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xr:revisionPtr revIDLastSave="0" documentId="13_ncr:1_{A4388F53-FBFD-40F1-8E0B-27A1BAA91CBC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cenovnik_2021" sheetId="8" r:id="rId1"/>
  </sheets>
  <externalReferences>
    <externalReference r:id="rId2"/>
  </externalReferences>
  <definedNames>
    <definedName name="_xlnm._FilterDatabase" localSheetId="0" hidden="1">cenovnik_2021!$A$4:$D$10990</definedName>
    <definedName name="cene">'[1]EUR 2017'!$A$5:$L$9110</definedName>
    <definedName name="cene1">'[1]EUR 2017'!$A$5:$L$10020</definedName>
    <definedName name="mart10skraceni">#REF!</definedName>
    <definedName name="rabat">[1]Rabati!$A$3:$I$99</definedName>
    <definedName name="stari">#REF!</definedName>
  </definedNames>
  <calcPr calcId="181029"/>
</workbook>
</file>

<file path=xl/calcChain.xml><?xml version="1.0" encoding="utf-8"?>
<calcChain xmlns="http://schemas.openxmlformats.org/spreadsheetml/2006/main">
  <c r="C9688" i="8" l="1"/>
  <c r="C9689" i="8"/>
  <c r="C9690" i="8"/>
  <c r="C9691" i="8"/>
  <c r="C9692" i="8"/>
  <c r="C9693" i="8"/>
  <c r="C9694" i="8"/>
  <c r="C9695" i="8"/>
  <c r="C9696" i="8"/>
  <c r="C9697" i="8"/>
  <c r="C9698" i="8"/>
  <c r="C9699" i="8"/>
  <c r="C9700" i="8"/>
  <c r="C9701" i="8"/>
  <c r="C9702" i="8"/>
  <c r="C9703" i="8"/>
  <c r="C9704" i="8"/>
  <c r="C9705" i="8"/>
  <c r="C9706" i="8"/>
  <c r="C9707" i="8"/>
  <c r="C9708" i="8"/>
  <c r="C9709" i="8"/>
  <c r="C9710" i="8"/>
  <c r="C9711" i="8"/>
  <c r="C9712" i="8"/>
  <c r="C9713" i="8"/>
  <c r="C9714" i="8"/>
  <c r="C9715" i="8"/>
  <c r="C9716" i="8"/>
  <c r="C9717" i="8"/>
  <c r="C9718" i="8"/>
  <c r="C9719" i="8"/>
  <c r="C9687" i="8"/>
  <c r="C5303" i="8"/>
  <c r="C5304" i="8"/>
  <c r="C5305" i="8"/>
  <c r="C5306" i="8"/>
  <c r="C5307" i="8"/>
  <c r="C5308" i="8"/>
  <c r="C5309" i="8"/>
  <c r="C5310" i="8"/>
  <c r="C5311" i="8"/>
  <c r="C5312" i="8"/>
  <c r="C5313" i="8"/>
  <c r="C5314" i="8"/>
  <c r="C5315" i="8"/>
  <c r="C5316" i="8"/>
  <c r="C5317" i="8"/>
  <c r="C5318" i="8"/>
  <c r="C5319" i="8"/>
  <c r="C5320" i="8"/>
  <c r="C5321" i="8"/>
  <c r="C5322" i="8"/>
  <c r="C5323" i="8"/>
  <c r="C5324" i="8"/>
  <c r="C5325" i="8"/>
  <c r="C5326" i="8"/>
  <c r="C5327" i="8"/>
  <c r="C5328" i="8"/>
  <c r="C5329" i="8"/>
  <c r="C5330" i="8"/>
  <c r="C5331" i="8"/>
  <c r="C5332" i="8"/>
  <c r="C5333" i="8"/>
  <c r="C5334" i="8"/>
  <c r="C5335" i="8"/>
  <c r="C5336" i="8"/>
  <c r="C5337" i="8"/>
  <c r="C5338" i="8"/>
  <c r="C5339" i="8"/>
  <c r="C5340" i="8"/>
  <c r="C5341" i="8"/>
  <c r="C5342" i="8"/>
  <c r="C5343" i="8"/>
  <c r="C5344" i="8"/>
  <c r="C5345" i="8"/>
  <c r="C5346" i="8"/>
  <c r="C5347" i="8"/>
  <c r="C5348" i="8"/>
  <c r="C5349" i="8"/>
  <c r="C5350" i="8"/>
  <c r="C5351" i="8"/>
  <c r="C5352" i="8"/>
  <c r="C5353" i="8"/>
  <c r="C5354" i="8"/>
  <c r="C5355" i="8"/>
  <c r="C5356" i="8"/>
  <c r="C5357" i="8"/>
  <c r="C5358" i="8"/>
  <c r="C5359" i="8"/>
  <c r="C5360" i="8"/>
  <c r="C5361" i="8"/>
  <c r="C5362" i="8"/>
  <c r="C5363" i="8"/>
  <c r="C5364" i="8"/>
  <c r="C5365" i="8"/>
  <c r="C5366" i="8"/>
  <c r="C5367" i="8"/>
  <c r="C5368" i="8"/>
  <c r="C5369" i="8"/>
  <c r="C5370" i="8"/>
  <c r="C5371" i="8"/>
  <c r="C5372" i="8"/>
  <c r="C5373" i="8"/>
  <c r="C5374" i="8"/>
  <c r="C5375" i="8"/>
  <c r="C5376" i="8"/>
  <c r="C5377" i="8"/>
  <c r="C5378" i="8"/>
  <c r="C5379" i="8"/>
  <c r="C5380" i="8"/>
  <c r="C5381" i="8"/>
  <c r="C5382" i="8"/>
  <c r="C5383" i="8"/>
  <c r="C5384" i="8"/>
  <c r="C5385" i="8"/>
  <c r="C5386" i="8"/>
  <c r="C5387" i="8"/>
  <c r="C5388" i="8"/>
  <c r="C5389" i="8"/>
  <c r="C5390" i="8"/>
  <c r="C5391" i="8"/>
  <c r="C5392" i="8"/>
  <c r="C5393" i="8"/>
  <c r="C5394" i="8"/>
  <c r="C5395" i="8"/>
  <c r="C5396" i="8"/>
  <c r="C5397" i="8"/>
  <c r="C5398" i="8"/>
  <c r="C5399" i="8"/>
  <c r="C5400" i="8"/>
  <c r="C5401" i="8"/>
  <c r="C5402" i="8"/>
  <c r="C5403" i="8"/>
  <c r="C5404" i="8"/>
  <c r="C5405" i="8"/>
  <c r="C5406" i="8"/>
  <c r="C5407" i="8"/>
  <c r="C5408" i="8"/>
  <c r="C5409" i="8"/>
  <c r="C5410" i="8"/>
  <c r="C5411" i="8"/>
  <c r="C5412" i="8"/>
  <c r="C5413" i="8"/>
  <c r="C5414" i="8"/>
  <c r="C5415" i="8"/>
  <c r="C5416" i="8"/>
  <c r="C5417" i="8"/>
  <c r="C5418" i="8"/>
  <c r="C5419" i="8"/>
  <c r="C5420" i="8"/>
  <c r="C5421" i="8"/>
  <c r="C5422" i="8"/>
  <c r="C5423" i="8"/>
  <c r="C5424" i="8"/>
  <c r="C5425" i="8"/>
  <c r="C5426" i="8"/>
  <c r="C5427" i="8"/>
  <c r="C5428" i="8"/>
  <c r="C5429" i="8"/>
  <c r="C5430" i="8"/>
  <c r="C5431" i="8"/>
  <c r="C5432" i="8"/>
  <c r="C5433" i="8"/>
  <c r="C5434" i="8"/>
  <c r="C5302" i="8"/>
  <c r="C5301" i="8"/>
  <c r="D5302" i="8"/>
  <c r="C5300" i="8"/>
  <c r="C5299" i="8"/>
  <c r="C5298" i="8"/>
  <c r="C5297" i="8"/>
  <c r="D5296" i="8"/>
  <c r="C5296" i="8"/>
  <c r="D5300" i="8"/>
  <c r="D5299" i="8"/>
  <c r="D5297" i="8" l="1"/>
  <c r="C5294" i="8"/>
  <c r="D5294" i="8" s="1"/>
  <c r="C5295" i="8"/>
  <c r="D5295" i="8"/>
  <c r="C5293" i="8"/>
  <c r="C5292" i="8"/>
  <c r="D5292" i="8"/>
  <c r="C5291" i="8"/>
  <c r="C5290" i="8"/>
  <c r="C5289" i="8"/>
  <c r="C5288" i="8"/>
  <c r="C5287" i="8"/>
  <c r="C5286" i="8"/>
  <c r="C5285" i="8"/>
  <c r="C5284" i="8"/>
  <c r="C5283" i="8"/>
  <c r="C5282" i="8"/>
  <c r="C5281" i="8"/>
  <c r="C5280" i="8"/>
  <c r="D5280" i="8"/>
  <c r="C5279" i="8"/>
  <c r="C5278" i="8"/>
  <c r="C5277" i="8"/>
  <c r="C5276" i="8"/>
  <c r="C5275" i="8"/>
  <c r="C5274" i="8"/>
  <c r="C5273" i="8"/>
  <c r="C5272" i="8"/>
  <c r="C5271" i="8"/>
  <c r="C5270" i="8"/>
  <c r="C5269" i="8"/>
  <c r="C5268" i="8"/>
  <c r="C5267" i="8"/>
  <c r="C5266" i="8"/>
  <c r="D5266" i="8" s="1"/>
  <c r="C5265" i="8"/>
  <c r="D5265" i="8" s="1"/>
  <c r="C5264" i="8"/>
  <c r="D5264" i="8" s="1"/>
  <c r="C5263" i="8"/>
  <c r="C5262" i="8"/>
  <c r="C5261" i="8"/>
  <c r="C5260" i="8"/>
  <c r="C5259" i="8"/>
  <c r="C5258" i="8"/>
  <c r="C5257" i="8"/>
  <c r="C5246" i="8"/>
  <c r="C5254" i="8"/>
  <c r="C5256" i="8"/>
  <c r="D5256" i="8" s="1"/>
  <c r="C5255" i="8"/>
  <c r="D5255" i="8" s="1"/>
  <c r="D5254" i="8"/>
  <c r="C5248" i="8"/>
  <c r="C5247" i="8"/>
  <c r="C5253" i="8"/>
  <c r="D5253" i="8" s="1"/>
  <c r="C5252" i="8"/>
  <c r="D5252" i="8" s="1"/>
  <c r="C5251" i="8"/>
  <c r="D5251" i="8" s="1"/>
  <c r="C5250" i="8"/>
  <c r="D5250" i="8" s="1"/>
  <c r="C5249" i="8"/>
  <c r="D5249" i="8" s="1"/>
  <c r="C5234" i="8"/>
  <c r="C5233" i="8"/>
  <c r="D5233" i="8" s="1"/>
  <c r="C5232" i="8"/>
  <c r="C5231" i="8"/>
  <c r="C5230" i="8"/>
  <c r="C5245" i="8"/>
  <c r="D5245" i="8" s="1"/>
  <c r="C5244" i="8"/>
  <c r="D5244" i="8" s="1"/>
  <c r="C5243" i="8"/>
  <c r="D5243" i="8" s="1"/>
  <c r="C5242" i="8"/>
  <c r="D5242" i="8" s="1"/>
  <c r="C5241" i="8"/>
  <c r="D5241" i="8" s="1"/>
  <c r="C5229" i="8"/>
  <c r="D5229" i="8" s="1"/>
  <c r="C5222" i="8"/>
  <c r="C5240" i="8"/>
  <c r="D5240" i="8" s="1"/>
  <c r="C5239" i="8"/>
  <c r="D5239" i="8" s="1"/>
  <c r="D5238" i="8"/>
  <c r="C5238" i="8"/>
  <c r="D5237" i="8"/>
  <c r="C5237" i="8"/>
  <c r="D5236" i="8"/>
  <c r="C5236" i="8"/>
  <c r="D5235" i="8"/>
  <c r="C5235" i="8"/>
  <c r="C5228" i="8"/>
  <c r="C5227" i="8"/>
  <c r="C5226" i="8"/>
  <c r="C5225" i="8"/>
  <c r="C5224" i="8"/>
  <c r="C5223" i="8"/>
  <c r="D10990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3604" i="8"/>
  <c r="D3605" i="8"/>
  <c r="D3606" i="8"/>
  <c r="D3607" i="8"/>
  <c r="D3608" i="8"/>
  <c r="D3609" i="8"/>
  <c r="D3610" i="8"/>
  <c r="D3611" i="8"/>
  <c r="D3612" i="8"/>
  <c r="D3613" i="8"/>
  <c r="D3614" i="8"/>
  <c r="D3615" i="8"/>
  <c r="D3616" i="8"/>
  <c r="D3617" i="8"/>
  <c r="D3618" i="8"/>
  <c r="D3619" i="8"/>
  <c r="D3620" i="8"/>
  <c r="D3621" i="8"/>
  <c r="D3622" i="8"/>
  <c r="D3623" i="8"/>
  <c r="D3624" i="8"/>
  <c r="D3625" i="8"/>
  <c r="D3626" i="8"/>
  <c r="D3627" i="8"/>
  <c r="D3628" i="8"/>
  <c r="D3629" i="8"/>
  <c r="D3630" i="8"/>
  <c r="D3631" i="8"/>
  <c r="D3632" i="8"/>
  <c r="D3633" i="8"/>
  <c r="D3634" i="8"/>
  <c r="D3635" i="8"/>
  <c r="D3636" i="8"/>
  <c r="D3637" i="8"/>
  <c r="D3638" i="8"/>
  <c r="D3639" i="8"/>
  <c r="D3640" i="8"/>
  <c r="D3641" i="8"/>
  <c r="D3642" i="8"/>
  <c r="D3643" i="8"/>
  <c r="D3644" i="8"/>
  <c r="D3645" i="8"/>
  <c r="D3646" i="8"/>
  <c r="D3647" i="8"/>
  <c r="D3648" i="8"/>
  <c r="D3649" i="8"/>
  <c r="D3650" i="8"/>
  <c r="D3651" i="8"/>
  <c r="D3652" i="8"/>
  <c r="D3653" i="8"/>
  <c r="D3654" i="8"/>
  <c r="D3655" i="8"/>
  <c r="D3656" i="8"/>
  <c r="D3657" i="8"/>
  <c r="D3658" i="8"/>
  <c r="D3659" i="8"/>
  <c r="D3660" i="8"/>
  <c r="D3661" i="8"/>
  <c r="D3662" i="8"/>
  <c r="D3663" i="8"/>
  <c r="D3664" i="8"/>
  <c r="D3665" i="8"/>
  <c r="D3666" i="8"/>
  <c r="D3667" i="8"/>
  <c r="D3668" i="8"/>
  <c r="D3669" i="8"/>
  <c r="D3670" i="8"/>
  <c r="D3671" i="8"/>
  <c r="D3672" i="8"/>
  <c r="D3673" i="8"/>
  <c r="D3674" i="8"/>
  <c r="D3675" i="8"/>
  <c r="D3676" i="8"/>
  <c r="D3677" i="8"/>
  <c r="D3678" i="8"/>
  <c r="D3679" i="8"/>
  <c r="D3680" i="8"/>
  <c r="D3681" i="8"/>
  <c r="D3682" i="8"/>
  <c r="D3683" i="8"/>
  <c r="D3684" i="8"/>
  <c r="D3685" i="8"/>
  <c r="D3686" i="8"/>
  <c r="D3687" i="8"/>
  <c r="D3688" i="8"/>
  <c r="D3689" i="8"/>
  <c r="D3690" i="8"/>
  <c r="D3691" i="8"/>
  <c r="D3692" i="8"/>
  <c r="D3693" i="8"/>
  <c r="D3694" i="8"/>
  <c r="D3695" i="8"/>
  <c r="D3696" i="8"/>
  <c r="D3697" i="8"/>
  <c r="D3698" i="8"/>
  <c r="D3699" i="8"/>
  <c r="D3700" i="8"/>
  <c r="D3701" i="8"/>
  <c r="D3702" i="8"/>
  <c r="D3703" i="8"/>
  <c r="D3704" i="8"/>
  <c r="D3705" i="8"/>
  <c r="D3706" i="8"/>
  <c r="D3707" i="8"/>
  <c r="D3708" i="8"/>
  <c r="D3709" i="8"/>
  <c r="D3710" i="8"/>
  <c r="D3711" i="8"/>
  <c r="D3712" i="8"/>
  <c r="D3713" i="8"/>
  <c r="D3714" i="8"/>
  <c r="D3715" i="8"/>
  <c r="D3716" i="8"/>
  <c r="D3717" i="8"/>
  <c r="D3718" i="8"/>
  <c r="D3719" i="8"/>
  <c r="D3720" i="8"/>
  <c r="D3721" i="8"/>
  <c r="D3722" i="8"/>
  <c r="D3723" i="8"/>
  <c r="D3724" i="8"/>
  <c r="D3725" i="8"/>
  <c r="D3726" i="8"/>
  <c r="D3727" i="8"/>
  <c r="D3728" i="8"/>
  <c r="D3729" i="8"/>
  <c r="D3730" i="8"/>
  <c r="D3731" i="8"/>
  <c r="D3732" i="8"/>
  <c r="D3733" i="8"/>
  <c r="D3734" i="8"/>
  <c r="D3735" i="8"/>
  <c r="D3736" i="8"/>
  <c r="D3737" i="8"/>
  <c r="D3738" i="8"/>
  <c r="D3739" i="8"/>
  <c r="D3740" i="8"/>
  <c r="D3741" i="8"/>
  <c r="D3742" i="8"/>
  <c r="D3743" i="8"/>
  <c r="D3744" i="8"/>
  <c r="D3745" i="8"/>
  <c r="D3746" i="8"/>
  <c r="D3747" i="8"/>
  <c r="D3748" i="8"/>
  <c r="D3749" i="8"/>
  <c r="D3750" i="8"/>
  <c r="D3751" i="8"/>
  <c r="D3752" i="8"/>
  <c r="D3753" i="8"/>
  <c r="D3754" i="8"/>
  <c r="D3755" i="8"/>
  <c r="D3756" i="8"/>
  <c r="D3757" i="8"/>
  <c r="D3758" i="8"/>
  <c r="D3759" i="8"/>
  <c r="D3760" i="8"/>
  <c r="D3761" i="8"/>
  <c r="D3762" i="8"/>
  <c r="D3763" i="8"/>
  <c r="D3764" i="8"/>
  <c r="D3765" i="8"/>
  <c r="D3766" i="8"/>
  <c r="D3767" i="8"/>
  <c r="D3768" i="8"/>
  <c r="D3769" i="8"/>
  <c r="D3770" i="8"/>
  <c r="D3771" i="8"/>
  <c r="D3772" i="8"/>
  <c r="D3773" i="8"/>
  <c r="D3774" i="8"/>
  <c r="D3775" i="8"/>
  <c r="D3776" i="8"/>
  <c r="D3777" i="8"/>
  <c r="D3778" i="8"/>
  <c r="D3779" i="8"/>
  <c r="D3780" i="8"/>
  <c r="D3781" i="8"/>
  <c r="D3782" i="8"/>
  <c r="D3783" i="8"/>
  <c r="D3784" i="8"/>
  <c r="D3785" i="8"/>
  <c r="D3786" i="8"/>
  <c r="D3787" i="8"/>
  <c r="D3788" i="8"/>
  <c r="D3789" i="8"/>
  <c r="D3790" i="8"/>
  <c r="D3791" i="8"/>
  <c r="D3792" i="8"/>
  <c r="D3793" i="8"/>
  <c r="D3794" i="8"/>
  <c r="D3795" i="8"/>
  <c r="D3796" i="8"/>
  <c r="D3797" i="8"/>
  <c r="D3798" i="8"/>
  <c r="D3799" i="8"/>
  <c r="D3800" i="8"/>
  <c r="D3801" i="8"/>
  <c r="D3802" i="8"/>
  <c r="D3803" i="8"/>
  <c r="D3804" i="8"/>
  <c r="D3805" i="8"/>
  <c r="D3806" i="8"/>
  <c r="D3807" i="8"/>
  <c r="D3808" i="8"/>
  <c r="D3809" i="8"/>
  <c r="D3810" i="8"/>
  <c r="D3811" i="8"/>
  <c r="D3812" i="8"/>
  <c r="D3813" i="8"/>
  <c r="D3814" i="8"/>
  <c r="D3815" i="8"/>
  <c r="D3816" i="8"/>
  <c r="D3817" i="8"/>
  <c r="D3818" i="8"/>
  <c r="D3819" i="8"/>
  <c r="D3820" i="8"/>
  <c r="D3821" i="8"/>
  <c r="D3822" i="8"/>
  <c r="D3823" i="8"/>
  <c r="D3824" i="8"/>
  <c r="D3825" i="8"/>
  <c r="D3826" i="8"/>
  <c r="D3827" i="8"/>
  <c r="D3828" i="8"/>
  <c r="D3829" i="8"/>
  <c r="D3830" i="8"/>
  <c r="D3831" i="8"/>
  <c r="D3832" i="8"/>
  <c r="D3833" i="8"/>
  <c r="D3834" i="8"/>
  <c r="D3835" i="8"/>
  <c r="D3836" i="8"/>
  <c r="D3837" i="8"/>
  <c r="D3838" i="8"/>
  <c r="D3839" i="8"/>
  <c r="D3840" i="8"/>
  <c r="D3841" i="8"/>
  <c r="D3842" i="8"/>
  <c r="D3843" i="8"/>
  <c r="D3844" i="8"/>
  <c r="D3845" i="8"/>
  <c r="D3846" i="8"/>
  <c r="D3847" i="8"/>
  <c r="D3848" i="8"/>
  <c r="D3849" i="8"/>
  <c r="D3850" i="8"/>
  <c r="D3851" i="8"/>
  <c r="D3852" i="8"/>
  <c r="D3853" i="8"/>
  <c r="D3854" i="8"/>
  <c r="D3855" i="8"/>
  <c r="D3856" i="8"/>
  <c r="D3857" i="8"/>
  <c r="D3858" i="8"/>
  <c r="D3859" i="8"/>
  <c r="D3860" i="8"/>
  <c r="D3861" i="8"/>
  <c r="D3862" i="8"/>
  <c r="D3863" i="8"/>
  <c r="D3864" i="8"/>
  <c r="D3865" i="8"/>
  <c r="D3866" i="8"/>
  <c r="D3867" i="8"/>
  <c r="D3868" i="8"/>
  <c r="D3869" i="8"/>
  <c r="D3870" i="8"/>
  <c r="D3871" i="8"/>
  <c r="D3872" i="8"/>
  <c r="D3873" i="8"/>
  <c r="D3874" i="8"/>
  <c r="D3875" i="8"/>
  <c r="D3876" i="8"/>
  <c r="D3877" i="8"/>
  <c r="D3878" i="8"/>
  <c r="D3879" i="8"/>
  <c r="D3880" i="8"/>
  <c r="D3881" i="8"/>
  <c r="D3882" i="8"/>
  <c r="D3883" i="8"/>
  <c r="D3884" i="8"/>
  <c r="D3885" i="8"/>
  <c r="D3886" i="8"/>
  <c r="D3887" i="8"/>
  <c r="D3888" i="8"/>
  <c r="D3889" i="8"/>
  <c r="D3890" i="8"/>
  <c r="D3891" i="8"/>
  <c r="D3892" i="8"/>
  <c r="D3893" i="8"/>
  <c r="D3894" i="8"/>
  <c r="D3895" i="8"/>
  <c r="D3896" i="8"/>
  <c r="D3897" i="8"/>
  <c r="D3898" i="8"/>
  <c r="D3899" i="8"/>
  <c r="D3900" i="8"/>
  <c r="D3901" i="8"/>
  <c r="D3902" i="8"/>
  <c r="D3903" i="8"/>
  <c r="D3904" i="8"/>
  <c r="D3905" i="8"/>
  <c r="D3906" i="8"/>
  <c r="D3907" i="8"/>
  <c r="D3908" i="8"/>
  <c r="D3909" i="8"/>
  <c r="D3910" i="8"/>
  <c r="D3911" i="8"/>
  <c r="D3912" i="8"/>
  <c r="D3913" i="8"/>
  <c r="D3914" i="8"/>
  <c r="D3915" i="8"/>
  <c r="D3916" i="8"/>
  <c r="D3917" i="8"/>
  <c r="D3918" i="8"/>
  <c r="D3919" i="8"/>
  <c r="D3920" i="8"/>
  <c r="D3921" i="8"/>
  <c r="D3922" i="8"/>
  <c r="D3923" i="8"/>
  <c r="D3924" i="8"/>
  <c r="D3925" i="8"/>
  <c r="D3926" i="8"/>
  <c r="D3927" i="8"/>
  <c r="D3928" i="8"/>
  <c r="D3929" i="8"/>
  <c r="D3930" i="8"/>
  <c r="D3931" i="8"/>
  <c r="D3932" i="8"/>
  <c r="D3933" i="8"/>
  <c r="D3934" i="8"/>
  <c r="D3935" i="8"/>
  <c r="D3936" i="8"/>
  <c r="D3937" i="8"/>
  <c r="D3938" i="8"/>
  <c r="D3939" i="8"/>
  <c r="D3940" i="8"/>
  <c r="D3941" i="8"/>
  <c r="D3942" i="8"/>
  <c r="D3943" i="8"/>
  <c r="D3944" i="8"/>
  <c r="D3945" i="8"/>
  <c r="D3946" i="8"/>
  <c r="D3947" i="8"/>
  <c r="D3948" i="8"/>
  <c r="D3949" i="8"/>
  <c r="D3950" i="8"/>
  <c r="D3951" i="8"/>
  <c r="D3952" i="8"/>
  <c r="D3953" i="8"/>
  <c r="D3954" i="8"/>
  <c r="D3955" i="8"/>
  <c r="D3956" i="8"/>
  <c r="D3957" i="8"/>
  <c r="D3958" i="8"/>
  <c r="D3959" i="8"/>
  <c r="D3960" i="8"/>
  <c r="D3961" i="8"/>
  <c r="D3962" i="8"/>
  <c r="D3963" i="8"/>
  <c r="D3964" i="8"/>
  <c r="D3965" i="8"/>
  <c r="D3966" i="8"/>
  <c r="D3967" i="8"/>
  <c r="D3968" i="8"/>
  <c r="D3969" i="8"/>
  <c r="D3970" i="8"/>
  <c r="D3971" i="8"/>
  <c r="D3972" i="8"/>
  <c r="D3973" i="8"/>
  <c r="D3974" i="8"/>
  <c r="D3975" i="8"/>
  <c r="D3976" i="8"/>
  <c r="D3977" i="8"/>
  <c r="D3978" i="8"/>
  <c r="D3979" i="8"/>
  <c r="D3980" i="8"/>
  <c r="D3981" i="8"/>
  <c r="D3982" i="8"/>
  <c r="D3983" i="8"/>
  <c r="D3984" i="8"/>
  <c r="D3985" i="8"/>
  <c r="D3986" i="8"/>
  <c r="D3987" i="8"/>
  <c r="D3988" i="8"/>
  <c r="D3989" i="8"/>
  <c r="D3990" i="8"/>
  <c r="D3991" i="8"/>
  <c r="D3992" i="8"/>
  <c r="D3993" i="8"/>
  <c r="D3994" i="8"/>
  <c r="D3995" i="8"/>
  <c r="D3996" i="8"/>
  <c r="D3997" i="8"/>
  <c r="D3998" i="8"/>
  <c r="D3999" i="8"/>
  <c r="D4000" i="8"/>
  <c r="D4001" i="8"/>
  <c r="D4002" i="8"/>
  <c r="D4003" i="8"/>
  <c r="D4004" i="8"/>
  <c r="D4005" i="8"/>
  <c r="D4006" i="8"/>
  <c r="D4007" i="8"/>
  <c r="D4008" i="8"/>
  <c r="D4009" i="8"/>
  <c r="D4010" i="8"/>
  <c r="D4011" i="8"/>
  <c r="D4012" i="8"/>
  <c r="D4013" i="8"/>
  <c r="D4014" i="8"/>
  <c r="D4015" i="8"/>
  <c r="D4016" i="8"/>
  <c r="D4017" i="8"/>
  <c r="D4018" i="8"/>
  <c r="D4019" i="8"/>
  <c r="D4020" i="8"/>
  <c r="D4021" i="8"/>
  <c r="D4022" i="8"/>
  <c r="D4023" i="8"/>
  <c r="D4024" i="8"/>
  <c r="D4025" i="8"/>
  <c r="D4026" i="8"/>
  <c r="D4027" i="8"/>
  <c r="D4028" i="8"/>
  <c r="D4029" i="8"/>
  <c r="D4030" i="8"/>
  <c r="D4031" i="8"/>
  <c r="D4032" i="8"/>
  <c r="D4033" i="8"/>
  <c r="D4034" i="8"/>
  <c r="D4035" i="8"/>
  <c r="D4036" i="8"/>
  <c r="D4037" i="8"/>
  <c r="D4038" i="8"/>
  <c r="D4039" i="8"/>
  <c r="D4040" i="8"/>
  <c r="D4041" i="8"/>
  <c r="D4042" i="8"/>
  <c r="D4043" i="8"/>
  <c r="D4044" i="8"/>
  <c r="D4045" i="8"/>
  <c r="D4046" i="8"/>
  <c r="D4047" i="8"/>
  <c r="D4048" i="8"/>
  <c r="D4049" i="8"/>
  <c r="D4050" i="8"/>
  <c r="D4051" i="8"/>
  <c r="D4052" i="8"/>
  <c r="D4053" i="8"/>
  <c r="D4054" i="8"/>
  <c r="D4055" i="8"/>
  <c r="D4056" i="8"/>
  <c r="D4057" i="8"/>
  <c r="D4058" i="8"/>
  <c r="D4059" i="8"/>
  <c r="D4060" i="8"/>
  <c r="D4061" i="8"/>
  <c r="D4062" i="8"/>
  <c r="D4063" i="8"/>
  <c r="D4064" i="8"/>
  <c r="D4065" i="8"/>
  <c r="D4066" i="8"/>
  <c r="D4067" i="8"/>
  <c r="D4068" i="8"/>
  <c r="D4069" i="8"/>
  <c r="D4070" i="8"/>
  <c r="D4071" i="8"/>
  <c r="D4072" i="8"/>
  <c r="D4073" i="8"/>
  <c r="D4074" i="8"/>
  <c r="D4075" i="8"/>
  <c r="D4076" i="8"/>
  <c r="D4077" i="8"/>
  <c r="D4078" i="8"/>
  <c r="D4079" i="8"/>
  <c r="D4080" i="8"/>
  <c r="D4081" i="8"/>
  <c r="D4082" i="8"/>
  <c r="D4083" i="8"/>
  <c r="D4084" i="8"/>
  <c r="D4085" i="8"/>
  <c r="D4086" i="8"/>
  <c r="D4087" i="8"/>
  <c r="D4088" i="8"/>
  <c r="D4089" i="8"/>
  <c r="D4090" i="8"/>
  <c r="D4091" i="8"/>
  <c r="D4092" i="8"/>
  <c r="D4093" i="8"/>
  <c r="D4094" i="8"/>
  <c r="D4095" i="8"/>
  <c r="D4096" i="8"/>
  <c r="D4097" i="8"/>
  <c r="D4098" i="8"/>
  <c r="D4099" i="8"/>
  <c r="D4100" i="8"/>
  <c r="D4101" i="8"/>
  <c r="D4102" i="8"/>
  <c r="D4103" i="8"/>
  <c r="D4104" i="8"/>
  <c r="D4105" i="8"/>
  <c r="D4106" i="8"/>
  <c r="D4107" i="8"/>
  <c r="D4108" i="8"/>
  <c r="D4109" i="8"/>
  <c r="D4110" i="8"/>
  <c r="D4111" i="8"/>
  <c r="D4112" i="8"/>
  <c r="D4113" i="8"/>
  <c r="D4114" i="8"/>
  <c r="D4115" i="8"/>
  <c r="D4116" i="8"/>
  <c r="D4117" i="8"/>
  <c r="D4118" i="8"/>
  <c r="D4119" i="8"/>
  <c r="D4120" i="8"/>
  <c r="D4121" i="8"/>
  <c r="D4122" i="8"/>
  <c r="D4123" i="8"/>
  <c r="D4124" i="8"/>
  <c r="D4125" i="8"/>
  <c r="D4126" i="8"/>
  <c r="D4127" i="8"/>
  <c r="D4128" i="8"/>
  <c r="D4129" i="8"/>
  <c r="D4130" i="8"/>
  <c r="D4131" i="8"/>
  <c r="D4132" i="8"/>
  <c r="D4133" i="8"/>
  <c r="D4134" i="8"/>
  <c r="D4135" i="8"/>
  <c r="D4136" i="8"/>
  <c r="D4137" i="8"/>
  <c r="D4138" i="8"/>
  <c r="D4139" i="8"/>
  <c r="D4140" i="8"/>
  <c r="D4141" i="8"/>
  <c r="D4142" i="8"/>
  <c r="D4143" i="8"/>
  <c r="D4144" i="8"/>
  <c r="D4145" i="8"/>
  <c r="D4146" i="8"/>
  <c r="D4147" i="8"/>
  <c r="D4148" i="8"/>
  <c r="D4149" i="8"/>
  <c r="D4150" i="8"/>
  <c r="D4151" i="8"/>
  <c r="D4152" i="8"/>
  <c r="D4153" i="8"/>
  <c r="D4154" i="8"/>
  <c r="D4155" i="8"/>
  <c r="D4156" i="8"/>
  <c r="D4157" i="8"/>
  <c r="D4158" i="8"/>
  <c r="D4159" i="8"/>
  <c r="D4160" i="8"/>
  <c r="D4161" i="8"/>
  <c r="D4162" i="8"/>
  <c r="D4163" i="8"/>
  <c r="D4164" i="8"/>
  <c r="D4165" i="8"/>
  <c r="D4166" i="8"/>
  <c r="D4167" i="8"/>
  <c r="D4168" i="8"/>
  <c r="D4169" i="8"/>
  <c r="D4170" i="8"/>
  <c r="D4171" i="8"/>
  <c r="D4172" i="8"/>
  <c r="D4173" i="8"/>
  <c r="D4174" i="8"/>
  <c r="D4175" i="8"/>
  <c r="D4176" i="8"/>
  <c r="D4177" i="8"/>
  <c r="D4178" i="8"/>
  <c r="D4179" i="8"/>
  <c r="D4180" i="8"/>
  <c r="D4181" i="8"/>
  <c r="D4182" i="8"/>
  <c r="D4183" i="8"/>
  <c r="D4184" i="8"/>
  <c r="D4185" i="8"/>
  <c r="D4186" i="8"/>
  <c r="D4187" i="8"/>
  <c r="D4188" i="8"/>
  <c r="D4189" i="8"/>
  <c r="D4190" i="8"/>
  <c r="D4191" i="8"/>
  <c r="D4192" i="8"/>
  <c r="D4193" i="8"/>
  <c r="D4194" i="8"/>
  <c r="D4195" i="8"/>
  <c r="D4196" i="8"/>
  <c r="D4197" i="8"/>
  <c r="D4198" i="8"/>
  <c r="D4199" i="8"/>
  <c r="D4200" i="8"/>
  <c r="D4201" i="8"/>
  <c r="D4202" i="8"/>
  <c r="D4203" i="8"/>
  <c r="D4204" i="8"/>
  <c r="D4205" i="8"/>
  <c r="D4206" i="8"/>
  <c r="D4207" i="8"/>
  <c r="D4208" i="8"/>
  <c r="D4209" i="8"/>
  <c r="D4210" i="8"/>
  <c r="D4211" i="8"/>
  <c r="D4212" i="8"/>
  <c r="D4213" i="8"/>
  <c r="D4214" i="8"/>
  <c r="D4215" i="8"/>
  <c r="D4216" i="8"/>
  <c r="D4217" i="8"/>
  <c r="D4218" i="8"/>
  <c r="D4219" i="8"/>
  <c r="D4220" i="8"/>
  <c r="D4221" i="8"/>
  <c r="D4222" i="8"/>
  <c r="D4223" i="8"/>
  <c r="D4224" i="8"/>
  <c r="D4225" i="8"/>
  <c r="D4226" i="8"/>
  <c r="D4227" i="8"/>
  <c r="D4228" i="8"/>
  <c r="D4229" i="8"/>
  <c r="D4230" i="8"/>
  <c r="D4231" i="8"/>
  <c r="D4232" i="8"/>
  <c r="D4233" i="8"/>
  <c r="D4234" i="8"/>
  <c r="D4235" i="8"/>
  <c r="D4236" i="8"/>
  <c r="D4237" i="8"/>
  <c r="D4238" i="8"/>
  <c r="D4239" i="8"/>
  <c r="D4240" i="8"/>
  <c r="D4241" i="8"/>
  <c r="D4242" i="8"/>
  <c r="D4243" i="8"/>
  <c r="D4244" i="8"/>
  <c r="D4245" i="8"/>
  <c r="D4246" i="8"/>
  <c r="D4247" i="8"/>
  <c r="D4248" i="8"/>
  <c r="D4249" i="8"/>
  <c r="D4250" i="8"/>
  <c r="D4251" i="8"/>
  <c r="D4252" i="8"/>
  <c r="D4253" i="8"/>
  <c r="D4254" i="8"/>
  <c r="D4255" i="8"/>
  <c r="D4256" i="8"/>
  <c r="D4257" i="8"/>
  <c r="D4258" i="8"/>
  <c r="D4259" i="8"/>
  <c r="D4260" i="8"/>
  <c r="D4261" i="8"/>
  <c r="D4262" i="8"/>
  <c r="D4263" i="8"/>
  <c r="D4264" i="8"/>
  <c r="D4265" i="8"/>
  <c r="D4266" i="8"/>
  <c r="D4267" i="8"/>
  <c r="D4268" i="8"/>
  <c r="D4269" i="8"/>
  <c r="D4270" i="8"/>
  <c r="D4271" i="8"/>
  <c r="D4272" i="8"/>
  <c r="D4273" i="8"/>
  <c r="D4274" i="8"/>
  <c r="D4275" i="8"/>
  <c r="D4276" i="8"/>
  <c r="D4277" i="8"/>
  <c r="D4278" i="8"/>
  <c r="D4279" i="8"/>
  <c r="D4280" i="8"/>
  <c r="D4281" i="8"/>
  <c r="D4282" i="8"/>
  <c r="D4283" i="8"/>
  <c r="D4284" i="8"/>
  <c r="D4285" i="8"/>
  <c r="D4286" i="8"/>
  <c r="D4287" i="8"/>
  <c r="D4288" i="8"/>
  <c r="D4289" i="8"/>
  <c r="D4290" i="8"/>
  <c r="D4291" i="8"/>
  <c r="D4292" i="8"/>
  <c r="D4293" i="8"/>
  <c r="D4294" i="8"/>
  <c r="D4295" i="8"/>
  <c r="D4296" i="8"/>
  <c r="D4297" i="8"/>
  <c r="D4298" i="8"/>
  <c r="D4299" i="8"/>
  <c r="D4300" i="8"/>
  <c r="D4301" i="8"/>
  <c r="D4302" i="8"/>
  <c r="D4303" i="8"/>
  <c r="D4304" i="8"/>
  <c r="D4305" i="8"/>
  <c r="D4306" i="8"/>
  <c r="D4307" i="8"/>
  <c r="D4308" i="8"/>
  <c r="D4309" i="8"/>
  <c r="D4310" i="8"/>
  <c r="D4311" i="8"/>
  <c r="D4312" i="8"/>
  <c r="D4313" i="8"/>
  <c r="D4314" i="8"/>
  <c r="D4315" i="8"/>
  <c r="D4316" i="8"/>
  <c r="D4317" i="8"/>
  <c r="D4318" i="8"/>
  <c r="D4319" i="8"/>
  <c r="D4320" i="8"/>
  <c r="D4321" i="8"/>
  <c r="D4322" i="8"/>
  <c r="D4323" i="8"/>
  <c r="D4324" i="8"/>
  <c r="D4325" i="8"/>
  <c r="D4326" i="8"/>
  <c r="D4327" i="8"/>
  <c r="D4328" i="8"/>
  <c r="D4329" i="8"/>
  <c r="D4330" i="8"/>
  <c r="D4331" i="8"/>
  <c r="D4332" i="8"/>
  <c r="D4333" i="8"/>
  <c r="D4334" i="8"/>
  <c r="D4335" i="8"/>
  <c r="D4336" i="8"/>
  <c r="D4337" i="8"/>
  <c r="D4338" i="8"/>
  <c r="D4339" i="8"/>
  <c r="D4340" i="8"/>
  <c r="D4341" i="8"/>
  <c r="D4342" i="8"/>
  <c r="D4343" i="8"/>
  <c r="D4344" i="8"/>
  <c r="D4345" i="8"/>
  <c r="D4346" i="8"/>
  <c r="D4347" i="8"/>
  <c r="D4348" i="8"/>
  <c r="D4349" i="8"/>
  <c r="D4350" i="8"/>
  <c r="D4351" i="8"/>
  <c r="D4352" i="8"/>
  <c r="D4353" i="8"/>
  <c r="D4354" i="8"/>
  <c r="D4355" i="8"/>
  <c r="D4356" i="8"/>
  <c r="D4357" i="8"/>
  <c r="D4358" i="8"/>
  <c r="D4359" i="8"/>
  <c r="D4360" i="8"/>
  <c r="D4361" i="8"/>
  <c r="D4362" i="8"/>
  <c r="D4363" i="8"/>
  <c r="D4364" i="8"/>
  <c r="D4365" i="8"/>
  <c r="D4366" i="8"/>
  <c r="D4367" i="8"/>
  <c r="D4368" i="8"/>
  <c r="D4369" i="8"/>
  <c r="D4370" i="8"/>
  <c r="D4371" i="8"/>
  <c r="D4372" i="8"/>
  <c r="D4373" i="8"/>
  <c r="D4374" i="8"/>
  <c r="D4375" i="8"/>
  <c r="D4376" i="8"/>
  <c r="D4377" i="8"/>
  <c r="D4378" i="8"/>
  <c r="D4379" i="8"/>
  <c r="D4380" i="8"/>
  <c r="D4381" i="8"/>
  <c r="D4382" i="8"/>
  <c r="D4383" i="8"/>
  <c r="D4384" i="8"/>
  <c r="D4385" i="8"/>
  <c r="D4386" i="8"/>
  <c r="D4387" i="8"/>
  <c r="D4388" i="8"/>
  <c r="D4389" i="8"/>
  <c r="D4390" i="8"/>
  <c r="D4391" i="8"/>
  <c r="D4392" i="8"/>
  <c r="D4393" i="8"/>
  <c r="D4394" i="8"/>
  <c r="D4395" i="8"/>
  <c r="D4396" i="8"/>
  <c r="D4397" i="8"/>
  <c r="D4398" i="8"/>
  <c r="D4399" i="8"/>
  <c r="D4400" i="8"/>
  <c r="D4401" i="8"/>
  <c r="D4402" i="8"/>
  <c r="D4403" i="8"/>
  <c r="D4404" i="8"/>
  <c r="D4405" i="8"/>
  <c r="D4406" i="8"/>
  <c r="D4407" i="8"/>
  <c r="D4408" i="8"/>
  <c r="D4409" i="8"/>
  <c r="D4410" i="8"/>
  <c r="D4411" i="8"/>
  <c r="D4412" i="8"/>
  <c r="D4413" i="8"/>
  <c r="D4414" i="8"/>
  <c r="D4415" i="8"/>
  <c r="D4416" i="8"/>
  <c r="D4417" i="8"/>
  <c r="D4418" i="8"/>
  <c r="D4419" i="8"/>
  <c r="D4420" i="8"/>
  <c r="D4421" i="8"/>
  <c r="D4422" i="8"/>
  <c r="D4423" i="8"/>
  <c r="D4424" i="8"/>
  <c r="D4425" i="8"/>
  <c r="D4426" i="8"/>
  <c r="D4427" i="8"/>
  <c r="D4428" i="8"/>
  <c r="D4429" i="8"/>
  <c r="D4430" i="8"/>
  <c r="D4431" i="8"/>
  <c r="D4432" i="8"/>
  <c r="D4433" i="8"/>
  <c r="D4434" i="8"/>
  <c r="D4435" i="8"/>
  <c r="D4436" i="8"/>
  <c r="D4437" i="8"/>
  <c r="D4438" i="8"/>
  <c r="D4439" i="8"/>
  <c r="D4440" i="8"/>
  <c r="D4441" i="8"/>
  <c r="D4442" i="8"/>
  <c r="D4443" i="8"/>
  <c r="D4444" i="8"/>
  <c r="D4445" i="8"/>
  <c r="D4446" i="8"/>
  <c r="D4447" i="8"/>
  <c r="D4448" i="8"/>
  <c r="D4449" i="8"/>
  <c r="D4450" i="8"/>
  <c r="D4451" i="8"/>
  <c r="D4452" i="8"/>
  <c r="D4453" i="8"/>
  <c r="D4454" i="8"/>
  <c r="D4455" i="8"/>
  <c r="D4456" i="8"/>
  <c r="D4457" i="8"/>
  <c r="D4458" i="8"/>
  <c r="D4459" i="8"/>
  <c r="D4460" i="8"/>
  <c r="D4461" i="8"/>
  <c r="D4462" i="8"/>
  <c r="D4463" i="8"/>
  <c r="D4464" i="8"/>
  <c r="D4465" i="8"/>
  <c r="D4466" i="8"/>
  <c r="D4467" i="8"/>
  <c r="D4468" i="8"/>
  <c r="D4469" i="8"/>
  <c r="D4470" i="8"/>
  <c r="D4471" i="8"/>
  <c r="D4472" i="8"/>
  <c r="D4473" i="8"/>
  <c r="D4474" i="8"/>
  <c r="D4475" i="8"/>
  <c r="D4476" i="8"/>
  <c r="D4477" i="8"/>
  <c r="D4478" i="8"/>
  <c r="D4479" i="8"/>
  <c r="D4480" i="8"/>
  <c r="D4481" i="8"/>
  <c r="D4482" i="8"/>
  <c r="D4483" i="8"/>
  <c r="D4484" i="8"/>
  <c r="D4485" i="8"/>
  <c r="D4486" i="8"/>
  <c r="D4487" i="8"/>
  <c r="D4488" i="8"/>
  <c r="D4489" i="8"/>
  <c r="D4490" i="8"/>
  <c r="D4491" i="8"/>
  <c r="D4492" i="8"/>
  <c r="D4493" i="8"/>
  <c r="D4494" i="8"/>
  <c r="D4495" i="8"/>
  <c r="D4496" i="8"/>
  <c r="D4497" i="8"/>
  <c r="D4498" i="8"/>
  <c r="D4499" i="8"/>
  <c r="D4500" i="8"/>
  <c r="D4501" i="8"/>
  <c r="D4502" i="8"/>
  <c r="D4503" i="8"/>
  <c r="D4504" i="8"/>
  <c r="D4505" i="8"/>
  <c r="D4506" i="8"/>
  <c r="D4507" i="8"/>
  <c r="D4508" i="8"/>
  <c r="D4509" i="8"/>
  <c r="D4510" i="8"/>
  <c r="D4511" i="8"/>
  <c r="D4512" i="8"/>
  <c r="D4513" i="8"/>
  <c r="D4514" i="8"/>
  <c r="D4515" i="8"/>
  <c r="D4516" i="8"/>
  <c r="D4517" i="8"/>
  <c r="D4518" i="8"/>
  <c r="D4519" i="8"/>
  <c r="D4520" i="8"/>
  <c r="D4521" i="8"/>
  <c r="D4522" i="8"/>
  <c r="D4523" i="8"/>
  <c r="D4524" i="8"/>
  <c r="D4525" i="8"/>
  <c r="D4526" i="8"/>
  <c r="D4527" i="8"/>
  <c r="D4528" i="8"/>
  <c r="D4529" i="8"/>
  <c r="D4530" i="8"/>
  <c r="D4531" i="8"/>
  <c r="D4532" i="8"/>
  <c r="D4533" i="8"/>
  <c r="D4534" i="8"/>
  <c r="D4535" i="8"/>
  <c r="D4536" i="8"/>
  <c r="D4537" i="8"/>
  <c r="D4538" i="8"/>
  <c r="D4539" i="8"/>
  <c r="D4540" i="8"/>
  <c r="D4541" i="8"/>
  <c r="D4542" i="8"/>
  <c r="D4543" i="8"/>
  <c r="D4544" i="8"/>
  <c r="D4545" i="8"/>
  <c r="D4546" i="8"/>
  <c r="D4547" i="8"/>
  <c r="D4548" i="8"/>
  <c r="D4549" i="8"/>
  <c r="D4550" i="8"/>
  <c r="D4551" i="8"/>
  <c r="D4552" i="8"/>
  <c r="D4553" i="8"/>
  <c r="D4554" i="8"/>
  <c r="D4555" i="8"/>
  <c r="D4556" i="8"/>
  <c r="D4557" i="8"/>
  <c r="D4558" i="8"/>
  <c r="D4559" i="8"/>
  <c r="D4560" i="8"/>
  <c r="D4561" i="8"/>
  <c r="D4562" i="8"/>
  <c r="D4563" i="8"/>
  <c r="D4564" i="8"/>
  <c r="D4565" i="8"/>
  <c r="D4566" i="8"/>
  <c r="D4567" i="8"/>
  <c r="D4568" i="8"/>
  <c r="D4569" i="8"/>
  <c r="D4570" i="8"/>
  <c r="D4571" i="8"/>
  <c r="D4572" i="8"/>
  <c r="D4573" i="8"/>
  <c r="D4574" i="8"/>
  <c r="D4575" i="8"/>
  <c r="D4576" i="8"/>
  <c r="D4577" i="8"/>
  <c r="D4578" i="8"/>
  <c r="D4579" i="8"/>
  <c r="D4580" i="8"/>
  <c r="D4581" i="8"/>
  <c r="D4582" i="8"/>
  <c r="D4583" i="8"/>
  <c r="D4584" i="8"/>
  <c r="D4585" i="8"/>
  <c r="D4586" i="8"/>
  <c r="D4587" i="8"/>
  <c r="D4588" i="8"/>
  <c r="D4589" i="8"/>
  <c r="D4590" i="8"/>
  <c r="D4591" i="8"/>
  <c r="D4592" i="8"/>
  <c r="D4593" i="8"/>
  <c r="D4594" i="8"/>
  <c r="D4595" i="8"/>
  <c r="D4596" i="8"/>
  <c r="D4597" i="8"/>
  <c r="D4598" i="8"/>
  <c r="D4599" i="8"/>
  <c r="D4600" i="8"/>
  <c r="D4601" i="8"/>
  <c r="D4602" i="8"/>
  <c r="D4603" i="8"/>
  <c r="D4604" i="8"/>
  <c r="D4605" i="8"/>
  <c r="D4606" i="8"/>
  <c r="D4607" i="8"/>
  <c r="D4608" i="8"/>
  <c r="D4609" i="8"/>
  <c r="D4610" i="8"/>
  <c r="D4611" i="8"/>
  <c r="D4612" i="8"/>
  <c r="D4613" i="8"/>
  <c r="D4614" i="8"/>
  <c r="D4615" i="8"/>
  <c r="D4616" i="8"/>
  <c r="D4617" i="8"/>
  <c r="D4618" i="8"/>
  <c r="D4619" i="8"/>
  <c r="D4620" i="8"/>
  <c r="D4621" i="8"/>
  <c r="D4622" i="8"/>
  <c r="D4623" i="8"/>
  <c r="D4624" i="8"/>
  <c r="D4625" i="8"/>
  <c r="D4626" i="8"/>
  <c r="D4627" i="8"/>
  <c r="D4628" i="8"/>
  <c r="D4629" i="8"/>
  <c r="D4630" i="8"/>
  <c r="D4631" i="8"/>
  <c r="D4632" i="8"/>
  <c r="D4633" i="8"/>
  <c r="D4634" i="8"/>
  <c r="D4635" i="8"/>
  <c r="D4636" i="8"/>
  <c r="D4637" i="8"/>
  <c r="D4638" i="8"/>
  <c r="D4639" i="8"/>
  <c r="D4640" i="8"/>
  <c r="D4641" i="8"/>
  <c r="D4642" i="8"/>
  <c r="D4643" i="8"/>
  <c r="D4644" i="8"/>
  <c r="D4645" i="8"/>
  <c r="D4646" i="8"/>
  <c r="D4647" i="8"/>
  <c r="D4648" i="8"/>
  <c r="D4649" i="8"/>
  <c r="D4650" i="8"/>
  <c r="D4651" i="8"/>
  <c r="D4652" i="8"/>
  <c r="D4653" i="8"/>
  <c r="D4654" i="8"/>
  <c r="D4655" i="8"/>
  <c r="D4656" i="8"/>
  <c r="D4657" i="8"/>
  <c r="D4658" i="8"/>
  <c r="D4659" i="8"/>
  <c r="D4660" i="8"/>
  <c r="D4661" i="8"/>
  <c r="D4662" i="8"/>
  <c r="D4663" i="8"/>
  <c r="D4664" i="8"/>
  <c r="D4665" i="8"/>
  <c r="D4666" i="8"/>
  <c r="D4667" i="8"/>
  <c r="D4668" i="8"/>
  <c r="D4669" i="8"/>
  <c r="D4670" i="8"/>
  <c r="D4671" i="8"/>
  <c r="D4672" i="8"/>
  <c r="D4673" i="8"/>
  <c r="D4674" i="8"/>
  <c r="D4675" i="8"/>
  <c r="D4676" i="8"/>
  <c r="D4677" i="8"/>
  <c r="D4678" i="8"/>
  <c r="D4679" i="8"/>
  <c r="D4680" i="8"/>
  <c r="D4681" i="8"/>
  <c r="D4682" i="8"/>
  <c r="D4683" i="8"/>
  <c r="D4684" i="8"/>
  <c r="D4685" i="8"/>
  <c r="D4686" i="8"/>
  <c r="D4687" i="8"/>
  <c r="D4688" i="8"/>
  <c r="D4689" i="8"/>
  <c r="D4690" i="8"/>
  <c r="D4691" i="8"/>
  <c r="D4692" i="8"/>
  <c r="D4693" i="8"/>
  <c r="D4694" i="8"/>
  <c r="D4695" i="8"/>
  <c r="D4696" i="8"/>
  <c r="D4697" i="8"/>
  <c r="D4698" i="8"/>
  <c r="D4699" i="8"/>
  <c r="D4700" i="8"/>
  <c r="D4701" i="8"/>
  <c r="D4702" i="8"/>
  <c r="D4703" i="8"/>
  <c r="D4704" i="8"/>
  <c r="D4705" i="8"/>
  <c r="D4706" i="8"/>
  <c r="D4707" i="8"/>
  <c r="D4708" i="8"/>
  <c r="D4709" i="8"/>
  <c r="D4710" i="8"/>
  <c r="D4711" i="8"/>
  <c r="D4712" i="8"/>
  <c r="D4713" i="8"/>
  <c r="D4714" i="8"/>
  <c r="D4715" i="8"/>
  <c r="D4716" i="8"/>
  <c r="D4717" i="8"/>
  <c r="D4718" i="8"/>
  <c r="D4719" i="8"/>
  <c r="D4720" i="8"/>
  <c r="D4721" i="8"/>
  <c r="D4722" i="8"/>
  <c r="D4723" i="8"/>
  <c r="D4724" i="8"/>
  <c r="D4725" i="8"/>
  <c r="D4726" i="8"/>
  <c r="D4727" i="8"/>
  <c r="D4728" i="8"/>
  <c r="D4729" i="8"/>
  <c r="D4730" i="8"/>
  <c r="D4731" i="8"/>
  <c r="D4732" i="8"/>
  <c r="D4733" i="8"/>
  <c r="D4734" i="8"/>
  <c r="D4735" i="8"/>
  <c r="D4736" i="8"/>
  <c r="D4737" i="8"/>
  <c r="D4738" i="8"/>
  <c r="D4739" i="8"/>
  <c r="D4740" i="8"/>
  <c r="D4741" i="8"/>
  <c r="D4742" i="8"/>
  <c r="D4743" i="8"/>
  <c r="D4744" i="8"/>
  <c r="D4745" i="8"/>
  <c r="D4746" i="8"/>
  <c r="D4747" i="8"/>
  <c r="D4748" i="8"/>
  <c r="D4749" i="8"/>
  <c r="D4750" i="8"/>
  <c r="D4751" i="8"/>
  <c r="D4752" i="8"/>
  <c r="D4753" i="8"/>
  <c r="D4754" i="8"/>
  <c r="D4755" i="8"/>
  <c r="D4756" i="8"/>
  <c r="D4757" i="8"/>
  <c r="D4758" i="8"/>
  <c r="D4759" i="8"/>
  <c r="D4760" i="8"/>
  <c r="D4761" i="8"/>
  <c r="D4762" i="8"/>
  <c r="D4763" i="8"/>
  <c r="D4764" i="8"/>
  <c r="D4765" i="8"/>
  <c r="D4766" i="8"/>
  <c r="D4767" i="8"/>
  <c r="D4768" i="8"/>
  <c r="D4769" i="8"/>
  <c r="D4770" i="8"/>
  <c r="D4771" i="8"/>
  <c r="D4772" i="8"/>
  <c r="D4773" i="8"/>
  <c r="D4774" i="8"/>
  <c r="D4775" i="8"/>
  <c r="D4776" i="8"/>
  <c r="D4777" i="8"/>
  <c r="D4778" i="8"/>
  <c r="D4779" i="8"/>
  <c r="D4780" i="8"/>
  <c r="D4781" i="8"/>
  <c r="D4782" i="8"/>
  <c r="D4783" i="8"/>
  <c r="D4784" i="8"/>
  <c r="D4785" i="8"/>
  <c r="D4786" i="8"/>
  <c r="D4787" i="8"/>
  <c r="D4788" i="8"/>
  <c r="D4789" i="8"/>
  <c r="D4790" i="8"/>
  <c r="D4791" i="8"/>
  <c r="D4792" i="8"/>
  <c r="D4793" i="8"/>
  <c r="D4794" i="8"/>
  <c r="D4795" i="8"/>
  <c r="D4796" i="8"/>
  <c r="D4797" i="8"/>
  <c r="D4798" i="8"/>
  <c r="D4799" i="8"/>
  <c r="D4800" i="8"/>
  <c r="D4801" i="8"/>
  <c r="D4802" i="8"/>
  <c r="D4803" i="8"/>
  <c r="D4804" i="8"/>
  <c r="D4805" i="8"/>
  <c r="D4806" i="8"/>
  <c r="D4807" i="8"/>
  <c r="D4808" i="8"/>
  <c r="D4809" i="8"/>
  <c r="D4810" i="8"/>
  <c r="D4811" i="8"/>
  <c r="D4812" i="8"/>
  <c r="D4813" i="8"/>
  <c r="D4814" i="8"/>
  <c r="D4815" i="8"/>
  <c r="D4816" i="8"/>
  <c r="D4817" i="8"/>
  <c r="D4818" i="8"/>
  <c r="D4819" i="8"/>
  <c r="D4820" i="8"/>
  <c r="D4821" i="8"/>
  <c r="D4822" i="8"/>
  <c r="D4823" i="8"/>
  <c r="D4824" i="8"/>
  <c r="D4825" i="8"/>
  <c r="D4826" i="8"/>
  <c r="D4827" i="8"/>
  <c r="D4828" i="8"/>
  <c r="D4829" i="8"/>
  <c r="D4830" i="8"/>
  <c r="D4831" i="8"/>
  <c r="D4832" i="8"/>
  <c r="D4833" i="8"/>
  <c r="D4834" i="8"/>
  <c r="D4835" i="8"/>
  <c r="D4836" i="8"/>
  <c r="D4837" i="8"/>
  <c r="D4838" i="8"/>
  <c r="D4839" i="8"/>
  <c r="D4840" i="8"/>
  <c r="D4841" i="8"/>
  <c r="D4842" i="8"/>
  <c r="D4843" i="8"/>
  <c r="D4844" i="8"/>
  <c r="D4845" i="8"/>
  <c r="D4846" i="8"/>
  <c r="D4847" i="8"/>
  <c r="D4848" i="8"/>
  <c r="D4849" i="8"/>
  <c r="D4850" i="8"/>
  <c r="D4851" i="8"/>
  <c r="D4852" i="8"/>
  <c r="D4853" i="8"/>
  <c r="D4854" i="8"/>
  <c r="D4855" i="8"/>
  <c r="D4856" i="8"/>
  <c r="D4857" i="8"/>
  <c r="D4858" i="8"/>
  <c r="D4859" i="8"/>
  <c r="D4860" i="8"/>
  <c r="D4861" i="8"/>
  <c r="D4862" i="8"/>
  <c r="D4863" i="8"/>
  <c r="D4864" i="8"/>
  <c r="D4865" i="8"/>
  <c r="D4866" i="8"/>
  <c r="D4867" i="8"/>
  <c r="D4868" i="8"/>
  <c r="D4869" i="8"/>
  <c r="D4870" i="8"/>
  <c r="D4871" i="8"/>
  <c r="D4872" i="8"/>
  <c r="D4873" i="8"/>
  <c r="D4874" i="8"/>
  <c r="D4875" i="8"/>
  <c r="D4876" i="8"/>
  <c r="D4877" i="8"/>
  <c r="D4878" i="8"/>
  <c r="D4879" i="8"/>
  <c r="D4880" i="8"/>
  <c r="D4881" i="8"/>
  <c r="D4882" i="8"/>
  <c r="D4883" i="8"/>
  <c r="D4884" i="8"/>
  <c r="D4885" i="8"/>
  <c r="D4886" i="8"/>
  <c r="D4887" i="8"/>
  <c r="D4888" i="8"/>
  <c r="D4889" i="8"/>
  <c r="D4890" i="8"/>
  <c r="D4891" i="8"/>
  <c r="D4892" i="8"/>
  <c r="D4893" i="8"/>
  <c r="D4894" i="8"/>
  <c r="D4895" i="8"/>
  <c r="D4896" i="8"/>
  <c r="D4897" i="8"/>
  <c r="D4898" i="8"/>
  <c r="D4899" i="8"/>
  <c r="D4900" i="8"/>
  <c r="D4901" i="8"/>
  <c r="D4902" i="8"/>
  <c r="D4903" i="8"/>
  <c r="D4904" i="8"/>
  <c r="D4905" i="8"/>
  <c r="D4906" i="8"/>
  <c r="D4907" i="8"/>
  <c r="D4908" i="8"/>
  <c r="D4909" i="8"/>
  <c r="D4910" i="8"/>
  <c r="D4911" i="8"/>
  <c r="D4912" i="8"/>
  <c r="D4913" i="8"/>
  <c r="D4914" i="8"/>
  <c r="D4915" i="8"/>
  <c r="D4916" i="8"/>
  <c r="D4917" i="8"/>
  <c r="D4918" i="8"/>
  <c r="D4919" i="8"/>
  <c r="D4920" i="8"/>
  <c r="D4921" i="8"/>
  <c r="D4922" i="8"/>
  <c r="D4923" i="8"/>
  <c r="D4924" i="8"/>
  <c r="D4925" i="8"/>
  <c r="D4926" i="8"/>
  <c r="D4927" i="8"/>
  <c r="D4928" i="8"/>
  <c r="D4929" i="8"/>
  <c r="D4930" i="8"/>
  <c r="D4931" i="8"/>
  <c r="D4932" i="8"/>
  <c r="D4933" i="8"/>
  <c r="D4934" i="8"/>
  <c r="D4935" i="8"/>
  <c r="D4936" i="8"/>
  <c r="D4937" i="8"/>
  <c r="D4938" i="8"/>
  <c r="D4939" i="8"/>
  <c r="D4940" i="8"/>
  <c r="D4941" i="8"/>
  <c r="D4942" i="8"/>
  <c r="D4943" i="8"/>
  <c r="D4944" i="8"/>
  <c r="D4945" i="8"/>
  <c r="D4946" i="8"/>
  <c r="D4947" i="8"/>
  <c r="D4948" i="8"/>
  <c r="D4949" i="8"/>
  <c r="D4950" i="8"/>
  <c r="D4951" i="8"/>
  <c r="D4952" i="8"/>
  <c r="D4953" i="8"/>
  <c r="D4954" i="8"/>
  <c r="D4955" i="8"/>
  <c r="D4956" i="8"/>
  <c r="D4957" i="8"/>
  <c r="D4958" i="8"/>
  <c r="D4959" i="8"/>
  <c r="D4960" i="8"/>
  <c r="D4961" i="8"/>
  <c r="D4962" i="8"/>
  <c r="D4963" i="8"/>
  <c r="D4964" i="8"/>
  <c r="D4965" i="8"/>
  <c r="D4966" i="8"/>
  <c r="D4967" i="8"/>
  <c r="D4968" i="8"/>
  <c r="D4969" i="8"/>
  <c r="D4970" i="8"/>
  <c r="D4971" i="8"/>
  <c r="D4972" i="8"/>
  <c r="D4973" i="8"/>
  <c r="D4974" i="8"/>
  <c r="D4975" i="8"/>
  <c r="D4976" i="8"/>
  <c r="D4977" i="8"/>
  <c r="D4978" i="8"/>
  <c r="D4979" i="8"/>
  <c r="D4980" i="8"/>
  <c r="D4981" i="8"/>
  <c r="D4982" i="8"/>
  <c r="D4983" i="8"/>
  <c r="D4984" i="8"/>
  <c r="D4985" i="8"/>
  <c r="D4986" i="8"/>
  <c r="D4987" i="8"/>
  <c r="D4988" i="8"/>
  <c r="D4989" i="8"/>
  <c r="D4990" i="8"/>
  <c r="D4991" i="8"/>
  <c r="D4992" i="8"/>
  <c r="D4993" i="8"/>
  <c r="D4994" i="8"/>
  <c r="D4995" i="8"/>
  <c r="D4996" i="8"/>
  <c r="D4997" i="8"/>
  <c r="D4998" i="8"/>
  <c r="D4999" i="8"/>
  <c r="D5000" i="8"/>
  <c r="D5001" i="8"/>
  <c r="D5002" i="8"/>
  <c r="D5003" i="8"/>
  <c r="D5004" i="8"/>
  <c r="D5005" i="8"/>
  <c r="D5006" i="8"/>
  <c r="D5007" i="8"/>
  <c r="D5008" i="8"/>
  <c r="D5009" i="8"/>
  <c r="D5010" i="8"/>
  <c r="D5011" i="8"/>
  <c r="D5012" i="8"/>
  <c r="D5013" i="8"/>
  <c r="D5014" i="8"/>
  <c r="D5015" i="8"/>
  <c r="D5016" i="8"/>
  <c r="D5017" i="8"/>
  <c r="D5018" i="8"/>
  <c r="D5019" i="8"/>
  <c r="D5020" i="8"/>
  <c r="D5021" i="8"/>
  <c r="D5022" i="8"/>
  <c r="D5023" i="8"/>
  <c r="D5024" i="8"/>
  <c r="D5025" i="8"/>
  <c r="D5026" i="8"/>
  <c r="D5027" i="8"/>
  <c r="D5028" i="8"/>
  <c r="D5029" i="8"/>
  <c r="D5030" i="8"/>
  <c r="D5031" i="8"/>
  <c r="D5032" i="8"/>
  <c r="D5033" i="8"/>
  <c r="D5034" i="8"/>
  <c r="D5035" i="8"/>
  <c r="D5036" i="8"/>
  <c r="D5037" i="8"/>
  <c r="D5038" i="8"/>
  <c r="D5039" i="8"/>
  <c r="D5040" i="8"/>
  <c r="D5041" i="8"/>
  <c r="D5042" i="8"/>
  <c r="D5043" i="8"/>
  <c r="D5044" i="8"/>
  <c r="D5045" i="8"/>
  <c r="D5046" i="8"/>
  <c r="D5047" i="8"/>
  <c r="D5048" i="8"/>
  <c r="D5049" i="8"/>
  <c r="D5050" i="8"/>
  <c r="D5051" i="8"/>
  <c r="D5052" i="8"/>
  <c r="D5053" i="8"/>
  <c r="D5054" i="8"/>
  <c r="D5055" i="8"/>
  <c r="D5056" i="8"/>
  <c r="D5057" i="8"/>
  <c r="D5058" i="8"/>
  <c r="D5059" i="8"/>
  <c r="D5060" i="8"/>
  <c r="D5061" i="8"/>
  <c r="D5062" i="8"/>
  <c r="D5063" i="8"/>
  <c r="D5064" i="8"/>
  <c r="D5065" i="8"/>
  <c r="D5066" i="8"/>
  <c r="D5067" i="8"/>
  <c r="D5068" i="8"/>
  <c r="D5069" i="8"/>
  <c r="D5070" i="8"/>
  <c r="D5071" i="8"/>
  <c r="D5072" i="8"/>
  <c r="D5073" i="8"/>
  <c r="D5074" i="8"/>
  <c r="D5075" i="8"/>
  <c r="D5076" i="8"/>
  <c r="D5077" i="8"/>
  <c r="D5078" i="8"/>
  <c r="D5079" i="8"/>
  <c r="D5080" i="8"/>
  <c r="D5081" i="8"/>
  <c r="D5082" i="8"/>
  <c r="D5083" i="8"/>
  <c r="D5084" i="8"/>
  <c r="D5085" i="8"/>
  <c r="D5086" i="8"/>
  <c r="D5087" i="8"/>
  <c r="D5088" i="8"/>
  <c r="D5089" i="8"/>
  <c r="D5090" i="8"/>
  <c r="D5091" i="8"/>
  <c r="D5092" i="8"/>
  <c r="D5093" i="8"/>
  <c r="D5094" i="8"/>
  <c r="D5095" i="8"/>
  <c r="D5096" i="8"/>
  <c r="D5097" i="8"/>
  <c r="D5098" i="8"/>
  <c r="D5099" i="8"/>
  <c r="D5100" i="8"/>
  <c r="D5101" i="8"/>
  <c r="D5102" i="8"/>
  <c r="D5103" i="8"/>
  <c r="D5104" i="8"/>
  <c r="D5105" i="8"/>
  <c r="D5106" i="8"/>
  <c r="D5107" i="8"/>
  <c r="D5108" i="8"/>
  <c r="D5109" i="8"/>
  <c r="D5110" i="8"/>
  <c r="D5111" i="8"/>
  <c r="D5112" i="8"/>
  <c r="D5113" i="8"/>
  <c r="D5114" i="8"/>
  <c r="D5115" i="8"/>
  <c r="D5116" i="8"/>
  <c r="D5117" i="8"/>
  <c r="D5118" i="8"/>
  <c r="D5119" i="8"/>
  <c r="D5120" i="8"/>
  <c r="D5121" i="8"/>
  <c r="D5122" i="8"/>
  <c r="D5123" i="8"/>
  <c r="D5124" i="8"/>
  <c r="D5125" i="8"/>
  <c r="D5126" i="8"/>
  <c r="D5127" i="8"/>
  <c r="D5128" i="8"/>
  <c r="D5129" i="8"/>
  <c r="D5130" i="8"/>
  <c r="D5131" i="8"/>
  <c r="D5132" i="8"/>
  <c r="D5133" i="8"/>
  <c r="D5134" i="8"/>
  <c r="D5135" i="8"/>
  <c r="D5136" i="8"/>
  <c r="D5137" i="8"/>
  <c r="D5138" i="8"/>
  <c r="D5139" i="8"/>
  <c r="D5140" i="8"/>
  <c r="D5141" i="8"/>
  <c r="D5142" i="8"/>
  <c r="D5143" i="8"/>
  <c r="D5144" i="8"/>
  <c r="D5145" i="8"/>
  <c r="D5146" i="8"/>
  <c r="D5147" i="8"/>
  <c r="D5148" i="8"/>
  <c r="D5149" i="8"/>
  <c r="D5150" i="8"/>
  <c r="D5151" i="8"/>
  <c r="D5152" i="8"/>
  <c r="D5153" i="8"/>
  <c r="D5154" i="8"/>
  <c r="D5155" i="8"/>
  <c r="D5156" i="8"/>
  <c r="D5157" i="8"/>
  <c r="D5158" i="8"/>
  <c r="D5159" i="8"/>
  <c r="D5160" i="8"/>
  <c r="D5161" i="8"/>
  <c r="D5162" i="8"/>
  <c r="D5163" i="8"/>
  <c r="D5164" i="8"/>
  <c r="D5165" i="8"/>
  <c r="D5166" i="8"/>
  <c r="D5167" i="8"/>
  <c r="D5168" i="8"/>
  <c r="D5169" i="8"/>
  <c r="D5170" i="8"/>
  <c r="D5171" i="8"/>
  <c r="D5172" i="8"/>
  <c r="D5173" i="8"/>
  <c r="D5174" i="8"/>
  <c r="D5175" i="8"/>
  <c r="D5176" i="8"/>
  <c r="D5177" i="8"/>
  <c r="D5178" i="8"/>
  <c r="D5179" i="8"/>
  <c r="D5180" i="8"/>
  <c r="D5181" i="8"/>
  <c r="D5182" i="8"/>
  <c r="D5183" i="8"/>
  <c r="D5184" i="8"/>
  <c r="D5185" i="8"/>
  <c r="D5186" i="8"/>
  <c r="D5187" i="8"/>
  <c r="D5188" i="8"/>
  <c r="D5189" i="8"/>
  <c r="D5190" i="8"/>
  <c r="D5191" i="8"/>
  <c r="D5192" i="8"/>
  <c r="D5193" i="8"/>
  <c r="D5194" i="8"/>
  <c r="D5195" i="8"/>
  <c r="D5196" i="8"/>
  <c r="D5197" i="8"/>
  <c r="D5198" i="8"/>
  <c r="D5199" i="8"/>
  <c r="D5200" i="8"/>
  <c r="D5201" i="8"/>
  <c r="D5202" i="8"/>
  <c r="D5203" i="8"/>
  <c r="D5204" i="8"/>
  <c r="D5205" i="8"/>
  <c r="D5206" i="8"/>
  <c r="D5207" i="8"/>
  <c r="D5208" i="8"/>
  <c r="D5209" i="8"/>
  <c r="D5210" i="8"/>
  <c r="D5211" i="8"/>
  <c r="D5212" i="8"/>
  <c r="D5213" i="8"/>
  <c r="D5214" i="8"/>
  <c r="D5215" i="8"/>
  <c r="D5216" i="8"/>
  <c r="D5217" i="8"/>
  <c r="D5218" i="8"/>
  <c r="D5219" i="8"/>
  <c r="D5220" i="8"/>
  <c r="D5221" i="8"/>
  <c r="D5222" i="8"/>
  <c r="D5223" i="8"/>
  <c r="D5224" i="8"/>
  <c r="D5225" i="8"/>
  <c r="D5226" i="8"/>
  <c r="D5227" i="8"/>
  <c r="D5228" i="8"/>
  <c r="D5230" i="8"/>
  <c r="D5231" i="8"/>
  <c r="D5232" i="8"/>
  <c r="D5234" i="8"/>
  <c r="D5246" i="8"/>
  <c r="D5247" i="8"/>
  <c r="D5248" i="8"/>
  <c r="D5257" i="8"/>
  <c r="D5258" i="8"/>
  <c r="D5259" i="8"/>
  <c r="D5260" i="8"/>
  <c r="D5261" i="8"/>
  <c r="D5262" i="8"/>
  <c r="D5263" i="8"/>
  <c r="D5267" i="8"/>
  <c r="D5268" i="8"/>
  <c r="D5269" i="8"/>
  <c r="D5270" i="8"/>
  <c r="D5271" i="8"/>
  <c r="D5272" i="8"/>
  <c r="D5273" i="8"/>
  <c r="D5274" i="8"/>
  <c r="D5275" i="8"/>
  <c r="D5276" i="8"/>
  <c r="D5277" i="8"/>
  <c r="D5278" i="8"/>
  <c r="D5279" i="8"/>
  <c r="D5281" i="8"/>
  <c r="D5282" i="8"/>
  <c r="D5283" i="8"/>
  <c r="D5284" i="8"/>
  <c r="D5285" i="8"/>
  <c r="D5286" i="8"/>
  <c r="D5287" i="8"/>
  <c r="D5288" i="8"/>
  <c r="D5289" i="8"/>
  <c r="D5290" i="8"/>
  <c r="D5291" i="8"/>
  <c r="D5293" i="8"/>
  <c r="D5298" i="8"/>
  <c r="D5303" i="8"/>
  <c r="D5304" i="8"/>
  <c r="D5305" i="8"/>
  <c r="D5306" i="8"/>
  <c r="D5307" i="8"/>
  <c r="D5308" i="8"/>
  <c r="D5309" i="8"/>
  <c r="D5310" i="8"/>
  <c r="D5311" i="8"/>
  <c r="D5312" i="8"/>
  <c r="D5313" i="8"/>
  <c r="D5314" i="8"/>
  <c r="D5315" i="8"/>
  <c r="D5316" i="8"/>
  <c r="D5317" i="8"/>
  <c r="D5318" i="8"/>
  <c r="D5319" i="8"/>
  <c r="D5320" i="8"/>
  <c r="D5321" i="8"/>
  <c r="D5322" i="8"/>
  <c r="D5323" i="8"/>
  <c r="D5324" i="8"/>
  <c r="D5325" i="8"/>
  <c r="D5326" i="8"/>
  <c r="D5327" i="8"/>
  <c r="D5328" i="8"/>
  <c r="D5329" i="8"/>
  <c r="D5330" i="8"/>
  <c r="D5331" i="8"/>
  <c r="D5332" i="8"/>
  <c r="D5333" i="8"/>
  <c r="D5334" i="8"/>
  <c r="D5335" i="8"/>
  <c r="D5336" i="8"/>
  <c r="D5337" i="8"/>
  <c r="D5338" i="8"/>
  <c r="D5339" i="8"/>
  <c r="D5340" i="8"/>
  <c r="D5341" i="8"/>
  <c r="D5342" i="8"/>
  <c r="D5343" i="8"/>
  <c r="D5344" i="8"/>
  <c r="D5345" i="8"/>
  <c r="D5346" i="8"/>
  <c r="D5347" i="8"/>
  <c r="D5348" i="8"/>
  <c r="D5349" i="8"/>
  <c r="D5350" i="8"/>
  <c r="D5351" i="8"/>
  <c r="D5352" i="8"/>
  <c r="D5353" i="8"/>
  <c r="D5354" i="8"/>
  <c r="D5355" i="8"/>
  <c r="D5356" i="8"/>
  <c r="D5357" i="8"/>
  <c r="D5358" i="8"/>
  <c r="D5359" i="8"/>
  <c r="D5360" i="8"/>
  <c r="D5361" i="8"/>
  <c r="D5362" i="8"/>
  <c r="D5363" i="8"/>
  <c r="D5364" i="8"/>
  <c r="D5365" i="8"/>
  <c r="D5366" i="8"/>
  <c r="D5367" i="8"/>
  <c r="D5368" i="8"/>
  <c r="D5369" i="8"/>
  <c r="D5370" i="8"/>
  <c r="D5371" i="8"/>
  <c r="D5372" i="8"/>
  <c r="D5373" i="8"/>
  <c r="D5374" i="8"/>
  <c r="D5375" i="8"/>
  <c r="D5376" i="8"/>
  <c r="D5377" i="8"/>
  <c r="D5378" i="8"/>
  <c r="D5379" i="8"/>
  <c r="D5380" i="8"/>
  <c r="D5381" i="8"/>
  <c r="D5382" i="8"/>
  <c r="D5383" i="8"/>
  <c r="D5384" i="8"/>
  <c r="D5385" i="8"/>
  <c r="D5386" i="8"/>
  <c r="D5387" i="8"/>
  <c r="D5388" i="8"/>
  <c r="D5389" i="8"/>
  <c r="D5390" i="8"/>
  <c r="D5391" i="8"/>
  <c r="D5392" i="8"/>
  <c r="D5393" i="8"/>
  <c r="D5394" i="8"/>
  <c r="D5395" i="8"/>
  <c r="D5396" i="8"/>
  <c r="D5397" i="8"/>
  <c r="D5398" i="8"/>
  <c r="D5399" i="8"/>
  <c r="D5400" i="8"/>
  <c r="D5401" i="8"/>
  <c r="D5402" i="8"/>
  <c r="D5403" i="8"/>
  <c r="D5404" i="8"/>
  <c r="D5405" i="8"/>
  <c r="D5406" i="8"/>
  <c r="D5407" i="8"/>
  <c r="D5408" i="8"/>
  <c r="D5409" i="8"/>
  <c r="D5410" i="8"/>
  <c r="D5411" i="8"/>
  <c r="D5412" i="8"/>
  <c r="D5413" i="8"/>
  <c r="D5414" i="8"/>
  <c r="D5415" i="8"/>
  <c r="D5416" i="8"/>
  <c r="D5417" i="8"/>
  <c r="D5418" i="8"/>
  <c r="D5419" i="8"/>
  <c r="D5420" i="8"/>
  <c r="D5421" i="8"/>
  <c r="D5422" i="8"/>
  <c r="D5423" i="8"/>
  <c r="D5424" i="8"/>
  <c r="D5425" i="8"/>
  <c r="D5426" i="8"/>
  <c r="D5427" i="8"/>
  <c r="D5428" i="8"/>
  <c r="D5429" i="8"/>
  <c r="D5430" i="8"/>
  <c r="D5431" i="8"/>
  <c r="D5432" i="8"/>
  <c r="D5433" i="8"/>
  <c r="D5434" i="8"/>
  <c r="D5435" i="8"/>
  <c r="D5436" i="8"/>
  <c r="D5437" i="8"/>
  <c r="D5438" i="8"/>
  <c r="D5439" i="8"/>
  <c r="D5440" i="8"/>
  <c r="D5441" i="8"/>
  <c r="D5442" i="8"/>
  <c r="D5443" i="8"/>
  <c r="D5444" i="8"/>
  <c r="D5445" i="8"/>
  <c r="D5446" i="8"/>
  <c r="D5447" i="8"/>
  <c r="D5448" i="8"/>
  <c r="D5449" i="8"/>
  <c r="D5450" i="8"/>
  <c r="D5451" i="8"/>
  <c r="D5452" i="8"/>
  <c r="D5453" i="8"/>
  <c r="D5454" i="8"/>
  <c r="D5455" i="8"/>
  <c r="D5456" i="8"/>
  <c r="D5457" i="8"/>
  <c r="D5458" i="8"/>
  <c r="D5459" i="8"/>
  <c r="D5460" i="8"/>
  <c r="D5461" i="8"/>
  <c r="D5462" i="8"/>
  <c r="D5463" i="8"/>
  <c r="D5464" i="8"/>
  <c r="D5465" i="8"/>
  <c r="D5466" i="8"/>
  <c r="D5467" i="8"/>
  <c r="D5468" i="8"/>
  <c r="D5469" i="8"/>
  <c r="D5470" i="8"/>
  <c r="D5471" i="8"/>
  <c r="D5472" i="8"/>
  <c r="D5473" i="8"/>
  <c r="D5474" i="8"/>
  <c r="D5475" i="8"/>
  <c r="D5476" i="8"/>
  <c r="D5477" i="8"/>
  <c r="D5478" i="8"/>
  <c r="D5479" i="8"/>
  <c r="D5480" i="8"/>
  <c r="D5481" i="8"/>
  <c r="D5482" i="8"/>
  <c r="D5483" i="8"/>
  <c r="D5484" i="8"/>
  <c r="D5485" i="8"/>
  <c r="D5486" i="8"/>
  <c r="D5487" i="8"/>
  <c r="D5488" i="8"/>
  <c r="D5489" i="8"/>
  <c r="D5490" i="8"/>
  <c r="D5491" i="8"/>
  <c r="D5492" i="8"/>
  <c r="D5493" i="8"/>
  <c r="D5494" i="8"/>
  <c r="D5495" i="8"/>
  <c r="D5496" i="8"/>
  <c r="D5497" i="8"/>
  <c r="D5498" i="8"/>
  <c r="D5499" i="8"/>
  <c r="D5500" i="8"/>
  <c r="D5501" i="8"/>
  <c r="D5502" i="8"/>
  <c r="D5503" i="8"/>
  <c r="D5504" i="8"/>
  <c r="D5505" i="8"/>
  <c r="D5506" i="8"/>
  <c r="D5507" i="8"/>
  <c r="D5508" i="8"/>
  <c r="D5509" i="8"/>
  <c r="D5510" i="8"/>
  <c r="D5511" i="8"/>
  <c r="D5512" i="8"/>
  <c r="D5513" i="8"/>
  <c r="D5514" i="8"/>
  <c r="D5515" i="8"/>
  <c r="D5516" i="8"/>
  <c r="D5517" i="8"/>
  <c r="D5518" i="8"/>
  <c r="D5519" i="8"/>
  <c r="D5520" i="8"/>
  <c r="D5521" i="8"/>
  <c r="D5522" i="8"/>
  <c r="D5523" i="8"/>
  <c r="D5524" i="8"/>
  <c r="D5525" i="8"/>
  <c r="D5526" i="8"/>
  <c r="D5527" i="8"/>
  <c r="D5528" i="8"/>
  <c r="D5529" i="8"/>
  <c r="D5530" i="8"/>
  <c r="D5531" i="8"/>
  <c r="D5532" i="8"/>
  <c r="D5533" i="8"/>
  <c r="D5534" i="8"/>
  <c r="D5535" i="8"/>
  <c r="D5536" i="8"/>
  <c r="D5537" i="8"/>
  <c r="D5538" i="8"/>
  <c r="D5539" i="8"/>
  <c r="D5540" i="8"/>
  <c r="D5541" i="8"/>
  <c r="D5542" i="8"/>
  <c r="D5543" i="8"/>
  <c r="D5544" i="8"/>
  <c r="D5545" i="8"/>
  <c r="D5546" i="8"/>
  <c r="D5547" i="8"/>
  <c r="D5548" i="8"/>
  <c r="D5549" i="8"/>
  <c r="D5550" i="8"/>
  <c r="D5551" i="8"/>
  <c r="D5552" i="8"/>
  <c r="D5553" i="8"/>
  <c r="D5554" i="8"/>
  <c r="D5555" i="8"/>
  <c r="D5556" i="8"/>
  <c r="D5557" i="8"/>
  <c r="D5558" i="8"/>
  <c r="D5559" i="8"/>
  <c r="D5560" i="8"/>
  <c r="D5561" i="8"/>
  <c r="D5562" i="8"/>
  <c r="D5563" i="8"/>
  <c r="D5564" i="8"/>
  <c r="D5565" i="8"/>
  <c r="D5566" i="8"/>
  <c r="D5567" i="8"/>
  <c r="D5568" i="8"/>
  <c r="D5569" i="8"/>
  <c r="D5570" i="8"/>
  <c r="D5571" i="8"/>
  <c r="D5572" i="8"/>
  <c r="D5573" i="8"/>
  <c r="D5574" i="8"/>
  <c r="D5575" i="8"/>
  <c r="D5576" i="8"/>
  <c r="D5577" i="8"/>
  <c r="D5578" i="8"/>
  <c r="D5579" i="8"/>
  <c r="D5580" i="8"/>
  <c r="D5581" i="8"/>
  <c r="D5582" i="8"/>
  <c r="D5583" i="8"/>
  <c r="D5584" i="8"/>
  <c r="D5585" i="8"/>
  <c r="D5586" i="8"/>
  <c r="D5587" i="8"/>
  <c r="D5588" i="8"/>
  <c r="D5589" i="8"/>
  <c r="D5590" i="8"/>
  <c r="D5591" i="8"/>
  <c r="D5592" i="8"/>
  <c r="D5593" i="8"/>
  <c r="D5594" i="8"/>
  <c r="D5595" i="8"/>
  <c r="D5596" i="8"/>
  <c r="D5597" i="8"/>
  <c r="D5598" i="8"/>
  <c r="D5599" i="8"/>
  <c r="D5600" i="8"/>
  <c r="D5601" i="8"/>
  <c r="D5602" i="8"/>
  <c r="D5603" i="8"/>
  <c r="D5604" i="8"/>
  <c r="D5605" i="8"/>
  <c r="D5606" i="8"/>
  <c r="D5607" i="8"/>
  <c r="D5608" i="8"/>
  <c r="D5609" i="8"/>
  <c r="D5610" i="8"/>
  <c r="D5611" i="8"/>
  <c r="D5612" i="8"/>
  <c r="D5613" i="8"/>
  <c r="D5614" i="8"/>
  <c r="D5615" i="8"/>
  <c r="D5616" i="8"/>
  <c r="D5617" i="8"/>
  <c r="D5618" i="8"/>
  <c r="D5619" i="8"/>
  <c r="D5620" i="8"/>
  <c r="D5621" i="8"/>
  <c r="D5622" i="8"/>
  <c r="D5623" i="8"/>
  <c r="D5624" i="8"/>
  <c r="D5625" i="8"/>
  <c r="D5626" i="8"/>
  <c r="D5627" i="8"/>
  <c r="D5628" i="8"/>
  <c r="D5629" i="8"/>
  <c r="D5630" i="8"/>
  <c r="D5631" i="8"/>
  <c r="D5632" i="8"/>
  <c r="D5633" i="8"/>
  <c r="D5634" i="8"/>
  <c r="D5635" i="8"/>
  <c r="D5636" i="8"/>
  <c r="D5637" i="8"/>
  <c r="D5638" i="8"/>
  <c r="D5639" i="8"/>
  <c r="D5640" i="8"/>
  <c r="D5641" i="8"/>
  <c r="D5642" i="8"/>
  <c r="D5643" i="8"/>
  <c r="D5644" i="8"/>
  <c r="D5645" i="8"/>
  <c r="D5646" i="8"/>
  <c r="D5647" i="8"/>
  <c r="D5648" i="8"/>
  <c r="D5649" i="8"/>
  <c r="D5650" i="8"/>
  <c r="D5651" i="8"/>
  <c r="D5652" i="8"/>
  <c r="D5653" i="8"/>
  <c r="D5654" i="8"/>
  <c r="D5655" i="8"/>
  <c r="D5656" i="8"/>
  <c r="D5657" i="8"/>
  <c r="D5658" i="8"/>
  <c r="D5659" i="8"/>
  <c r="D5660" i="8"/>
  <c r="D5661" i="8"/>
  <c r="D5662" i="8"/>
  <c r="D5663" i="8"/>
  <c r="D5664" i="8"/>
  <c r="D5665" i="8"/>
  <c r="D5666" i="8"/>
  <c r="D5667" i="8"/>
  <c r="D5668" i="8"/>
  <c r="D5669" i="8"/>
  <c r="D5670" i="8"/>
  <c r="D5671" i="8"/>
  <c r="D5672" i="8"/>
  <c r="D5673" i="8"/>
  <c r="D5674" i="8"/>
  <c r="D5675" i="8"/>
  <c r="D5676" i="8"/>
  <c r="D5677" i="8"/>
  <c r="D5678" i="8"/>
  <c r="D5679" i="8"/>
  <c r="D5680" i="8"/>
  <c r="D5681" i="8"/>
  <c r="D5682" i="8"/>
  <c r="D5683" i="8"/>
  <c r="D5684" i="8"/>
  <c r="D5685" i="8"/>
  <c r="D5686" i="8"/>
  <c r="D5687" i="8"/>
  <c r="D5688" i="8"/>
  <c r="D5689" i="8"/>
  <c r="D5690" i="8"/>
  <c r="D5691" i="8"/>
  <c r="D5692" i="8"/>
  <c r="D5693" i="8"/>
  <c r="D5694" i="8"/>
  <c r="D5695" i="8"/>
  <c r="D5696" i="8"/>
  <c r="D5697" i="8"/>
  <c r="D5698" i="8"/>
  <c r="D5699" i="8"/>
  <c r="D5700" i="8"/>
  <c r="D5701" i="8"/>
  <c r="D5702" i="8"/>
  <c r="D5703" i="8"/>
  <c r="D5704" i="8"/>
  <c r="D5705" i="8"/>
  <c r="D5706" i="8"/>
  <c r="D5707" i="8"/>
  <c r="D5708" i="8"/>
  <c r="D5709" i="8"/>
  <c r="D5710" i="8"/>
  <c r="D5711" i="8"/>
  <c r="D5712" i="8"/>
  <c r="D5713" i="8"/>
  <c r="D5714" i="8"/>
  <c r="D5715" i="8"/>
  <c r="D5716" i="8"/>
  <c r="D5717" i="8"/>
  <c r="D5718" i="8"/>
  <c r="D5719" i="8"/>
  <c r="D5720" i="8"/>
  <c r="D5721" i="8"/>
  <c r="D5722" i="8"/>
  <c r="D5723" i="8"/>
  <c r="D5724" i="8"/>
  <c r="D5725" i="8"/>
  <c r="D5726" i="8"/>
  <c r="D5727" i="8"/>
  <c r="D5728" i="8"/>
  <c r="D5729" i="8"/>
  <c r="D5730" i="8"/>
  <c r="D5731" i="8"/>
  <c r="D5732" i="8"/>
  <c r="D5733" i="8"/>
  <c r="D5734" i="8"/>
  <c r="D5735" i="8"/>
  <c r="D5736" i="8"/>
  <c r="D5737" i="8"/>
  <c r="D5738" i="8"/>
  <c r="D5739" i="8"/>
  <c r="D5740" i="8"/>
  <c r="D5741" i="8"/>
  <c r="D5742" i="8"/>
  <c r="D5743" i="8"/>
  <c r="D5744" i="8"/>
  <c r="D5745" i="8"/>
  <c r="D5746" i="8"/>
  <c r="D5747" i="8"/>
  <c r="D5748" i="8"/>
  <c r="D5749" i="8"/>
  <c r="D5750" i="8"/>
  <c r="D5751" i="8"/>
  <c r="D5752" i="8"/>
  <c r="D5753" i="8"/>
  <c r="D5754" i="8"/>
  <c r="D5755" i="8"/>
  <c r="D5756" i="8"/>
  <c r="D5757" i="8"/>
  <c r="D5758" i="8"/>
  <c r="D5759" i="8"/>
  <c r="D5760" i="8"/>
  <c r="D5761" i="8"/>
  <c r="D5762" i="8"/>
  <c r="D5763" i="8"/>
  <c r="D5764" i="8"/>
  <c r="D5765" i="8"/>
  <c r="D5766" i="8"/>
  <c r="D5767" i="8"/>
  <c r="D5768" i="8"/>
  <c r="D5769" i="8"/>
  <c r="D5770" i="8"/>
  <c r="D5771" i="8"/>
  <c r="D5772" i="8"/>
  <c r="D5773" i="8"/>
  <c r="D5774" i="8"/>
  <c r="D5775" i="8"/>
  <c r="D5776" i="8"/>
  <c r="D5777" i="8"/>
  <c r="D5778" i="8"/>
  <c r="D5779" i="8"/>
  <c r="D5780" i="8"/>
  <c r="D5781" i="8"/>
  <c r="D5782" i="8"/>
  <c r="D5783" i="8"/>
  <c r="D5784" i="8"/>
  <c r="D5785" i="8"/>
  <c r="D5786" i="8"/>
  <c r="D5787" i="8"/>
  <c r="D5788" i="8"/>
  <c r="D5789" i="8"/>
  <c r="D5790" i="8"/>
  <c r="D5791" i="8"/>
  <c r="D5792" i="8"/>
  <c r="D5793" i="8"/>
  <c r="D5794" i="8"/>
  <c r="D5795" i="8"/>
  <c r="D5796" i="8"/>
  <c r="D5797" i="8"/>
  <c r="D5798" i="8"/>
  <c r="D5799" i="8"/>
  <c r="D5800" i="8"/>
  <c r="D5801" i="8"/>
  <c r="D5802" i="8"/>
  <c r="D5803" i="8"/>
  <c r="D5804" i="8"/>
  <c r="D5805" i="8"/>
  <c r="D5806" i="8"/>
  <c r="D5807" i="8"/>
  <c r="D5808" i="8"/>
  <c r="D5809" i="8"/>
  <c r="D5810" i="8"/>
  <c r="D5811" i="8"/>
  <c r="D5812" i="8"/>
  <c r="D5813" i="8"/>
  <c r="D5814" i="8"/>
  <c r="D5815" i="8"/>
  <c r="D5816" i="8"/>
  <c r="D5817" i="8"/>
  <c r="D5818" i="8"/>
  <c r="D5819" i="8"/>
  <c r="D5820" i="8"/>
  <c r="D5821" i="8"/>
  <c r="D5822" i="8"/>
  <c r="D5823" i="8"/>
  <c r="D5824" i="8"/>
  <c r="D5825" i="8"/>
  <c r="D5826" i="8"/>
  <c r="D5827" i="8"/>
  <c r="D5828" i="8"/>
  <c r="D5829" i="8"/>
  <c r="D5830" i="8"/>
  <c r="D5831" i="8"/>
  <c r="D5832" i="8"/>
  <c r="D5833" i="8"/>
  <c r="D5834" i="8"/>
  <c r="D5835" i="8"/>
  <c r="D5836" i="8"/>
  <c r="D5837" i="8"/>
  <c r="D5838" i="8"/>
  <c r="D5839" i="8"/>
  <c r="D5840" i="8"/>
  <c r="D5841" i="8"/>
  <c r="D5842" i="8"/>
  <c r="D5843" i="8"/>
  <c r="D5844" i="8"/>
  <c r="D5845" i="8"/>
  <c r="D5846" i="8"/>
  <c r="D5847" i="8"/>
  <c r="D5848" i="8"/>
  <c r="D5849" i="8"/>
  <c r="D5850" i="8"/>
  <c r="D5851" i="8"/>
  <c r="D5852" i="8"/>
  <c r="D5853" i="8"/>
  <c r="D5854" i="8"/>
  <c r="D5855" i="8"/>
  <c r="D5856" i="8"/>
  <c r="D5857" i="8"/>
  <c r="D5858" i="8"/>
  <c r="D5859" i="8"/>
  <c r="D5860" i="8"/>
  <c r="D5861" i="8"/>
  <c r="D5862" i="8"/>
  <c r="D5863" i="8"/>
  <c r="D5864" i="8"/>
  <c r="D5865" i="8"/>
  <c r="D5866" i="8"/>
  <c r="D5867" i="8"/>
  <c r="D5868" i="8"/>
  <c r="D5869" i="8"/>
  <c r="D5870" i="8"/>
  <c r="D5871" i="8"/>
  <c r="D5872" i="8"/>
  <c r="D5873" i="8"/>
  <c r="D5874" i="8"/>
  <c r="D5875" i="8"/>
  <c r="D5876" i="8"/>
  <c r="D5877" i="8"/>
  <c r="D5878" i="8"/>
  <c r="D5879" i="8"/>
  <c r="D5880" i="8"/>
  <c r="D5881" i="8"/>
  <c r="D5882" i="8"/>
  <c r="D5883" i="8"/>
  <c r="D5884" i="8"/>
  <c r="D5885" i="8"/>
  <c r="D5886" i="8"/>
  <c r="D5887" i="8"/>
  <c r="D5888" i="8"/>
  <c r="D5889" i="8"/>
  <c r="D5890" i="8"/>
  <c r="D5891" i="8"/>
  <c r="D5892" i="8"/>
  <c r="D5893" i="8"/>
  <c r="D5894" i="8"/>
  <c r="D5895" i="8"/>
  <c r="D5896" i="8"/>
  <c r="D5897" i="8"/>
  <c r="D5898" i="8"/>
  <c r="D5899" i="8"/>
  <c r="D5900" i="8"/>
  <c r="D5901" i="8"/>
  <c r="D5902" i="8"/>
  <c r="D5903" i="8"/>
  <c r="D5904" i="8"/>
  <c r="D5905" i="8"/>
  <c r="D5906" i="8"/>
  <c r="D5907" i="8"/>
  <c r="D5908" i="8"/>
  <c r="D5909" i="8"/>
  <c r="D5910" i="8"/>
  <c r="D5911" i="8"/>
  <c r="D5912" i="8"/>
  <c r="D5913" i="8"/>
  <c r="D5914" i="8"/>
  <c r="D5915" i="8"/>
  <c r="D5916" i="8"/>
  <c r="D5917" i="8"/>
  <c r="D5918" i="8"/>
  <c r="D5919" i="8"/>
  <c r="D5920" i="8"/>
  <c r="D5921" i="8"/>
  <c r="D5922" i="8"/>
  <c r="D5923" i="8"/>
  <c r="D5924" i="8"/>
  <c r="D5925" i="8"/>
  <c r="D5926" i="8"/>
  <c r="D5927" i="8"/>
  <c r="D5928" i="8"/>
  <c r="D5929" i="8"/>
  <c r="D5930" i="8"/>
  <c r="D5931" i="8"/>
  <c r="D5932" i="8"/>
  <c r="D5933" i="8"/>
  <c r="D5934" i="8"/>
  <c r="D5935" i="8"/>
  <c r="D5936" i="8"/>
  <c r="D5937" i="8"/>
  <c r="D5938" i="8"/>
  <c r="D5939" i="8"/>
  <c r="D5940" i="8"/>
  <c r="D5941" i="8"/>
  <c r="D5942" i="8"/>
  <c r="D5943" i="8"/>
  <c r="D5944" i="8"/>
  <c r="D5945" i="8"/>
  <c r="D5946" i="8"/>
  <c r="D5947" i="8"/>
  <c r="D5948" i="8"/>
  <c r="D5949" i="8"/>
  <c r="D5950" i="8"/>
  <c r="D5951" i="8"/>
  <c r="D5952" i="8"/>
  <c r="D5953" i="8"/>
  <c r="D5954" i="8"/>
  <c r="D5955" i="8"/>
  <c r="D5956" i="8"/>
  <c r="D5957" i="8"/>
  <c r="D5958" i="8"/>
  <c r="D5959" i="8"/>
  <c r="D5960" i="8"/>
  <c r="D5961" i="8"/>
  <c r="D5962" i="8"/>
  <c r="D5963" i="8"/>
  <c r="D5964" i="8"/>
  <c r="D5965" i="8"/>
  <c r="D5966" i="8"/>
  <c r="D5967" i="8"/>
  <c r="D5968" i="8"/>
  <c r="D5969" i="8"/>
  <c r="D5970" i="8"/>
  <c r="D5971" i="8"/>
  <c r="D5972" i="8"/>
  <c r="D5973" i="8"/>
  <c r="D5974" i="8"/>
  <c r="D5975" i="8"/>
  <c r="D5976" i="8"/>
  <c r="D5977" i="8"/>
  <c r="D5978" i="8"/>
  <c r="D5979" i="8"/>
  <c r="D5980" i="8"/>
  <c r="D5981" i="8"/>
  <c r="D5982" i="8"/>
  <c r="D5983" i="8"/>
  <c r="D5984" i="8"/>
  <c r="D5985" i="8"/>
  <c r="D5986" i="8"/>
  <c r="D5987" i="8"/>
  <c r="D5988" i="8"/>
  <c r="D5989" i="8"/>
  <c r="D5990" i="8"/>
  <c r="D5991" i="8"/>
  <c r="D5992" i="8"/>
  <c r="D5993" i="8"/>
  <c r="D5994" i="8"/>
  <c r="D5995" i="8"/>
  <c r="D5996" i="8"/>
  <c r="D5997" i="8"/>
  <c r="D5998" i="8"/>
  <c r="D5999" i="8"/>
  <c r="D6000" i="8"/>
  <c r="D6001" i="8"/>
  <c r="D6002" i="8"/>
  <c r="D6003" i="8"/>
  <c r="D6004" i="8"/>
  <c r="D6005" i="8"/>
  <c r="D6006" i="8"/>
  <c r="D6007" i="8"/>
  <c r="D6008" i="8"/>
  <c r="D6009" i="8"/>
  <c r="D6010" i="8"/>
  <c r="D6011" i="8"/>
  <c r="D6012" i="8"/>
  <c r="D6013" i="8"/>
  <c r="D6014" i="8"/>
  <c r="D6015" i="8"/>
  <c r="D6016" i="8"/>
  <c r="D6017" i="8"/>
  <c r="D6018" i="8"/>
  <c r="D6019" i="8"/>
  <c r="D6020" i="8"/>
  <c r="D6021" i="8"/>
  <c r="D6022" i="8"/>
  <c r="D6023" i="8"/>
  <c r="D6024" i="8"/>
  <c r="D6025" i="8"/>
  <c r="D6026" i="8"/>
  <c r="D6027" i="8"/>
  <c r="D6028" i="8"/>
  <c r="D6029" i="8"/>
  <c r="D6030" i="8"/>
  <c r="D6031" i="8"/>
  <c r="D6032" i="8"/>
  <c r="D6033" i="8"/>
  <c r="D6034" i="8"/>
  <c r="D6035" i="8"/>
  <c r="D6036" i="8"/>
  <c r="D6037" i="8"/>
  <c r="D6038" i="8"/>
  <c r="D6039" i="8"/>
  <c r="D6040" i="8"/>
  <c r="D6041" i="8"/>
  <c r="D6042" i="8"/>
  <c r="D6043" i="8"/>
  <c r="D6044" i="8"/>
  <c r="D6045" i="8"/>
  <c r="D6046" i="8"/>
  <c r="D6047" i="8"/>
  <c r="D6048" i="8"/>
  <c r="D6049" i="8"/>
  <c r="D6050" i="8"/>
  <c r="D6051" i="8"/>
  <c r="D6052" i="8"/>
  <c r="D6053" i="8"/>
  <c r="D6054" i="8"/>
  <c r="D6055" i="8"/>
  <c r="D6056" i="8"/>
  <c r="D6057" i="8"/>
  <c r="D6058" i="8"/>
  <c r="D6059" i="8"/>
  <c r="D6060" i="8"/>
  <c r="D6061" i="8"/>
  <c r="D6062" i="8"/>
  <c r="D6063" i="8"/>
  <c r="D6064" i="8"/>
  <c r="D6065" i="8"/>
  <c r="D6066" i="8"/>
  <c r="D6067" i="8"/>
  <c r="D6068" i="8"/>
  <c r="D6069" i="8"/>
  <c r="D6070" i="8"/>
  <c r="D6071" i="8"/>
  <c r="D6072" i="8"/>
  <c r="D6073" i="8"/>
  <c r="D6074" i="8"/>
  <c r="D6075" i="8"/>
  <c r="D6076" i="8"/>
  <c r="D6077" i="8"/>
  <c r="D6078" i="8"/>
  <c r="D6079" i="8"/>
  <c r="D6080" i="8"/>
  <c r="D6081" i="8"/>
  <c r="D6082" i="8"/>
  <c r="D6083" i="8"/>
  <c r="D6084" i="8"/>
  <c r="D6085" i="8"/>
  <c r="D6086" i="8"/>
  <c r="D6087" i="8"/>
  <c r="D6088" i="8"/>
  <c r="D6089" i="8"/>
  <c r="D6090" i="8"/>
  <c r="D6091" i="8"/>
  <c r="D6092" i="8"/>
  <c r="D6093" i="8"/>
  <c r="D6094" i="8"/>
  <c r="D6095" i="8"/>
  <c r="D6096" i="8"/>
  <c r="D6097" i="8"/>
  <c r="D6098" i="8"/>
  <c r="D6099" i="8"/>
  <c r="D6100" i="8"/>
  <c r="D6101" i="8"/>
  <c r="D6102" i="8"/>
  <c r="D6103" i="8"/>
  <c r="D6104" i="8"/>
  <c r="D6105" i="8"/>
  <c r="D6106" i="8"/>
  <c r="D6107" i="8"/>
  <c r="D6108" i="8"/>
  <c r="D6109" i="8"/>
  <c r="D6110" i="8"/>
  <c r="D6111" i="8"/>
  <c r="D6112" i="8"/>
  <c r="D6113" i="8"/>
  <c r="D6114" i="8"/>
  <c r="D6115" i="8"/>
  <c r="D6116" i="8"/>
  <c r="D6117" i="8"/>
  <c r="D6118" i="8"/>
  <c r="D6119" i="8"/>
  <c r="D6120" i="8"/>
  <c r="D6121" i="8"/>
  <c r="D6122" i="8"/>
  <c r="D6123" i="8"/>
  <c r="D6124" i="8"/>
  <c r="D6125" i="8"/>
  <c r="D6126" i="8"/>
  <c r="D6127" i="8"/>
  <c r="D6128" i="8"/>
  <c r="D6129" i="8"/>
  <c r="D6130" i="8"/>
  <c r="D6131" i="8"/>
  <c r="D6132" i="8"/>
  <c r="D6133" i="8"/>
  <c r="D6134" i="8"/>
  <c r="D6135" i="8"/>
  <c r="D6136" i="8"/>
  <c r="D6137" i="8"/>
  <c r="D6138" i="8"/>
  <c r="D6139" i="8"/>
  <c r="D6140" i="8"/>
  <c r="D6141" i="8"/>
  <c r="D6142" i="8"/>
  <c r="D6143" i="8"/>
  <c r="D6144" i="8"/>
  <c r="D6145" i="8"/>
  <c r="D6146" i="8"/>
  <c r="D6147" i="8"/>
  <c r="D6148" i="8"/>
  <c r="D6149" i="8"/>
  <c r="D6150" i="8"/>
  <c r="D6151" i="8"/>
  <c r="D6152" i="8"/>
  <c r="D6153" i="8"/>
  <c r="D6154" i="8"/>
  <c r="D6155" i="8"/>
  <c r="D6156" i="8"/>
  <c r="D6157" i="8"/>
  <c r="D6158" i="8"/>
  <c r="D6159" i="8"/>
  <c r="D6160" i="8"/>
  <c r="D6161" i="8"/>
  <c r="D6162" i="8"/>
  <c r="D6163" i="8"/>
  <c r="D6164" i="8"/>
  <c r="D6165" i="8"/>
  <c r="D6166" i="8"/>
  <c r="D6167" i="8"/>
  <c r="D6168" i="8"/>
  <c r="D6169" i="8"/>
  <c r="D6170" i="8"/>
  <c r="D6171" i="8"/>
  <c r="D6172" i="8"/>
  <c r="D6173" i="8"/>
  <c r="D6174" i="8"/>
  <c r="D6175" i="8"/>
  <c r="D6176" i="8"/>
  <c r="D6177" i="8"/>
  <c r="D6178" i="8"/>
  <c r="D6179" i="8"/>
  <c r="D6180" i="8"/>
  <c r="D6181" i="8"/>
  <c r="D6182" i="8"/>
  <c r="D6183" i="8"/>
  <c r="D6184" i="8"/>
  <c r="D6185" i="8"/>
  <c r="D6186" i="8"/>
  <c r="D6187" i="8"/>
  <c r="D6188" i="8"/>
  <c r="D6189" i="8"/>
  <c r="D6190" i="8"/>
  <c r="D6191" i="8"/>
  <c r="D6192" i="8"/>
  <c r="D6193" i="8"/>
  <c r="D6194" i="8"/>
  <c r="D6195" i="8"/>
  <c r="D6196" i="8"/>
  <c r="D6197" i="8"/>
  <c r="D6198" i="8"/>
  <c r="D6199" i="8"/>
  <c r="D6200" i="8"/>
  <c r="D6201" i="8"/>
  <c r="D6202" i="8"/>
  <c r="D6203" i="8"/>
  <c r="D6204" i="8"/>
  <c r="D6205" i="8"/>
  <c r="D6206" i="8"/>
  <c r="D6207" i="8"/>
  <c r="D6208" i="8"/>
  <c r="D6209" i="8"/>
  <c r="D6210" i="8"/>
  <c r="D6211" i="8"/>
  <c r="D6212" i="8"/>
  <c r="D6213" i="8"/>
  <c r="D6214" i="8"/>
  <c r="D6215" i="8"/>
  <c r="D6216" i="8"/>
  <c r="D6217" i="8"/>
  <c r="D6218" i="8"/>
  <c r="D6219" i="8"/>
  <c r="D6220" i="8"/>
  <c r="D6221" i="8"/>
  <c r="D6222" i="8"/>
  <c r="D6223" i="8"/>
  <c r="D6224" i="8"/>
  <c r="D6225" i="8"/>
  <c r="D6226" i="8"/>
  <c r="D6227" i="8"/>
  <c r="D6228" i="8"/>
  <c r="D6229" i="8"/>
  <c r="D6230" i="8"/>
  <c r="D6231" i="8"/>
  <c r="D6232" i="8"/>
  <c r="D6233" i="8"/>
  <c r="D6234" i="8"/>
  <c r="D6235" i="8"/>
  <c r="D6236" i="8"/>
  <c r="D6237" i="8"/>
  <c r="D6238" i="8"/>
  <c r="D6239" i="8"/>
  <c r="D6240" i="8"/>
  <c r="D6241" i="8"/>
  <c r="D6242" i="8"/>
  <c r="D6243" i="8"/>
  <c r="D6244" i="8"/>
  <c r="D6245" i="8"/>
  <c r="D6246" i="8"/>
  <c r="D6247" i="8"/>
  <c r="D6248" i="8"/>
  <c r="D6249" i="8"/>
  <c r="D6250" i="8"/>
  <c r="D6251" i="8"/>
  <c r="D6252" i="8"/>
  <c r="D6253" i="8"/>
  <c r="D6254" i="8"/>
  <c r="D6255" i="8"/>
  <c r="D6256" i="8"/>
  <c r="D6257" i="8"/>
  <c r="D6258" i="8"/>
  <c r="D6259" i="8"/>
  <c r="D6260" i="8"/>
  <c r="D6261" i="8"/>
  <c r="D6262" i="8"/>
  <c r="D6263" i="8"/>
  <c r="D6264" i="8"/>
  <c r="D6265" i="8"/>
  <c r="D6266" i="8"/>
  <c r="D6267" i="8"/>
  <c r="D6268" i="8"/>
  <c r="D6269" i="8"/>
  <c r="D6270" i="8"/>
  <c r="D6271" i="8"/>
  <c r="D6272" i="8"/>
  <c r="D6273" i="8"/>
  <c r="D6274" i="8"/>
  <c r="D6275" i="8"/>
  <c r="D6276" i="8"/>
  <c r="D6277" i="8"/>
  <c r="D6278" i="8"/>
  <c r="D6279" i="8"/>
  <c r="D6280" i="8"/>
  <c r="D6281" i="8"/>
  <c r="D6282" i="8"/>
  <c r="D6283" i="8"/>
  <c r="D6284" i="8"/>
  <c r="D6285" i="8"/>
  <c r="D6286" i="8"/>
  <c r="D6287" i="8"/>
  <c r="D6288" i="8"/>
  <c r="D6289" i="8"/>
  <c r="D6290" i="8"/>
  <c r="D6291" i="8"/>
  <c r="D6292" i="8"/>
  <c r="D6293" i="8"/>
  <c r="D6294" i="8"/>
  <c r="D6295" i="8"/>
  <c r="D6296" i="8"/>
  <c r="D6297" i="8"/>
  <c r="D6298" i="8"/>
  <c r="D6299" i="8"/>
  <c r="D6300" i="8"/>
  <c r="D6301" i="8"/>
  <c r="D6302" i="8"/>
  <c r="D6303" i="8"/>
  <c r="D6304" i="8"/>
  <c r="D6305" i="8"/>
  <c r="D6306" i="8"/>
  <c r="D6307" i="8"/>
  <c r="D6308" i="8"/>
  <c r="D6309" i="8"/>
  <c r="D6310" i="8"/>
  <c r="D6311" i="8"/>
  <c r="D6312" i="8"/>
  <c r="D6313" i="8"/>
  <c r="D6314" i="8"/>
  <c r="D6315" i="8"/>
  <c r="D6316" i="8"/>
  <c r="D6317" i="8"/>
  <c r="D6318" i="8"/>
  <c r="D6319" i="8"/>
  <c r="D6320" i="8"/>
  <c r="D6321" i="8"/>
  <c r="D6322" i="8"/>
  <c r="D6323" i="8"/>
  <c r="D6324" i="8"/>
  <c r="D6325" i="8"/>
  <c r="D6326" i="8"/>
  <c r="D6327" i="8"/>
  <c r="D6328" i="8"/>
  <c r="D6329" i="8"/>
  <c r="D6330" i="8"/>
  <c r="D6331" i="8"/>
  <c r="D6332" i="8"/>
  <c r="D6333" i="8"/>
  <c r="D6334" i="8"/>
  <c r="D6335" i="8"/>
  <c r="D6336" i="8"/>
  <c r="D6337" i="8"/>
  <c r="D6338" i="8"/>
  <c r="D6339" i="8"/>
  <c r="D6340" i="8"/>
  <c r="D6341" i="8"/>
  <c r="D6342" i="8"/>
  <c r="D6343" i="8"/>
  <c r="D6344" i="8"/>
  <c r="D6345" i="8"/>
  <c r="D6346" i="8"/>
  <c r="D6347" i="8"/>
  <c r="D6348" i="8"/>
  <c r="D6349" i="8"/>
  <c r="D6350" i="8"/>
  <c r="D6351" i="8"/>
  <c r="D6352" i="8"/>
  <c r="D6353" i="8"/>
  <c r="D6354" i="8"/>
  <c r="D6355" i="8"/>
  <c r="D6356" i="8"/>
  <c r="D6357" i="8"/>
  <c r="D6358" i="8"/>
  <c r="D6359" i="8"/>
  <c r="D6360" i="8"/>
  <c r="D6361" i="8"/>
  <c r="D6362" i="8"/>
  <c r="D6363" i="8"/>
  <c r="D6364" i="8"/>
  <c r="D6365" i="8"/>
  <c r="D6366" i="8"/>
  <c r="D6367" i="8"/>
  <c r="D6368" i="8"/>
  <c r="D6369" i="8"/>
  <c r="D6370" i="8"/>
  <c r="D6371" i="8"/>
  <c r="D6372" i="8"/>
  <c r="D6373" i="8"/>
  <c r="D6374" i="8"/>
  <c r="D6375" i="8"/>
  <c r="D6376" i="8"/>
  <c r="D6377" i="8"/>
  <c r="D6378" i="8"/>
  <c r="D6379" i="8"/>
  <c r="D6380" i="8"/>
  <c r="D6381" i="8"/>
  <c r="D6382" i="8"/>
  <c r="D6383" i="8"/>
  <c r="D6384" i="8"/>
  <c r="D6385" i="8"/>
  <c r="D6386" i="8"/>
  <c r="D6387" i="8"/>
  <c r="D6388" i="8"/>
  <c r="D6389" i="8"/>
  <c r="D6390" i="8"/>
  <c r="D6391" i="8"/>
  <c r="D6392" i="8"/>
  <c r="D6393" i="8"/>
  <c r="D6394" i="8"/>
  <c r="D6395" i="8"/>
  <c r="D6396" i="8"/>
  <c r="D6397" i="8"/>
  <c r="D6398" i="8"/>
  <c r="D6399" i="8"/>
  <c r="D6400" i="8"/>
  <c r="D6401" i="8"/>
  <c r="D6402" i="8"/>
  <c r="D6403" i="8"/>
  <c r="D6404" i="8"/>
  <c r="D6405" i="8"/>
  <c r="D6406" i="8"/>
  <c r="D6407" i="8"/>
  <c r="D6408" i="8"/>
  <c r="D6409" i="8"/>
  <c r="D6410" i="8"/>
  <c r="D6411" i="8"/>
  <c r="D6412" i="8"/>
  <c r="D6413" i="8"/>
  <c r="D6414" i="8"/>
  <c r="D6415" i="8"/>
  <c r="D6416" i="8"/>
  <c r="D6417" i="8"/>
  <c r="D6418" i="8"/>
  <c r="D6419" i="8"/>
  <c r="D6420" i="8"/>
  <c r="D6421" i="8"/>
  <c r="D6422" i="8"/>
  <c r="D6423" i="8"/>
  <c r="D6424" i="8"/>
  <c r="D6425" i="8"/>
  <c r="D6426" i="8"/>
  <c r="D6427" i="8"/>
  <c r="D6428" i="8"/>
  <c r="D6429" i="8"/>
  <c r="D6430" i="8"/>
  <c r="D6431" i="8"/>
  <c r="D6432" i="8"/>
  <c r="D6433" i="8"/>
  <c r="D6434" i="8"/>
  <c r="D6435" i="8"/>
  <c r="D6436" i="8"/>
  <c r="D6437" i="8"/>
  <c r="D6438" i="8"/>
  <c r="D6439" i="8"/>
  <c r="D6440" i="8"/>
  <c r="D6441" i="8"/>
  <c r="D6442" i="8"/>
  <c r="D6443" i="8"/>
  <c r="D6444" i="8"/>
  <c r="D6445" i="8"/>
  <c r="D6446" i="8"/>
  <c r="D6447" i="8"/>
  <c r="D6448" i="8"/>
  <c r="D6449" i="8"/>
  <c r="D6450" i="8"/>
  <c r="D6451" i="8"/>
  <c r="D6452" i="8"/>
  <c r="D6453" i="8"/>
  <c r="D6454" i="8"/>
  <c r="D6455" i="8"/>
  <c r="D6456" i="8"/>
  <c r="D6457" i="8"/>
  <c r="D6458" i="8"/>
  <c r="D6459" i="8"/>
  <c r="D6460" i="8"/>
  <c r="D6461" i="8"/>
  <c r="D6462" i="8"/>
  <c r="D6463" i="8"/>
  <c r="D6464" i="8"/>
  <c r="D6465" i="8"/>
  <c r="D6466" i="8"/>
  <c r="D6467" i="8"/>
  <c r="D6468" i="8"/>
  <c r="D6469" i="8"/>
  <c r="D6470" i="8"/>
  <c r="D6471" i="8"/>
  <c r="D6472" i="8"/>
  <c r="D6473" i="8"/>
  <c r="D6474" i="8"/>
  <c r="D6475" i="8"/>
  <c r="D6476" i="8"/>
  <c r="D6477" i="8"/>
  <c r="D6478" i="8"/>
  <c r="D6479" i="8"/>
  <c r="D6480" i="8"/>
  <c r="D6481" i="8"/>
  <c r="D6482" i="8"/>
  <c r="D6483" i="8"/>
  <c r="D6484" i="8"/>
  <c r="D6485" i="8"/>
  <c r="D6486" i="8"/>
  <c r="D6487" i="8"/>
  <c r="D6488" i="8"/>
  <c r="D6489" i="8"/>
  <c r="D6490" i="8"/>
  <c r="D6491" i="8"/>
  <c r="D6492" i="8"/>
  <c r="D6493" i="8"/>
  <c r="D6494" i="8"/>
  <c r="D6495" i="8"/>
  <c r="D6496" i="8"/>
  <c r="D6497" i="8"/>
  <c r="D6498" i="8"/>
  <c r="D6499" i="8"/>
  <c r="D6500" i="8"/>
  <c r="D6501" i="8"/>
  <c r="D6502" i="8"/>
  <c r="D6503" i="8"/>
  <c r="D6504" i="8"/>
  <c r="D6505" i="8"/>
  <c r="D6506" i="8"/>
  <c r="D6507" i="8"/>
  <c r="D6508" i="8"/>
  <c r="D6509" i="8"/>
  <c r="D6510" i="8"/>
  <c r="D6511" i="8"/>
  <c r="D6512" i="8"/>
  <c r="D6513" i="8"/>
  <c r="D6514" i="8"/>
  <c r="D6515" i="8"/>
  <c r="D6516" i="8"/>
  <c r="D6517" i="8"/>
  <c r="D6518" i="8"/>
  <c r="D6519" i="8"/>
  <c r="D6520" i="8"/>
  <c r="D6521" i="8"/>
  <c r="D6522" i="8"/>
  <c r="D6523" i="8"/>
  <c r="D6524" i="8"/>
  <c r="D6525" i="8"/>
  <c r="D6526" i="8"/>
  <c r="D6527" i="8"/>
  <c r="D6528" i="8"/>
  <c r="D6529" i="8"/>
  <c r="D6530" i="8"/>
  <c r="D6531" i="8"/>
  <c r="D6532" i="8"/>
  <c r="D6533" i="8"/>
  <c r="D6534" i="8"/>
  <c r="D6535" i="8"/>
  <c r="D6536" i="8"/>
  <c r="D6537" i="8"/>
  <c r="D6538" i="8"/>
  <c r="D6539" i="8"/>
  <c r="D6540" i="8"/>
  <c r="D6541" i="8"/>
  <c r="D6542" i="8"/>
  <c r="D6543" i="8"/>
  <c r="D6544" i="8"/>
  <c r="D6545" i="8"/>
  <c r="D6546" i="8"/>
  <c r="D6547" i="8"/>
  <c r="D6548" i="8"/>
  <c r="D6549" i="8"/>
  <c r="D6550" i="8"/>
  <c r="D6551" i="8"/>
  <c r="D6552" i="8"/>
  <c r="D6553" i="8"/>
  <c r="D6554" i="8"/>
  <c r="D6555" i="8"/>
  <c r="D6556" i="8"/>
  <c r="D6557" i="8"/>
  <c r="D6558" i="8"/>
  <c r="D6559" i="8"/>
  <c r="D6560" i="8"/>
  <c r="D6561" i="8"/>
  <c r="D6562" i="8"/>
  <c r="D6563" i="8"/>
  <c r="D6564" i="8"/>
  <c r="D6565" i="8"/>
  <c r="D6566" i="8"/>
  <c r="D6567" i="8"/>
  <c r="D6568" i="8"/>
  <c r="D6569" i="8"/>
  <c r="D6570" i="8"/>
  <c r="D6571" i="8"/>
  <c r="D6572" i="8"/>
  <c r="D6573" i="8"/>
  <c r="D6574" i="8"/>
  <c r="D6575" i="8"/>
  <c r="D6576" i="8"/>
  <c r="D6577" i="8"/>
  <c r="D6578" i="8"/>
  <c r="D6579" i="8"/>
  <c r="D6580" i="8"/>
  <c r="D6581" i="8"/>
  <c r="D6582" i="8"/>
  <c r="D6583" i="8"/>
  <c r="D6584" i="8"/>
  <c r="D6585" i="8"/>
  <c r="D6586" i="8"/>
  <c r="D6587" i="8"/>
  <c r="D6588" i="8"/>
  <c r="D6589" i="8"/>
  <c r="D6590" i="8"/>
  <c r="D6591" i="8"/>
  <c r="D6592" i="8"/>
  <c r="D6593" i="8"/>
  <c r="D6594" i="8"/>
  <c r="D6595" i="8"/>
  <c r="D6596" i="8"/>
  <c r="D6597" i="8"/>
  <c r="D6598" i="8"/>
  <c r="D6599" i="8"/>
  <c r="D6600" i="8"/>
  <c r="D6601" i="8"/>
  <c r="D6602" i="8"/>
  <c r="D6603" i="8"/>
  <c r="D6604" i="8"/>
  <c r="D6605" i="8"/>
  <c r="D6606" i="8"/>
  <c r="D6607" i="8"/>
  <c r="D6608" i="8"/>
  <c r="D6609" i="8"/>
  <c r="D6610" i="8"/>
  <c r="D6611" i="8"/>
  <c r="D6612" i="8"/>
  <c r="D6613" i="8"/>
  <c r="D6614" i="8"/>
  <c r="D6615" i="8"/>
  <c r="D6616" i="8"/>
  <c r="D6617" i="8"/>
  <c r="D6618" i="8"/>
  <c r="D6619" i="8"/>
  <c r="D6620" i="8"/>
  <c r="D6621" i="8"/>
  <c r="D6622" i="8"/>
  <c r="D6623" i="8"/>
  <c r="D6624" i="8"/>
  <c r="D6625" i="8"/>
  <c r="D6626" i="8"/>
  <c r="D6627" i="8"/>
  <c r="D6628" i="8"/>
  <c r="D6629" i="8"/>
  <c r="D6630" i="8"/>
  <c r="D6631" i="8"/>
  <c r="D6632" i="8"/>
  <c r="D6633" i="8"/>
  <c r="D6634" i="8"/>
  <c r="D6635" i="8"/>
  <c r="D6636" i="8"/>
  <c r="D6637" i="8"/>
  <c r="D6638" i="8"/>
  <c r="D6639" i="8"/>
  <c r="D6640" i="8"/>
  <c r="D6641" i="8"/>
  <c r="D6642" i="8"/>
  <c r="D6643" i="8"/>
  <c r="D6644" i="8"/>
  <c r="D6645" i="8"/>
  <c r="D6646" i="8"/>
  <c r="D6647" i="8"/>
  <c r="D6648" i="8"/>
  <c r="D6649" i="8"/>
  <c r="D6650" i="8"/>
  <c r="D6651" i="8"/>
  <c r="D6652" i="8"/>
  <c r="D6653" i="8"/>
  <c r="D6654" i="8"/>
  <c r="D6655" i="8"/>
  <c r="D6656" i="8"/>
  <c r="D6657" i="8"/>
  <c r="D6658" i="8"/>
  <c r="D6659" i="8"/>
  <c r="D6660" i="8"/>
  <c r="D6661" i="8"/>
  <c r="D6662" i="8"/>
  <c r="D6663" i="8"/>
  <c r="D6664" i="8"/>
  <c r="D6665" i="8"/>
  <c r="D6666" i="8"/>
  <c r="D6667" i="8"/>
  <c r="D6668" i="8"/>
  <c r="D6669" i="8"/>
  <c r="D6670" i="8"/>
  <c r="D6671" i="8"/>
  <c r="D6672" i="8"/>
  <c r="D6673" i="8"/>
  <c r="D6674" i="8"/>
  <c r="D6675" i="8"/>
  <c r="D6676" i="8"/>
  <c r="D6677" i="8"/>
  <c r="D6678" i="8"/>
  <c r="D6679" i="8"/>
  <c r="D6680" i="8"/>
  <c r="D6681" i="8"/>
  <c r="D6682" i="8"/>
  <c r="D6683" i="8"/>
  <c r="D6684" i="8"/>
  <c r="D6685" i="8"/>
  <c r="D6686" i="8"/>
  <c r="D6687" i="8"/>
  <c r="D6688" i="8"/>
  <c r="D6689" i="8"/>
  <c r="D6690" i="8"/>
  <c r="D6691" i="8"/>
  <c r="D6692" i="8"/>
  <c r="D6693" i="8"/>
  <c r="D6694" i="8"/>
  <c r="D6695" i="8"/>
  <c r="D6696" i="8"/>
  <c r="D6697" i="8"/>
  <c r="D6698" i="8"/>
  <c r="D6699" i="8"/>
  <c r="D6700" i="8"/>
  <c r="D6701" i="8"/>
  <c r="D6702" i="8"/>
  <c r="D6703" i="8"/>
  <c r="D6704" i="8"/>
  <c r="D6705" i="8"/>
  <c r="D6706" i="8"/>
  <c r="D6707" i="8"/>
  <c r="D6708" i="8"/>
  <c r="D6709" i="8"/>
  <c r="D6710" i="8"/>
  <c r="D6711" i="8"/>
  <c r="D6712" i="8"/>
  <c r="D6713" i="8"/>
  <c r="D6714" i="8"/>
  <c r="D6715" i="8"/>
  <c r="D6716" i="8"/>
  <c r="D6717" i="8"/>
  <c r="D6718" i="8"/>
  <c r="D6719" i="8"/>
  <c r="D6720" i="8"/>
  <c r="D6721" i="8"/>
  <c r="D6722" i="8"/>
  <c r="D6723" i="8"/>
  <c r="D6724" i="8"/>
  <c r="D6725" i="8"/>
  <c r="D6726" i="8"/>
  <c r="D6727" i="8"/>
  <c r="D6728" i="8"/>
  <c r="D6729" i="8"/>
  <c r="D6730" i="8"/>
  <c r="D6731" i="8"/>
  <c r="D6732" i="8"/>
  <c r="D6733" i="8"/>
  <c r="D6734" i="8"/>
  <c r="D6735" i="8"/>
  <c r="D6736" i="8"/>
  <c r="D6737" i="8"/>
  <c r="D6738" i="8"/>
  <c r="D6739" i="8"/>
  <c r="D6740" i="8"/>
  <c r="D6741" i="8"/>
  <c r="D6742" i="8"/>
  <c r="D6743" i="8"/>
  <c r="D6744" i="8"/>
  <c r="D6745" i="8"/>
  <c r="D6746" i="8"/>
  <c r="D6747" i="8"/>
  <c r="D6748" i="8"/>
  <c r="D6749" i="8"/>
  <c r="D6750" i="8"/>
  <c r="D6751" i="8"/>
  <c r="D6752" i="8"/>
  <c r="D6753" i="8"/>
  <c r="D6754" i="8"/>
  <c r="D6755" i="8"/>
  <c r="D6756" i="8"/>
  <c r="D6757" i="8"/>
  <c r="D6758" i="8"/>
  <c r="D6759" i="8"/>
  <c r="D6760" i="8"/>
  <c r="D6761" i="8"/>
  <c r="D6762" i="8"/>
  <c r="D6763" i="8"/>
  <c r="D6764" i="8"/>
  <c r="D6765" i="8"/>
  <c r="D6766" i="8"/>
  <c r="D6767" i="8"/>
  <c r="D6768" i="8"/>
  <c r="D6769" i="8"/>
  <c r="D6770" i="8"/>
  <c r="D6771" i="8"/>
  <c r="D6772" i="8"/>
  <c r="D6773" i="8"/>
  <c r="D6774" i="8"/>
  <c r="D6775" i="8"/>
  <c r="D6776" i="8"/>
  <c r="D6777" i="8"/>
  <c r="D6778" i="8"/>
  <c r="D6779" i="8"/>
  <c r="D6780" i="8"/>
  <c r="D6781" i="8"/>
  <c r="D6782" i="8"/>
  <c r="D6783" i="8"/>
  <c r="D6784" i="8"/>
  <c r="D6785" i="8"/>
  <c r="D6786" i="8"/>
  <c r="D6787" i="8"/>
  <c r="D6788" i="8"/>
  <c r="D6789" i="8"/>
  <c r="D6790" i="8"/>
  <c r="D6791" i="8"/>
  <c r="D6792" i="8"/>
  <c r="D6793" i="8"/>
  <c r="D6794" i="8"/>
  <c r="D6795" i="8"/>
  <c r="D6796" i="8"/>
  <c r="D6797" i="8"/>
  <c r="D6798" i="8"/>
  <c r="D6799" i="8"/>
  <c r="D6800" i="8"/>
  <c r="D6801" i="8"/>
  <c r="D6802" i="8"/>
  <c r="D6803" i="8"/>
  <c r="D6804" i="8"/>
  <c r="D6805" i="8"/>
  <c r="D6806" i="8"/>
  <c r="D6807" i="8"/>
  <c r="D6808" i="8"/>
  <c r="D6809" i="8"/>
  <c r="D6810" i="8"/>
  <c r="D6811" i="8"/>
  <c r="D6812" i="8"/>
  <c r="D6813" i="8"/>
  <c r="D6814" i="8"/>
  <c r="D6815" i="8"/>
  <c r="D6816" i="8"/>
  <c r="D6817" i="8"/>
  <c r="D6818" i="8"/>
  <c r="D6819" i="8"/>
  <c r="D6820" i="8"/>
  <c r="D6821" i="8"/>
  <c r="D6822" i="8"/>
  <c r="D6823" i="8"/>
  <c r="D6824" i="8"/>
  <c r="D6825" i="8"/>
  <c r="D6826" i="8"/>
  <c r="D6827" i="8"/>
  <c r="D6828" i="8"/>
  <c r="D6829" i="8"/>
  <c r="D6830" i="8"/>
  <c r="D6831" i="8"/>
  <c r="D6832" i="8"/>
  <c r="D6833" i="8"/>
  <c r="D6834" i="8"/>
  <c r="D6835" i="8"/>
  <c r="D6836" i="8"/>
  <c r="D6837" i="8"/>
  <c r="D6838" i="8"/>
  <c r="D6839" i="8"/>
  <c r="D6840" i="8"/>
  <c r="D6841" i="8"/>
  <c r="D6842" i="8"/>
  <c r="D6843" i="8"/>
  <c r="D6844" i="8"/>
  <c r="D6845" i="8"/>
  <c r="D6846" i="8"/>
  <c r="D6847" i="8"/>
  <c r="D6848" i="8"/>
  <c r="D6849" i="8"/>
  <c r="D6850" i="8"/>
  <c r="D6851" i="8"/>
  <c r="D6852" i="8"/>
  <c r="D6853" i="8"/>
  <c r="D6854" i="8"/>
  <c r="D6855" i="8"/>
  <c r="D6856" i="8"/>
  <c r="D6857" i="8"/>
  <c r="D6858" i="8"/>
  <c r="D6859" i="8"/>
  <c r="D6860" i="8"/>
  <c r="D6861" i="8"/>
  <c r="D6862" i="8"/>
  <c r="D6863" i="8"/>
  <c r="D6864" i="8"/>
  <c r="D6865" i="8"/>
  <c r="D6866" i="8"/>
  <c r="D6867" i="8"/>
  <c r="D6868" i="8"/>
  <c r="D6869" i="8"/>
  <c r="D6870" i="8"/>
  <c r="D6871" i="8"/>
  <c r="D6872" i="8"/>
  <c r="D6873" i="8"/>
  <c r="D6874" i="8"/>
  <c r="D6875" i="8"/>
  <c r="D6876" i="8"/>
  <c r="D6877" i="8"/>
  <c r="D6878" i="8"/>
  <c r="D6879" i="8"/>
  <c r="D6880" i="8"/>
  <c r="D6881" i="8"/>
  <c r="D6882" i="8"/>
  <c r="D6883" i="8"/>
  <c r="D6884" i="8"/>
  <c r="D6885" i="8"/>
  <c r="D6886" i="8"/>
  <c r="D6887" i="8"/>
  <c r="D6888" i="8"/>
  <c r="D6889" i="8"/>
  <c r="D6890" i="8"/>
  <c r="D6891" i="8"/>
  <c r="D6892" i="8"/>
  <c r="D6893" i="8"/>
  <c r="D6894" i="8"/>
  <c r="D6895" i="8"/>
  <c r="D6896" i="8"/>
  <c r="D6897" i="8"/>
  <c r="D6898" i="8"/>
  <c r="D6899" i="8"/>
  <c r="D6900" i="8"/>
  <c r="D6901" i="8"/>
  <c r="D6902" i="8"/>
  <c r="D6903" i="8"/>
  <c r="D6904" i="8"/>
  <c r="D6905" i="8"/>
  <c r="D6906" i="8"/>
  <c r="D6907" i="8"/>
  <c r="D6908" i="8"/>
  <c r="D6909" i="8"/>
  <c r="D6910" i="8"/>
  <c r="D6911" i="8"/>
  <c r="D6912" i="8"/>
  <c r="D6913" i="8"/>
  <c r="D6914" i="8"/>
  <c r="D6915" i="8"/>
  <c r="D6916" i="8"/>
  <c r="D6917" i="8"/>
  <c r="D6918" i="8"/>
  <c r="D6919" i="8"/>
  <c r="D6920" i="8"/>
  <c r="D6921" i="8"/>
  <c r="D6922" i="8"/>
  <c r="D6923" i="8"/>
  <c r="D6924" i="8"/>
  <c r="D6925" i="8"/>
  <c r="D6926" i="8"/>
  <c r="D6927" i="8"/>
  <c r="D6928" i="8"/>
  <c r="D6929" i="8"/>
  <c r="D6930" i="8"/>
  <c r="D6931" i="8"/>
  <c r="D6932" i="8"/>
  <c r="D6933" i="8"/>
  <c r="D6934" i="8"/>
  <c r="D6935" i="8"/>
  <c r="D6936" i="8"/>
  <c r="D6937" i="8"/>
  <c r="D6938" i="8"/>
  <c r="D6939" i="8"/>
  <c r="D6940" i="8"/>
  <c r="D6941" i="8"/>
  <c r="D6942" i="8"/>
  <c r="D6943" i="8"/>
  <c r="D6944" i="8"/>
  <c r="D6945" i="8"/>
  <c r="D6946" i="8"/>
  <c r="D6947" i="8"/>
  <c r="D6948" i="8"/>
  <c r="D6949" i="8"/>
  <c r="D6950" i="8"/>
  <c r="D6951" i="8"/>
  <c r="D6952" i="8"/>
  <c r="D6953" i="8"/>
  <c r="D6954" i="8"/>
  <c r="D6955" i="8"/>
  <c r="D6956" i="8"/>
  <c r="D6957" i="8"/>
  <c r="D6958" i="8"/>
  <c r="D6959" i="8"/>
  <c r="D6960" i="8"/>
  <c r="D6961" i="8"/>
  <c r="D6962" i="8"/>
  <c r="D6963" i="8"/>
  <c r="D6964" i="8"/>
  <c r="D6965" i="8"/>
  <c r="D6966" i="8"/>
  <c r="D6967" i="8"/>
  <c r="D6968" i="8"/>
  <c r="D6969" i="8"/>
  <c r="D6970" i="8"/>
  <c r="D6971" i="8"/>
  <c r="D6972" i="8"/>
  <c r="D6973" i="8"/>
  <c r="D6974" i="8"/>
  <c r="D6975" i="8"/>
  <c r="D6976" i="8"/>
  <c r="D6977" i="8"/>
  <c r="D6978" i="8"/>
  <c r="D6979" i="8"/>
  <c r="D6980" i="8"/>
  <c r="D6981" i="8"/>
  <c r="D6982" i="8"/>
  <c r="D6983" i="8"/>
  <c r="D6984" i="8"/>
  <c r="D6985" i="8"/>
  <c r="D6986" i="8"/>
  <c r="D6987" i="8"/>
  <c r="D6988" i="8"/>
  <c r="D6989" i="8"/>
  <c r="D6990" i="8"/>
  <c r="D6991" i="8"/>
  <c r="D6992" i="8"/>
  <c r="D6993" i="8"/>
  <c r="D6994" i="8"/>
  <c r="D6995" i="8"/>
  <c r="D6996" i="8"/>
  <c r="D6997" i="8"/>
  <c r="D6998" i="8"/>
  <c r="D6999" i="8"/>
  <c r="D7000" i="8"/>
  <c r="D7001" i="8"/>
  <c r="D7002" i="8"/>
  <c r="D7003" i="8"/>
  <c r="D7004" i="8"/>
  <c r="D7005" i="8"/>
  <c r="D7006" i="8"/>
  <c r="D7007" i="8"/>
  <c r="D7008" i="8"/>
  <c r="D7009" i="8"/>
  <c r="D7010" i="8"/>
  <c r="D7011" i="8"/>
  <c r="D7012" i="8"/>
  <c r="D7013" i="8"/>
  <c r="D7014" i="8"/>
  <c r="D7015" i="8"/>
  <c r="D7016" i="8"/>
  <c r="D7017" i="8"/>
  <c r="D7018" i="8"/>
  <c r="D7019" i="8"/>
  <c r="D7020" i="8"/>
  <c r="D7021" i="8"/>
  <c r="D7022" i="8"/>
  <c r="D7023" i="8"/>
  <c r="D7024" i="8"/>
  <c r="D7025" i="8"/>
  <c r="D7026" i="8"/>
  <c r="D7027" i="8"/>
  <c r="D7028" i="8"/>
  <c r="D7029" i="8"/>
  <c r="D7030" i="8"/>
  <c r="D7031" i="8"/>
  <c r="D7032" i="8"/>
  <c r="D7033" i="8"/>
  <c r="D7034" i="8"/>
  <c r="D7035" i="8"/>
  <c r="D7036" i="8"/>
  <c r="D7037" i="8"/>
  <c r="D7038" i="8"/>
  <c r="D7039" i="8"/>
  <c r="D7040" i="8"/>
  <c r="D7041" i="8"/>
  <c r="D7042" i="8"/>
  <c r="D7043" i="8"/>
  <c r="D7044" i="8"/>
  <c r="D7045" i="8"/>
  <c r="D7046" i="8"/>
  <c r="D7047" i="8"/>
  <c r="D7048" i="8"/>
  <c r="D7049" i="8"/>
  <c r="D7050" i="8"/>
  <c r="D7051" i="8"/>
  <c r="D7052" i="8"/>
  <c r="D7053" i="8"/>
  <c r="D7054" i="8"/>
  <c r="D7055" i="8"/>
  <c r="D7056" i="8"/>
  <c r="D7057" i="8"/>
  <c r="D7058" i="8"/>
  <c r="D7059" i="8"/>
  <c r="D7060" i="8"/>
  <c r="D7061" i="8"/>
  <c r="D7062" i="8"/>
  <c r="D7063" i="8"/>
  <c r="D7064" i="8"/>
  <c r="D7065" i="8"/>
  <c r="D7066" i="8"/>
  <c r="D7067" i="8"/>
  <c r="D7068" i="8"/>
  <c r="D7069" i="8"/>
  <c r="D7070" i="8"/>
  <c r="D7071" i="8"/>
  <c r="D7072" i="8"/>
  <c r="D7073" i="8"/>
  <c r="D7074" i="8"/>
  <c r="D7075" i="8"/>
  <c r="D7076" i="8"/>
  <c r="D7077" i="8"/>
  <c r="D7078" i="8"/>
  <c r="D7079" i="8"/>
  <c r="D7080" i="8"/>
  <c r="D7081" i="8"/>
  <c r="D7082" i="8"/>
  <c r="D7083" i="8"/>
  <c r="D7084" i="8"/>
  <c r="D7085" i="8"/>
  <c r="D7086" i="8"/>
  <c r="D7087" i="8"/>
  <c r="D7088" i="8"/>
  <c r="D7089" i="8"/>
  <c r="D7090" i="8"/>
  <c r="D7091" i="8"/>
  <c r="D7092" i="8"/>
  <c r="D7093" i="8"/>
  <c r="D7094" i="8"/>
  <c r="D7095" i="8"/>
  <c r="D7096" i="8"/>
  <c r="D7097" i="8"/>
  <c r="D7098" i="8"/>
  <c r="D7099" i="8"/>
  <c r="D7100" i="8"/>
  <c r="D7101" i="8"/>
  <c r="D7102" i="8"/>
  <c r="D7103" i="8"/>
  <c r="D7104" i="8"/>
  <c r="D7105" i="8"/>
  <c r="D7106" i="8"/>
  <c r="D7107" i="8"/>
  <c r="D7108" i="8"/>
  <c r="D7109" i="8"/>
  <c r="D7110" i="8"/>
  <c r="D7111" i="8"/>
  <c r="D7112" i="8"/>
  <c r="D7113" i="8"/>
  <c r="D7114" i="8"/>
  <c r="D7115" i="8"/>
  <c r="D7116" i="8"/>
  <c r="D7117" i="8"/>
  <c r="D7118" i="8"/>
  <c r="D7119" i="8"/>
  <c r="D7120" i="8"/>
  <c r="D7121" i="8"/>
  <c r="D7122" i="8"/>
  <c r="D7123" i="8"/>
  <c r="D7124" i="8"/>
  <c r="D7125" i="8"/>
  <c r="D7126" i="8"/>
  <c r="D7127" i="8"/>
  <c r="D7128" i="8"/>
  <c r="D7129" i="8"/>
  <c r="D7130" i="8"/>
  <c r="D7131" i="8"/>
  <c r="D7132" i="8"/>
  <c r="D7133" i="8"/>
  <c r="D7134" i="8"/>
  <c r="D7135" i="8"/>
  <c r="D7136" i="8"/>
  <c r="D7137" i="8"/>
  <c r="D7138" i="8"/>
  <c r="D7139" i="8"/>
  <c r="D7140" i="8"/>
  <c r="D7141" i="8"/>
  <c r="D7142" i="8"/>
  <c r="D7143" i="8"/>
  <c r="D7144" i="8"/>
  <c r="D7145" i="8"/>
  <c r="D7146" i="8"/>
  <c r="D7147" i="8"/>
  <c r="D7148" i="8"/>
  <c r="D7149" i="8"/>
  <c r="D7150" i="8"/>
  <c r="D7151" i="8"/>
  <c r="D7152" i="8"/>
  <c r="D7153" i="8"/>
  <c r="D7154" i="8"/>
  <c r="D7155" i="8"/>
  <c r="D7156" i="8"/>
  <c r="D7157" i="8"/>
  <c r="D7158" i="8"/>
  <c r="D7159" i="8"/>
  <c r="D7160" i="8"/>
  <c r="D7161" i="8"/>
  <c r="D7162" i="8"/>
  <c r="D7163" i="8"/>
  <c r="D7164" i="8"/>
  <c r="D7165" i="8"/>
  <c r="D7166" i="8"/>
  <c r="D7167" i="8"/>
  <c r="D7168" i="8"/>
  <c r="D7169" i="8"/>
  <c r="D7170" i="8"/>
  <c r="D7171" i="8"/>
  <c r="D7172" i="8"/>
  <c r="D7173" i="8"/>
  <c r="D7174" i="8"/>
  <c r="D7175" i="8"/>
  <c r="D7176" i="8"/>
  <c r="D7177" i="8"/>
  <c r="D7178" i="8"/>
  <c r="D7179" i="8"/>
  <c r="D7180" i="8"/>
  <c r="D7181" i="8"/>
  <c r="D7182" i="8"/>
  <c r="D7183" i="8"/>
  <c r="D7184" i="8"/>
  <c r="D7185" i="8"/>
  <c r="D7186" i="8"/>
  <c r="D7187" i="8"/>
  <c r="D7188" i="8"/>
  <c r="D7189" i="8"/>
  <c r="D7190" i="8"/>
  <c r="D7191" i="8"/>
  <c r="D7192" i="8"/>
  <c r="D7193" i="8"/>
  <c r="D7194" i="8"/>
  <c r="D7195" i="8"/>
  <c r="D7196" i="8"/>
  <c r="D7197" i="8"/>
  <c r="D7198" i="8"/>
  <c r="D7199" i="8"/>
  <c r="D7200" i="8"/>
  <c r="D7201" i="8"/>
  <c r="D7202" i="8"/>
  <c r="D7203" i="8"/>
  <c r="D7204" i="8"/>
  <c r="D7205" i="8"/>
  <c r="D7206" i="8"/>
  <c r="D7207" i="8"/>
  <c r="D7208" i="8"/>
  <c r="D7209" i="8"/>
  <c r="D7210" i="8"/>
  <c r="D7211" i="8"/>
  <c r="D7212" i="8"/>
  <c r="D7213" i="8"/>
  <c r="D7214" i="8"/>
  <c r="D7215" i="8"/>
  <c r="D7216" i="8"/>
  <c r="D7217" i="8"/>
  <c r="D7218" i="8"/>
  <c r="D7219" i="8"/>
  <c r="D7220" i="8"/>
  <c r="D7221" i="8"/>
  <c r="D7222" i="8"/>
  <c r="D7223" i="8"/>
  <c r="D7224" i="8"/>
  <c r="D7225" i="8"/>
  <c r="D7226" i="8"/>
  <c r="D7227" i="8"/>
  <c r="D7228" i="8"/>
  <c r="D7229" i="8"/>
  <c r="D7230" i="8"/>
  <c r="D7231" i="8"/>
  <c r="D7232" i="8"/>
  <c r="D7233" i="8"/>
  <c r="D7234" i="8"/>
  <c r="D7235" i="8"/>
  <c r="D7236" i="8"/>
  <c r="D7237" i="8"/>
  <c r="D7238" i="8"/>
  <c r="D7239" i="8"/>
  <c r="D7240" i="8"/>
  <c r="D7241" i="8"/>
  <c r="D7242" i="8"/>
  <c r="D7243" i="8"/>
  <c r="D7244" i="8"/>
  <c r="D7245" i="8"/>
  <c r="D7246" i="8"/>
  <c r="D7247" i="8"/>
  <c r="D7248" i="8"/>
  <c r="D7249" i="8"/>
  <c r="D7250" i="8"/>
  <c r="D7251" i="8"/>
  <c r="D7252" i="8"/>
  <c r="D7253" i="8"/>
  <c r="D7254" i="8"/>
  <c r="D7255" i="8"/>
  <c r="D7256" i="8"/>
  <c r="D7257" i="8"/>
  <c r="D7258" i="8"/>
  <c r="D7259" i="8"/>
  <c r="D7260" i="8"/>
  <c r="D7261" i="8"/>
  <c r="D7262" i="8"/>
  <c r="D7263" i="8"/>
  <c r="D7264" i="8"/>
  <c r="D7265" i="8"/>
  <c r="D7266" i="8"/>
  <c r="D7267" i="8"/>
  <c r="D7268" i="8"/>
  <c r="D7269" i="8"/>
  <c r="D7270" i="8"/>
  <c r="D7271" i="8"/>
  <c r="D7272" i="8"/>
  <c r="D7273" i="8"/>
  <c r="D7274" i="8"/>
  <c r="D7275" i="8"/>
  <c r="D7276" i="8"/>
  <c r="D7277" i="8"/>
  <c r="D7278" i="8"/>
  <c r="D7279" i="8"/>
  <c r="D7280" i="8"/>
  <c r="D7281" i="8"/>
  <c r="D7282" i="8"/>
  <c r="D7283" i="8"/>
  <c r="D7284" i="8"/>
  <c r="D7285" i="8"/>
  <c r="D7286" i="8"/>
  <c r="D7287" i="8"/>
  <c r="D7288" i="8"/>
  <c r="D7289" i="8"/>
  <c r="D7290" i="8"/>
  <c r="D7291" i="8"/>
  <c r="D7292" i="8"/>
  <c r="D7293" i="8"/>
  <c r="D7294" i="8"/>
  <c r="D7295" i="8"/>
  <c r="D7296" i="8"/>
  <c r="D7297" i="8"/>
  <c r="D7298" i="8"/>
  <c r="D7299" i="8"/>
  <c r="D7300" i="8"/>
  <c r="D7301" i="8"/>
  <c r="D7302" i="8"/>
  <c r="D7303" i="8"/>
  <c r="D7304" i="8"/>
  <c r="D7305" i="8"/>
  <c r="D7306" i="8"/>
  <c r="D7307" i="8"/>
  <c r="D7308" i="8"/>
  <c r="D7309" i="8"/>
  <c r="D7310" i="8"/>
  <c r="D7311" i="8"/>
  <c r="D7312" i="8"/>
  <c r="D7313" i="8"/>
  <c r="D7314" i="8"/>
  <c r="D7315" i="8"/>
  <c r="D7316" i="8"/>
  <c r="D7317" i="8"/>
  <c r="D7318" i="8"/>
  <c r="D7319" i="8"/>
  <c r="D7320" i="8"/>
  <c r="D7321" i="8"/>
  <c r="D7322" i="8"/>
  <c r="D7323" i="8"/>
  <c r="D7324" i="8"/>
  <c r="D7325" i="8"/>
  <c r="D7326" i="8"/>
  <c r="D7327" i="8"/>
  <c r="D7328" i="8"/>
  <c r="D7329" i="8"/>
  <c r="D7330" i="8"/>
  <c r="D7331" i="8"/>
  <c r="D7332" i="8"/>
  <c r="D7333" i="8"/>
  <c r="D7334" i="8"/>
  <c r="D7335" i="8"/>
  <c r="D7336" i="8"/>
  <c r="D7337" i="8"/>
  <c r="D7338" i="8"/>
  <c r="D7339" i="8"/>
  <c r="D7340" i="8"/>
  <c r="D7341" i="8"/>
  <c r="D7342" i="8"/>
  <c r="D7343" i="8"/>
  <c r="D7344" i="8"/>
  <c r="D7345" i="8"/>
  <c r="D7346" i="8"/>
  <c r="D7347" i="8"/>
  <c r="D7348" i="8"/>
  <c r="D7349" i="8"/>
  <c r="D7350" i="8"/>
  <c r="D7351" i="8"/>
  <c r="D7352" i="8"/>
  <c r="D7353" i="8"/>
  <c r="D7354" i="8"/>
  <c r="D7355" i="8"/>
  <c r="D7356" i="8"/>
  <c r="D7357" i="8"/>
  <c r="D7358" i="8"/>
  <c r="D7359" i="8"/>
  <c r="D7360" i="8"/>
  <c r="D7361" i="8"/>
  <c r="D7362" i="8"/>
  <c r="D7363" i="8"/>
  <c r="D7364" i="8"/>
  <c r="D7365" i="8"/>
  <c r="D7366" i="8"/>
  <c r="D7367" i="8"/>
  <c r="D7368" i="8"/>
  <c r="D7369" i="8"/>
  <c r="D7370" i="8"/>
  <c r="D7371" i="8"/>
  <c r="D7372" i="8"/>
  <c r="D7373" i="8"/>
  <c r="D7374" i="8"/>
  <c r="D7375" i="8"/>
  <c r="D7376" i="8"/>
  <c r="D7377" i="8"/>
  <c r="D7378" i="8"/>
  <c r="D7379" i="8"/>
  <c r="D7380" i="8"/>
  <c r="D7381" i="8"/>
  <c r="D7382" i="8"/>
  <c r="D7383" i="8"/>
  <c r="D7384" i="8"/>
  <c r="D7385" i="8"/>
  <c r="D7386" i="8"/>
  <c r="D7387" i="8"/>
  <c r="D7388" i="8"/>
  <c r="D7389" i="8"/>
  <c r="D7390" i="8"/>
  <c r="D7391" i="8"/>
  <c r="D7392" i="8"/>
  <c r="D7393" i="8"/>
  <c r="D7394" i="8"/>
  <c r="D7395" i="8"/>
  <c r="D7396" i="8"/>
  <c r="D7397" i="8"/>
  <c r="D7398" i="8"/>
  <c r="D7399" i="8"/>
  <c r="D7400" i="8"/>
  <c r="D7401" i="8"/>
  <c r="D7402" i="8"/>
  <c r="D7403" i="8"/>
  <c r="D7404" i="8"/>
  <c r="D7405" i="8"/>
  <c r="D7406" i="8"/>
  <c r="D7407" i="8"/>
  <c r="D7408" i="8"/>
  <c r="D7409" i="8"/>
  <c r="D7410" i="8"/>
  <c r="D7411" i="8"/>
  <c r="D7412" i="8"/>
  <c r="D7413" i="8"/>
  <c r="D7414" i="8"/>
  <c r="D7415" i="8"/>
  <c r="D7416" i="8"/>
  <c r="D7417" i="8"/>
  <c r="D7418" i="8"/>
  <c r="D7419" i="8"/>
  <c r="D7420" i="8"/>
  <c r="D7421" i="8"/>
  <c r="D7422" i="8"/>
  <c r="D7423" i="8"/>
  <c r="D7424" i="8"/>
  <c r="D7425" i="8"/>
  <c r="D7426" i="8"/>
  <c r="D7427" i="8"/>
  <c r="D7428" i="8"/>
  <c r="D7429" i="8"/>
  <c r="D7430" i="8"/>
  <c r="D7431" i="8"/>
  <c r="D7432" i="8"/>
  <c r="D7433" i="8"/>
  <c r="D7434" i="8"/>
  <c r="D7435" i="8"/>
  <c r="D7436" i="8"/>
  <c r="D7437" i="8"/>
  <c r="D7438" i="8"/>
  <c r="D7439" i="8"/>
  <c r="D7440" i="8"/>
  <c r="D7441" i="8"/>
  <c r="D7442" i="8"/>
  <c r="D7443" i="8"/>
  <c r="D7444" i="8"/>
  <c r="D7445" i="8"/>
  <c r="D7446" i="8"/>
  <c r="D7447" i="8"/>
  <c r="D7448" i="8"/>
  <c r="D7449" i="8"/>
  <c r="D7450" i="8"/>
  <c r="D7451" i="8"/>
  <c r="D7452" i="8"/>
  <c r="D7453" i="8"/>
  <c r="D7454" i="8"/>
  <c r="D7455" i="8"/>
  <c r="D7456" i="8"/>
  <c r="D7457" i="8"/>
  <c r="D7458" i="8"/>
  <c r="D7459" i="8"/>
  <c r="D7460" i="8"/>
  <c r="D7461" i="8"/>
  <c r="D7462" i="8"/>
  <c r="D7463" i="8"/>
  <c r="D7464" i="8"/>
  <c r="D7465" i="8"/>
  <c r="D7466" i="8"/>
  <c r="D7467" i="8"/>
  <c r="D7468" i="8"/>
  <c r="D7469" i="8"/>
  <c r="D7470" i="8"/>
  <c r="D7471" i="8"/>
  <c r="D7472" i="8"/>
  <c r="D7473" i="8"/>
  <c r="D7474" i="8"/>
  <c r="D7475" i="8"/>
  <c r="D7476" i="8"/>
  <c r="D7477" i="8"/>
  <c r="D7478" i="8"/>
  <c r="D7479" i="8"/>
  <c r="D7480" i="8"/>
  <c r="D7481" i="8"/>
  <c r="D7482" i="8"/>
  <c r="D7483" i="8"/>
  <c r="D7484" i="8"/>
  <c r="D7485" i="8"/>
  <c r="D7486" i="8"/>
  <c r="D7487" i="8"/>
  <c r="D7488" i="8"/>
  <c r="D7489" i="8"/>
  <c r="D7490" i="8"/>
  <c r="D7491" i="8"/>
  <c r="D7492" i="8"/>
  <c r="D7493" i="8"/>
  <c r="D7494" i="8"/>
  <c r="D7495" i="8"/>
  <c r="D7496" i="8"/>
  <c r="D7497" i="8"/>
  <c r="D7498" i="8"/>
  <c r="D7499" i="8"/>
  <c r="D7500" i="8"/>
  <c r="D7501" i="8"/>
  <c r="D7502" i="8"/>
  <c r="D7503" i="8"/>
  <c r="D7504" i="8"/>
  <c r="D7505" i="8"/>
  <c r="D7506" i="8"/>
  <c r="D7507" i="8"/>
  <c r="D7508" i="8"/>
  <c r="D7509" i="8"/>
  <c r="D7510" i="8"/>
  <c r="D7511" i="8"/>
  <c r="D7512" i="8"/>
  <c r="D7513" i="8"/>
  <c r="D7514" i="8"/>
  <c r="D7515" i="8"/>
  <c r="D7516" i="8"/>
  <c r="D7517" i="8"/>
  <c r="D7518" i="8"/>
  <c r="D7519" i="8"/>
  <c r="D7520" i="8"/>
  <c r="D7521" i="8"/>
  <c r="D7522" i="8"/>
  <c r="D7523" i="8"/>
  <c r="D7524" i="8"/>
  <c r="D7525" i="8"/>
  <c r="D7526" i="8"/>
  <c r="D7527" i="8"/>
  <c r="D7528" i="8"/>
  <c r="D7529" i="8"/>
  <c r="D7530" i="8"/>
  <c r="D7531" i="8"/>
  <c r="D7532" i="8"/>
  <c r="D7533" i="8"/>
  <c r="D7534" i="8"/>
  <c r="D7535" i="8"/>
  <c r="D7536" i="8"/>
  <c r="D7537" i="8"/>
  <c r="D7538" i="8"/>
  <c r="D7539" i="8"/>
  <c r="D7540" i="8"/>
  <c r="D7541" i="8"/>
  <c r="D7542" i="8"/>
  <c r="D7543" i="8"/>
  <c r="D7544" i="8"/>
  <c r="D7545" i="8"/>
  <c r="D7546" i="8"/>
  <c r="D7547" i="8"/>
  <c r="D7548" i="8"/>
  <c r="D7549" i="8"/>
  <c r="D7550" i="8"/>
  <c r="D7551" i="8"/>
  <c r="D7552" i="8"/>
  <c r="D7553" i="8"/>
  <c r="D7554" i="8"/>
  <c r="D7555" i="8"/>
  <c r="D7556" i="8"/>
  <c r="D7557" i="8"/>
  <c r="D7558" i="8"/>
  <c r="D7559" i="8"/>
  <c r="D7560" i="8"/>
  <c r="D7561" i="8"/>
  <c r="D7562" i="8"/>
  <c r="D7563" i="8"/>
  <c r="D7564" i="8"/>
  <c r="D7565" i="8"/>
  <c r="D7566" i="8"/>
  <c r="D7567" i="8"/>
  <c r="D7568" i="8"/>
  <c r="D7569" i="8"/>
  <c r="D7570" i="8"/>
  <c r="D7571" i="8"/>
  <c r="D7572" i="8"/>
  <c r="D7573" i="8"/>
  <c r="D7574" i="8"/>
  <c r="D7575" i="8"/>
  <c r="D7576" i="8"/>
  <c r="D7577" i="8"/>
  <c r="D7578" i="8"/>
  <c r="D7579" i="8"/>
  <c r="D7580" i="8"/>
  <c r="D7581" i="8"/>
  <c r="D7582" i="8"/>
  <c r="D7583" i="8"/>
  <c r="D7584" i="8"/>
  <c r="D7585" i="8"/>
  <c r="D7586" i="8"/>
  <c r="D7587" i="8"/>
  <c r="D7588" i="8"/>
  <c r="D7589" i="8"/>
  <c r="D7590" i="8"/>
  <c r="D7591" i="8"/>
  <c r="D7592" i="8"/>
  <c r="D7593" i="8"/>
  <c r="D7594" i="8"/>
  <c r="D7595" i="8"/>
  <c r="D7596" i="8"/>
  <c r="D7597" i="8"/>
  <c r="D7598" i="8"/>
  <c r="D7599" i="8"/>
  <c r="D7600" i="8"/>
  <c r="D7601" i="8"/>
  <c r="D7602" i="8"/>
  <c r="D7603" i="8"/>
  <c r="D7604" i="8"/>
  <c r="D7605" i="8"/>
  <c r="D7606" i="8"/>
  <c r="D7607" i="8"/>
  <c r="D7608" i="8"/>
  <c r="D7609" i="8"/>
  <c r="D7610" i="8"/>
  <c r="D7611" i="8"/>
  <c r="D7612" i="8"/>
  <c r="D7613" i="8"/>
  <c r="D7614" i="8"/>
  <c r="D7615" i="8"/>
  <c r="D7616" i="8"/>
  <c r="D7617" i="8"/>
  <c r="D7618" i="8"/>
  <c r="D7619" i="8"/>
  <c r="D7620" i="8"/>
  <c r="D7621" i="8"/>
  <c r="D7622" i="8"/>
  <c r="D7623" i="8"/>
  <c r="D7624" i="8"/>
  <c r="D7625" i="8"/>
  <c r="D7626" i="8"/>
  <c r="D7627" i="8"/>
  <c r="D7628" i="8"/>
  <c r="D7629" i="8"/>
  <c r="D7630" i="8"/>
  <c r="D7631" i="8"/>
  <c r="D7632" i="8"/>
  <c r="D7633" i="8"/>
  <c r="D7634" i="8"/>
  <c r="D7635" i="8"/>
  <c r="D7636" i="8"/>
  <c r="D7637" i="8"/>
  <c r="D7638" i="8"/>
  <c r="D7639" i="8"/>
  <c r="D7640" i="8"/>
  <c r="D7641" i="8"/>
  <c r="D7642" i="8"/>
  <c r="D7643" i="8"/>
  <c r="D7644" i="8"/>
  <c r="D7645" i="8"/>
  <c r="D7646" i="8"/>
  <c r="D7647" i="8"/>
  <c r="D7648" i="8"/>
  <c r="D7649" i="8"/>
  <c r="D7650" i="8"/>
  <c r="D7651" i="8"/>
  <c r="D7652" i="8"/>
  <c r="D7653" i="8"/>
  <c r="D7654" i="8"/>
  <c r="D7655" i="8"/>
  <c r="D7656" i="8"/>
  <c r="D7657" i="8"/>
  <c r="D7658" i="8"/>
  <c r="D7659" i="8"/>
  <c r="D7660" i="8"/>
  <c r="D7661" i="8"/>
  <c r="D7662" i="8"/>
  <c r="D7663" i="8"/>
  <c r="D7664" i="8"/>
  <c r="D7665" i="8"/>
  <c r="D7666" i="8"/>
  <c r="D7667" i="8"/>
  <c r="D7668" i="8"/>
  <c r="D7669" i="8"/>
  <c r="D7670" i="8"/>
  <c r="D7671" i="8"/>
  <c r="D7672" i="8"/>
  <c r="D7673" i="8"/>
  <c r="D7674" i="8"/>
  <c r="D7675" i="8"/>
  <c r="D7676" i="8"/>
  <c r="D7677" i="8"/>
  <c r="D7678" i="8"/>
  <c r="D7679" i="8"/>
  <c r="D7680" i="8"/>
  <c r="D7681" i="8"/>
  <c r="D7682" i="8"/>
  <c r="D7683" i="8"/>
  <c r="D7684" i="8"/>
  <c r="D7685" i="8"/>
  <c r="D7686" i="8"/>
  <c r="D7687" i="8"/>
  <c r="D7688" i="8"/>
  <c r="D7689" i="8"/>
  <c r="D7690" i="8"/>
  <c r="D7691" i="8"/>
  <c r="D7692" i="8"/>
  <c r="D7693" i="8"/>
  <c r="D7694" i="8"/>
  <c r="D7695" i="8"/>
  <c r="D7696" i="8"/>
  <c r="D7697" i="8"/>
  <c r="D7698" i="8"/>
  <c r="D7699" i="8"/>
  <c r="D7700" i="8"/>
  <c r="D7701" i="8"/>
  <c r="D7702" i="8"/>
  <c r="D7703" i="8"/>
  <c r="D7704" i="8"/>
  <c r="D7705" i="8"/>
  <c r="D7706" i="8"/>
  <c r="D7707" i="8"/>
  <c r="D7708" i="8"/>
  <c r="D7709" i="8"/>
  <c r="D7710" i="8"/>
  <c r="D7711" i="8"/>
  <c r="D7712" i="8"/>
  <c r="D7713" i="8"/>
  <c r="D7714" i="8"/>
  <c r="D7715" i="8"/>
  <c r="D7716" i="8"/>
  <c r="D7717" i="8"/>
  <c r="D7718" i="8"/>
  <c r="D7719" i="8"/>
  <c r="D7720" i="8"/>
  <c r="D7721" i="8"/>
  <c r="D7722" i="8"/>
  <c r="D7723" i="8"/>
  <c r="D7724" i="8"/>
  <c r="D7725" i="8"/>
  <c r="D7726" i="8"/>
  <c r="D7727" i="8"/>
  <c r="D7728" i="8"/>
  <c r="D7729" i="8"/>
  <c r="D7730" i="8"/>
  <c r="D7731" i="8"/>
  <c r="D7732" i="8"/>
  <c r="D7733" i="8"/>
  <c r="D7734" i="8"/>
  <c r="D7735" i="8"/>
  <c r="D7736" i="8"/>
  <c r="D7737" i="8"/>
  <c r="D7738" i="8"/>
  <c r="D7739" i="8"/>
  <c r="D7740" i="8"/>
  <c r="D7741" i="8"/>
  <c r="D7742" i="8"/>
  <c r="D7743" i="8"/>
  <c r="D7744" i="8"/>
  <c r="D7745" i="8"/>
  <c r="D7746" i="8"/>
  <c r="D7747" i="8"/>
  <c r="D7748" i="8"/>
  <c r="D7749" i="8"/>
  <c r="D7750" i="8"/>
  <c r="D7751" i="8"/>
  <c r="D7752" i="8"/>
  <c r="D7753" i="8"/>
  <c r="D7754" i="8"/>
  <c r="D7755" i="8"/>
  <c r="D7756" i="8"/>
  <c r="D7757" i="8"/>
  <c r="D7758" i="8"/>
  <c r="D7759" i="8"/>
  <c r="D7760" i="8"/>
  <c r="D7761" i="8"/>
  <c r="D7762" i="8"/>
  <c r="D7763" i="8"/>
  <c r="D7764" i="8"/>
  <c r="D7765" i="8"/>
  <c r="D7766" i="8"/>
  <c r="D7767" i="8"/>
  <c r="D7768" i="8"/>
  <c r="D7769" i="8"/>
  <c r="D7770" i="8"/>
  <c r="D7771" i="8"/>
  <c r="D7772" i="8"/>
  <c r="D7773" i="8"/>
  <c r="D7774" i="8"/>
  <c r="D7775" i="8"/>
  <c r="D7776" i="8"/>
  <c r="D7777" i="8"/>
  <c r="D7778" i="8"/>
  <c r="D7779" i="8"/>
  <c r="D7780" i="8"/>
  <c r="D7781" i="8"/>
  <c r="D7782" i="8"/>
  <c r="D7783" i="8"/>
  <c r="D7784" i="8"/>
  <c r="D7785" i="8"/>
  <c r="D7786" i="8"/>
  <c r="D7787" i="8"/>
  <c r="D7788" i="8"/>
  <c r="D7789" i="8"/>
  <c r="D7790" i="8"/>
  <c r="D7791" i="8"/>
  <c r="D7792" i="8"/>
  <c r="D7793" i="8"/>
  <c r="D7794" i="8"/>
  <c r="D7795" i="8"/>
  <c r="D7796" i="8"/>
  <c r="D7797" i="8"/>
  <c r="D7798" i="8"/>
  <c r="D7799" i="8"/>
  <c r="D7800" i="8"/>
  <c r="D7801" i="8"/>
  <c r="D7802" i="8"/>
  <c r="D7803" i="8"/>
  <c r="D7804" i="8"/>
  <c r="D7805" i="8"/>
  <c r="D7806" i="8"/>
  <c r="D7807" i="8"/>
  <c r="D7808" i="8"/>
  <c r="D7809" i="8"/>
  <c r="D7810" i="8"/>
  <c r="D7811" i="8"/>
  <c r="D7812" i="8"/>
  <c r="D7813" i="8"/>
  <c r="D7814" i="8"/>
  <c r="D7815" i="8"/>
  <c r="D7816" i="8"/>
  <c r="D7817" i="8"/>
  <c r="D7818" i="8"/>
  <c r="D7819" i="8"/>
  <c r="D7820" i="8"/>
  <c r="D7821" i="8"/>
  <c r="D7822" i="8"/>
  <c r="D7823" i="8"/>
  <c r="D7824" i="8"/>
  <c r="D7825" i="8"/>
  <c r="D7826" i="8"/>
  <c r="D7827" i="8"/>
  <c r="D7828" i="8"/>
  <c r="D7829" i="8"/>
  <c r="D7830" i="8"/>
  <c r="D7831" i="8"/>
  <c r="D7832" i="8"/>
  <c r="D7833" i="8"/>
  <c r="D7834" i="8"/>
  <c r="D7835" i="8"/>
  <c r="D7836" i="8"/>
  <c r="D7837" i="8"/>
  <c r="D7838" i="8"/>
  <c r="D7839" i="8"/>
  <c r="D7840" i="8"/>
  <c r="D7841" i="8"/>
  <c r="D7842" i="8"/>
  <c r="D7843" i="8"/>
  <c r="D7844" i="8"/>
  <c r="D7845" i="8"/>
  <c r="D7846" i="8"/>
  <c r="D7847" i="8"/>
  <c r="D7848" i="8"/>
  <c r="D7849" i="8"/>
  <c r="D7850" i="8"/>
  <c r="D7851" i="8"/>
  <c r="D7852" i="8"/>
  <c r="D7853" i="8"/>
  <c r="D7854" i="8"/>
  <c r="D7855" i="8"/>
  <c r="D7856" i="8"/>
  <c r="D7857" i="8"/>
  <c r="D7858" i="8"/>
  <c r="D7859" i="8"/>
  <c r="D7860" i="8"/>
  <c r="D7861" i="8"/>
  <c r="D7862" i="8"/>
  <c r="D7863" i="8"/>
  <c r="D7864" i="8"/>
  <c r="D7865" i="8"/>
  <c r="D7866" i="8"/>
  <c r="D7867" i="8"/>
  <c r="D7868" i="8"/>
  <c r="D7869" i="8"/>
  <c r="D7870" i="8"/>
  <c r="D7871" i="8"/>
  <c r="D7872" i="8"/>
  <c r="D7873" i="8"/>
  <c r="D7874" i="8"/>
  <c r="D7875" i="8"/>
  <c r="D7876" i="8"/>
  <c r="D7877" i="8"/>
  <c r="D7878" i="8"/>
  <c r="D7879" i="8"/>
  <c r="D7880" i="8"/>
  <c r="D7881" i="8"/>
  <c r="D7882" i="8"/>
  <c r="D7883" i="8"/>
  <c r="D7884" i="8"/>
  <c r="D7885" i="8"/>
  <c r="D7886" i="8"/>
  <c r="D7887" i="8"/>
  <c r="D7888" i="8"/>
  <c r="D7889" i="8"/>
  <c r="D7890" i="8"/>
  <c r="D7891" i="8"/>
  <c r="D7892" i="8"/>
  <c r="D7893" i="8"/>
  <c r="D7894" i="8"/>
  <c r="D7895" i="8"/>
  <c r="D7896" i="8"/>
  <c r="D7897" i="8"/>
  <c r="D7898" i="8"/>
  <c r="D7899" i="8"/>
  <c r="D7900" i="8"/>
  <c r="D7901" i="8"/>
  <c r="D7902" i="8"/>
  <c r="D7903" i="8"/>
  <c r="D7904" i="8"/>
  <c r="D7905" i="8"/>
  <c r="D7906" i="8"/>
  <c r="D7907" i="8"/>
  <c r="D7908" i="8"/>
  <c r="D7909" i="8"/>
  <c r="D7910" i="8"/>
  <c r="D7911" i="8"/>
  <c r="D7912" i="8"/>
  <c r="D7913" i="8"/>
  <c r="D7914" i="8"/>
  <c r="D7915" i="8"/>
  <c r="D7916" i="8"/>
  <c r="D7917" i="8"/>
  <c r="D7918" i="8"/>
  <c r="D7919" i="8"/>
  <c r="D7920" i="8"/>
  <c r="D7921" i="8"/>
  <c r="D7922" i="8"/>
  <c r="D7923" i="8"/>
  <c r="D7924" i="8"/>
  <c r="D7925" i="8"/>
  <c r="D7926" i="8"/>
  <c r="D7927" i="8"/>
  <c r="D7928" i="8"/>
  <c r="D7929" i="8"/>
  <c r="D7930" i="8"/>
  <c r="D7931" i="8"/>
  <c r="D7932" i="8"/>
  <c r="D7933" i="8"/>
  <c r="D7934" i="8"/>
  <c r="D7935" i="8"/>
  <c r="D7936" i="8"/>
  <c r="D7937" i="8"/>
  <c r="D7938" i="8"/>
  <c r="D7939" i="8"/>
  <c r="D7940" i="8"/>
  <c r="D7941" i="8"/>
  <c r="D7942" i="8"/>
  <c r="D7943" i="8"/>
  <c r="D7944" i="8"/>
  <c r="D7945" i="8"/>
  <c r="D7946" i="8"/>
  <c r="D7947" i="8"/>
  <c r="D7948" i="8"/>
  <c r="D7949" i="8"/>
  <c r="D7950" i="8"/>
  <c r="D7951" i="8"/>
  <c r="D7952" i="8"/>
  <c r="D7953" i="8"/>
  <c r="D7954" i="8"/>
  <c r="D7955" i="8"/>
  <c r="D7956" i="8"/>
  <c r="D7957" i="8"/>
  <c r="D7958" i="8"/>
  <c r="D7959" i="8"/>
  <c r="D7960" i="8"/>
  <c r="D7961" i="8"/>
  <c r="D7962" i="8"/>
  <c r="D7963" i="8"/>
  <c r="D7964" i="8"/>
  <c r="D7965" i="8"/>
  <c r="D7966" i="8"/>
  <c r="D7967" i="8"/>
  <c r="D7968" i="8"/>
  <c r="D7969" i="8"/>
  <c r="D7970" i="8"/>
  <c r="D7971" i="8"/>
  <c r="D7972" i="8"/>
  <c r="D7973" i="8"/>
  <c r="D7974" i="8"/>
  <c r="D7975" i="8"/>
  <c r="D7976" i="8"/>
  <c r="D7977" i="8"/>
  <c r="D7978" i="8"/>
  <c r="D7979" i="8"/>
  <c r="D7980" i="8"/>
  <c r="D7981" i="8"/>
  <c r="D7982" i="8"/>
  <c r="D7983" i="8"/>
  <c r="D7984" i="8"/>
  <c r="D7985" i="8"/>
  <c r="D7986" i="8"/>
  <c r="D7987" i="8"/>
  <c r="D7988" i="8"/>
  <c r="D7989" i="8"/>
  <c r="D7990" i="8"/>
  <c r="D7991" i="8"/>
  <c r="D7992" i="8"/>
  <c r="D7993" i="8"/>
  <c r="D7994" i="8"/>
  <c r="D7995" i="8"/>
  <c r="D7996" i="8"/>
  <c r="D7997" i="8"/>
  <c r="D7998" i="8"/>
  <c r="D7999" i="8"/>
  <c r="D8000" i="8"/>
  <c r="D8001" i="8"/>
  <c r="D8002" i="8"/>
  <c r="D8003" i="8"/>
  <c r="D8004" i="8"/>
  <c r="D8005" i="8"/>
  <c r="D8006" i="8"/>
  <c r="D8007" i="8"/>
  <c r="D8008" i="8"/>
  <c r="D8009" i="8"/>
  <c r="D8010" i="8"/>
  <c r="D8011" i="8"/>
  <c r="D8012" i="8"/>
  <c r="D8013" i="8"/>
  <c r="D8014" i="8"/>
  <c r="D8015" i="8"/>
  <c r="D8016" i="8"/>
  <c r="D8017" i="8"/>
  <c r="D8018" i="8"/>
  <c r="D8019" i="8"/>
  <c r="D8020" i="8"/>
  <c r="D8021" i="8"/>
  <c r="D8022" i="8"/>
  <c r="D8023" i="8"/>
  <c r="D8024" i="8"/>
  <c r="D8025" i="8"/>
  <c r="D8026" i="8"/>
  <c r="D8027" i="8"/>
  <c r="D8028" i="8"/>
  <c r="D8029" i="8"/>
  <c r="D8030" i="8"/>
  <c r="D8031" i="8"/>
  <c r="D8032" i="8"/>
  <c r="D8033" i="8"/>
  <c r="D8034" i="8"/>
  <c r="D8035" i="8"/>
  <c r="D8036" i="8"/>
  <c r="D8037" i="8"/>
  <c r="D8038" i="8"/>
  <c r="D8039" i="8"/>
  <c r="D8040" i="8"/>
  <c r="D8041" i="8"/>
  <c r="D8042" i="8"/>
  <c r="D8043" i="8"/>
  <c r="D8044" i="8"/>
  <c r="D8045" i="8"/>
  <c r="D8046" i="8"/>
  <c r="D8047" i="8"/>
  <c r="D8048" i="8"/>
  <c r="D8049" i="8"/>
  <c r="D8050" i="8"/>
  <c r="D8051" i="8"/>
  <c r="D8052" i="8"/>
  <c r="D8053" i="8"/>
  <c r="D8054" i="8"/>
  <c r="D8055" i="8"/>
  <c r="D8056" i="8"/>
  <c r="D8057" i="8"/>
  <c r="D8058" i="8"/>
  <c r="D8059" i="8"/>
  <c r="D8060" i="8"/>
  <c r="D8061" i="8"/>
  <c r="D8062" i="8"/>
  <c r="D8063" i="8"/>
  <c r="D8064" i="8"/>
  <c r="D8065" i="8"/>
  <c r="D8066" i="8"/>
  <c r="D8067" i="8"/>
  <c r="D8068" i="8"/>
  <c r="D8069" i="8"/>
  <c r="D8070" i="8"/>
  <c r="D8071" i="8"/>
  <c r="D8072" i="8"/>
  <c r="D8073" i="8"/>
  <c r="D8074" i="8"/>
  <c r="D8075" i="8"/>
  <c r="D8076" i="8"/>
  <c r="D8077" i="8"/>
  <c r="D8078" i="8"/>
  <c r="D8079" i="8"/>
  <c r="D8080" i="8"/>
  <c r="D8081" i="8"/>
  <c r="D8082" i="8"/>
  <c r="D8083" i="8"/>
  <c r="D8084" i="8"/>
  <c r="D8085" i="8"/>
  <c r="D8086" i="8"/>
  <c r="D8087" i="8"/>
  <c r="D8088" i="8"/>
  <c r="D8089" i="8"/>
  <c r="D8090" i="8"/>
  <c r="D8091" i="8"/>
  <c r="D8092" i="8"/>
  <c r="D8093" i="8"/>
  <c r="D8094" i="8"/>
  <c r="D8095" i="8"/>
  <c r="D8096" i="8"/>
  <c r="D8097" i="8"/>
  <c r="D8098" i="8"/>
  <c r="D8099" i="8"/>
  <c r="D8100" i="8"/>
  <c r="D8101" i="8"/>
  <c r="D8102" i="8"/>
  <c r="D8103" i="8"/>
  <c r="D8104" i="8"/>
  <c r="D8105" i="8"/>
  <c r="D8106" i="8"/>
  <c r="D8107" i="8"/>
  <c r="D8108" i="8"/>
  <c r="D8109" i="8"/>
  <c r="D8110" i="8"/>
  <c r="D8111" i="8"/>
  <c r="D8112" i="8"/>
  <c r="D8113" i="8"/>
  <c r="D8114" i="8"/>
  <c r="D8115" i="8"/>
  <c r="D8116" i="8"/>
  <c r="D8117" i="8"/>
  <c r="D8118" i="8"/>
  <c r="D8119" i="8"/>
  <c r="D8120" i="8"/>
  <c r="D8121" i="8"/>
  <c r="D8122" i="8"/>
  <c r="D8123" i="8"/>
  <c r="D8124" i="8"/>
  <c r="D8125" i="8"/>
  <c r="D8126" i="8"/>
  <c r="D8127" i="8"/>
  <c r="D8128" i="8"/>
  <c r="D8129" i="8"/>
  <c r="D8130" i="8"/>
  <c r="D8131" i="8"/>
  <c r="D8132" i="8"/>
  <c r="D8133" i="8"/>
  <c r="D8134" i="8"/>
  <c r="D8135" i="8"/>
  <c r="D8136" i="8"/>
  <c r="D8137" i="8"/>
  <c r="D8138" i="8"/>
  <c r="D8139" i="8"/>
  <c r="D8140" i="8"/>
  <c r="D8141" i="8"/>
  <c r="D8142" i="8"/>
  <c r="D8143" i="8"/>
  <c r="D8144" i="8"/>
  <c r="D8145" i="8"/>
  <c r="D8146" i="8"/>
  <c r="D8147" i="8"/>
  <c r="D8148" i="8"/>
  <c r="D8149" i="8"/>
  <c r="D8150" i="8"/>
  <c r="D8151" i="8"/>
  <c r="D8152" i="8"/>
  <c r="D8153" i="8"/>
  <c r="D8154" i="8"/>
  <c r="D8155" i="8"/>
  <c r="D8156" i="8"/>
  <c r="D8157" i="8"/>
  <c r="D8158" i="8"/>
  <c r="D8159" i="8"/>
  <c r="D8160" i="8"/>
  <c r="D8161" i="8"/>
  <c r="D8162" i="8"/>
  <c r="D8163" i="8"/>
  <c r="D8164" i="8"/>
  <c r="D8165" i="8"/>
  <c r="D8166" i="8"/>
  <c r="D8167" i="8"/>
  <c r="D8168" i="8"/>
  <c r="D8169" i="8"/>
  <c r="D8170" i="8"/>
  <c r="D8171" i="8"/>
  <c r="D8172" i="8"/>
  <c r="D8173" i="8"/>
  <c r="D8174" i="8"/>
  <c r="D8175" i="8"/>
  <c r="D8176" i="8"/>
  <c r="D8177" i="8"/>
  <c r="D8178" i="8"/>
  <c r="D8179" i="8"/>
  <c r="D8180" i="8"/>
  <c r="D8181" i="8"/>
  <c r="D8182" i="8"/>
  <c r="D8183" i="8"/>
  <c r="D8184" i="8"/>
  <c r="D8185" i="8"/>
  <c r="D8186" i="8"/>
  <c r="D8187" i="8"/>
  <c r="D8188" i="8"/>
  <c r="D8189" i="8"/>
  <c r="D8190" i="8"/>
  <c r="D8191" i="8"/>
  <c r="D8192" i="8"/>
  <c r="D8193" i="8"/>
  <c r="D8194" i="8"/>
  <c r="D8195" i="8"/>
  <c r="D8196" i="8"/>
  <c r="D8197" i="8"/>
  <c r="D8198" i="8"/>
  <c r="D8199" i="8"/>
  <c r="D8200" i="8"/>
  <c r="D8201" i="8"/>
  <c r="D8202" i="8"/>
  <c r="D8203" i="8"/>
  <c r="D8204" i="8"/>
  <c r="D8205" i="8"/>
  <c r="D8206" i="8"/>
  <c r="D8207" i="8"/>
  <c r="D8208" i="8"/>
  <c r="D8209" i="8"/>
  <c r="D8210" i="8"/>
  <c r="D8211" i="8"/>
  <c r="D8212" i="8"/>
  <c r="D8213" i="8"/>
  <c r="D8214" i="8"/>
  <c r="D8215" i="8"/>
  <c r="D8216" i="8"/>
  <c r="D8217" i="8"/>
  <c r="D8218" i="8"/>
  <c r="D8219" i="8"/>
  <c r="D8220" i="8"/>
  <c r="D8221" i="8"/>
  <c r="D8222" i="8"/>
  <c r="D8223" i="8"/>
  <c r="D8224" i="8"/>
  <c r="D8225" i="8"/>
  <c r="D8226" i="8"/>
  <c r="D8227" i="8"/>
  <c r="D8228" i="8"/>
  <c r="D8229" i="8"/>
  <c r="D8230" i="8"/>
  <c r="D8231" i="8"/>
  <c r="D8232" i="8"/>
  <c r="D8233" i="8"/>
  <c r="D8234" i="8"/>
  <c r="D8235" i="8"/>
  <c r="D8236" i="8"/>
  <c r="D8237" i="8"/>
  <c r="D8238" i="8"/>
  <c r="D8239" i="8"/>
  <c r="D8240" i="8"/>
  <c r="D8241" i="8"/>
  <c r="D8242" i="8"/>
  <c r="D8243" i="8"/>
  <c r="D8244" i="8"/>
  <c r="D8245" i="8"/>
  <c r="D8246" i="8"/>
  <c r="D8247" i="8"/>
  <c r="D8248" i="8"/>
  <c r="D8249" i="8"/>
  <c r="D8250" i="8"/>
  <c r="D8251" i="8"/>
  <c r="D8252" i="8"/>
  <c r="D8253" i="8"/>
  <c r="D8254" i="8"/>
  <c r="D8255" i="8"/>
  <c r="D8256" i="8"/>
  <c r="D8257" i="8"/>
  <c r="D8258" i="8"/>
  <c r="D8259" i="8"/>
  <c r="D8260" i="8"/>
  <c r="D8261" i="8"/>
  <c r="D8262" i="8"/>
  <c r="D8263" i="8"/>
  <c r="D8264" i="8"/>
  <c r="D8265" i="8"/>
  <c r="D8266" i="8"/>
  <c r="D8267" i="8"/>
  <c r="D8268" i="8"/>
  <c r="D8269" i="8"/>
  <c r="D8270" i="8"/>
  <c r="D8271" i="8"/>
  <c r="D8272" i="8"/>
  <c r="D8273" i="8"/>
  <c r="D8274" i="8"/>
  <c r="D8275" i="8"/>
  <c r="D8276" i="8"/>
  <c r="D8277" i="8"/>
  <c r="D8278" i="8"/>
  <c r="D8279" i="8"/>
  <c r="D8280" i="8"/>
  <c r="D8281" i="8"/>
  <c r="D8282" i="8"/>
  <c r="D8283" i="8"/>
  <c r="D8284" i="8"/>
  <c r="D8285" i="8"/>
  <c r="D8286" i="8"/>
  <c r="D8287" i="8"/>
  <c r="D8288" i="8"/>
  <c r="D8289" i="8"/>
  <c r="D8290" i="8"/>
  <c r="D8291" i="8"/>
  <c r="D8292" i="8"/>
  <c r="D8293" i="8"/>
  <c r="D8294" i="8"/>
  <c r="D8295" i="8"/>
  <c r="D8296" i="8"/>
  <c r="D8297" i="8"/>
  <c r="D8298" i="8"/>
  <c r="D8299" i="8"/>
  <c r="D8300" i="8"/>
  <c r="D8301" i="8"/>
  <c r="D8302" i="8"/>
  <c r="D8303" i="8"/>
  <c r="D8304" i="8"/>
  <c r="D8305" i="8"/>
  <c r="D8306" i="8"/>
  <c r="D8307" i="8"/>
  <c r="D8308" i="8"/>
  <c r="D8309" i="8"/>
  <c r="D8310" i="8"/>
  <c r="D8311" i="8"/>
  <c r="D8312" i="8"/>
  <c r="D8313" i="8"/>
  <c r="D8314" i="8"/>
  <c r="D8315" i="8"/>
  <c r="D8316" i="8"/>
  <c r="D8317" i="8"/>
  <c r="D8318" i="8"/>
  <c r="D8319" i="8"/>
  <c r="D8320" i="8"/>
  <c r="D8321" i="8"/>
  <c r="D8322" i="8"/>
  <c r="D8323" i="8"/>
  <c r="D8324" i="8"/>
  <c r="D8325" i="8"/>
  <c r="D8326" i="8"/>
  <c r="D8327" i="8"/>
  <c r="D8328" i="8"/>
  <c r="D8329" i="8"/>
  <c r="D8330" i="8"/>
  <c r="D8331" i="8"/>
  <c r="D8332" i="8"/>
  <c r="D8333" i="8"/>
  <c r="D8334" i="8"/>
  <c r="D8335" i="8"/>
  <c r="D8336" i="8"/>
  <c r="D8337" i="8"/>
  <c r="D8338" i="8"/>
  <c r="D8339" i="8"/>
  <c r="D8340" i="8"/>
  <c r="D8341" i="8"/>
  <c r="D8342" i="8"/>
  <c r="D8343" i="8"/>
  <c r="D8344" i="8"/>
  <c r="D8345" i="8"/>
  <c r="D8346" i="8"/>
  <c r="D8347" i="8"/>
  <c r="D8348" i="8"/>
  <c r="D8349" i="8"/>
  <c r="D8350" i="8"/>
  <c r="D8351" i="8"/>
  <c r="D8352" i="8"/>
  <c r="D8353" i="8"/>
  <c r="D8354" i="8"/>
  <c r="D8355" i="8"/>
  <c r="D8356" i="8"/>
  <c r="D8357" i="8"/>
  <c r="D8358" i="8"/>
  <c r="D8359" i="8"/>
  <c r="D8360" i="8"/>
  <c r="D8361" i="8"/>
  <c r="D8362" i="8"/>
  <c r="D8363" i="8"/>
  <c r="D8364" i="8"/>
  <c r="D8365" i="8"/>
  <c r="D8366" i="8"/>
  <c r="D8367" i="8"/>
  <c r="D8368" i="8"/>
  <c r="D8369" i="8"/>
  <c r="D8370" i="8"/>
  <c r="D8371" i="8"/>
  <c r="D8372" i="8"/>
  <c r="D8373" i="8"/>
  <c r="D8374" i="8"/>
  <c r="D8375" i="8"/>
  <c r="D8376" i="8"/>
  <c r="D8377" i="8"/>
  <c r="D8378" i="8"/>
  <c r="D8379" i="8"/>
  <c r="D8380" i="8"/>
  <c r="D8381" i="8"/>
  <c r="D8382" i="8"/>
  <c r="D8383" i="8"/>
  <c r="D8384" i="8"/>
  <c r="D8385" i="8"/>
  <c r="D8386" i="8"/>
  <c r="D8387" i="8"/>
  <c r="D8388" i="8"/>
  <c r="D8389" i="8"/>
  <c r="D8390" i="8"/>
  <c r="D8391" i="8"/>
  <c r="D8392" i="8"/>
  <c r="D8393" i="8"/>
  <c r="D8394" i="8"/>
  <c r="D8395" i="8"/>
  <c r="D8396" i="8"/>
  <c r="D8397" i="8"/>
  <c r="D8398" i="8"/>
  <c r="D8399" i="8"/>
  <c r="D8400" i="8"/>
  <c r="D8401" i="8"/>
  <c r="D8402" i="8"/>
  <c r="D8403" i="8"/>
  <c r="D8404" i="8"/>
  <c r="D8405" i="8"/>
  <c r="D8406" i="8"/>
  <c r="D8407" i="8"/>
  <c r="D8408" i="8"/>
  <c r="D8409" i="8"/>
  <c r="D8410" i="8"/>
  <c r="D8411" i="8"/>
  <c r="D8412" i="8"/>
  <c r="D8413" i="8"/>
  <c r="D8414" i="8"/>
  <c r="D8415" i="8"/>
  <c r="D8416" i="8"/>
  <c r="D8417" i="8"/>
  <c r="D8418" i="8"/>
  <c r="D8419" i="8"/>
  <c r="D8420" i="8"/>
  <c r="D8421" i="8"/>
  <c r="D8422" i="8"/>
  <c r="D8423" i="8"/>
  <c r="D8424" i="8"/>
  <c r="D8425" i="8"/>
  <c r="D8426" i="8"/>
  <c r="D8427" i="8"/>
  <c r="D8428" i="8"/>
  <c r="D8429" i="8"/>
  <c r="D8430" i="8"/>
  <c r="D8431" i="8"/>
  <c r="D8432" i="8"/>
  <c r="D8433" i="8"/>
  <c r="D8434" i="8"/>
  <c r="D8435" i="8"/>
  <c r="D8436" i="8"/>
  <c r="D8437" i="8"/>
  <c r="D8438" i="8"/>
  <c r="D8439" i="8"/>
  <c r="D8440" i="8"/>
  <c r="D8441" i="8"/>
  <c r="D8442" i="8"/>
  <c r="D8443" i="8"/>
  <c r="D8444" i="8"/>
  <c r="D8445" i="8"/>
  <c r="D8446" i="8"/>
  <c r="D8447" i="8"/>
  <c r="D8448" i="8"/>
  <c r="D8449" i="8"/>
  <c r="D8450" i="8"/>
  <c r="D8451" i="8"/>
  <c r="D8452" i="8"/>
  <c r="D8453" i="8"/>
  <c r="D8454" i="8"/>
  <c r="D8455" i="8"/>
  <c r="D8456" i="8"/>
  <c r="D8457" i="8"/>
  <c r="D8458" i="8"/>
  <c r="D8459" i="8"/>
  <c r="D8460" i="8"/>
  <c r="D8461" i="8"/>
  <c r="D8462" i="8"/>
  <c r="D8463" i="8"/>
  <c r="D8464" i="8"/>
  <c r="D8465" i="8"/>
  <c r="D8466" i="8"/>
  <c r="D8467" i="8"/>
  <c r="D8468" i="8"/>
  <c r="D8469" i="8"/>
  <c r="D8470" i="8"/>
  <c r="D8471" i="8"/>
  <c r="D8472" i="8"/>
  <c r="D8473" i="8"/>
  <c r="D8474" i="8"/>
  <c r="D8475" i="8"/>
  <c r="D8476" i="8"/>
  <c r="D8477" i="8"/>
  <c r="D8478" i="8"/>
  <c r="D8479" i="8"/>
  <c r="D8480" i="8"/>
  <c r="D8481" i="8"/>
  <c r="D8482" i="8"/>
  <c r="D8483" i="8"/>
  <c r="D8484" i="8"/>
  <c r="D8485" i="8"/>
  <c r="D8486" i="8"/>
  <c r="D8487" i="8"/>
  <c r="D8488" i="8"/>
  <c r="D8489" i="8"/>
  <c r="D8490" i="8"/>
  <c r="D8491" i="8"/>
  <c r="D8492" i="8"/>
  <c r="D8493" i="8"/>
  <c r="D8494" i="8"/>
  <c r="D8495" i="8"/>
  <c r="D8496" i="8"/>
  <c r="D8497" i="8"/>
  <c r="D8498" i="8"/>
  <c r="D8499" i="8"/>
  <c r="D8500" i="8"/>
  <c r="D8501" i="8"/>
  <c r="D8502" i="8"/>
  <c r="D8503" i="8"/>
  <c r="D8504" i="8"/>
  <c r="D8505" i="8"/>
  <c r="D8506" i="8"/>
  <c r="D8507" i="8"/>
  <c r="D8508" i="8"/>
  <c r="D8509" i="8"/>
  <c r="D8510" i="8"/>
  <c r="D8511" i="8"/>
  <c r="D8512" i="8"/>
  <c r="D8513" i="8"/>
  <c r="D8514" i="8"/>
  <c r="D8515" i="8"/>
  <c r="D8516" i="8"/>
  <c r="D8517" i="8"/>
  <c r="D8518" i="8"/>
  <c r="D8519" i="8"/>
  <c r="D8520" i="8"/>
  <c r="D8521" i="8"/>
  <c r="D8522" i="8"/>
  <c r="D8523" i="8"/>
  <c r="D8524" i="8"/>
  <c r="D8525" i="8"/>
  <c r="D8526" i="8"/>
  <c r="D8527" i="8"/>
  <c r="D8528" i="8"/>
  <c r="D8529" i="8"/>
  <c r="D8530" i="8"/>
  <c r="D8531" i="8"/>
  <c r="D8532" i="8"/>
  <c r="D8533" i="8"/>
  <c r="D8534" i="8"/>
  <c r="D8535" i="8"/>
  <c r="D8536" i="8"/>
  <c r="D8537" i="8"/>
  <c r="D8538" i="8"/>
  <c r="D8539" i="8"/>
  <c r="D8540" i="8"/>
  <c r="D8541" i="8"/>
  <c r="D8542" i="8"/>
  <c r="D8543" i="8"/>
  <c r="D8544" i="8"/>
  <c r="D8545" i="8"/>
  <c r="D8546" i="8"/>
  <c r="D8547" i="8"/>
  <c r="D8548" i="8"/>
  <c r="D8549" i="8"/>
  <c r="D8550" i="8"/>
  <c r="D8551" i="8"/>
  <c r="D8552" i="8"/>
  <c r="D8553" i="8"/>
  <c r="D8554" i="8"/>
  <c r="D8555" i="8"/>
  <c r="D8556" i="8"/>
  <c r="D8557" i="8"/>
  <c r="D8558" i="8"/>
  <c r="D8559" i="8"/>
  <c r="D8560" i="8"/>
  <c r="D8561" i="8"/>
  <c r="D8562" i="8"/>
  <c r="D8563" i="8"/>
  <c r="D8564" i="8"/>
  <c r="D8565" i="8"/>
  <c r="D8566" i="8"/>
  <c r="D8567" i="8"/>
  <c r="D8568" i="8"/>
  <c r="D8569" i="8"/>
  <c r="D8570" i="8"/>
  <c r="D8571" i="8"/>
  <c r="D8572" i="8"/>
  <c r="D8573" i="8"/>
  <c r="D8574" i="8"/>
  <c r="D8575" i="8"/>
  <c r="D8576" i="8"/>
  <c r="D8577" i="8"/>
  <c r="D8578" i="8"/>
  <c r="D8579" i="8"/>
  <c r="D8580" i="8"/>
  <c r="D8581" i="8"/>
  <c r="D8582" i="8"/>
  <c r="D8583" i="8"/>
  <c r="D8584" i="8"/>
  <c r="D8585" i="8"/>
  <c r="D8586" i="8"/>
  <c r="D8587" i="8"/>
  <c r="D8588" i="8"/>
  <c r="D8589" i="8"/>
  <c r="D8590" i="8"/>
  <c r="D8591" i="8"/>
  <c r="D8592" i="8"/>
  <c r="D8593" i="8"/>
  <c r="D8594" i="8"/>
  <c r="D8595" i="8"/>
  <c r="D8596" i="8"/>
  <c r="D8597" i="8"/>
  <c r="D8598" i="8"/>
  <c r="D8599" i="8"/>
  <c r="D8600" i="8"/>
  <c r="D8601" i="8"/>
  <c r="D8602" i="8"/>
  <c r="D8603" i="8"/>
  <c r="D8604" i="8"/>
  <c r="D8605" i="8"/>
  <c r="D8606" i="8"/>
  <c r="D8607" i="8"/>
  <c r="D8608" i="8"/>
  <c r="D8609" i="8"/>
  <c r="D8610" i="8"/>
  <c r="D8611" i="8"/>
  <c r="D8612" i="8"/>
  <c r="D8613" i="8"/>
  <c r="D8614" i="8"/>
  <c r="D8615" i="8"/>
  <c r="D8616" i="8"/>
  <c r="D8617" i="8"/>
  <c r="D8618" i="8"/>
  <c r="D8619" i="8"/>
  <c r="D8620" i="8"/>
  <c r="D8621" i="8"/>
  <c r="D8622" i="8"/>
  <c r="D8623" i="8"/>
  <c r="D8624" i="8"/>
  <c r="D8625" i="8"/>
  <c r="D8626" i="8"/>
  <c r="D8627" i="8"/>
  <c r="D8628" i="8"/>
  <c r="D8629" i="8"/>
  <c r="D8630" i="8"/>
  <c r="D8631" i="8"/>
  <c r="D8632" i="8"/>
  <c r="D8633" i="8"/>
  <c r="D8634" i="8"/>
  <c r="D8635" i="8"/>
  <c r="D8636" i="8"/>
  <c r="D8637" i="8"/>
  <c r="D8638" i="8"/>
  <c r="D8639" i="8"/>
  <c r="D8640" i="8"/>
  <c r="D8641" i="8"/>
  <c r="D8642" i="8"/>
  <c r="D8643" i="8"/>
  <c r="D8644" i="8"/>
  <c r="D8645" i="8"/>
  <c r="D8646" i="8"/>
  <c r="D8647" i="8"/>
  <c r="D8648" i="8"/>
  <c r="D8649" i="8"/>
  <c r="D8650" i="8"/>
  <c r="D8651" i="8"/>
  <c r="D8652" i="8"/>
  <c r="D8653" i="8"/>
  <c r="D8654" i="8"/>
  <c r="D8655" i="8"/>
  <c r="D8656" i="8"/>
  <c r="D8657" i="8"/>
  <c r="D8658" i="8"/>
  <c r="D8659" i="8"/>
  <c r="D8660" i="8"/>
  <c r="D8661" i="8"/>
  <c r="D8662" i="8"/>
  <c r="D8663" i="8"/>
  <c r="D8664" i="8"/>
  <c r="D8665" i="8"/>
  <c r="D8666" i="8"/>
  <c r="D8667" i="8"/>
  <c r="D8668" i="8"/>
  <c r="D8669" i="8"/>
  <c r="D8670" i="8"/>
  <c r="D8671" i="8"/>
  <c r="D8672" i="8"/>
  <c r="D8673" i="8"/>
  <c r="D8674" i="8"/>
  <c r="D8675" i="8"/>
  <c r="D8676" i="8"/>
  <c r="D8677" i="8"/>
  <c r="D8678" i="8"/>
  <c r="D8679" i="8"/>
  <c r="D8680" i="8"/>
  <c r="D8681" i="8"/>
  <c r="D8682" i="8"/>
  <c r="D8683" i="8"/>
  <c r="D8684" i="8"/>
  <c r="D8685" i="8"/>
  <c r="D8686" i="8"/>
  <c r="D8687" i="8"/>
  <c r="D8688" i="8"/>
  <c r="D8689" i="8"/>
  <c r="D8690" i="8"/>
  <c r="D8691" i="8"/>
  <c r="D8692" i="8"/>
  <c r="D8693" i="8"/>
  <c r="D8694" i="8"/>
  <c r="D8695" i="8"/>
  <c r="D8696" i="8"/>
  <c r="D8697" i="8"/>
  <c r="D8698" i="8"/>
  <c r="D8699" i="8"/>
  <c r="D8700" i="8"/>
  <c r="D8701" i="8"/>
  <c r="D8702" i="8"/>
  <c r="D8703" i="8"/>
  <c r="D8704" i="8"/>
  <c r="D8705" i="8"/>
  <c r="D8706" i="8"/>
  <c r="D8707" i="8"/>
  <c r="D8708" i="8"/>
  <c r="D8709" i="8"/>
  <c r="D8710" i="8"/>
  <c r="D8711" i="8"/>
  <c r="D8712" i="8"/>
  <c r="D8713" i="8"/>
  <c r="D8714" i="8"/>
  <c r="D8715" i="8"/>
  <c r="D8716" i="8"/>
  <c r="D8717" i="8"/>
  <c r="D8718" i="8"/>
  <c r="D8719" i="8"/>
  <c r="D8720" i="8"/>
  <c r="D8721" i="8"/>
  <c r="D8722" i="8"/>
  <c r="D8723" i="8"/>
  <c r="D8724" i="8"/>
  <c r="D8725" i="8"/>
  <c r="D8726" i="8"/>
  <c r="D8727" i="8"/>
  <c r="D8728" i="8"/>
  <c r="D8729" i="8"/>
  <c r="D8730" i="8"/>
  <c r="D8731" i="8"/>
  <c r="D8732" i="8"/>
  <c r="D8733" i="8"/>
  <c r="D8734" i="8"/>
  <c r="D8735" i="8"/>
  <c r="D8736" i="8"/>
  <c r="D8737" i="8"/>
  <c r="D8738" i="8"/>
  <c r="D8739" i="8"/>
  <c r="D8740" i="8"/>
  <c r="D8741" i="8"/>
  <c r="D8742" i="8"/>
  <c r="D8743" i="8"/>
  <c r="D8744" i="8"/>
  <c r="D8745" i="8"/>
  <c r="D8746" i="8"/>
  <c r="D8747" i="8"/>
  <c r="D8748" i="8"/>
  <c r="D8749" i="8"/>
  <c r="D8750" i="8"/>
  <c r="D8751" i="8"/>
  <c r="D8752" i="8"/>
  <c r="D8753" i="8"/>
  <c r="D8754" i="8"/>
  <c r="D8755" i="8"/>
  <c r="D8756" i="8"/>
  <c r="D8757" i="8"/>
  <c r="D8758" i="8"/>
  <c r="D8759" i="8"/>
  <c r="D8760" i="8"/>
  <c r="D8761" i="8"/>
  <c r="D8762" i="8"/>
  <c r="D8763" i="8"/>
  <c r="D8764" i="8"/>
  <c r="D8765" i="8"/>
  <c r="D8766" i="8"/>
  <c r="D8767" i="8"/>
  <c r="D8768" i="8"/>
  <c r="D8769" i="8"/>
  <c r="D8770" i="8"/>
  <c r="D8771" i="8"/>
  <c r="D8772" i="8"/>
  <c r="D8773" i="8"/>
  <c r="D8774" i="8"/>
  <c r="D8775" i="8"/>
  <c r="D8776" i="8"/>
  <c r="D8777" i="8"/>
  <c r="D8778" i="8"/>
  <c r="D8779" i="8"/>
  <c r="D8780" i="8"/>
  <c r="D8781" i="8"/>
  <c r="D8782" i="8"/>
  <c r="D8783" i="8"/>
  <c r="D8784" i="8"/>
  <c r="D8785" i="8"/>
  <c r="D8786" i="8"/>
  <c r="D8787" i="8"/>
  <c r="D8788" i="8"/>
  <c r="D8789" i="8"/>
  <c r="D8790" i="8"/>
  <c r="D8791" i="8"/>
  <c r="D8792" i="8"/>
  <c r="D8793" i="8"/>
  <c r="D8794" i="8"/>
  <c r="D8795" i="8"/>
  <c r="D8796" i="8"/>
  <c r="D8797" i="8"/>
  <c r="D8798" i="8"/>
  <c r="D8799" i="8"/>
  <c r="D8800" i="8"/>
  <c r="D8801" i="8"/>
  <c r="D8802" i="8"/>
  <c r="D8803" i="8"/>
  <c r="D8804" i="8"/>
  <c r="D8805" i="8"/>
  <c r="D8806" i="8"/>
  <c r="D8807" i="8"/>
  <c r="D8808" i="8"/>
  <c r="D8809" i="8"/>
  <c r="D8810" i="8"/>
  <c r="D8811" i="8"/>
  <c r="D8812" i="8"/>
  <c r="D8813" i="8"/>
  <c r="D8814" i="8"/>
  <c r="D8815" i="8"/>
  <c r="D8816" i="8"/>
  <c r="D8817" i="8"/>
  <c r="D8818" i="8"/>
  <c r="D8819" i="8"/>
  <c r="D8820" i="8"/>
  <c r="D8821" i="8"/>
  <c r="D8822" i="8"/>
  <c r="D8823" i="8"/>
  <c r="D8824" i="8"/>
  <c r="D8825" i="8"/>
  <c r="D8826" i="8"/>
  <c r="D8827" i="8"/>
  <c r="D8828" i="8"/>
  <c r="D8829" i="8"/>
  <c r="D8830" i="8"/>
  <c r="D8831" i="8"/>
  <c r="D8832" i="8"/>
  <c r="D8833" i="8"/>
  <c r="D8834" i="8"/>
  <c r="D8835" i="8"/>
  <c r="D8836" i="8"/>
  <c r="D8837" i="8"/>
  <c r="D8838" i="8"/>
  <c r="D8839" i="8"/>
  <c r="D8840" i="8"/>
  <c r="D8841" i="8"/>
  <c r="D8842" i="8"/>
  <c r="D8843" i="8"/>
  <c r="D8844" i="8"/>
  <c r="D8845" i="8"/>
  <c r="D8846" i="8"/>
  <c r="D8847" i="8"/>
  <c r="D8848" i="8"/>
  <c r="D8849" i="8"/>
  <c r="D8850" i="8"/>
  <c r="D8851" i="8"/>
  <c r="D8852" i="8"/>
  <c r="D8853" i="8"/>
  <c r="D8854" i="8"/>
  <c r="D8855" i="8"/>
  <c r="D8856" i="8"/>
  <c r="D8857" i="8"/>
  <c r="D8858" i="8"/>
  <c r="D8859" i="8"/>
  <c r="D8860" i="8"/>
  <c r="D8861" i="8"/>
  <c r="D8862" i="8"/>
  <c r="D8863" i="8"/>
  <c r="D8864" i="8"/>
  <c r="D8865" i="8"/>
  <c r="D8866" i="8"/>
  <c r="D8867" i="8"/>
  <c r="D8868" i="8"/>
  <c r="D8869" i="8"/>
  <c r="D8870" i="8"/>
  <c r="D8871" i="8"/>
  <c r="D8872" i="8"/>
  <c r="D8873" i="8"/>
  <c r="D8874" i="8"/>
  <c r="D8875" i="8"/>
  <c r="D8876" i="8"/>
  <c r="D8877" i="8"/>
  <c r="D8878" i="8"/>
  <c r="D8879" i="8"/>
  <c r="D8880" i="8"/>
  <c r="D8881" i="8"/>
  <c r="D8882" i="8"/>
  <c r="D8883" i="8"/>
  <c r="D8884" i="8"/>
  <c r="D8885" i="8"/>
  <c r="D8886" i="8"/>
  <c r="D8887" i="8"/>
  <c r="D8888" i="8"/>
  <c r="D8889" i="8"/>
  <c r="D8890" i="8"/>
  <c r="D8891" i="8"/>
  <c r="D8892" i="8"/>
  <c r="D8893" i="8"/>
  <c r="D8894" i="8"/>
  <c r="D8895" i="8"/>
  <c r="D8896" i="8"/>
  <c r="D8897" i="8"/>
  <c r="D8898" i="8"/>
  <c r="D8899" i="8"/>
  <c r="D8900" i="8"/>
  <c r="D8901" i="8"/>
  <c r="D8902" i="8"/>
  <c r="D8903" i="8"/>
  <c r="D8904" i="8"/>
  <c r="D8905" i="8"/>
  <c r="D8906" i="8"/>
  <c r="D8907" i="8"/>
  <c r="D8908" i="8"/>
  <c r="D8909" i="8"/>
  <c r="D8910" i="8"/>
  <c r="D8911" i="8"/>
  <c r="D8912" i="8"/>
  <c r="D8913" i="8"/>
  <c r="D8914" i="8"/>
  <c r="D8915" i="8"/>
  <c r="D8916" i="8"/>
  <c r="D8917" i="8"/>
  <c r="D8918" i="8"/>
  <c r="D8919" i="8"/>
  <c r="D8920" i="8"/>
  <c r="D8921" i="8"/>
  <c r="D8922" i="8"/>
  <c r="D8923" i="8"/>
  <c r="D8924" i="8"/>
  <c r="D8925" i="8"/>
  <c r="D8926" i="8"/>
  <c r="D8927" i="8"/>
  <c r="D8928" i="8"/>
  <c r="D8929" i="8"/>
  <c r="D8930" i="8"/>
  <c r="D8931" i="8"/>
  <c r="D8932" i="8"/>
  <c r="D8933" i="8"/>
  <c r="D8934" i="8"/>
  <c r="D8935" i="8"/>
  <c r="D8936" i="8"/>
  <c r="D8937" i="8"/>
  <c r="D8938" i="8"/>
  <c r="D8939" i="8"/>
  <c r="D8940" i="8"/>
  <c r="D8941" i="8"/>
  <c r="D8942" i="8"/>
  <c r="D8943" i="8"/>
  <c r="D8944" i="8"/>
  <c r="D8945" i="8"/>
  <c r="D8946" i="8"/>
  <c r="D8947" i="8"/>
  <c r="D8948" i="8"/>
  <c r="D8949" i="8"/>
  <c r="D8950" i="8"/>
  <c r="D8951" i="8"/>
  <c r="D8952" i="8"/>
  <c r="D8953" i="8"/>
  <c r="D8954" i="8"/>
  <c r="D8955" i="8"/>
  <c r="D8956" i="8"/>
  <c r="D8957" i="8"/>
  <c r="D8958" i="8"/>
  <c r="D8959" i="8"/>
  <c r="D8960" i="8"/>
  <c r="D8961" i="8"/>
  <c r="D8962" i="8"/>
  <c r="D8963" i="8"/>
  <c r="D8964" i="8"/>
  <c r="D8965" i="8"/>
  <c r="D8966" i="8"/>
  <c r="D8967" i="8"/>
  <c r="D8968" i="8"/>
  <c r="D8969" i="8"/>
  <c r="D8970" i="8"/>
  <c r="D8971" i="8"/>
  <c r="D8972" i="8"/>
  <c r="D8973" i="8"/>
  <c r="D8974" i="8"/>
  <c r="D8975" i="8"/>
  <c r="D8976" i="8"/>
  <c r="D8977" i="8"/>
  <c r="D8978" i="8"/>
  <c r="D8979" i="8"/>
  <c r="D8980" i="8"/>
  <c r="D8981" i="8"/>
  <c r="D8982" i="8"/>
  <c r="D8983" i="8"/>
  <c r="D8984" i="8"/>
  <c r="D8985" i="8"/>
  <c r="D8986" i="8"/>
  <c r="D8987" i="8"/>
  <c r="D8988" i="8"/>
  <c r="D8989" i="8"/>
  <c r="D8990" i="8"/>
  <c r="D8991" i="8"/>
  <c r="D8992" i="8"/>
  <c r="D8993" i="8"/>
  <c r="D8994" i="8"/>
  <c r="D8995" i="8"/>
  <c r="D8996" i="8"/>
  <c r="D8997" i="8"/>
  <c r="D8998" i="8"/>
  <c r="D8999" i="8"/>
  <c r="D9000" i="8"/>
  <c r="D9001" i="8"/>
  <c r="D9002" i="8"/>
  <c r="D9003" i="8"/>
  <c r="D9004" i="8"/>
  <c r="D9005" i="8"/>
  <c r="D9006" i="8"/>
  <c r="D9007" i="8"/>
  <c r="D9008" i="8"/>
  <c r="D9009" i="8"/>
  <c r="D9010" i="8"/>
  <c r="D9011" i="8"/>
  <c r="D9012" i="8"/>
  <c r="D9013" i="8"/>
  <c r="D9014" i="8"/>
  <c r="D9015" i="8"/>
  <c r="D9016" i="8"/>
  <c r="D9017" i="8"/>
  <c r="D9018" i="8"/>
  <c r="D9019" i="8"/>
  <c r="D9020" i="8"/>
  <c r="D9021" i="8"/>
  <c r="D9022" i="8"/>
  <c r="D9023" i="8"/>
  <c r="D9024" i="8"/>
  <c r="D9025" i="8"/>
  <c r="D9026" i="8"/>
  <c r="D9027" i="8"/>
  <c r="D9028" i="8"/>
  <c r="D9029" i="8"/>
  <c r="D9030" i="8"/>
  <c r="D9031" i="8"/>
  <c r="D9032" i="8"/>
  <c r="D9033" i="8"/>
  <c r="D9034" i="8"/>
  <c r="D9035" i="8"/>
  <c r="D9036" i="8"/>
  <c r="D9037" i="8"/>
  <c r="D9038" i="8"/>
  <c r="D9039" i="8"/>
  <c r="D9040" i="8"/>
  <c r="D9041" i="8"/>
  <c r="D9042" i="8"/>
  <c r="D9043" i="8"/>
  <c r="D9044" i="8"/>
  <c r="D9045" i="8"/>
  <c r="D9046" i="8"/>
  <c r="D9047" i="8"/>
  <c r="D9048" i="8"/>
  <c r="D9049" i="8"/>
  <c r="D9050" i="8"/>
  <c r="D9051" i="8"/>
  <c r="D9052" i="8"/>
  <c r="D9053" i="8"/>
  <c r="D9054" i="8"/>
  <c r="D9055" i="8"/>
  <c r="D9056" i="8"/>
  <c r="D9057" i="8"/>
  <c r="D9058" i="8"/>
  <c r="D9059" i="8"/>
  <c r="D9060" i="8"/>
  <c r="D9061" i="8"/>
  <c r="D9062" i="8"/>
  <c r="D9063" i="8"/>
  <c r="D9064" i="8"/>
  <c r="D9065" i="8"/>
  <c r="D9066" i="8"/>
  <c r="D9067" i="8"/>
  <c r="D9068" i="8"/>
  <c r="D9069" i="8"/>
  <c r="D9070" i="8"/>
  <c r="D9071" i="8"/>
  <c r="D9072" i="8"/>
  <c r="D9073" i="8"/>
  <c r="D9074" i="8"/>
  <c r="D9075" i="8"/>
  <c r="D9076" i="8"/>
  <c r="D9077" i="8"/>
  <c r="D9078" i="8"/>
  <c r="D9079" i="8"/>
  <c r="D9080" i="8"/>
  <c r="D9081" i="8"/>
  <c r="D9082" i="8"/>
  <c r="D9083" i="8"/>
  <c r="D9084" i="8"/>
  <c r="D9085" i="8"/>
  <c r="D9086" i="8"/>
  <c r="D9087" i="8"/>
  <c r="D9088" i="8"/>
  <c r="D9089" i="8"/>
  <c r="D9090" i="8"/>
  <c r="D9091" i="8"/>
  <c r="D9092" i="8"/>
  <c r="D9093" i="8"/>
  <c r="D9094" i="8"/>
  <c r="D9095" i="8"/>
  <c r="D9096" i="8"/>
  <c r="D9097" i="8"/>
  <c r="D9098" i="8"/>
  <c r="D9099" i="8"/>
  <c r="D9100" i="8"/>
  <c r="D9101" i="8"/>
  <c r="D9102" i="8"/>
  <c r="D9103" i="8"/>
  <c r="D9104" i="8"/>
  <c r="D9105" i="8"/>
  <c r="D9106" i="8"/>
  <c r="D9107" i="8"/>
  <c r="D9108" i="8"/>
  <c r="D9109" i="8"/>
  <c r="D9110" i="8"/>
  <c r="D9111" i="8"/>
  <c r="D9112" i="8"/>
  <c r="D9113" i="8"/>
  <c r="D9114" i="8"/>
  <c r="D9115" i="8"/>
  <c r="D9116" i="8"/>
  <c r="D9117" i="8"/>
  <c r="D9118" i="8"/>
  <c r="D9119" i="8"/>
  <c r="D9120" i="8"/>
  <c r="D9121" i="8"/>
  <c r="D9122" i="8"/>
  <c r="D9123" i="8"/>
  <c r="D9124" i="8"/>
  <c r="D9125" i="8"/>
  <c r="D9126" i="8"/>
  <c r="D9127" i="8"/>
  <c r="D9128" i="8"/>
  <c r="D9129" i="8"/>
  <c r="D9130" i="8"/>
  <c r="D9131" i="8"/>
  <c r="D9132" i="8"/>
  <c r="D9133" i="8"/>
  <c r="D9134" i="8"/>
  <c r="D9135" i="8"/>
  <c r="D9136" i="8"/>
  <c r="D9137" i="8"/>
  <c r="D9138" i="8"/>
  <c r="D9139" i="8"/>
  <c r="D9140" i="8"/>
  <c r="D9141" i="8"/>
  <c r="D9142" i="8"/>
  <c r="D9143" i="8"/>
  <c r="D9144" i="8"/>
  <c r="D9145" i="8"/>
  <c r="D9146" i="8"/>
  <c r="D9147" i="8"/>
  <c r="D9148" i="8"/>
  <c r="D9149" i="8"/>
  <c r="D9150" i="8"/>
  <c r="D9151" i="8"/>
  <c r="D9152" i="8"/>
  <c r="D9153" i="8"/>
  <c r="D9154" i="8"/>
  <c r="D9155" i="8"/>
  <c r="D9156" i="8"/>
  <c r="D9157" i="8"/>
  <c r="D9158" i="8"/>
  <c r="D9159" i="8"/>
  <c r="D9160" i="8"/>
  <c r="D9161" i="8"/>
  <c r="D9162" i="8"/>
  <c r="D9163" i="8"/>
  <c r="D9164" i="8"/>
  <c r="D9165" i="8"/>
  <c r="D9166" i="8"/>
  <c r="D9167" i="8"/>
  <c r="D9168" i="8"/>
  <c r="D9169" i="8"/>
  <c r="D9170" i="8"/>
  <c r="D9171" i="8"/>
  <c r="D9172" i="8"/>
  <c r="D9173" i="8"/>
  <c r="D9174" i="8"/>
  <c r="D9175" i="8"/>
  <c r="D9176" i="8"/>
  <c r="D9177" i="8"/>
  <c r="D9178" i="8"/>
  <c r="D9179" i="8"/>
  <c r="D9180" i="8"/>
  <c r="D9181" i="8"/>
  <c r="D9182" i="8"/>
  <c r="D9183" i="8"/>
  <c r="D9184" i="8"/>
  <c r="D9185" i="8"/>
  <c r="D9186" i="8"/>
  <c r="D9187" i="8"/>
  <c r="D9188" i="8"/>
  <c r="D9189" i="8"/>
  <c r="D9190" i="8"/>
  <c r="D9191" i="8"/>
  <c r="D9192" i="8"/>
  <c r="D9193" i="8"/>
  <c r="D9194" i="8"/>
  <c r="D9195" i="8"/>
  <c r="D9196" i="8"/>
  <c r="D9197" i="8"/>
  <c r="D9198" i="8"/>
  <c r="D9199" i="8"/>
  <c r="D9200" i="8"/>
  <c r="D9201" i="8"/>
  <c r="D9202" i="8"/>
  <c r="D9203" i="8"/>
  <c r="D9204" i="8"/>
  <c r="D9205" i="8"/>
  <c r="D9206" i="8"/>
  <c r="D9207" i="8"/>
  <c r="D9208" i="8"/>
  <c r="D9209" i="8"/>
  <c r="D9210" i="8"/>
  <c r="D9211" i="8"/>
  <c r="D9212" i="8"/>
  <c r="D9213" i="8"/>
  <c r="D9214" i="8"/>
  <c r="D9215" i="8"/>
  <c r="D9216" i="8"/>
  <c r="D9217" i="8"/>
  <c r="D9218" i="8"/>
  <c r="D9219" i="8"/>
  <c r="D9220" i="8"/>
  <c r="D9221" i="8"/>
  <c r="D9222" i="8"/>
  <c r="D9223" i="8"/>
  <c r="D9224" i="8"/>
  <c r="D9225" i="8"/>
  <c r="D9226" i="8"/>
  <c r="D9227" i="8"/>
  <c r="D9228" i="8"/>
  <c r="D9229" i="8"/>
  <c r="D9230" i="8"/>
  <c r="D9231" i="8"/>
  <c r="D9232" i="8"/>
  <c r="D9233" i="8"/>
  <c r="D9234" i="8"/>
  <c r="D9235" i="8"/>
  <c r="D9236" i="8"/>
  <c r="D9237" i="8"/>
  <c r="D9238" i="8"/>
  <c r="D9239" i="8"/>
  <c r="D9240" i="8"/>
  <c r="D9241" i="8"/>
  <c r="D9242" i="8"/>
  <c r="D9243" i="8"/>
  <c r="D9244" i="8"/>
  <c r="D9245" i="8"/>
  <c r="D9246" i="8"/>
  <c r="D9247" i="8"/>
  <c r="D9248" i="8"/>
  <c r="D9249" i="8"/>
  <c r="D9250" i="8"/>
  <c r="D9251" i="8"/>
  <c r="D9252" i="8"/>
  <c r="D9253" i="8"/>
  <c r="D9254" i="8"/>
  <c r="D9255" i="8"/>
  <c r="D9256" i="8"/>
  <c r="D9257" i="8"/>
  <c r="D9258" i="8"/>
  <c r="D9259" i="8"/>
  <c r="D9260" i="8"/>
  <c r="D9261" i="8"/>
  <c r="D9262" i="8"/>
  <c r="D9263" i="8"/>
  <c r="D9264" i="8"/>
  <c r="D9265" i="8"/>
  <c r="D9266" i="8"/>
  <c r="D9267" i="8"/>
  <c r="D9268" i="8"/>
  <c r="D9269" i="8"/>
  <c r="D9270" i="8"/>
  <c r="D9271" i="8"/>
  <c r="D9272" i="8"/>
  <c r="D9273" i="8"/>
  <c r="D9274" i="8"/>
  <c r="D9275" i="8"/>
  <c r="D9276" i="8"/>
  <c r="D9277" i="8"/>
  <c r="D9278" i="8"/>
  <c r="D9279" i="8"/>
  <c r="D9280" i="8"/>
  <c r="D9281" i="8"/>
  <c r="D9282" i="8"/>
  <c r="D9283" i="8"/>
  <c r="D9284" i="8"/>
  <c r="D9285" i="8"/>
  <c r="D9286" i="8"/>
  <c r="D9287" i="8"/>
  <c r="D9288" i="8"/>
  <c r="D9289" i="8"/>
  <c r="D9290" i="8"/>
  <c r="D9291" i="8"/>
  <c r="D9292" i="8"/>
  <c r="D9293" i="8"/>
  <c r="D9294" i="8"/>
  <c r="D9295" i="8"/>
  <c r="D9296" i="8"/>
  <c r="D9297" i="8"/>
  <c r="D9298" i="8"/>
  <c r="D9299" i="8"/>
  <c r="D9300" i="8"/>
  <c r="D9301" i="8"/>
  <c r="D9302" i="8"/>
  <c r="D9303" i="8"/>
  <c r="D9304" i="8"/>
  <c r="D9305" i="8"/>
  <c r="D9306" i="8"/>
  <c r="D9307" i="8"/>
  <c r="D9308" i="8"/>
  <c r="D9309" i="8"/>
  <c r="D9310" i="8"/>
  <c r="D9311" i="8"/>
  <c r="D9312" i="8"/>
  <c r="D9313" i="8"/>
  <c r="D9314" i="8"/>
  <c r="D9315" i="8"/>
  <c r="D9316" i="8"/>
  <c r="D9317" i="8"/>
  <c r="D9318" i="8"/>
  <c r="D9319" i="8"/>
  <c r="D9320" i="8"/>
  <c r="D9321" i="8"/>
  <c r="D9322" i="8"/>
  <c r="D9323" i="8"/>
  <c r="D9324" i="8"/>
  <c r="D9325" i="8"/>
  <c r="D9326" i="8"/>
  <c r="D9327" i="8"/>
  <c r="D9328" i="8"/>
  <c r="D9329" i="8"/>
  <c r="D9330" i="8"/>
  <c r="D9331" i="8"/>
  <c r="D9332" i="8"/>
  <c r="D9333" i="8"/>
  <c r="D9334" i="8"/>
  <c r="D9335" i="8"/>
  <c r="D9336" i="8"/>
  <c r="D9337" i="8"/>
  <c r="D9338" i="8"/>
  <c r="D9339" i="8"/>
  <c r="D9340" i="8"/>
  <c r="D9341" i="8"/>
  <c r="D9342" i="8"/>
  <c r="D9343" i="8"/>
  <c r="D9344" i="8"/>
  <c r="D9345" i="8"/>
  <c r="D9346" i="8"/>
  <c r="D9347" i="8"/>
  <c r="D9348" i="8"/>
  <c r="D9349" i="8"/>
  <c r="D9350" i="8"/>
  <c r="D9351" i="8"/>
  <c r="D9352" i="8"/>
  <c r="D9353" i="8"/>
  <c r="D9354" i="8"/>
  <c r="D9355" i="8"/>
  <c r="D9356" i="8"/>
  <c r="D9357" i="8"/>
  <c r="D9358" i="8"/>
  <c r="D9359" i="8"/>
  <c r="D9360" i="8"/>
  <c r="D9361" i="8"/>
  <c r="D9362" i="8"/>
  <c r="D9363" i="8"/>
  <c r="D9364" i="8"/>
  <c r="D9365" i="8"/>
  <c r="D9366" i="8"/>
  <c r="D9367" i="8"/>
  <c r="D9368" i="8"/>
  <c r="D9369" i="8"/>
  <c r="D9370" i="8"/>
  <c r="D9371" i="8"/>
  <c r="D9372" i="8"/>
  <c r="D9373" i="8"/>
  <c r="D9374" i="8"/>
  <c r="D9375" i="8"/>
  <c r="D9376" i="8"/>
  <c r="D9377" i="8"/>
  <c r="D9378" i="8"/>
  <c r="D9379" i="8"/>
  <c r="D9380" i="8"/>
  <c r="D9381" i="8"/>
  <c r="D9382" i="8"/>
  <c r="D9383" i="8"/>
  <c r="D9384" i="8"/>
  <c r="D9385" i="8"/>
  <c r="D9386" i="8"/>
  <c r="D9387" i="8"/>
  <c r="D9388" i="8"/>
  <c r="D9389" i="8"/>
  <c r="D9390" i="8"/>
  <c r="D9391" i="8"/>
  <c r="D9392" i="8"/>
  <c r="D9393" i="8"/>
  <c r="D9394" i="8"/>
  <c r="D9395" i="8"/>
  <c r="D9396" i="8"/>
  <c r="D9397" i="8"/>
  <c r="D9398" i="8"/>
  <c r="D9399" i="8"/>
  <c r="D9400" i="8"/>
  <c r="D9401" i="8"/>
  <c r="D9402" i="8"/>
  <c r="D9403" i="8"/>
  <c r="D9404" i="8"/>
  <c r="D9405" i="8"/>
  <c r="D9406" i="8"/>
  <c r="D9407" i="8"/>
  <c r="D9408" i="8"/>
  <c r="D9409" i="8"/>
  <c r="D9410" i="8"/>
  <c r="D9411" i="8"/>
  <c r="D9412" i="8"/>
  <c r="D9413" i="8"/>
  <c r="D9414" i="8"/>
  <c r="D9415" i="8"/>
  <c r="D9416" i="8"/>
  <c r="D9417" i="8"/>
  <c r="D9418" i="8"/>
  <c r="D9419" i="8"/>
  <c r="D9420" i="8"/>
  <c r="D9421" i="8"/>
  <c r="D9422" i="8"/>
  <c r="D9423" i="8"/>
  <c r="D9424" i="8"/>
  <c r="D9425" i="8"/>
  <c r="D9426" i="8"/>
  <c r="D9427" i="8"/>
  <c r="D9428" i="8"/>
  <c r="D9429" i="8"/>
  <c r="D9430" i="8"/>
  <c r="D9431" i="8"/>
  <c r="D9432" i="8"/>
  <c r="D9433" i="8"/>
  <c r="D9434" i="8"/>
  <c r="D9435" i="8"/>
  <c r="D9436" i="8"/>
  <c r="D9437" i="8"/>
  <c r="D9438" i="8"/>
  <c r="D9439" i="8"/>
  <c r="D9440" i="8"/>
  <c r="D9441" i="8"/>
  <c r="D9442" i="8"/>
  <c r="D9443" i="8"/>
  <c r="D9444" i="8"/>
  <c r="D9445" i="8"/>
  <c r="D9446" i="8"/>
  <c r="D9447" i="8"/>
  <c r="D9448" i="8"/>
  <c r="D9449" i="8"/>
  <c r="D9450" i="8"/>
  <c r="D9451" i="8"/>
  <c r="D9452" i="8"/>
  <c r="D9453" i="8"/>
  <c r="D9454" i="8"/>
  <c r="D9455" i="8"/>
  <c r="D9456" i="8"/>
  <c r="D9457" i="8"/>
  <c r="D9458" i="8"/>
  <c r="D9459" i="8"/>
  <c r="D9460" i="8"/>
  <c r="D9461" i="8"/>
  <c r="D9462" i="8"/>
  <c r="D9463" i="8"/>
  <c r="D9464" i="8"/>
  <c r="D9465" i="8"/>
  <c r="D9466" i="8"/>
  <c r="D9467" i="8"/>
  <c r="D9468" i="8"/>
  <c r="D9469" i="8"/>
  <c r="D9470" i="8"/>
  <c r="D9471" i="8"/>
  <c r="D9472" i="8"/>
  <c r="D9473" i="8"/>
  <c r="D9474" i="8"/>
  <c r="D9475" i="8"/>
  <c r="D9476" i="8"/>
  <c r="D9477" i="8"/>
  <c r="D9478" i="8"/>
  <c r="D9479" i="8"/>
  <c r="D9480" i="8"/>
  <c r="D9481" i="8"/>
  <c r="D9482" i="8"/>
  <c r="D9483" i="8"/>
  <c r="D9484" i="8"/>
  <c r="D9485" i="8"/>
  <c r="D9486" i="8"/>
  <c r="D9487" i="8"/>
  <c r="D9488" i="8"/>
  <c r="D9489" i="8"/>
  <c r="D9490" i="8"/>
  <c r="D9491" i="8"/>
  <c r="D9492" i="8"/>
  <c r="D9493" i="8"/>
  <c r="D9494" i="8"/>
  <c r="D9495" i="8"/>
  <c r="D9496" i="8"/>
  <c r="D9497" i="8"/>
  <c r="D9498" i="8"/>
  <c r="D9499" i="8"/>
  <c r="D9500" i="8"/>
  <c r="D9501" i="8"/>
  <c r="D9502" i="8"/>
  <c r="D9503" i="8"/>
  <c r="D9504" i="8"/>
  <c r="D9505" i="8"/>
  <c r="D9506" i="8"/>
  <c r="D9507" i="8"/>
  <c r="D9508" i="8"/>
  <c r="D9509" i="8"/>
  <c r="D9510" i="8"/>
  <c r="D9511" i="8"/>
  <c r="D9512" i="8"/>
  <c r="D9513" i="8"/>
  <c r="D9514" i="8"/>
  <c r="D9515" i="8"/>
  <c r="D9516" i="8"/>
  <c r="D9517" i="8"/>
  <c r="D9518" i="8"/>
  <c r="D9519" i="8"/>
  <c r="D9520" i="8"/>
  <c r="D9521" i="8"/>
  <c r="D9522" i="8"/>
  <c r="D9523" i="8"/>
  <c r="D9524" i="8"/>
  <c r="D9525" i="8"/>
  <c r="D9526" i="8"/>
  <c r="D9527" i="8"/>
  <c r="D9528" i="8"/>
  <c r="D9529" i="8"/>
  <c r="D9530" i="8"/>
  <c r="D9531" i="8"/>
  <c r="D9532" i="8"/>
  <c r="D9533" i="8"/>
  <c r="D9534" i="8"/>
  <c r="D9535" i="8"/>
  <c r="D9536" i="8"/>
  <c r="D9537" i="8"/>
  <c r="D9538" i="8"/>
  <c r="D9539" i="8"/>
  <c r="D9540" i="8"/>
  <c r="D9541" i="8"/>
  <c r="D9542" i="8"/>
  <c r="D9543" i="8"/>
  <c r="D9544" i="8"/>
  <c r="D9545" i="8"/>
  <c r="D9546" i="8"/>
  <c r="D9547" i="8"/>
  <c r="D9548" i="8"/>
  <c r="D9549" i="8"/>
  <c r="D9550" i="8"/>
  <c r="D9551" i="8"/>
  <c r="D9552" i="8"/>
  <c r="D9553" i="8"/>
  <c r="D9554" i="8"/>
  <c r="D9555" i="8"/>
  <c r="D9556" i="8"/>
  <c r="D9557" i="8"/>
  <c r="D9558" i="8"/>
  <c r="D9559" i="8"/>
  <c r="D9560" i="8"/>
  <c r="D9561" i="8"/>
  <c r="D9562" i="8"/>
  <c r="D9563" i="8"/>
  <c r="D9564" i="8"/>
  <c r="D9565" i="8"/>
  <c r="D9566" i="8"/>
  <c r="D9567" i="8"/>
  <c r="D9568" i="8"/>
  <c r="D9569" i="8"/>
  <c r="D9570" i="8"/>
  <c r="D9571" i="8"/>
  <c r="D9572" i="8"/>
  <c r="D9573" i="8"/>
  <c r="D9574" i="8"/>
  <c r="D9575" i="8"/>
  <c r="D9576" i="8"/>
  <c r="D9577" i="8"/>
  <c r="D9578" i="8"/>
  <c r="D9579" i="8"/>
  <c r="D9580" i="8"/>
  <c r="D9581" i="8"/>
  <c r="D9582" i="8"/>
  <c r="D9583" i="8"/>
  <c r="D9584" i="8"/>
  <c r="D9585" i="8"/>
  <c r="D9586" i="8"/>
  <c r="D9587" i="8"/>
  <c r="D9588" i="8"/>
  <c r="D9589" i="8"/>
  <c r="D9590" i="8"/>
  <c r="D9591" i="8"/>
  <c r="D9592" i="8"/>
  <c r="D9593" i="8"/>
  <c r="D9594" i="8"/>
  <c r="D9595" i="8"/>
  <c r="D9596" i="8"/>
  <c r="D9597" i="8"/>
  <c r="D9598" i="8"/>
  <c r="D9599" i="8"/>
  <c r="D9600" i="8"/>
  <c r="D9601" i="8"/>
  <c r="D9602" i="8"/>
  <c r="D9603" i="8"/>
  <c r="D9604" i="8"/>
  <c r="D9605" i="8"/>
  <c r="D9606" i="8"/>
  <c r="D9607" i="8"/>
  <c r="D9608" i="8"/>
  <c r="D9609" i="8"/>
  <c r="D9610" i="8"/>
  <c r="D9611" i="8"/>
  <c r="D9612" i="8"/>
  <c r="D9613" i="8"/>
  <c r="D9614" i="8"/>
  <c r="D9615" i="8"/>
  <c r="D9616" i="8"/>
  <c r="D9617" i="8"/>
  <c r="D9618" i="8"/>
  <c r="D9619" i="8"/>
  <c r="D9620" i="8"/>
  <c r="D9621" i="8"/>
  <c r="D9622" i="8"/>
  <c r="D9623" i="8"/>
  <c r="D9624" i="8"/>
  <c r="D9625" i="8"/>
  <c r="D9626" i="8"/>
  <c r="D9627" i="8"/>
  <c r="D9628" i="8"/>
  <c r="D9629" i="8"/>
  <c r="D9630" i="8"/>
  <c r="D9631" i="8"/>
  <c r="D9632" i="8"/>
  <c r="D9633" i="8"/>
  <c r="D9634" i="8"/>
  <c r="D9635" i="8"/>
  <c r="D9636" i="8"/>
  <c r="D9637" i="8"/>
  <c r="D9638" i="8"/>
  <c r="D9639" i="8"/>
  <c r="D9640" i="8"/>
  <c r="D9641" i="8"/>
  <c r="D9642" i="8"/>
  <c r="D9643" i="8"/>
  <c r="D9644" i="8"/>
  <c r="D9645" i="8"/>
  <c r="D9646" i="8"/>
  <c r="D9647" i="8"/>
  <c r="D9648" i="8"/>
  <c r="D9649" i="8"/>
  <c r="D9650" i="8"/>
  <c r="D9651" i="8"/>
  <c r="D9652" i="8"/>
  <c r="D9653" i="8"/>
  <c r="D9654" i="8"/>
  <c r="D9655" i="8"/>
  <c r="D9656" i="8"/>
  <c r="D9657" i="8"/>
  <c r="D9658" i="8"/>
  <c r="D9659" i="8"/>
  <c r="D9660" i="8"/>
  <c r="D9661" i="8"/>
  <c r="D9662" i="8"/>
  <c r="D9663" i="8"/>
  <c r="D9664" i="8"/>
  <c r="D9665" i="8"/>
  <c r="D9666" i="8"/>
  <c r="D9667" i="8"/>
  <c r="D9668" i="8"/>
  <c r="D9669" i="8"/>
  <c r="D9670" i="8"/>
  <c r="D9671" i="8"/>
  <c r="D9672" i="8"/>
  <c r="D9673" i="8"/>
  <c r="D9674" i="8"/>
  <c r="D9675" i="8"/>
  <c r="D9676" i="8"/>
  <c r="D9677" i="8"/>
  <c r="D9678" i="8"/>
  <c r="D9679" i="8"/>
  <c r="D9680" i="8"/>
  <c r="D9681" i="8"/>
  <c r="D9682" i="8"/>
  <c r="D9683" i="8"/>
  <c r="D9684" i="8"/>
  <c r="D9685" i="8"/>
  <c r="D9686" i="8"/>
  <c r="D9687" i="8"/>
  <c r="D9688" i="8"/>
  <c r="D9689" i="8"/>
  <c r="D9690" i="8"/>
  <c r="D9691" i="8"/>
  <c r="D9692" i="8"/>
  <c r="D9693" i="8"/>
  <c r="D9694" i="8"/>
  <c r="D9695" i="8"/>
  <c r="D9696" i="8"/>
  <c r="D9697" i="8"/>
  <c r="D9698" i="8"/>
  <c r="D9699" i="8"/>
  <c r="D9700" i="8"/>
  <c r="D9701" i="8"/>
  <c r="D9702" i="8"/>
  <c r="D9703" i="8"/>
  <c r="D9704" i="8"/>
  <c r="D9705" i="8"/>
  <c r="D9706" i="8"/>
  <c r="D9707" i="8"/>
  <c r="D9708" i="8"/>
  <c r="D9709" i="8"/>
  <c r="D9710" i="8"/>
  <c r="D9711" i="8"/>
  <c r="D9712" i="8"/>
  <c r="D9713" i="8"/>
  <c r="D9714" i="8"/>
  <c r="D9715" i="8"/>
  <c r="D9716" i="8"/>
  <c r="D9717" i="8"/>
  <c r="D9718" i="8"/>
  <c r="D9719" i="8"/>
  <c r="D9720" i="8"/>
  <c r="D9721" i="8"/>
  <c r="D9722" i="8"/>
  <c r="D9723" i="8"/>
  <c r="D9724" i="8"/>
  <c r="D9725" i="8"/>
  <c r="D9726" i="8"/>
  <c r="D9727" i="8"/>
  <c r="D9728" i="8"/>
  <c r="D9729" i="8"/>
  <c r="D9730" i="8"/>
  <c r="D9731" i="8"/>
  <c r="D9732" i="8"/>
  <c r="D9733" i="8"/>
  <c r="D9734" i="8"/>
  <c r="D9735" i="8"/>
  <c r="D9736" i="8"/>
  <c r="D9737" i="8"/>
  <c r="D9738" i="8"/>
  <c r="D9739" i="8"/>
  <c r="D9740" i="8"/>
  <c r="D9741" i="8"/>
  <c r="D9742" i="8"/>
  <c r="D9743" i="8"/>
  <c r="D9744" i="8"/>
  <c r="D9745" i="8"/>
  <c r="D9746" i="8"/>
  <c r="D9747" i="8"/>
  <c r="D9748" i="8"/>
  <c r="D9749" i="8"/>
  <c r="D9750" i="8"/>
  <c r="D9751" i="8"/>
  <c r="D9752" i="8"/>
  <c r="D9753" i="8"/>
  <c r="D9754" i="8"/>
  <c r="D9755" i="8"/>
  <c r="D9756" i="8"/>
  <c r="D9757" i="8"/>
  <c r="D9758" i="8"/>
  <c r="D9759" i="8"/>
  <c r="D9760" i="8"/>
  <c r="D9761" i="8"/>
  <c r="D9762" i="8"/>
  <c r="D9763" i="8"/>
  <c r="D9764" i="8"/>
  <c r="D9765" i="8"/>
  <c r="D9766" i="8"/>
  <c r="D9767" i="8"/>
  <c r="D9768" i="8"/>
  <c r="D9769" i="8"/>
  <c r="D9770" i="8"/>
  <c r="D9771" i="8"/>
  <c r="D9772" i="8"/>
  <c r="D9773" i="8"/>
  <c r="D9774" i="8"/>
  <c r="D9775" i="8"/>
  <c r="D9776" i="8"/>
  <c r="D9777" i="8"/>
  <c r="D9778" i="8"/>
  <c r="D9779" i="8"/>
  <c r="D9780" i="8"/>
  <c r="D9781" i="8"/>
  <c r="D9782" i="8"/>
  <c r="D9783" i="8"/>
  <c r="D9784" i="8"/>
  <c r="D9785" i="8"/>
  <c r="D9786" i="8"/>
  <c r="D9787" i="8"/>
  <c r="D9788" i="8"/>
  <c r="D9789" i="8"/>
  <c r="D9790" i="8"/>
  <c r="D9791" i="8"/>
  <c r="D9792" i="8"/>
  <c r="D9793" i="8"/>
  <c r="D9794" i="8"/>
  <c r="D9795" i="8"/>
  <c r="D9796" i="8"/>
  <c r="D9797" i="8"/>
  <c r="D9798" i="8"/>
  <c r="D9799" i="8"/>
  <c r="D9800" i="8"/>
  <c r="D9801" i="8"/>
  <c r="D9802" i="8"/>
  <c r="D9803" i="8"/>
  <c r="D9804" i="8"/>
  <c r="D9805" i="8"/>
  <c r="D9806" i="8"/>
  <c r="D9807" i="8"/>
  <c r="D9808" i="8"/>
  <c r="D9809" i="8"/>
  <c r="D9810" i="8"/>
  <c r="D9811" i="8"/>
  <c r="D9812" i="8"/>
  <c r="D9813" i="8"/>
  <c r="D9814" i="8"/>
  <c r="D9815" i="8"/>
  <c r="D9816" i="8"/>
  <c r="D9817" i="8"/>
  <c r="D9818" i="8"/>
  <c r="D9819" i="8"/>
  <c r="D9820" i="8"/>
  <c r="D9821" i="8"/>
  <c r="D9822" i="8"/>
  <c r="D9823" i="8"/>
  <c r="D9824" i="8"/>
  <c r="D9825" i="8"/>
  <c r="D9826" i="8"/>
  <c r="D9827" i="8"/>
  <c r="D9828" i="8"/>
  <c r="D9829" i="8"/>
  <c r="D9830" i="8"/>
  <c r="D9831" i="8"/>
  <c r="D9832" i="8"/>
  <c r="D9833" i="8"/>
  <c r="D9834" i="8"/>
  <c r="D9835" i="8"/>
  <c r="D9836" i="8"/>
  <c r="D9837" i="8"/>
  <c r="D9838" i="8"/>
  <c r="D9839" i="8"/>
  <c r="D9840" i="8"/>
  <c r="D9841" i="8"/>
  <c r="D9842" i="8"/>
  <c r="D9843" i="8"/>
  <c r="D9844" i="8"/>
  <c r="D9845" i="8"/>
  <c r="D9846" i="8"/>
  <c r="D9847" i="8"/>
  <c r="D9848" i="8"/>
  <c r="D9849" i="8"/>
  <c r="D9850" i="8"/>
  <c r="D9851" i="8"/>
  <c r="D9852" i="8"/>
  <c r="D9853" i="8"/>
  <c r="D9854" i="8"/>
  <c r="D9855" i="8"/>
  <c r="D9856" i="8"/>
  <c r="D9857" i="8"/>
  <c r="D9858" i="8"/>
  <c r="D9859" i="8"/>
  <c r="D9860" i="8"/>
  <c r="D9861" i="8"/>
  <c r="D9862" i="8"/>
  <c r="D9863" i="8"/>
  <c r="D9864" i="8"/>
  <c r="D9865" i="8"/>
  <c r="D9866" i="8"/>
  <c r="D9867" i="8"/>
  <c r="D9868" i="8"/>
  <c r="D9869" i="8"/>
  <c r="D9870" i="8"/>
  <c r="D9871" i="8"/>
  <c r="D9872" i="8"/>
  <c r="D9873" i="8"/>
  <c r="D9874" i="8"/>
  <c r="D9875" i="8"/>
  <c r="D9876" i="8"/>
  <c r="D9877" i="8"/>
  <c r="D9878" i="8"/>
  <c r="D9879" i="8"/>
  <c r="D9880" i="8"/>
  <c r="D9881" i="8"/>
  <c r="D9882" i="8"/>
  <c r="D9883" i="8"/>
  <c r="D9884" i="8"/>
  <c r="D9885" i="8"/>
  <c r="D9886" i="8"/>
  <c r="D9887" i="8"/>
  <c r="D9888" i="8"/>
  <c r="D9889" i="8"/>
  <c r="D9890" i="8"/>
  <c r="D9891" i="8"/>
  <c r="D9892" i="8"/>
  <c r="D9893" i="8"/>
  <c r="D9894" i="8"/>
  <c r="D9895" i="8"/>
  <c r="D9896" i="8"/>
  <c r="D9897" i="8"/>
  <c r="D9898" i="8"/>
  <c r="D9899" i="8"/>
  <c r="D9900" i="8"/>
  <c r="D9901" i="8"/>
  <c r="D9902" i="8"/>
  <c r="D9903" i="8"/>
  <c r="D9904" i="8"/>
  <c r="D9905" i="8"/>
  <c r="D9906" i="8"/>
  <c r="D9907" i="8"/>
  <c r="D9908" i="8"/>
  <c r="D9909" i="8"/>
  <c r="D9910" i="8"/>
  <c r="D9911" i="8"/>
  <c r="D9912" i="8"/>
  <c r="D9913" i="8"/>
  <c r="D9914" i="8"/>
  <c r="D9915" i="8"/>
  <c r="D9916" i="8"/>
  <c r="D9917" i="8"/>
  <c r="D9918" i="8"/>
  <c r="D9919" i="8"/>
  <c r="D9920" i="8"/>
  <c r="D9921" i="8"/>
  <c r="D9922" i="8"/>
  <c r="D9923" i="8"/>
  <c r="D9924" i="8"/>
  <c r="D9925" i="8"/>
  <c r="D9926" i="8"/>
  <c r="D9927" i="8"/>
  <c r="D9928" i="8"/>
  <c r="D9929" i="8"/>
  <c r="D9930" i="8"/>
  <c r="D9931" i="8"/>
  <c r="D9932" i="8"/>
  <c r="D9933" i="8"/>
  <c r="D9934" i="8"/>
  <c r="D9935" i="8"/>
  <c r="D9936" i="8"/>
  <c r="D9937" i="8"/>
  <c r="D9938" i="8"/>
  <c r="D9939" i="8"/>
  <c r="D9940" i="8"/>
  <c r="D9941" i="8"/>
  <c r="D9942" i="8"/>
  <c r="D9943" i="8"/>
  <c r="D9944" i="8"/>
  <c r="D9945" i="8"/>
  <c r="D9946" i="8"/>
  <c r="D9947" i="8"/>
  <c r="D9948" i="8"/>
  <c r="D9949" i="8"/>
  <c r="D9950" i="8"/>
  <c r="D9951" i="8"/>
  <c r="D9952" i="8"/>
  <c r="D9953" i="8"/>
  <c r="D9954" i="8"/>
  <c r="D9955" i="8"/>
  <c r="D9956" i="8"/>
  <c r="D9957" i="8"/>
  <c r="D9958" i="8"/>
  <c r="D9959" i="8"/>
  <c r="D9960" i="8"/>
  <c r="D9961" i="8"/>
  <c r="D9962" i="8"/>
  <c r="D9963" i="8"/>
  <c r="D9964" i="8"/>
  <c r="D9965" i="8"/>
  <c r="D9966" i="8"/>
  <c r="D9967" i="8"/>
  <c r="D9968" i="8"/>
  <c r="D9969" i="8"/>
  <c r="D9970" i="8"/>
  <c r="D9971" i="8"/>
  <c r="D9972" i="8"/>
  <c r="D9973" i="8"/>
  <c r="D9974" i="8"/>
  <c r="D9975" i="8"/>
  <c r="D9976" i="8"/>
  <c r="D9977" i="8"/>
  <c r="D9978" i="8"/>
  <c r="D9979" i="8"/>
  <c r="D9980" i="8"/>
  <c r="D9981" i="8"/>
  <c r="D9982" i="8"/>
  <c r="D9983" i="8"/>
  <c r="D9984" i="8"/>
  <c r="D9985" i="8"/>
  <c r="D9986" i="8"/>
  <c r="D9987" i="8"/>
  <c r="D9988" i="8"/>
  <c r="D9989" i="8"/>
  <c r="D9990" i="8"/>
  <c r="D9991" i="8"/>
  <c r="D9992" i="8"/>
  <c r="D9993" i="8"/>
  <c r="D9994" i="8"/>
  <c r="D9995" i="8"/>
  <c r="D9996" i="8"/>
  <c r="D9997" i="8"/>
  <c r="D9998" i="8"/>
  <c r="D9999" i="8"/>
  <c r="D10000" i="8"/>
  <c r="D10001" i="8"/>
  <c r="D10002" i="8"/>
  <c r="D10003" i="8"/>
  <c r="D10004" i="8"/>
  <c r="D10005" i="8"/>
  <c r="D10006" i="8"/>
  <c r="D10007" i="8"/>
  <c r="D10008" i="8"/>
  <c r="D10009" i="8"/>
  <c r="D10010" i="8"/>
  <c r="D10011" i="8"/>
  <c r="D10012" i="8"/>
  <c r="D10013" i="8"/>
  <c r="D10014" i="8"/>
  <c r="D10015" i="8"/>
  <c r="D10016" i="8"/>
  <c r="D10017" i="8"/>
  <c r="D10018" i="8"/>
  <c r="D10019" i="8"/>
  <c r="D10020" i="8"/>
  <c r="D10021" i="8"/>
  <c r="D10022" i="8"/>
  <c r="D10023" i="8"/>
  <c r="D10024" i="8"/>
  <c r="D10025" i="8"/>
  <c r="D10026" i="8"/>
  <c r="D10027" i="8"/>
  <c r="D10028" i="8"/>
  <c r="D10029" i="8"/>
  <c r="D10030" i="8"/>
  <c r="D10031" i="8"/>
  <c r="D10032" i="8"/>
  <c r="D10033" i="8"/>
  <c r="D10034" i="8"/>
  <c r="D10035" i="8"/>
  <c r="D10036" i="8"/>
  <c r="D10037" i="8"/>
  <c r="D10038" i="8"/>
  <c r="D10039" i="8"/>
  <c r="D10040" i="8"/>
  <c r="D10041" i="8"/>
  <c r="D10042" i="8"/>
  <c r="D10043" i="8"/>
  <c r="D10044" i="8"/>
  <c r="D10045" i="8"/>
  <c r="D10046" i="8"/>
  <c r="D10047" i="8"/>
  <c r="D10048" i="8"/>
  <c r="D10049" i="8"/>
  <c r="D10050" i="8"/>
  <c r="D10051" i="8"/>
  <c r="D10052" i="8"/>
  <c r="D10053" i="8"/>
  <c r="D10054" i="8"/>
  <c r="D10055" i="8"/>
  <c r="D10056" i="8"/>
  <c r="D10057" i="8"/>
  <c r="D10058" i="8"/>
  <c r="D10059" i="8"/>
  <c r="D10060" i="8"/>
  <c r="D10061" i="8"/>
  <c r="D10062" i="8"/>
  <c r="D10063" i="8"/>
  <c r="D10064" i="8"/>
  <c r="D10065" i="8"/>
  <c r="D10066" i="8"/>
  <c r="D10067" i="8"/>
  <c r="D10068" i="8"/>
  <c r="D10069" i="8"/>
  <c r="D10070" i="8"/>
  <c r="D10071" i="8"/>
  <c r="D10072" i="8"/>
  <c r="D10073" i="8"/>
  <c r="D10074" i="8"/>
  <c r="D10075" i="8"/>
  <c r="D10076" i="8"/>
  <c r="D10077" i="8"/>
  <c r="D10078" i="8"/>
  <c r="D10079" i="8"/>
  <c r="D10080" i="8"/>
  <c r="D10081" i="8"/>
  <c r="D10082" i="8"/>
  <c r="D10083" i="8"/>
  <c r="D10084" i="8"/>
  <c r="D10085" i="8"/>
  <c r="D10086" i="8"/>
  <c r="D10087" i="8"/>
  <c r="D10088" i="8"/>
  <c r="D10089" i="8"/>
  <c r="D10090" i="8"/>
  <c r="D10091" i="8"/>
  <c r="D10092" i="8"/>
  <c r="D10093" i="8"/>
  <c r="D10094" i="8"/>
  <c r="D10095" i="8"/>
  <c r="D10096" i="8"/>
  <c r="D10097" i="8"/>
  <c r="D10098" i="8"/>
  <c r="D10099" i="8"/>
  <c r="D10100" i="8"/>
  <c r="D10101" i="8"/>
  <c r="D10102" i="8"/>
  <c r="D10103" i="8"/>
  <c r="D10104" i="8"/>
  <c r="D10105" i="8"/>
  <c r="D10106" i="8"/>
  <c r="D10107" i="8"/>
  <c r="D10108" i="8"/>
  <c r="D10109" i="8"/>
  <c r="D10110" i="8"/>
  <c r="D10111" i="8"/>
  <c r="D10112" i="8"/>
  <c r="D10113" i="8"/>
  <c r="D10114" i="8"/>
  <c r="D10115" i="8"/>
  <c r="D10116" i="8"/>
  <c r="D10117" i="8"/>
  <c r="D10118" i="8"/>
  <c r="D10119" i="8"/>
  <c r="D10120" i="8"/>
  <c r="D10121" i="8"/>
  <c r="D10122" i="8"/>
  <c r="D10123" i="8"/>
  <c r="D10124" i="8"/>
  <c r="D10125" i="8"/>
  <c r="D10126" i="8"/>
  <c r="D10127" i="8"/>
  <c r="D10128" i="8"/>
  <c r="D10129" i="8"/>
  <c r="D10130" i="8"/>
  <c r="D10131" i="8"/>
  <c r="D10132" i="8"/>
  <c r="D10133" i="8"/>
  <c r="D10134" i="8"/>
  <c r="D10135" i="8"/>
  <c r="D10136" i="8"/>
  <c r="D10137" i="8"/>
  <c r="D10138" i="8"/>
  <c r="D10139" i="8"/>
  <c r="D10140" i="8"/>
  <c r="D10141" i="8"/>
  <c r="D10142" i="8"/>
  <c r="D10143" i="8"/>
  <c r="D10144" i="8"/>
  <c r="D10145" i="8"/>
  <c r="D10146" i="8"/>
  <c r="D10147" i="8"/>
  <c r="D10148" i="8"/>
  <c r="D10149" i="8"/>
  <c r="D10150" i="8"/>
  <c r="D10151" i="8"/>
  <c r="D10152" i="8"/>
  <c r="D10153" i="8"/>
  <c r="D10154" i="8"/>
  <c r="D10155" i="8"/>
  <c r="D10156" i="8"/>
  <c r="D10157" i="8"/>
  <c r="D10158" i="8"/>
  <c r="D10159" i="8"/>
  <c r="D10160" i="8"/>
  <c r="D10161" i="8"/>
  <c r="D10162" i="8"/>
  <c r="D10163" i="8"/>
  <c r="D10164" i="8"/>
  <c r="D10165" i="8"/>
  <c r="D10166" i="8"/>
  <c r="D10167" i="8"/>
  <c r="D10168" i="8"/>
  <c r="D10169" i="8"/>
  <c r="D10170" i="8"/>
  <c r="D10171" i="8"/>
  <c r="D10172" i="8"/>
  <c r="D10173" i="8"/>
  <c r="D10174" i="8"/>
  <c r="D10175" i="8"/>
  <c r="D10176" i="8"/>
  <c r="D10177" i="8"/>
  <c r="D10178" i="8"/>
  <c r="D10179" i="8"/>
  <c r="D10180" i="8"/>
  <c r="D10181" i="8"/>
  <c r="D10182" i="8"/>
  <c r="D10183" i="8"/>
  <c r="D10184" i="8"/>
  <c r="D10185" i="8"/>
  <c r="D10186" i="8"/>
  <c r="D10187" i="8"/>
  <c r="D10188" i="8"/>
  <c r="D10189" i="8"/>
  <c r="D10190" i="8"/>
  <c r="D10191" i="8"/>
  <c r="D10192" i="8"/>
  <c r="D10193" i="8"/>
  <c r="D10194" i="8"/>
  <c r="D10195" i="8"/>
  <c r="D10196" i="8"/>
  <c r="D10197" i="8"/>
  <c r="D10198" i="8"/>
  <c r="D10199" i="8"/>
  <c r="D10200" i="8"/>
  <c r="D10201" i="8"/>
  <c r="D10202" i="8"/>
  <c r="D10203" i="8"/>
  <c r="D10204" i="8"/>
  <c r="D10205" i="8"/>
  <c r="D10206" i="8"/>
  <c r="D10207" i="8"/>
  <c r="D10208" i="8"/>
  <c r="D10209" i="8"/>
  <c r="D10210" i="8"/>
  <c r="D10211" i="8"/>
  <c r="D10212" i="8"/>
  <c r="D10213" i="8"/>
  <c r="D10214" i="8"/>
  <c r="D10215" i="8"/>
  <c r="D10216" i="8"/>
  <c r="D10217" i="8"/>
  <c r="D10218" i="8"/>
  <c r="D10219" i="8"/>
  <c r="D10220" i="8"/>
  <c r="D10221" i="8"/>
  <c r="D10222" i="8"/>
  <c r="D10223" i="8"/>
  <c r="D10224" i="8"/>
  <c r="D10225" i="8"/>
  <c r="D10226" i="8"/>
  <c r="D10227" i="8"/>
  <c r="D10228" i="8"/>
  <c r="D10229" i="8"/>
  <c r="D10230" i="8"/>
  <c r="D10231" i="8"/>
  <c r="D10232" i="8"/>
  <c r="D10233" i="8"/>
  <c r="D10234" i="8"/>
  <c r="D10235" i="8"/>
  <c r="D10236" i="8"/>
  <c r="D10237" i="8"/>
  <c r="D10238" i="8"/>
  <c r="D10239" i="8"/>
  <c r="D10240" i="8"/>
  <c r="D10241" i="8"/>
  <c r="D10242" i="8"/>
  <c r="D10243" i="8"/>
  <c r="D10244" i="8"/>
  <c r="D10245" i="8"/>
  <c r="D10246" i="8"/>
  <c r="D10247" i="8"/>
  <c r="D10248" i="8"/>
  <c r="D10249" i="8"/>
  <c r="D10250" i="8"/>
  <c r="D10251" i="8"/>
  <c r="D10252" i="8"/>
  <c r="D10253" i="8"/>
  <c r="D10254" i="8"/>
  <c r="D10255" i="8"/>
  <c r="D10256" i="8"/>
  <c r="D10257" i="8"/>
  <c r="D10258" i="8"/>
  <c r="D10259" i="8"/>
  <c r="D10260" i="8"/>
  <c r="D10261" i="8"/>
  <c r="D10262" i="8"/>
  <c r="D10263" i="8"/>
  <c r="D10264" i="8"/>
  <c r="D10265" i="8"/>
  <c r="D10266" i="8"/>
  <c r="D10267" i="8"/>
  <c r="D10268" i="8"/>
  <c r="D10269" i="8"/>
  <c r="D10270" i="8"/>
  <c r="D10271" i="8"/>
  <c r="D10272" i="8"/>
  <c r="D10273" i="8"/>
  <c r="D10274" i="8"/>
  <c r="D10275" i="8"/>
  <c r="D10276" i="8"/>
  <c r="D10277" i="8"/>
  <c r="D10278" i="8"/>
  <c r="D10279" i="8"/>
  <c r="D10280" i="8"/>
  <c r="D10281" i="8"/>
  <c r="D10282" i="8"/>
  <c r="D10283" i="8"/>
  <c r="D10284" i="8"/>
  <c r="D10285" i="8"/>
  <c r="D10286" i="8"/>
  <c r="D10287" i="8"/>
  <c r="D10288" i="8"/>
  <c r="D10289" i="8"/>
  <c r="D10290" i="8"/>
  <c r="D10291" i="8"/>
  <c r="D10292" i="8"/>
  <c r="D10293" i="8"/>
  <c r="D10294" i="8"/>
  <c r="D10295" i="8"/>
  <c r="D10296" i="8"/>
  <c r="D10297" i="8"/>
  <c r="D10298" i="8"/>
  <c r="D10299" i="8"/>
  <c r="D10300" i="8"/>
  <c r="D10301" i="8"/>
  <c r="D10302" i="8"/>
  <c r="D10303" i="8"/>
  <c r="D10304" i="8"/>
  <c r="D10305" i="8"/>
  <c r="D10306" i="8"/>
  <c r="D10307" i="8"/>
  <c r="D10308" i="8"/>
  <c r="D10309" i="8"/>
  <c r="D10310" i="8"/>
  <c r="D10311" i="8"/>
  <c r="D10312" i="8"/>
  <c r="D10313" i="8"/>
  <c r="D10314" i="8"/>
  <c r="D10315" i="8"/>
  <c r="D10316" i="8"/>
  <c r="D10317" i="8"/>
  <c r="D10318" i="8"/>
  <c r="D10319" i="8"/>
  <c r="D10320" i="8"/>
  <c r="D10321" i="8"/>
  <c r="D10322" i="8"/>
  <c r="D10323" i="8"/>
  <c r="D10324" i="8"/>
  <c r="D10325" i="8"/>
  <c r="D10326" i="8"/>
  <c r="D10327" i="8"/>
  <c r="D10328" i="8"/>
  <c r="D10329" i="8"/>
  <c r="D10330" i="8"/>
  <c r="D10331" i="8"/>
  <c r="D10332" i="8"/>
  <c r="D10333" i="8"/>
  <c r="D10334" i="8"/>
  <c r="D10335" i="8"/>
  <c r="D10336" i="8"/>
  <c r="D10337" i="8"/>
  <c r="D10338" i="8"/>
  <c r="D10339" i="8"/>
  <c r="D10340" i="8"/>
  <c r="D10341" i="8"/>
  <c r="D10342" i="8"/>
  <c r="D10343" i="8"/>
  <c r="D10344" i="8"/>
  <c r="D10345" i="8"/>
  <c r="D10346" i="8"/>
  <c r="D10347" i="8"/>
  <c r="D10348" i="8"/>
  <c r="D10349" i="8"/>
  <c r="D10350" i="8"/>
  <c r="D10351" i="8"/>
  <c r="D10352" i="8"/>
  <c r="D10353" i="8"/>
  <c r="D10354" i="8"/>
  <c r="D10355" i="8"/>
  <c r="D10356" i="8"/>
  <c r="D10357" i="8"/>
  <c r="D10358" i="8"/>
  <c r="D10359" i="8"/>
  <c r="D10360" i="8"/>
  <c r="D10361" i="8"/>
  <c r="D10362" i="8"/>
  <c r="D10363" i="8"/>
  <c r="D10364" i="8"/>
  <c r="D10365" i="8"/>
  <c r="D10366" i="8"/>
  <c r="D10367" i="8"/>
  <c r="D10368" i="8"/>
  <c r="D10369" i="8"/>
  <c r="D10370" i="8"/>
  <c r="D10371" i="8"/>
  <c r="D10372" i="8"/>
  <c r="D10373" i="8"/>
  <c r="D10374" i="8"/>
  <c r="D10375" i="8"/>
  <c r="D10376" i="8"/>
  <c r="D10377" i="8"/>
  <c r="D10378" i="8"/>
  <c r="D10379" i="8"/>
  <c r="D10380" i="8"/>
  <c r="D10381" i="8"/>
  <c r="D10382" i="8"/>
  <c r="D10383" i="8"/>
  <c r="D10384" i="8"/>
  <c r="D10385" i="8"/>
  <c r="D10386" i="8"/>
  <c r="D10387" i="8"/>
  <c r="D10388" i="8"/>
  <c r="D10389" i="8"/>
  <c r="D10390" i="8"/>
  <c r="D10391" i="8"/>
  <c r="D10392" i="8"/>
  <c r="D10393" i="8"/>
  <c r="D10394" i="8"/>
  <c r="D10395" i="8"/>
  <c r="D10396" i="8"/>
  <c r="D10397" i="8"/>
  <c r="D10398" i="8"/>
  <c r="D10399" i="8"/>
  <c r="D10400" i="8"/>
  <c r="D10401" i="8"/>
  <c r="D10402" i="8"/>
  <c r="D10403" i="8"/>
  <c r="D10404" i="8"/>
  <c r="D10405" i="8"/>
  <c r="D10406" i="8"/>
  <c r="D10407" i="8"/>
  <c r="D10408" i="8"/>
  <c r="D10409" i="8"/>
  <c r="D10410" i="8"/>
  <c r="D10411" i="8"/>
  <c r="D10412" i="8"/>
  <c r="D10413" i="8"/>
  <c r="D10414" i="8"/>
  <c r="D10415" i="8"/>
  <c r="D10416" i="8"/>
  <c r="D10417" i="8"/>
  <c r="D10418" i="8"/>
  <c r="D10419" i="8"/>
  <c r="D10420" i="8"/>
  <c r="D10421" i="8"/>
  <c r="D10422" i="8"/>
  <c r="D10423" i="8"/>
  <c r="D10424" i="8"/>
  <c r="D10425" i="8"/>
  <c r="D10426" i="8"/>
  <c r="D10427" i="8"/>
  <c r="D10428" i="8"/>
  <c r="D10429" i="8"/>
  <c r="D10430" i="8"/>
  <c r="D10431" i="8"/>
  <c r="D10432" i="8"/>
  <c r="D10433" i="8"/>
  <c r="D10434" i="8"/>
  <c r="D10435" i="8"/>
  <c r="D10436" i="8"/>
  <c r="D10437" i="8"/>
  <c r="D10438" i="8"/>
  <c r="D10439" i="8"/>
  <c r="D10440" i="8"/>
  <c r="D10441" i="8"/>
  <c r="D10442" i="8"/>
  <c r="D10443" i="8"/>
  <c r="D10444" i="8"/>
  <c r="D10445" i="8"/>
  <c r="D10446" i="8"/>
  <c r="D10447" i="8"/>
  <c r="D10448" i="8"/>
  <c r="D10449" i="8"/>
  <c r="D10450" i="8"/>
  <c r="D10451" i="8"/>
  <c r="D10452" i="8"/>
  <c r="D10453" i="8"/>
  <c r="D10454" i="8"/>
  <c r="D10455" i="8"/>
  <c r="D10456" i="8"/>
  <c r="D10457" i="8"/>
  <c r="D10458" i="8"/>
  <c r="D10459" i="8"/>
  <c r="D10460" i="8"/>
  <c r="D10461" i="8"/>
  <c r="D10462" i="8"/>
  <c r="D10463" i="8"/>
  <c r="D10464" i="8"/>
  <c r="D10465" i="8"/>
  <c r="D10466" i="8"/>
  <c r="D10467" i="8"/>
  <c r="D10468" i="8"/>
  <c r="D10469" i="8"/>
  <c r="D10470" i="8"/>
  <c r="D10471" i="8"/>
  <c r="D10472" i="8"/>
  <c r="D10473" i="8"/>
  <c r="D10474" i="8"/>
  <c r="D10475" i="8"/>
  <c r="D10476" i="8"/>
  <c r="D10477" i="8"/>
  <c r="D10478" i="8"/>
  <c r="D10479" i="8"/>
  <c r="D10480" i="8"/>
  <c r="D10481" i="8"/>
  <c r="D10482" i="8"/>
  <c r="D10483" i="8"/>
  <c r="D10484" i="8"/>
  <c r="D10485" i="8"/>
  <c r="D10486" i="8"/>
  <c r="D10487" i="8"/>
  <c r="D10488" i="8"/>
  <c r="D10489" i="8"/>
  <c r="D10490" i="8"/>
  <c r="D10491" i="8"/>
  <c r="D10492" i="8"/>
  <c r="D10493" i="8"/>
  <c r="D10494" i="8"/>
  <c r="D10495" i="8"/>
  <c r="D10496" i="8"/>
  <c r="D10497" i="8"/>
  <c r="D10498" i="8"/>
  <c r="D10499" i="8"/>
  <c r="D10500" i="8"/>
  <c r="D10501" i="8"/>
  <c r="D10502" i="8"/>
  <c r="D10503" i="8"/>
  <c r="D10504" i="8"/>
  <c r="D10505" i="8"/>
  <c r="D10506" i="8"/>
  <c r="D10507" i="8"/>
  <c r="D10508" i="8"/>
  <c r="D10509" i="8"/>
  <c r="D10510" i="8"/>
  <c r="D10511" i="8"/>
  <c r="D10512" i="8"/>
  <c r="D10513" i="8"/>
  <c r="D10514" i="8"/>
  <c r="D10515" i="8"/>
  <c r="D10516" i="8"/>
  <c r="D10517" i="8"/>
  <c r="D10518" i="8"/>
  <c r="D10519" i="8"/>
  <c r="D10520" i="8"/>
  <c r="D10521" i="8"/>
  <c r="D10522" i="8"/>
  <c r="D10523" i="8"/>
  <c r="D10524" i="8"/>
  <c r="D10525" i="8"/>
  <c r="D10526" i="8"/>
  <c r="D10527" i="8"/>
  <c r="D10528" i="8"/>
  <c r="D10529" i="8"/>
  <c r="D10530" i="8"/>
  <c r="D10531" i="8"/>
  <c r="D10532" i="8"/>
  <c r="D10533" i="8"/>
  <c r="D10534" i="8"/>
  <c r="D10535" i="8"/>
  <c r="D10536" i="8"/>
  <c r="D10537" i="8"/>
  <c r="D10538" i="8"/>
  <c r="D10539" i="8"/>
  <c r="D10540" i="8"/>
  <c r="D10541" i="8"/>
  <c r="D10542" i="8"/>
  <c r="D10543" i="8"/>
  <c r="D10544" i="8"/>
  <c r="D10545" i="8"/>
  <c r="D10546" i="8"/>
  <c r="D10547" i="8"/>
  <c r="D10548" i="8"/>
  <c r="D10549" i="8"/>
  <c r="D10550" i="8"/>
  <c r="D10551" i="8"/>
  <c r="D10552" i="8"/>
  <c r="D10553" i="8"/>
  <c r="D10554" i="8"/>
  <c r="D10555" i="8"/>
  <c r="D10556" i="8"/>
  <c r="D10557" i="8"/>
  <c r="D10558" i="8"/>
  <c r="D10559" i="8"/>
  <c r="D10560" i="8"/>
  <c r="D10561" i="8"/>
  <c r="D10562" i="8"/>
  <c r="D10563" i="8"/>
  <c r="D10564" i="8"/>
  <c r="D10565" i="8"/>
  <c r="D10566" i="8"/>
  <c r="D10567" i="8"/>
  <c r="D10568" i="8"/>
  <c r="D10569" i="8"/>
  <c r="D10570" i="8"/>
  <c r="D10571" i="8"/>
  <c r="D10572" i="8"/>
  <c r="D10573" i="8"/>
  <c r="D10574" i="8"/>
  <c r="D10575" i="8"/>
  <c r="D10576" i="8"/>
  <c r="D10577" i="8"/>
  <c r="D10578" i="8"/>
  <c r="D10579" i="8"/>
  <c r="D10580" i="8"/>
  <c r="D10581" i="8"/>
  <c r="D10582" i="8"/>
  <c r="D10583" i="8"/>
  <c r="D10584" i="8"/>
  <c r="D10585" i="8"/>
  <c r="D10586" i="8"/>
  <c r="D10587" i="8"/>
  <c r="D10588" i="8"/>
  <c r="D10589" i="8"/>
  <c r="D10590" i="8"/>
  <c r="D10591" i="8"/>
  <c r="D10592" i="8"/>
  <c r="D10593" i="8"/>
  <c r="D10594" i="8"/>
  <c r="D10595" i="8"/>
  <c r="D10596" i="8"/>
  <c r="D10597" i="8"/>
  <c r="D10598" i="8"/>
  <c r="D10599" i="8"/>
  <c r="D10600" i="8"/>
  <c r="D10601" i="8"/>
  <c r="D10602" i="8"/>
  <c r="D10603" i="8"/>
  <c r="D10604" i="8"/>
  <c r="D10605" i="8"/>
  <c r="D10606" i="8"/>
  <c r="D10607" i="8"/>
  <c r="D10608" i="8"/>
  <c r="D10609" i="8"/>
  <c r="D10610" i="8"/>
  <c r="D10611" i="8"/>
  <c r="D10612" i="8"/>
  <c r="D10613" i="8"/>
  <c r="D10614" i="8"/>
  <c r="D10615" i="8"/>
  <c r="D10616" i="8"/>
  <c r="D10617" i="8"/>
  <c r="D10618" i="8"/>
  <c r="D10619" i="8"/>
  <c r="D10620" i="8"/>
  <c r="D10621" i="8"/>
  <c r="D10622" i="8"/>
  <c r="D10623" i="8"/>
  <c r="D10624" i="8"/>
  <c r="D10625" i="8"/>
  <c r="D10626" i="8"/>
  <c r="D10627" i="8"/>
  <c r="D10628" i="8"/>
  <c r="D10629" i="8"/>
  <c r="D10630" i="8"/>
  <c r="D10631" i="8"/>
  <c r="D10632" i="8"/>
  <c r="D10633" i="8"/>
  <c r="D10634" i="8"/>
  <c r="D10635" i="8"/>
  <c r="D10636" i="8"/>
  <c r="D10637" i="8"/>
  <c r="D10638" i="8"/>
  <c r="D10639" i="8"/>
  <c r="D10640" i="8"/>
  <c r="D10641" i="8"/>
  <c r="D10642" i="8"/>
  <c r="D10643" i="8"/>
  <c r="D10644" i="8"/>
  <c r="D10645" i="8"/>
  <c r="D10646" i="8"/>
  <c r="D10647" i="8"/>
  <c r="D10648" i="8"/>
  <c r="D10649" i="8"/>
  <c r="D10650" i="8"/>
  <c r="D10651" i="8"/>
  <c r="D10652" i="8"/>
  <c r="D10653" i="8"/>
  <c r="D10654" i="8"/>
  <c r="D10655" i="8"/>
  <c r="D10656" i="8"/>
  <c r="D10657" i="8"/>
  <c r="D10658" i="8"/>
  <c r="D10659" i="8"/>
  <c r="D10660" i="8"/>
  <c r="D10661" i="8"/>
  <c r="D10662" i="8"/>
  <c r="D10663" i="8"/>
  <c r="D10664" i="8"/>
  <c r="D10665" i="8"/>
  <c r="D10666" i="8"/>
  <c r="D10667" i="8"/>
  <c r="D10668" i="8"/>
  <c r="D10669" i="8"/>
  <c r="D10670" i="8"/>
  <c r="D10671" i="8"/>
  <c r="D10672" i="8"/>
  <c r="D10673" i="8"/>
  <c r="D10674" i="8"/>
  <c r="D10675" i="8"/>
  <c r="D10676" i="8"/>
  <c r="D10677" i="8"/>
  <c r="D10678" i="8"/>
  <c r="D10679" i="8"/>
  <c r="D10680" i="8"/>
  <c r="D10681" i="8"/>
  <c r="D10682" i="8"/>
  <c r="D10683" i="8"/>
  <c r="D10684" i="8"/>
  <c r="D10685" i="8"/>
  <c r="D10686" i="8"/>
  <c r="D10687" i="8"/>
  <c r="D10688" i="8"/>
  <c r="D10689" i="8"/>
  <c r="D10690" i="8"/>
  <c r="D10691" i="8"/>
  <c r="D10692" i="8"/>
  <c r="D10693" i="8"/>
  <c r="D10694" i="8"/>
  <c r="D10695" i="8"/>
  <c r="D10696" i="8"/>
  <c r="D10697" i="8"/>
  <c r="D10698" i="8"/>
  <c r="D10699" i="8"/>
  <c r="D10700" i="8"/>
  <c r="D10701" i="8"/>
  <c r="D10702" i="8"/>
  <c r="D10703" i="8"/>
  <c r="D10704" i="8"/>
  <c r="D10705" i="8"/>
  <c r="D10706" i="8"/>
  <c r="D10707" i="8"/>
  <c r="D10708" i="8"/>
  <c r="D10709" i="8"/>
  <c r="D10710" i="8"/>
  <c r="D10711" i="8"/>
  <c r="D10712" i="8"/>
  <c r="D10713" i="8"/>
  <c r="D10714" i="8"/>
  <c r="D10715" i="8"/>
  <c r="D10716" i="8"/>
  <c r="D10717" i="8"/>
  <c r="D10718" i="8"/>
  <c r="D10719" i="8"/>
  <c r="D10720" i="8"/>
  <c r="D10721" i="8"/>
  <c r="D10722" i="8"/>
  <c r="D10723" i="8"/>
  <c r="D10724" i="8"/>
  <c r="D10725" i="8"/>
  <c r="D10726" i="8"/>
  <c r="D10727" i="8"/>
  <c r="D10728" i="8"/>
  <c r="D10729" i="8"/>
  <c r="D10730" i="8"/>
  <c r="D10731" i="8"/>
  <c r="D10732" i="8"/>
  <c r="D10733" i="8"/>
  <c r="D10734" i="8"/>
  <c r="D10735" i="8"/>
  <c r="D10736" i="8"/>
  <c r="D10737" i="8"/>
  <c r="D10738" i="8"/>
  <c r="D10739" i="8"/>
  <c r="D10740" i="8"/>
  <c r="D10741" i="8"/>
  <c r="D10742" i="8"/>
  <c r="D10743" i="8"/>
  <c r="D10744" i="8"/>
  <c r="D10745" i="8"/>
  <c r="D10746" i="8"/>
  <c r="D10747" i="8"/>
  <c r="D10748" i="8"/>
  <c r="D10749" i="8"/>
  <c r="D10750" i="8"/>
  <c r="D10751" i="8"/>
  <c r="D10752" i="8"/>
  <c r="D10753" i="8"/>
  <c r="D10754" i="8"/>
  <c r="D10755" i="8"/>
  <c r="D10756" i="8"/>
  <c r="D10757" i="8"/>
  <c r="D10758" i="8"/>
  <c r="D10759" i="8"/>
  <c r="D10760" i="8"/>
  <c r="D10761" i="8"/>
  <c r="D10762" i="8"/>
  <c r="D10763" i="8"/>
  <c r="D10764" i="8"/>
  <c r="D10765" i="8"/>
  <c r="D10766" i="8"/>
  <c r="D10767" i="8"/>
  <c r="D10768" i="8"/>
  <c r="D10769" i="8"/>
  <c r="D10770" i="8"/>
  <c r="D10771" i="8"/>
  <c r="D10772" i="8"/>
  <c r="D10773" i="8"/>
  <c r="D10774" i="8"/>
  <c r="D10775" i="8"/>
  <c r="D10776" i="8"/>
  <c r="D10777" i="8"/>
  <c r="D10778" i="8"/>
  <c r="D10779" i="8"/>
  <c r="D10780" i="8"/>
  <c r="D10781" i="8"/>
  <c r="D10782" i="8"/>
  <c r="D10783" i="8"/>
  <c r="D10784" i="8"/>
  <c r="D10785" i="8"/>
  <c r="D10786" i="8"/>
  <c r="D10787" i="8"/>
  <c r="D10788" i="8"/>
  <c r="D10789" i="8"/>
  <c r="D10790" i="8"/>
  <c r="D10791" i="8"/>
  <c r="D10792" i="8"/>
  <c r="D10793" i="8"/>
  <c r="D10794" i="8"/>
  <c r="D10795" i="8"/>
  <c r="D10796" i="8"/>
  <c r="D10797" i="8"/>
  <c r="D10798" i="8"/>
  <c r="D10799" i="8"/>
  <c r="D10800" i="8"/>
  <c r="D10801" i="8"/>
  <c r="D10802" i="8"/>
  <c r="D10803" i="8"/>
  <c r="D10804" i="8"/>
  <c r="D10805" i="8"/>
  <c r="D10806" i="8"/>
  <c r="D10807" i="8"/>
  <c r="D10808" i="8"/>
  <c r="D10809" i="8"/>
  <c r="D10810" i="8"/>
  <c r="D10811" i="8"/>
  <c r="D10812" i="8"/>
  <c r="D10813" i="8"/>
  <c r="D10814" i="8"/>
  <c r="D10815" i="8"/>
  <c r="D10816" i="8"/>
  <c r="D10817" i="8"/>
  <c r="D10818" i="8"/>
  <c r="D10819" i="8"/>
  <c r="D10820" i="8"/>
  <c r="D10821" i="8"/>
  <c r="D10822" i="8"/>
  <c r="D10823" i="8"/>
  <c r="D10824" i="8"/>
  <c r="D10825" i="8"/>
  <c r="D10826" i="8"/>
  <c r="D10827" i="8"/>
  <c r="D10828" i="8"/>
  <c r="D10829" i="8"/>
  <c r="D10830" i="8"/>
  <c r="D10831" i="8"/>
  <c r="D10832" i="8"/>
  <c r="D10833" i="8"/>
  <c r="D10834" i="8"/>
  <c r="D10835" i="8"/>
  <c r="D10836" i="8"/>
  <c r="D10837" i="8"/>
  <c r="D10838" i="8"/>
  <c r="D10839" i="8"/>
  <c r="D10840" i="8"/>
  <c r="D10841" i="8"/>
  <c r="D10842" i="8"/>
  <c r="D10843" i="8"/>
  <c r="D10844" i="8"/>
  <c r="D10845" i="8"/>
  <c r="D10846" i="8"/>
  <c r="D10847" i="8"/>
  <c r="D10848" i="8"/>
  <c r="D10849" i="8"/>
  <c r="D10850" i="8"/>
  <c r="D10851" i="8"/>
  <c r="D10852" i="8"/>
  <c r="D10853" i="8"/>
  <c r="D10854" i="8"/>
  <c r="D10855" i="8"/>
  <c r="D10856" i="8"/>
  <c r="D10857" i="8"/>
  <c r="D10858" i="8"/>
  <c r="D10859" i="8"/>
  <c r="D10860" i="8"/>
  <c r="D10861" i="8"/>
  <c r="D10862" i="8"/>
  <c r="D10863" i="8"/>
  <c r="D10864" i="8"/>
  <c r="D10865" i="8"/>
  <c r="D10866" i="8"/>
  <c r="D10867" i="8"/>
  <c r="D10868" i="8"/>
  <c r="D10869" i="8"/>
  <c r="D10870" i="8"/>
  <c r="D10871" i="8"/>
  <c r="D10872" i="8"/>
  <c r="D10873" i="8"/>
  <c r="D10874" i="8"/>
  <c r="D10875" i="8"/>
  <c r="D10876" i="8"/>
  <c r="D10877" i="8"/>
  <c r="D10878" i="8"/>
  <c r="D10879" i="8"/>
  <c r="D10880" i="8"/>
  <c r="D10881" i="8"/>
  <c r="D10882" i="8"/>
  <c r="D10883" i="8"/>
  <c r="D10884" i="8"/>
  <c r="D10885" i="8"/>
  <c r="D10886" i="8"/>
  <c r="D10887" i="8"/>
  <c r="D10888" i="8"/>
  <c r="D10889" i="8"/>
  <c r="D10890" i="8"/>
  <c r="D10891" i="8"/>
  <c r="D10892" i="8"/>
  <c r="D10893" i="8"/>
  <c r="D10894" i="8"/>
  <c r="D10895" i="8"/>
  <c r="D10896" i="8"/>
  <c r="D10897" i="8"/>
  <c r="D10898" i="8"/>
  <c r="D10899" i="8"/>
  <c r="D10900" i="8"/>
  <c r="D10901" i="8"/>
  <c r="D10902" i="8"/>
  <c r="D10903" i="8"/>
  <c r="D10904" i="8"/>
  <c r="D10905" i="8"/>
  <c r="D10906" i="8"/>
  <c r="D10907" i="8"/>
  <c r="D10908" i="8"/>
  <c r="D10909" i="8"/>
  <c r="D10910" i="8"/>
  <c r="D10911" i="8"/>
  <c r="D10912" i="8"/>
  <c r="D10913" i="8"/>
  <c r="D10914" i="8"/>
  <c r="D10915" i="8"/>
  <c r="D10916" i="8"/>
  <c r="D10917" i="8"/>
  <c r="D10918" i="8"/>
  <c r="D10919" i="8"/>
  <c r="D10920" i="8"/>
  <c r="D10921" i="8"/>
  <c r="D10922" i="8"/>
  <c r="D10923" i="8"/>
  <c r="D10924" i="8"/>
  <c r="D10925" i="8"/>
  <c r="D10926" i="8"/>
  <c r="D10927" i="8"/>
  <c r="D10928" i="8"/>
  <c r="D10929" i="8"/>
  <c r="D10930" i="8"/>
  <c r="D10931" i="8"/>
  <c r="D10932" i="8"/>
  <c r="D10933" i="8"/>
  <c r="D10934" i="8"/>
  <c r="D10935" i="8"/>
  <c r="D10936" i="8"/>
  <c r="D10937" i="8"/>
  <c r="D10938" i="8"/>
  <c r="D10939" i="8"/>
  <c r="D10940" i="8"/>
  <c r="D10941" i="8"/>
  <c r="D10942" i="8"/>
  <c r="D10943" i="8"/>
  <c r="D10944" i="8"/>
  <c r="D10945" i="8"/>
  <c r="D10946" i="8"/>
  <c r="D10947" i="8"/>
  <c r="D10948" i="8"/>
  <c r="D10949" i="8"/>
  <c r="D10950" i="8"/>
  <c r="D10951" i="8"/>
  <c r="D10952" i="8"/>
  <c r="D10953" i="8"/>
  <c r="D10954" i="8"/>
  <c r="D10955" i="8"/>
  <c r="D10956" i="8"/>
  <c r="D10957" i="8"/>
  <c r="D10958" i="8"/>
  <c r="D10959" i="8"/>
  <c r="D10960" i="8"/>
  <c r="D10961" i="8"/>
  <c r="D10962" i="8"/>
  <c r="D10963" i="8"/>
  <c r="D10964" i="8"/>
  <c r="D10965" i="8"/>
  <c r="D10966" i="8"/>
  <c r="D10967" i="8"/>
  <c r="D10968" i="8"/>
  <c r="D10969" i="8"/>
  <c r="D10970" i="8"/>
  <c r="D10971" i="8"/>
  <c r="D10972" i="8"/>
  <c r="D10973" i="8"/>
  <c r="D10974" i="8"/>
  <c r="D10975" i="8"/>
  <c r="D10976" i="8"/>
  <c r="D10977" i="8"/>
  <c r="D10978" i="8"/>
  <c r="D10979" i="8"/>
  <c r="D10980" i="8"/>
  <c r="D10981" i="8"/>
  <c r="D10982" i="8"/>
  <c r="D10983" i="8"/>
  <c r="D10984" i="8"/>
  <c r="D10985" i="8"/>
  <c r="D10986" i="8"/>
  <c r="D10987" i="8"/>
  <c r="D10988" i="8"/>
  <c r="D10989" i="8"/>
  <c r="D6" i="8"/>
  <c r="D5" i="8"/>
  <c r="D5301" i="8"/>
</calcChain>
</file>

<file path=xl/sharedStrings.xml><?xml version="1.0" encoding="utf-8"?>
<sst xmlns="http://schemas.openxmlformats.org/spreadsheetml/2006/main" count="21978" uniqueCount="21947">
  <si>
    <t>Eti šifra</t>
  </si>
  <si>
    <t>="Mini fuse 5x20"F""250V 100mA"</t>
  </si>
  <si>
    <t>="Mini fuse 5x20"F""250V 125mA"</t>
  </si>
  <si>
    <t>="Mini fuse 5x20"F""250V 160mA"</t>
  </si>
  <si>
    <t>="Mini fuse 5x20"F""250V 200mA"</t>
  </si>
  <si>
    <t>="Mini fuse 5x20"F""250V 250mA"</t>
  </si>
  <si>
    <t>="Mini fuse 5x20"F""250V 400mA"</t>
  </si>
  <si>
    <t>="Mini fuse 5x20"F""250V 630mA"</t>
  </si>
  <si>
    <t>="Mini fuse 5x20"F""250V 800mA"</t>
  </si>
  <si>
    <t>="Mini fuse 5x20"F""250V 1,25A"</t>
  </si>
  <si>
    <t>="Mini fuse 5x20"F""250V 2,5A""</t>
  </si>
  <si>
    <t>="Mini fuse 5x20"F""250V 5A""</t>
  </si>
  <si>
    <t>="Mini fuse 5x20"F""250V 8A""</t>
  </si>
  <si>
    <t>="Mini fuse 5x20"F""250V 12A""</t>
  </si>
  <si>
    <t>="Mini fuse 5x20"F""250V 15A""</t>
  </si>
  <si>
    <t>="Mini fuse 5x20"T""250V 315mA"</t>
  </si>
  <si>
    <t>="Mini fuse 5x20"T""250V 1A""</t>
  </si>
  <si>
    <t>="Mini fuse 5x20"T""250V 10A"</t>
  </si>
  <si>
    <t>NL</t>
  </si>
  <si>
    <t>004182482</t>
  </si>
  <si>
    <t>004182481</t>
  </si>
  <si>
    <t>004182480</t>
  </si>
  <si>
    <t>004182479</t>
  </si>
  <si>
    <t>004182478</t>
  </si>
  <si>
    <t>004182477</t>
  </si>
  <si>
    <t>004182476</t>
  </si>
  <si>
    <t>004182475</t>
  </si>
  <si>
    <t>004724347</t>
  </si>
  <si>
    <t>004724346</t>
  </si>
  <si>
    <t>004724345</t>
  </si>
  <si>
    <t>004724344</t>
  </si>
  <si>
    <t>004724343</t>
  </si>
  <si>
    <t>004724342</t>
  </si>
  <si>
    <t>004724341</t>
  </si>
  <si>
    <t>004724340</t>
  </si>
  <si>
    <t>004723347</t>
  </si>
  <si>
    <t>004723346</t>
  </si>
  <si>
    <t>004723345</t>
  </si>
  <si>
    <t>004723344</t>
  </si>
  <si>
    <t>004723343</t>
  </si>
  <si>
    <t>004723342</t>
  </si>
  <si>
    <t>004723341</t>
  </si>
  <si>
    <t>004723340</t>
  </si>
  <si>
    <t>004724337</t>
  </si>
  <si>
    <t>004724336</t>
  </si>
  <si>
    <t>004724335</t>
  </si>
  <si>
    <t>004724334</t>
  </si>
  <si>
    <t>004724333</t>
  </si>
  <si>
    <t>004724332</t>
  </si>
  <si>
    <t>004724331</t>
  </si>
  <si>
    <t>004724330</t>
  </si>
  <si>
    <t>004723337</t>
  </si>
  <si>
    <t>004723336</t>
  </si>
  <si>
    <t>004723335</t>
  </si>
  <si>
    <t>004723334</t>
  </si>
  <si>
    <t>004723333</t>
  </si>
  <si>
    <t>004723332</t>
  </si>
  <si>
    <t>004723331</t>
  </si>
  <si>
    <t>004723330</t>
  </si>
  <si>
    <t>004724327</t>
  </si>
  <si>
    <t>004724326</t>
  </si>
  <si>
    <t>004724325</t>
  </si>
  <si>
    <t>004724324</t>
  </si>
  <si>
    <t>004724323</t>
  </si>
  <si>
    <t>004724322</t>
  </si>
  <si>
    <t>004724321</t>
  </si>
  <si>
    <t>004724320</t>
  </si>
  <si>
    <t>004723327</t>
  </si>
  <si>
    <t>004723326</t>
  </si>
  <si>
    <t>004723325</t>
  </si>
  <si>
    <t>004723324</t>
  </si>
  <si>
    <t>004723323</t>
  </si>
  <si>
    <t>004723322</t>
  </si>
  <si>
    <t>004723321</t>
  </si>
  <si>
    <t>004723320</t>
  </si>
  <si>
    <t>002637512</t>
  </si>
  <si>
    <t>002637509</t>
  </si>
  <si>
    <t>002637507</t>
  </si>
  <si>
    <t>002637505</t>
  </si>
  <si>
    <t>002637412</t>
  </si>
  <si>
    <t>002637409</t>
  </si>
  <si>
    <t>002637405</t>
  </si>
  <si>
    <t>002626142</t>
  </si>
  <si>
    <t>002626140</t>
  </si>
  <si>
    <t>002626138</t>
  </si>
  <si>
    <t>002626136</t>
  </si>
  <si>
    <t>002626134</t>
  </si>
  <si>
    <t>002626132</t>
  </si>
  <si>
    <t>002626130</t>
  </si>
  <si>
    <t>002626042</t>
  </si>
  <si>
    <t>002626040</t>
  </si>
  <si>
    <t>002626038</t>
  </si>
  <si>
    <t>002626036</t>
  </si>
  <si>
    <t>002626034</t>
  </si>
  <si>
    <t>002626032</t>
  </si>
  <si>
    <t>002626030</t>
  </si>
  <si>
    <t>002626125</t>
  </si>
  <si>
    <t>002626120</t>
  </si>
  <si>
    <t>002626116</t>
  </si>
  <si>
    <t>002626112</t>
  </si>
  <si>
    <t>002626110</t>
  </si>
  <si>
    <t>002626108</t>
  </si>
  <si>
    <t>002626106</t>
  </si>
  <si>
    <t>002626104</t>
  </si>
  <si>
    <t>002626102</t>
  </si>
  <si>
    <t>002626025</t>
  </si>
  <si>
    <t>002626020</t>
  </si>
  <si>
    <t>002626016</t>
  </si>
  <si>
    <t>002626012</t>
  </si>
  <si>
    <t>002626010</t>
  </si>
  <si>
    <t>002626008</t>
  </si>
  <si>
    <t>002626006</t>
  </si>
  <si>
    <t>002626004</t>
  </si>
  <si>
    <t>002626002</t>
  </si>
  <si>
    <t>004725310</t>
  </si>
  <si>
    <t>004725309</t>
  </si>
  <si>
    <t>004725308</t>
  </si>
  <si>
    <t>004725307</t>
  </si>
  <si>
    <t>004725306</t>
  </si>
  <si>
    <t>004725305</t>
  </si>
  <si>
    <t>004725304</t>
  </si>
  <si>
    <t>004725303</t>
  </si>
  <si>
    <t>004725302</t>
  </si>
  <si>
    <t>004725301</t>
  </si>
  <si>
    <t>004725300</t>
  </si>
  <si>
    <t>004725299</t>
  </si>
  <si>
    <t>004725298</t>
  </si>
  <si>
    <t>004725297</t>
  </si>
  <si>
    <t>004725296</t>
  </si>
  <si>
    <t>004725295</t>
  </si>
  <si>
    <t>004725294</t>
  </si>
  <si>
    <t>004725293</t>
  </si>
  <si>
    <t>004725292</t>
  </si>
  <si>
    <t>004725291</t>
  </si>
  <si>
    <t>004725290</t>
  </si>
  <si>
    <t>004724317</t>
  </si>
  <si>
    <t>004724316</t>
  </si>
  <si>
    <t>004724315</t>
  </si>
  <si>
    <t>004724314</t>
  </si>
  <si>
    <t>004724313</t>
  </si>
  <si>
    <t>004724312</t>
  </si>
  <si>
    <t>004724311</t>
  </si>
  <si>
    <t>004724310</t>
  </si>
  <si>
    <t>004724307</t>
  </si>
  <si>
    <t>004724306</t>
  </si>
  <si>
    <t>004724305</t>
  </si>
  <si>
    <t>004724304</t>
  </si>
  <si>
    <t>004724303</t>
  </si>
  <si>
    <t>004724302</t>
  </si>
  <si>
    <t>004724301</t>
  </si>
  <si>
    <t>004724300</t>
  </si>
  <si>
    <t>004724297</t>
  </si>
  <si>
    <t>004724296</t>
  </si>
  <si>
    <t>004724295</t>
  </si>
  <si>
    <t>004724294</t>
  </si>
  <si>
    <t>004724293</t>
  </si>
  <si>
    <t>004724292</t>
  </si>
  <si>
    <t>004724291</t>
  </si>
  <si>
    <t>004724290</t>
  </si>
  <si>
    <t>004723318</t>
  </si>
  <si>
    <t>004723317</t>
  </si>
  <si>
    <t>004723316</t>
  </si>
  <si>
    <t>004723315</t>
  </si>
  <si>
    <t>004723314</t>
  </si>
  <si>
    <t>004723313</t>
  </si>
  <si>
    <t>004723312</t>
  </si>
  <si>
    <t>004723311</t>
  </si>
  <si>
    <t>004723310</t>
  </si>
  <si>
    <t>004723309</t>
  </si>
  <si>
    <t>004723308</t>
  </si>
  <si>
    <t>004723307</t>
  </si>
  <si>
    <t>004723306</t>
  </si>
  <si>
    <t>004723305</t>
  </si>
  <si>
    <t>004723304</t>
  </si>
  <si>
    <t>004723303</t>
  </si>
  <si>
    <t>004723302</t>
  </si>
  <si>
    <t>004723301</t>
  </si>
  <si>
    <t>004723300</t>
  </si>
  <si>
    <t>004723299</t>
  </si>
  <si>
    <t>004723298</t>
  </si>
  <si>
    <t>004723297</t>
  </si>
  <si>
    <t>004723296</t>
  </si>
  <si>
    <t>004723295</t>
  </si>
  <si>
    <t>004723294</t>
  </si>
  <si>
    <t>004723293</t>
  </si>
  <si>
    <t>004723292</t>
  </si>
  <si>
    <t>004723291</t>
  </si>
  <si>
    <t>004723290</t>
  </si>
  <si>
    <t>004723289</t>
  </si>
  <si>
    <t>HVL EK 00 4p M8</t>
  </si>
  <si>
    <t>001701430</t>
  </si>
  <si>
    <t>HVL EK 000 4p M8</t>
  </si>
  <si>
    <t>001701420</t>
  </si>
  <si>
    <t>004122043</t>
  </si>
  <si>
    <t>004349011</t>
  </si>
  <si>
    <t>004349008</t>
  </si>
  <si>
    <t>004349006</t>
  </si>
  <si>
    <t>US00-1/80</t>
  </si>
  <si>
    <t>004349005</t>
  </si>
  <si>
    <t>004349003</t>
  </si>
  <si>
    <t>004349002</t>
  </si>
  <si>
    <t>004349001</t>
  </si>
  <si>
    <t>004113896</t>
  </si>
  <si>
    <t>004113895</t>
  </si>
  <si>
    <t>004113894</t>
  </si>
  <si>
    <t>004113893</t>
  </si>
  <si>
    <t>004113892</t>
  </si>
  <si>
    <t>004113891</t>
  </si>
  <si>
    <t>004113890</t>
  </si>
  <si>
    <t>004113886</t>
  </si>
  <si>
    <t>004113885</t>
  </si>
  <si>
    <t>004113884</t>
  </si>
  <si>
    <t>004113883</t>
  </si>
  <si>
    <t>004113882</t>
  </si>
  <si>
    <t>004113881</t>
  </si>
  <si>
    <t>004113876</t>
  </si>
  <si>
    <t>004113875</t>
  </si>
  <si>
    <t>004113874</t>
  </si>
  <si>
    <t>004113873</t>
  </si>
  <si>
    <t>004113872</t>
  </si>
  <si>
    <t>004113867</t>
  </si>
  <si>
    <t>004113866</t>
  </si>
  <si>
    <t>004113865</t>
  </si>
  <si>
    <t>004113861</t>
  </si>
  <si>
    <t>004113860</t>
  </si>
  <si>
    <t>004113859</t>
  </si>
  <si>
    <t>004113858</t>
  </si>
  <si>
    <t>004113856</t>
  </si>
  <si>
    <t>004113855</t>
  </si>
  <si>
    <t>004113854</t>
  </si>
  <si>
    <t>004113853</t>
  </si>
  <si>
    <t>004113852</t>
  </si>
  <si>
    <t>004113851</t>
  </si>
  <si>
    <t>004113849</t>
  </si>
  <si>
    <t>004113848</t>
  </si>
  <si>
    <t>004113847</t>
  </si>
  <si>
    <t>004113846</t>
  </si>
  <si>
    <t>004113845</t>
  </si>
  <si>
    <t>004113844</t>
  </si>
  <si>
    <t>004113843</t>
  </si>
  <si>
    <t>004113842</t>
  </si>
  <si>
    <t>004113840</t>
  </si>
  <si>
    <t>004113839</t>
  </si>
  <si>
    <t>004113838</t>
  </si>
  <si>
    <t>004113837</t>
  </si>
  <si>
    <t>004113836</t>
  </si>
  <si>
    <t>004113835</t>
  </si>
  <si>
    <t>002625407</t>
  </si>
  <si>
    <t>002625406</t>
  </si>
  <si>
    <t>002625405</t>
  </si>
  <si>
    <t>002625404</t>
  </si>
  <si>
    <t>002625403</t>
  </si>
  <si>
    <t>002625402</t>
  </si>
  <si>
    <t>002625401</t>
  </si>
  <si>
    <t>002625400</t>
  </si>
  <si>
    <t>004735605</t>
  </si>
  <si>
    <t>004735604</t>
  </si>
  <si>
    <t>004735603</t>
  </si>
  <si>
    <t>004735602</t>
  </si>
  <si>
    <t>004735601</t>
  </si>
  <si>
    <t>004132024</t>
  </si>
  <si>
    <t>004132025</t>
  </si>
  <si>
    <t>004132018</t>
  </si>
  <si>
    <t>004122065</t>
  </si>
  <si>
    <t>004122064</t>
  </si>
  <si>
    <t>004122063</t>
  </si>
  <si>
    <t>004122062</t>
  </si>
  <si>
    <t>004122061</t>
  </si>
  <si>
    <t>004122060</t>
  </si>
  <si>
    <t>004110572</t>
  </si>
  <si>
    <t>004110571</t>
  </si>
  <si>
    <t>004110570</t>
  </si>
  <si>
    <t>004110569</t>
  </si>
  <si>
    <t>004110568</t>
  </si>
  <si>
    <t>004110567</t>
  </si>
  <si>
    <t>004110566</t>
  </si>
  <si>
    <t>004110565</t>
  </si>
  <si>
    <t>004110564</t>
  </si>
  <si>
    <t>004110563</t>
  </si>
  <si>
    <t>004110562</t>
  </si>
  <si>
    <t>004110561</t>
  </si>
  <si>
    <t>004110560</t>
  </si>
  <si>
    <t>004132023</t>
  </si>
  <si>
    <t>004132019</t>
  </si>
  <si>
    <t>004132017</t>
  </si>
  <si>
    <t>NV 3 gG 355A / 1200V</t>
  </si>
  <si>
    <t>004113790</t>
  </si>
  <si>
    <t>004122042</t>
  </si>
  <si>
    <t>004122041</t>
  </si>
  <si>
    <t>004122040</t>
  </si>
  <si>
    <t>004122039</t>
  </si>
  <si>
    <t>TL3-1/9/1200V</t>
  </si>
  <si>
    <t>004122037</t>
  </si>
  <si>
    <t>TL1-1/9/1200V</t>
  </si>
  <si>
    <t>004122036</t>
  </si>
  <si>
    <t>004122038</t>
  </si>
  <si>
    <t>004122023</t>
  </si>
  <si>
    <t>U1-1/GZ/PV</t>
  </si>
  <si>
    <t>004122035</t>
  </si>
  <si>
    <t>004132026</t>
  </si>
  <si>
    <t>004122033</t>
  </si>
  <si>
    <t>004122034</t>
  </si>
  <si>
    <t>004110559</t>
  </si>
  <si>
    <t>004110558</t>
  </si>
  <si>
    <t>004110557</t>
  </si>
  <si>
    <t>004110556</t>
  </si>
  <si>
    <t>004110555</t>
  </si>
  <si>
    <t>004110554</t>
  </si>
  <si>
    <t>004110553</t>
  </si>
  <si>
    <t>004110552</t>
  </si>
  <si>
    <t>004110551</t>
  </si>
  <si>
    <t>004110550</t>
  </si>
  <si>
    <t>004110549</t>
  </si>
  <si>
    <t>004110548</t>
  </si>
  <si>
    <t>004110547</t>
  </si>
  <si>
    <t>004110546</t>
  </si>
  <si>
    <t>004110545</t>
  </si>
  <si>
    <t>004110544</t>
  </si>
  <si>
    <t>004110543</t>
  </si>
  <si>
    <t>004110542</t>
  </si>
  <si>
    <t>004110541</t>
  </si>
  <si>
    <t>004110540</t>
  </si>
  <si>
    <t>004110538</t>
  </si>
  <si>
    <t>004110537</t>
  </si>
  <si>
    <t>004110536</t>
  </si>
  <si>
    <t>004110535</t>
  </si>
  <si>
    <t>004110534</t>
  </si>
  <si>
    <t>004110533</t>
  </si>
  <si>
    <t>004110532</t>
  </si>
  <si>
    <t>004110530</t>
  </si>
  <si>
    <t>004110528</t>
  </si>
  <si>
    <t>004110527</t>
  </si>
  <si>
    <t>004110526</t>
  </si>
  <si>
    <t>004110525</t>
  </si>
  <si>
    <t>004110524</t>
  </si>
  <si>
    <t>004110523</t>
  </si>
  <si>
    <t>004110522</t>
  </si>
  <si>
    <t>004110520</t>
  </si>
  <si>
    <t>004110518</t>
  </si>
  <si>
    <t>004110517</t>
  </si>
  <si>
    <t>004110516</t>
  </si>
  <si>
    <t>004110515</t>
  </si>
  <si>
    <t>004110514</t>
  </si>
  <si>
    <t>004110513</t>
  </si>
  <si>
    <t>004110512</t>
  </si>
  <si>
    <t>004110510</t>
  </si>
  <si>
    <t>004110508</t>
  </si>
  <si>
    <t>004110507</t>
  </si>
  <si>
    <t>004110506</t>
  </si>
  <si>
    <t>004110505</t>
  </si>
  <si>
    <t>004110504</t>
  </si>
  <si>
    <t>004110503</t>
  </si>
  <si>
    <t>004110502</t>
  </si>
  <si>
    <t>004110500</t>
  </si>
  <si>
    <t>002637315</t>
  </si>
  <si>
    <t>002637309</t>
  </si>
  <si>
    <t>002637307</t>
  </si>
  <si>
    <t>002637305</t>
  </si>
  <si>
    <t>002637115</t>
  </si>
  <si>
    <t>002637109</t>
  </si>
  <si>
    <t>002637107</t>
  </si>
  <si>
    <t>002637105</t>
  </si>
  <si>
    <t>002625318</t>
  </si>
  <si>
    <t>002625317</t>
  </si>
  <si>
    <t>002625316</t>
  </si>
  <si>
    <t>002625315</t>
  </si>
  <si>
    <t>002625314</t>
  </si>
  <si>
    <t>002625313</t>
  </si>
  <si>
    <t>002625312</t>
  </si>
  <si>
    <t>002625311</t>
  </si>
  <si>
    <t>002625310</t>
  </si>
  <si>
    <t>002625035</t>
  </si>
  <si>
    <t>002625034</t>
  </si>
  <si>
    <t>002625033</t>
  </si>
  <si>
    <t>002625032</t>
  </si>
  <si>
    <t>002625031</t>
  </si>
  <si>
    <t>002625030</t>
  </si>
  <si>
    <t>002625029</t>
  </si>
  <si>
    <t>002625028</t>
  </si>
  <si>
    <t>002625027</t>
  </si>
  <si>
    <t>002625308</t>
  </si>
  <si>
    <t>002625307</t>
  </si>
  <si>
    <t>002625306</t>
  </si>
  <si>
    <t>002625305</t>
  </si>
  <si>
    <t>002625304</t>
  </si>
  <si>
    <t>002625303</t>
  </si>
  <si>
    <t>002625302</t>
  </si>
  <si>
    <t>002625301</t>
  </si>
  <si>
    <t>002625300</t>
  </si>
  <si>
    <t>002625025</t>
  </si>
  <si>
    <t>002625024</t>
  </si>
  <si>
    <t>002625023</t>
  </si>
  <si>
    <t>002625022</t>
  </si>
  <si>
    <t>002625021</t>
  </si>
  <si>
    <t>002625020</t>
  </si>
  <si>
    <t>002625019</t>
  </si>
  <si>
    <t>002625018</t>
  </si>
  <si>
    <t>002625017</t>
  </si>
  <si>
    <t>006710334</t>
  </si>
  <si>
    <t>006710333</t>
  </si>
  <si>
    <t>006710332</t>
  </si>
  <si>
    <t>006710331</t>
  </si>
  <si>
    <t>006710329</t>
  </si>
  <si>
    <t>006710328</t>
  </si>
  <si>
    <t>006710327</t>
  </si>
  <si>
    <t>006710326</t>
  </si>
  <si>
    <t>006710324</t>
  </si>
  <si>
    <t>006710323</t>
  </si>
  <si>
    <t>006710320</t>
  </si>
  <si>
    <t>006710319</t>
  </si>
  <si>
    <t>006710317</t>
  </si>
  <si>
    <t>006710316</t>
  </si>
  <si>
    <t>006710235</t>
  </si>
  <si>
    <t>006710234</t>
  </si>
  <si>
    <t>006710233</t>
  </si>
  <si>
    <t>006710232</t>
  </si>
  <si>
    <t>006710231</t>
  </si>
  <si>
    <t>006710229</t>
  </si>
  <si>
    <t>006710227</t>
  </si>
  <si>
    <t>006710226</t>
  </si>
  <si>
    <t>006710225</t>
  </si>
  <si>
    <t>006710224</t>
  </si>
  <si>
    <t>006710221</t>
  </si>
  <si>
    <t>006710219</t>
  </si>
  <si>
    <t>006710218</t>
  </si>
  <si>
    <t>006710217</t>
  </si>
  <si>
    <t>006710216</t>
  </si>
  <si>
    <t>006710142</t>
  </si>
  <si>
    <t>006710308</t>
  </si>
  <si>
    <t>006710307</t>
  </si>
  <si>
    <t>006710304</t>
  </si>
  <si>
    <t>006710114</t>
  </si>
  <si>
    <t>006710111</t>
  </si>
  <si>
    <t>006710110</t>
  </si>
  <si>
    <t>006710109</t>
  </si>
  <si>
    <t>006710107</t>
  </si>
  <si>
    <t>006710058</t>
  </si>
  <si>
    <t>006710057</t>
  </si>
  <si>
    <t>006710056</t>
  </si>
  <si>
    <t>006710055</t>
  </si>
  <si>
    <t>006710008</t>
  </si>
  <si>
    <t>006710054</t>
  </si>
  <si>
    <t>006710053</t>
  </si>
  <si>
    <t>006710052</t>
  </si>
  <si>
    <t>006710051</t>
  </si>
  <si>
    <t>006710050</t>
  </si>
  <si>
    <t>006710049</t>
  </si>
  <si>
    <t>006710048</t>
  </si>
  <si>
    <t>006710047</t>
  </si>
  <si>
    <t>006710006</t>
  </si>
  <si>
    <t>006710046</t>
  </si>
  <si>
    <t>006710045</t>
  </si>
  <si>
    <t>006710044</t>
  </si>
  <si>
    <t>006710043</t>
  </si>
  <si>
    <t>006710005</t>
  </si>
  <si>
    <t>006710042</t>
  </si>
  <si>
    <t>006710041</t>
  </si>
  <si>
    <t>006710004</t>
  </si>
  <si>
    <t>006710040</t>
  </si>
  <si>
    <t>006710039</t>
  </si>
  <si>
    <t>006710038</t>
  </si>
  <si>
    <t>006710037</t>
  </si>
  <si>
    <t>006710036</t>
  </si>
  <si>
    <t>006710035</t>
  </si>
  <si>
    <t>006710034</t>
  </si>
  <si>
    <t>006710029</t>
  </si>
  <si>
    <t>006710028</t>
  </si>
  <si>
    <t>006710027</t>
  </si>
  <si>
    <t>006710026</t>
  </si>
  <si>
    <t>006710025</t>
  </si>
  <si>
    <t>006710024</t>
  </si>
  <si>
    <t>006710023</t>
  </si>
  <si>
    <t>006710022</t>
  </si>
  <si>
    <t>006710021</t>
  </si>
  <si>
    <t>006710031</t>
  </si>
  <si>
    <t>006710019</t>
  </si>
  <si>
    <t>006710018</t>
  </si>
  <si>
    <t>006710003</t>
  </si>
  <si>
    <t>006710017</t>
  </si>
  <si>
    <t>006710016</t>
  </si>
  <si>
    <t>006710002</t>
  </si>
  <si>
    <t>006710015</t>
  </si>
  <si>
    <t>006710014</t>
  </si>
  <si>
    <t>006710013</t>
  </si>
  <si>
    <t>006710012</t>
  </si>
  <si>
    <t>006710011</t>
  </si>
  <si>
    <t>006710010</t>
  </si>
  <si>
    <t>006710009</t>
  </si>
  <si>
    <t>TRB 425A/80V 1409425</t>
  </si>
  <si>
    <t>004341031</t>
  </si>
  <si>
    <t>TRB 355A/80V 1409355</t>
  </si>
  <si>
    <t>004341030</t>
  </si>
  <si>
    <t>TRB 300A/80V 1409300</t>
  </si>
  <si>
    <t>004341029</t>
  </si>
  <si>
    <t>004341028</t>
  </si>
  <si>
    <t>TRB 200A/80V 1409200</t>
  </si>
  <si>
    <t>004341027</t>
  </si>
  <si>
    <t>004341026</t>
  </si>
  <si>
    <t>004341025</t>
  </si>
  <si>
    <t>004341024</t>
  </si>
  <si>
    <t>004341023</t>
  </si>
  <si>
    <t>004341022</t>
  </si>
  <si>
    <t>004341021</t>
  </si>
  <si>
    <t>004341020</t>
  </si>
  <si>
    <t>006710335</t>
  </si>
  <si>
    <t>002625238</t>
  </si>
  <si>
    <t>002625237</t>
  </si>
  <si>
    <t>002625236</t>
  </si>
  <si>
    <t>002625235</t>
  </si>
  <si>
    <t>002625234</t>
  </si>
  <si>
    <t>002625233</t>
  </si>
  <si>
    <t>002625232</t>
  </si>
  <si>
    <t>002625231</t>
  </si>
  <si>
    <t>002625230</t>
  </si>
  <si>
    <t>002625228</t>
  </si>
  <si>
    <t>002625227</t>
  </si>
  <si>
    <t>002625226</t>
  </si>
  <si>
    <t>002625225</t>
  </si>
  <si>
    <t>002625224</t>
  </si>
  <si>
    <t>002625223</t>
  </si>
  <si>
    <t>002625222</t>
  </si>
  <si>
    <t>002625221</t>
  </si>
  <si>
    <t>002625220</t>
  </si>
  <si>
    <t>002625219</t>
  </si>
  <si>
    <t>002625209</t>
  </si>
  <si>
    <t>002625218</t>
  </si>
  <si>
    <t>002625217</t>
  </si>
  <si>
    <t>002625216</t>
  </si>
  <si>
    <t>002625215</t>
  </si>
  <si>
    <t>002625214</t>
  </si>
  <si>
    <t>002625213</t>
  </si>
  <si>
    <t>002625212</t>
  </si>
  <si>
    <t>002625211</t>
  </si>
  <si>
    <t>002625210</t>
  </si>
  <si>
    <t>002625288</t>
  </si>
  <si>
    <t>002625287</t>
  </si>
  <si>
    <t>002625286</t>
  </si>
  <si>
    <t>002625285</t>
  </si>
  <si>
    <t>002625282</t>
  </si>
  <si>
    <t>002625280</t>
  </si>
  <si>
    <t>002625279</t>
  </si>
  <si>
    <t>002625277</t>
  </si>
  <si>
    <t>002625276</t>
  </si>
  <si>
    <t>002625274</t>
  </si>
  <si>
    <t>002625240</t>
  </si>
  <si>
    <t>002625239</t>
  </si>
  <si>
    <t>002625208</t>
  </si>
  <si>
    <t>002625207</t>
  </si>
  <si>
    <t>002625206</t>
  </si>
  <si>
    <t>002625205</t>
  </si>
  <si>
    <t>002625204</t>
  </si>
  <si>
    <t>002625203</t>
  </si>
  <si>
    <t>002625202</t>
  </si>
  <si>
    <t>002625201</t>
  </si>
  <si>
    <t>002625200</t>
  </si>
  <si>
    <t>002625125</t>
  </si>
  <si>
    <t>002625126</t>
  </si>
  <si>
    <t>002625128</t>
  </si>
  <si>
    <t>002625114</t>
  </si>
  <si>
    <t>002625124</t>
  </si>
  <si>
    <t>002625127</t>
  </si>
  <si>
    <t>002625113</t>
  </si>
  <si>
    <t>002625129</t>
  </si>
  <si>
    <t>002625140</t>
  </si>
  <si>
    <t>002625123</t>
  </si>
  <si>
    <t>002625122</t>
  </si>
  <si>
    <t>002625121</t>
  </si>
  <si>
    <t>002625120</t>
  </si>
  <si>
    <t>002625119</t>
  </si>
  <si>
    <t>002625118</t>
  </si>
  <si>
    <t>002625117</t>
  </si>
  <si>
    <t>002625116</t>
  </si>
  <si>
    <t>002625115</t>
  </si>
  <si>
    <t>002625139</t>
  </si>
  <si>
    <t>002625085</t>
  </si>
  <si>
    <t>002625081</t>
  </si>
  <si>
    <t>002625080</t>
  </si>
  <si>
    <t>002625079</t>
  </si>
  <si>
    <t>002625078</t>
  </si>
  <si>
    <t>002625077</t>
  </si>
  <si>
    <t>002625075</t>
  </si>
  <si>
    <t>002625073</t>
  </si>
  <si>
    <t>002625072</t>
  </si>
  <si>
    <t>002625071</t>
  </si>
  <si>
    <t>002625070</t>
  </si>
  <si>
    <t>002625069</t>
  </si>
  <si>
    <t>002625068</t>
  </si>
  <si>
    <t>002625067</t>
  </si>
  <si>
    <t>002625065</t>
  </si>
  <si>
    <t>002625112</t>
  </si>
  <si>
    <t>002625136</t>
  </si>
  <si>
    <t>002625137</t>
  </si>
  <si>
    <t>002625110</t>
  </si>
  <si>
    <t>002625111</t>
  </si>
  <si>
    <t>002625135</t>
  </si>
  <si>
    <t>002625100</t>
  </si>
  <si>
    <t>002625138</t>
  </si>
  <si>
    <t>002625109</t>
  </si>
  <si>
    <t>002625108</t>
  </si>
  <si>
    <t>002625107</t>
  </si>
  <si>
    <t>002625106</t>
  </si>
  <si>
    <t>002625105</t>
  </si>
  <si>
    <t>002625104</t>
  </si>
  <si>
    <t>002625103</t>
  </si>
  <si>
    <t>002625102</t>
  </si>
  <si>
    <t>002625101</t>
  </si>
  <si>
    <t>MOD.ETITEC S C-PV 1500/20 Y</t>
  </si>
  <si>
    <t>002445326</t>
  </si>
  <si>
    <t>MOD.ETITEC S C-PV 1200/20 Y</t>
  </si>
  <si>
    <t>002445325</t>
  </si>
  <si>
    <t>MOD.ETITEC S C-PV 1000/20 Y</t>
  </si>
  <si>
    <t>002445324</t>
  </si>
  <si>
    <t>MOD.ETITEC S C-PV 1000/20</t>
  </si>
  <si>
    <t>002445323</t>
  </si>
  <si>
    <t>MOD.ETITEC S C-PV 600/20</t>
  </si>
  <si>
    <t>002445322</t>
  </si>
  <si>
    <t>MOD.ETITEC S C-PV 300/20</t>
  </si>
  <si>
    <t>002445321</t>
  </si>
  <si>
    <t>MOD.ETITEC S C-PV 75/20</t>
  </si>
  <si>
    <t>002445320</t>
  </si>
  <si>
    <t>ETITEC S C-PV 1500/20 Y</t>
  </si>
  <si>
    <t>002445313</t>
  </si>
  <si>
    <t>ETITEC S C-PV 1500/20 Y RC</t>
  </si>
  <si>
    <t>002445312</t>
  </si>
  <si>
    <t>ETITEC S C-PV 1200/20 Y</t>
  </si>
  <si>
    <t>002445311</t>
  </si>
  <si>
    <t>ETITEC S C-PV 1200/20 Y RC</t>
  </si>
  <si>
    <t>002445310</t>
  </si>
  <si>
    <t>ETITEC S C-PV 1000/20 Y</t>
  </si>
  <si>
    <t>002445309</t>
  </si>
  <si>
    <t>002445308</t>
  </si>
  <si>
    <t>ETITEC S C-PV 1000/20 Y RC</t>
  </si>
  <si>
    <t>002445307</t>
  </si>
  <si>
    <t>ETITEC S C-PV 1000/20 RC</t>
  </si>
  <si>
    <t>002445300</t>
  </si>
  <si>
    <t>002445306</t>
  </si>
  <si>
    <t>ETITEC S C-PV 600/20 RC</t>
  </si>
  <si>
    <t>002445305</t>
  </si>
  <si>
    <t>002445304</t>
  </si>
  <si>
    <t>ETITEC S C-PV 300/20 RC</t>
  </si>
  <si>
    <t>002445303</t>
  </si>
  <si>
    <t>002445302</t>
  </si>
  <si>
    <t>002445301</t>
  </si>
  <si>
    <t>LS32 SMA A4+2</t>
  </si>
  <si>
    <t>004660066</t>
  </si>
  <si>
    <t>LS32 SMA A4</t>
  </si>
  <si>
    <t>004660065</t>
  </si>
  <si>
    <t>LS25 SMA A4</t>
  </si>
  <si>
    <t>004660064</t>
  </si>
  <si>
    <t>LS16 SMA A4</t>
  </si>
  <si>
    <t>004660063</t>
  </si>
  <si>
    <t>LS32 SMA A2</t>
  </si>
  <si>
    <t>004660062</t>
  </si>
  <si>
    <t>LS25 SMA A2</t>
  </si>
  <si>
    <t>004660061</t>
  </si>
  <si>
    <t>LS16 SMA A2</t>
  </si>
  <si>
    <t>004660060</t>
  </si>
  <si>
    <t>004362227</t>
  </si>
  <si>
    <t>004362226</t>
  </si>
  <si>
    <t>004362225</t>
  </si>
  <si>
    <t>004362224</t>
  </si>
  <si>
    <t>004362223</t>
  </si>
  <si>
    <t>004362222</t>
  </si>
  <si>
    <t>004362221</t>
  </si>
  <si>
    <t>004362220</t>
  </si>
  <si>
    <t>004362219</t>
  </si>
  <si>
    <t>004362218</t>
  </si>
  <si>
    <t>004362217</t>
  </si>
  <si>
    <t>004725256</t>
  </si>
  <si>
    <t>004725255</t>
  </si>
  <si>
    <t>004724258</t>
  </si>
  <si>
    <t>004724257</t>
  </si>
  <si>
    <t>004724256</t>
  </si>
  <si>
    <t>004724255</t>
  </si>
  <si>
    <t>004723258</t>
  </si>
  <si>
    <t>004723257</t>
  </si>
  <si>
    <t>004723256</t>
  </si>
  <si>
    <t>004723255</t>
  </si>
  <si>
    <t>004725251</t>
  </si>
  <si>
    <t>004725250</t>
  </si>
  <si>
    <t>004724253</t>
  </si>
  <si>
    <t>004724252</t>
  </si>
  <si>
    <t>004724251</t>
  </si>
  <si>
    <t>004724250</t>
  </si>
  <si>
    <t>004723253</t>
  </si>
  <si>
    <t>004723252</t>
  </si>
  <si>
    <t>004723251</t>
  </si>
  <si>
    <t>004723250</t>
  </si>
  <si>
    <t>004725231</t>
  </si>
  <si>
    <t>004725230</t>
  </si>
  <si>
    <t>004724233</t>
  </si>
  <si>
    <t>004724232</t>
  </si>
  <si>
    <t>004724231</t>
  </si>
  <si>
    <t>004724230</t>
  </si>
  <si>
    <t>004723233</t>
  </si>
  <si>
    <t>004723232</t>
  </si>
  <si>
    <t>004723231</t>
  </si>
  <si>
    <t>004723230</t>
  </si>
  <si>
    <t>004721250</t>
  </si>
  <si>
    <t>004721249</t>
  </si>
  <si>
    <t>004721248</t>
  </si>
  <si>
    <t>004721247</t>
  </si>
  <si>
    <t>004721246</t>
  </si>
  <si>
    <t>004721245</t>
  </si>
  <si>
    <t>004721244</t>
  </si>
  <si>
    <t>004721243</t>
  </si>
  <si>
    <t>004721242</t>
  </si>
  <si>
    <t>004721241</t>
  </si>
  <si>
    <t>004721240</t>
  </si>
  <si>
    <t>G2UQ2/400A/500V</t>
  </si>
  <si>
    <t>004714523</t>
  </si>
  <si>
    <t>G2UQ2/350A/500V</t>
  </si>
  <si>
    <t>004714522</t>
  </si>
  <si>
    <t>G2UQ2/315A/500V</t>
  </si>
  <si>
    <t>004714521</t>
  </si>
  <si>
    <t>G2UQ2/250A/500V</t>
  </si>
  <si>
    <t>004714519</t>
  </si>
  <si>
    <t>G2UQ2/224A/500V</t>
  </si>
  <si>
    <t>004714518</t>
  </si>
  <si>
    <t>G2UQ2/200A/500V</t>
  </si>
  <si>
    <t>004714517</t>
  </si>
  <si>
    <t>G2UQ2/160A/500V</t>
  </si>
  <si>
    <t>004714516</t>
  </si>
  <si>
    <t>G2UQ2/125A/500V</t>
  </si>
  <si>
    <t>004714515</t>
  </si>
  <si>
    <t>G1UQ2/250A/500V</t>
  </si>
  <si>
    <t>004713519</t>
  </si>
  <si>
    <t>G1UQ2/224A/500V</t>
  </si>
  <si>
    <t>004713518</t>
  </si>
  <si>
    <t>G1UQ2/200A/500V</t>
  </si>
  <si>
    <t>004713517</t>
  </si>
  <si>
    <t>G1UQ2/160A/500V</t>
  </si>
  <si>
    <t>004713516</t>
  </si>
  <si>
    <t>G1UQ2/125A/500V</t>
  </si>
  <si>
    <t>004713515</t>
  </si>
  <si>
    <t>G1UQ2/100A/500V</t>
  </si>
  <si>
    <t>004713514</t>
  </si>
  <si>
    <t>G1UQ2/80A/500V</t>
  </si>
  <si>
    <t>004713513</t>
  </si>
  <si>
    <t>G1UQ2/63A/500V</t>
  </si>
  <si>
    <t>004713512</t>
  </si>
  <si>
    <t>G1UQ2/50A/500V</t>
  </si>
  <si>
    <t>004713511</t>
  </si>
  <si>
    <t>G1UQ2/40A/500V</t>
  </si>
  <si>
    <t>004713510</t>
  </si>
  <si>
    <t>G1UQ2/35A/500V</t>
  </si>
  <si>
    <t>004713509</t>
  </si>
  <si>
    <t>S3UQ2/110/630A/690V</t>
  </si>
  <si>
    <t>004725128</t>
  </si>
  <si>
    <t>S3UQ2/110/500A/690V</t>
  </si>
  <si>
    <t>004725126</t>
  </si>
  <si>
    <t>S3UQ2/110/425A/690V</t>
  </si>
  <si>
    <t>004725124</t>
  </si>
  <si>
    <t>S3UQ2/110/400A/690V</t>
  </si>
  <si>
    <t>004725123</t>
  </si>
  <si>
    <t>S3UQ2/110/350A/690V</t>
  </si>
  <si>
    <t>004725122</t>
  </si>
  <si>
    <t>S3UQ2/110/315A/690V</t>
  </si>
  <si>
    <t>004725121</t>
  </si>
  <si>
    <t>S3UQ2/110/250A/690V</t>
  </si>
  <si>
    <t>004725119</t>
  </si>
  <si>
    <t>S2UQ2/110/400A/690V</t>
  </si>
  <si>
    <t>004724123</t>
  </si>
  <si>
    <t>S2UQ2/110/350A/690V</t>
  </si>
  <si>
    <t>004724122</t>
  </si>
  <si>
    <t>S2UQ2/110/315A/690V</t>
  </si>
  <si>
    <t>004724121</t>
  </si>
  <si>
    <t>S2UQ2/110/250A/690V</t>
  </si>
  <si>
    <t>004724119</t>
  </si>
  <si>
    <t>S2UQ2/110/224A/690V</t>
  </si>
  <si>
    <t>004724118</t>
  </si>
  <si>
    <t>S2UQ2/110/200A/690V</t>
  </si>
  <si>
    <t>004724117</t>
  </si>
  <si>
    <t>S2UQ2/110/160A/690V</t>
  </si>
  <si>
    <t>004724116</t>
  </si>
  <si>
    <t>S2UQ2/110/125A/690V</t>
  </si>
  <si>
    <t>004724115</t>
  </si>
  <si>
    <t>S1UQ2/110/250A/690V</t>
  </si>
  <si>
    <t>004723119</t>
  </si>
  <si>
    <t>S1UQ2/110/224A/690V</t>
  </si>
  <si>
    <t>004723118</t>
  </si>
  <si>
    <t>S1UQ2/110/200A/690V</t>
  </si>
  <si>
    <t>004723117</t>
  </si>
  <si>
    <t>S1UQ2/110/160A/690V</t>
  </si>
  <si>
    <t>004723116</t>
  </si>
  <si>
    <t>S1UQ2/110/125A/690V</t>
  </si>
  <si>
    <t>004723115</t>
  </si>
  <si>
    <t>S1UQ2/110/100A/690V</t>
  </si>
  <si>
    <t>004723114</t>
  </si>
  <si>
    <t>S1UQ2/110/80A/690V</t>
  </si>
  <si>
    <t>004723113</t>
  </si>
  <si>
    <t>004721116</t>
  </si>
  <si>
    <t>004721115</t>
  </si>
  <si>
    <t>004721114</t>
  </si>
  <si>
    <t>004721113</t>
  </si>
  <si>
    <t>004721112</t>
  </si>
  <si>
    <t>004721111</t>
  </si>
  <si>
    <t>004721110</t>
  </si>
  <si>
    <t>004721109</t>
  </si>
  <si>
    <t>004721108</t>
  </si>
  <si>
    <t>004721107</t>
  </si>
  <si>
    <t>004721106</t>
  </si>
  <si>
    <t>004721105</t>
  </si>
  <si>
    <t>004721104</t>
  </si>
  <si>
    <t>M4aUQ2/1600A/500V</t>
  </si>
  <si>
    <t>004717236</t>
  </si>
  <si>
    <t>M4aUQ2/1500A/500V</t>
  </si>
  <si>
    <t>004717235</t>
  </si>
  <si>
    <t>M4aUQ2/1250A/500V</t>
  </si>
  <si>
    <t>004717233</t>
  </si>
  <si>
    <t>M4aUQ2/1000A/500V</t>
  </si>
  <si>
    <t>004717232</t>
  </si>
  <si>
    <t>M4aUQ2/800A/500V</t>
  </si>
  <si>
    <t>004717230</t>
  </si>
  <si>
    <t>S4UQ2/1250A/500V</t>
  </si>
  <si>
    <t>004716133</t>
  </si>
  <si>
    <t>S4UQ2/1000A/500V</t>
  </si>
  <si>
    <t>004716132</t>
  </si>
  <si>
    <t>S4UQ2/800A/500V</t>
  </si>
  <si>
    <t>004716130</t>
  </si>
  <si>
    <t>M3UQ2/630A/690V-K</t>
  </si>
  <si>
    <t>004725247</t>
  </si>
  <si>
    <t>M3UQ2/500A/690V-K</t>
  </si>
  <si>
    <t>004725246</t>
  </si>
  <si>
    <t>M3UQ2/425A/690V-K</t>
  </si>
  <si>
    <t>004725245</t>
  </si>
  <si>
    <t>M3UQ2/400A/690V-K</t>
  </si>
  <si>
    <t>004725244</t>
  </si>
  <si>
    <t>M3UQ2/350A/690V-K</t>
  </si>
  <si>
    <t>004725243</t>
  </si>
  <si>
    <t>M3UQ2/315A/690V-K</t>
  </si>
  <si>
    <t>004725242</t>
  </si>
  <si>
    <t>M3UQ2/250A/690V-K</t>
  </si>
  <si>
    <t>004725241</t>
  </si>
  <si>
    <t>M2UQ2/400A/690V-K</t>
  </si>
  <si>
    <t>004724248</t>
  </si>
  <si>
    <t>M2UQ2/350A/690V-K</t>
  </si>
  <si>
    <t>004724247</t>
  </si>
  <si>
    <t>M2UQ2/315A/690V-K</t>
  </si>
  <si>
    <t>004724246</t>
  </si>
  <si>
    <t>M2UQ2/250A/690V-K</t>
  </si>
  <si>
    <t>004724245</t>
  </si>
  <si>
    <t>M2UQ2/224A/690V-K</t>
  </si>
  <si>
    <t>004724244</t>
  </si>
  <si>
    <t>M2UQ2/200A/690V-K</t>
  </si>
  <si>
    <t>004724243</t>
  </si>
  <si>
    <t>M2UQ2/160A/690V-K</t>
  </si>
  <si>
    <t>004724242</t>
  </si>
  <si>
    <t>M2UQ2/125A/690V-K</t>
  </si>
  <si>
    <t>004724241</t>
  </si>
  <si>
    <t>M1UQ2/250A/690V-K</t>
  </si>
  <si>
    <t>004723248</t>
  </si>
  <si>
    <t>M1UQ2/224A/690V-K</t>
  </si>
  <si>
    <t>004723247</t>
  </si>
  <si>
    <t>M1UQ2/200A/690V-K</t>
  </si>
  <si>
    <t>004723246</t>
  </si>
  <si>
    <t>M1UQ2/160A/690V-K</t>
  </si>
  <si>
    <t>004723245</t>
  </si>
  <si>
    <t>M1UQ2/125A/690V-K</t>
  </si>
  <si>
    <t>004723244</t>
  </si>
  <si>
    <t>M1UQ2/100A/690V-K</t>
  </si>
  <si>
    <t>004723243</t>
  </si>
  <si>
    <t>M1UQ2/80A/690V-K</t>
  </si>
  <si>
    <t>004723242</t>
  </si>
  <si>
    <t>M1UQ2/63A/690V-K</t>
  </si>
  <si>
    <t>004723241</t>
  </si>
  <si>
    <t>M1UQ2/50A/690V-K</t>
  </si>
  <si>
    <t>004723240</t>
  </si>
  <si>
    <t>M3UQ2/630A/690V</t>
  </si>
  <si>
    <t>004725228</t>
  </si>
  <si>
    <t>M3UQ2/500A/690V</t>
  </si>
  <si>
    <t>004725226</t>
  </si>
  <si>
    <t>M3UQ2/425A/690V</t>
  </si>
  <si>
    <t>004725224</t>
  </si>
  <si>
    <t>M3UQ2/400A/690V</t>
  </si>
  <si>
    <t>004725223</t>
  </si>
  <si>
    <t>M3UQ2/350A/690V</t>
  </si>
  <si>
    <t>004725222</t>
  </si>
  <si>
    <t>M3UQ2/315A/690V</t>
  </si>
  <si>
    <t>004725221</t>
  </si>
  <si>
    <t>M3UQ2/250A/690V</t>
  </si>
  <si>
    <t>004725219</t>
  </si>
  <si>
    <t>M2UQ2/400A/690V</t>
  </si>
  <si>
    <t>004724223</t>
  </si>
  <si>
    <t>M2UQ2/350A/690V</t>
  </si>
  <si>
    <t>004724222</t>
  </si>
  <si>
    <t>M2UQ2/315A/690V</t>
  </si>
  <si>
    <t>004724221</t>
  </si>
  <si>
    <t>M2UQ2/250A/690V</t>
  </si>
  <si>
    <t>004724219</t>
  </si>
  <si>
    <t>M2UQ2/224A/690V</t>
  </si>
  <si>
    <t>004724218</t>
  </si>
  <si>
    <t>M2UQ2/200A/690V</t>
  </si>
  <si>
    <t>004724217</t>
  </si>
  <si>
    <t>M2UQ2/160A/690V</t>
  </si>
  <si>
    <t>004724216</t>
  </si>
  <si>
    <t>M2UQ2/125A/690V</t>
  </si>
  <si>
    <t>004724215</t>
  </si>
  <si>
    <t>M1UQ2/250A/690V</t>
  </si>
  <si>
    <t>004723219</t>
  </si>
  <si>
    <t>M1UQ2/224A/690V</t>
  </si>
  <si>
    <t>004723218</t>
  </si>
  <si>
    <t>M1UQ2/200A/690V</t>
  </si>
  <si>
    <t>004723217</t>
  </si>
  <si>
    <t>M1UQ2/160A/690V</t>
  </si>
  <si>
    <t>004723216</t>
  </si>
  <si>
    <t>M1UQ2/125A/690V</t>
  </si>
  <si>
    <t>004723215</t>
  </si>
  <si>
    <t>M1UQ2/100A/690V</t>
  </si>
  <si>
    <t>004723214</t>
  </si>
  <si>
    <t>M1UQ2/80A/690V</t>
  </si>
  <si>
    <t>004723213</t>
  </si>
  <si>
    <t>M1UQ2/63A/690V</t>
  </si>
  <si>
    <t>004723212</t>
  </si>
  <si>
    <t>M1UQ2/50A/690V</t>
  </si>
  <si>
    <t>004723211</t>
  </si>
  <si>
    <t>M1UQ2/40A/690V</t>
  </si>
  <si>
    <t>004723210</t>
  </si>
  <si>
    <t>M1UQ2/35A/690V</t>
  </si>
  <si>
    <t>004723209</t>
  </si>
  <si>
    <t>004721231</t>
  </si>
  <si>
    <t>004721230</t>
  </si>
  <si>
    <t>004721229</t>
  </si>
  <si>
    <t>004721228</t>
  </si>
  <si>
    <t>004721227</t>
  </si>
  <si>
    <t>004721226</t>
  </si>
  <si>
    <t>004721225</t>
  </si>
  <si>
    <t>004721224</t>
  </si>
  <si>
    <t>004721223</t>
  </si>
  <si>
    <t>004721222</t>
  </si>
  <si>
    <t>004721221</t>
  </si>
  <si>
    <t>004721220</t>
  </si>
  <si>
    <t>004721216</t>
  </si>
  <si>
    <t>004721215</t>
  </si>
  <si>
    <t>004721214</t>
  </si>
  <si>
    <t>004721213</t>
  </si>
  <si>
    <t>004721212</t>
  </si>
  <si>
    <t>004721211</t>
  </si>
  <si>
    <t>004721210</t>
  </si>
  <si>
    <t>004721209</t>
  </si>
  <si>
    <t>004721208</t>
  </si>
  <si>
    <t>004721207</t>
  </si>
  <si>
    <t>004721206</t>
  </si>
  <si>
    <t>004721205</t>
  </si>
  <si>
    <t>004721204</t>
  </si>
  <si>
    <t>G3MUQ01/1250A/1000V</t>
  </si>
  <si>
    <t>004305634</t>
  </si>
  <si>
    <t>G3MUQ01/1100A/1000V</t>
  </si>
  <si>
    <t>004305633</t>
  </si>
  <si>
    <t>G3MUQ01/1000A/1000V</t>
  </si>
  <si>
    <t>004305632</t>
  </si>
  <si>
    <t>G3MUQ01/800A/1000V</t>
  </si>
  <si>
    <t>004305630</t>
  </si>
  <si>
    <t>G3MUQ01/710A/1000V</t>
  </si>
  <si>
    <t>004305629</t>
  </si>
  <si>
    <t>G3MUQ01/630A/1000V</t>
  </si>
  <si>
    <t>004305628</t>
  </si>
  <si>
    <t>G3MUQ01/500A/1000V</t>
  </si>
  <si>
    <t>004305626</t>
  </si>
  <si>
    <t>G2MUQ01/630A/1000V</t>
  </si>
  <si>
    <t>004304628</t>
  </si>
  <si>
    <t>G2MUQ01/550A/1000V</t>
  </si>
  <si>
    <t>004304627</t>
  </si>
  <si>
    <t>G2MUQ01/500A/1000V</t>
  </si>
  <si>
    <t>004304626</t>
  </si>
  <si>
    <t>G2MUQ01/450A/1000V</t>
  </si>
  <si>
    <t>004304625</t>
  </si>
  <si>
    <t>G2MUQ01/400A/1000V</t>
  </si>
  <si>
    <t>004304623</t>
  </si>
  <si>
    <t>G2MUQ01/350A/1000V</t>
  </si>
  <si>
    <t>004304622</t>
  </si>
  <si>
    <t>G2MUQ01/315A/1000V</t>
  </si>
  <si>
    <t>004304621</t>
  </si>
  <si>
    <t>G1MUQ01/500A/1000V</t>
  </si>
  <si>
    <t>004303626</t>
  </si>
  <si>
    <t>G1MUQ01/450A/1000V</t>
  </si>
  <si>
    <t>004303625</t>
  </si>
  <si>
    <t>G1MUQ01/400A/1000V</t>
  </si>
  <si>
    <t>004303623</t>
  </si>
  <si>
    <t>G1MUQ01/350A/1000V</t>
  </si>
  <si>
    <t>004303622</t>
  </si>
  <si>
    <t>G1MUQ01/315A/1000V</t>
  </si>
  <si>
    <t>004303621</t>
  </si>
  <si>
    <t>G1MUQ01/250A/1000V</t>
  </si>
  <si>
    <t>004303619</t>
  </si>
  <si>
    <t>G1MUQ01/200A/1000V</t>
  </si>
  <si>
    <t>004303617</t>
  </si>
  <si>
    <t>G1MUQ01/160A/1000V</t>
  </si>
  <si>
    <t>004303616</t>
  </si>
  <si>
    <t>G1MUQ01/125A/1000V</t>
  </si>
  <si>
    <t>004303615</t>
  </si>
  <si>
    <t>G1MUQ01/100A/1000V</t>
  </si>
  <si>
    <t>004303614</t>
  </si>
  <si>
    <t>G1MUQ01/80A/1000V</t>
  </si>
  <si>
    <t>004303613</t>
  </si>
  <si>
    <t>G1MUQ01/63A/1000V</t>
  </si>
  <si>
    <t>004303612</t>
  </si>
  <si>
    <t>G3UQ01/1250A/1000V</t>
  </si>
  <si>
    <t>004305534</t>
  </si>
  <si>
    <t>G3UQ01/1100A/1000V</t>
  </si>
  <si>
    <t>004305533</t>
  </si>
  <si>
    <t>G3UQ01/1000A/1000V</t>
  </si>
  <si>
    <t>004305532</t>
  </si>
  <si>
    <t>G3UQ01/800A/1000V</t>
  </si>
  <si>
    <t>004305530</t>
  </si>
  <si>
    <t>G3UQ01/710A/1000V</t>
  </si>
  <si>
    <t>004305529</t>
  </si>
  <si>
    <t>G3UQ01/630A/1000V</t>
  </si>
  <si>
    <t>004305528</t>
  </si>
  <si>
    <t>G3UQ01/500A/1000V</t>
  </si>
  <si>
    <t>004305526</t>
  </si>
  <si>
    <t>G2UQ01/630A/1000V</t>
  </si>
  <si>
    <t>004304528</t>
  </si>
  <si>
    <t>G2UQ01/550A/1000V</t>
  </si>
  <si>
    <t>004304527</t>
  </si>
  <si>
    <t>G2UQ01/500A/1000V</t>
  </si>
  <si>
    <t>004304526</t>
  </si>
  <si>
    <t>G2UQ01/450A/1000V</t>
  </si>
  <si>
    <t>004304525</t>
  </si>
  <si>
    <t>G2UQ01/400A/1000V</t>
  </si>
  <si>
    <t>004304523</t>
  </si>
  <si>
    <t>G2UQ01/350A/1000V</t>
  </si>
  <si>
    <t>004304522</t>
  </si>
  <si>
    <t>G2UQ01/315A/1000V</t>
  </si>
  <si>
    <t>004304521</t>
  </si>
  <si>
    <t>G1UQ01/500A/1000V</t>
  </si>
  <si>
    <t>004303526</t>
  </si>
  <si>
    <t>G1UQ01/450A/1000V</t>
  </si>
  <si>
    <t>004303525</t>
  </si>
  <si>
    <t>G1UQ01/400A/1000V</t>
  </si>
  <si>
    <t>004303523</t>
  </si>
  <si>
    <t>G1UQ01/350A/1000V</t>
  </si>
  <si>
    <t>004303522</t>
  </si>
  <si>
    <t>G1UQ01/315A/1000V</t>
  </si>
  <si>
    <t>004303521</t>
  </si>
  <si>
    <t>G1UQ01/250A/1000V</t>
  </si>
  <si>
    <t>004303519</t>
  </si>
  <si>
    <t>G1UQ01/200A/1000V</t>
  </si>
  <si>
    <t>004303517</t>
  </si>
  <si>
    <t>G1UQ01/160A/1000V</t>
  </si>
  <si>
    <t>004303516</t>
  </si>
  <si>
    <t>G1UQ01/125A/1000V</t>
  </si>
  <si>
    <t>004303515</t>
  </si>
  <si>
    <t>G1UQ01/100A/1000V</t>
  </si>
  <si>
    <t>004303514</t>
  </si>
  <si>
    <t>G1UQ01/80A/1000V</t>
  </si>
  <si>
    <t>004303513</t>
  </si>
  <si>
    <t>G1UQ01/63A/1000V</t>
  </si>
  <si>
    <t>004303512</t>
  </si>
  <si>
    <t>S3MUQ01/110/1250A/1000V</t>
  </si>
  <si>
    <t>004305734</t>
  </si>
  <si>
    <t>S3MUQ01/110/1000A/1000V</t>
  </si>
  <si>
    <t>004305732</t>
  </si>
  <si>
    <t>S3MUQ01/110/800A/1000V</t>
  </si>
  <si>
    <t>004305730</t>
  </si>
  <si>
    <t>S3MUQ01/110/710A/1000V</t>
  </si>
  <si>
    <t>004305729</t>
  </si>
  <si>
    <t>S3MUQ01/110/630A/1000V</t>
  </si>
  <si>
    <t>004305728</t>
  </si>
  <si>
    <t>S3MUQ01/110/500A/1000V</t>
  </si>
  <si>
    <t>004305726</t>
  </si>
  <si>
    <t>S2MUQ01/110/630A/1000V</t>
  </si>
  <si>
    <t>004304728</t>
  </si>
  <si>
    <t>S2MUQ01/110/550A/1000V</t>
  </si>
  <si>
    <t>004304727</t>
  </si>
  <si>
    <t>S2MUQ01/110/500A/1000V</t>
  </si>
  <si>
    <t>004304726</t>
  </si>
  <si>
    <t>S2MUQ01/110/450A/1000V</t>
  </si>
  <si>
    <t>004304725</t>
  </si>
  <si>
    <t>S2MUQ01/110/400A/1000V</t>
  </si>
  <si>
    <t>004304723</t>
  </si>
  <si>
    <t>S2MUQ01/110/350A/1000V</t>
  </si>
  <si>
    <t>004304722</t>
  </si>
  <si>
    <t>S2MUQ01/110/315A/1000V</t>
  </si>
  <si>
    <t>004304721</t>
  </si>
  <si>
    <t>S1MUQ01/110/500A/1000V</t>
  </si>
  <si>
    <t>004303726</t>
  </si>
  <si>
    <t>S1MUQ01/110/450A/1000V</t>
  </si>
  <si>
    <t>004303725</t>
  </si>
  <si>
    <t>S1MUQ01/110/400A/1000V</t>
  </si>
  <si>
    <t>004303723</t>
  </si>
  <si>
    <t>S1MUQ01/110/350A/1000V</t>
  </si>
  <si>
    <t>004303722</t>
  </si>
  <si>
    <t>S1MUQ01/110/315A/1000V</t>
  </si>
  <si>
    <t>004303721</t>
  </si>
  <si>
    <t>S1MUQ01/110/250A/1000V</t>
  </si>
  <si>
    <t>004303719</t>
  </si>
  <si>
    <t>S1MUQ01/110/200A/1000V</t>
  </si>
  <si>
    <t>004303717</t>
  </si>
  <si>
    <t>S1MUQ01/110/160A/1000V</t>
  </si>
  <si>
    <t>004303716</t>
  </si>
  <si>
    <t>S1MUQ01/110/125A/1000V</t>
  </si>
  <si>
    <t>004303715</t>
  </si>
  <si>
    <t>S1MUQ01/110/100A/1000V</t>
  </si>
  <si>
    <t>004303714</t>
  </si>
  <si>
    <t>S1MUQ01/110/80A/1000V</t>
  </si>
  <si>
    <t>004303713</t>
  </si>
  <si>
    <t>S1MUQ01/110/63A/1000V</t>
  </si>
  <si>
    <t>004303712</t>
  </si>
  <si>
    <t>S3UQ01/110/1250A/1000V</t>
  </si>
  <si>
    <t>004305134</t>
  </si>
  <si>
    <t>S3UQ01/110/1000A/1000V</t>
  </si>
  <si>
    <t>004305132</t>
  </si>
  <si>
    <t>S3UQ01/110/800A/1000V</t>
  </si>
  <si>
    <t>004305130</t>
  </si>
  <si>
    <t>S3UQ01/110/710A/1000V</t>
  </si>
  <si>
    <t>004305129</t>
  </si>
  <si>
    <t>S3UQ01/110/630A/1000V</t>
  </si>
  <si>
    <t>004305128</t>
  </si>
  <si>
    <t>S3UQ01/110/500A/1000V</t>
  </si>
  <si>
    <t>004305126</t>
  </si>
  <si>
    <t>S2UQ01/110/630A/1000V</t>
  </si>
  <si>
    <t>004304128</t>
  </si>
  <si>
    <t>S2UQ01/110/550A/1000V</t>
  </si>
  <si>
    <t>004304127</t>
  </si>
  <si>
    <t>S2UQ01/110/500A/1000V</t>
  </si>
  <si>
    <t>004304126</t>
  </si>
  <si>
    <t>S2UQ01/110/450A/1000V</t>
  </si>
  <si>
    <t>004304125</t>
  </si>
  <si>
    <t>S2UQ01/110/400A/1000V</t>
  </si>
  <si>
    <t>004304123</t>
  </si>
  <si>
    <t>S2UQ01/110/350A/1000V</t>
  </si>
  <si>
    <t>004304122</t>
  </si>
  <si>
    <t>S2UQ01/110/315A/1000V</t>
  </si>
  <si>
    <t>004304121</t>
  </si>
  <si>
    <t>S1UQ01/110/500A/1000V</t>
  </si>
  <si>
    <t>004303126</t>
  </si>
  <si>
    <t>S1UQ01/110/450A/1000V</t>
  </si>
  <si>
    <t>004303125</t>
  </si>
  <si>
    <t>S1UQ01/110/400A/1000V</t>
  </si>
  <si>
    <t>004303123</t>
  </si>
  <si>
    <t>S1UQ01/110/350A/1000V</t>
  </si>
  <si>
    <t>004303122</t>
  </si>
  <si>
    <t>S1UQ01/110/315A/1000V</t>
  </si>
  <si>
    <t>004303121</t>
  </si>
  <si>
    <t>S1UQ01/110/250A/1000V</t>
  </si>
  <si>
    <t>004303119</t>
  </si>
  <si>
    <t>S1UQ01/110/200A/1000V</t>
  </si>
  <si>
    <t>004303117</t>
  </si>
  <si>
    <t>S1UQ01/110/160A/1000V</t>
  </si>
  <si>
    <t>004303116</t>
  </si>
  <si>
    <t>S1UQ01/110/125A/1000V</t>
  </si>
  <si>
    <t>004303115</t>
  </si>
  <si>
    <t>S1UQ01/110/100A/1000V</t>
  </si>
  <si>
    <t>004303114</t>
  </si>
  <si>
    <t>S1UQ01/110/80A/1000V</t>
  </si>
  <si>
    <t>004303113</t>
  </si>
  <si>
    <t>S1UQ01/110/63A/1000V</t>
  </si>
  <si>
    <t>004303112</t>
  </si>
  <si>
    <t>004301121</t>
  </si>
  <si>
    <t>S00UQ01/80/250A/1000V</t>
  </si>
  <si>
    <t>004301119</t>
  </si>
  <si>
    <t>S00UQ01/80/200A/1000V</t>
  </si>
  <si>
    <t>004301117</t>
  </si>
  <si>
    <t>S00UQ01/80/160A/1000V</t>
  </si>
  <si>
    <t>004301116</t>
  </si>
  <si>
    <t>S00UQ01/80/125A/1000V</t>
  </si>
  <si>
    <t>004301115</t>
  </si>
  <si>
    <t>S00UQ01/80/100A/1000V</t>
  </si>
  <si>
    <t>004301114</t>
  </si>
  <si>
    <t>S00UQ01/80/80A/1000V</t>
  </si>
  <si>
    <t>004301113</t>
  </si>
  <si>
    <t>S00UQ01/80/63A/1000V</t>
  </si>
  <si>
    <t>004301112</t>
  </si>
  <si>
    <t>S00UQ01/80/50A/1000V</t>
  </si>
  <si>
    <t>004301111</t>
  </si>
  <si>
    <t>S00UQ01/80/40A/1000V</t>
  </si>
  <si>
    <t>004301110</t>
  </si>
  <si>
    <t>S00UQ01/80/32A/1000V</t>
  </si>
  <si>
    <t>004301108</t>
  </si>
  <si>
    <t>M3UQ2/630A/1200V</t>
  </si>
  <si>
    <t>004734228</t>
  </si>
  <si>
    <t>M3UQ2/500A/1200V</t>
  </si>
  <si>
    <t>004734226</t>
  </si>
  <si>
    <t>M3UQ2/425A/1200V</t>
  </si>
  <si>
    <t>004734224</t>
  </si>
  <si>
    <t>M2UQ2/400A/1200V</t>
  </si>
  <si>
    <t>004734223</t>
  </si>
  <si>
    <t>M2UQ2/350A/1200V</t>
  </si>
  <si>
    <t>004734222</t>
  </si>
  <si>
    <t>M2UQ2/315A/1200V</t>
  </si>
  <si>
    <t>004734221</t>
  </si>
  <si>
    <t>M1UQ2/250A/1200V</t>
  </si>
  <si>
    <t>004733219</t>
  </si>
  <si>
    <t>M1UQ2/224A/1200V</t>
  </si>
  <si>
    <t>004733218</t>
  </si>
  <si>
    <t>M1UQ2/200A/1200V</t>
  </si>
  <si>
    <t>004733217</t>
  </si>
  <si>
    <t>M1UQ2/160A/1200V</t>
  </si>
  <si>
    <t>004733216</t>
  </si>
  <si>
    <t>M1UQ2/125A/1200V</t>
  </si>
  <si>
    <t>004733215</t>
  </si>
  <si>
    <t>M1UQ2/100A/1200V</t>
  </si>
  <si>
    <t>004733214</t>
  </si>
  <si>
    <t>M1UQ2/80A/1200V</t>
  </si>
  <si>
    <t>004733213</t>
  </si>
  <si>
    <t>M0UQ1/160A/1000V</t>
  </si>
  <si>
    <t>004362216</t>
  </si>
  <si>
    <t>M0UQ1/125A/1000V</t>
  </si>
  <si>
    <t>004362215</t>
  </si>
  <si>
    <t>M0UQ1/100A/1000V</t>
  </si>
  <si>
    <t>004362214</t>
  </si>
  <si>
    <t>M0UQ1/80A/1000V</t>
  </si>
  <si>
    <t>004362213</t>
  </si>
  <si>
    <t>M0UQ1/63A/1000V</t>
  </si>
  <si>
    <t>004362212</t>
  </si>
  <si>
    <t>M0UQ1/50A/1000V</t>
  </si>
  <si>
    <t>004362211</t>
  </si>
  <si>
    <t>M0UQ1/40A/1000V</t>
  </si>
  <si>
    <t>004362210</t>
  </si>
  <si>
    <t>M0UQ1/32A/1000V</t>
  </si>
  <si>
    <t>004362208</t>
  </si>
  <si>
    <t>M0UQ1/25A/1000V</t>
  </si>
  <si>
    <t>004362207</t>
  </si>
  <si>
    <t>M0UQ1/20A/1000V</t>
  </si>
  <si>
    <t>004362206</t>
  </si>
  <si>
    <t>M0UQ1/16A/1000V</t>
  </si>
  <si>
    <t>004362205</t>
  </si>
  <si>
    <t>G3MUQ02/1400A/690V</t>
  </si>
  <si>
    <t>004745634</t>
  </si>
  <si>
    <t>G3MUQ01/1250A/690V</t>
  </si>
  <si>
    <t>004375633</t>
  </si>
  <si>
    <t>G3MUQ01/1000A/690V</t>
  </si>
  <si>
    <t>004375632</t>
  </si>
  <si>
    <t>004745631</t>
  </si>
  <si>
    <t>G3MUQ01/800A/690V</t>
  </si>
  <si>
    <t>004375630</t>
  </si>
  <si>
    <t>G3MUQ01/710A/690V</t>
  </si>
  <si>
    <t>004375629</t>
  </si>
  <si>
    <t>G3MUQ01/630A/690V</t>
  </si>
  <si>
    <t>004375628</t>
  </si>
  <si>
    <t>G2MUQ02/1000A/690V</t>
  </si>
  <si>
    <t>004744632</t>
  </si>
  <si>
    <t>G2MUQ02/900A/690V</t>
  </si>
  <si>
    <t>004744631</t>
  </si>
  <si>
    <t>G2MUQ01/800A/690V</t>
  </si>
  <si>
    <t>004374630</t>
  </si>
  <si>
    <t>G2MUQ01/710A/690V</t>
  </si>
  <si>
    <t>004374629</t>
  </si>
  <si>
    <t>G2MUQ01/630A/690V</t>
  </si>
  <si>
    <t>004374628</t>
  </si>
  <si>
    <t>004744627</t>
  </si>
  <si>
    <t>G2MUQ01/500A/690V</t>
  </si>
  <si>
    <t>004374626</t>
  </si>
  <si>
    <t>G2MUQ01/450A/690V</t>
  </si>
  <si>
    <t>004374625</t>
  </si>
  <si>
    <t>G2MUQ01/400A/690V</t>
  </si>
  <si>
    <t>004374623</t>
  </si>
  <si>
    <t>G1MUQ02/710A/690V</t>
  </si>
  <si>
    <t>004743629</t>
  </si>
  <si>
    <t>G1MUQ01/630A/690V</t>
  </si>
  <si>
    <t>004373628</t>
  </si>
  <si>
    <t>004743627</t>
  </si>
  <si>
    <t>G1MUQ01/500A/690V</t>
  </si>
  <si>
    <t>004373626</t>
  </si>
  <si>
    <t>G1MUQ01/450A/690V</t>
  </si>
  <si>
    <t>004373625</t>
  </si>
  <si>
    <t>G1MUQ01/400A/690V</t>
  </si>
  <si>
    <t>004373623</t>
  </si>
  <si>
    <t>G1MUQ01/350A/690V</t>
  </si>
  <si>
    <t>004373622</t>
  </si>
  <si>
    <t>G1MUQ01/315A/690V</t>
  </si>
  <si>
    <t>004373621</t>
  </si>
  <si>
    <t>004373619</t>
  </si>
  <si>
    <t>G1MUQ01/200A/690V</t>
  </si>
  <si>
    <t>004373617</t>
  </si>
  <si>
    <t>G1MUQ01/160A/690V</t>
  </si>
  <si>
    <t>004373616</t>
  </si>
  <si>
    <t>G1MUQ01/125A/690V</t>
  </si>
  <si>
    <t>004373615</t>
  </si>
  <si>
    <t>G1MUQ01/100A/690V</t>
  </si>
  <si>
    <t>004373614</t>
  </si>
  <si>
    <t>G1MUQ01/80A/690V</t>
  </si>
  <si>
    <t>004373613</t>
  </si>
  <si>
    <t>004375535</t>
  </si>
  <si>
    <t>004375534</t>
  </si>
  <si>
    <t>G3UQ01/1250A/690V</t>
  </si>
  <si>
    <t>004375533</t>
  </si>
  <si>
    <t>G3UQ01/1000A/690V</t>
  </si>
  <si>
    <t>004375532</t>
  </si>
  <si>
    <t>G3UQ01/900A/690V</t>
  </si>
  <si>
    <t>004375531</t>
  </si>
  <si>
    <t>G3UQ01/800A/690V</t>
  </si>
  <si>
    <t>004375530</t>
  </si>
  <si>
    <t>G3UQ01/710A/690V</t>
  </si>
  <si>
    <t>004375529</t>
  </si>
  <si>
    <t>G3UQ01/630A/690V</t>
  </si>
  <si>
    <t>004375528</t>
  </si>
  <si>
    <t>004374532</t>
  </si>
  <si>
    <t>004374531</t>
  </si>
  <si>
    <t>G2UQ01/800A/690V</t>
  </si>
  <si>
    <t>004374530</t>
  </si>
  <si>
    <t>G2UQ01/710A/690V</t>
  </si>
  <si>
    <t>004374529</t>
  </si>
  <si>
    <t>G2UQ01/630A/690V</t>
  </si>
  <si>
    <t>004374528</t>
  </si>
  <si>
    <t>G2UQ01/550A/690V</t>
  </si>
  <si>
    <t>004374527</t>
  </si>
  <si>
    <t>G2UQ01/500A/690V</t>
  </si>
  <si>
    <t>004374526</t>
  </si>
  <si>
    <t>G2UQ01/450A/690V</t>
  </si>
  <si>
    <t>004374525</t>
  </si>
  <si>
    <t>G2UQ01/400A/690V</t>
  </si>
  <si>
    <t>004374523</t>
  </si>
  <si>
    <t>004373529</t>
  </si>
  <si>
    <t>G1UQ01/630A/690V</t>
  </si>
  <si>
    <t>004373528</t>
  </si>
  <si>
    <t>G1UQ01/550A/690V</t>
  </si>
  <si>
    <t>004373527</t>
  </si>
  <si>
    <t>G1UQ01/500A/690V</t>
  </si>
  <si>
    <t>004373526</t>
  </si>
  <si>
    <t>G1UQ01/450A/690V</t>
  </si>
  <si>
    <t>004373525</t>
  </si>
  <si>
    <t>G1UQ01/400A/690V</t>
  </si>
  <si>
    <t>004373523</t>
  </si>
  <si>
    <t>G1UQ01/350A/690V</t>
  </si>
  <si>
    <t>004373522</t>
  </si>
  <si>
    <t>G1UQ01/315A/690V</t>
  </si>
  <si>
    <t>004373521</t>
  </si>
  <si>
    <t>G1UQ01/250A/690V</t>
  </si>
  <si>
    <t>004373519</t>
  </si>
  <si>
    <t>G1UQ01/200A/690V</t>
  </si>
  <si>
    <t>004373517</t>
  </si>
  <si>
    <t>G1UQ01/160A/690V</t>
  </si>
  <si>
    <t>004373516</t>
  </si>
  <si>
    <t>G1UQ01/125A/690V</t>
  </si>
  <si>
    <t>004373515</t>
  </si>
  <si>
    <t>G1UQ01/100A/690V</t>
  </si>
  <si>
    <t>004373514</t>
  </si>
  <si>
    <t>G1UQ01/80A/690V</t>
  </si>
  <si>
    <t>004373513</t>
  </si>
  <si>
    <t>S3MUQ02/110/1400A/690V</t>
  </si>
  <si>
    <t>004745734</t>
  </si>
  <si>
    <t>S3MUQ01/110/1250A/690V</t>
  </si>
  <si>
    <t>004395733</t>
  </si>
  <si>
    <t>S3MUQ01/110/1100A/690V</t>
  </si>
  <si>
    <t>004395734</t>
  </si>
  <si>
    <t>S3MUQ01/110/1000A/690V</t>
  </si>
  <si>
    <t>004395732</t>
  </si>
  <si>
    <t>S3MUQ01/110/900A/690V</t>
  </si>
  <si>
    <t>004395731</t>
  </si>
  <si>
    <t>S3MUQ01/110/800A/690V</t>
  </si>
  <si>
    <t>004395730</t>
  </si>
  <si>
    <t>S3MUQ01/110/710A/690V</t>
  </si>
  <si>
    <t>004395729</t>
  </si>
  <si>
    <t>S3MUQ01/110/630A/690V</t>
  </si>
  <si>
    <t>004395728</t>
  </si>
  <si>
    <t>S2MUQ02/110/1000A/690V</t>
  </si>
  <si>
    <t>004744732</t>
  </si>
  <si>
    <t>S2MUQ02/110/900A/690V</t>
  </si>
  <si>
    <t>004744731</t>
  </si>
  <si>
    <t>S2MUQ01/110/800A/690V</t>
  </si>
  <si>
    <t>004394730</t>
  </si>
  <si>
    <t>S2MUQ01/110/710A/690V</t>
  </si>
  <si>
    <t>004394729</t>
  </si>
  <si>
    <t>S2MUQ01/110/630A/690V</t>
  </si>
  <si>
    <t>004394728</t>
  </si>
  <si>
    <t>S2MUQ02/110/550A/690V</t>
  </si>
  <si>
    <t>004744727</t>
  </si>
  <si>
    <t>S2MUQ01/110/500A/690V</t>
  </si>
  <si>
    <t>004394726</t>
  </si>
  <si>
    <t>S2MUQ01/110/450A/690V</t>
  </si>
  <si>
    <t>004394725</t>
  </si>
  <si>
    <t>S2MUQ01/110/400A/690V</t>
  </si>
  <si>
    <t>004394723</t>
  </si>
  <si>
    <t>S1MUQ02/110/710A/690V</t>
  </si>
  <si>
    <t>004743729</t>
  </si>
  <si>
    <t>S1MUQ01/110/630A/690V</t>
  </si>
  <si>
    <t>004393728</t>
  </si>
  <si>
    <t>S1MUQ02/110/550A/690V</t>
  </si>
  <si>
    <t>004743727</t>
  </si>
  <si>
    <t>S1MUQ01/110/500A/690V</t>
  </si>
  <si>
    <t>004393726</t>
  </si>
  <si>
    <t>S1MUQ01/110/450A/690V</t>
  </si>
  <si>
    <t>004393725</t>
  </si>
  <si>
    <t>S1MUQ01/110/400A/690V</t>
  </si>
  <si>
    <t>004393723</t>
  </si>
  <si>
    <t>S1MUQ01/110/350A/690V</t>
  </si>
  <si>
    <t>004393722</t>
  </si>
  <si>
    <t>S1MUQ01/110/315A/690V</t>
  </si>
  <si>
    <t>004393721</t>
  </si>
  <si>
    <t>S1MUQ01/110/250A/690V</t>
  </si>
  <si>
    <t>004393719</t>
  </si>
  <si>
    <t>S1MUQ01/110/200A/690V</t>
  </si>
  <si>
    <t>004393717</t>
  </si>
  <si>
    <t>S1MUQ01/110/160A/690V</t>
  </si>
  <si>
    <t>004393716</t>
  </si>
  <si>
    <t>S1MUQ01/110/125A/690V</t>
  </si>
  <si>
    <t>004393715</t>
  </si>
  <si>
    <t>S1MUQ01/110/100A/690V</t>
  </si>
  <si>
    <t>004393714</t>
  </si>
  <si>
    <t>S1MUQ01/110/80A/690V</t>
  </si>
  <si>
    <t>004393713</t>
  </si>
  <si>
    <t>004395135</t>
  </si>
  <si>
    <t>S3UQ01/110/1250A/690V</t>
  </si>
  <si>
    <t>004395133</t>
  </si>
  <si>
    <t>S3UQ01/110/1100A/690V</t>
  </si>
  <si>
    <t>004395134</t>
  </si>
  <si>
    <t>S3UQ01/110/1000A/690V</t>
  </si>
  <si>
    <t>004395132</t>
  </si>
  <si>
    <t>S3UQ01/110/900A/690V</t>
  </si>
  <si>
    <t>004395131</t>
  </si>
  <si>
    <t>S3UQ01/110/800A/690V</t>
  </si>
  <si>
    <t>004395130</t>
  </si>
  <si>
    <t>S3UQ01/110/710A/690V</t>
  </si>
  <si>
    <t>004395129</t>
  </si>
  <si>
    <t>S3UQ01/110/630A/690V</t>
  </si>
  <si>
    <t>004395128</t>
  </si>
  <si>
    <t>S2UQ01/110/1000A/690V</t>
  </si>
  <si>
    <t>004394132</t>
  </si>
  <si>
    <t>004394131</t>
  </si>
  <si>
    <t>S2UQ01/110/800A/690V</t>
  </si>
  <si>
    <t>004394130</t>
  </si>
  <si>
    <t>S2UQ01/110/710A/690V</t>
  </si>
  <si>
    <t>004394129</t>
  </si>
  <si>
    <t>S2UQ01/110/630A/690V</t>
  </si>
  <si>
    <t>004394128</t>
  </si>
  <si>
    <t>S2UQ01/110/550A/690V</t>
  </si>
  <si>
    <t>004394127</t>
  </si>
  <si>
    <t>S2UQ01/110/500A/690V</t>
  </si>
  <si>
    <t>004394126</t>
  </si>
  <si>
    <t>S2UQ01/110/450A/690V</t>
  </si>
  <si>
    <t>004394125</t>
  </si>
  <si>
    <t>S2UQ01/110/400A/690V</t>
  </si>
  <si>
    <t>004394123</t>
  </si>
  <si>
    <t>S1UQ01/110/710A/690V</t>
  </si>
  <si>
    <t>004393129</t>
  </si>
  <si>
    <t>S1UQ01/110/630A/690V</t>
  </si>
  <si>
    <t>004393128</t>
  </si>
  <si>
    <t>S1UQ01/110/550A/690V</t>
  </si>
  <si>
    <t>004393127</t>
  </si>
  <si>
    <t>S1UQ01/110/500A/690V</t>
  </si>
  <si>
    <t>004393126</t>
  </si>
  <si>
    <t>S1UQ01/110/450A/690V</t>
  </si>
  <si>
    <t>004393125</t>
  </si>
  <si>
    <t>S1UQ01/110/400A/690V</t>
  </si>
  <si>
    <t>004393123</t>
  </si>
  <si>
    <t>S1UQ01/110/350A/690V</t>
  </si>
  <si>
    <t>004393122</t>
  </si>
  <si>
    <t>S1UQ01/110/315A/690V</t>
  </si>
  <si>
    <t>004393121</t>
  </si>
  <si>
    <t>S1UQ01/110/250A/690V</t>
  </si>
  <si>
    <t>004393119</t>
  </si>
  <si>
    <t>S1UQ01/110/200A/690V</t>
  </si>
  <si>
    <t>004393117</t>
  </si>
  <si>
    <t>S1UQ01/110/160A/690V</t>
  </si>
  <si>
    <t>004393116</t>
  </si>
  <si>
    <t>S1UQ01/110/125A/690V</t>
  </si>
  <si>
    <t>004393115</t>
  </si>
  <si>
    <t>S1UQ01/110/100A/690V</t>
  </si>
  <si>
    <t>004393114</t>
  </si>
  <si>
    <t>S1UQ01/110/80A/690V</t>
  </si>
  <si>
    <t>004393113</t>
  </si>
  <si>
    <t>S3MUQ02/80/1400A/690V</t>
  </si>
  <si>
    <t>004745735</t>
  </si>
  <si>
    <t>S3MUQ01/80/1250A/690V</t>
  </si>
  <si>
    <t>004385733</t>
  </si>
  <si>
    <t>S3MUQ01/80/1100A/690V</t>
  </si>
  <si>
    <t>004385734</t>
  </si>
  <si>
    <t>S3MUQ01/80/1000A/690V</t>
  </si>
  <si>
    <t>004385732</t>
  </si>
  <si>
    <t>S3MUQ01/80/900A/690V</t>
  </si>
  <si>
    <t>004385731</t>
  </si>
  <si>
    <t>S3MUQ01/80/800A/690V</t>
  </si>
  <si>
    <t>004385730</t>
  </si>
  <si>
    <t>S3MUQ01/80/710A/690V</t>
  </si>
  <si>
    <t>004385729</t>
  </si>
  <si>
    <t>S3MUQ01/80/630A/690V</t>
  </si>
  <si>
    <t>004385728</t>
  </si>
  <si>
    <t>S2MUQ02/80/1000A/690V</t>
  </si>
  <si>
    <t>004744736</t>
  </si>
  <si>
    <t>S2MUQ02/80/900A/690V</t>
  </si>
  <si>
    <t>004744735</t>
  </si>
  <si>
    <t>S2MUQ01/80/800A/690V</t>
  </si>
  <si>
    <t>004384730</t>
  </si>
  <si>
    <t>S2MUQ01/80/710A/690V</t>
  </si>
  <si>
    <t>004384729</t>
  </si>
  <si>
    <t>S2MUQ01/80/630A/690V</t>
  </si>
  <si>
    <t>004384728</t>
  </si>
  <si>
    <t>S2MUQ01/80/550A/690V</t>
  </si>
  <si>
    <t>004384727</t>
  </si>
  <si>
    <t>S2MUQ01/80/500A/690V</t>
  </si>
  <si>
    <t>004384726</t>
  </si>
  <si>
    <t>S2MUQ01/80/450A/690V</t>
  </si>
  <si>
    <t>004384725</t>
  </si>
  <si>
    <t>S2MUQ01/80/400A/690V</t>
  </si>
  <si>
    <t>004384723</t>
  </si>
  <si>
    <t>S1MUQ02/80/710A/690V</t>
  </si>
  <si>
    <t>004743735</t>
  </si>
  <si>
    <t>S1MUQ01/80/630A/690V</t>
  </si>
  <si>
    <t>004383728</t>
  </si>
  <si>
    <t>S1MUQ01/80/550A/690V</t>
  </si>
  <si>
    <t>004383727</t>
  </si>
  <si>
    <t>S1MUQ01/80/500A/690V</t>
  </si>
  <si>
    <t>004383726</t>
  </si>
  <si>
    <t>S1MUQ01/80/450A/690V</t>
  </si>
  <si>
    <t>004383725</t>
  </si>
  <si>
    <t>S1MUQ01/80/400A/690V</t>
  </si>
  <si>
    <t>004383723</t>
  </si>
  <si>
    <t>S1MUQ01/80/350A/690V</t>
  </si>
  <si>
    <t>004383722</t>
  </si>
  <si>
    <t>S1MUQ01/80/315A/690V</t>
  </si>
  <si>
    <t>004383721</t>
  </si>
  <si>
    <t>S1MUQ01/80/250A/690V</t>
  </si>
  <si>
    <t>004383719</t>
  </si>
  <si>
    <t>S1MUQ01/80/200A/690V</t>
  </si>
  <si>
    <t>004383717</t>
  </si>
  <si>
    <t>S1MUQ01/80/160A/690V</t>
  </si>
  <si>
    <t>004383716</t>
  </si>
  <si>
    <t>S1MUQ01/80/125A/690V</t>
  </si>
  <si>
    <t>004383715</t>
  </si>
  <si>
    <t>S1MUQ01/80/100A/690V</t>
  </si>
  <si>
    <t>004383714</t>
  </si>
  <si>
    <t>S1MUQ01/80/80A/690V</t>
  </si>
  <si>
    <t>004383713</t>
  </si>
  <si>
    <t>004385134</t>
  </si>
  <si>
    <t>S3UQ01/80/1250A/690V</t>
  </si>
  <si>
    <t>004385133</t>
  </si>
  <si>
    <t>S3UQ01/80/1100A/690V</t>
  </si>
  <si>
    <t>004385135</t>
  </si>
  <si>
    <t>S3UQ01/80/1000A/690V</t>
  </si>
  <si>
    <t>004385132</t>
  </si>
  <si>
    <t>S3UQ01/80/900A/690V</t>
  </si>
  <si>
    <t>004385131</t>
  </si>
  <si>
    <t>S3UQ01/80/800A/690V</t>
  </si>
  <si>
    <t>004385130</t>
  </si>
  <si>
    <t>S3UQ01/80/710A/690V</t>
  </si>
  <si>
    <t>004385129</t>
  </si>
  <si>
    <t>S3UQ01/80/630A/690V</t>
  </si>
  <si>
    <t>004385128</t>
  </si>
  <si>
    <t>004384132</t>
  </si>
  <si>
    <t>004384131</t>
  </si>
  <si>
    <t>S2UQ01/80/800A/690V</t>
  </si>
  <si>
    <t>004384130</t>
  </si>
  <si>
    <t>S2UQ01/80/710A/690V</t>
  </si>
  <si>
    <t>004384129</t>
  </si>
  <si>
    <t>S2UQ01/80/630A/690V</t>
  </si>
  <si>
    <t>004384128</t>
  </si>
  <si>
    <t>S2UQ01/80/550A/690V</t>
  </si>
  <si>
    <t>004384127</t>
  </si>
  <si>
    <t>S2UQ01/80/500A/690V</t>
  </si>
  <si>
    <t>004384126</t>
  </si>
  <si>
    <t>S2UQ01/80/450A/690V</t>
  </si>
  <si>
    <t>004384125</t>
  </si>
  <si>
    <t>S2UQ01/80/400A/690V</t>
  </si>
  <si>
    <t>004384123</t>
  </si>
  <si>
    <t>S1UQ01/80/710A/690V</t>
  </si>
  <si>
    <t>004383129</t>
  </si>
  <si>
    <t>S1UQ01/80/630A/690V</t>
  </si>
  <si>
    <t>004383128</t>
  </si>
  <si>
    <t>S1UQ01/80/550A/690V</t>
  </si>
  <si>
    <t>004383127</t>
  </si>
  <si>
    <t>S1UQ01/80/500A/690V</t>
  </si>
  <si>
    <t>004383126</t>
  </si>
  <si>
    <t>S1UQ01/80/450A/690V</t>
  </si>
  <si>
    <t>004383125</t>
  </si>
  <si>
    <t>S1UQ01/80/400A/690V</t>
  </si>
  <si>
    <t>004383123</t>
  </si>
  <si>
    <t>S1UQ01/80/350A/690V</t>
  </si>
  <si>
    <t>004383122</t>
  </si>
  <si>
    <t>S1UQ01/80/315A/690V</t>
  </si>
  <si>
    <t>004383121</t>
  </si>
  <si>
    <t>S1UQ01/80/250A/690V</t>
  </si>
  <si>
    <t>004383119</t>
  </si>
  <si>
    <t>S1UQ01/80/200A/690V</t>
  </si>
  <si>
    <t>004383117</t>
  </si>
  <si>
    <t>S1UQ01/80/160A/690V</t>
  </si>
  <si>
    <t>004383116</t>
  </si>
  <si>
    <t>S1UQ01/80/125A/690V</t>
  </si>
  <si>
    <t>004383115</t>
  </si>
  <si>
    <t>S1UQ01/80/100A/690V</t>
  </si>
  <si>
    <t>004383114</t>
  </si>
  <si>
    <t>S1UQ01/80/80A/690V</t>
  </si>
  <si>
    <t>004383113</t>
  </si>
  <si>
    <t>S00UQ01/80/400A/500V</t>
  </si>
  <si>
    <t>004371123</t>
  </si>
  <si>
    <t>S00UQ01/80/350A/690V</t>
  </si>
  <si>
    <t>004371122</t>
  </si>
  <si>
    <t>004371121</t>
  </si>
  <si>
    <t>004371119</t>
  </si>
  <si>
    <t>004371117</t>
  </si>
  <si>
    <t>004371116</t>
  </si>
  <si>
    <t>004371115</t>
  </si>
  <si>
    <t>004371114</t>
  </si>
  <si>
    <t>004371113</t>
  </si>
  <si>
    <t>004371112</t>
  </si>
  <si>
    <t>004371111</t>
  </si>
  <si>
    <t>004371110</t>
  </si>
  <si>
    <t>004371109</t>
  </si>
  <si>
    <t>004371108</t>
  </si>
  <si>
    <t>004371107</t>
  </si>
  <si>
    <t>004371106</t>
  </si>
  <si>
    <t>004371105</t>
  </si>
  <si>
    <t>004371104</t>
  </si>
  <si>
    <t>004745233</t>
  </si>
  <si>
    <t>M3UQ02/1000A/690V</t>
  </si>
  <si>
    <t>004745232</t>
  </si>
  <si>
    <t>004745231</t>
  </si>
  <si>
    <t>M3UQ02/800A/690V</t>
  </si>
  <si>
    <t>004745230</t>
  </si>
  <si>
    <t>M3UQ02/710A/690V</t>
  </si>
  <si>
    <t>004745229</t>
  </si>
  <si>
    <t>M3UQ02/630A/690V</t>
  </si>
  <si>
    <t>004745228</t>
  </si>
  <si>
    <t>M3UQ02/500A/690V</t>
  </si>
  <si>
    <t>004745226</t>
  </si>
  <si>
    <t>M3UQ02/450A/690V</t>
  </si>
  <si>
    <t>004745225</t>
  </si>
  <si>
    <t>M3UQ02/400A/690V</t>
  </si>
  <si>
    <t>004745223</t>
  </si>
  <si>
    <t>M2UQ02/630A/690V</t>
  </si>
  <si>
    <t>004744228</t>
  </si>
  <si>
    <t>M2UQ02/550A/690V</t>
  </si>
  <si>
    <t>004744227</t>
  </si>
  <si>
    <t>M2UQ02/500A/690V</t>
  </si>
  <si>
    <t>004744226</t>
  </si>
  <si>
    <t>M2UQ02/450A/690V</t>
  </si>
  <si>
    <t>004744225</t>
  </si>
  <si>
    <t>M2UQ02/400A/690V</t>
  </si>
  <si>
    <t>004744223</t>
  </si>
  <si>
    <t>M2UQ02/350A/690V</t>
  </si>
  <si>
    <t>004744222</t>
  </si>
  <si>
    <t>M2UQ02/315A/690V</t>
  </si>
  <si>
    <t>004744221</t>
  </si>
  <si>
    <t>M2UQ02/250A/690V</t>
  </si>
  <si>
    <t>004744219</t>
  </si>
  <si>
    <t>M1UQ02/400A/690V</t>
  </si>
  <si>
    <t>004743223</t>
  </si>
  <si>
    <t>M1UQ02/350A/690V</t>
  </si>
  <si>
    <t>004743222</t>
  </si>
  <si>
    <t>M1UQ02/315A/690V</t>
  </si>
  <si>
    <t>004743221</t>
  </si>
  <si>
    <t>M1UQ02/250A/690V</t>
  </si>
  <si>
    <t>004743219</t>
  </si>
  <si>
    <t>M1UQ02/200A/690V</t>
  </si>
  <si>
    <t>004743217</t>
  </si>
  <si>
    <t>M1UQ02/160A/690V</t>
  </si>
  <si>
    <t>004743216</t>
  </si>
  <si>
    <t>M1UQ02/125A/690V</t>
  </si>
  <si>
    <t>004743215</t>
  </si>
  <si>
    <t>M1UQ02/100A/690V</t>
  </si>
  <si>
    <t>004743214</t>
  </si>
  <si>
    <t>M1UQ02/80A/690V</t>
  </si>
  <si>
    <t>004743213</t>
  </si>
  <si>
    <t>M1UQ02/63A/690V</t>
  </si>
  <si>
    <t>004743212</t>
  </si>
  <si>
    <t>M00UQ02/250A/690V</t>
  </si>
  <si>
    <t>004741219</t>
  </si>
  <si>
    <t>M00UQ02/200A/690V</t>
  </si>
  <si>
    <t>004741217</t>
  </si>
  <si>
    <t>M00UQ01/160A/690V</t>
  </si>
  <si>
    <t>004371216</t>
  </si>
  <si>
    <t>M00UQ01/125A/690V</t>
  </si>
  <si>
    <t>004371215</t>
  </si>
  <si>
    <t>M00UQ01/100A/690V</t>
  </si>
  <si>
    <t>004371214</t>
  </si>
  <si>
    <t>M00UQ01/80A/690V</t>
  </si>
  <si>
    <t>004371213</t>
  </si>
  <si>
    <t>M00UQ01/63A/690V</t>
  </si>
  <si>
    <t>004371212</t>
  </si>
  <si>
    <t>M00UQ01/50A/690V</t>
  </si>
  <si>
    <t>004371211</t>
  </si>
  <si>
    <t>M00UQ01/40A/690V</t>
  </si>
  <si>
    <t>004371210</t>
  </si>
  <si>
    <t>M00UQ01/35A/690V</t>
  </si>
  <si>
    <t>004371209</t>
  </si>
  <si>
    <t>M00UQ01/32A/690V</t>
  </si>
  <si>
    <t>004371208</t>
  </si>
  <si>
    <t>M00UQ01/25A/690V</t>
  </si>
  <si>
    <t>004371207</t>
  </si>
  <si>
    <t>M00UQ01/20A/690V</t>
  </si>
  <si>
    <t>004371206</t>
  </si>
  <si>
    <t>M00UQ01/16A/690V</t>
  </si>
  <si>
    <t>004371205</t>
  </si>
  <si>
    <t>M00UQ01/10A/690V</t>
  </si>
  <si>
    <t>004371204</t>
  </si>
  <si>
    <t>S3UQU/110/630A/690V</t>
  </si>
  <si>
    <t>004335116</t>
  </si>
  <si>
    <t>S3UQU/110/560A/690V</t>
  </si>
  <si>
    <t>004335115</t>
  </si>
  <si>
    <t>S3UQU/110/500A/690V</t>
  </si>
  <si>
    <t>004335114</t>
  </si>
  <si>
    <t>S3UQU/110/450A/690V</t>
  </si>
  <si>
    <t>004335113</t>
  </si>
  <si>
    <t>S3UQU/110/400A/690V</t>
  </si>
  <si>
    <t>004335111</t>
  </si>
  <si>
    <t>S3UQU/110/355A/690V</t>
  </si>
  <si>
    <t>004335110</t>
  </si>
  <si>
    <t>S3UQU/110/315A/690V</t>
  </si>
  <si>
    <t>004335109</t>
  </si>
  <si>
    <t>S3UQU/110/280A/690V</t>
  </si>
  <si>
    <t>004335108</t>
  </si>
  <si>
    <t>S3UQU/110/250A/690V</t>
  </si>
  <si>
    <t>004335117</t>
  </si>
  <si>
    <t>S2UQU/110/400A/690V</t>
  </si>
  <si>
    <t>004334119</t>
  </si>
  <si>
    <t>S2UQU/110/355A/690V</t>
  </si>
  <si>
    <t>004334118</t>
  </si>
  <si>
    <t>S2UQU/110/315A/690V</t>
  </si>
  <si>
    <t>004334117</t>
  </si>
  <si>
    <t>S2UQU/110/300A/690V</t>
  </si>
  <si>
    <t>004334121</t>
  </si>
  <si>
    <t>S2UQU/110/280A/690V</t>
  </si>
  <si>
    <t>004334116</t>
  </si>
  <si>
    <t>S2UQU/110/250A/690V</t>
  </si>
  <si>
    <t>004334115</t>
  </si>
  <si>
    <t>S2UQU/110/200A/690V</t>
  </si>
  <si>
    <t>004334113</t>
  </si>
  <si>
    <t>S2UQU/110/160A/690V</t>
  </si>
  <si>
    <t>004334112</t>
  </si>
  <si>
    <t>S2UQU/110/125A/690V</t>
  </si>
  <si>
    <t>004334111</t>
  </si>
  <si>
    <t>S2UQU/110/100A/690V</t>
  </si>
  <si>
    <t>004334110</t>
  </si>
  <si>
    <t>S2UQU/110/80A/690V</t>
  </si>
  <si>
    <t>004334109</t>
  </si>
  <si>
    <t>S1UQU/110/250A/690V</t>
  </si>
  <si>
    <t>004333116</t>
  </si>
  <si>
    <t>S1UQU/110/224A/690V</t>
  </si>
  <si>
    <t>004333115</t>
  </si>
  <si>
    <t>S1UQU/110/200A/690V</t>
  </si>
  <si>
    <t>004333114</t>
  </si>
  <si>
    <t>S1UQU/110/160A/690V</t>
  </si>
  <si>
    <t>004333113</t>
  </si>
  <si>
    <t>S1UQU/110/125A/690V</t>
  </si>
  <si>
    <t>004333112</t>
  </si>
  <si>
    <t>S1UQU/110/100A/690V</t>
  </si>
  <si>
    <t>004333111</t>
  </si>
  <si>
    <t>S1UQU/110/80A/690V</t>
  </si>
  <si>
    <t>004333110</t>
  </si>
  <si>
    <t>S1UQU/110/63A/690V</t>
  </si>
  <si>
    <t>004333109</t>
  </si>
  <si>
    <t>S1UQU/110/50A/690V</t>
  </si>
  <si>
    <t>004333108</t>
  </si>
  <si>
    <t>S1UQU/110/35A/690V</t>
  </si>
  <si>
    <t>004333117</t>
  </si>
  <si>
    <t>S0UQU/97/160A/690V</t>
  </si>
  <si>
    <t>004332114</t>
  </si>
  <si>
    <t>S0UQU/97/125A/690V</t>
  </si>
  <si>
    <t>004332113</t>
  </si>
  <si>
    <t>S0UQU/97/100A/690V</t>
  </si>
  <si>
    <t>004332112</t>
  </si>
  <si>
    <t>S0UQU/97/80A/690V</t>
  </si>
  <si>
    <t>004332111</t>
  </si>
  <si>
    <t>S0UQU/97/63A/690V</t>
  </si>
  <si>
    <t>004332110</t>
  </si>
  <si>
    <t>S0UQU/97/50A/690V</t>
  </si>
  <si>
    <t>004332109</t>
  </si>
  <si>
    <t>S0UQU/97/40A/690V</t>
  </si>
  <si>
    <t>004332108</t>
  </si>
  <si>
    <t>S0UQU/97/35A/690V</t>
  </si>
  <si>
    <t>004332116</t>
  </si>
  <si>
    <t>S0UQU/97/25A/690V</t>
  </si>
  <si>
    <t>004332105</t>
  </si>
  <si>
    <t>S0UQU/97/20A/690V</t>
  </si>
  <si>
    <t>004332104</t>
  </si>
  <si>
    <t>S0UQU/97/16A/690V</t>
  </si>
  <si>
    <t>004332103</t>
  </si>
  <si>
    <t>S0UQU/97/10A/690V</t>
  </si>
  <si>
    <t>004332102</t>
  </si>
  <si>
    <t>S0UQU/97/6A/690V</t>
  </si>
  <si>
    <t>004332101</t>
  </si>
  <si>
    <t>S00UQU/80/160A/690V</t>
  </si>
  <si>
    <t>004331117</t>
  </si>
  <si>
    <t>S00UQU/80/125A/690V</t>
  </si>
  <si>
    <t>004331115</t>
  </si>
  <si>
    <t>S00UQU/80/100A/690V</t>
  </si>
  <si>
    <t>004331114</t>
  </si>
  <si>
    <t>S00UQU/80/80A/690V</t>
  </si>
  <si>
    <t>004331113</t>
  </si>
  <si>
    <t>S00UQU/80/63A/690V</t>
  </si>
  <si>
    <t>004331112</t>
  </si>
  <si>
    <t>S00UQU/80/50A/690V</t>
  </si>
  <si>
    <t>004331111</t>
  </si>
  <si>
    <t>S00UQU/80/40A/690V</t>
  </si>
  <si>
    <t>004331110</t>
  </si>
  <si>
    <t>S00UQU/80/35A/690V</t>
  </si>
  <si>
    <t>004331116</t>
  </si>
  <si>
    <t>S00UQU/80/25A/690V</t>
  </si>
  <si>
    <t>004331106</t>
  </si>
  <si>
    <t>S00UQU/80/20A/690V</t>
  </si>
  <si>
    <t>004331105</t>
  </si>
  <si>
    <t>S00UQU/80/16A/690V</t>
  </si>
  <si>
    <t>004331104</t>
  </si>
  <si>
    <t>S00UQU/80/10A/690V</t>
  </si>
  <si>
    <t>004331103</t>
  </si>
  <si>
    <t>S00UQU/80/6A/690V</t>
  </si>
  <si>
    <t>004331102</t>
  </si>
  <si>
    <t>004331014</t>
  </si>
  <si>
    <t>004331013</t>
  </si>
  <si>
    <t>004331012</t>
  </si>
  <si>
    <t>004331011</t>
  </si>
  <si>
    <t>004331010</t>
  </si>
  <si>
    <t>004331009</t>
  </si>
  <si>
    <t>004331008</t>
  </si>
  <si>
    <t>004331007</t>
  </si>
  <si>
    <t>004331006</t>
  </si>
  <si>
    <t>004331005</t>
  </si>
  <si>
    <t>004331004</t>
  </si>
  <si>
    <t>004331003</t>
  </si>
  <si>
    <t>M3UQU-N/630A/690V</t>
  </si>
  <si>
    <t>004335216</t>
  </si>
  <si>
    <t>M3UQU-N/560A/690V</t>
  </si>
  <si>
    <t>004335215</t>
  </si>
  <si>
    <t>M3UQU-N/500A/690V</t>
  </si>
  <si>
    <t>004335214</t>
  </si>
  <si>
    <t>M3UQU-N/450A/690V</t>
  </si>
  <si>
    <t>004335213</t>
  </si>
  <si>
    <t>M3UQU-N/400A/690V</t>
  </si>
  <si>
    <t>004335211</t>
  </si>
  <si>
    <t>M3UQU-N/355A/690V</t>
  </si>
  <si>
    <t>004335210</t>
  </si>
  <si>
    <t>M3UQU-N/315A/690V</t>
  </si>
  <si>
    <t>004335209</t>
  </si>
  <si>
    <t>M3UQU-N/280A/690V</t>
  </si>
  <si>
    <t>004335208</t>
  </si>
  <si>
    <t>M3UQU-N/250A/690V</t>
  </si>
  <si>
    <t>004335207</t>
  </si>
  <si>
    <t>M2UQU-N/400A/690V</t>
  </si>
  <si>
    <t>004334222</t>
  </si>
  <si>
    <t>M2UQU-N/355A/690V</t>
  </si>
  <si>
    <t>004334221</t>
  </si>
  <si>
    <t>M2UQU-N/315A/690V</t>
  </si>
  <si>
    <t>004334220</t>
  </si>
  <si>
    <t>M2UQU-N/300A/690V</t>
  </si>
  <si>
    <t>004334219</t>
  </si>
  <si>
    <t>M2UQU-N/280A/690V</t>
  </si>
  <si>
    <t>004334218</t>
  </si>
  <si>
    <t>M2UQU-N/250A/690V</t>
  </si>
  <si>
    <t>004334216</t>
  </si>
  <si>
    <t>M2UQU-N/200A/690V</t>
  </si>
  <si>
    <t>004334214</t>
  </si>
  <si>
    <t>M2UQU-N/160A/690V</t>
  </si>
  <si>
    <t>004334213</t>
  </si>
  <si>
    <t>M2UQU-N/125A/690V</t>
  </si>
  <si>
    <t>004334211</t>
  </si>
  <si>
    <t>M2UQU-N/100A/690V</t>
  </si>
  <si>
    <t>004334210</t>
  </si>
  <si>
    <t>M2UQU-N/80A/690V</t>
  </si>
  <si>
    <t>004334209</t>
  </si>
  <si>
    <t>M1UQU-N/250A/690V</t>
  </si>
  <si>
    <t>004333216</t>
  </si>
  <si>
    <t>M1UQU-N/224A/690V</t>
  </si>
  <si>
    <t>004333215</t>
  </si>
  <si>
    <t>M1UQU-N/200A/690V</t>
  </si>
  <si>
    <t>004333214</t>
  </si>
  <si>
    <t>M1UQU-N/160A/690V</t>
  </si>
  <si>
    <t>004333213</t>
  </si>
  <si>
    <t>M1UQU-N/125A/690V</t>
  </si>
  <si>
    <t>004333212</t>
  </si>
  <si>
    <t>M1UQU-N/100A/690V</t>
  </si>
  <si>
    <t>004333211</t>
  </si>
  <si>
    <t>M1UQU-N/80A/690V</t>
  </si>
  <si>
    <t>004333210</t>
  </si>
  <si>
    <t>M1UQU-N/63A/690V</t>
  </si>
  <si>
    <t>004333209</t>
  </si>
  <si>
    <t>M1UQU-N/50A/690V</t>
  </si>
  <si>
    <t>004333208</t>
  </si>
  <si>
    <t>M1UQU-N/35A/690V</t>
  </si>
  <si>
    <t>004333217</t>
  </si>
  <si>
    <t>M0UQU-N/160A/690V</t>
  </si>
  <si>
    <t>004332214</t>
  </si>
  <si>
    <t>M0UQU-N/125A/690V</t>
  </si>
  <si>
    <t>004332213</t>
  </si>
  <si>
    <t>M0UQU-N/100A/690V</t>
  </si>
  <si>
    <t>004332212</t>
  </si>
  <si>
    <t>M0UQU-N/80A/690V</t>
  </si>
  <si>
    <t>004332211</t>
  </si>
  <si>
    <t>M0UQU-N/63A/690V</t>
  </si>
  <si>
    <t>004332210</t>
  </si>
  <si>
    <t>M0UQU-N/50A/690V</t>
  </si>
  <si>
    <t>004332209</t>
  </si>
  <si>
    <t>M0UQU-N/40A/690V</t>
  </si>
  <si>
    <t>004332208</t>
  </si>
  <si>
    <t>M0UQU-N/35A/690V</t>
  </si>
  <si>
    <t>004332216</t>
  </si>
  <si>
    <t>M0UQU-N/25A/690V</t>
  </si>
  <si>
    <t>004332205</t>
  </si>
  <si>
    <t>M0UQU-N/20A/690V</t>
  </si>
  <si>
    <t>004332204</t>
  </si>
  <si>
    <t>M0UQU-N/16A/690V</t>
  </si>
  <si>
    <t>004332203</t>
  </si>
  <si>
    <t>M0UQU-N/10A/690V</t>
  </si>
  <si>
    <t>004332202</t>
  </si>
  <si>
    <t>M0UQU-N/6A/690V</t>
  </si>
  <si>
    <t>004332201</t>
  </si>
  <si>
    <t>M00UQU-N/160A/690V</t>
  </si>
  <si>
    <t>004331215</t>
  </si>
  <si>
    <t>M00UQU-N/125A/690V</t>
  </si>
  <si>
    <t>004331213</t>
  </si>
  <si>
    <t>M00UQU-N/100A/690V</t>
  </si>
  <si>
    <t>004331212</t>
  </si>
  <si>
    <t>M00UQU-N/80A/690V</t>
  </si>
  <si>
    <t>004331211</t>
  </si>
  <si>
    <t>M00UQU-N/63A/690V</t>
  </si>
  <si>
    <t>004331210</t>
  </si>
  <si>
    <t>M00UQU-N/50A/690V</t>
  </si>
  <si>
    <t>004331209</t>
  </si>
  <si>
    <t>M00UQU-N/40A/690V</t>
  </si>
  <si>
    <t>004331208</t>
  </si>
  <si>
    <t>M00UQU-N/35A/690V</t>
  </si>
  <si>
    <t>004331214</t>
  </si>
  <si>
    <t>M00UQU-N/25A/690V</t>
  </si>
  <si>
    <t>004331205</t>
  </si>
  <si>
    <t>M00UQU-N/20A/690V</t>
  </si>
  <si>
    <t>004331204</t>
  </si>
  <si>
    <t>M00UQU-N/16A/690V</t>
  </si>
  <si>
    <t>004331203</t>
  </si>
  <si>
    <t>M00UQU-N/10A/690V</t>
  </si>
  <si>
    <t>004331202</t>
  </si>
  <si>
    <t>M00UQU-N/6A/690V</t>
  </si>
  <si>
    <t>004331201</t>
  </si>
  <si>
    <t>004331029</t>
  </si>
  <si>
    <t>004331028</t>
  </si>
  <si>
    <t>004331027</t>
  </si>
  <si>
    <t>004331026</t>
  </si>
  <si>
    <t>004331025</t>
  </si>
  <si>
    <t>004331024</t>
  </si>
  <si>
    <t>004331023</t>
  </si>
  <si>
    <t>004331022</t>
  </si>
  <si>
    <t>004331021</t>
  </si>
  <si>
    <t>004331020</t>
  </si>
  <si>
    <t>004331019</t>
  </si>
  <si>
    <t>004331018</t>
  </si>
  <si>
    <t>BS38TUQ/83/700A/690V</t>
  </si>
  <si>
    <t>004750952</t>
  </si>
  <si>
    <t>BS38TUQ/83/630A/690V</t>
  </si>
  <si>
    <t>004750950</t>
  </si>
  <si>
    <t>BS38TUQ/83/500A/690V</t>
  </si>
  <si>
    <t>004750946</t>
  </si>
  <si>
    <t>BS38TUQ/83/450A/690V</t>
  </si>
  <si>
    <t>004750945</t>
  </si>
  <si>
    <t>BS38TUQ/83/400A/690V</t>
  </si>
  <si>
    <t>004750944</t>
  </si>
  <si>
    <t>BS38TUQ/83/355A/690V</t>
  </si>
  <si>
    <t>004750943</t>
  </si>
  <si>
    <t>BS38TUQ/83/315A/690V</t>
  </si>
  <si>
    <t>004750939</t>
  </si>
  <si>
    <t>BS38TUQ/83/225A/690V</t>
  </si>
  <si>
    <t>004750935</t>
  </si>
  <si>
    <t>BS38TUQ/83/200A/690V</t>
  </si>
  <si>
    <t>004750933</t>
  </si>
  <si>
    <t>BS38UQ/83/350A/690V</t>
  </si>
  <si>
    <t>004750642</t>
  </si>
  <si>
    <t>BS38UQ/83/315A/690V</t>
  </si>
  <si>
    <t>004750640</t>
  </si>
  <si>
    <t>BS38UQ/83/250A/690V</t>
  </si>
  <si>
    <t>004750636</t>
  </si>
  <si>
    <t>BS38UQ/83/200A/690V</t>
  </si>
  <si>
    <t>004750633</t>
  </si>
  <si>
    <t>BS38UQ/83/180A/690V</t>
  </si>
  <si>
    <t>004750631</t>
  </si>
  <si>
    <t>BS38UQ/83/160A/690V</t>
  </si>
  <si>
    <t>004750628</t>
  </si>
  <si>
    <t>BS17DUQ/70/160A/690V</t>
  </si>
  <si>
    <t>004750728</t>
  </si>
  <si>
    <t>BS17DUQ/70/140A/690V</t>
  </si>
  <si>
    <t>004750726</t>
  </si>
  <si>
    <t>BS17DUQ/70/120A/690V</t>
  </si>
  <si>
    <t>004750724</t>
  </si>
  <si>
    <t>BS17DUQ/70/110A/690V</t>
  </si>
  <si>
    <t>004750723</t>
  </si>
  <si>
    <t>BS17DUQ/70/90A/690V</t>
  </si>
  <si>
    <t>004750721</t>
  </si>
  <si>
    <t>BS17UQ/63/100A/690V</t>
  </si>
  <si>
    <t>004750622</t>
  </si>
  <si>
    <t>BS17UQ/63/90A/690V</t>
  </si>
  <si>
    <t>004750621</t>
  </si>
  <si>
    <t>BS17UQ/63/80A/690V</t>
  </si>
  <si>
    <t>004750619</t>
  </si>
  <si>
    <t>BS17UQ/63/71A/690V</t>
  </si>
  <si>
    <t>004750617</t>
  </si>
  <si>
    <t>BS17UQ/63/63A/690V</t>
  </si>
  <si>
    <t>004750615</t>
  </si>
  <si>
    <t>BS17UQ/63/56A/690V</t>
  </si>
  <si>
    <t>004750613</t>
  </si>
  <si>
    <t>BS17UQ/63/50A/690V</t>
  </si>
  <si>
    <t>004750612</t>
  </si>
  <si>
    <t>BS17UQ/63/45A/690V</t>
  </si>
  <si>
    <t>004750611</t>
  </si>
  <si>
    <t>BS17UQ/63/40A/690V</t>
  </si>
  <si>
    <t>004750610</t>
  </si>
  <si>
    <t>BS17UQ/63/35A/690V</t>
  </si>
  <si>
    <t>004750609</t>
  </si>
  <si>
    <t>BS17UQ/63/32A/690V</t>
  </si>
  <si>
    <t>004750608</t>
  </si>
  <si>
    <t>BS17UQ/63/25A/690V</t>
  </si>
  <si>
    <t>004750606</t>
  </si>
  <si>
    <t>BS8UQ/64/20A/690V</t>
  </si>
  <si>
    <t>004750505</t>
  </si>
  <si>
    <t>BS8UQ/64/16A/690V</t>
  </si>
  <si>
    <t>004750504</t>
  </si>
  <si>
    <t>BS8UQ/64/12A/690V</t>
  </si>
  <si>
    <t>004750503</t>
  </si>
  <si>
    <t>BS8UQ/64/10A/690V</t>
  </si>
  <si>
    <t>004750502</t>
  </si>
  <si>
    <t>BS8UQ/64/6A/690V</t>
  </si>
  <si>
    <t>004750501</t>
  </si>
  <si>
    <t>BS38TUQ/59/800A/240V</t>
  </si>
  <si>
    <t>004750353</t>
  </si>
  <si>
    <t>BS38TUQ/59/710A/240V</t>
  </si>
  <si>
    <t>004750352</t>
  </si>
  <si>
    <t>BS38TUQ/59/630A/240V</t>
  </si>
  <si>
    <t>004750349</t>
  </si>
  <si>
    <t>BS38TUQ/59/500A/240V</t>
  </si>
  <si>
    <t>004750346</t>
  </si>
  <si>
    <t>BS38TUQ/59/400A/240V</t>
  </si>
  <si>
    <t>004750344</t>
  </si>
  <si>
    <t>BS38UQ/59/450A/240V</t>
  </si>
  <si>
    <t>004750245</t>
  </si>
  <si>
    <t>BS38UQ/59/400A/240V</t>
  </si>
  <si>
    <t>004750244</t>
  </si>
  <si>
    <t>BS38UQ/59/355A/240V</t>
  </si>
  <si>
    <t>004750242</t>
  </si>
  <si>
    <t>004750239</t>
  </si>
  <si>
    <t>BS38UQ/59/250A/240V</t>
  </si>
  <si>
    <t>004750236</t>
  </si>
  <si>
    <t>BS38UQ/59/200A/240V</t>
  </si>
  <si>
    <t>004750233</t>
  </si>
  <si>
    <t>BS38UQ/59/160A/240V</t>
  </si>
  <si>
    <t>004750227</t>
  </si>
  <si>
    <t>BS17UQ/41/180A/240V</t>
  </si>
  <si>
    <t>004750131</t>
  </si>
  <si>
    <t>BS17UQ/41/160A/240V</t>
  </si>
  <si>
    <t>004750128</t>
  </si>
  <si>
    <t>BS17UQ/41/125A/240V</t>
  </si>
  <si>
    <t>004750125</t>
  </si>
  <si>
    <t>BS17UQ/41/100A/240V</t>
  </si>
  <si>
    <t>004750122</t>
  </si>
  <si>
    <t>BS17UQ/41/80A/240V</t>
  </si>
  <si>
    <t>004750119</t>
  </si>
  <si>
    <t>BS17UQ/41/63A/240V</t>
  </si>
  <si>
    <t>004750115</t>
  </si>
  <si>
    <t>BS17UQ/41/50A/240V</t>
  </si>
  <si>
    <t>004750112</t>
  </si>
  <si>
    <t>BS17UQ/41/35A/240V</t>
  </si>
  <si>
    <t>004750109</t>
  </si>
  <si>
    <t>BS17UQ/41/32A/240V</t>
  </si>
  <si>
    <t>004750108</t>
  </si>
  <si>
    <t>BS17UQ/41/25A/240V</t>
  </si>
  <si>
    <t>004750106</t>
  </si>
  <si>
    <t>BS8UQ/38/20A/240V</t>
  </si>
  <si>
    <t>004750005</t>
  </si>
  <si>
    <t>BS8UQ/38/16A/240V</t>
  </si>
  <si>
    <t>004750004</t>
  </si>
  <si>
    <t>BS8UQ/38/12A/240V</t>
  </si>
  <si>
    <t>004750003</t>
  </si>
  <si>
    <t>BS8UQ/38/10A/240V</t>
  </si>
  <si>
    <t>004750002</t>
  </si>
  <si>
    <t>BS8UQ/38/6A/240V</t>
  </si>
  <si>
    <t>004750001</t>
  </si>
  <si>
    <t>002645125</t>
  </si>
  <si>
    <t>002645123</t>
  </si>
  <si>
    <t>002645121</t>
  </si>
  <si>
    <t>002645119</t>
  </si>
  <si>
    <t>002645117</t>
  </si>
  <si>
    <t>002645115</t>
  </si>
  <si>
    <t>002645113</t>
  </si>
  <si>
    <t>002645111</t>
  </si>
  <si>
    <t>002635119</t>
  </si>
  <si>
    <t>002635117</t>
  </si>
  <si>
    <t>002635115</t>
  </si>
  <si>
    <t>002635113</t>
  </si>
  <si>
    <t>002635111</t>
  </si>
  <si>
    <t>002635109</t>
  </si>
  <si>
    <t>002635108</t>
  </si>
  <si>
    <t>002635107</t>
  </si>
  <si>
    <t>002645025</t>
  </si>
  <si>
    <t>002645023</t>
  </si>
  <si>
    <t>002645021</t>
  </si>
  <si>
    <t>002645019</t>
  </si>
  <si>
    <t>002645017</t>
  </si>
  <si>
    <t>002645015</t>
  </si>
  <si>
    <t>002645013</t>
  </si>
  <si>
    <t>002645011</t>
  </si>
  <si>
    <t>002635019</t>
  </si>
  <si>
    <t>002635017</t>
  </si>
  <si>
    <t>002635015</t>
  </si>
  <si>
    <t>002635013</t>
  </si>
  <si>
    <t>002635011</t>
  </si>
  <si>
    <t>002635009</t>
  </si>
  <si>
    <t>002635008</t>
  </si>
  <si>
    <t>002635007</t>
  </si>
  <si>
    <t>002625015</t>
  </si>
  <si>
    <t>002625013</t>
  </si>
  <si>
    <t>002625011</t>
  </si>
  <si>
    <t>002625009</t>
  </si>
  <si>
    <t>002625008</t>
  </si>
  <si>
    <t>002625007</t>
  </si>
  <si>
    <t>002625006</t>
  </si>
  <si>
    <t>002625005</t>
  </si>
  <si>
    <t>004325003</t>
  </si>
  <si>
    <t>004325002</t>
  </si>
  <si>
    <t>004325001</t>
  </si>
  <si>
    <t>004324002</t>
  </si>
  <si>
    <t>004324001</t>
  </si>
  <si>
    <t>004323003</t>
  </si>
  <si>
    <t>004323002</t>
  </si>
  <si>
    <t>004323001</t>
  </si>
  <si>
    <t>004322008</t>
  </si>
  <si>
    <t>004322007</t>
  </si>
  <si>
    <t>004322006</t>
  </si>
  <si>
    <t>004322005</t>
  </si>
  <si>
    <t>004322004</t>
  </si>
  <si>
    <t>004322003</t>
  </si>
  <si>
    <t>004322002</t>
  </si>
  <si>
    <t>004322001</t>
  </si>
  <si>
    <t>004321007</t>
  </si>
  <si>
    <t>004321006</t>
  </si>
  <si>
    <t>004321005</t>
  </si>
  <si>
    <t>004321004</t>
  </si>
  <si>
    <t>004321003</t>
  </si>
  <si>
    <t>004321002</t>
  </si>
  <si>
    <t>004321001</t>
  </si>
  <si>
    <t>004312005</t>
  </si>
  <si>
    <t>004312004</t>
  </si>
  <si>
    <t>004312003</t>
  </si>
  <si>
    <t>004312002</t>
  </si>
  <si>
    <t>004312001</t>
  </si>
  <si>
    <t>004311005</t>
  </si>
  <si>
    <t>004311004</t>
  </si>
  <si>
    <t>004311003</t>
  </si>
  <si>
    <t>004311002</t>
  </si>
  <si>
    <t>004311001</t>
  </si>
  <si>
    <t>EDB-415</t>
  </si>
  <si>
    <t>001102305</t>
  </si>
  <si>
    <t>EDB-411</t>
  </si>
  <si>
    <t>001102304</t>
  </si>
  <si>
    <t>EDB-407</t>
  </si>
  <si>
    <t>001102303</t>
  </si>
  <si>
    <t>EDB-215</t>
  </si>
  <si>
    <t>001102302</t>
  </si>
  <si>
    <t>EDB-211</t>
  </si>
  <si>
    <t>001102301</t>
  </si>
  <si>
    <t>EDB-207</t>
  </si>
  <si>
    <t>001102300</t>
  </si>
  <si>
    <t>001691008</t>
  </si>
  <si>
    <t>001633001</t>
  </si>
  <si>
    <t>004249030</t>
  </si>
  <si>
    <t>004249010</t>
  </si>
  <si>
    <t>VVP 36 3p-Z</t>
  </si>
  <si>
    <t>004269040</t>
  </si>
  <si>
    <t>VVP 24 3p-Z</t>
  </si>
  <si>
    <t>004259040</t>
  </si>
  <si>
    <t>VVP 12 3P-Z</t>
  </si>
  <si>
    <t>004239040</t>
  </si>
  <si>
    <t>VVP 7,2 3p-Z</t>
  </si>
  <si>
    <t>004229040</t>
  </si>
  <si>
    <t>VVP 36 3p-N</t>
  </si>
  <si>
    <t>004269020</t>
  </si>
  <si>
    <t>VVP 24 3p-N</t>
  </si>
  <si>
    <t>004259020</t>
  </si>
  <si>
    <t>VVP 12 3p-N</t>
  </si>
  <si>
    <t>004239020</t>
  </si>
  <si>
    <t>VVP 7,2 3p-N</t>
  </si>
  <si>
    <t>004229020</t>
  </si>
  <si>
    <t>VVP 36 1p-Z</t>
  </si>
  <si>
    <t>004269030</t>
  </si>
  <si>
    <t>VVP 24 1p-Z</t>
  </si>
  <si>
    <t>004259030</t>
  </si>
  <si>
    <t>VVP 12 1p-Z</t>
  </si>
  <si>
    <t>004239030</t>
  </si>
  <si>
    <t>VVP 7,2 1p-Z</t>
  </si>
  <si>
    <t>004229030</t>
  </si>
  <si>
    <t>VVP 36 1p-N</t>
  </si>
  <si>
    <t>004269010</t>
  </si>
  <si>
    <t>VVP 24 1p-N</t>
  </si>
  <si>
    <t>004259010</t>
  </si>
  <si>
    <t>VVP 12 1p-N</t>
  </si>
  <si>
    <t>004239010</t>
  </si>
  <si>
    <t>VVP 7,2 1p-N</t>
  </si>
  <si>
    <t>004229010</t>
  </si>
  <si>
    <t>004267014</t>
  </si>
  <si>
    <t>004266014</t>
  </si>
  <si>
    <t>004265014</t>
  </si>
  <si>
    <t>004256947</t>
  </si>
  <si>
    <t>004256946</t>
  </si>
  <si>
    <t>004256945</t>
  </si>
  <si>
    <t>004256944</t>
  </si>
  <si>
    <t>004256943</t>
  </si>
  <si>
    <t>004256911</t>
  </si>
  <si>
    <t>004256910</t>
  </si>
  <si>
    <t>004256909</t>
  </si>
  <si>
    <t>004256908</t>
  </si>
  <si>
    <t>004256907</t>
  </si>
  <si>
    <t>004256906</t>
  </si>
  <si>
    <t>004256905</t>
  </si>
  <si>
    <t>004256904</t>
  </si>
  <si>
    <t>004256903</t>
  </si>
  <si>
    <t>004251034</t>
  </si>
  <si>
    <t>004251033</t>
  </si>
  <si>
    <t>004236911</t>
  </si>
  <si>
    <t>004236910</t>
  </si>
  <si>
    <t>004236909</t>
  </si>
  <si>
    <t>004236908</t>
  </si>
  <si>
    <t>004236907</t>
  </si>
  <si>
    <t>004236906</t>
  </si>
  <si>
    <t>004236905</t>
  </si>
  <si>
    <t>004236904</t>
  </si>
  <si>
    <t>004236903</t>
  </si>
  <si>
    <t>004267107</t>
  </si>
  <si>
    <t>004267106</t>
  </si>
  <si>
    <t>004267105</t>
  </si>
  <si>
    <t>004267104</t>
  </si>
  <si>
    <t>004267103</t>
  </si>
  <si>
    <t>004267013</t>
  </si>
  <si>
    <t>004267012</t>
  </si>
  <si>
    <t>004267011</t>
  </si>
  <si>
    <t>004267010</t>
  </si>
  <si>
    <t>004267009</t>
  </si>
  <si>
    <t>004267008</t>
  </si>
  <si>
    <t>004267007</t>
  </si>
  <si>
    <t>004267006</t>
  </si>
  <si>
    <t>004267005</t>
  </si>
  <si>
    <t>004267004</t>
  </si>
  <si>
    <t>004267003</t>
  </si>
  <si>
    <t>004266107</t>
  </si>
  <si>
    <t>004266106</t>
  </si>
  <si>
    <t>004266105</t>
  </si>
  <si>
    <t>004266104</t>
  </si>
  <si>
    <t>004266103</t>
  </si>
  <si>
    <t>004266013</t>
  </si>
  <si>
    <t>004266012</t>
  </si>
  <si>
    <t>004266011</t>
  </si>
  <si>
    <t>004266010</t>
  </si>
  <si>
    <t>004266009</t>
  </si>
  <si>
    <t>004266008</t>
  </si>
  <si>
    <t>004266007</t>
  </si>
  <si>
    <t>004266006</t>
  </si>
  <si>
    <t>004266005</t>
  </si>
  <si>
    <t>004266004</t>
  </si>
  <si>
    <t>004266003</t>
  </si>
  <si>
    <t>004265107</t>
  </si>
  <si>
    <t>004265106</t>
  </si>
  <si>
    <t>004265105</t>
  </si>
  <si>
    <t>004265104</t>
  </si>
  <si>
    <t>004265103</t>
  </si>
  <si>
    <t>004265013</t>
  </si>
  <si>
    <t>004265012</t>
  </si>
  <si>
    <t>004265011</t>
  </si>
  <si>
    <t>004265010</t>
  </si>
  <si>
    <t>004265009</t>
  </si>
  <si>
    <t>004265008</t>
  </si>
  <si>
    <t>004265007</t>
  </si>
  <si>
    <t>004265006</t>
  </si>
  <si>
    <t>004265005</t>
  </si>
  <si>
    <t>004265004</t>
  </si>
  <si>
    <t>004265003</t>
  </si>
  <si>
    <t>004257517</t>
  </si>
  <si>
    <t>004257516</t>
  </si>
  <si>
    <t>004257515</t>
  </si>
  <si>
    <t>004257514</t>
  </si>
  <si>
    <t>004257513</t>
  </si>
  <si>
    <t>004257512</t>
  </si>
  <si>
    <t>004257511</t>
  </si>
  <si>
    <t>004257510</t>
  </si>
  <si>
    <t>004257509</t>
  </si>
  <si>
    <t>004257508</t>
  </si>
  <si>
    <t>004257507</t>
  </si>
  <si>
    <t>004257506</t>
  </si>
  <si>
    <t>004257505</t>
  </si>
  <si>
    <t>004257504</t>
  </si>
  <si>
    <t>004257503</t>
  </si>
  <si>
    <t>004257113</t>
  </si>
  <si>
    <t>004257112</t>
  </si>
  <si>
    <t>004257111</t>
  </si>
  <si>
    <t>004257110</t>
  </si>
  <si>
    <t>004257109</t>
  </si>
  <si>
    <t>004257108</t>
  </si>
  <si>
    <t>004257107</t>
  </si>
  <si>
    <t>004257106</t>
  </si>
  <si>
    <t>004257105</t>
  </si>
  <si>
    <t>004257104</t>
  </si>
  <si>
    <t>004257103</t>
  </si>
  <si>
    <t>004257016</t>
  </si>
  <si>
    <t>004257015</t>
  </si>
  <si>
    <t>004257014</t>
  </si>
  <si>
    <t>004257013</t>
  </si>
  <si>
    <t>004257012</t>
  </si>
  <si>
    <t>004257011</t>
  </si>
  <si>
    <t>004257010</t>
  </si>
  <si>
    <t>004257009</t>
  </si>
  <si>
    <t>004257008</t>
  </si>
  <si>
    <t>004257007</t>
  </si>
  <si>
    <t>004257006</t>
  </si>
  <si>
    <t>004257005</t>
  </si>
  <si>
    <t>004257004</t>
  </si>
  <si>
    <t>004257003</t>
  </si>
  <si>
    <t>004256517</t>
  </si>
  <si>
    <t>004256516</t>
  </si>
  <si>
    <t>004256515</t>
  </si>
  <si>
    <t>004256514</t>
  </si>
  <si>
    <t>004256513</t>
  </si>
  <si>
    <t>004256512</t>
  </si>
  <si>
    <t>004256511</t>
  </si>
  <si>
    <t>004256510</t>
  </si>
  <si>
    <t>004256509</t>
  </si>
  <si>
    <t>004256508</t>
  </si>
  <si>
    <t>004256507</t>
  </si>
  <si>
    <t>004256506</t>
  </si>
  <si>
    <t>004256505</t>
  </si>
  <si>
    <t>004256504</t>
  </si>
  <si>
    <t>004256503</t>
  </si>
  <si>
    <t>004256113</t>
  </si>
  <si>
    <t>004256112</t>
  </si>
  <si>
    <t>004256111</t>
  </si>
  <si>
    <t>004256110</t>
  </si>
  <si>
    <t>004256109</t>
  </si>
  <si>
    <t>004256108</t>
  </si>
  <si>
    <t>004256107</t>
  </si>
  <si>
    <t>004256106</t>
  </si>
  <si>
    <t>004256105</t>
  </si>
  <si>
    <t>004256104</t>
  </si>
  <si>
    <t>004256103</t>
  </si>
  <si>
    <t>004256016</t>
  </si>
  <si>
    <t>004256015</t>
  </si>
  <si>
    <t>004256014</t>
  </si>
  <si>
    <t>004256013</t>
  </si>
  <si>
    <t>004256012</t>
  </si>
  <si>
    <t>004256011</t>
  </si>
  <si>
    <t>004256010</t>
  </si>
  <si>
    <t>004256009</t>
  </si>
  <si>
    <t>004256008</t>
  </si>
  <si>
    <t>004256007</t>
  </si>
  <si>
    <t>004256006</t>
  </si>
  <si>
    <t>004256005</t>
  </si>
  <si>
    <t>004256004</t>
  </si>
  <si>
    <t>004256003</t>
  </si>
  <si>
    <t>004255517</t>
  </si>
  <si>
    <t>004255516</t>
  </si>
  <si>
    <t>004255515</t>
  </si>
  <si>
    <t>004255514</t>
  </si>
  <si>
    <t>004255513</t>
  </si>
  <si>
    <t>004255512</t>
  </si>
  <si>
    <t>004255511</t>
  </si>
  <si>
    <t>004255510</t>
  </si>
  <si>
    <t>004255509</t>
  </si>
  <si>
    <t>004255508</t>
  </si>
  <si>
    <t>004255507</t>
  </si>
  <si>
    <t>004255506</t>
  </si>
  <si>
    <t>004255505</t>
  </si>
  <si>
    <t>004255504</t>
  </si>
  <si>
    <t>004255503</t>
  </si>
  <si>
    <t>004255113</t>
  </si>
  <si>
    <t>004255112</t>
  </si>
  <si>
    <t>004255111</t>
  </si>
  <si>
    <t>004255110</t>
  </si>
  <si>
    <t>004255109</t>
  </si>
  <si>
    <t>004255108</t>
  </si>
  <si>
    <t>004255107</t>
  </si>
  <si>
    <t>004255106</t>
  </si>
  <si>
    <t>004255105</t>
  </si>
  <si>
    <t>004255104</t>
  </si>
  <si>
    <t>004255103</t>
  </si>
  <si>
    <t>004255016</t>
  </si>
  <si>
    <t>004255015</t>
  </si>
  <si>
    <t>004255014</t>
  </si>
  <si>
    <t>004255013</t>
  </si>
  <si>
    <t>004255012</t>
  </si>
  <si>
    <t>004255011</t>
  </si>
  <si>
    <t>004255010</t>
  </si>
  <si>
    <t>004255009</t>
  </si>
  <si>
    <t>004255008</t>
  </si>
  <si>
    <t>004255007</t>
  </si>
  <si>
    <t>004255006</t>
  </si>
  <si>
    <t>004255005</t>
  </si>
  <si>
    <t>004255004</t>
  </si>
  <si>
    <t>004255003</t>
  </si>
  <si>
    <t>004247516</t>
  </si>
  <si>
    <t>004247515</t>
  </si>
  <si>
    <t>004247514</t>
  </si>
  <si>
    <t>004247513</t>
  </si>
  <si>
    <t>004247512</t>
  </si>
  <si>
    <t>004247511</t>
  </si>
  <si>
    <t>004247510</t>
  </si>
  <si>
    <t>004247509</t>
  </si>
  <si>
    <t>004247508</t>
  </si>
  <si>
    <t>004247507</t>
  </si>
  <si>
    <t>004247506</t>
  </si>
  <si>
    <t>004247505</t>
  </si>
  <si>
    <t>004247504</t>
  </si>
  <si>
    <t>004247503</t>
  </si>
  <si>
    <t>004247114</t>
  </si>
  <si>
    <t>004247113</t>
  </si>
  <si>
    <t>004247112</t>
  </si>
  <si>
    <t>004247111</t>
  </si>
  <si>
    <t>004247110</t>
  </si>
  <si>
    <t>004247109</t>
  </si>
  <si>
    <t>004247108</t>
  </si>
  <si>
    <t>004247107</t>
  </si>
  <si>
    <t>004247106</t>
  </si>
  <si>
    <t>004247105</t>
  </si>
  <si>
    <t>004247104</t>
  </si>
  <si>
    <t>004247103</t>
  </si>
  <si>
    <t>004247017</t>
  </si>
  <si>
    <t>004247016</t>
  </si>
  <si>
    <t>004247015</t>
  </si>
  <si>
    <t>004247014</t>
  </si>
  <si>
    <t>004247013</t>
  </si>
  <si>
    <t>004247012</t>
  </si>
  <si>
    <t>004247011</t>
  </si>
  <si>
    <t>004247010</t>
  </si>
  <si>
    <t>004247009</t>
  </si>
  <si>
    <t>004247008</t>
  </si>
  <si>
    <t>004247007</t>
  </si>
  <si>
    <t>004247006</t>
  </si>
  <si>
    <t>004247005</t>
  </si>
  <si>
    <t>004247004</t>
  </si>
  <si>
    <t>004247003</t>
  </si>
  <si>
    <t>004246516</t>
  </si>
  <si>
    <t>004246515</t>
  </si>
  <si>
    <t>004246514</t>
  </si>
  <si>
    <t>004246513</t>
  </si>
  <si>
    <t>004246512</t>
  </si>
  <si>
    <t>004246511</t>
  </si>
  <si>
    <t>004246510</t>
  </si>
  <si>
    <t>004246509</t>
  </si>
  <si>
    <t>004246508</t>
  </si>
  <si>
    <t>004246507</t>
  </si>
  <si>
    <t>004246506</t>
  </si>
  <si>
    <t>004246505</t>
  </si>
  <si>
    <t>004246504</t>
  </si>
  <si>
    <t>004246503</t>
  </si>
  <si>
    <t>004246114</t>
  </si>
  <si>
    <t>004246113</t>
  </si>
  <si>
    <t>004246112</t>
  </si>
  <si>
    <t>004246111</t>
  </si>
  <si>
    <t>004246110</t>
  </si>
  <si>
    <t>004246109</t>
  </si>
  <si>
    <t>004246108</t>
  </si>
  <si>
    <t>004246107</t>
  </si>
  <si>
    <t>004246106</t>
  </si>
  <si>
    <t>004246105</t>
  </si>
  <si>
    <t>004246104</t>
  </si>
  <si>
    <t>004246103</t>
  </si>
  <si>
    <t>004246017</t>
  </si>
  <si>
    <t>004246016</t>
  </si>
  <si>
    <t>004246015</t>
  </si>
  <si>
    <t>004246014</t>
  </si>
  <si>
    <t>004246013</t>
  </si>
  <si>
    <t>004246012</t>
  </si>
  <si>
    <t>004246011</t>
  </si>
  <si>
    <t>004246010</t>
  </si>
  <si>
    <t>004246009</t>
  </si>
  <si>
    <t>004246008</t>
  </si>
  <si>
    <t>004246007</t>
  </si>
  <si>
    <t>004246006</t>
  </si>
  <si>
    <t>004246005</t>
  </si>
  <si>
    <t>004246004</t>
  </si>
  <si>
    <t>004246003</t>
  </si>
  <si>
    <t>004245516</t>
  </si>
  <si>
    <t>004245515</t>
  </si>
  <si>
    <t>004245514</t>
  </si>
  <si>
    <t>004245513</t>
  </si>
  <si>
    <t>004245512</t>
  </si>
  <si>
    <t>004245511</t>
  </si>
  <si>
    <t>004245510</t>
  </si>
  <si>
    <t>004245509</t>
  </si>
  <si>
    <t>004245508</t>
  </si>
  <si>
    <t>004245507</t>
  </si>
  <si>
    <t>004245506</t>
  </si>
  <si>
    <t>004245505</t>
  </si>
  <si>
    <t>004245504</t>
  </si>
  <si>
    <t>004245503</t>
  </si>
  <si>
    <t>004245114</t>
  </si>
  <si>
    <t>004245113</t>
  </si>
  <si>
    <t>004245112</t>
  </si>
  <si>
    <t>004245111</t>
  </si>
  <si>
    <t>004245110</t>
  </si>
  <si>
    <t>004245109</t>
  </si>
  <si>
    <t>004245108</t>
  </si>
  <si>
    <t>004245107</t>
  </si>
  <si>
    <t>004245106</t>
  </si>
  <si>
    <t>004245105</t>
  </si>
  <si>
    <t>004245104</t>
  </si>
  <si>
    <t>004245103</t>
  </si>
  <si>
    <t>004245017</t>
  </si>
  <si>
    <t>004245016</t>
  </si>
  <si>
    <t>004245015</t>
  </si>
  <si>
    <t>004245014</t>
  </si>
  <si>
    <t>004245013</t>
  </si>
  <si>
    <t>004245012</t>
  </si>
  <si>
    <t>004245011</t>
  </si>
  <si>
    <t>004245010</t>
  </si>
  <si>
    <t>004245009</t>
  </si>
  <si>
    <t>004245008</t>
  </si>
  <si>
    <t>004245007</t>
  </si>
  <si>
    <t>004245006</t>
  </si>
  <si>
    <t>004245005</t>
  </si>
  <si>
    <t>004245004</t>
  </si>
  <si>
    <t>004245003</t>
  </si>
  <si>
    <t>004237619</t>
  </si>
  <si>
    <t>004237618</t>
  </si>
  <si>
    <t>004237617</t>
  </si>
  <si>
    <t>004237518</t>
  </si>
  <si>
    <t>004237517</t>
  </si>
  <si>
    <t>004237516</t>
  </si>
  <si>
    <t>004237515</t>
  </si>
  <si>
    <t>004237514</t>
  </si>
  <si>
    <t>004237513</t>
  </si>
  <si>
    <t>004237512</t>
  </si>
  <si>
    <t>004237511</t>
  </si>
  <si>
    <t>004237510</t>
  </si>
  <si>
    <t>004237509</t>
  </si>
  <si>
    <t>004237508</t>
  </si>
  <si>
    <t>004237507</t>
  </si>
  <si>
    <t>004237506</t>
  </si>
  <si>
    <t>004237505</t>
  </si>
  <si>
    <t>004237504</t>
  </si>
  <si>
    <t>004237503</t>
  </si>
  <si>
    <t>004237112</t>
  </si>
  <si>
    <t>004237111</t>
  </si>
  <si>
    <t>004237110</t>
  </si>
  <si>
    <t>004237109</t>
  </si>
  <si>
    <t>004237108</t>
  </si>
  <si>
    <t>004237107</t>
  </si>
  <si>
    <t>004237106</t>
  </si>
  <si>
    <t>004237105</t>
  </si>
  <si>
    <t>004237104</t>
  </si>
  <si>
    <t>004237103</t>
  </si>
  <si>
    <t>004237017</t>
  </si>
  <si>
    <t>004237016</t>
  </si>
  <si>
    <t>004237015</t>
  </si>
  <si>
    <t>004237014</t>
  </si>
  <si>
    <t>004237013</t>
  </si>
  <si>
    <t>004237012</t>
  </si>
  <si>
    <t>004237011</t>
  </si>
  <si>
    <t>004237010</t>
  </si>
  <si>
    <t>004237009</t>
  </si>
  <si>
    <t>004237008</t>
  </si>
  <si>
    <t>004237007</t>
  </si>
  <si>
    <t>004237006</t>
  </si>
  <si>
    <t>004237005</t>
  </si>
  <si>
    <t>004237004</t>
  </si>
  <si>
    <t>004237003</t>
  </si>
  <si>
    <t>004236619</t>
  </si>
  <si>
    <t>004236618</t>
  </si>
  <si>
    <t>004236617</t>
  </si>
  <si>
    <t>004236518</t>
  </si>
  <si>
    <t>004236517</t>
  </si>
  <si>
    <t>004236516</t>
  </si>
  <si>
    <t>004236515</t>
  </si>
  <si>
    <t>004236514</t>
  </si>
  <si>
    <t>004236513</t>
  </si>
  <si>
    <t>004236512</t>
  </si>
  <si>
    <t>004236511</t>
  </si>
  <si>
    <t>004236510</t>
  </si>
  <si>
    <t>004236509</t>
  </si>
  <si>
    <t>004236508</t>
  </si>
  <si>
    <t>004236507</t>
  </si>
  <si>
    <t>004236506</t>
  </si>
  <si>
    <t>004236505</t>
  </si>
  <si>
    <t>004236504</t>
  </si>
  <si>
    <t>004236503</t>
  </si>
  <si>
    <t>004236112</t>
  </si>
  <si>
    <t>004236111</t>
  </si>
  <si>
    <t>004236110</t>
  </si>
  <si>
    <t>004236109</t>
  </si>
  <si>
    <t>004236108</t>
  </si>
  <si>
    <t>004236107</t>
  </si>
  <si>
    <t>004236106</t>
  </si>
  <si>
    <t>004236105</t>
  </si>
  <si>
    <t>004236104</t>
  </si>
  <si>
    <t>004236103</t>
  </si>
  <si>
    <t>004236017</t>
  </si>
  <si>
    <t>004236016</t>
  </si>
  <si>
    <t>004236015</t>
  </si>
  <si>
    <t>004236014</t>
  </si>
  <si>
    <t>004236013</t>
  </si>
  <si>
    <t>004236012</t>
  </si>
  <si>
    <t>004236011</t>
  </si>
  <si>
    <t>004236010</t>
  </si>
  <si>
    <t>004236009</t>
  </si>
  <si>
    <t>004236008</t>
  </si>
  <si>
    <t>004236007</t>
  </si>
  <si>
    <t>004236006</t>
  </si>
  <si>
    <t>004236005</t>
  </si>
  <si>
    <t>004236004</t>
  </si>
  <si>
    <t>004236003</t>
  </si>
  <si>
    <t>004235619</t>
  </si>
  <si>
    <t>004235618</t>
  </si>
  <si>
    <t>004235617</t>
  </si>
  <si>
    <t>004235518</t>
  </si>
  <si>
    <t>004235517</t>
  </si>
  <si>
    <t>004235516</t>
  </si>
  <si>
    <t>004235515</t>
  </si>
  <si>
    <t>004235514</t>
  </si>
  <si>
    <t>004235513</t>
  </si>
  <si>
    <t>004235512</t>
  </si>
  <si>
    <t>004235511</t>
  </si>
  <si>
    <t>004235510</t>
  </si>
  <si>
    <t>004235509</t>
  </si>
  <si>
    <t>004235508</t>
  </si>
  <si>
    <t>004235507</t>
  </si>
  <si>
    <t>004235506</t>
  </si>
  <si>
    <t>004235505</t>
  </si>
  <si>
    <t>004235504</t>
  </si>
  <si>
    <t>004235503</t>
  </si>
  <si>
    <t>004235112</t>
  </si>
  <si>
    <t>004235111</t>
  </si>
  <si>
    <t>004235110</t>
  </si>
  <si>
    <t>004235109</t>
  </si>
  <si>
    <t>004235108</t>
  </si>
  <si>
    <t>004235107</t>
  </si>
  <si>
    <t>004235106</t>
  </si>
  <si>
    <t>004235105</t>
  </si>
  <si>
    <t>004235104</t>
  </si>
  <si>
    <t>004235103</t>
  </si>
  <si>
    <t>004235017</t>
  </si>
  <si>
    <t>004235016</t>
  </si>
  <si>
    <t>004235015</t>
  </si>
  <si>
    <t>004235014</t>
  </si>
  <si>
    <t>004235013</t>
  </si>
  <si>
    <t>004235012</t>
  </si>
  <si>
    <t>004235011</t>
  </si>
  <si>
    <t>004235010</t>
  </si>
  <si>
    <t>004235009</t>
  </si>
  <si>
    <t>004235008</t>
  </si>
  <si>
    <t>004235007</t>
  </si>
  <si>
    <t>004235006</t>
  </si>
  <si>
    <t>004235005</t>
  </si>
  <si>
    <t>004235004</t>
  </si>
  <si>
    <t>004235003</t>
  </si>
  <si>
    <t>004227620</t>
  </si>
  <si>
    <t>004227619</t>
  </si>
  <si>
    <t>004227618</t>
  </si>
  <si>
    <t>004227617</t>
  </si>
  <si>
    <t>004227616</t>
  </si>
  <si>
    <t>004227615</t>
  </si>
  <si>
    <t>004227614</t>
  </si>
  <si>
    <t>004227613</t>
  </si>
  <si>
    <t>004227519</t>
  </si>
  <si>
    <t>004227518</t>
  </si>
  <si>
    <t>004227517</t>
  </si>
  <si>
    <t>004227516</t>
  </si>
  <si>
    <t>004227515</t>
  </si>
  <si>
    <t>004227514</t>
  </si>
  <si>
    <t>004227513</t>
  </si>
  <si>
    <t>004227512</t>
  </si>
  <si>
    <t>004227511</t>
  </si>
  <si>
    <t>004227510</t>
  </si>
  <si>
    <t>004227509</t>
  </si>
  <si>
    <t>004227508</t>
  </si>
  <si>
    <t>004227507</t>
  </si>
  <si>
    <t>004227506</t>
  </si>
  <si>
    <t>004227505</t>
  </si>
  <si>
    <t>004227017</t>
  </si>
  <si>
    <t>004227016</t>
  </si>
  <si>
    <t>004227015</t>
  </si>
  <si>
    <t>004227014</t>
  </si>
  <si>
    <t>004227013</t>
  </si>
  <si>
    <t>004227012</t>
  </si>
  <si>
    <t>004227011</t>
  </si>
  <si>
    <t>004227010</t>
  </si>
  <si>
    <t>004227009</t>
  </si>
  <si>
    <t>004227008</t>
  </si>
  <si>
    <t>004227007</t>
  </si>
  <si>
    <t>004227006</t>
  </si>
  <si>
    <t>004227005</t>
  </si>
  <si>
    <t>004227004</t>
  </si>
  <si>
    <t>004227003</t>
  </si>
  <si>
    <t>004226620</t>
  </si>
  <si>
    <t>004226619</t>
  </si>
  <si>
    <t>004226618</t>
  </si>
  <si>
    <t>004226617</t>
  </si>
  <si>
    <t>004226616</t>
  </si>
  <si>
    <t>004226615</t>
  </si>
  <si>
    <t>004226614</t>
  </si>
  <si>
    <t>004226613</t>
  </si>
  <si>
    <t>004226519</t>
  </si>
  <si>
    <t>004226518</t>
  </si>
  <si>
    <t>004226517</t>
  </si>
  <si>
    <t>004226516</t>
  </si>
  <si>
    <t>004226515</t>
  </si>
  <si>
    <t>004226514</t>
  </si>
  <si>
    <t>004226513</t>
  </si>
  <si>
    <t>004226512</t>
  </si>
  <si>
    <t>004226511</t>
  </si>
  <si>
    <t>004226510</t>
  </si>
  <si>
    <t>004226509</t>
  </si>
  <si>
    <t>004226508</t>
  </si>
  <si>
    <t>004226507</t>
  </si>
  <si>
    <t>004226506</t>
  </si>
  <si>
    <t>004226505</t>
  </si>
  <si>
    <t>004226504</t>
  </si>
  <si>
    <t>004226503</t>
  </si>
  <si>
    <t>004226017</t>
  </si>
  <si>
    <t>004226016</t>
  </si>
  <si>
    <t>004226015</t>
  </si>
  <si>
    <t>004226014</t>
  </si>
  <si>
    <t>004226013</t>
  </si>
  <si>
    <t>004226012</t>
  </si>
  <si>
    <t>004226011</t>
  </si>
  <si>
    <t>004226010</t>
  </si>
  <si>
    <t>004226009</t>
  </si>
  <si>
    <t>004226008</t>
  </si>
  <si>
    <t>004226007</t>
  </si>
  <si>
    <t>004226006</t>
  </si>
  <si>
    <t>004226005</t>
  </si>
  <si>
    <t>004226004</t>
  </si>
  <si>
    <t>004226003</t>
  </si>
  <si>
    <t>004225620</t>
  </si>
  <si>
    <t>004225619</t>
  </si>
  <si>
    <t>004225618</t>
  </si>
  <si>
    <t>004225617</t>
  </si>
  <si>
    <t>004225616</t>
  </si>
  <si>
    <t>004225615</t>
  </si>
  <si>
    <t>004225614</t>
  </si>
  <si>
    <t>004225613</t>
  </si>
  <si>
    <t>004225519</t>
  </si>
  <si>
    <t>004225518</t>
  </si>
  <si>
    <t>004225517</t>
  </si>
  <si>
    <t>004225516</t>
  </si>
  <si>
    <t>004225515</t>
  </si>
  <si>
    <t>004225514</t>
  </si>
  <si>
    <t>004225513</t>
  </si>
  <si>
    <t>004225512</t>
  </si>
  <si>
    <t>004225511</t>
  </si>
  <si>
    <t>004225510</t>
  </si>
  <si>
    <t>004225509</t>
  </si>
  <si>
    <t>004225508</t>
  </si>
  <si>
    <t>004225507</t>
  </si>
  <si>
    <t>004225506</t>
  </si>
  <si>
    <t>004225505</t>
  </si>
  <si>
    <t>004225504</t>
  </si>
  <si>
    <t>004225503</t>
  </si>
  <si>
    <t>004225017</t>
  </si>
  <si>
    <t>004225016</t>
  </si>
  <si>
    <t>004225015</t>
  </si>
  <si>
    <t>004225014</t>
  </si>
  <si>
    <t>004225013</t>
  </si>
  <si>
    <t>004225012</t>
  </si>
  <si>
    <t>004225011</t>
  </si>
  <si>
    <t>004225010</t>
  </si>
  <si>
    <t>004225009</t>
  </si>
  <si>
    <t>004225008</t>
  </si>
  <si>
    <t>004225007</t>
  </si>
  <si>
    <t>004225006</t>
  </si>
  <si>
    <t>004225005</t>
  </si>
  <si>
    <t>004225004</t>
  </si>
  <si>
    <t>004225003</t>
  </si>
  <si>
    <t>009512350</t>
  </si>
  <si>
    <t>009512110</t>
  </si>
  <si>
    <t>009512310</t>
  </si>
  <si>
    <t>009512330</t>
  </si>
  <si>
    <t>003901907</t>
  </si>
  <si>
    <t>003901906</t>
  </si>
  <si>
    <t>003901905</t>
  </si>
  <si>
    <t>003901904</t>
  </si>
  <si>
    <t>003901903</t>
  </si>
  <si>
    <t>003901902</t>
  </si>
  <si>
    <t>SM VE 4 M</t>
  </si>
  <si>
    <t>003901718</t>
  </si>
  <si>
    <t>003901714</t>
  </si>
  <si>
    <t>003901699</t>
  </si>
  <si>
    <t>003901620</t>
  </si>
  <si>
    <t>ER 3253</t>
  </si>
  <si>
    <t>004482133</t>
  </si>
  <si>
    <t>ER 3243</t>
  </si>
  <si>
    <t>004482132</t>
  </si>
  <si>
    <t>ER 1653</t>
  </si>
  <si>
    <t>004482131</t>
  </si>
  <si>
    <t>ER 1643</t>
  </si>
  <si>
    <t>004482130</t>
  </si>
  <si>
    <t>ER 1632</t>
  </si>
  <si>
    <t>004482129</t>
  </si>
  <si>
    <t>EER 1632</t>
  </si>
  <si>
    <t>004482128</t>
  </si>
  <si>
    <t>EEVG 16</t>
  </si>
  <si>
    <t>004482127</t>
  </si>
  <si>
    <t>EEH 16 S</t>
  </si>
  <si>
    <t>004482126</t>
  </si>
  <si>
    <t>EEH 16</t>
  </si>
  <si>
    <t>004482125</t>
  </si>
  <si>
    <t>EE 16 S</t>
  </si>
  <si>
    <t>004482124</t>
  </si>
  <si>
    <t>EE 16</t>
  </si>
  <si>
    <t>004482123</t>
  </si>
  <si>
    <t>EA-16-32/5-O</t>
  </si>
  <si>
    <t>004482122</t>
  </si>
  <si>
    <t>EA-16-32/5</t>
  </si>
  <si>
    <t>004482121</t>
  </si>
  <si>
    <t>EA-16-32/4</t>
  </si>
  <si>
    <t>004482120</t>
  </si>
  <si>
    <t>EA-3253/43-O</t>
  </si>
  <si>
    <t>004482119</t>
  </si>
  <si>
    <t>EA-1653/43-O</t>
  </si>
  <si>
    <t>004482118</t>
  </si>
  <si>
    <t>EA-3253/43</t>
  </si>
  <si>
    <t>004482117</t>
  </si>
  <si>
    <t>EA-1653/43</t>
  </si>
  <si>
    <t>004482116</t>
  </si>
  <si>
    <t>ERRO 3253</t>
  </si>
  <si>
    <t>004482115</t>
  </si>
  <si>
    <t>ERRO 1653</t>
  </si>
  <si>
    <t>004482114</t>
  </si>
  <si>
    <t>ERR 3253</t>
  </si>
  <si>
    <t>004482113</t>
  </si>
  <si>
    <t>ERR 3243</t>
  </si>
  <si>
    <t>004482112</t>
  </si>
  <si>
    <t>ERR 1653</t>
  </si>
  <si>
    <t>004482111</t>
  </si>
  <si>
    <t>ERR 1643</t>
  </si>
  <si>
    <t>004482110</t>
  </si>
  <si>
    <t>ER 3232</t>
  </si>
  <si>
    <t>004482109</t>
  </si>
  <si>
    <t>ERR 1632</t>
  </si>
  <si>
    <t>004482108</t>
  </si>
  <si>
    <t>EZBN 3253</t>
  </si>
  <si>
    <t>004482107</t>
  </si>
  <si>
    <t>EZBN 3243</t>
  </si>
  <si>
    <t>004482106</t>
  </si>
  <si>
    <t>EZBN 1653</t>
  </si>
  <si>
    <t>004482105</t>
  </si>
  <si>
    <t>EZBN 1643</t>
  </si>
  <si>
    <t>004482104</t>
  </si>
  <si>
    <t>EZBN 16 S</t>
  </si>
  <si>
    <t>004482103</t>
  </si>
  <si>
    <t>EZBN 16</t>
  </si>
  <si>
    <t>004482102</t>
  </si>
  <si>
    <t>EZB 3253</t>
  </si>
  <si>
    <t>004482101</t>
  </si>
  <si>
    <t>EZB 3243</t>
  </si>
  <si>
    <t>004482100</t>
  </si>
  <si>
    <t>EZB 1653</t>
  </si>
  <si>
    <t>004482099</t>
  </si>
  <si>
    <t>EZB 1643</t>
  </si>
  <si>
    <t>004482098</t>
  </si>
  <si>
    <t>EZB 16 S</t>
  </si>
  <si>
    <t>004482097</t>
  </si>
  <si>
    <t>EZB 16</t>
  </si>
  <si>
    <t>004482096</t>
  </si>
  <si>
    <t>EER 3253</t>
  </si>
  <si>
    <t>004482095</t>
  </si>
  <si>
    <t>EER 3243</t>
  </si>
  <si>
    <t>004482094</t>
  </si>
  <si>
    <t>EER 1653</t>
  </si>
  <si>
    <t>004482093</t>
  </si>
  <si>
    <t>EER 1643</t>
  </si>
  <si>
    <t>004482092</t>
  </si>
  <si>
    <t>EEH 12553</t>
  </si>
  <si>
    <t>004482091</t>
  </si>
  <si>
    <t>EEH 12543</t>
  </si>
  <si>
    <t>004482090</t>
  </si>
  <si>
    <t>EEH 6353</t>
  </si>
  <si>
    <t>004482089</t>
  </si>
  <si>
    <t>EEH 6343</t>
  </si>
  <si>
    <t>004482088</t>
  </si>
  <si>
    <t>EEH 3253</t>
  </si>
  <si>
    <t>004482087</t>
  </si>
  <si>
    <t>EEH 3243</t>
  </si>
  <si>
    <t>004482086</t>
  </si>
  <si>
    <t>EEH 3232</t>
  </si>
  <si>
    <t>004482085</t>
  </si>
  <si>
    <t>EEH 1653</t>
  </si>
  <si>
    <t>004482084</t>
  </si>
  <si>
    <t>EEH 1643</t>
  </si>
  <si>
    <t>004482083</t>
  </si>
  <si>
    <t>EEH 1632</t>
  </si>
  <si>
    <t>004482082</t>
  </si>
  <si>
    <t>EE 3253</t>
  </si>
  <si>
    <t>004482081</t>
  </si>
  <si>
    <t>EE 3243</t>
  </si>
  <si>
    <t>004482080</t>
  </si>
  <si>
    <t>EE 3232</t>
  </si>
  <si>
    <t>004482079</t>
  </si>
  <si>
    <t>EE 1653</t>
  </si>
  <si>
    <t>004482078</t>
  </si>
  <si>
    <t>EE 1643</t>
  </si>
  <si>
    <t>004482077</t>
  </si>
  <si>
    <t>EE 1632</t>
  </si>
  <si>
    <t>004482076</t>
  </si>
  <si>
    <t>EPH 12553</t>
  </si>
  <si>
    <t>004482075</t>
  </si>
  <si>
    <t>EPH 12543</t>
  </si>
  <si>
    <t>004482074</t>
  </si>
  <si>
    <t>EPH 6353</t>
  </si>
  <si>
    <t>004482073</t>
  </si>
  <si>
    <t>EPH 6343</t>
  </si>
  <si>
    <t>004482072</t>
  </si>
  <si>
    <t>EPH 3253</t>
  </si>
  <si>
    <t>004482071</t>
  </si>
  <si>
    <t>EPH 3243</t>
  </si>
  <si>
    <t>004482070</t>
  </si>
  <si>
    <t>EPH 3232</t>
  </si>
  <si>
    <t>004482069</t>
  </si>
  <si>
    <t>EPH 1653</t>
  </si>
  <si>
    <t>004482068</t>
  </si>
  <si>
    <t>EPH 1643</t>
  </si>
  <si>
    <t>004482067</t>
  </si>
  <si>
    <t>EPH 1632</t>
  </si>
  <si>
    <t>004482066</t>
  </si>
  <si>
    <t>EPO 3253</t>
  </si>
  <si>
    <t>004482065</t>
  </si>
  <si>
    <t>EPO 1653</t>
  </si>
  <si>
    <t>004482064</t>
  </si>
  <si>
    <t>EP 3253</t>
  </si>
  <si>
    <t>004482063</t>
  </si>
  <si>
    <t>EP 3243</t>
  </si>
  <si>
    <t>004482062</t>
  </si>
  <si>
    <t>EP 3232</t>
  </si>
  <si>
    <t>004482061</t>
  </si>
  <si>
    <t>EP 1653</t>
  </si>
  <si>
    <t>004482060</t>
  </si>
  <si>
    <t>EP 1643</t>
  </si>
  <si>
    <t>004482059</t>
  </si>
  <si>
    <t>EP 1632</t>
  </si>
  <si>
    <t>004482058</t>
  </si>
  <si>
    <t>EZCZ 3253</t>
  </si>
  <si>
    <t>004482057</t>
  </si>
  <si>
    <t>EZCZ 3243</t>
  </si>
  <si>
    <t>004482056</t>
  </si>
  <si>
    <t>EZCZ 1653</t>
  </si>
  <si>
    <t>004482055</t>
  </si>
  <si>
    <t>EZCZ 1643</t>
  </si>
  <si>
    <t>004482054</t>
  </si>
  <si>
    <t>EZCZ -S 3253</t>
  </si>
  <si>
    <t>004482053</t>
  </si>
  <si>
    <t>EZCZ -S 3243</t>
  </si>
  <si>
    <t>004482052</t>
  </si>
  <si>
    <t>EZCZ -S 1653</t>
  </si>
  <si>
    <t>004482051</t>
  </si>
  <si>
    <t>EZCZ -S 1643</t>
  </si>
  <si>
    <t>004482050</t>
  </si>
  <si>
    <t>EZH 12553</t>
  </si>
  <si>
    <t>004482049</t>
  </si>
  <si>
    <t>EZH 12543</t>
  </si>
  <si>
    <t>004482048</t>
  </si>
  <si>
    <t>EZH 6353</t>
  </si>
  <si>
    <t>004482047</t>
  </si>
  <si>
    <t>EZH 6343</t>
  </si>
  <si>
    <t>004482046</t>
  </si>
  <si>
    <t>EZH 3253</t>
  </si>
  <si>
    <t>004482045</t>
  </si>
  <si>
    <t>EZH 3243</t>
  </si>
  <si>
    <t>004482044</t>
  </si>
  <si>
    <t>EZH 3232</t>
  </si>
  <si>
    <t>004482043</t>
  </si>
  <si>
    <t>EZH 1653</t>
  </si>
  <si>
    <t>004482042</t>
  </si>
  <si>
    <t>EZH 1643</t>
  </si>
  <si>
    <t>004482041</t>
  </si>
  <si>
    <t>EZH 1632</t>
  </si>
  <si>
    <t>004482040</t>
  </si>
  <si>
    <t>00448204</t>
  </si>
  <si>
    <t>EZ 3253</t>
  </si>
  <si>
    <t>004482039</t>
  </si>
  <si>
    <t>EZ 3243</t>
  </si>
  <si>
    <t>004482038</t>
  </si>
  <si>
    <t>EZ 3232</t>
  </si>
  <si>
    <t>004482037</t>
  </si>
  <si>
    <t>EZ 1653</t>
  </si>
  <si>
    <t>004482036</t>
  </si>
  <si>
    <t>EZ 1643</t>
  </si>
  <si>
    <t>004482035</t>
  </si>
  <si>
    <t>EZ 1632</t>
  </si>
  <si>
    <t>004482034</t>
  </si>
  <si>
    <t>EVH 12553</t>
  </si>
  <si>
    <t>004482033</t>
  </si>
  <si>
    <t>EVH 12543</t>
  </si>
  <si>
    <t>004482032</t>
  </si>
  <si>
    <t>EVH 6353</t>
  </si>
  <si>
    <t>004482031</t>
  </si>
  <si>
    <t>EVH 6343</t>
  </si>
  <si>
    <t>004482030</t>
  </si>
  <si>
    <t>EVH 3253</t>
  </si>
  <si>
    <t>004482029</t>
  </si>
  <si>
    <t>EVH 3243</t>
  </si>
  <si>
    <t>004482028</t>
  </si>
  <si>
    <t>EVH 3232</t>
  </si>
  <si>
    <t>004482027</t>
  </si>
  <si>
    <t>EVH 1653</t>
  </si>
  <si>
    <t>004482026</t>
  </si>
  <si>
    <t>EVH 1643</t>
  </si>
  <si>
    <t>004482025</t>
  </si>
  <si>
    <t>EVH 1632</t>
  </si>
  <si>
    <t>004482024</t>
  </si>
  <si>
    <t>EVO 3253</t>
  </si>
  <si>
    <t>004482023</t>
  </si>
  <si>
    <t>EVO 1653</t>
  </si>
  <si>
    <t>004482022</t>
  </si>
  <si>
    <t>EV 3253</t>
  </si>
  <si>
    <t>004482021</t>
  </si>
  <si>
    <t>EV 3243</t>
  </si>
  <si>
    <t>004482020</t>
  </si>
  <si>
    <t>EV 3232</t>
  </si>
  <si>
    <t>004482019</t>
  </si>
  <si>
    <t>EV 1653</t>
  </si>
  <si>
    <t>004482018</t>
  </si>
  <si>
    <t>EV 1643</t>
  </si>
  <si>
    <t>004482017</t>
  </si>
  <si>
    <t>EV 1632</t>
  </si>
  <si>
    <t>004482016</t>
  </si>
  <si>
    <t>ESH 12553</t>
  </si>
  <si>
    <t>004482015</t>
  </si>
  <si>
    <t>ESH 12543</t>
  </si>
  <si>
    <t>004482014</t>
  </si>
  <si>
    <t>ESH 6353</t>
  </si>
  <si>
    <t>004482013</t>
  </si>
  <si>
    <t>ESH 6343</t>
  </si>
  <si>
    <t>004482012</t>
  </si>
  <si>
    <t>ESH 3253</t>
  </si>
  <si>
    <t>004482011</t>
  </si>
  <si>
    <t>ESH 3243</t>
  </si>
  <si>
    <t>004482010</t>
  </si>
  <si>
    <t>ESH 3232</t>
  </si>
  <si>
    <t>004482009</t>
  </si>
  <si>
    <t>ESH 1653</t>
  </si>
  <si>
    <t>004482008</t>
  </si>
  <si>
    <t>ESH 1643</t>
  </si>
  <si>
    <t>004482007</t>
  </si>
  <si>
    <t>ESH 1632</t>
  </si>
  <si>
    <t>004482006</t>
  </si>
  <si>
    <t>ES 3253</t>
  </si>
  <si>
    <t>004482005</t>
  </si>
  <si>
    <t>ES 3243</t>
  </si>
  <si>
    <t>004482004</t>
  </si>
  <si>
    <t>ES 3232</t>
  </si>
  <si>
    <t>004482003</t>
  </si>
  <si>
    <t>ES 1653</t>
  </si>
  <si>
    <t>004482002</t>
  </si>
  <si>
    <t>ES 1643</t>
  </si>
  <si>
    <t>004482001</t>
  </si>
  <si>
    <t>ES 1632</t>
  </si>
  <si>
    <t>004482000</t>
  </si>
  <si>
    <t>002921159</t>
  </si>
  <si>
    <t>002921158</t>
  </si>
  <si>
    <t>002921157</t>
  </si>
  <si>
    <t>001214009</t>
  </si>
  <si>
    <t>002921019</t>
  </si>
  <si>
    <t>002921144</t>
  </si>
  <si>
    <t>002911003</t>
  </si>
  <si>
    <t>002911025</t>
  </si>
  <si>
    <t>002911024</t>
  </si>
  <si>
    <t>002911023</t>
  </si>
  <si>
    <t>002911022</t>
  </si>
  <si>
    <t>002921133</t>
  </si>
  <si>
    <t>002921132</t>
  </si>
  <si>
    <t>002921068</t>
  </si>
  <si>
    <t>002921067</t>
  </si>
  <si>
    <t>002921066</t>
  </si>
  <si>
    <t>002921123</t>
  </si>
  <si>
    <t>002921122</t>
  </si>
  <si>
    <t>002921121</t>
  </si>
  <si>
    <t>002921114</t>
  </si>
  <si>
    <t>002921113</t>
  </si>
  <si>
    <t>002921112</t>
  </si>
  <si>
    <t>002921111</t>
  </si>
  <si>
    <t>002921110</t>
  </si>
  <si>
    <t>002921103</t>
  </si>
  <si>
    <t>002921102</t>
  </si>
  <si>
    <t>002921101</t>
  </si>
  <si>
    <t>002921100</t>
  </si>
  <si>
    <t>002921131</t>
  </si>
  <si>
    <t>002921130</t>
  </si>
  <si>
    <t>002921074</t>
  </si>
  <si>
    <t>002921072</t>
  </si>
  <si>
    <t>002921073</t>
  </si>
  <si>
    <t>002921071</t>
  </si>
  <si>
    <t>002921062</t>
  </si>
  <si>
    <t>002921060</t>
  </si>
  <si>
    <t>002921083</t>
  </si>
  <si>
    <t>002921082</t>
  </si>
  <si>
    <t>002921081</t>
  </si>
  <si>
    <t>002921063</t>
  </si>
  <si>
    <t>002921061</t>
  </si>
  <si>
    <t>002921092</t>
  </si>
  <si>
    <t>002921091</t>
  </si>
  <si>
    <t>002921024</t>
  </si>
  <si>
    <t>002921022</t>
  </si>
  <si>
    <t>002921020</t>
  </si>
  <si>
    <t>002921017</t>
  </si>
  <si>
    <t>002921026</t>
  </si>
  <si>
    <t>002921018</t>
  </si>
  <si>
    <t>002921143</t>
  </si>
  <si>
    <t>002921141</t>
  </si>
  <si>
    <t>002921140</t>
  </si>
  <si>
    <t>002921142</t>
  </si>
  <si>
    <t>002921013</t>
  </si>
  <si>
    <t>002921012</t>
  </si>
  <si>
    <t>002921008</t>
  </si>
  <si>
    <t>002911104</t>
  </si>
  <si>
    <t>002911103</t>
  </si>
  <si>
    <t>002911102</t>
  </si>
  <si>
    <t>002911101</t>
  </si>
  <si>
    <t>001214011</t>
  </si>
  <si>
    <t>001214013</t>
  </si>
  <si>
    <t>001214012</t>
  </si>
  <si>
    <t>001214005</t>
  </si>
  <si>
    <t>K-A4</t>
  </si>
  <si>
    <t>001102178</t>
  </si>
  <si>
    <t>LPE-6</t>
  </si>
  <si>
    <t>001102177</t>
  </si>
  <si>
    <t>KEY-UNI-M</t>
  </si>
  <si>
    <t>001102176</t>
  </si>
  <si>
    <t>KEY-KW8-M</t>
  </si>
  <si>
    <t>001102175</t>
  </si>
  <si>
    <t>KEY-T9-M</t>
  </si>
  <si>
    <t>001102174</t>
  </si>
  <si>
    <t>KEY-D5-M</t>
  </si>
  <si>
    <t>001102173</t>
  </si>
  <si>
    <t>LK-B1333-M22</t>
  </si>
  <si>
    <t>001102172</t>
  </si>
  <si>
    <t>LK-1333-M22</t>
  </si>
  <si>
    <t>001102171</t>
  </si>
  <si>
    <t>LK-T9-M22</t>
  </si>
  <si>
    <t>001102170</t>
  </si>
  <si>
    <t>LK-KW8-M22</t>
  </si>
  <si>
    <t>001102169</t>
  </si>
  <si>
    <t>LK-D5-M22</t>
  </si>
  <si>
    <t>001102168</t>
  </si>
  <si>
    <t>LK-D3-M22</t>
  </si>
  <si>
    <t>001102167</t>
  </si>
  <si>
    <t>U400</t>
  </si>
  <si>
    <t>001102166</t>
  </si>
  <si>
    <t>GT 120-100-40</t>
  </si>
  <si>
    <t>001102156</t>
  </si>
  <si>
    <t>GT 120-100-30</t>
  </si>
  <si>
    <t>001102155</t>
  </si>
  <si>
    <t>GT 120-80-40</t>
  </si>
  <si>
    <t>001102154</t>
  </si>
  <si>
    <t>GT 120-80-30</t>
  </si>
  <si>
    <t>001102153</t>
  </si>
  <si>
    <t>GT 120-80-25</t>
  </si>
  <si>
    <t>001102152</t>
  </si>
  <si>
    <t>GT 120-60-25</t>
  </si>
  <si>
    <t>001102151</t>
  </si>
  <si>
    <t>GT 100-100-40</t>
  </si>
  <si>
    <t>001102150</t>
  </si>
  <si>
    <t>GT 100-100-30</t>
  </si>
  <si>
    <t>001102149</t>
  </si>
  <si>
    <t>GT 100-100-25</t>
  </si>
  <si>
    <t>001102148</t>
  </si>
  <si>
    <t>GT 100-80-40</t>
  </si>
  <si>
    <t>001102147</t>
  </si>
  <si>
    <t>GT 100-80-30</t>
  </si>
  <si>
    <t>001102146</t>
  </si>
  <si>
    <t>GT 100-80-25</t>
  </si>
  <si>
    <t>001102145</t>
  </si>
  <si>
    <t>GT 100-60-40</t>
  </si>
  <si>
    <t>001102144</t>
  </si>
  <si>
    <t>GT 100-60-30</t>
  </si>
  <si>
    <t>001102143</t>
  </si>
  <si>
    <t>GT 100-60-25</t>
  </si>
  <si>
    <t>001102142</t>
  </si>
  <si>
    <t>GT 80-100-40</t>
  </si>
  <si>
    <t>001102141</t>
  </si>
  <si>
    <t>GT 80-100-30</t>
  </si>
  <si>
    <t>001102140</t>
  </si>
  <si>
    <t>GT 80-80-40</t>
  </si>
  <si>
    <t>001102139</t>
  </si>
  <si>
    <t>GT 80-80-30</t>
  </si>
  <si>
    <t>001102138</t>
  </si>
  <si>
    <t>GT 80-80-25</t>
  </si>
  <si>
    <t>001102137</t>
  </si>
  <si>
    <t>GT 80-80-20</t>
  </si>
  <si>
    <t>001102136</t>
  </si>
  <si>
    <t>GT 80-60-40</t>
  </si>
  <si>
    <t>001102135</t>
  </si>
  <si>
    <t>GT 80-60-30</t>
  </si>
  <si>
    <t>001102134</t>
  </si>
  <si>
    <t>GT 80-60-25</t>
  </si>
  <si>
    <t>001102133</t>
  </si>
  <si>
    <t>GT 80-60-20</t>
  </si>
  <si>
    <t>001102132</t>
  </si>
  <si>
    <t>GT 80-55-25</t>
  </si>
  <si>
    <t>001102131</t>
  </si>
  <si>
    <t>GT 80-55-20</t>
  </si>
  <si>
    <t>001102130</t>
  </si>
  <si>
    <t>GT 80-40-25</t>
  </si>
  <si>
    <t>001102129</t>
  </si>
  <si>
    <t>GT 80-40-20</t>
  </si>
  <si>
    <t>001102128</t>
  </si>
  <si>
    <t>GT 65-55-25</t>
  </si>
  <si>
    <t>001102127</t>
  </si>
  <si>
    <t>GT 65-55-20</t>
  </si>
  <si>
    <t>001102126</t>
  </si>
  <si>
    <t>GT 60-80-30</t>
  </si>
  <si>
    <t>001102125</t>
  </si>
  <si>
    <t>GT 60-60-30</t>
  </si>
  <si>
    <t>001102124</t>
  </si>
  <si>
    <t>GT 60-60-25</t>
  </si>
  <si>
    <t>001102123</t>
  </si>
  <si>
    <t>GT 60-60-20</t>
  </si>
  <si>
    <t>001102122</t>
  </si>
  <si>
    <t>GT 60-40-25</t>
  </si>
  <si>
    <t>001102121</t>
  </si>
  <si>
    <t>GT 60-40-20</t>
  </si>
  <si>
    <t>001102120</t>
  </si>
  <si>
    <t>GT 60-40-15</t>
  </si>
  <si>
    <t>001102119</t>
  </si>
  <si>
    <t>GT 50-55-25</t>
  </si>
  <si>
    <t>001102118</t>
  </si>
  <si>
    <t>GT 50-55-20</t>
  </si>
  <si>
    <t>001102117</t>
  </si>
  <si>
    <t>GT 50-40-25</t>
  </si>
  <si>
    <t>001102116</t>
  </si>
  <si>
    <t>GT 50-40-20</t>
  </si>
  <si>
    <t>001102115</t>
  </si>
  <si>
    <t>GT 50-40-15</t>
  </si>
  <si>
    <t>001102114</t>
  </si>
  <si>
    <t>GT 40-60-30</t>
  </si>
  <si>
    <t>001102113</t>
  </si>
  <si>
    <t>GT 40-60-25</t>
  </si>
  <si>
    <t>001102112</t>
  </si>
  <si>
    <t>GT 40-60-20</t>
  </si>
  <si>
    <t>001102111</t>
  </si>
  <si>
    <t>GT 40-40-25</t>
  </si>
  <si>
    <t>001102110</t>
  </si>
  <si>
    <t>GT 40-40-20</t>
  </si>
  <si>
    <t>001102109</t>
  </si>
  <si>
    <t>GT 40-40-15</t>
  </si>
  <si>
    <t>001102108</t>
  </si>
  <si>
    <t>GT 40-30-25</t>
  </si>
  <si>
    <t>001102107</t>
  </si>
  <si>
    <t>GT 40-30-20</t>
  </si>
  <si>
    <t>001102106</t>
  </si>
  <si>
    <t>GT 40-30-15</t>
  </si>
  <si>
    <t>001102105</t>
  </si>
  <si>
    <t>GT 30-30-25</t>
  </si>
  <si>
    <t>001102104</t>
  </si>
  <si>
    <t>GT 30-30-20</t>
  </si>
  <si>
    <t>001102103</t>
  </si>
  <si>
    <t>GT 30-30-15</t>
  </si>
  <si>
    <t>001102102</t>
  </si>
  <si>
    <t>GT 30-20-15</t>
  </si>
  <si>
    <t>001102101</t>
  </si>
  <si>
    <t>GT 25-20-15</t>
  </si>
  <si>
    <t>001102100</t>
  </si>
  <si>
    <t>001117005</t>
  </si>
  <si>
    <t>001117004</t>
  </si>
  <si>
    <t>001117002</t>
  </si>
  <si>
    <t>001117001</t>
  </si>
  <si>
    <t>ECG56</t>
  </si>
  <si>
    <t>001101028</t>
  </si>
  <si>
    <t>ECG42</t>
  </si>
  <si>
    <t>001101027</t>
  </si>
  <si>
    <t>ECG28</t>
  </si>
  <si>
    <t>001101026</t>
  </si>
  <si>
    <t>ECG14</t>
  </si>
  <si>
    <t>001101025</t>
  </si>
  <si>
    <t>EC 3+1</t>
  </si>
  <si>
    <t>001101046</t>
  </si>
  <si>
    <t>001101045</t>
  </si>
  <si>
    <t>EC 1+1</t>
  </si>
  <si>
    <t>001101044</t>
  </si>
  <si>
    <t>001101041</t>
  </si>
  <si>
    <t>001101040</t>
  </si>
  <si>
    <t>001101048</t>
  </si>
  <si>
    <t>001101047</t>
  </si>
  <si>
    <t>001100011</t>
  </si>
  <si>
    <t>ECH-36PT</t>
  </si>
  <si>
    <t>001101064</t>
  </si>
  <si>
    <t>ECH-24PT</t>
  </si>
  <si>
    <t>001101063</t>
  </si>
  <si>
    <t>ECH-12PT</t>
  </si>
  <si>
    <t>001101062</t>
  </si>
  <si>
    <t>ECH-8G</t>
  </si>
  <si>
    <t>001101061</t>
  </si>
  <si>
    <t>ECH-4G</t>
  </si>
  <si>
    <t>001101060</t>
  </si>
  <si>
    <t>ECM 2x18PO</t>
  </si>
  <si>
    <t>001101084</t>
  </si>
  <si>
    <t>ECM 2x18PT</t>
  </si>
  <si>
    <t>001101083</t>
  </si>
  <si>
    <t>ECT 2x18PO</t>
  </si>
  <si>
    <t>001101082</t>
  </si>
  <si>
    <t>ECT 2x18PT</t>
  </si>
  <si>
    <t>001101081</t>
  </si>
  <si>
    <t>001101057</t>
  </si>
  <si>
    <t>001101056</t>
  </si>
  <si>
    <t>001101055</t>
  </si>
  <si>
    <t>001101054</t>
  </si>
  <si>
    <t>001101053</t>
  </si>
  <si>
    <t>001101052</t>
  </si>
  <si>
    <t>001101051</t>
  </si>
  <si>
    <t>001101021</t>
  </si>
  <si>
    <t>001101020</t>
  </si>
  <si>
    <t>001101019</t>
  </si>
  <si>
    <t>001101018</t>
  </si>
  <si>
    <t>001101017</t>
  </si>
  <si>
    <t>001101016</t>
  </si>
  <si>
    <t>001101015</t>
  </si>
  <si>
    <t>001101014</t>
  </si>
  <si>
    <t>001101013</t>
  </si>
  <si>
    <t>001101012</t>
  </si>
  <si>
    <t>001101011</t>
  </si>
  <si>
    <t>001101010</t>
  </si>
  <si>
    <t>001101009</t>
  </si>
  <si>
    <t>001101008</t>
  </si>
  <si>
    <t>001101007</t>
  </si>
  <si>
    <t>001101006</t>
  </si>
  <si>
    <t>001101005</t>
  </si>
  <si>
    <t>001101004</t>
  </si>
  <si>
    <t>001101003</t>
  </si>
  <si>
    <t>001101002</t>
  </si>
  <si>
    <t>001101001</t>
  </si>
  <si>
    <t>001101000</t>
  </si>
  <si>
    <t>001188210</t>
  </si>
  <si>
    <t>004770760</t>
  </si>
  <si>
    <t>004770759</t>
  </si>
  <si>
    <t>004770758</t>
  </si>
  <si>
    <t>004770757</t>
  </si>
  <si>
    <t>004770756</t>
  </si>
  <si>
    <t>004770755</t>
  </si>
  <si>
    <t>004770754</t>
  </si>
  <si>
    <t>004770753</t>
  </si>
  <si>
    <t>004770752</t>
  </si>
  <si>
    <t>004770751</t>
  </si>
  <si>
    <t>004770750</t>
  </si>
  <si>
    <t>004770749</t>
  </si>
  <si>
    <t>004770742</t>
  </si>
  <si>
    <t>004770741</t>
  </si>
  <si>
    <t>004770740</t>
  </si>
  <si>
    <t>004770739</t>
  </si>
  <si>
    <t>004770738</t>
  </si>
  <si>
    <t>004770737</t>
  </si>
  <si>
    <t>HC12J1</t>
  </si>
  <si>
    <t>004770393</t>
  </si>
  <si>
    <t>HC22D2</t>
  </si>
  <si>
    <t>004770384</t>
  </si>
  <si>
    <t>HC22C2</t>
  </si>
  <si>
    <t>004770383</t>
  </si>
  <si>
    <t>HC22B2</t>
  </si>
  <si>
    <t>004770382</t>
  </si>
  <si>
    <t>HC550005</t>
  </si>
  <si>
    <t>004770335</t>
  </si>
  <si>
    <t>HE102000</t>
  </si>
  <si>
    <t>004770322</t>
  </si>
  <si>
    <t>HC922002</t>
  </si>
  <si>
    <t>004770321</t>
  </si>
  <si>
    <t>004770295</t>
  </si>
  <si>
    <t>TL04X1</t>
  </si>
  <si>
    <t>004770247</t>
  </si>
  <si>
    <t>TL01X1</t>
  </si>
  <si>
    <t>004770245</t>
  </si>
  <si>
    <t>TL01V1</t>
  </si>
  <si>
    <t>004770233</t>
  </si>
  <si>
    <t>TL06U1</t>
  </si>
  <si>
    <t>004770230</t>
  </si>
  <si>
    <t>TL04U1</t>
  </si>
  <si>
    <t>004770229</t>
  </si>
  <si>
    <t>TL02U1</t>
  </si>
  <si>
    <t>004770228</t>
  </si>
  <si>
    <t>TL01U1</t>
  </si>
  <si>
    <t>004770227</t>
  </si>
  <si>
    <t>TL01T1</t>
  </si>
  <si>
    <t>004770221</t>
  </si>
  <si>
    <t>HB07F2</t>
  </si>
  <si>
    <t>004770209</t>
  </si>
  <si>
    <t>HB07F1</t>
  </si>
  <si>
    <t>004770208</t>
  </si>
  <si>
    <t>HD16C8</t>
  </si>
  <si>
    <t>004770137</t>
  </si>
  <si>
    <t>C-PLNS00</t>
  </si>
  <si>
    <t>001701222</t>
  </si>
  <si>
    <t>PLNSR-00 H</t>
  </si>
  <si>
    <t>001701188</t>
  </si>
  <si>
    <t>PLNSR-00 G</t>
  </si>
  <si>
    <t>001701187</t>
  </si>
  <si>
    <t>PLNSR-00 F</t>
  </si>
  <si>
    <t>001701186</t>
  </si>
  <si>
    <t>PLNSR-00 E</t>
  </si>
  <si>
    <t>001701185</t>
  </si>
  <si>
    <t>PLNSR-00 D</t>
  </si>
  <si>
    <t>001701184</t>
  </si>
  <si>
    <t>PLNSR-00 C</t>
  </si>
  <si>
    <t>001701183</t>
  </si>
  <si>
    <t>PLNSR-00 B</t>
  </si>
  <si>
    <t>001701175</t>
  </si>
  <si>
    <t>PLNSR-00 A</t>
  </si>
  <si>
    <t>001701182</t>
  </si>
  <si>
    <t>2PLNS - 2N K</t>
  </si>
  <si>
    <t>001701181</t>
  </si>
  <si>
    <t>2PLNS - 1N K</t>
  </si>
  <si>
    <t>001701180</t>
  </si>
  <si>
    <t>PLNVV - 00/1 A</t>
  </si>
  <si>
    <t>001701020</t>
  </si>
  <si>
    <t>PLNVV - 000/1 A</t>
  </si>
  <si>
    <t>001701010</t>
  </si>
  <si>
    <t>RA-2 100/185</t>
  </si>
  <si>
    <t>001701472</t>
  </si>
  <si>
    <t>RA-1 100/185</t>
  </si>
  <si>
    <t>001701471</t>
  </si>
  <si>
    <t>PRS-SL/VL EK</t>
  </si>
  <si>
    <t>001701470</t>
  </si>
  <si>
    <t>001701605</t>
  </si>
  <si>
    <t>001701604</t>
  </si>
  <si>
    <t>001701603</t>
  </si>
  <si>
    <t>001701602</t>
  </si>
  <si>
    <t>001701601</t>
  </si>
  <si>
    <t>VL00/100 EK M8</t>
  </si>
  <si>
    <t>001701600</t>
  </si>
  <si>
    <t>001701505</t>
  </si>
  <si>
    <t>001701504</t>
  </si>
  <si>
    <t>001701503</t>
  </si>
  <si>
    <t>001701502</t>
  </si>
  <si>
    <t>001701501</t>
  </si>
  <si>
    <t>SL00/100 EK 3p M8</t>
  </si>
  <si>
    <t>001701500</t>
  </si>
  <si>
    <t>P002 35-70</t>
  </si>
  <si>
    <t>001701468</t>
  </si>
  <si>
    <t>P002 50</t>
  </si>
  <si>
    <t>001701467</t>
  </si>
  <si>
    <t>P002 25-35</t>
  </si>
  <si>
    <t>001701466</t>
  </si>
  <si>
    <t>P002 10-16</t>
  </si>
  <si>
    <t>001701465</t>
  </si>
  <si>
    <t>P00 35-95</t>
  </si>
  <si>
    <t>001701464</t>
  </si>
  <si>
    <t>P00 50-70</t>
  </si>
  <si>
    <t>001701463</t>
  </si>
  <si>
    <t>P00 10-35</t>
  </si>
  <si>
    <t>001701462</t>
  </si>
  <si>
    <t>OS00 25-50</t>
  </si>
  <si>
    <t>001701461</t>
  </si>
  <si>
    <t>OS00 6-16</t>
  </si>
  <si>
    <t>001701460</t>
  </si>
  <si>
    <t>DIN EK 00 125-150</t>
  </si>
  <si>
    <t>001701453</t>
  </si>
  <si>
    <t>PRS-B EK 000/3</t>
  </si>
  <si>
    <t>001701452</t>
  </si>
  <si>
    <t>PRS EK 000/3</t>
  </si>
  <si>
    <t>001701451</t>
  </si>
  <si>
    <t>PRS EK 000/1</t>
  </si>
  <si>
    <t>001701450</t>
  </si>
  <si>
    <t>HVL EK 00 4p BT00 10-70</t>
  </si>
  <si>
    <t>001701431</t>
  </si>
  <si>
    <t>001701416</t>
  </si>
  <si>
    <t>001701415</t>
  </si>
  <si>
    <t>HVL EK 00 1p P002 50</t>
  </si>
  <si>
    <t>001701414</t>
  </si>
  <si>
    <t>001701413</t>
  </si>
  <si>
    <t>001701412</t>
  </si>
  <si>
    <t>001701411</t>
  </si>
  <si>
    <t>HVL EK 00 1p M8</t>
  </si>
  <si>
    <t>001701410</t>
  </si>
  <si>
    <t>HVL EK 000 1p P002 50</t>
  </si>
  <si>
    <t>001701407</t>
  </si>
  <si>
    <t>001701406</t>
  </si>
  <si>
    <t>001701405</t>
  </si>
  <si>
    <t>001701404</t>
  </si>
  <si>
    <t>001701403</t>
  </si>
  <si>
    <t>001701402</t>
  </si>
  <si>
    <t>001701401</t>
  </si>
  <si>
    <t>001701400</t>
  </si>
  <si>
    <t>HVL-P EK 00 3p P002 50</t>
  </si>
  <si>
    <t>001701263</t>
  </si>
  <si>
    <t>HVL-P EK 00 3p P00 10-70</t>
  </si>
  <si>
    <t>001701262</t>
  </si>
  <si>
    <t>HVL-P EK 00 3p OS00 6-50</t>
  </si>
  <si>
    <t>001701261</t>
  </si>
  <si>
    <t>HVL-P EK 00 3p M8</t>
  </si>
  <si>
    <t>001701260</t>
  </si>
  <si>
    <t>HVL-P EK 000 3p P002 50</t>
  </si>
  <si>
    <t>001701016</t>
  </si>
  <si>
    <t>HVL-P EK 000 3p P00 10-70</t>
  </si>
  <si>
    <t>001701015</t>
  </si>
  <si>
    <t>HVL-P EK 000 3p OS00 6-50</t>
  </si>
  <si>
    <t>001701014</t>
  </si>
  <si>
    <t>HVL-P EK 000 3p M8</t>
  </si>
  <si>
    <t>001701013</t>
  </si>
  <si>
    <t>HVL-B EK 000 3p BT00 10-70</t>
  </si>
  <si>
    <t>001701012</t>
  </si>
  <si>
    <t>HVL-B EK 000 3p M8</t>
  </si>
  <si>
    <t>001701011</t>
  </si>
  <si>
    <t>001701256</t>
  </si>
  <si>
    <t>001701255</t>
  </si>
  <si>
    <t>001701254</t>
  </si>
  <si>
    <t>001701253</t>
  </si>
  <si>
    <t>001701252</t>
  </si>
  <si>
    <t>001701251</t>
  </si>
  <si>
    <t>001701250</t>
  </si>
  <si>
    <t>001701008</t>
  </si>
  <si>
    <t>001701007</t>
  </si>
  <si>
    <t>001701006</t>
  </si>
  <si>
    <t>001701005</t>
  </si>
  <si>
    <t>001701004</t>
  </si>
  <si>
    <t>001701003</t>
  </si>
  <si>
    <t>001701002</t>
  </si>
  <si>
    <t>001701001</t>
  </si>
  <si>
    <t>001701000</t>
  </si>
  <si>
    <t>001701221</t>
  </si>
  <si>
    <t>001701220</t>
  </si>
  <si>
    <t>001701219</t>
  </si>
  <si>
    <t>001701218</t>
  </si>
  <si>
    <t>001701482</t>
  </si>
  <si>
    <t>001701216</t>
  </si>
  <si>
    <t>001701215</t>
  </si>
  <si>
    <t>001701214</t>
  </si>
  <si>
    <t>001701481</t>
  </si>
  <si>
    <t>001701212</t>
  </si>
  <si>
    <t>001701480</t>
  </si>
  <si>
    <t>001701173</t>
  </si>
  <si>
    <t>001701172</t>
  </si>
  <si>
    <t>001701171</t>
  </si>
  <si>
    <t>001701170</t>
  </si>
  <si>
    <t>001701169</t>
  </si>
  <si>
    <t>001701168</t>
  </si>
  <si>
    <t>001701167</t>
  </si>
  <si>
    <t>001701166</t>
  </si>
  <si>
    <t>001701165</t>
  </si>
  <si>
    <t>001701164</t>
  </si>
  <si>
    <t>001701163</t>
  </si>
  <si>
    <t>001701162</t>
  </si>
  <si>
    <t>001701161</t>
  </si>
  <si>
    <t>001701160</t>
  </si>
  <si>
    <t>001701159</t>
  </si>
  <si>
    <t>001701158</t>
  </si>
  <si>
    <t>001701157</t>
  </si>
  <si>
    <t>001701156</t>
  </si>
  <si>
    <t>001701155</t>
  </si>
  <si>
    <t>001701154</t>
  </si>
  <si>
    <t>001701153</t>
  </si>
  <si>
    <t>001701152</t>
  </si>
  <si>
    <t>001701151</t>
  </si>
  <si>
    <t>001701150</t>
  </si>
  <si>
    <t>SL3 3P M12</t>
  </si>
  <si>
    <t>001692329</t>
  </si>
  <si>
    <t>H-PTV-B 00</t>
  </si>
  <si>
    <t>001696131</t>
  </si>
  <si>
    <t>DA-60/250/4/FE-5</t>
  </si>
  <si>
    <t>001696163</t>
  </si>
  <si>
    <t>DA-60/250/3/FE-5</t>
  </si>
  <si>
    <t>001696162</t>
  </si>
  <si>
    <t>HA5</t>
  </si>
  <si>
    <t>001696111</t>
  </si>
  <si>
    <t>PRS-DVL</t>
  </si>
  <si>
    <t>001696077</t>
  </si>
  <si>
    <t>RTP-RL/230</t>
  </si>
  <si>
    <t>001696076</t>
  </si>
  <si>
    <t>PRS-DIII-54/333</t>
  </si>
  <si>
    <t>001696075</t>
  </si>
  <si>
    <t>PRS-DII-45/273</t>
  </si>
  <si>
    <t>001696074</t>
  </si>
  <si>
    <t>PRS-D02-36/183</t>
  </si>
  <si>
    <t>001696073</t>
  </si>
  <si>
    <t>PRS-D02-27/183</t>
  </si>
  <si>
    <t>001696072</t>
  </si>
  <si>
    <t>RTP-DIII-54/333</t>
  </si>
  <si>
    <t>001696071</t>
  </si>
  <si>
    <t>RTP-DII-45/273</t>
  </si>
  <si>
    <t>001696070</t>
  </si>
  <si>
    <t>RTP-D02-36/183</t>
  </si>
  <si>
    <t>001696069</t>
  </si>
  <si>
    <t>RTP-D02-27/183</t>
  </si>
  <si>
    <t>001696068</t>
  </si>
  <si>
    <t>HP-DVL</t>
  </si>
  <si>
    <t>001696067</t>
  </si>
  <si>
    <t>RPH-195</t>
  </si>
  <si>
    <t>001696066</t>
  </si>
  <si>
    <t>CL-PTV-B D/230</t>
  </si>
  <si>
    <t>001696065</t>
  </si>
  <si>
    <t>CL-PTV-B D/195</t>
  </si>
  <si>
    <t>001696064</t>
  </si>
  <si>
    <t>C-PTV-B DIII-54/333/230</t>
  </si>
  <si>
    <t>001696063</t>
  </si>
  <si>
    <t>C-PTV-B DII-45/273/230</t>
  </si>
  <si>
    <t>001696062</t>
  </si>
  <si>
    <t>C-PTV-B D02-36/183/230</t>
  </si>
  <si>
    <t>001696061</t>
  </si>
  <si>
    <t>C-PTV-B D02-27/183/230</t>
  </si>
  <si>
    <t>001696060</t>
  </si>
  <si>
    <t>C-PTV-B DIII-54/333/195</t>
  </si>
  <si>
    <t>001696059</t>
  </si>
  <si>
    <t>C-PTV-B DII-45/273/195</t>
  </si>
  <si>
    <t>001696058</t>
  </si>
  <si>
    <t>C-PTV-B D02-36/183/195</t>
  </si>
  <si>
    <t>001696057</t>
  </si>
  <si>
    <t>C-PTV-B D02-27/183/195</t>
  </si>
  <si>
    <t>001696056</t>
  </si>
  <si>
    <t>PTV-B DIII-54/333S-5</t>
  </si>
  <si>
    <t>001696055</t>
  </si>
  <si>
    <t>PTV-B DII-45/273S-5</t>
  </si>
  <si>
    <t>001696054</t>
  </si>
  <si>
    <t>PTV-B DIII-54/333-5</t>
  </si>
  <si>
    <t>001696053</t>
  </si>
  <si>
    <t>PTV-B DII-45/273-5</t>
  </si>
  <si>
    <t>001696052</t>
  </si>
  <si>
    <t>PTV-B D02-27/183-5</t>
  </si>
  <si>
    <t>001696051</t>
  </si>
  <si>
    <t>CHVL-60/183</t>
  </si>
  <si>
    <t>001696152</t>
  </si>
  <si>
    <t>DVL-60/183</t>
  </si>
  <si>
    <t>001696050</t>
  </si>
  <si>
    <t>HVL-B 000 3p F57 Slim</t>
  </si>
  <si>
    <t>001696041</t>
  </si>
  <si>
    <t>PTV-B 2 3p M10 TOP</t>
  </si>
  <si>
    <t>001696040</t>
  </si>
  <si>
    <t>PTV-B 2 3p M10 BOTTOM</t>
  </si>
  <si>
    <t>001696039</t>
  </si>
  <si>
    <t>PTV-B 1 3p M10 TOP</t>
  </si>
  <si>
    <t>001696038</t>
  </si>
  <si>
    <t>PTV-B 1 3p M10 BOTTOM</t>
  </si>
  <si>
    <t>001696037</t>
  </si>
  <si>
    <t>PT-50/34x10</t>
  </si>
  <si>
    <t>001696151</t>
  </si>
  <si>
    <t>PT-40/34x10</t>
  </si>
  <si>
    <t>001696150</t>
  </si>
  <si>
    <t>BBCH-60/84</t>
  </si>
  <si>
    <t>001696033</t>
  </si>
  <si>
    <t>BBCH-60/144</t>
  </si>
  <si>
    <t>001696032</t>
  </si>
  <si>
    <t>PT-30/34x10</t>
  </si>
  <si>
    <t>001696031</t>
  </si>
  <si>
    <t>CT-10/185</t>
  </si>
  <si>
    <t>001696030</t>
  </si>
  <si>
    <t>CT-10/120</t>
  </si>
  <si>
    <t>001696029</t>
  </si>
  <si>
    <t>CT-10/70</t>
  </si>
  <si>
    <t>001696028</t>
  </si>
  <si>
    <t>CT-10/50</t>
  </si>
  <si>
    <t>001696027</t>
  </si>
  <si>
    <t>CT-10/35</t>
  </si>
  <si>
    <t>001696026</t>
  </si>
  <si>
    <t>CT-10/16</t>
  </si>
  <si>
    <t>001696025</t>
  </si>
  <si>
    <t>CT-5/185</t>
  </si>
  <si>
    <t>001696024</t>
  </si>
  <si>
    <t>CT-5/120</t>
  </si>
  <si>
    <t>001696023</t>
  </si>
  <si>
    <t>CT-5/70</t>
  </si>
  <si>
    <t>001696022</t>
  </si>
  <si>
    <t>CT-5/50</t>
  </si>
  <si>
    <t>001696021</t>
  </si>
  <si>
    <t>CT-5/35</t>
  </si>
  <si>
    <t>001696020</t>
  </si>
  <si>
    <t>CT-5/16</t>
  </si>
  <si>
    <t>001696019</t>
  </si>
  <si>
    <t>CM-60/630/F/3</t>
  </si>
  <si>
    <t>001696018</t>
  </si>
  <si>
    <t>CM-60/630/3</t>
  </si>
  <si>
    <t>001696017</t>
  </si>
  <si>
    <t>CM-60/250/3/120-10</t>
  </si>
  <si>
    <t>001696016</t>
  </si>
  <si>
    <t>CM-60/250/3/120-5</t>
  </si>
  <si>
    <t>001696015</t>
  </si>
  <si>
    <t>CM-60/250/4</t>
  </si>
  <si>
    <t>001696014</t>
  </si>
  <si>
    <t>CM-60/250/3</t>
  </si>
  <si>
    <t>001696013</t>
  </si>
  <si>
    <t>BBC-1/30</t>
  </si>
  <si>
    <t>001696012</t>
  </si>
  <si>
    <t>BBC-1/20</t>
  </si>
  <si>
    <t>001696011</t>
  </si>
  <si>
    <t>BBC-60/4</t>
  </si>
  <si>
    <t>001696010</t>
  </si>
  <si>
    <t>BBC-60/3</t>
  </si>
  <si>
    <t>001696009</t>
  </si>
  <si>
    <t>S-BBS-60/3</t>
  </si>
  <si>
    <t>001696008</t>
  </si>
  <si>
    <t>L-BBS-60/4</t>
  </si>
  <si>
    <t>001696007</t>
  </si>
  <si>
    <t>L-BBS-60/3</t>
  </si>
  <si>
    <t>001696006</t>
  </si>
  <si>
    <t>H5-BBS</t>
  </si>
  <si>
    <t>001696005</t>
  </si>
  <si>
    <t>BBS-60/3-A16</t>
  </si>
  <si>
    <t>001696004</t>
  </si>
  <si>
    <t>BBS-60/3-A25</t>
  </si>
  <si>
    <t>001696003</t>
  </si>
  <si>
    <t>BBS-60/4</t>
  </si>
  <si>
    <t>001696002</t>
  </si>
  <si>
    <t>BBS-60/3</t>
  </si>
  <si>
    <t>001696001</t>
  </si>
  <si>
    <t>BBS-60/1</t>
  </si>
  <si>
    <t>001696000</t>
  </si>
  <si>
    <t>SP HVL 4a D4</t>
  </si>
  <si>
    <t>001692769</t>
  </si>
  <si>
    <t>SP HVL 4a D3</t>
  </si>
  <si>
    <t>001692768</t>
  </si>
  <si>
    <t>SP HVL 4a D2</t>
  </si>
  <si>
    <t>001692767</t>
  </si>
  <si>
    <t>001692766</t>
  </si>
  <si>
    <t>001692765</t>
  </si>
  <si>
    <t>001692764</t>
  </si>
  <si>
    <t>001692763</t>
  </si>
  <si>
    <t>001692762</t>
  </si>
  <si>
    <t>001692761</t>
  </si>
  <si>
    <t>001692760</t>
  </si>
  <si>
    <t>MST 4a 1p + 3p</t>
  </si>
  <si>
    <t>001692714</t>
  </si>
  <si>
    <t>001692704</t>
  </si>
  <si>
    <t>001692703</t>
  </si>
  <si>
    <t>001692702</t>
  </si>
  <si>
    <t>001692701</t>
  </si>
  <si>
    <t>001692630</t>
  </si>
  <si>
    <t>001692620</t>
  </si>
  <si>
    <t>001692499</t>
  </si>
  <si>
    <t>001692498</t>
  </si>
  <si>
    <t>001691052</t>
  </si>
  <si>
    <t>001691051</t>
  </si>
  <si>
    <t>001691050</t>
  </si>
  <si>
    <t>001692423</t>
  </si>
  <si>
    <t>001692422</t>
  </si>
  <si>
    <t>001692450</t>
  </si>
  <si>
    <t>001692440</t>
  </si>
  <si>
    <t>001692431</t>
  </si>
  <si>
    <t>001692421</t>
  </si>
  <si>
    <t>001692420</t>
  </si>
  <si>
    <t>001692412</t>
  </si>
  <si>
    <t>001692411</t>
  </si>
  <si>
    <t>001693070</t>
  </si>
  <si>
    <t>001693060</t>
  </si>
  <si>
    <t>001693050</t>
  </si>
  <si>
    <t>001693040</t>
  </si>
  <si>
    <t>001693030</t>
  </si>
  <si>
    <t>001693020</t>
  </si>
  <si>
    <t>001693010</t>
  </si>
  <si>
    <t>001693000</t>
  </si>
  <si>
    <t>SL3 3P SP.240</t>
  </si>
  <si>
    <t>001692332</t>
  </si>
  <si>
    <t>SL3 3P SP.300</t>
  </si>
  <si>
    <t>001692331</t>
  </si>
  <si>
    <t>001692330</t>
  </si>
  <si>
    <t>SL2 3P SP.240</t>
  </si>
  <si>
    <t>001692231</t>
  </si>
  <si>
    <t>SL2 3P M12</t>
  </si>
  <si>
    <t>001692230</t>
  </si>
  <si>
    <t>SL2 3P SP.300</t>
  </si>
  <si>
    <t>001692000</t>
  </si>
  <si>
    <t>SL1 3P SP.240</t>
  </si>
  <si>
    <t>001692132</t>
  </si>
  <si>
    <t>SL1 3P SP.300</t>
  </si>
  <si>
    <t>001692131</t>
  </si>
  <si>
    <t>SL1 3P M10</t>
  </si>
  <si>
    <t>001692130</t>
  </si>
  <si>
    <t>SL00 3P SP.95</t>
  </si>
  <si>
    <t>001692033</t>
  </si>
  <si>
    <t>SL00 3P M8</t>
  </si>
  <si>
    <t>001692032</t>
  </si>
  <si>
    <t>SL00/100 3p SP70-2</t>
  </si>
  <si>
    <t>001692035</t>
  </si>
  <si>
    <t>SL00/100 3p M8-2</t>
  </si>
  <si>
    <t>001692034</t>
  </si>
  <si>
    <t>SL3 1P SP.240</t>
  </si>
  <si>
    <t>001692312</t>
  </si>
  <si>
    <t>SL3 1P SP.300</t>
  </si>
  <si>
    <t>001692311</t>
  </si>
  <si>
    <t>SL3 1P M12</t>
  </si>
  <si>
    <t>001692310</t>
  </si>
  <si>
    <t>SL2 1P SP.240</t>
  </si>
  <si>
    <t>001692212</t>
  </si>
  <si>
    <t>SL2 1P SP.300</t>
  </si>
  <si>
    <t>001692211</t>
  </si>
  <si>
    <t>SL2 1P M12</t>
  </si>
  <si>
    <t>001692210</t>
  </si>
  <si>
    <t>SL1 1P SP.240</t>
  </si>
  <si>
    <t>001692112</t>
  </si>
  <si>
    <t>SL1 1P SP.300</t>
  </si>
  <si>
    <t>001692111</t>
  </si>
  <si>
    <t>SL1 1P M10</t>
  </si>
  <si>
    <t>001692110</t>
  </si>
  <si>
    <t>SL00 1P SP.95</t>
  </si>
  <si>
    <t>001692012</t>
  </si>
  <si>
    <t>SL00 1P M8</t>
  </si>
  <si>
    <t>001692010</t>
  </si>
  <si>
    <t>001691055</t>
  </si>
  <si>
    <t>001691048</t>
  </si>
  <si>
    <t>001691047</t>
  </si>
  <si>
    <t>001691046</t>
  </si>
  <si>
    <t>001691045</t>
  </si>
  <si>
    <t>001692460</t>
  </si>
  <si>
    <t>001691040</t>
  </si>
  <si>
    <t>VL3 SP.300</t>
  </si>
  <si>
    <t>001691028</t>
  </si>
  <si>
    <t>VL3 M12</t>
  </si>
  <si>
    <t>001691027</t>
  </si>
  <si>
    <t>VL2 SP.300</t>
  </si>
  <si>
    <t>001691031</t>
  </si>
  <si>
    <t>VL2 SP.240 P</t>
  </si>
  <si>
    <t>001691030</t>
  </si>
  <si>
    <t>VL2 M12x35</t>
  </si>
  <si>
    <t>001691029</t>
  </si>
  <si>
    <t>VL2 M12</t>
  </si>
  <si>
    <t>001691022</t>
  </si>
  <si>
    <t>VL1 SP.300</t>
  </si>
  <si>
    <t>001691025</t>
  </si>
  <si>
    <t>VL1 M10</t>
  </si>
  <si>
    <t>001691024</t>
  </si>
  <si>
    <t>VL00 SP.95</t>
  </si>
  <si>
    <t>001691021</t>
  </si>
  <si>
    <t>VL00 M8</t>
  </si>
  <si>
    <t>001691020</t>
  </si>
  <si>
    <t>VL00/100 SP.95-2</t>
  </si>
  <si>
    <t>001691016</t>
  </si>
  <si>
    <t>VL00/100 M8-2</t>
  </si>
  <si>
    <t>001691015</t>
  </si>
  <si>
    <t>004941209</t>
  </si>
  <si>
    <t>004941208</t>
  </si>
  <si>
    <t>004941301</t>
  </si>
  <si>
    <t>004941310</t>
  </si>
  <si>
    <t>004941207</t>
  </si>
  <si>
    <t>004941206</t>
  </si>
  <si>
    <t>004129310</t>
  </si>
  <si>
    <t>004129201</t>
  </si>
  <si>
    <t>004129301</t>
  </si>
  <si>
    <t>004117001</t>
  </si>
  <si>
    <t>004941111</t>
  </si>
  <si>
    <t>004941224</t>
  </si>
  <si>
    <t>004941223</t>
  </si>
  <si>
    <t>004941222</t>
  </si>
  <si>
    <t>004941221</t>
  </si>
  <si>
    <t>004941220</t>
  </si>
  <si>
    <t>PP 00/0</t>
  </si>
  <si>
    <t>004941401</t>
  </si>
  <si>
    <t>004941510</t>
  </si>
  <si>
    <t>004941501</t>
  </si>
  <si>
    <t>004132013</t>
  </si>
  <si>
    <t>004132016</t>
  </si>
  <si>
    <t>004132007</t>
  </si>
  <si>
    <t>004132002</t>
  </si>
  <si>
    <t>004131007</t>
  </si>
  <si>
    <t>004131006</t>
  </si>
  <si>
    <t>004131005</t>
  </si>
  <si>
    <t>004131004</t>
  </si>
  <si>
    <t>004131003</t>
  </si>
  <si>
    <t>004131001</t>
  </si>
  <si>
    <t>004121008</t>
  </si>
  <si>
    <t>004121003</t>
  </si>
  <si>
    <t>004121016</t>
  </si>
  <si>
    <t>004121014</t>
  </si>
  <si>
    <t>004121013</t>
  </si>
  <si>
    <t>004121006</t>
  </si>
  <si>
    <t>004121001</t>
  </si>
  <si>
    <t>004122009</t>
  </si>
  <si>
    <t>004122008</t>
  </si>
  <si>
    <t>004122006</t>
  </si>
  <si>
    <t>004122002</t>
  </si>
  <si>
    <t>004121116</t>
  </si>
  <si>
    <t>004121103</t>
  </si>
  <si>
    <t>004941239</t>
  </si>
  <si>
    <t>004941238</t>
  </si>
  <si>
    <t>004941237</t>
  </si>
  <si>
    <t>004941236</t>
  </si>
  <si>
    <t>004941235</t>
  </si>
  <si>
    <t>004941234</t>
  </si>
  <si>
    <t>004941233</t>
  </si>
  <si>
    <t>004941232</t>
  </si>
  <si>
    <t>004941231</t>
  </si>
  <si>
    <t>004941230</t>
  </si>
  <si>
    <t>004186439</t>
  </si>
  <si>
    <t>004186438</t>
  </si>
  <si>
    <t>004186437</t>
  </si>
  <si>
    <t>004186436</t>
  </si>
  <si>
    <t>004186435</t>
  </si>
  <si>
    <t>004186434</t>
  </si>
  <si>
    <t>004184438</t>
  </si>
  <si>
    <t>004184437</t>
  </si>
  <si>
    <t>004184436</t>
  </si>
  <si>
    <t>004184435</t>
  </si>
  <si>
    <t>004184434</t>
  </si>
  <si>
    <t>004184433</t>
  </si>
  <si>
    <t>004184432</t>
  </si>
  <si>
    <t>004116190</t>
  </si>
  <si>
    <t>004116189</t>
  </si>
  <si>
    <t>004116188</t>
  </si>
  <si>
    <t>004116187</t>
  </si>
  <si>
    <t>004116186</t>
  </si>
  <si>
    <t>004115125</t>
  </si>
  <si>
    <t>004115124</t>
  </si>
  <si>
    <t>004115123</t>
  </si>
  <si>
    <t>004115122</t>
  </si>
  <si>
    <t>004115121</t>
  </si>
  <si>
    <t>004115120</t>
  </si>
  <si>
    <t>004114350</t>
  </si>
  <si>
    <t>004114349</t>
  </si>
  <si>
    <t>004114348</t>
  </si>
  <si>
    <t>004114347</t>
  </si>
  <si>
    <t>004114346</t>
  </si>
  <si>
    <t>004114345</t>
  </si>
  <si>
    <t>004113347</t>
  </si>
  <si>
    <t>004113346</t>
  </si>
  <si>
    <t>004113345</t>
  </si>
  <si>
    <t>004113344</t>
  </si>
  <si>
    <t>004113343</t>
  </si>
  <si>
    <t>004113342</t>
  </si>
  <si>
    <t>004113341</t>
  </si>
  <si>
    <t>004113340</t>
  </si>
  <si>
    <t>004111186</t>
  </si>
  <si>
    <t>004111185</t>
  </si>
  <si>
    <t>004111184</t>
  </si>
  <si>
    <t>004111183</t>
  </si>
  <si>
    <t>004111182</t>
  </si>
  <si>
    <t>004111181</t>
  </si>
  <si>
    <t>004111180</t>
  </si>
  <si>
    <t>004111179</t>
  </si>
  <si>
    <t>004111178</t>
  </si>
  <si>
    <t>004111177</t>
  </si>
  <si>
    <t>004111176</t>
  </si>
  <si>
    <t>004111175</t>
  </si>
  <si>
    <t>004111174</t>
  </si>
  <si>
    <t>004111173</t>
  </si>
  <si>
    <t>004111172</t>
  </si>
  <si>
    <t>004122025</t>
  </si>
  <si>
    <t>001692663</t>
  </si>
  <si>
    <t>001692662</t>
  </si>
  <si>
    <t>001692660</t>
  </si>
  <si>
    <t>004110424</t>
  </si>
  <si>
    <t>004110423</t>
  </si>
  <si>
    <t>004110421</t>
  </si>
  <si>
    <t>004110420</t>
  </si>
  <si>
    <t>004110438</t>
  </si>
  <si>
    <t>004110437</t>
  </si>
  <si>
    <t>004110436</t>
  </si>
  <si>
    <t>004110435</t>
  </si>
  <si>
    <t>004110419</t>
  </si>
  <si>
    <t>004110417</t>
  </si>
  <si>
    <t>004110415</t>
  </si>
  <si>
    <t>004110414</t>
  </si>
  <si>
    <t>004110434</t>
  </si>
  <si>
    <t>004110433</t>
  </si>
  <si>
    <t>004110432</t>
  </si>
  <si>
    <t>004110431</t>
  </si>
  <si>
    <t>004110447</t>
  </si>
  <si>
    <t>004110446</t>
  </si>
  <si>
    <t>004110445</t>
  </si>
  <si>
    <t>004110444</t>
  </si>
  <si>
    <t>004110443</t>
  </si>
  <si>
    <t>004110442</t>
  </si>
  <si>
    <t>004110441</t>
  </si>
  <si>
    <t>004110440</t>
  </si>
  <si>
    <t>004110425</t>
  </si>
  <si>
    <t>004110454</t>
  </si>
  <si>
    <t>004110453</t>
  </si>
  <si>
    <t>004110452</t>
  </si>
  <si>
    <t>004110451</t>
  </si>
  <si>
    <t>004110413</t>
  </si>
  <si>
    <t>004110430</t>
  </si>
  <si>
    <t>004110586</t>
  </si>
  <si>
    <t>004110585</t>
  </si>
  <si>
    <t>004110439</t>
  </si>
  <si>
    <t>004110416</t>
  </si>
  <si>
    <t>004110411</t>
  </si>
  <si>
    <t>004110410</t>
  </si>
  <si>
    <t>004110429</t>
  </si>
  <si>
    <t>004110428</t>
  </si>
  <si>
    <t>004110427</t>
  </si>
  <si>
    <t>004110426</t>
  </si>
  <si>
    <t>004305635</t>
  </si>
  <si>
    <t>004305637</t>
  </si>
  <si>
    <t>004110459</t>
  </si>
  <si>
    <t>004110460</t>
  </si>
  <si>
    <t>004110458</t>
  </si>
  <si>
    <t>004110455</t>
  </si>
  <si>
    <t>004110342</t>
  </si>
  <si>
    <t>004110379</t>
  </si>
  <si>
    <t>004110378</t>
  </si>
  <si>
    <t>004110377</t>
  </si>
  <si>
    <t>004110376</t>
  </si>
  <si>
    <t>004110375</t>
  </si>
  <si>
    <t>004110374</t>
  </si>
  <si>
    <t>004110373</t>
  </si>
  <si>
    <t>004110371</t>
  </si>
  <si>
    <t>004110389</t>
  </si>
  <si>
    <t>004110388</t>
  </si>
  <si>
    <t>004110387</t>
  </si>
  <si>
    <t>004110386</t>
  </si>
  <si>
    <t>004110385</t>
  </si>
  <si>
    <t>004110384</t>
  </si>
  <si>
    <t>004110383</t>
  </si>
  <si>
    <t>004110381</t>
  </si>
  <si>
    <t>004110307</t>
  </si>
  <si>
    <t>004110306</t>
  </si>
  <si>
    <t>004110305</t>
  </si>
  <si>
    <t>004110304</t>
  </si>
  <si>
    <t>004110303</t>
  </si>
  <si>
    <t>004110302</t>
  </si>
  <si>
    <t>004110301</t>
  </si>
  <si>
    <t>004110300</t>
  </si>
  <si>
    <t>004110316</t>
  </si>
  <si>
    <t>004110315</t>
  </si>
  <si>
    <t>004110314</t>
  </si>
  <si>
    <t>004110313</t>
  </si>
  <si>
    <t>004110312</t>
  </si>
  <si>
    <t>004110311</t>
  </si>
  <si>
    <t>004110310</t>
  </si>
  <si>
    <t>004110308</t>
  </si>
  <si>
    <t>004110231</t>
  </si>
  <si>
    <t>004110230</t>
  </si>
  <si>
    <t>004110229</t>
  </si>
  <si>
    <t>004110228</t>
  </si>
  <si>
    <t>004110227</t>
  </si>
  <si>
    <t>004110226</t>
  </si>
  <si>
    <t>004110225</t>
  </si>
  <si>
    <t>004110224</t>
  </si>
  <si>
    <t>004110223</t>
  </si>
  <si>
    <t>004110222</t>
  </si>
  <si>
    <t>004110221</t>
  </si>
  <si>
    <t>004110220</t>
  </si>
  <si>
    <t>004110214</t>
  </si>
  <si>
    <t>004110213</t>
  </si>
  <si>
    <t>004110212</t>
  </si>
  <si>
    <t>004110211</t>
  </si>
  <si>
    <t>004110210</t>
  </si>
  <si>
    <t>004110204</t>
  </si>
  <si>
    <t>004110203</t>
  </si>
  <si>
    <t>004110202</t>
  </si>
  <si>
    <t>004110201</t>
  </si>
  <si>
    <t>004110200</t>
  </si>
  <si>
    <t>004110141</t>
  </si>
  <si>
    <t>004110139</t>
  </si>
  <si>
    <t>004110138</t>
  </si>
  <si>
    <t>004110137</t>
  </si>
  <si>
    <t>004110136</t>
  </si>
  <si>
    <t>004110135</t>
  </si>
  <si>
    <t>004110134</t>
  </si>
  <si>
    <t>004110133</t>
  </si>
  <si>
    <t>004110140</t>
  </si>
  <si>
    <t>004110132</t>
  </si>
  <si>
    <t>004110131</t>
  </si>
  <si>
    <t>004110130</t>
  </si>
  <si>
    <t>004110110</t>
  </si>
  <si>
    <t>004110109</t>
  </si>
  <si>
    <t>004110108</t>
  </si>
  <si>
    <t>004110107</t>
  </si>
  <si>
    <t>004110120</t>
  </si>
  <si>
    <t>004110106</t>
  </si>
  <si>
    <t>004110105</t>
  </si>
  <si>
    <t>004110104</t>
  </si>
  <si>
    <t>004110103</t>
  </si>
  <si>
    <t>004110102</t>
  </si>
  <si>
    <t>004110101</t>
  </si>
  <si>
    <t>004116412</t>
  </si>
  <si>
    <t>004116411</t>
  </si>
  <si>
    <t>004116410</t>
  </si>
  <si>
    <t>004116409</t>
  </si>
  <si>
    <t>004116408</t>
  </si>
  <si>
    <t>004116407</t>
  </si>
  <si>
    <t>004116406</t>
  </si>
  <si>
    <t>004116405</t>
  </si>
  <si>
    <t>004116404</t>
  </si>
  <si>
    <t>004116403</t>
  </si>
  <si>
    <t>004116402</t>
  </si>
  <si>
    <t>004116401</t>
  </si>
  <si>
    <t>004116400</t>
  </si>
  <si>
    <t>004115410</t>
  </si>
  <si>
    <t>004115409</t>
  </si>
  <si>
    <t>004115408</t>
  </si>
  <si>
    <t>004115407</t>
  </si>
  <si>
    <t>004115406</t>
  </si>
  <si>
    <t>004115405</t>
  </si>
  <si>
    <t>004115404</t>
  </si>
  <si>
    <t>004115403</t>
  </si>
  <si>
    <t>004115402</t>
  </si>
  <si>
    <t>004115401</t>
  </si>
  <si>
    <t>004115400</t>
  </si>
  <si>
    <t>004114406</t>
  </si>
  <si>
    <t>004114405</t>
  </si>
  <si>
    <t>004114404</t>
  </si>
  <si>
    <t>004114403</t>
  </si>
  <si>
    <t>004114402</t>
  </si>
  <si>
    <t>004114401</t>
  </si>
  <si>
    <t>004114400</t>
  </si>
  <si>
    <t>004139101</t>
  </si>
  <si>
    <t>004139100</t>
  </si>
  <si>
    <t>004139209</t>
  </si>
  <si>
    <t>004139208</t>
  </si>
  <si>
    <t>004139207</t>
  </si>
  <si>
    <t>004139206</t>
  </si>
  <si>
    <t>004139205</t>
  </si>
  <si>
    <t>004139204</t>
  </si>
  <si>
    <t>004139203</t>
  </si>
  <si>
    <t>004139202</t>
  </si>
  <si>
    <t>004139201</t>
  </si>
  <si>
    <t>004139200</t>
  </si>
  <si>
    <t>004119104</t>
  </si>
  <si>
    <t>004119103</t>
  </si>
  <si>
    <t>004119102</t>
  </si>
  <si>
    <t>004119101</t>
  </si>
  <si>
    <t>004119100</t>
  </si>
  <si>
    <t>004119204</t>
  </si>
  <si>
    <t>004119203</t>
  </si>
  <si>
    <t>004119202</t>
  </si>
  <si>
    <t>004119201</t>
  </si>
  <si>
    <t>004119200</t>
  </si>
  <si>
    <t>004115137</t>
  </si>
  <si>
    <t>004115136</t>
  </si>
  <si>
    <t>004115135</t>
  </si>
  <si>
    <t>004115134</t>
  </si>
  <si>
    <t>004115133</t>
  </si>
  <si>
    <t>004115132</t>
  </si>
  <si>
    <t>004115131</t>
  </si>
  <si>
    <t>004115130</t>
  </si>
  <si>
    <t>004187437</t>
  </si>
  <si>
    <t>004187436</t>
  </si>
  <si>
    <t>004187435</t>
  </si>
  <si>
    <t>004187434</t>
  </si>
  <si>
    <t>004187433</t>
  </si>
  <si>
    <t>004187432</t>
  </si>
  <si>
    <t>004186431</t>
  </si>
  <si>
    <t>004186430</t>
  </si>
  <si>
    <t>004186429</t>
  </si>
  <si>
    <t>004186428</t>
  </si>
  <si>
    <t>004185424</t>
  </si>
  <si>
    <t>004185423</t>
  </si>
  <si>
    <t>004185422</t>
  </si>
  <si>
    <t>004185421</t>
  </si>
  <si>
    <t>004185420</t>
  </si>
  <si>
    <t>004185428</t>
  </si>
  <si>
    <t>004185427</t>
  </si>
  <si>
    <t>004185426</t>
  </si>
  <si>
    <t>004185425</t>
  </si>
  <si>
    <t>004185419</t>
  </si>
  <si>
    <t>004185418</t>
  </si>
  <si>
    <t>004185417</t>
  </si>
  <si>
    <t>004185416</t>
  </si>
  <si>
    <t>004185415</t>
  </si>
  <si>
    <t>004185414</t>
  </si>
  <si>
    <t>004185413</t>
  </si>
  <si>
    <t>004185412</t>
  </si>
  <si>
    <t>004185431</t>
  </si>
  <si>
    <t>004185430</t>
  </si>
  <si>
    <t>004185429</t>
  </si>
  <si>
    <t>004184419</t>
  </si>
  <si>
    <t>004184418</t>
  </si>
  <si>
    <t>004184417</t>
  </si>
  <si>
    <t>004184424</t>
  </si>
  <si>
    <t>004184423</t>
  </si>
  <si>
    <t>004184422</t>
  </si>
  <si>
    <t>004184421</t>
  </si>
  <si>
    <t>004184420</t>
  </si>
  <si>
    <t>004184431</t>
  </si>
  <si>
    <t>004184430</t>
  </si>
  <si>
    <t>004184429</t>
  </si>
  <si>
    <t>004184428</t>
  </si>
  <si>
    <t>004184427</t>
  </si>
  <si>
    <t>004184426</t>
  </si>
  <si>
    <t>004184425</t>
  </si>
  <si>
    <t>004112136</t>
  </si>
  <si>
    <t>004112135</t>
  </si>
  <si>
    <t>004112134</t>
  </si>
  <si>
    <t>004112133</t>
  </si>
  <si>
    <t>004112132</t>
  </si>
  <si>
    <t>004112131</t>
  </si>
  <si>
    <t>004112130</t>
  </si>
  <si>
    <t>004112129</t>
  </si>
  <si>
    <t>004112128</t>
  </si>
  <si>
    <t>004112127</t>
  </si>
  <si>
    <t>004112126</t>
  </si>
  <si>
    <t>004112125</t>
  </si>
  <si>
    <t>004111736</t>
  </si>
  <si>
    <t>004111735</t>
  </si>
  <si>
    <t>004182414</t>
  </si>
  <si>
    <t>004182413</t>
  </si>
  <si>
    <t>004182412</t>
  </si>
  <si>
    <t>004182411</t>
  </si>
  <si>
    <t>004181414</t>
  </si>
  <si>
    <t>004181413</t>
  </si>
  <si>
    <t>004181412</t>
  </si>
  <si>
    <t>004181411</t>
  </si>
  <si>
    <t>004181410</t>
  </si>
  <si>
    <t>004181409</t>
  </si>
  <si>
    <t>004181408</t>
  </si>
  <si>
    <t>004181407</t>
  </si>
  <si>
    <t>004181406</t>
  </si>
  <si>
    <t>004181405</t>
  </si>
  <si>
    <t>004181404</t>
  </si>
  <si>
    <t>004181403</t>
  </si>
  <si>
    <t>004181402</t>
  </si>
  <si>
    <t>004181401</t>
  </si>
  <si>
    <t>004113717</t>
  </si>
  <si>
    <t>004113716</t>
  </si>
  <si>
    <t>004113715</t>
  </si>
  <si>
    <t>004113714</t>
  </si>
  <si>
    <t>004113713</t>
  </si>
  <si>
    <t>004113712</t>
  </si>
  <si>
    <t>004113711</t>
  </si>
  <si>
    <t>004113710</t>
  </si>
  <si>
    <t>004113708</t>
  </si>
  <si>
    <t>004113707</t>
  </si>
  <si>
    <t>004113706</t>
  </si>
  <si>
    <t>004113705</t>
  </si>
  <si>
    <t>004113704</t>
  </si>
  <si>
    <t>004113703</t>
  </si>
  <si>
    <t>004176110</t>
  </si>
  <si>
    <t>004176109</t>
  </si>
  <si>
    <t>004176108</t>
  </si>
  <si>
    <t>004176107</t>
  </si>
  <si>
    <t>004176106</t>
  </si>
  <si>
    <t>004176105</t>
  </si>
  <si>
    <t>004186331</t>
  </si>
  <si>
    <t>004186330</t>
  </si>
  <si>
    <t>004186329</t>
  </si>
  <si>
    <t>004186328</t>
  </si>
  <si>
    <t>004186322</t>
  </si>
  <si>
    <t>004186321</t>
  </si>
  <si>
    <t>004186320</t>
  </si>
  <si>
    <t>004186319</t>
  </si>
  <si>
    <t>004195323</t>
  </si>
  <si>
    <t>004195322</t>
  </si>
  <si>
    <t>004195321</t>
  </si>
  <si>
    <t>004195320</t>
  </si>
  <si>
    <t>004185323</t>
  </si>
  <si>
    <t>004185322</t>
  </si>
  <si>
    <t>004185321</t>
  </si>
  <si>
    <t>004185320</t>
  </si>
  <si>
    <t>004195319</t>
  </si>
  <si>
    <t>004195318</t>
  </si>
  <si>
    <t>004195317</t>
  </si>
  <si>
    <t>004195316</t>
  </si>
  <si>
    <t>004195315</t>
  </si>
  <si>
    <t>004195314</t>
  </si>
  <si>
    <t>004195313</t>
  </si>
  <si>
    <t>004195312</t>
  </si>
  <si>
    <t>004195331</t>
  </si>
  <si>
    <t>004195330</t>
  </si>
  <si>
    <t>004195329</t>
  </si>
  <si>
    <t>004185319</t>
  </si>
  <si>
    <t>004185318</t>
  </si>
  <si>
    <t>004185317</t>
  </si>
  <si>
    <t>004185316</t>
  </si>
  <si>
    <t>004185315</t>
  </si>
  <si>
    <t>004185314</t>
  </si>
  <si>
    <t>004185313</t>
  </si>
  <si>
    <t>004185312</t>
  </si>
  <si>
    <t>004185331</t>
  </si>
  <si>
    <t>004185330</t>
  </si>
  <si>
    <t>004185329</t>
  </si>
  <si>
    <t>004194319</t>
  </si>
  <si>
    <t>004194318</t>
  </si>
  <si>
    <t>004194317</t>
  </si>
  <si>
    <t>004194324</t>
  </si>
  <si>
    <t>004194323</t>
  </si>
  <si>
    <t>004194322</t>
  </si>
  <si>
    <t>004194321</t>
  </si>
  <si>
    <t>004194320</t>
  </si>
  <si>
    <t>004184319</t>
  </si>
  <si>
    <t>004184318</t>
  </si>
  <si>
    <t>004184317</t>
  </si>
  <si>
    <t>004184324</t>
  </si>
  <si>
    <t>004184323</t>
  </si>
  <si>
    <t>004184322</t>
  </si>
  <si>
    <t>004184321</t>
  </si>
  <si>
    <t>004184320</t>
  </si>
  <si>
    <t>004194315</t>
  </si>
  <si>
    <t>004194314</t>
  </si>
  <si>
    <t>004194313</t>
  </si>
  <si>
    <t>004194312</t>
  </si>
  <si>
    <t>004194311</t>
  </si>
  <si>
    <t>004194310</t>
  </si>
  <si>
    <t>004194309</t>
  </si>
  <si>
    <t>004194308</t>
  </si>
  <si>
    <t>004194307</t>
  </si>
  <si>
    <t>004184315</t>
  </si>
  <si>
    <t>004184314</t>
  </si>
  <si>
    <t>004184313</t>
  </si>
  <si>
    <t>004184312</t>
  </si>
  <si>
    <t>004184311</t>
  </si>
  <si>
    <t>004184310</t>
  </si>
  <si>
    <t>004184309</t>
  </si>
  <si>
    <t>004184308</t>
  </si>
  <si>
    <t>004184307</t>
  </si>
  <si>
    <t>004183315</t>
  </si>
  <si>
    <t>004183314</t>
  </si>
  <si>
    <t>004183313</t>
  </si>
  <si>
    <t>004183312</t>
  </si>
  <si>
    <t>004183311</t>
  </si>
  <si>
    <t>004183310</t>
  </si>
  <si>
    <t>004183309</t>
  </si>
  <si>
    <t>004183308</t>
  </si>
  <si>
    <t>004183307</t>
  </si>
  <si>
    <t>004183306</t>
  </si>
  <si>
    <t>004183305</t>
  </si>
  <si>
    <t>004183304</t>
  </si>
  <si>
    <t>004183303</t>
  </si>
  <si>
    <t>004192315</t>
  </si>
  <si>
    <t>004192314</t>
  </si>
  <si>
    <t>004192313</t>
  </si>
  <si>
    <t>004192312</t>
  </si>
  <si>
    <t>004192311</t>
  </si>
  <si>
    <t>004182315</t>
  </si>
  <si>
    <t>004182314</t>
  </si>
  <si>
    <t>004182313</t>
  </si>
  <si>
    <t>004182312</t>
  </si>
  <si>
    <t>004191311</t>
  </si>
  <si>
    <t>004191310</t>
  </si>
  <si>
    <t>004191309</t>
  </si>
  <si>
    <t>004191308</t>
  </si>
  <si>
    <t>004191307</t>
  </si>
  <si>
    <t>004191306</t>
  </si>
  <si>
    <t>004191305</t>
  </si>
  <si>
    <t>004191304</t>
  </si>
  <si>
    <t>004191303</t>
  </si>
  <si>
    <t>004191302</t>
  </si>
  <si>
    <t>004191301</t>
  </si>
  <si>
    <t>004181311</t>
  </si>
  <si>
    <t>004181310</t>
  </si>
  <si>
    <t>004181309</t>
  </si>
  <si>
    <t>004181308</t>
  </si>
  <si>
    <t>004181307</t>
  </si>
  <si>
    <t>004181306</t>
  </si>
  <si>
    <t>004181305</t>
  </si>
  <si>
    <t>004181304</t>
  </si>
  <si>
    <t>004181303</t>
  </si>
  <si>
    <t>004181302</t>
  </si>
  <si>
    <t>004181301</t>
  </si>
  <si>
    <t>004176033</t>
  </si>
  <si>
    <t>004176032</t>
  </si>
  <si>
    <t>004176031</t>
  </si>
  <si>
    <t>004176030</t>
  </si>
  <si>
    <t>004176029</t>
  </si>
  <si>
    <t>004176028</t>
  </si>
  <si>
    <t>004176027</t>
  </si>
  <si>
    <t>004176026</t>
  </si>
  <si>
    <t>004116120</t>
  </si>
  <si>
    <t>004116119</t>
  </si>
  <si>
    <t>004116113</t>
  </si>
  <si>
    <t>004116112</t>
  </si>
  <si>
    <t>004116111</t>
  </si>
  <si>
    <t>004116110</t>
  </si>
  <si>
    <t>004116109</t>
  </si>
  <si>
    <t>004116108</t>
  </si>
  <si>
    <t>004116106</t>
  </si>
  <si>
    <t>004116104</t>
  </si>
  <si>
    <t>004116105</t>
  </si>
  <si>
    <t>004116103</t>
  </si>
  <si>
    <t>004116102</t>
  </si>
  <si>
    <t>004116101</t>
  </si>
  <si>
    <t>004196331</t>
  </si>
  <si>
    <t>004196330</t>
  </si>
  <si>
    <t>004196329</t>
  </si>
  <si>
    <t>004196328</t>
  </si>
  <si>
    <t>004196327</t>
  </si>
  <si>
    <t>004196326</t>
  </si>
  <si>
    <t>004196325</t>
  </si>
  <si>
    <t>004196324</t>
  </si>
  <si>
    <t>004196323</t>
  </si>
  <si>
    <t>004196233</t>
  </si>
  <si>
    <t>004196232</t>
  </si>
  <si>
    <t>004196231</t>
  </si>
  <si>
    <t>004196230</t>
  </si>
  <si>
    <t>004196229</t>
  </si>
  <si>
    <t>004196228</t>
  </si>
  <si>
    <t>004196227</t>
  </si>
  <si>
    <t>004196226</t>
  </si>
  <si>
    <t>004196225</t>
  </si>
  <si>
    <t>004196224</t>
  </si>
  <si>
    <t>004196223</t>
  </si>
  <si>
    <t>004196133</t>
  </si>
  <si>
    <t>004196132</t>
  </si>
  <si>
    <t>004196131</t>
  </si>
  <si>
    <t>004196130</t>
  </si>
  <si>
    <t>004196129</t>
  </si>
  <si>
    <t>004196128</t>
  </si>
  <si>
    <t>004196127</t>
  </si>
  <si>
    <t>004196126</t>
  </si>
  <si>
    <t>004196125</t>
  </si>
  <si>
    <t>004196124</t>
  </si>
  <si>
    <t>004196123</t>
  </si>
  <si>
    <t>004186233</t>
  </si>
  <si>
    <t>004186232</t>
  </si>
  <si>
    <t>004186231</t>
  </si>
  <si>
    <t>004186230</t>
  </si>
  <si>
    <t>004186224</t>
  </si>
  <si>
    <t>004186223</t>
  </si>
  <si>
    <t>004186222</t>
  </si>
  <si>
    <t>004186221</t>
  </si>
  <si>
    <t>004186220</t>
  </si>
  <si>
    <t>004186219</t>
  </si>
  <si>
    <t>004186218</t>
  </si>
  <si>
    <t>004186217</t>
  </si>
  <si>
    <t>004186216</t>
  </si>
  <si>
    <t>004186215</t>
  </si>
  <si>
    <t>004186214</t>
  </si>
  <si>
    <t>004186213</t>
  </si>
  <si>
    <t>004195224</t>
  </si>
  <si>
    <t>004195223</t>
  </si>
  <si>
    <t>004195222</t>
  </si>
  <si>
    <t>004195221</t>
  </si>
  <si>
    <t>004195220</t>
  </si>
  <si>
    <t>004185224</t>
  </si>
  <si>
    <t>004185223</t>
  </si>
  <si>
    <t>004185222</t>
  </si>
  <si>
    <t>004185221</t>
  </si>
  <si>
    <t>004185220</t>
  </si>
  <si>
    <t>004195219</t>
  </si>
  <si>
    <t>004195218</t>
  </si>
  <si>
    <t>004195217</t>
  </si>
  <si>
    <t>004195216</t>
  </si>
  <si>
    <t>004195215</t>
  </si>
  <si>
    <t>004195214</t>
  </si>
  <si>
    <t>004195213</t>
  </si>
  <si>
    <t>004195212</t>
  </si>
  <si>
    <t>004195231</t>
  </si>
  <si>
    <t>004195230</t>
  </si>
  <si>
    <t>004195229</t>
  </si>
  <si>
    <t>004195228</t>
  </si>
  <si>
    <t>004185219</t>
  </si>
  <si>
    <t>004185218</t>
  </si>
  <si>
    <t>004185217</t>
  </si>
  <si>
    <t>004185216</t>
  </si>
  <si>
    <t>004185215</t>
  </si>
  <si>
    <t>004185214</t>
  </si>
  <si>
    <t>004185213</t>
  </si>
  <si>
    <t>004185212</t>
  </si>
  <si>
    <t>004185231</t>
  </si>
  <si>
    <t>004185230</t>
  </si>
  <si>
    <t>004185229</t>
  </si>
  <si>
    <t>004185228</t>
  </si>
  <si>
    <t>004194219</t>
  </si>
  <si>
    <t>004194218</t>
  </si>
  <si>
    <t>004194217</t>
  </si>
  <si>
    <t>004194224</t>
  </si>
  <si>
    <t>004194223</t>
  </si>
  <si>
    <t>004194222</t>
  </si>
  <si>
    <t>004194221</t>
  </si>
  <si>
    <t>004194220</t>
  </si>
  <si>
    <t>004184219</t>
  </si>
  <si>
    <t>004184218</t>
  </si>
  <si>
    <t>004184217</t>
  </si>
  <si>
    <t>004184224</t>
  </si>
  <si>
    <t>004184223</t>
  </si>
  <si>
    <t>004184222</t>
  </si>
  <si>
    <t>004184221</t>
  </si>
  <si>
    <t>004184220</t>
  </si>
  <si>
    <t>004194216</t>
  </si>
  <si>
    <t>004194215</t>
  </si>
  <si>
    <t>004194214</t>
  </si>
  <si>
    <t>004194213</t>
  </si>
  <si>
    <t>004194212</t>
  </si>
  <si>
    <t>004194211</t>
  </si>
  <si>
    <t>004194210</t>
  </si>
  <si>
    <t>004194209</t>
  </si>
  <si>
    <t>004194208</t>
  </si>
  <si>
    <t>004194207</t>
  </si>
  <si>
    <t>004194206</t>
  </si>
  <si>
    <t>004194205</t>
  </si>
  <si>
    <t>004194204</t>
  </si>
  <si>
    <t>004194203</t>
  </si>
  <si>
    <t>004184216</t>
  </si>
  <si>
    <t>004184215</t>
  </si>
  <si>
    <t>004184214</t>
  </si>
  <si>
    <t>004184213</t>
  </si>
  <si>
    <t>004184212</t>
  </si>
  <si>
    <t>004184211</t>
  </si>
  <si>
    <t>004184210</t>
  </si>
  <si>
    <t>004184209</t>
  </si>
  <si>
    <t>004184208</t>
  </si>
  <si>
    <t>004184207</t>
  </si>
  <si>
    <t>004184206</t>
  </si>
  <si>
    <t>004184205</t>
  </si>
  <si>
    <t>004184204</t>
  </si>
  <si>
    <t>004184203</t>
  </si>
  <si>
    <t>004183216</t>
  </si>
  <si>
    <t>004183215</t>
  </si>
  <si>
    <t>004183214</t>
  </si>
  <si>
    <t>004183213</t>
  </si>
  <si>
    <t>004183212</t>
  </si>
  <si>
    <t>004183211</t>
  </si>
  <si>
    <t>004183210</t>
  </si>
  <si>
    <t>004183209</t>
  </si>
  <si>
    <t>004183208</t>
  </si>
  <si>
    <t>004183207</t>
  </si>
  <si>
    <t>004183206</t>
  </si>
  <si>
    <t>004183205</t>
  </si>
  <si>
    <t>004183204</t>
  </si>
  <si>
    <t>004183203</t>
  </si>
  <si>
    <t>004192216</t>
  </si>
  <si>
    <t>004192215</t>
  </si>
  <si>
    <t>004182216</t>
  </si>
  <si>
    <t>004182215</t>
  </si>
  <si>
    <t>004191214</t>
  </si>
  <si>
    <t>004191213</t>
  </si>
  <si>
    <t>004191212</t>
  </si>
  <si>
    <t>004191211</t>
  </si>
  <si>
    <t>004191210</t>
  </si>
  <si>
    <t>004191209</t>
  </si>
  <si>
    <t>004191208</t>
  </si>
  <si>
    <t>004191207</t>
  </si>
  <si>
    <t>004191206</t>
  </si>
  <si>
    <t>004191205</t>
  </si>
  <si>
    <t>004191204</t>
  </si>
  <si>
    <t>004191203</t>
  </si>
  <si>
    <t>004191202</t>
  </si>
  <si>
    <t>004191201</t>
  </si>
  <si>
    <t>004181216</t>
  </si>
  <si>
    <t>004181215</t>
  </si>
  <si>
    <t>004181214</t>
  </si>
  <si>
    <t>004181213</t>
  </si>
  <si>
    <t>004181212</t>
  </si>
  <si>
    <t>004181211</t>
  </si>
  <si>
    <t>004181210</t>
  </si>
  <si>
    <t>004181209</t>
  </si>
  <si>
    <t>004181208</t>
  </si>
  <si>
    <t>004181207</t>
  </si>
  <si>
    <t>004181206</t>
  </si>
  <si>
    <t>004181205</t>
  </si>
  <si>
    <t>004181204</t>
  </si>
  <si>
    <t>004181203</t>
  </si>
  <si>
    <t>004181202</t>
  </si>
  <si>
    <t>004181201</t>
  </si>
  <si>
    <t>002570949</t>
  </si>
  <si>
    <t>002570948</t>
  </si>
  <si>
    <t>002560949</t>
  </si>
  <si>
    <t>002560948</t>
  </si>
  <si>
    <t>002540949</t>
  </si>
  <si>
    <t>002540948</t>
  </si>
  <si>
    <t>002560213</t>
  </si>
  <si>
    <t>002560211</t>
  </si>
  <si>
    <t>EFH 14 DC 2p</t>
  </si>
  <si>
    <t>002560203</t>
  </si>
  <si>
    <t>EFH 14 DC 1p</t>
  </si>
  <si>
    <t>002560201</t>
  </si>
  <si>
    <t>002540513</t>
  </si>
  <si>
    <t>002540511</t>
  </si>
  <si>
    <t>002540503</t>
  </si>
  <si>
    <t>002540501</t>
  </si>
  <si>
    <t>002540213</t>
  </si>
  <si>
    <t>002540211</t>
  </si>
  <si>
    <t>EFH 10 DC 2p</t>
  </si>
  <si>
    <t>002540203</t>
  </si>
  <si>
    <t>EFH 10 DC 1p</t>
  </si>
  <si>
    <t>002540201</t>
  </si>
  <si>
    <t>002570015</t>
  </si>
  <si>
    <t>002570014</t>
  </si>
  <si>
    <t>002570013</t>
  </si>
  <si>
    <t>002570012</t>
  </si>
  <si>
    <t>002570011</t>
  </si>
  <si>
    <t>EFD 22 3p+N</t>
  </si>
  <si>
    <t>002570005</t>
  </si>
  <si>
    <t>EFD 22 3p</t>
  </si>
  <si>
    <t>002570004</t>
  </si>
  <si>
    <t>EFD 22 2p</t>
  </si>
  <si>
    <t>002570003</t>
  </si>
  <si>
    <t>EFD 22 1p+N</t>
  </si>
  <si>
    <t>002570002</t>
  </si>
  <si>
    <t>EFD 22 1p</t>
  </si>
  <si>
    <t>002570001</t>
  </si>
  <si>
    <t>002560015</t>
  </si>
  <si>
    <t>002560014</t>
  </si>
  <si>
    <t>002560013</t>
  </si>
  <si>
    <t>002560012</t>
  </si>
  <si>
    <t>002560011</t>
  </si>
  <si>
    <t>EFD 14 3p+N</t>
  </si>
  <si>
    <t>002560005</t>
  </si>
  <si>
    <t>EFD 14 3p</t>
  </si>
  <si>
    <t>002560004</t>
  </si>
  <si>
    <t>EFD 14 2p</t>
  </si>
  <si>
    <t>002560003</t>
  </si>
  <si>
    <t>EFD 14 1p+N</t>
  </si>
  <si>
    <t>002560002</t>
  </si>
  <si>
    <t>EFD 14 1p</t>
  </si>
  <si>
    <t>002560001</t>
  </si>
  <si>
    <t>002540404</t>
  </si>
  <si>
    <t>002540403</t>
  </si>
  <si>
    <t>002540401</t>
  </si>
  <si>
    <t>EFD CC 3p</t>
  </si>
  <si>
    <t>002540104</t>
  </si>
  <si>
    <t>EFD CC 2p</t>
  </si>
  <si>
    <t>002540103</t>
  </si>
  <si>
    <t>EFD CC 1p</t>
  </si>
  <si>
    <t>002540101</t>
  </si>
  <si>
    <t>002540325</t>
  </si>
  <si>
    <t>002540324</t>
  </si>
  <si>
    <t>002540323</t>
  </si>
  <si>
    <t>002540322</t>
  </si>
  <si>
    <t>002540321</t>
  </si>
  <si>
    <t>002540315</t>
  </si>
  <si>
    <t>002540314</t>
  </si>
  <si>
    <t>002540313</t>
  </si>
  <si>
    <t>002540312</t>
  </si>
  <si>
    <t>002540311</t>
  </si>
  <si>
    <t>002540305</t>
  </si>
  <si>
    <t>002540304</t>
  </si>
  <si>
    <t>002540303</t>
  </si>
  <si>
    <t>002540302</t>
  </si>
  <si>
    <t>002540301</t>
  </si>
  <si>
    <t>002540025</t>
  </si>
  <si>
    <t>002540024</t>
  </si>
  <si>
    <t>002540023</t>
  </si>
  <si>
    <t>002540022</t>
  </si>
  <si>
    <t>002540021</t>
  </si>
  <si>
    <t>002540015</t>
  </si>
  <si>
    <t>002540014</t>
  </si>
  <si>
    <t>002540013</t>
  </si>
  <si>
    <t>002540012</t>
  </si>
  <si>
    <t>002540011</t>
  </si>
  <si>
    <t>EFD 10 3p+N</t>
  </si>
  <si>
    <t>002540005</t>
  </si>
  <si>
    <t>EFD 10 3p</t>
  </si>
  <si>
    <t>002540004</t>
  </si>
  <si>
    <t>EFD 10 2p</t>
  </si>
  <si>
    <t>002540003</t>
  </si>
  <si>
    <t>EFD 10 1p+N</t>
  </si>
  <si>
    <t>002540002</t>
  </si>
  <si>
    <t>EFD 10 1p</t>
  </si>
  <si>
    <t>002540001</t>
  </si>
  <si>
    <t>002520325</t>
  </si>
  <si>
    <t>002520324</t>
  </si>
  <si>
    <t>002520323</t>
  </si>
  <si>
    <t>002520322</t>
  </si>
  <si>
    <t>002520321</t>
  </si>
  <si>
    <t>002520315</t>
  </si>
  <si>
    <t>002520314</t>
  </si>
  <si>
    <t>002520313</t>
  </si>
  <si>
    <t>002520312</t>
  </si>
  <si>
    <t>002520311</t>
  </si>
  <si>
    <t>002520305</t>
  </si>
  <si>
    <t>002520304</t>
  </si>
  <si>
    <t>002520303</t>
  </si>
  <si>
    <t>002520302</t>
  </si>
  <si>
    <t>002520301</t>
  </si>
  <si>
    <t>002520025</t>
  </si>
  <si>
    <t>002520024</t>
  </si>
  <si>
    <t>002520023</t>
  </si>
  <si>
    <t>002520022</t>
  </si>
  <si>
    <t>002520021</t>
  </si>
  <si>
    <t>002520015</t>
  </si>
  <si>
    <t>002520014</t>
  </si>
  <si>
    <t>002520013</t>
  </si>
  <si>
    <t>002520012</t>
  </si>
  <si>
    <t>002520011</t>
  </si>
  <si>
    <t>EFD 8 3p+N</t>
  </si>
  <si>
    <t>002520005</t>
  </si>
  <si>
    <t>EFD 8 3p</t>
  </si>
  <si>
    <t>002520004</t>
  </si>
  <si>
    <t>EFD 8 2p</t>
  </si>
  <si>
    <t>002520003</t>
  </si>
  <si>
    <t>EFD 8 1p+N</t>
  </si>
  <si>
    <t>002520002</t>
  </si>
  <si>
    <t>EFD 8 1p</t>
  </si>
  <si>
    <t>002520001</t>
  </si>
  <si>
    <t>002579001</t>
  </si>
  <si>
    <t>002569001</t>
  </si>
  <si>
    <t>002559001</t>
  </si>
  <si>
    <t>002550015</t>
  </si>
  <si>
    <t>PCF 10 3p+N</t>
  </si>
  <si>
    <t>002550005</t>
  </si>
  <si>
    <t>002550014</t>
  </si>
  <si>
    <t>PCF 10 3p</t>
  </si>
  <si>
    <t>002550004</t>
  </si>
  <si>
    <t>002550013</t>
  </si>
  <si>
    <t>PCF 10 2p</t>
  </si>
  <si>
    <t>002550003</t>
  </si>
  <si>
    <t>002550012</t>
  </si>
  <si>
    <t>PCF 10 1p+N</t>
  </si>
  <si>
    <t>002550002</t>
  </si>
  <si>
    <t>002550011</t>
  </si>
  <si>
    <t>PCF 10 1p</t>
  </si>
  <si>
    <t>002550001</t>
  </si>
  <si>
    <t>002530015</t>
  </si>
  <si>
    <t>PCF 8 3p+N</t>
  </si>
  <si>
    <t>002530005</t>
  </si>
  <si>
    <t>002530014</t>
  </si>
  <si>
    <t>PCF 8 3p</t>
  </si>
  <si>
    <t>002530004</t>
  </si>
  <si>
    <t>002530013</t>
  </si>
  <si>
    <t>PCF 8 2p</t>
  </si>
  <si>
    <t>002530003</t>
  </si>
  <si>
    <t>002530012</t>
  </si>
  <si>
    <t>PCF 8 1p+N</t>
  </si>
  <si>
    <t>002530002</t>
  </si>
  <si>
    <t>002530011</t>
  </si>
  <si>
    <t>PCF 8 1p</t>
  </si>
  <si>
    <t>002530001</t>
  </si>
  <si>
    <t>006711053</t>
  </si>
  <si>
    <t>006711052</t>
  </si>
  <si>
    <t>006711051</t>
  </si>
  <si>
    <t>006711050</t>
  </si>
  <si>
    <t>006711049</t>
  </si>
  <si>
    <t>006711048</t>
  </si>
  <si>
    <t>006711047</t>
  </si>
  <si>
    <t>006711046</t>
  </si>
  <si>
    <t>006711045</t>
  </si>
  <si>
    <t>006711044</t>
  </si>
  <si>
    <t>006711043</t>
  </si>
  <si>
    <t>006711042</t>
  </si>
  <si>
    <t>006711041</t>
  </si>
  <si>
    <t>006711040</t>
  </si>
  <si>
    <t>006711039</t>
  </si>
  <si>
    <t>006711038</t>
  </si>
  <si>
    <t>006711037</t>
  </si>
  <si>
    <t>006711036</t>
  </si>
  <si>
    <t>006711035</t>
  </si>
  <si>
    <t>006711034</t>
  </si>
  <si>
    <t>006711033</t>
  </si>
  <si>
    <t>006711032</t>
  </si>
  <si>
    <t>006711031</t>
  </si>
  <si>
    <t>006711030</t>
  </si>
  <si>
    <t>006711029</t>
  </si>
  <si>
    <t>006711027</t>
  </si>
  <si>
    <t>006711026</t>
  </si>
  <si>
    <t>006711025</t>
  </si>
  <si>
    <t>006711024</t>
  </si>
  <si>
    <t>006711023</t>
  </si>
  <si>
    <t>006711022</t>
  </si>
  <si>
    <t>006711021</t>
  </si>
  <si>
    <t>006711011</t>
  </si>
  <si>
    <t>006711010</t>
  </si>
  <si>
    <t>006711009</t>
  </si>
  <si>
    <t>006711008</t>
  </si>
  <si>
    <t>006711014</t>
  </si>
  <si>
    <t>006711013</t>
  </si>
  <si>
    <t>006711012</t>
  </si>
  <si>
    <t>002641025</t>
  </si>
  <si>
    <t>002641023</t>
  </si>
  <si>
    <t>002641021</t>
  </si>
  <si>
    <t>002641019</t>
  </si>
  <si>
    <t>002641017</t>
  </si>
  <si>
    <t>002641015</t>
  </si>
  <si>
    <t>002641013</t>
  </si>
  <si>
    <t>002641011</t>
  </si>
  <si>
    <t>002641009</t>
  </si>
  <si>
    <t>002640025</t>
  </si>
  <si>
    <t>002640023</t>
  </si>
  <si>
    <t>002640021</t>
  </si>
  <si>
    <t>002640019</t>
  </si>
  <si>
    <t>002640017</t>
  </si>
  <si>
    <t>002640015</t>
  </si>
  <si>
    <t>002640013</t>
  </si>
  <si>
    <t>002640011</t>
  </si>
  <si>
    <t>002640009</t>
  </si>
  <si>
    <t>006711020</t>
  </si>
  <si>
    <t>006711004</t>
  </si>
  <si>
    <t>006711019</t>
  </si>
  <si>
    <t>006711003</t>
  </si>
  <si>
    <t>006711002</t>
  </si>
  <si>
    <t>006711001</t>
  </si>
  <si>
    <t>006711006</t>
  </si>
  <si>
    <t>006711018</t>
  </si>
  <si>
    <t>006711017</t>
  </si>
  <si>
    <t>006711016</t>
  </si>
  <si>
    <t>006711005</t>
  </si>
  <si>
    <t>006711015</t>
  </si>
  <si>
    <t>002646017</t>
  </si>
  <si>
    <t>002646016</t>
  </si>
  <si>
    <t>002646015</t>
  </si>
  <si>
    <t>002625049</t>
  </si>
  <si>
    <t>002625048</t>
  </si>
  <si>
    <t>002625047</t>
  </si>
  <si>
    <t>002625046</t>
  </si>
  <si>
    <t>002646010</t>
  </si>
  <si>
    <t>002646006</t>
  </si>
  <si>
    <t>002636007</t>
  </si>
  <si>
    <t>002636006</t>
  </si>
  <si>
    <t>002636005</t>
  </si>
  <si>
    <t>002636004</t>
  </si>
  <si>
    <t>002631019</t>
  </si>
  <si>
    <t>002631017</t>
  </si>
  <si>
    <t>002631015</t>
  </si>
  <si>
    <t>002631013</t>
  </si>
  <si>
    <t>002631011</t>
  </si>
  <si>
    <t>002631009</t>
  </si>
  <si>
    <t>002631008</t>
  </si>
  <si>
    <t>002631007</t>
  </si>
  <si>
    <t>002631006</t>
  </si>
  <si>
    <t>002631005</t>
  </si>
  <si>
    <t>002631003</t>
  </si>
  <si>
    <t>002631001</t>
  </si>
  <si>
    <t>002630019</t>
  </si>
  <si>
    <t>002630017</t>
  </si>
  <si>
    <t>002630015</t>
  </si>
  <si>
    <t>002630013</t>
  </si>
  <si>
    <t>002630011</t>
  </si>
  <si>
    <t>002630009</t>
  </si>
  <si>
    <t>002630008</t>
  </si>
  <si>
    <t>002630007</t>
  </si>
  <si>
    <t>002630006</t>
  </si>
  <si>
    <t>002630005</t>
  </si>
  <si>
    <t>002630003</t>
  </si>
  <si>
    <t>002630001</t>
  </si>
  <si>
    <t>002621015</t>
  </si>
  <si>
    <t>002621013</t>
  </si>
  <si>
    <t>002621011</t>
  </si>
  <si>
    <t>002621009</t>
  </si>
  <si>
    <t>002621008</t>
  </si>
  <si>
    <t>002621007</t>
  </si>
  <si>
    <t>002621006</t>
  </si>
  <si>
    <t>002621005</t>
  </si>
  <si>
    <t>002621003</t>
  </si>
  <si>
    <t>002621001</t>
  </si>
  <si>
    <t>002621000</t>
  </si>
  <si>
    <t>002621017</t>
  </si>
  <si>
    <t>002620015</t>
  </si>
  <si>
    <t>002620013</t>
  </si>
  <si>
    <t>002620011</t>
  </si>
  <si>
    <t>002620009</t>
  </si>
  <si>
    <t>002620008</t>
  </si>
  <si>
    <t>002620007</t>
  </si>
  <si>
    <t>002620006</t>
  </si>
  <si>
    <t>002620005</t>
  </si>
  <si>
    <t>002620003</t>
  </si>
  <si>
    <t>002620001</t>
  </si>
  <si>
    <t>002620000</t>
  </si>
  <si>
    <t>002620017</t>
  </si>
  <si>
    <t>002611013</t>
  </si>
  <si>
    <t>002611011</t>
  </si>
  <si>
    <t>002611009</t>
  </si>
  <si>
    <t>002611008</t>
  </si>
  <si>
    <t>002611007</t>
  </si>
  <si>
    <t>002611006</t>
  </si>
  <si>
    <t>002611005</t>
  </si>
  <si>
    <t>002611003</t>
  </si>
  <si>
    <t>002611001</t>
  </si>
  <si>
    <t>002611000</t>
  </si>
  <si>
    <t>002610013</t>
  </si>
  <si>
    <t>002610011</t>
  </si>
  <si>
    <t>002610009</t>
  </si>
  <si>
    <t>002610008</t>
  </si>
  <si>
    <t>002610007</t>
  </si>
  <si>
    <t>002610006</t>
  </si>
  <si>
    <t>002610005</t>
  </si>
  <si>
    <t>002610003</t>
  </si>
  <si>
    <t>002610001</t>
  </si>
  <si>
    <t>002610000</t>
  </si>
  <si>
    <t>002271105</t>
  </si>
  <si>
    <t>002271104</t>
  </si>
  <si>
    <t>002271103</t>
  </si>
  <si>
    <t>002271102</t>
  </si>
  <si>
    <t>002271101</t>
  </si>
  <si>
    <t>002232008</t>
  </si>
  <si>
    <t>002231008</t>
  </si>
  <si>
    <t>002221111</t>
  </si>
  <si>
    <t>002261030</t>
  </si>
  <si>
    <t>002261027</t>
  </si>
  <si>
    <t>002261029</t>
  </si>
  <si>
    <t>002261028</t>
  </si>
  <si>
    <t>002261023</t>
  </si>
  <si>
    <t>002261024</t>
  </si>
  <si>
    <t>002261022</t>
  </si>
  <si>
    <t>002261021</t>
  </si>
  <si>
    <t>002261013</t>
  </si>
  <si>
    <t>002261014</t>
  </si>
  <si>
    <t>002261012</t>
  </si>
  <si>
    <t>002261011</t>
  </si>
  <si>
    <t>002261008</t>
  </si>
  <si>
    <t>002261009</t>
  </si>
  <si>
    <t>002261007</t>
  </si>
  <si>
    <t>002261006</t>
  </si>
  <si>
    <t>002261018</t>
  </si>
  <si>
    <t>002261019</t>
  </si>
  <si>
    <t>002261017</t>
  </si>
  <si>
    <t>002261016</t>
  </si>
  <si>
    <t>002261003</t>
  </si>
  <si>
    <t>002261004</t>
  </si>
  <si>
    <t>002261002</t>
  </si>
  <si>
    <t>002261001</t>
  </si>
  <si>
    <t>002279003</t>
  </si>
  <si>
    <t>002279002</t>
  </si>
  <si>
    <t>002279001</t>
  </si>
  <si>
    <t>002243020</t>
  </si>
  <si>
    <t>002243019</t>
  </si>
  <si>
    <t>002243018</t>
  </si>
  <si>
    <t>002243013</t>
  </si>
  <si>
    <t>002243012</t>
  </si>
  <si>
    <t>002243011</t>
  </si>
  <si>
    <t>002243010</t>
  </si>
  <si>
    <t>002271005</t>
  </si>
  <si>
    <t>002271004</t>
  </si>
  <si>
    <t>002271003</t>
  </si>
  <si>
    <t>002271002</t>
  </si>
  <si>
    <t>002271001</t>
  </si>
  <si>
    <t>002241000</t>
  </si>
  <si>
    <t>002231000</t>
  </si>
  <si>
    <t>002232003</t>
  </si>
  <si>
    <t>002231003</t>
  </si>
  <si>
    <t>VD02 50A</t>
  </si>
  <si>
    <t>002242004</t>
  </si>
  <si>
    <t>VD02 35A</t>
  </si>
  <si>
    <t>002242003</t>
  </si>
  <si>
    <t>VD02 25A</t>
  </si>
  <si>
    <t>002242002</t>
  </si>
  <si>
    <t>VD02 20A</t>
  </si>
  <si>
    <t>002242001</t>
  </si>
  <si>
    <t>VD01D02 16A</t>
  </si>
  <si>
    <t>002243005</t>
  </si>
  <si>
    <t>VD01D02 10A</t>
  </si>
  <si>
    <t>002243004</t>
  </si>
  <si>
    <t>VD01D02 6A</t>
  </si>
  <si>
    <t>002243003</t>
  </si>
  <si>
    <t>VD01D02 4A</t>
  </si>
  <si>
    <t>002243002</t>
  </si>
  <si>
    <t>VD01D02 2A</t>
  </si>
  <si>
    <t>002243001</t>
  </si>
  <si>
    <t>VD01 10A</t>
  </si>
  <si>
    <t>002241004</t>
  </si>
  <si>
    <t>VD01 6A</t>
  </si>
  <si>
    <t>002241003</t>
  </si>
  <si>
    <t>VD01 4A</t>
  </si>
  <si>
    <t>002241002</t>
  </si>
  <si>
    <t>VD01 2A</t>
  </si>
  <si>
    <t>002241001</t>
  </si>
  <si>
    <t>002251003</t>
  </si>
  <si>
    <t>002251004</t>
  </si>
  <si>
    <t>002251002</t>
  </si>
  <si>
    <t>002251006</t>
  </si>
  <si>
    <t>002251005</t>
  </si>
  <si>
    <t>002222033</t>
  </si>
  <si>
    <t>002222032</t>
  </si>
  <si>
    <t>002222031</t>
  </si>
  <si>
    <t>002222030</t>
  </si>
  <si>
    <t>002222023</t>
  </si>
  <si>
    <t>002222022</t>
  </si>
  <si>
    <t>002222021</t>
  </si>
  <si>
    <t>002222020</t>
  </si>
  <si>
    <t>002221031</t>
  </si>
  <si>
    <t>002221030</t>
  </si>
  <si>
    <t>002221021</t>
  </si>
  <si>
    <t>002221020</t>
  </si>
  <si>
    <t>002222016</t>
  </si>
  <si>
    <t>002222015</t>
  </si>
  <si>
    <t>002222012</t>
  </si>
  <si>
    <t>002222011</t>
  </si>
  <si>
    <t>002222006</t>
  </si>
  <si>
    <t>002222005</t>
  </si>
  <si>
    <t>002222003</t>
  </si>
  <si>
    <t>002222002</t>
  </si>
  <si>
    <t>002222001</t>
  </si>
  <si>
    <t>002221012</t>
  </si>
  <si>
    <t>002221011</t>
  </si>
  <si>
    <t>002221002</t>
  </si>
  <si>
    <t>002221001</t>
  </si>
  <si>
    <t>002213002</t>
  </si>
  <si>
    <t>002213001</t>
  </si>
  <si>
    <t>002212005</t>
  </si>
  <si>
    <t>002212004</t>
  </si>
  <si>
    <t>002212007</t>
  </si>
  <si>
    <t>002212003</t>
  </si>
  <si>
    <t>002212006</t>
  </si>
  <si>
    <t>002212002</t>
  </si>
  <si>
    <t>002212001</t>
  </si>
  <si>
    <t>002211005</t>
  </si>
  <si>
    <t>002211006</t>
  </si>
  <si>
    <t>002211004</t>
  </si>
  <si>
    <t>002211003</t>
  </si>
  <si>
    <t>002211002</t>
  </si>
  <si>
    <t>002211001</t>
  </si>
  <si>
    <t>002353007</t>
  </si>
  <si>
    <t>002353006</t>
  </si>
  <si>
    <t>002353005</t>
  </si>
  <si>
    <t>002352007</t>
  </si>
  <si>
    <t>002352006</t>
  </si>
  <si>
    <t>002352005</t>
  </si>
  <si>
    <t>EZR 35mm2</t>
  </si>
  <si>
    <t>002923041</t>
  </si>
  <si>
    <t>EZR 16mm2</t>
  </si>
  <si>
    <t>002923040</t>
  </si>
  <si>
    <t>EZR63A</t>
  </si>
  <si>
    <t>002923033</t>
  </si>
  <si>
    <t>EZR25A</t>
  </si>
  <si>
    <t>002923032</t>
  </si>
  <si>
    <t>002353004</t>
  </si>
  <si>
    <t>002352003</t>
  </si>
  <si>
    <t>002353002</t>
  </si>
  <si>
    <t>002352001</t>
  </si>
  <si>
    <t>002333001</t>
  </si>
  <si>
    <t>002332001</t>
  </si>
  <si>
    <t>002333002</t>
  </si>
  <si>
    <t>002332003</t>
  </si>
  <si>
    <t>002343003</t>
  </si>
  <si>
    <t>002343002</t>
  </si>
  <si>
    <t>002343001</t>
  </si>
  <si>
    <t>002342007</t>
  </si>
  <si>
    <t>002342006</t>
  </si>
  <si>
    <t>002342005</t>
  </si>
  <si>
    <t>002342004</t>
  </si>
  <si>
    <t>002342003</t>
  </si>
  <si>
    <t>002342002</t>
  </si>
  <si>
    <t>002342001</t>
  </si>
  <si>
    <t>002363003</t>
  </si>
  <si>
    <t>002362004</t>
  </si>
  <si>
    <t>002323017</t>
  </si>
  <si>
    <t>002323016</t>
  </si>
  <si>
    <t>002322026</t>
  </si>
  <si>
    <t>002322025</t>
  </si>
  <si>
    <t>002323029</t>
  </si>
  <si>
    <t>002323028</t>
  </si>
  <si>
    <t>002323020</t>
  </si>
  <si>
    <t>002323013</t>
  </si>
  <si>
    <t>002323010</t>
  </si>
  <si>
    <t>002323008</t>
  </si>
  <si>
    <t>002322017</t>
  </si>
  <si>
    <t>002322016</t>
  </si>
  <si>
    <t>002322012</t>
  </si>
  <si>
    <t>002322011</t>
  </si>
  <si>
    <t>002322010</t>
  </si>
  <si>
    <t>002322009</t>
  </si>
  <si>
    <t>002322006</t>
  </si>
  <si>
    <t>002312212</t>
  </si>
  <si>
    <t>002312211</t>
  </si>
  <si>
    <t>002312210</t>
  </si>
  <si>
    <t>002312209</t>
  </si>
  <si>
    <t>002312208</t>
  </si>
  <si>
    <t>002315403</t>
  </si>
  <si>
    <t>002315402</t>
  </si>
  <si>
    <t>002315401</t>
  </si>
  <si>
    <t>002315103</t>
  </si>
  <si>
    <t>002315102</t>
  </si>
  <si>
    <t>002315101</t>
  </si>
  <si>
    <t>002314402</t>
  </si>
  <si>
    <t>002314401</t>
  </si>
  <si>
    <t>002314102</t>
  </si>
  <si>
    <t>002314101</t>
  </si>
  <si>
    <t>002313627</t>
  </si>
  <si>
    <t>002313626</t>
  </si>
  <si>
    <t>002313625</t>
  </si>
  <si>
    <t>002313624</t>
  </si>
  <si>
    <t>002313623</t>
  </si>
  <si>
    <t>002313622</t>
  </si>
  <si>
    <t>002313621</t>
  </si>
  <si>
    <t>002313620</t>
  </si>
  <si>
    <t>002313610</t>
  </si>
  <si>
    <t>002313609</t>
  </si>
  <si>
    <t>002313608</t>
  </si>
  <si>
    <t>002313607</t>
  </si>
  <si>
    <t>002313606</t>
  </si>
  <si>
    <t>002313605</t>
  </si>
  <si>
    <t>002313604</t>
  </si>
  <si>
    <t>002313603</t>
  </si>
  <si>
    <t>002313602</t>
  </si>
  <si>
    <t>002313601</t>
  </si>
  <si>
    <t>002313510</t>
  </si>
  <si>
    <t>002313509</t>
  </si>
  <si>
    <t>002313508</t>
  </si>
  <si>
    <t>002313507</t>
  </si>
  <si>
    <t>002313506</t>
  </si>
  <si>
    <t>002313505</t>
  </si>
  <si>
    <t>002313504</t>
  </si>
  <si>
    <t>002313503</t>
  </si>
  <si>
    <t>002313502</t>
  </si>
  <si>
    <t>002313501</t>
  </si>
  <si>
    <t>002313403</t>
  </si>
  <si>
    <t>002313402</t>
  </si>
  <si>
    <t>002313405</t>
  </si>
  <si>
    <t>002313401</t>
  </si>
  <si>
    <t>002313404</t>
  </si>
  <si>
    <t>002313103</t>
  </si>
  <si>
    <t>002313102</t>
  </si>
  <si>
    <t>002313101</t>
  </si>
  <si>
    <t>002312407</t>
  </si>
  <si>
    <t>002312406</t>
  </si>
  <si>
    <t>002312405</t>
  </si>
  <si>
    <t>002312409</t>
  </si>
  <si>
    <t>002312404</t>
  </si>
  <si>
    <t>002312403</t>
  </si>
  <si>
    <t>002312402</t>
  </si>
  <si>
    <t>002312401</t>
  </si>
  <si>
    <t>002312107</t>
  </si>
  <si>
    <t>002312106</t>
  </si>
  <si>
    <t>002312105</t>
  </si>
  <si>
    <t>002312104</t>
  </si>
  <si>
    <t>002312103</t>
  </si>
  <si>
    <t>002312102</t>
  </si>
  <si>
    <t>002312101</t>
  </si>
  <si>
    <t>002311407</t>
  </si>
  <si>
    <t>002311406</t>
  </si>
  <si>
    <t>002311405</t>
  </si>
  <si>
    <t>002311404</t>
  </si>
  <si>
    <t>002311403</t>
  </si>
  <si>
    <t>002311402</t>
  </si>
  <si>
    <t>002311401</t>
  </si>
  <si>
    <t>002311107</t>
  </si>
  <si>
    <t>002311106</t>
  </si>
  <si>
    <t>002311105</t>
  </si>
  <si>
    <t>002311104</t>
  </si>
  <si>
    <t>002311103</t>
  </si>
  <si>
    <t>002311102</t>
  </si>
  <si>
    <t>002311101</t>
  </si>
  <si>
    <t>003801900</t>
  </si>
  <si>
    <t>003801899</t>
  </si>
  <si>
    <t>003801898</t>
  </si>
  <si>
    <t>003801897</t>
  </si>
  <si>
    <t>003801896</t>
  </si>
  <si>
    <t>003801895</t>
  </si>
  <si>
    <t>003801894</t>
  </si>
  <si>
    <t>003801893</t>
  </si>
  <si>
    <t>003801892</t>
  </si>
  <si>
    <t>003801891</t>
  </si>
  <si>
    <t>003801890</t>
  </si>
  <si>
    <t>003801889</t>
  </si>
  <si>
    <t>003801888</t>
  </si>
  <si>
    <t>003801887</t>
  </si>
  <si>
    <t>003801886</t>
  </si>
  <si>
    <t>003801885</t>
  </si>
  <si>
    <t>003801884</t>
  </si>
  <si>
    <t>003801883</t>
  </si>
  <si>
    <t>003801882</t>
  </si>
  <si>
    <t>003801881</t>
  </si>
  <si>
    <t>003801880</t>
  </si>
  <si>
    <t>003801879</t>
  </si>
  <si>
    <t>003801878</t>
  </si>
  <si>
    <t>003801877</t>
  </si>
  <si>
    <t>003801876</t>
  </si>
  <si>
    <t>003801875</t>
  </si>
  <si>
    <t>003801874</t>
  </si>
  <si>
    <t>003801873</t>
  </si>
  <si>
    <t>003801872</t>
  </si>
  <si>
    <t>003801871</t>
  </si>
  <si>
    <t>003801870</t>
  </si>
  <si>
    <t>003801869</t>
  </si>
  <si>
    <t>003801868</t>
  </si>
  <si>
    <t>003801867</t>
  </si>
  <si>
    <t>003801866</t>
  </si>
  <si>
    <t>003801865</t>
  </si>
  <si>
    <t>003801864</t>
  </si>
  <si>
    <t>003801863</t>
  </si>
  <si>
    <t>003801862</t>
  </si>
  <si>
    <t>003801861</t>
  </si>
  <si>
    <t>003801860</t>
  </si>
  <si>
    <t>003801859</t>
  </si>
  <si>
    <t>003801858</t>
  </si>
  <si>
    <t>003801857</t>
  </si>
  <si>
    <t>003801856</t>
  </si>
  <si>
    <t>003801855</t>
  </si>
  <si>
    <t>003801854</t>
  </si>
  <si>
    <t>003801853</t>
  </si>
  <si>
    <t>003801852</t>
  </si>
  <si>
    <t>003801851</t>
  </si>
  <si>
    <t>003801850</t>
  </si>
  <si>
    <t>003801849</t>
  </si>
  <si>
    <t>003801848</t>
  </si>
  <si>
    <t>003801847</t>
  </si>
  <si>
    <t>003801846</t>
  </si>
  <si>
    <t>003801845</t>
  </si>
  <si>
    <t>003801844</t>
  </si>
  <si>
    <t>003801843</t>
  </si>
  <si>
    <t>003801842</t>
  </si>
  <si>
    <t>003801841</t>
  </si>
  <si>
    <t>003801840</t>
  </si>
  <si>
    <t>003801839</t>
  </si>
  <si>
    <t>003801838</t>
  </si>
  <si>
    <t>003801837</t>
  </si>
  <si>
    <t>003801836</t>
  </si>
  <si>
    <t>003801835</t>
  </si>
  <si>
    <t>003801834</t>
  </si>
  <si>
    <t>003801833</t>
  </si>
  <si>
    <t>003801832</t>
  </si>
  <si>
    <t>003801831</t>
  </si>
  <si>
    <t>003801830</t>
  </si>
  <si>
    <t>003801829</t>
  </si>
  <si>
    <t>003801828</t>
  </si>
  <si>
    <t>003801827</t>
  </si>
  <si>
    <t>003801826</t>
  </si>
  <si>
    <t>003801825</t>
  </si>
  <si>
    <t>003801824</t>
  </si>
  <si>
    <t>003801823</t>
  </si>
  <si>
    <t>003801822</t>
  </si>
  <si>
    <t>003801821</t>
  </si>
  <si>
    <t>003801820</t>
  </si>
  <si>
    <t>003801819</t>
  </si>
  <si>
    <t>003801818</t>
  </si>
  <si>
    <t>003801817</t>
  </si>
  <si>
    <t>003801816</t>
  </si>
  <si>
    <t>003801815</t>
  </si>
  <si>
    <t>003801814</t>
  </si>
  <si>
    <t>003801813</t>
  </si>
  <si>
    <t>003801812</t>
  </si>
  <si>
    <t>003801811</t>
  </si>
  <si>
    <t>003801411</t>
  </si>
  <si>
    <t>003801410</t>
  </si>
  <si>
    <t>003801409</t>
  </si>
  <si>
    <t>003801408</t>
  </si>
  <si>
    <t>003801407</t>
  </si>
  <si>
    <t>003801406</t>
  </si>
  <si>
    <t>003801405</t>
  </si>
  <si>
    <t>003801404</t>
  </si>
  <si>
    <t>003801403</t>
  </si>
  <si>
    <t>003801402</t>
  </si>
  <si>
    <t>003801401</t>
  </si>
  <si>
    <t>003801391</t>
  </si>
  <si>
    <t>003801390</t>
  </si>
  <si>
    <t>003801389</t>
  </si>
  <si>
    <t>003801388</t>
  </si>
  <si>
    <t>003801387</t>
  </si>
  <si>
    <t>003801386</t>
  </si>
  <si>
    <t>003801385</t>
  </si>
  <si>
    <t>003801384</t>
  </si>
  <si>
    <t>003801383</t>
  </si>
  <si>
    <t>003801382</t>
  </si>
  <si>
    <t>003801381</t>
  </si>
  <si>
    <t>003801371</t>
  </si>
  <si>
    <t>003801370</t>
  </si>
  <si>
    <t>003801369</t>
  </si>
  <si>
    <t>003801368</t>
  </si>
  <si>
    <t>003801367</t>
  </si>
  <si>
    <t>003801366</t>
  </si>
  <si>
    <t>003801365</t>
  </si>
  <si>
    <t>003801364</t>
  </si>
  <si>
    <t>003801363</t>
  </si>
  <si>
    <t>003801362</t>
  </si>
  <si>
    <t>003801361</t>
  </si>
  <si>
    <t>003801351</t>
  </si>
  <si>
    <t>003801350</t>
  </si>
  <si>
    <t>003801349</t>
  </si>
  <si>
    <t>003801348</t>
  </si>
  <si>
    <t>003801347</t>
  </si>
  <si>
    <t>003801346</t>
  </si>
  <si>
    <t>003801345</t>
  </si>
  <si>
    <t>003801344</t>
  </si>
  <si>
    <t>003801343</t>
  </si>
  <si>
    <t>003801342</t>
  </si>
  <si>
    <t>003801341</t>
  </si>
  <si>
    <t>003801154</t>
  </si>
  <si>
    <t>003801153</t>
  </si>
  <si>
    <t>003801152</t>
  </si>
  <si>
    <t>003801151</t>
  </si>
  <si>
    <t>003801150</t>
  </si>
  <si>
    <t>003801149</t>
  </si>
  <si>
    <t>003801148</t>
  </si>
  <si>
    <t>003801147</t>
  </si>
  <si>
    <t>003801146</t>
  </si>
  <si>
    <t>003801145</t>
  </si>
  <si>
    <t>003801144</t>
  </si>
  <si>
    <t>003801143</t>
  </si>
  <si>
    <t>003801142</t>
  </si>
  <si>
    <t>003801141</t>
  </si>
  <si>
    <t>003801137</t>
  </si>
  <si>
    <t>003801136</t>
  </si>
  <si>
    <t>003801135</t>
  </si>
  <si>
    <t>003801134</t>
  </si>
  <si>
    <t>003801133</t>
  </si>
  <si>
    <t>003801132</t>
  </si>
  <si>
    <t>003801131</t>
  </si>
  <si>
    <t>003801130</t>
  </si>
  <si>
    <t>003801129</t>
  </si>
  <si>
    <t>003801128</t>
  </si>
  <si>
    <t>003801127</t>
  </si>
  <si>
    <t>003801126</t>
  </si>
  <si>
    <t>003801125</t>
  </si>
  <si>
    <t>003801124</t>
  </si>
  <si>
    <t>003801123</t>
  </si>
  <si>
    <t>003801121</t>
  </si>
  <si>
    <t>003801052</t>
  </si>
  <si>
    <t>003801051</t>
  </si>
  <si>
    <t>003801050</t>
  </si>
  <si>
    <t>003801049</t>
  </si>
  <si>
    <t>003801048</t>
  </si>
  <si>
    <t>003801047</t>
  </si>
  <si>
    <t>003801046</t>
  </si>
  <si>
    <t>003801045</t>
  </si>
  <si>
    <t>003801044</t>
  </si>
  <si>
    <t>003801043</t>
  </si>
  <si>
    <t>003801042</t>
  </si>
  <si>
    <t>003801041</t>
  </si>
  <si>
    <t>003801040</t>
  </si>
  <si>
    <t>003801039</t>
  </si>
  <si>
    <t>003801038</t>
  </si>
  <si>
    <t>003801037</t>
  </si>
  <si>
    <t>003801036</t>
  </si>
  <si>
    <t>003801035</t>
  </si>
  <si>
    <t>003801034</t>
  </si>
  <si>
    <t>003801033</t>
  </si>
  <si>
    <t>003801032</t>
  </si>
  <si>
    <t>003801031</t>
  </si>
  <si>
    <t>003801022</t>
  </si>
  <si>
    <t>003801021</t>
  </si>
  <si>
    <t>003801020</t>
  </si>
  <si>
    <t>003801019</t>
  </si>
  <si>
    <t>003801018</t>
  </si>
  <si>
    <t>003801017</t>
  </si>
  <si>
    <t>003801016</t>
  </si>
  <si>
    <t>003801015</t>
  </si>
  <si>
    <t>003801014</t>
  </si>
  <si>
    <t>003801013</t>
  </si>
  <si>
    <t>003801012</t>
  </si>
  <si>
    <t>003801011</t>
  </si>
  <si>
    <t>003801010</t>
  </si>
  <si>
    <t>003801009</t>
  </si>
  <si>
    <t>003801008</t>
  </si>
  <si>
    <t>003801007</t>
  </si>
  <si>
    <t>003801006</t>
  </si>
  <si>
    <t>003801005</t>
  </si>
  <si>
    <t>003801004</t>
  </si>
  <si>
    <t>003801003</t>
  </si>
  <si>
    <t>003801002</t>
  </si>
  <si>
    <t>003801001</t>
  </si>
  <si>
    <t>Module ETITEC S C 255/20G</t>
  </si>
  <si>
    <t>002445382</t>
  </si>
  <si>
    <t>Module ETITEC S C 440/20</t>
  </si>
  <si>
    <t>002445381</t>
  </si>
  <si>
    <t>Module ETITEC S C 275/20</t>
  </si>
  <si>
    <t>002445380</t>
  </si>
  <si>
    <t>ETITEC S C 440/20 3+1 RC</t>
  </si>
  <si>
    <t>002445373</t>
  </si>
  <si>
    <t>ETITEC S C 275/20 3+1 RC</t>
  </si>
  <si>
    <t>002445372</t>
  </si>
  <si>
    <t>ETITEC S C 440/20 3+1</t>
  </si>
  <si>
    <t>002445371</t>
  </si>
  <si>
    <t>ETITEC S C 275/20 3+1</t>
  </si>
  <si>
    <t>002445370</t>
  </si>
  <si>
    <t>ETITEC S C 440/20 4+0 RC</t>
  </si>
  <si>
    <t>002445363</t>
  </si>
  <si>
    <t>ETITEC S C 275/20 4+0 RC</t>
  </si>
  <si>
    <t>002445362</t>
  </si>
  <si>
    <t>ETITEC S C 440/20 4+0</t>
  </si>
  <si>
    <t>002445361</t>
  </si>
  <si>
    <t>ETITEC S C 275/20 4+0</t>
  </si>
  <si>
    <t>002445360</t>
  </si>
  <si>
    <t>ETITEC S C 440/20 3+0 RC</t>
  </si>
  <si>
    <t>002445353</t>
  </si>
  <si>
    <t>ETITEC S C 275/20 3+0 RC</t>
  </si>
  <si>
    <t>002445352</t>
  </si>
  <si>
    <t>ETITEC S C 440/20 3+0</t>
  </si>
  <si>
    <t>002445351</t>
  </si>
  <si>
    <t>ETITEC S C 275/20 3+0</t>
  </si>
  <si>
    <t>002445350</t>
  </si>
  <si>
    <t>ETITEC S C 440/20 1+1 RC</t>
  </si>
  <si>
    <t>002445343</t>
  </si>
  <si>
    <t>ETITEC S C 275/20 1+1 RC</t>
  </si>
  <si>
    <t>002445342</t>
  </si>
  <si>
    <t>ETITEC S C 440/20 1+1</t>
  </si>
  <si>
    <t>002445341</t>
  </si>
  <si>
    <t>ETITEC S C 275/20 1+1</t>
  </si>
  <si>
    <t>002445340</t>
  </si>
  <si>
    <t>ETITEC S C 440/20 2+0 RC</t>
  </si>
  <si>
    <t>002445337</t>
  </si>
  <si>
    <t>ETITEC S C 275/20 2+0 RC</t>
  </si>
  <si>
    <t>002445336</t>
  </si>
  <si>
    <t>ETITEC S C 440/20 2+0</t>
  </si>
  <si>
    <t>002445335</t>
  </si>
  <si>
    <t>ETITEC S C 275/20 2+0</t>
  </si>
  <si>
    <t>002445334</t>
  </si>
  <si>
    <t>ETITEC S C 440/20 RC</t>
  </si>
  <si>
    <t>002445333</t>
  </si>
  <si>
    <t>ETITEC S C 275/20 RC</t>
  </si>
  <si>
    <t>002445332</t>
  </si>
  <si>
    <t>ETITEC S C 440/20</t>
  </si>
  <si>
    <t>002445331</t>
  </si>
  <si>
    <t>ETITEC S C 275/20</t>
  </si>
  <si>
    <t>002445330</t>
  </si>
  <si>
    <t>ETITEC S B-PV 1500/12,5 Y RC</t>
  </si>
  <si>
    <t>002440271</t>
  </si>
  <si>
    <t>ETITEC S B-PV 1500/12,5 Y</t>
  </si>
  <si>
    <t>002440270</t>
  </si>
  <si>
    <t>ETITEC S B-PV 1200/12,5 Y RC</t>
  </si>
  <si>
    <t>002440269</t>
  </si>
  <si>
    <t>ETITEC S B-PV 1200/12,5 Y</t>
  </si>
  <si>
    <t>002440268</t>
  </si>
  <si>
    <t>ETITEC S B-PV 1000/12,5 Y RC</t>
  </si>
  <si>
    <t>002440267</t>
  </si>
  <si>
    <t>ETITEC S B-PV 1000/12,5 Y</t>
  </si>
  <si>
    <t>002440266</t>
  </si>
  <si>
    <t>ETITEC S B-PV 1000/12,5 RC</t>
  </si>
  <si>
    <t>002440265</t>
  </si>
  <si>
    <t>ETITEC S B-PV 1000/12,5</t>
  </si>
  <si>
    <t>002440264</t>
  </si>
  <si>
    <t>ETITEC S B-PV 600/12,5 Y RC</t>
  </si>
  <si>
    <t>002440263</t>
  </si>
  <si>
    <t>ETITEC S B-PV 600/12,5 Y</t>
  </si>
  <si>
    <t>002440262</t>
  </si>
  <si>
    <t>ETITEC S B-PV 600/12,5 RC</t>
  </si>
  <si>
    <t>002440261</t>
  </si>
  <si>
    <t>ETITEC S B-PV 600/12,5</t>
  </si>
  <si>
    <t>002440260</t>
  </si>
  <si>
    <t>ETITEC S B-PV 300/12,5 RC</t>
  </si>
  <si>
    <t>002440259</t>
  </si>
  <si>
    <t>ETITEC S B-PV 300/12,5</t>
  </si>
  <si>
    <t>002440258</t>
  </si>
  <si>
    <t>ETITEC FILT D 20/275F 8A G</t>
  </si>
  <si>
    <t>002441712</t>
  </si>
  <si>
    <t>002441632</t>
  </si>
  <si>
    <t>ETITEC LAN</t>
  </si>
  <si>
    <t>002441714</t>
  </si>
  <si>
    <t>ETITEC EM-RS485</t>
  </si>
  <si>
    <t>002441713</t>
  </si>
  <si>
    <t>Al 16mm2 1m</t>
  </si>
  <si>
    <t>002441394</t>
  </si>
  <si>
    <t>Cu 6mm2 1m</t>
  </si>
  <si>
    <t>002441393</t>
  </si>
  <si>
    <t>Cu 10mm2 1m</t>
  </si>
  <si>
    <t>002441392</t>
  </si>
  <si>
    <t>Al 25mm2 1m</t>
  </si>
  <si>
    <t>002441391</t>
  </si>
  <si>
    <t>002441941</t>
  </si>
  <si>
    <t>CS 40 12 PN2</t>
  </si>
  <si>
    <t>004773219</t>
  </si>
  <si>
    <t>CS 32 12 PN2</t>
  </si>
  <si>
    <t>004773218</t>
  </si>
  <si>
    <t>CS 25 12 PN1</t>
  </si>
  <si>
    <t>004773217</t>
  </si>
  <si>
    <t>CS 16 12 PN1</t>
  </si>
  <si>
    <t>004773216</t>
  </si>
  <si>
    <t>CS 40 135 PN2</t>
  </si>
  <si>
    <t>004773215</t>
  </si>
  <si>
    <t>CS 32 135 PNG</t>
  </si>
  <si>
    <t>004773214</t>
  </si>
  <si>
    <t>CS 25 135 PN</t>
  </si>
  <si>
    <t>004773213</t>
  </si>
  <si>
    <t>CS 16 135 PN</t>
  </si>
  <si>
    <t>004773212</t>
  </si>
  <si>
    <t>CS 40 11 U LP0PN2</t>
  </si>
  <si>
    <t>004773210</t>
  </si>
  <si>
    <t>CS 32 11 U L0PPNG</t>
  </si>
  <si>
    <t>004773209</t>
  </si>
  <si>
    <t>CS 25 11 U L0PPN</t>
  </si>
  <si>
    <t>004773208</t>
  </si>
  <si>
    <t>CS 16 11 U L0PPN</t>
  </si>
  <si>
    <t>004773207</t>
  </si>
  <si>
    <t>CS 25 67 PN</t>
  </si>
  <si>
    <t>004773206</t>
  </si>
  <si>
    <t>CS 16 67 PN</t>
  </si>
  <si>
    <t>004773205</t>
  </si>
  <si>
    <t>CS 32 66 PNG</t>
  </si>
  <si>
    <t>004773203</t>
  </si>
  <si>
    <t>CS 25 66 PN</t>
  </si>
  <si>
    <t>004773202</t>
  </si>
  <si>
    <t>CS 16 66 PN</t>
  </si>
  <si>
    <t>004773201</t>
  </si>
  <si>
    <t>CS 40 53 PN2</t>
  </si>
  <si>
    <t>004773199</t>
  </si>
  <si>
    <t>CS 32 53 PNG</t>
  </si>
  <si>
    <t>004773198</t>
  </si>
  <si>
    <t>CS 25 53 PN</t>
  </si>
  <si>
    <t>004773197</t>
  </si>
  <si>
    <t>CS 16 53 PN</t>
  </si>
  <si>
    <t>004773196</t>
  </si>
  <si>
    <t>CS 40 52 PNG</t>
  </si>
  <si>
    <t>004773194</t>
  </si>
  <si>
    <t>CS 32 52 PNG</t>
  </si>
  <si>
    <t>004773193</t>
  </si>
  <si>
    <t>CS 25 52 PN</t>
  </si>
  <si>
    <t>004773192</t>
  </si>
  <si>
    <t>CS 16 52 PN</t>
  </si>
  <si>
    <t>004773191</t>
  </si>
  <si>
    <t>CS 40 51 PNG</t>
  </si>
  <si>
    <t>004773189</t>
  </si>
  <si>
    <t>CS 32 51 PNG</t>
  </si>
  <si>
    <t>004773188</t>
  </si>
  <si>
    <t>CS 25 51 PN</t>
  </si>
  <si>
    <t>004773187</t>
  </si>
  <si>
    <t>CS 16 51 PN</t>
  </si>
  <si>
    <t>004773186</t>
  </si>
  <si>
    <t>CS 40 92 PNGLK</t>
  </si>
  <si>
    <t>004773184</t>
  </si>
  <si>
    <t>CS 32 92 PNGLK</t>
  </si>
  <si>
    <t>004773183</t>
  </si>
  <si>
    <t>004773182</t>
  </si>
  <si>
    <t>CS 40 10 PNGLK</t>
  </si>
  <si>
    <t>004773181</t>
  </si>
  <si>
    <t>CS 32 10 PNGLK</t>
  </si>
  <si>
    <t>004773180</t>
  </si>
  <si>
    <t>004773179</t>
  </si>
  <si>
    <t>CS 40 91 PNGLK</t>
  </si>
  <si>
    <t>004773178</t>
  </si>
  <si>
    <t>CS 32 91 PNGLK</t>
  </si>
  <si>
    <t>004773177</t>
  </si>
  <si>
    <t>004773176</t>
  </si>
  <si>
    <t>CS 40 90 PNGLK</t>
  </si>
  <si>
    <t>004773175</t>
  </si>
  <si>
    <t>CS 32 90 PNGLK</t>
  </si>
  <si>
    <t>004773174</t>
  </si>
  <si>
    <t>004773173</t>
  </si>
  <si>
    <t>CS 40 92 PNG</t>
  </si>
  <si>
    <t>004773172</t>
  </si>
  <si>
    <t>CS 32 92 PNG</t>
  </si>
  <si>
    <t>004773171</t>
  </si>
  <si>
    <t>CS 25 92 PN</t>
  </si>
  <si>
    <t>004773170</t>
  </si>
  <si>
    <t>CS 16 92 PN</t>
  </si>
  <si>
    <t>004773169</t>
  </si>
  <si>
    <t>CS 40 10 PNG</t>
  </si>
  <si>
    <t>004773167</t>
  </si>
  <si>
    <t>CS 32 10 PNG</t>
  </si>
  <si>
    <t>004773166</t>
  </si>
  <si>
    <t>CS 25 10 PN</t>
  </si>
  <si>
    <t>004773165</t>
  </si>
  <si>
    <t>CS 16 10 PN</t>
  </si>
  <si>
    <t>004773164</t>
  </si>
  <si>
    <t>CS 40 91 PNG</t>
  </si>
  <si>
    <t>004773162</t>
  </si>
  <si>
    <t>CS 32 91 PNG</t>
  </si>
  <si>
    <t>004773161</t>
  </si>
  <si>
    <t>CS 25 91 PN</t>
  </si>
  <si>
    <t>004773160</t>
  </si>
  <si>
    <t>CS 16 91 PN</t>
  </si>
  <si>
    <t>004773159</t>
  </si>
  <si>
    <t>CS 40 90 PNG</t>
  </si>
  <si>
    <t>004773157</t>
  </si>
  <si>
    <t>CS 32 90 PNG</t>
  </si>
  <si>
    <t>004773156</t>
  </si>
  <si>
    <t>CS 25 90 PN</t>
  </si>
  <si>
    <t>004773155</t>
  </si>
  <si>
    <t>CS 16 90 PN</t>
  </si>
  <si>
    <t>004773154</t>
  </si>
  <si>
    <t>CS 100 11 U L0P</t>
  </si>
  <si>
    <t>004773152</t>
  </si>
  <si>
    <t>CS 80 11 U L0P</t>
  </si>
  <si>
    <t>004773151</t>
  </si>
  <si>
    <t>CS 63 11 U L0P</t>
  </si>
  <si>
    <t>004773150</t>
  </si>
  <si>
    <t>CS 40 11 U L0P</t>
  </si>
  <si>
    <t>004773149</t>
  </si>
  <si>
    <t>CS 32 11 U L0P</t>
  </si>
  <si>
    <t>004773148</t>
  </si>
  <si>
    <t>CS 25 11 U L0P</t>
  </si>
  <si>
    <t>004773147</t>
  </si>
  <si>
    <t>CS 16 11 U L0P</t>
  </si>
  <si>
    <t>004773146</t>
  </si>
  <si>
    <t>CS 100 11 U</t>
  </si>
  <si>
    <t>004773145</t>
  </si>
  <si>
    <t>CS 80 11 U</t>
  </si>
  <si>
    <t>004773144</t>
  </si>
  <si>
    <t>CS 63 11 U</t>
  </si>
  <si>
    <t>004773143</t>
  </si>
  <si>
    <t>CS 40 11 U</t>
  </si>
  <si>
    <t>004773142</t>
  </si>
  <si>
    <t>CS 32 11 U</t>
  </si>
  <si>
    <t>004773141</t>
  </si>
  <si>
    <t>CS 25 11 U</t>
  </si>
  <si>
    <t>004773140</t>
  </si>
  <si>
    <t>CS 16 11 U</t>
  </si>
  <si>
    <t>004773139</t>
  </si>
  <si>
    <t>CS 100 12 U</t>
  </si>
  <si>
    <t>004773138</t>
  </si>
  <si>
    <t>CS 80 12 U</t>
  </si>
  <si>
    <t>004773137</t>
  </si>
  <si>
    <t>CS 63 12 U</t>
  </si>
  <si>
    <t>004773136</t>
  </si>
  <si>
    <t>CS 40 12 U</t>
  </si>
  <si>
    <t>004773135</t>
  </si>
  <si>
    <t>CS 32 12 U</t>
  </si>
  <si>
    <t>004773134</t>
  </si>
  <si>
    <t>CS 25 12 U</t>
  </si>
  <si>
    <t>004773133</t>
  </si>
  <si>
    <t>CS 16 12 U</t>
  </si>
  <si>
    <t>004773132</t>
  </si>
  <si>
    <t>CS 63 15 U</t>
  </si>
  <si>
    <t>004773131</t>
  </si>
  <si>
    <t>CS 40 15 U</t>
  </si>
  <si>
    <t>004773130</t>
  </si>
  <si>
    <t>CS 32 15 U</t>
  </si>
  <si>
    <t>004773129</t>
  </si>
  <si>
    <t>CS 25 15 U</t>
  </si>
  <si>
    <t>004773128</t>
  </si>
  <si>
    <t>CS 16 15 U</t>
  </si>
  <si>
    <t>004773127</t>
  </si>
  <si>
    <t>CS 100 53 U</t>
  </si>
  <si>
    <t>004773126</t>
  </si>
  <si>
    <t>CS 80 53 U</t>
  </si>
  <si>
    <t>004773125</t>
  </si>
  <si>
    <t>CS 63 53 U</t>
  </si>
  <si>
    <t>004773124</t>
  </si>
  <si>
    <t>CS 40 53 U</t>
  </si>
  <si>
    <t>004773123</t>
  </si>
  <si>
    <t>CS 32 53 U</t>
  </si>
  <si>
    <t>004773122</t>
  </si>
  <si>
    <t>CS 25 53 U</t>
  </si>
  <si>
    <t>004773121</t>
  </si>
  <si>
    <t>CS 16 53 U</t>
  </si>
  <si>
    <t>004773120</t>
  </si>
  <si>
    <t>CS 100 52 U</t>
  </si>
  <si>
    <t>004773118</t>
  </si>
  <si>
    <t>CS 80 52 U</t>
  </si>
  <si>
    <t>004773117</t>
  </si>
  <si>
    <t>CS 63 52 U</t>
  </si>
  <si>
    <t>004773116</t>
  </si>
  <si>
    <t>CS 40 52 U</t>
  </si>
  <si>
    <t>004773115</t>
  </si>
  <si>
    <t>CS 32 52 U</t>
  </si>
  <si>
    <t>004773114</t>
  </si>
  <si>
    <t>CS 25 52 U</t>
  </si>
  <si>
    <t>004773113</t>
  </si>
  <si>
    <t>CS 16 52 U</t>
  </si>
  <si>
    <t>004773112</t>
  </si>
  <si>
    <t>CS 100 51 U</t>
  </si>
  <si>
    <t>004773110</t>
  </si>
  <si>
    <t>CS 80 51 U</t>
  </si>
  <si>
    <t>004773109</t>
  </si>
  <si>
    <t>CS 63 51 U</t>
  </si>
  <si>
    <t>004773108</t>
  </si>
  <si>
    <t>CS 40 51 U</t>
  </si>
  <si>
    <t>004773107</t>
  </si>
  <si>
    <t>CS 32 51 U</t>
  </si>
  <si>
    <t>004773106</t>
  </si>
  <si>
    <t>CS 25 51 U</t>
  </si>
  <si>
    <t>004773105</t>
  </si>
  <si>
    <t>CS 16 51 U</t>
  </si>
  <si>
    <t>004773104</t>
  </si>
  <si>
    <t>CS 40 97 U</t>
  </si>
  <si>
    <t>004773102</t>
  </si>
  <si>
    <t>CS 32 97 U</t>
  </si>
  <si>
    <t>004773101</t>
  </si>
  <si>
    <t>CS 25 97 U</t>
  </si>
  <si>
    <t>004773100</t>
  </si>
  <si>
    <t>CS 16 97 U</t>
  </si>
  <si>
    <t>004773099</t>
  </si>
  <si>
    <t>CS 40 98 U</t>
  </si>
  <si>
    <t>004773098</t>
  </si>
  <si>
    <t>CS 32 98 U</t>
  </si>
  <si>
    <t>004773097</t>
  </si>
  <si>
    <t>CS 25 98 U</t>
  </si>
  <si>
    <t>004773096</t>
  </si>
  <si>
    <t>CS 16 98 U</t>
  </si>
  <si>
    <t>004773095</t>
  </si>
  <si>
    <t>CS 25 67 U</t>
  </si>
  <si>
    <t>004773094</t>
  </si>
  <si>
    <t>CS 16 67 U</t>
  </si>
  <si>
    <t>004773093</t>
  </si>
  <si>
    <t>CS 32 66 U</t>
  </si>
  <si>
    <t>004773091</t>
  </si>
  <si>
    <t>CS 25 66 U</t>
  </si>
  <si>
    <t>004773090</t>
  </si>
  <si>
    <t>CS 16 66 U</t>
  </si>
  <si>
    <t>004773089</t>
  </si>
  <si>
    <t>CS 100 10 U ES</t>
  </si>
  <si>
    <t>004773087</t>
  </si>
  <si>
    <t>CS 80 10 U ES</t>
  </si>
  <si>
    <t>004773086</t>
  </si>
  <si>
    <t>CS 63 10 U ES</t>
  </si>
  <si>
    <t>004773085</t>
  </si>
  <si>
    <t>CS 40 10 U ES</t>
  </si>
  <si>
    <t>004773084</t>
  </si>
  <si>
    <t>CS 32 10 U ES</t>
  </si>
  <si>
    <t>004773083</t>
  </si>
  <si>
    <t>CS 25 10 U ES</t>
  </si>
  <si>
    <t>004773082</t>
  </si>
  <si>
    <t>CS 16 10 U ES</t>
  </si>
  <si>
    <t>004773081</t>
  </si>
  <si>
    <t>CS 100 92 U LK</t>
  </si>
  <si>
    <t>004773079</t>
  </si>
  <si>
    <t>CS 80 92 U LK</t>
  </si>
  <si>
    <t>004773078</t>
  </si>
  <si>
    <t>CS 63 92 U LK</t>
  </si>
  <si>
    <t>004773077</t>
  </si>
  <si>
    <t>CS 40 92 U LK</t>
  </si>
  <si>
    <t>004773076</t>
  </si>
  <si>
    <t>CS 32 92 U LK</t>
  </si>
  <si>
    <t>004773075</t>
  </si>
  <si>
    <t>CS 25 92 U LK</t>
  </si>
  <si>
    <t>004773074</t>
  </si>
  <si>
    <t>CS 100 10 U LK</t>
  </si>
  <si>
    <t>004773073</t>
  </si>
  <si>
    <t>CS 80 10 U LK</t>
  </si>
  <si>
    <t>004773072</t>
  </si>
  <si>
    <t>CS 63 10 U LK</t>
  </si>
  <si>
    <t>004773071</t>
  </si>
  <si>
    <t>CS 40 10 U LK</t>
  </si>
  <si>
    <t>004773070</t>
  </si>
  <si>
    <t>CS 32 10 U LK</t>
  </si>
  <si>
    <t>004773069</t>
  </si>
  <si>
    <t>CS 25 10 U LK</t>
  </si>
  <si>
    <t>004773068</t>
  </si>
  <si>
    <t>CS 100 91 U LK</t>
  </si>
  <si>
    <t>004773067</t>
  </si>
  <si>
    <t>CS 80 91 U LK</t>
  </si>
  <si>
    <t>004773066</t>
  </si>
  <si>
    <t>CS 63 91 U LK</t>
  </si>
  <si>
    <t>004773065</t>
  </si>
  <si>
    <t>CS 40 91 U LK</t>
  </si>
  <si>
    <t>004773064</t>
  </si>
  <si>
    <t>CS 32 91 U LK</t>
  </si>
  <si>
    <t>004773063</t>
  </si>
  <si>
    <t>CS 25 91 U LK</t>
  </si>
  <si>
    <t>004773062</t>
  </si>
  <si>
    <t>CS 100 90 U LK</t>
  </si>
  <si>
    <t>004773061</t>
  </si>
  <si>
    <t>CS 80 90 U LK</t>
  </si>
  <si>
    <t>004773060</t>
  </si>
  <si>
    <t>CS 63 90 U LK</t>
  </si>
  <si>
    <t>004773059</t>
  </si>
  <si>
    <t>CS 40 90 U LK</t>
  </si>
  <si>
    <t>004773058</t>
  </si>
  <si>
    <t>CS 32 90 U LK</t>
  </si>
  <si>
    <t>004773057</t>
  </si>
  <si>
    <t>CS 25 90 U LK</t>
  </si>
  <si>
    <t>004773056</t>
  </si>
  <si>
    <t>CS 100 135 U</t>
  </si>
  <si>
    <t>004773055</t>
  </si>
  <si>
    <t>CS 80 135 U</t>
  </si>
  <si>
    <t>004773054</t>
  </si>
  <si>
    <t>CS 63 135 U</t>
  </si>
  <si>
    <t>004773053</t>
  </si>
  <si>
    <t>CS 40 135 U</t>
  </si>
  <si>
    <t>004773052</t>
  </si>
  <si>
    <t>CS 32 135 U</t>
  </si>
  <si>
    <t>004773051</t>
  </si>
  <si>
    <t>CS 25 135 U</t>
  </si>
  <si>
    <t>004773050</t>
  </si>
  <si>
    <t>CS 16 135 U</t>
  </si>
  <si>
    <t>004773049</t>
  </si>
  <si>
    <t>CS 100 123 U</t>
  </si>
  <si>
    <t>004773047</t>
  </si>
  <si>
    <t>CS 80 123 U</t>
  </si>
  <si>
    <t>004773046</t>
  </si>
  <si>
    <t>CS 63 123 U</t>
  </si>
  <si>
    <t>004773045</t>
  </si>
  <si>
    <t>CS 40 123 U</t>
  </si>
  <si>
    <t>004773044</t>
  </si>
  <si>
    <t>CS 32 123 U</t>
  </si>
  <si>
    <t>004773043</t>
  </si>
  <si>
    <t>CS 25 123 U</t>
  </si>
  <si>
    <t>004773042</t>
  </si>
  <si>
    <t>CS 16 123 U</t>
  </si>
  <si>
    <t>004773041</t>
  </si>
  <si>
    <t>CS 100 107 U</t>
  </si>
  <si>
    <t>004773039</t>
  </si>
  <si>
    <t>CS 80 107 U</t>
  </si>
  <si>
    <t>004773038</t>
  </si>
  <si>
    <t>CS 63 107 U</t>
  </si>
  <si>
    <t>004773037</t>
  </si>
  <si>
    <t>CS 40 107 U</t>
  </si>
  <si>
    <t>004773036</t>
  </si>
  <si>
    <t>CS 32 107 U</t>
  </si>
  <si>
    <t>004773035</t>
  </si>
  <si>
    <t>CS 25 107 U</t>
  </si>
  <si>
    <t>004773034</t>
  </si>
  <si>
    <t>CS 16 107 U</t>
  </si>
  <si>
    <t>004773033</t>
  </si>
  <si>
    <t>CS 100 92 U</t>
  </si>
  <si>
    <t>004773031</t>
  </si>
  <si>
    <t>CS 80 92 U</t>
  </si>
  <si>
    <t>004773030</t>
  </si>
  <si>
    <t>CS 63 92 U</t>
  </si>
  <si>
    <t>004773029</t>
  </si>
  <si>
    <t>CS 40 92 U</t>
  </si>
  <si>
    <t>004773028</t>
  </si>
  <si>
    <t>CS 32 92 U</t>
  </si>
  <si>
    <t>004773027</t>
  </si>
  <si>
    <t>CS 25 92 U</t>
  </si>
  <si>
    <t>004773026</t>
  </si>
  <si>
    <t>CS 16 92 U</t>
  </si>
  <si>
    <t>004773025</t>
  </si>
  <si>
    <t>CS 100 10 U</t>
  </si>
  <si>
    <t>004773023</t>
  </si>
  <si>
    <t>CS 80 10 U</t>
  </si>
  <si>
    <t>004773022</t>
  </si>
  <si>
    <t>CS 63 10 U</t>
  </si>
  <si>
    <t>004773021</t>
  </si>
  <si>
    <t>CS 40 10 U</t>
  </si>
  <si>
    <t>004773020</t>
  </si>
  <si>
    <t>CS 32 10 U</t>
  </si>
  <si>
    <t>004773019</t>
  </si>
  <si>
    <t>CS 25 10 U</t>
  </si>
  <si>
    <t>004773018</t>
  </si>
  <si>
    <t>CS 16 10 U</t>
  </si>
  <si>
    <t>004773017</t>
  </si>
  <si>
    <t>CS 100 91 U</t>
  </si>
  <si>
    <t>004773015</t>
  </si>
  <si>
    <t>CS 80 91 U</t>
  </si>
  <si>
    <t>004773014</t>
  </si>
  <si>
    <t>CS 63 91 U</t>
  </si>
  <si>
    <t>004773013</t>
  </si>
  <si>
    <t>CS 40 91 U</t>
  </si>
  <si>
    <t>004773012</t>
  </si>
  <si>
    <t>CS 32 91 U</t>
  </si>
  <si>
    <t>004773011</t>
  </si>
  <si>
    <t>CS 25 91 U</t>
  </si>
  <si>
    <t>004773010</t>
  </si>
  <si>
    <t>CS 16 91 U</t>
  </si>
  <si>
    <t>004773009</t>
  </si>
  <si>
    <t>CS 100 90 U</t>
  </si>
  <si>
    <t>004773007</t>
  </si>
  <si>
    <t>CS 80 90 U</t>
  </si>
  <si>
    <t>004773006</t>
  </si>
  <si>
    <t>CS 63 90 U</t>
  </si>
  <si>
    <t>004773005</t>
  </si>
  <si>
    <t>CS 40 90 U</t>
  </si>
  <si>
    <t>004773004</t>
  </si>
  <si>
    <t>CS 32 90 U</t>
  </si>
  <si>
    <t>004773003</t>
  </si>
  <si>
    <t>CS 25 90 U</t>
  </si>
  <si>
    <t>004773002</t>
  </si>
  <si>
    <t>CS 16 90 U</t>
  </si>
  <si>
    <t>004773001</t>
  </si>
  <si>
    <t>LAS 40 4p COP</t>
  </si>
  <si>
    <t>004664207</t>
  </si>
  <si>
    <t>LAS 32 4p COP</t>
  </si>
  <si>
    <t>004664206</t>
  </si>
  <si>
    <t>LAS 25 4p COP</t>
  </si>
  <si>
    <t>004664205</t>
  </si>
  <si>
    <t>LAS 20 4p COP</t>
  </si>
  <si>
    <t>004664204</t>
  </si>
  <si>
    <t>LAS 40 3p COP</t>
  </si>
  <si>
    <t>004664203</t>
  </si>
  <si>
    <t>LAS 32 3p COP</t>
  </si>
  <si>
    <t>004664202</t>
  </si>
  <si>
    <t>LAS 25 3p COP</t>
  </si>
  <si>
    <t>004664201</t>
  </si>
  <si>
    <t>LAS 20 3p COP</t>
  </si>
  <si>
    <t>004664200</t>
  </si>
  <si>
    <t>PRO 630-1600</t>
  </si>
  <si>
    <t>004625174</t>
  </si>
  <si>
    <t>004671471</t>
  </si>
  <si>
    <t>004671470</t>
  </si>
  <si>
    <t>004671469</t>
  </si>
  <si>
    <t>004671468</t>
  </si>
  <si>
    <t>004671467</t>
  </si>
  <si>
    <t>004671466</t>
  </si>
  <si>
    <t>004671449</t>
  </si>
  <si>
    <t>004671246</t>
  </si>
  <si>
    <t>004671245</t>
  </si>
  <si>
    <t>004671244</t>
  </si>
  <si>
    <t>004671243</t>
  </si>
  <si>
    <t>004671242</t>
  </si>
  <si>
    <t>004671241</t>
  </si>
  <si>
    <t>004671240</t>
  </si>
  <si>
    <t>004671239</t>
  </si>
  <si>
    <t>004671238</t>
  </si>
  <si>
    <t>004671237</t>
  </si>
  <si>
    <t>004671236</t>
  </si>
  <si>
    <t>004671235</t>
  </si>
  <si>
    <t>004671234</t>
  </si>
  <si>
    <t>004671233</t>
  </si>
  <si>
    <t>004671448</t>
  </si>
  <si>
    <t>004671447</t>
  </si>
  <si>
    <t>004671232</t>
  </si>
  <si>
    <t>004671446</t>
  </si>
  <si>
    <t>004671445</t>
  </si>
  <si>
    <t>004671231</t>
  </si>
  <si>
    <t>004671230</t>
  </si>
  <si>
    <t>004671229</t>
  </si>
  <si>
    <t>004671444</t>
  </si>
  <si>
    <t>004671443</t>
  </si>
  <si>
    <t>004671442</t>
  </si>
  <si>
    <t>004671441</t>
  </si>
  <si>
    <t>004671228</t>
  </si>
  <si>
    <t>004671227</t>
  </si>
  <si>
    <t>004671226</t>
  </si>
  <si>
    <t>004671225</t>
  </si>
  <si>
    <t>004671224</t>
  </si>
  <si>
    <t>004671223</t>
  </si>
  <si>
    <t>004671222</t>
  </si>
  <si>
    <t>004671221</t>
  </si>
  <si>
    <t>004671465</t>
  </si>
  <si>
    <t>004671464</t>
  </si>
  <si>
    <t>004671463</t>
  </si>
  <si>
    <t>004671462</t>
  </si>
  <si>
    <t>004671461</t>
  </si>
  <si>
    <t>004671460</t>
  </si>
  <si>
    <t>004671213</t>
  </si>
  <si>
    <t>004671212</t>
  </si>
  <si>
    <t>004671211</t>
  </si>
  <si>
    <t>004671476</t>
  </si>
  <si>
    <t>004671475</t>
  </si>
  <si>
    <t>004671210</t>
  </si>
  <si>
    <t>004671209</t>
  </si>
  <si>
    <t>004671208</t>
  </si>
  <si>
    <t>004671207</t>
  </si>
  <si>
    <t>004671206</t>
  </si>
  <si>
    <t>004671205</t>
  </si>
  <si>
    <t>004671204</t>
  </si>
  <si>
    <t>004671203</t>
  </si>
  <si>
    <t>004671202</t>
  </si>
  <si>
    <t>004671201</t>
  </si>
  <si>
    <t>004671344</t>
  </si>
  <si>
    <t>004671343</t>
  </si>
  <si>
    <t>004671200</t>
  </si>
  <si>
    <t>004671341</t>
  </si>
  <si>
    <t>004671342</t>
  </si>
  <si>
    <t>004671199</t>
  </si>
  <si>
    <t>004671198</t>
  </si>
  <si>
    <t>004671197</t>
  </si>
  <si>
    <t>004671333</t>
  </si>
  <si>
    <t>004671340</t>
  </si>
  <si>
    <t>004671339</t>
  </si>
  <si>
    <t>004671338</t>
  </si>
  <si>
    <t>004671336</t>
  </si>
  <si>
    <t>004671335</t>
  </si>
  <si>
    <t>004671334</t>
  </si>
  <si>
    <t>004671331</t>
  </si>
  <si>
    <t>004671196</t>
  </si>
  <si>
    <t>004671195</t>
  </si>
  <si>
    <t>004671194</t>
  </si>
  <si>
    <t>004671193</t>
  </si>
  <si>
    <t>004671192</t>
  </si>
  <si>
    <t>004671191</t>
  </si>
  <si>
    <t>004671454</t>
  </si>
  <si>
    <t>004671452</t>
  </si>
  <si>
    <t>004671459</t>
  </si>
  <si>
    <t>004671458</t>
  </si>
  <si>
    <t>004671457</t>
  </si>
  <si>
    <t>004671456</t>
  </si>
  <si>
    <t>004671455</t>
  </si>
  <si>
    <t>004671453</t>
  </si>
  <si>
    <t>004671451</t>
  </si>
  <si>
    <t>004671186</t>
  </si>
  <si>
    <t>004671185</t>
  </si>
  <si>
    <t>004671474</t>
  </si>
  <si>
    <t>004671473</t>
  </si>
  <si>
    <t>004671184</t>
  </si>
  <si>
    <t>004671183</t>
  </si>
  <si>
    <t>004671182</t>
  </si>
  <si>
    <t>004671181</t>
  </si>
  <si>
    <t>004671180</t>
  </si>
  <si>
    <t>004671179</t>
  </si>
  <si>
    <t>004671178</t>
  </si>
  <si>
    <t>004671177</t>
  </si>
  <si>
    <t>004671176</t>
  </si>
  <si>
    <t>004671175</t>
  </si>
  <si>
    <t>004671174</t>
  </si>
  <si>
    <t>004671173</t>
  </si>
  <si>
    <t>004671172</t>
  </si>
  <si>
    <t>004671324</t>
  </si>
  <si>
    <t>004671472</t>
  </si>
  <si>
    <t>004671323</t>
  </si>
  <si>
    <t>004671322</t>
  </si>
  <si>
    <t>004671321</t>
  </si>
  <si>
    <t>004671171</t>
  </si>
  <si>
    <t>004671170</t>
  </si>
  <si>
    <t>004671169</t>
  </si>
  <si>
    <t>004671168</t>
  </si>
  <si>
    <t>004671167</t>
  </si>
  <si>
    <t>004671320</t>
  </si>
  <si>
    <t>004671319</t>
  </si>
  <si>
    <t>004671318</t>
  </si>
  <si>
    <t>004671316</t>
  </si>
  <si>
    <t>004671166</t>
  </si>
  <si>
    <t>004671315</t>
  </si>
  <si>
    <t>004671314</t>
  </si>
  <si>
    <t>004671313</t>
  </si>
  <si>
    <t>004671311</t>
  </si>
  <si>
    <t>004671165</t>
  </si>
  <si>
    <t>004671164</t>
  </si>
  <si>
    <t>004671163</t>
  </si>
  <si>
    <t>004671162</t>
  </si>
  <si>
    <t>004671161</t>
  </si>
  <si>
    <t>004671157</t>
  </si>
  <si>
    <t>004671156</t>
  </si>
  <si>
    <t>004671155</t>
  </si>
  <si>
    <t>004671154</t>
  </si>
  <si>
    <t>004671153</t>
  </si>
  <si>
    <t>004671152</t>
  </si>
  <si>
    <t>004671151</t>
  </si>
  <si>
    <t>004671150</t>
  </si>
  <si>
    <t>004671149</t>
  </si>
  <si>
    <t>004671148</t>
  </si>
  <si>
    <t>004671147</t>
  </si>
  <si>
    <t>004671146</t>
  </si>
  <si>
    <t>004671145</t>
  </si>
  <si>
    <t>004671144</t>
  </si>
  <si>
    <t>004671143</t>
  </si>
  <si>
    <t>004671142</t>
  </si>
  <si>
    <t>004671141</t>
  </si>
  <si>
    <t>PR2S 250/3</t>
  </si>
  <si>
    <t>004671986</t>
  </si>
  <si>
    <t>IZ2S 250</t>
  </si>
  <si>
    <t>004671985</t>
  </si>
  <si>
    <t>ZB2S 250/3</t>
  </si>
  <si>
    <t>004671984</t>
  </si>
  <si>
    <t>RO2S 250P</t>
  </si>
  <si>
    <t>004671983</t>
  </si>
  <si>
    <t>RO2S 250</t>
  </si>
  <si>
    <t>004671982</t>
  </si>
  <si>
    <t>004671981</t>
  </si>
  <si>
    <t>MO2S 250 AC230-240V</t>
  </si>
  <si>
    <t>004671980</t>
  </si>
  <si>
    <t>DIN-S 160</t>
  </si>
  <si>
    <t>004671975</t>
  </si>
  <si>
    <t>004671974</t>
  </si>
  <si>
    <t>IZ2S 160</t>
  </si>
  <si>
    <t>004671973</t>
  </si>
  <si>
    <t>ZB2S 160/3</t>
  </si>
  <si>
    <t>004671972</t>
  </si>
  <si>
    <t>RO2S 160P</t>
  </si>
  <si>
    <t>004671971</t>
  </si>
  <si>
    <t>RO2S 160</t>
  </si>
  <si>
    <t>004671970</t>
  </si>
  <si>
    <t>004671958</t>
  </si>
  <si>
    <t>NA2S 160-250AF AC 380-450V</t>
  </si>
  <si>
    <t>004671957</t>
  </si>
  <si>
    <t>NA2S 160-250AF AC 200-240V</t>
  </si>
  <si>
    <t>004671956</t>
  </si>
  <si>
    <t>004671955</t>
  </si>
  <si>
    <t>DA2S 160-250AF AC 380-450V</t>
  </si>
  <si>
    <t>004671954</t>
  </si>
  <si>
    <t>DA2S 160-250AF AC 200-240V</t>
  </si>
  <si>
    <t>004671953</t>
  </si>
  <si>
    <t>SS2S 160-250AF</t>
  </si>
  <si>
    <t>004671951</t>
  </si>
  <si>
    <t>PS2S 160-250AF</t>
  </si>
  <si>
    <t>004671950</t>
  </si>
  <si>
    <t>LTBR 400-1000</t>
  </si>
  <si>
    <t>LTBL 400-1000</t>
  </si>
  <si>
    <t>IZ2 400-1600</t>
  </si>
  <si>
    <t>PRS2 1250/4</t>
  </si>
  <si>
    <t>004672362</t>
  </si>
  <si>
    <t>PRS2 1250/3</t>
  </si>
  <si>
    <t>004672361</t>
  </si>
  <si>
    <t>MS 1250 4P</t>
  </si>
  <si>
    <t>004672360</t>
  </si>
  <si>
    <t>MS 1250 3P</t>
  </si>
  <si>
    <t>004672359</t>
  </si>
  <si>
    <t>004672358</t>
  </si>
  <si>
    <t>004672357</t>
  </si>
  <si>
    <t>004672356</t>
  </si>
  <si>
    <t>004672355</t>
  </si>
  <si>
    <t>004672354</t>
  </si>
  <si>
    <t>004672353</t>
  </si>
  <si>
    <t>MO2 1250-1600, DC100-110V</t>
  </si>
  <si>
    <t>004672352</t>
  </si>
  <si>
    <t>MO2 1250-1600, DC24V</t>
  </si>
  <si>
    <t>004672351</t>
  </si>
  <si>
    <t>MO2 1250-1600, AC240V</t>
  </si>
  <si>
    <t>004672350</t>
  </si>
  <si>
    <t>004672340</t>
  </si>
  <si>
    <t>004672339</t>
  </si>
  <si>
    <t>MW 800-1000</t>
  </si>
  <si>
    <t>004672338</t>
  </si>
  <si>
    <t>MLL 800-1000 4P</t>
  </si>
  <si>
    <t>004672337</t>
  </si>
  <si>
    <t>MLL 800-1000 3P</t>
  </si>
  <si>
    <t>004672336</t>
  </si>
  <si>
    <t>MLR 800-1000</t>
  </si>
  <si>
    <t>004672335</t>
  </si>
  <si>
    <t>MS 800 4P</t>
  </si>
  <si>
    <t>004672334</t>
  </si>
  <si>
    <t>MS 800 3P</t>
  </si>
  <si>
    <t>004672333</t>
  </si>
  <si>
    <t>004672332</t>
  </si>
  <si>
    <t>004672331</t>
  </si>
  <si>
    <t>004672330</t>
  </si>
  <si>
    <t>004672329</t>
  </si>
  <si>
    <t>004672328</t>
  </si>
  <si>
    <t>004672327</t>
  </si>
  <si>
    <t>MO2 800-1000, DC100-120V</t>
  </si>
  <si>
    <t>004672326</t>
  </si>
  <si>
    <t>MO2 800-1000, DC24-48V</t>
  </si>
  <si>
    <t>004672325</t>
  </si>
  <si>
    <t>MO2 800-1000, AC100-240V</t>
  </si>
  <si>
    <t>004672324</t>
  </si>
  <si>
    <t>004672323</t>
  </si>
  <si>
    <t>004672322</t>
  </si>
  <si>
    <t>004672321</t>
  </si>
  <si>
    <t>004672320</t>
  </si>
  <si>
    <t>NA2 800-1600AF DC200-240V</t>
  </si>
  <si>
    <t>004672304</t>
  </si>
  <si>
    <t>NA2 800-1600AF DC100-120V</t>
  </si>
  <si>
    <t>004672303</t>
  </si>
  <si>
    <t>NA2 800-1600AF DC24V</t>
  </si>
  <si>
    <t>004672302</t>
  </si>
  <si>
    <t>NA2 800-1600AF AC415-450V</t>
  </si>
  <si>
    <t>004672301</t>
  </si>
  <si>
    <t>NA2 800-1600AF AC220-240V</t>
  </si>
  <si>
    <t>004672300</t>
  </si>
  <si>
    <t>ED2 1600/4 FC</t>
  </si>
  <si>
    <t>004672382</t>
  </si>
  <si>
    <t>ED2 1250/4</t>
  </si>
  <si>
    <t>004672381</t>
  </si>
  <si>
    <t>ED2 800/4</t>
  </si>
  <si>
    <t>004672380</t>
  </si>
  <si>
    <t>ED2 1600/3 FC</t>
  </si>
  <si>
    <t>004672372</t>
  </si>
  <si>
    <t>ED2 1250/3</t>
  </si>
  <si>
    <t>004672371</t>
  </si>
  <si>
    <t>ED2 800/3</t>
  </si>
  <si>
    <t>004672370</t>
  </si>
  <si>
    <t>EB2 1600/4E-FC 1600A 4p</t>
  </si>
  <si>
    <t>004672261</t>
  </si>
  <si>
    <t>EB2 1600/3E-FC 1600A 3p</t>
  </si>
  <si>
    <t>004672260</t>
  </si>
  <si>
    <t>EB2 1600/4LE-FC 1600A 4p</t>
  </si>
  <si>
    <t>004672251</t>
  </si>
  <si>
    <t>EB2 1600/3LE-FC 1600A 3p</t>
  </si>
  <si>
    <t>004672250</t>
  </si>
  <si>
    <t>EB2 1250/4E 1250A 4p</t>
  </si>
  <si>
    <t>004672241</t>
  </si>
  <si>
    <t>EB2 1250/3E 1250A 3p</t>
  </si>
  <si>
    <t>004672240</t>
  </si>
  <si>
    <t>EB2 1250/4LE 1250A 4p</t>
  </si>
  <si>
    <t>004672231</t>
  </si>
  <si>
    <t>EB2 1250/3LE 1250A 3p</t>
  </si>
  <si>
    <t>004672230</t>
  </si>
  <si>
    <t>EB2 1000/4E 1000A 4p</t>
  </si>
  <si>
    <t>004672221</t>
  </si>
  <si>
    <t>EB2 1000/3E 1000A 3p</t>
  </si>
  <si>
    <t>004672220</t>
  </si>
  <si>
    <t>EB2 1000/4LE 1000A 4p</t>
  </si>
  <si>
    <t>004672211</t>
  </si>
  <si>
    <t>EB2 1000/3LE 1000A 3p</t>
  </si>
  <si>
    <t>004672210</t>
  </si>
  <si>
    <t>EB2 800/4E 800A 4p</t>
  </si>
  <si>
    <t>004672191</t>
  </si>
  <si>
    <t>EB2 800/3E 800A 3p</t>
  </si>
  <si>
    <t>004672190</t>
  </si>
  <si>
    <t>EB2 800/4LE 800A 4p</t>
  </si>
  <si>
    <t>004672181</t>
  </si>
  <si>
    <t>EB2 800/3LE 800A 3p</t>
  </si>
  <si>
    <t>004672180</t>
  </si>
  <si>
    <t>EB2 800/4S 800A 4p</t>
  </si>
  <si>
    <t>004672163</t>
  </si>
  <si>
    <t>EB2 800/4S 630A 4p</t>
  </si>
  <si>
    <t>004672162</t>
  </si>
  <si>
    <t>EB2 800/3S 800A 3p</t>
  </si>
  <si>
    <t>004672161</t>
  </si>
  <si>
    <t>EB2 800/3S 630A 3p</t>
  </si>
  <si>
    <t>004672160</t>
  </si>
  <si>
    <t>EB2S 250/4LA 250A 4p</t>
  </si>
  <si>
    <t>004671898</t>
  </si>
  <si>
    <t>EB2S 250/4LA 200A 4p</t>
  </si>
  <si>
    <t>004671897</t>
  </si>
  <si>
    <t>EB2S 160/4LA 160A 4p</t>
  </si>
  <si>
    <t>004671895</t>
  </si>
  <si>
    <t>EB2S 160/4LA 125A 4p</t>
  </si>
  <si>
    <t>004671894</t>
  </si>
  <si>
    <t>EB2S 160/4LA 100A 4p</t>
  </si>
  <si>
    <t>004671893</t>
  </si>
  <si>
    <t>EB2S 160/4LA 80A 4p</t>
  </si>
  <si>
    <t>004671892</t>
  </si>
  <si>
    <t>EB2S 160/4LA 63A 4p</t>
  </si>
  <si>
    <t>004671891</t>
  </si>
  <si>
    <t>EB2S 160/4LA 40A 4p</t>
  </si>
  <si>
    <t>004671890</t>
  </si>
  <si>
    <t>EB2S 160/4LA 25A 4p</t>
  </si>
  <si>
    <t>004671889</t>
  </si>
  <si>
    <t>EB2S 250/3LA 250A 3p</t>
  </si>
  <si>
    <t>004671888</t>
  </si>
  <si>
    <t>EB2S 250/3LA 200A 3p</t>
  </si>
  <si>
    <t>004671887</t>
  </si>
  <si>
    <t>EB2S 160/3LA 160A 3p</t>
  </si>
  <si>
    <t>004671885</t>
  </si>
  <si>
    <t>EB2S 160/3LA 125A 3p</t>
  </si>
  <si>
    <t>004671884</t>
  </si>
  <si>
    <t>EB2S 160/3LA 100A 3p</t>
  </si>
  <si>
    <t>004671883</t>
  </si>
  <si>
    <t>EB2S 160/3LA 80A 3p</t>
  </si>
  <si>
    <t>004671882</t>
  </si>
  <si>
    <t>EB2S 160/3LA 63A 3p</t>
  </si>
  <si>
    <t>004671881</t>
  </si>
  <si>
    <t>EB2S 160/3LA 40A 3p</t>
  </si>
  <si>
    <t>004671880</t>
  </si>
  <si>
    <t>EB2S 160/3LA 25A 3p</t>
  </si>
  <si>
    <t>004671879</t>
  </si>
  <si>
    <t>EB2S 250/4LF 250A 4p</t>
  </si>
  <si>
    <t>004671826</t>
  </si>
  <si>
    <t>EB2S 250/4LF 200A 4p</t>
  </si>
  <si>
    <t>004671825</t>
  </si>
  <si>
    <t>EB2S 160/4LF 160A 4p</t>
  </si>
  <si>
    <t>004671824</t>
  </si>
  <si>
    <t>EB2S 160/4LF 125A 4p</t>
  </si>
  <si>
    <t>004671823</t>
  </si>
  <si>
    <t>EB2S 160/4LF 100A 4p</t>
  </si>
  <si>
    <t>004671822</t>
  </si>
  <si>
    <t>EB2S 160/4LF 80A 4p</t>
  </si>
  <si>
    <t>004671821</t>
  </si>
  <si>
    <t>EB2S 160/4LF 63A 4p</t>
  </si>
  <si>
    <t>004671820</t>
  </si>
  <si>
    <t>EB2S 160/4LF 50A 4p</t>
  </si>
  <si>
    <t>004671819</t>
  </si>
  <si>
    <t>EB2S 160/4LF 40A 4p</t>
  </si>
  <si>
    <t>004671818</t>
  </si>
  <si>
    <t>EB2S 160/4LF 32A 4p</t>
  </si>
  <si>
    <t>004671817</t>
  </si>
  <si>
    <t>EB2S 160/4LF 25A 4p</t>
  </si>
  <si>
    <t>004671816</t>
  </si>
  <si>
    <t>EB2S 160/4LF 20A 4p</t>
  </si>
  <si>
    <t>004671815</t>
  </si>
  <si>
    <t>EB2S 160/4LF 16A 4p</t>
  </si>
  <si>
    <t>004671814</t>
  </si>
  <si>
    <t>EB2S 250/3LF 250A 3p</t>
  </si>
  <si>
    <t>004671813</t>
  </si>
  <si>
    <t>EB2S 250/3LF 200A 3p</t>
  </si>
  <si>
    <t>004671812</t>
  </si>
  <si>
    <t>EB2S 160/3LF 160A 3p</t>
  </si>
  <si>
    <t>004671811</t>
  </si>
  <si>
    <t>EB2S 160/3LF 125A 3p</t>
  </si>
  <si>
    <t>004671810</t>
  </si>
  <si>
    <t>EB2S 160/3LF 100A 3p</t>
  </si>
  <si>
    <t>004671809</t>
  </si>
  <si>
    <t>EB2S 160/3LF 80A 3p</t>
  </si>
  <si>
    <t>004671808</t>
  </si>
  <si>
    <t>EB2S 160/3LF 63A 3p</t>
  </si>
  <si>
    <t>004671807</t>
  </si>
  <si>
    <t>EB2S 160/3LF 50A 3p</t>
  </si>
  <si>
    <t>004671806</t>
  </si>
  <si>
    <t>EB2S 160/3LF 40A 3p</t>
  </si>
  <si>
    <t>004671805</t>
  </si>
  <si>
    <t>EB2S 160/3LF 32A 3p</t>
  </si>
  <si>
    <t>004671804</t>
  </si>
  <si>
    <t>EB2S 160/3LF 25A 3p</t>
  </si>
  <si>
    <t>004671803</t>
  </si>
  <si>
    <t>EB2S 160/3LF 20A 3p</t>
  </si>
  <si>
    <t>004671802</t>
  </si>
  <si>
    <t>EB2S 160/3LF 16A 3p</t>
  </si>
  <si>
    <t>004671801</t>
  </si>
  <si>
    <t>EB2R 250/4L 250A 4P</t>
  </si>
  <si>
    <t>004671584</t>
  </si>
  <si>
    <t>EB2R 250/4L 160A 4P</t>
  </si>
  <si>
    <t>004671583</t>
  </si>
  <si>
    <t>EB2R 250/3L 250A 3P</t>
  </si>
  <si>
    <t>004671582</t>
  </si>
  <si>
    <t>EB2R 250/3L 160A 3P</t>
  </si>
  <si>
    <t>004671581</t>
  </si>
  <si>
    <t>EB2R 125/4L 125A 4P</t>
  </si>
  <si>
    <t>004671512</t>
  </si>
  <si>
    <t>EB2R 125/4L 100A 4P</t>
  </si>
  <si>
    <t>004671511</t>
  </si>
  <si>
    <t>EB2R 125/4L 63A 4P</t>
  </si>
  <si>
    <t>004671510</t>
  </si>
  <si>
    <t>EB2R 125/4L 50A 4P</t>
  </si>
  <si>
    <t>004671509</t>
  </si>
  <si>
    <t>EB2R 125/4L 32A 4P</t>
  </si>
  <si>
    <t>004671508</t>
  </si>
  <si>
    <t>EB2R 125/4L 20A 4P</t>
  </si>
  <si>
    <t>004671507</t>
  </si>
  <si>
    <t>EB2R 125/3L 125A 3P</t>
  </si>
  <si>
    <t>004671506</t>
  </si>
  <si>
    <t>EB2R 125/3L 100A 3P</t>
  </si>
  <si>
    <t>004671505</t>
  </si>
  <si>
    <t>EB2R 125/3L 63A 3P</t>
  </si>
  <si>
    <t>004671504</t>
  </si>
  <si>
    <t>EB2R 125/3L 50A 3P</t>
  </si>
  <si>
    <t>004671503</t>
  </si>
  <si>
    <t>EB2R 125/3L 32A 3P</t>
  </si>
  <si>
    <t>004671502</t>
  </si>
  <si>
    <t>EB2R 125/3L 20A 3P</t>
  </si>
  <si>
    <t>004671501</t>
  </si>
  <si>
    <t>ED2 630/4</t>
  </si>
  <si>
    <t>004671280</t>
  </si>
  <si>
    <t>ED2 400/4</t>
  </si>
  <si>
    <t>004671279</t>
  </si>
  <si>
    <t>ED2 250/4</t>
  </si>
  <si>
    <t>004671278</t>
  </si>
  <si>
    <t>ED2 160/4</t>
  </si>
  <si>
    <t>004671277</t>
  </si>
  <si>
    <t>ED2 125/4</t>
  </si>
  <si>
    <t>004671276</t>
  </si>
  <si>
    <t>ED2 630/3</t>
  </si>
  <si>
    <t>004671275</t>
  </si>
  <si>
    <t>ED2 400/3</t>
  </si>
  <si>
    <t>004671274</t>
  </si>
  <si>
    <t>ED2 250/3</t>
  </si>
  <si>
    <t>004671273</t>
  </si>
  <si>
    <t>ED2 160/3</t>
  </si>
  <si>
    <t>004671272</t>
  </si>
  <si>
    <t>ED2 125/3</t>
  </si>
  <si>
    <t>004671271</t>
  </si>
  <si>
    <t>EB2 630/4E 630A 4p</t>
  </si>
  <si>
    <t>004671128</t>
  </si>
  <si>
    <t>EB2 630/3E 630A 3p</t>
  </si>
  <si>
    <t>004671127</t>
  </si>
  <si>
    <t>EB2 630/4LE 630A 4p</t>
  </si>
  <si>
    <t>004671122</t>
  </si>
  <si>
    <t>EB2 630/3LE 630A 3p</t>
  </si>
  <si>
    <t>004671121</t>
  </si>
  <si>
    <t>EB2 400/4E 400A 4p</t>
  </si>
  <si>
    <t>004671114</t>
  </si>
  <si>
    <t>EB2 400/4E 250A 4p</t>
  </si>
  <si>
    <t>004671113</t>
  </si>
  <si>
    <t>EB2 400/3E 400A 3p</t>
  </si>
  <si>
    <t>004671112</t>
  </si>
  <si>
    <t>EB2 400/3E 250A 3p</t>
  </si>
  <si>
    <t>004671111</t>
  </si>
  <si>
    <t>EB2 250/4E 250A 4p</t>
  </si>
  <si>
    <t>004671308</t>
  </si>
  <si>
    <t>EB2 250/4E 125A 4p</t>
  </si>
  <si>
    <t>004671306</t>
  </si>
  <si>
    <t>EB2 250/4E 40A 4p</t>
  </si>
  <si>
    <t>004671305</t>
  </si>
  <si>
    <t>EB2 250/3E 250A 3p</t>
  </si>
  <si>
    <t>004671304</t>
  </si>
  <si>
    <t>EB2 250/3E 125A 3p</t>
  </si>
  <si>
    <t>004671302</t>
  </si>
  <si>
    <t>EB2 250/3E 40A 3p</t>
  </si>
  <si>
    <t>004671301</t>
  </si>
  <si>
    <t>EB2 400/4S 400A 4p</t>
  </si>
  <si>
    <t>004671104</t>
  </si>
  <si>
    <t>EB2 400/4S 250A 4p</t>
  </si>
  <si>
    <t>004671103</t>
  </si>
  <si>
    <t>EB2 400/3S 400A 3p</t>
  </si>
  <si>
    <t>004671102</t>
  </si>
  <si>
    <t>EB2 400/3S 250A 3p</t>
  </si>
  <si>
    <t>004671101</t>
  </si>
  <si>
    <t>EB2 400/4L 400A 4p</t>
  </si>
  <si>
    <t>004671094</t>
  </si>
  <si>
    <t>EB2 400/4L 250A 4p</t>
  </si>
  <si>
    <t>004671093</t>
  </si>
  <si>
    <t>EB2 400/3L 400A 3p</t>
  </si>
  <si>
    <t>004671092</t>
  </si>
  <si>
    <t>EB2 400/3L 250A 3p</t>
  </si>
  <si>
    <t>004671091</t>
  </si>
  <si>
    <t>EB2 250/4S 250A 4p</t>
  </si>
  <si>
    <t>004671086</t>
  </si>
  <si>
    <t>EB2 250/4S 200A 4p</t>
  </si>
  <si>
    <t>004671085</t>
  </si>
  <si>
    <t>004671062</t>
  </si>
  <si>
    <t>EB2 250/3S 250A 3p</t>
  </si>
  <si>
    <t>004671083</t>
  </si>
  <si>
    <t>EB2 250/3S 200A 3p</t>
  </si>
  <si>
    <t>004671082</t>
  </si>
  <si>
    <t>004671061</t>
  </si>
  <si>
    <t>EB2 250/4L 250A 4p</t>
  </si>
  <si>
    <t>004671076</t>
  </si>
  <si>
    <t>EB2 250/4L 200A 4p</t>
  </si>
  <si>
    <t>004671075</t>
  </si>
  <si>
    <t>EB2 250/3L 250A 3p</t>
  </si>
  <si>
    <t>004671073</t>
  </si>
  <si>
    <t>EB2 250/3L 200A 3p</t>
  </si>
  <si>
    <t>004671072</t>
  </si>
  <si>
    <t>EB2 125/4S 125A 4p</t>
  </si>
  <si>
    <t>004671052</t>
  </si>
  <si>
    <t>EB2 125/4S 100A 4p</t>
  </si>
  <si>
    <t>004671051</t>
  </si>
  <si>
    <t>EB2 125/4S 63A 4p</t>
  </si>
  <si>
    <t>004671050</t>
  </si>
  <si>
    <t>EB2 125/4S 50A 4p</t>
  </si>
  <si>
    <t>004671049</t>
  </si>
  <si>
    <t>EB2 125/4S 32A 4p</t>
  </si>
  <si>
    <t>004671048</t>
  </si>
  <si>
    <t>EB2 125/4S 20A 4p</t>
  </si>
  <si>
    <t>004671047</t>
  </si>
  <si>
    <t>EB2 125/3S 125A 3p</t>
  </si>
  <si>
    <t>004671046</t>
  </si>
  <si>
    <t>EB2 125/3S 100A 3p</t>
  </si>
  <si>
    <t>004671045</t>
  </si>
  <si>
    <t>EB2 125/3S 63A 3p</t>
  </si>
  <si>
    <t>004671044</t>
  </si>
  <si>
    <t>EB2 125/3S 50A 3p</t>
  </si>
  <si>
    <t>004671043</t>
  </si>
  <si>
    <t>EB2 125/3S 32A 3p</t>
  </si>
  <si>
    <t>004671042</t>
  </si>
  <si>
    <t>EB2 125/3S 20A 3p</t>
  </si>
  <si>
    <t>004671041</t>
  </si>
  <si>
    <t>EB2 125/4L 125A 4p</t>
  </si>
  <si>
    <t>004671032</t>
  </si>
  <si>
    <t>EB2 125/4L 100A 4p</t>
  </si>
  <si>
    <t>004671031</t>
  </si>
  <si>
    <t>EB2 125/4L 63A 4p</t>
  </si>
  <si>
    <t>004671030</t>
  </si>
  <si>
    <t>EB2 125/4L 50A 4p</t>
  </si>
  <si>
    <t>004671029</t>
  </si>
  <si>
    <t>EB2 125/4L 32A 4p</t>
  </si>
  <si>
    <t>004671028</t>
  </si>
  <si>
    <t>EB2 125/4L 20A 4p</t>
  </si>
  <si>
    <t>004671027</t>
  </si>
  <si>
    <t>EB2 125/3L 125A 3p</t>
  </si>
  <si>
    <t>004671026</t>
  </si>
  <si>
    <t>EB2 125/3L 100A 3p</t>
  </si>
  <si>
    <t>004671025</t>
  </si>
  <si>
    <t>EB2 125/3L 63A 3p</t>
  </si>
  <si>
    <t>004671024</t>
  </si>
  <si>
    <t>EB2 125/3L 50A 3p</t>
  </si>
  <si>
    <t>004671023</t>
  </si>
  <si>
    <t>EB2 125/3L 32A 3p</t>
  </si>
  <si>
    <t>004671022</t>
  </si>
  <si>
    <t>EB2 125/3L 20A 3p</t>
  </si>
  <si>
    <t>004671021</t>
  </si>
  <si>
    <t>PFC 8 DB</t>
  </si>
  <si>
    <t>004656572</t>
  </si>
  <si>
    <t>PFC 12 DB</t>
  </si>
  <si>
    <t>004656571</t>
  </si>
  <si>
    <t>PFC 6 DA</t>
  </si>
  <si>
    <t>004656570</t>
  </si>
  <si>
    <t>HFL 14/50 Al</t>
  </si>
  <si>
    <t>004656834</t>
  </si>
  <si>
    <t>HFL 14/40 Al</t>
  </si>
  <si>
    <t>004656833</t>
  </si>
  <si>
    <t>HFL 14/30 Al</t>
  </si>
  <si>
    <t>004656832</t>
  </si>
  <si>
    <t>HFL 14/25 Al</t>
  </si>
  <si>
    <t>004656831</t>
  </si>
  <si>
    <t>HFL 14/20 Al</t>
  </si>
  <si>
    <t>004656830</t>
  </si>
  <si>
    <t>HFL 14/50 Cu</t>
  </si>
  <si>
    <t>004656818</t>
  </si>
  <si>
    <t>HFL 14/40 Cu</t>
  </si>
  <si>
    <t>004656817</t>
  </si>
  <si>
    <t>004656816</t>
  </si>
  <si>
    <t>HFL 14/25 Cu</t>
  </si>
  <si>
    <t>004656815</t>
  </si>
  <si>
    <t>004656814</t>
  </si>
  <si>
    <t>004656813</t>
  </si>
  <si>
    <t>004656812</t>
  </si>
  <si>
    <t>HFL 14/10 Cu</t>
  </si>
  <si>
    <t>004656811</t>
  </si>
  <si>
    <t>HFL 14/5 Cu</t>
  </si>
  <si>
    <t>004656810</t>
  </si>
  <si>
    <t>004656824</t>
  </si>
  <si>
    <t>004656823</t>
  </si>
  <si>
    <t>004656822</t>
  </si>
  <si>
    <t>HFL 7/25 Al</t>
  </si>
  <si>
    <t>004656821</t>
  </si>
  <si>
    <t>004656820</t>
  </si>
  <si>
    <t>HFL 7/50 Cu</t>
  </si>
  <si>
    <t>004656808</t>
  </si>
  <si>
    <t>HFL 7/40 Cu</t>
  </si>
  <si>
    <t>004656807</t>
  </si>
  <si>
    <t>HFL 7/30 Cu</t>
  </si>
  <si>
    <t>004656806</t>
  </si>
  <si>
    <t>HFL 7/25 Cu</t>
  </si>
  <si>
    <t>004656805</t>
  </si>
  <si>
    <t>HFL 7/20 Cu</t>
  </si>
  <si>
    <t>004656804</t>
  </si>
  <si>
    <t>HFL 7/15 Cu</t>
  </si>
  <si>
    <t>004656803</t>
  </si>
  <si>
    <t>HFL 7/12,5 Cu</t>
  </si>
  <si>
    <t>004656802</t>
  </si>
  <si>
    <t>HFL 7/10 Cu</t>
  </si>
  <si>
    <t>004656801</t>
  </si>
  <si>
    <t>HFL 7/5 Cu</t>
  </si>
  <si>
    <t>004656800</t>
  </si>
  <si>
    <t>LPC 50 kVAr, 525V, 50HZ</t>
  </si>
  <si>
    <t>004656797</t>
  </si>
  <si>
    <t>LPC 40 kVAr, 525V, 50HZ</t>
  </si>
  <si>
    <t>004656796</t>
  </si>
  <si>
    <t>LPC 30 kVAr, 525V, 50HZ</t>
  </si>
  <si>
    <t>004656795</t>
  </si>
  <si>
    <t>LPC 25 kVAr, 525V, 50HZ</t>
  </si>
  <si>
    <t>004656794</t>
  </si>
  <si>
    <t>LPC 20 kVAr, 525V, 50HZ</t>
  </si>
  <si>
    <t>004656793</t>
  </si>
  <si>
    <t>LPC 15 kVAr, 525V, 50HZ</t>
  </si>
  <si>
    <t>004656792</t>
  </si>
  <si>
    <t>004656791</t>
  </si>
  <si>
    <t>LPC 10 kVAr, 525V, 50HZ</t>
  </si>
  <si>
    <t>004656790</t>
  </si>
  <si>
    <t>LPC 50 kVAr, 480V, 50HZ</t>
  </si>
  <si>
    <t>004656787</t>
  </si>
  <si>
    <t>LPC 40 kVAr, 480V, 50HZ</t>
  </si>
  <si>
    <t>004656786</t>
  </si>
  <si>
    <t>LPC 30 kVAr, 480V, 50HZ</t>
  </si>
  <si>
    <t>004656785</t>
  </si>
  <si>
    <t>LPC 25 kVAr, 480V, 50HZ</t>
  </si>
  <si>
    <t>004656784</t>
  </si>
  <si>
    <t>LPC 20 kVAr, 480V, 50HZ</t>
  </si>
  <si>
    <t>004656783</t>
  </si>
  <si>
    <t>LPC 15 kVAr, 480V, 50HZ</t>
  </si>
  <si>
    <t>004656782</t>
  </si>
  <si>
    <t>004656781</t>
  </si>
  <si>
    <t>LPC 10 kVAr, 480V, 50HZ</t>
  </si>
  <si>
    <t>004656780</t>
  </si>
  <si>
    <t>LPC 50 kVAr, 460V, 50HZ</t>
  </si>
  <si>
    <t>004656778</t>
  </si>
  <si>
    <t>LPC 40 kVAr, 460V, 50HZ</t>
  </si>
  <si>
    <t>004656777</t>
  </si>
  <si>
    <t>004656776</t>
  </si>
  <si>
    <t>LPC 30 kVAr, 460V, 50HZ</t>
  </si>
  <si>
    <t>004656775</t>
  </si>
  <si>
    <t>LPC 25 kVAr, 460V, 50HZ</t>
  </si>
  <si>
    <t>004656774</t>
  </si>
  <si>
    <t>LPC 20 kVAr, 460V, 50HZ</t>
  </si>
  <si>
    <t>004656773</t>
  </si>
  <si>
    <t>LPC 15 kVAr, 460V, 50HZ</t>
  </si>
  <si>
    <t>004656772</t>
  </si>
  <si>
    <t>LPC 12.5 kVAr, 460V, 50HZ</t>
  </si>
  <si>
    <t>004656771</t>
  </si>
  <si>
    <t>LPC 10 kVAr, 460V, 50HZ</t>
  </si>
  <si>
    <t>004656770</t>
  </si>
  <si>
    <t>LPC 50 kVAr, 440V, 50HZ</t>
  </si>
  <si>
    <t>004656767</t>
  </si>
  <si>
    <t>LPC 40 kVAr, 440V, 50HZ</t>
  </si>
  <si>
    <t>004656766</t>
  </si>
  <si>
    <t>LPC 30 kVAr, 440V, 50HZ</t>
  </si>
  <si>
    <t>004656765</t>
  </si>
  <si>
    <t>LPC 25 kVAr, 440V, 50HZ</t>
  </si>
  <si>
    <t>004656764</t>
  </si>
  <si>
    <t>LPC 20 kVAr, 440V, 50HZ</t>
  </si>
  <si>
    <t>004656763</t>
  </si>
  <si>
    <t>LPC 15 kVAr, 440V, 50HZ</t>
  </si>
  <si>
    <t>004656762</t>
  </si>
  <si>
    <t>004656761</t>
  </si>
  <si>
    <t>LPC 10 kVAr, 440V, 50HZ</t>
  </si>
  <si>
    <t>004656760</t>
  </si>
  <si>
    <t>LPC 50 kVAr, 400V, 50HZ</t>
  </si>
  <si>
    <t>004656757</t>
  </si>
  <si>
    <t>LPC 40 kVAr, 400V, 50HZ</t>
  </si>
  <si>
    <t>004656756</t>
  </si>
  <si>
    <t>LPC 30 kVAr, 400V, 50HZ</t>
  </si>
  <si>
    <t>004656755</t>
  </si>
  <si>
    <t>LPC 25 kVAr, 400V, 50HZ</t>
  </si>
  <si>
    <t>004656754</t>
  </si>
  <si>
    <t>LPC 20 kVAr, 400V, 50HZ</t>
  </si>
  <si>
    <t>004656753</t>
  </si>
  <si>
    <t>LPC 15 kVAr, 400V, 50HZ</t>
  </si>
  <si>
    <t>004656752</t>
  </si>
  <si>
    <t>004656751</t>
  </si>
  <si>
    <t>LPC 10 kVAr, 400V, 50HZ</t>
  </si>
  <si>
    <t>004656750</t>
  </si>
  <si>
    <t>LPC 5 kVAr, 525V, 50HZ</t>
  </si>
  <si>
    <t>004656743</t>
  </si>
  <si>
    <t>LPC 4 kVAr, 525V, 50HZ</t>
  </si>
  <si>
    <t>004656742</t>
  </si>
  <si>
    <t>LPC 3 kVAr, 525V, 50HZ</t>
  </si>
  <si>
    <t>004656741</t>
  </si>
  <si>
    <t>LPC 2.5 kVAr, 525V, 50HZ</t>
  </si>
  <si>
    <t>004656740</t>
  </si>
  <si>
    <t>LPC 5 kVAr, 480V, 50HZ</t>
  </si>
  <si>
    <t>004656733</t>
  </si>
  <si>
    <t>LPC 4 kVAr, 480V, 50HZ</t>
  </si>
  <si>
    <t>004656732</t>
  </si>
  <si>
    <t>LPC 3 kVAr, 480V, 50HZ</t>
  </si>
  <si>
    <t>004656731</t>
  </si>
  <si>
    <t>LPC 2.5 kVAr, 480V, 50HZ</t>
  </si>
  <si>
    <t>004656730</t>
  </si>
  <si>
    <t>004656723</t>
  </si>
  <si>
    <t>004656722</t>
  </si>
  <si>
    <t>004656721</t>
  </si>
  <si>
    <t>004656720</t>
  </si>
  <si>
    <t>004656713</t>
  </si>
  <si>
    <t>004656712</t>
  </si>
  <si>
    <t>LPC 3 kVAr, 440V, 50HZ</t>
  </si>
  <si>
    <t>004656711</t>
  </si>
  <si>
    <t>004656710</t>
  </si>
  <si>
    <t>004656705</t>
  </si>
  <si>
    <t>004656704</t>
  </si>
  <si>
    <t>004656703</t>
  </si>
  <si>
    <t>004656702</t>
  </si>
  <si>
    <t>004656701</t>
  </si>
  <si>
    <t>LPC 1 kVAr, 400V, 50Hz</t>
  </si>
  <si>
    <t>004656700</t>
  </si>
  <si>
    <t>004646055</t>
  </si>
  <si>
    <t>004646054</t>
  </si>
  <si>
    <t>004646053</t>
  </si>
  <si>
    <t>004646052</t>
  </si>
  <si>
    <t>004646051</t>
  </si>
  <si>
    <t>004646050</t>
  </si>
  <si>
    <t>004646049</t>
  </si>
  <si>
    <t>004646048</t>
  </si>
  <si>
    <t>004646047</t>
  </si>
  <si>
    <t>004646046</t>
  </si>
  <si>
    <t>004646045</t>
  </si>
  <si>
    <t>004646044</t>
  </si>
  <si>
    <t>004641864</t>
  </si>
  <si>
    <t>004641863</t>
  </si>
  <si>
    <t>004641862</t>
  </si>
  <si>
    <t>004641861</t>
  </si>
  <si>
    <t>004641860</t>
  </si>
  <si>
    <t>004641854</t>
  </si>
  <si>
    <t>004641853</t>
  </si>
  <si>
    <t>004641852</t>
  </si>
  <si>
    <t>004641851</t>
  </si>
  <si>
    <t>004641850</t>
  </si>
  <si>
    <t>004641844</t>
  </si>
  <si>
    <t>004641843</t>
  </si>
  <si>
    <t>004641842</t>
  </si>
  <si>
    <t>004641841</t>
  </si>
  <si>
    <t>004641840</t>
  </si>
  <si>
    <t>004642833</t>
  </si>
  <si>
    <t>004642832</t>
  </si>
  <si>
    <t>004642831</t>
  </si>
  <si>
    <t>004642830</t>
  </si>
  <si>
    <t>004641834</t>
  </si>
  <si>
    <t>004641833</t>
  </si>
  <si>
    <t>004641832</t>
  </si>
  <si>
    <t>004641831</t>
  </si>
  <si>
    <t>004641830</t>
  </si>
  <si>
    <t>004642823</t>
  </si>
  <si>
    <t>004642822</t>
  </si>
  <si>
    <t>004642821</t>
  </si>
  <si>
    <t>004642820</t>
  </si>
  <si>
    <t>004641824</t>
  </si>
  <si>
    <t>004641823</t>
  </si>
  <si>
    <t>004641822</t>
  </si>
  <si>
    <t>004641821</t>
  </si>
  <si>
    <t>004641820</t>
  </si>
  <si>
    <t>004642813</t>
  </si>
  <si>
    <t>004642812</t>
  </si>
  <si>
    <t>004642811</t>
  </si>
  <si>
    <t>004642810</t>
  </si>
  <si>
    <t>004641814</t>
  </si>
  <si>
    <t>004641813</t>
  </si>
  <si>
    <t>004641812</t>
  </si>
  <si>
    <t>004641811</t>
  </si>
  <si>
    <t>004641810</t>
  </si>
  <si>
    <t>004641903</t>
  </si>
  <si>
    <t>004641902</t>
  </si>
  <si>
    <t>004641901</t>
  </si>
  <si>
    <t>RE317D-310</t>
  </si>
  <si>
    <t>004647425</t>
  </si>
  <si>
    <t>RE317D-215</t>
  </si>
  <si>
    <t>004647424</t>
  </si>
  <si>
    <t>RE317D-150</t>
  </si>
  <si>
    <t>004647423</t>
  </si>
  <si>
    <t>RE117.2D-112</t>
  </si>
  <si>
    <t>004646422</t>
  </si>
  <si>
    <t>RE117.2D-97</t>
  </si>
  <si>
    <t>004646421</t>
  </si>
  <si>
    <t>RE117.1D-112</t>
  </si>
  <si>
    <t>004645422</t>
  </si>
  <si>
    <t>RE117.1D-97</t>
  </si>
  <si>
    <t>004645421</t>
  </si>
  <si>
    <t>RE67.2D-80</t>
  </si>
  <si>
    <t>004644420</t>
  </si>
  <si>
    <t>RE67.2D-70</t>
  </si>
  <si>
    <t>004644419</t>
  </si>
  <si>
    <t>RE67.2D-63</t>
  </si>
  <si>
    <t>004644418</t>
  </si>
  <si>
    <t>RE67.2D-57</t>
  </si>
  <si>
    <t>004644417</t>
  </si>
  <si>
    <t>RE67.1D-50</t>
  </si>
  <si>
    <t>004643416</t>
  </si>
  <si>
    <t>RE67.1D-40</t>
  </si>
  <si>
    <t>004643415</t>
  </si>
  <si>
    <t>RE27D-32</t>
  </si>
  <si>
    <t>004642414</t>
  </si>
  <si>
    <t>RE27D-23</t>
  </si>
  <si>
    <t>004642413</t>
  </si>
  <si>
    <t>RE27D-17</t>
  </si>
  <si>
    <t>004642412</t>
  </si>
  <si>
    <t>RE27D-15</t>
  </si>
  <si>
    <t>004642411</t>
  </si>
  <si>
    <t>RE27D-12,5</t>
  </si>
  <si>
    <t>004642410</t>
  </si>
  <si>
    <t>RE27D-10</t>
  </si>
  <si>
    <t>004642409</t>
  </si>
  <si>
    <t>RE27D-8,0</t>
  </si>
  <si>
    <t>004642408</t>
  </si>
  <si>
    <t>RE27D-6,3</t>
  </si>
  <si>
    <t>004642407</t>
  </si>
  <si>
    <t>RE27D-4,0</t>
  </si>
  <si>
    <t>004642406</t>
  </si>
  <si>
    <t>RE27D-2,8</t>
  </si>
  <si>
    <t>004642405</t>
  </si>
  <si>
    <t>RE27D-1,8</t>
  </si>
  <si>
    <t>004642404</t>
  </si>
  <si>
    <t>RE27D-1,2</t>
  </si>
  <si>
    <t>004642403</t>
  </si>
  <si>
    <t>RE27D-0,8</t>
  </si>
  <si>
    <t>004642402</t>
  </si>
  <si>
    <t>RE27D-0,63</t>
  </si>
  <si>
    <t>004642401</t>
  </si>
  <si>
    <t>RE27D-0,4</t>
  </si>
  <si>
    <t>004642400</t>
  </si>
  <si>
    <t>RE17D-17</t>
  </si>
  <si>
    <t>004641412</t>
  </si>
  <si>
    <t>RE17D-15</t>
  </si>
  <si>
    <t>004641411</t>
  </si>
  <si>
    <t>RE17D-12,5</t>
  </si>
  <si>
    <t>004641410</t>
  </si>
  <si>
    <t>RE17D-10</t>
  </si>
  <si>
    <t>004641409</t>
  </si>
  <si>
    <t>RE17D-8,0</t>
  </si>
  <si>
    <t>004641408</t>
  </si>
  <si>
    <t>RE17D-6,3</t>
  </si>
  <si>
    <t>004641407</t>
  </si>
  <si>
    <t>RE17D-4,0</t>
  </si>
  <si>
    <t>004641406</t>
  </si>
  <si>
    <t>RE17D-2,8</t>
  </si>
  <si>
    <t>004641405</t>
  </si>
  <si>
    <t>RE17D-1,8</t>
  </si>
  <si>
    <t>004641404</t>
  </si>
  <si>
    <t>RE17D-1,2</t>
  </si>
  <si>
    <t>004641403</t>
  </si>
  <si>
    <t>RE17D-0,8</t>
  </si>
  <si>
    <t>004641402</t>
  </si>
  <si>
    <t>RE17D-0,63</t>
  </si>
  <si>
    <t>004641401</t>
  </si>
  <si>
    <t>RE17D-0,4</t>
  </si>
  <si>
    <t>004641400</t>
  </si>
  <si>
    <t>004642711</t>
  </si>
  <si>
    <t>004642708</t>
  </si>
  <si>
    <t>004643701</t>
  </si>
  <si>
    <t>004642707</t>
  </si>
  <si>
    <t>004642706</t>
  </si>
  <si>
    <t>004642705</t>
  </si>
  <si>
    <t>004642703</t>
  </si>
  <si>
    <t>004642702</t>
  </si>
  <si>
    <t>004642701</t>
  </si>
  <si>
    <t>004641703</t>
  </si>
  <si>
    <t>004641702</t>
  </si>
  <si>
    <t>004641701</t>
  </si>
  <si>
    <t>BLIME 112-300E</t>
  </si>
  <si>
    <t>004643602</t>
  </si>
  <si>
    <t>BLIME 9-105</t>
  </si>
  <si>
    <t>004643601</t>
  </si>
  <si>
    <t>004645520</t>
  </si>
  <si>
    <t>BCXMRLE 11 (1NO+1NC)</t>
  </si>
  <si>
    <t>004645511</t>
  </si>
  <si>
    <t>004644520</t>
  </si>
  <si>
    <t>004644511</t>
  </si>
  <si>
    <t>004643510</t>
  </si>
  <si>
    <t>004642510</t>
  </si>
  <si>
    <t>004641501</t>
  </si>
  <si>
    <t>004641510</t>
  </si>
  <si>
    <t>004643801</t>
  </si>
  <si>
    <t>004643800</t>
  </si>
  <si>
    <t>004649140</t>
  </si>
  <si>
    <t>004648140</t>
  </si>
  <si>
    <t>004646130</t>
  </si>
  <si>
    <t>004646074</t>
  </si>
  <si>
    <t>004646073</t>
  </si>
  <si>
    <t>004646072</t>
  </si>
  <si>
    <t>004646070</t>
  </si>
  <si>
    <t>004645130</t>
  </si>
  <si>
    <t>004641904</t>
  </si>
  <si>
    <t>004646007</t>
  </si>
  <si>
    <t>004646006</t>
  </si>
  <si>
    <t>004646005</t>
  </si>
  <si>
    <t>004646004</t>
  </si>
  <si>
    <t>004646003</t>
  </si>
  <si>
    <t>004646002</t>
  </si>
  <si>
    <t>004646001</t>
  </si>
  <si>
    <t>004646000</t>
  </si>
  <si>
    <t>CAEM4.04-24V-50/60Hz</t>
  </si>
  <si>
    <t>004642370</t>
  </si>
  <si>
    <t>CAEM4.04-230V-50/60Hz</t>
  </si>
  <si>
    <t>004642373</t>
  </si>
  <si>
    <t>CAEM4.40-24V-50/60Hz</t>
  </si>
  <si>
    <t>004642380</t>
  </si>
  <si>
    <t>CAEM4.40-230V-50/60Hz</t>
  </si>
  <si>
    <t>004642383</t>
  </si>
  <si>
    <t>CAEM4.31-24V-50/60Hz</t>
  </si>
  <si>
    <t>004642360</t>
  </si>
  <si>
    <t>CAEM4.31-230V-50/60Hz</t>
  </si>
  <si>
    <t>004642363</t>
  </si>
  <si>
    <t>CAEM4.22-24V-50/60Hz</t>
  </si>
  <si>
    <t>004642340</t>
  </si>
  <si>
    <t>CAEM4.22-230V-50/60Hz</t>
  </si>
  <si>
    <t>004642343</t>
  </si>
  <si>
    <t>004656305</t>
  </si>
  <si>
    <t>004656304</t>
  </si>
  <si>
    <t>004656303</t>
  </si>
  <si>
    <t>004656302</t>
  </si>
  <si>
    <t>004656301</t>
  </si>
  <si>
    <t>004656300</t>
  </si>
  <si>
    <t>004646033</t>
  </si>
  <si>
    <t>004646032</t>
  </si>
  <si>
    <t>004646031</t>
  </si>
  <si>
    <t>004646030</t>
  </si>
  <si>
    <t>004656144</t>
  </si>
  <si>
    <t>004656143</t>
  </si>
  <si>
    <t>004656142</t>
  </si>
  <si>
    <t>004656141</t>
  </si>
  <si>
    <t>CEM250.22-24V-50/60Hz</t>
  </si>
  <si>
    <t>004656140</t>
  </si>
  <si>
    <t>004646028</t>
  </si>
  <si>
    <t>004646027</t>
  </si>
  <si>
    <t>004646026</t>
  </si>
  <si>
    <t>004646029</t>
  </si>
  <si>
    <t>004655144</t>
  </si>
  <si>
    <t>004655143</t>
  </si>
  <si>
    <t>004655142</t>
  </si>
  <si>
    <t>004655141</t>
  </si>
  <si>
    <t>CEM180.22-24V-50/60Hz</t>
  </si>
  <si>
    <t>004655140</t>
  </si>
  <si>
    <t>004646025</t>
  </si>
  <si>
    <t>004654241</t>
  </si>
  <si>
    <t>004646023</t>
  </si>
  <si>
    <t>004654240</t>
  </si>
  <si>
    <t>004646021</t>
  </si>
  <si>
    <t>004646020</t>
  </si>
  <si>
    <t>004646019</t>
  </si>
  <si>
    <t>004646018</t>
  </si>
  <si>
    <t>004653144</t>
  </si>
  <si>
    <t>004653143</t>
  </si>
  <si>
    <t>004653142</t>
  </si>
  <si>
    <t>004653141</t>
  </si>
  <si>
    <t>CEM112.22-24V-50/60Hz</t>
  </si>
  <si>
    <t>004653140</t>
  </si>
  <si>
    <t>004652231</t>
  </si>
  <si>
    <t>004652230</t>
  </si>
  <si>
    <t>CEM105.11-400V-50/60Hz</t>
  </si>
  <si>
    <t>004652134</t>
  </si>
  <si>
    <t>CEM105.11-230V-50/60Hz</t>
  </si>
  <si>
    <t>004652133</t>
  </si>
  <si>
    <t>CEM105.11-110V-50/60Hz</t>
  </si>
  <si>
    <t>004652132</t>
  </si>
  <si>
    <t>CEM105.11-48V-50/60Hz</t>
  </si>
  <si>
    <t>004652131</t>
  </si>
  <si>
    <t>CEM105.11-24V-50/60Hz</t>
  </si>
  <si>
    <t>004652130</t>
  </si>
  <si>
    <t>004652201</t>
  </si>
  <si>
    <t>004652200</t>
  </si>
  <si>
    <t>CEM105.00-400V-50/60Hz</t>
  </si>
  <si>
    <t>004652104</t>
  </si>
  <si>
    <t>CEM105.00-230V-50/60Hz</t>
  </si>
  <si>
    <t>004652103</t>
  </si>
  <si>
    <t>CEM105.00-110V-50/60Hz</t>
  </si>
  <si>
    <t>004652102</t>
  </si>
  <si>
    <t>CEM105.00-48V-50/60Hz</t>
  </si>
  <si>
    <t>004652101</t>
  </si>
  <si>
    <t>CEM105.00-24V-50/60Hz</t>
  </si>
  <si>
    <t>004652100</t>
  </si>
  <si>
    <t>004651231</t>
  </si>
  <si>
    <t>004651230</t>
  </si>
  <si>
    <t>CEM95.11-400V-50/60Hz</t>
  </si>
  <si>
    <t>004651134</t>
  </si>
  <si>
    <t>CEM95.11-230V-50/60Hz</t>
  </si>
  <si>
    <t>004651133</t>
  </si>
  <si>
    <t>CEM95.11-110V-50/60Hz</t>
  </si>
  <si>
    <t>004651132</t>
  </si>
  <si>
    <t>CEM95.11-48V-50/60Hz</t>
  </si>
  <si>
    <t>004651131</t>
  </si>
  <si>
    <t>CEM95.11-24V-50/60Hz</t>
  </si>
  <si>
    <t>004651130</t>
  </si>
  <si>
    <t>004651201</t>
  </si>
  <si>
    <t>004651200</t>
  </si>
  <si>
    <t>CEM95.00-400V-50/60Hz</t>
  </si>
  <si>
    <t>004651104</t>
  </si>
  <si>
    <t>CEM95.00-230V-50/60Hz</t>
  </si>
  <si>
    <t>004651103</t>
  </si>
  <si>
    <t>CEM95.00-110V-50/60Hz</t>
  </si>
  <si>
    <t>004651102</t>
  </si>
  <si>
    <t>CEM95.00-48V-50/60Hz</t>
  </si>
  <si>
    <t>004651101</t>
  </si>
  <si>
    <t>CEM95.00-24V-50/60Hz</t>
  </si>
  <si>
    <t>004651100</t>
  </si>
  <si>
    <t>004650231</t>
  </si>
  <si>
    <t>004650230</t>
  </si>
  <si>
    <t>CEM80.11-400V-50/60Hz</t>
  </si>
  <si>
    <t>004650134</t>
  </si>
  <si>
    <t>CEM80.11-230V-50/60Hz</t>
  </si>
  <si>
    <t>004650133</t>
  </si>
  <si>
    <t>CEM80.11-110V-50/60Hz</t>
  </si>
  <si>
    <t>004650132</t>
  </si>
  <si>
    <t>CEM80.11-48V-50/60Hz</t>
  </si>
  <si>
    <t>004650131</t>
  </si>
  <si>
    <t>CEM80.11-24V-50/60Hz</t>
  </si>
  <si>
    <t>004650130</t>
  </si>
  <si>
    <t>004650201</t>
  </si>
  <si>
    <t>004650200</t>
  </si>
  <si>
    <t>CEM80.00-400V-50/60Hz</t>
  </si>
  <si>
    <t>004650104</t>
  </si>
  <si>
    <t>CEM80.00-230V-50/60Hz</t>
  </si>
  <si>
    <t>004650103</t>
  </si>
  <si>
    <t>CEM80.00-110V-50/60Hz</t>
  </si>
  <si>
    <t>004650102</t>
  </si>
  <si>
    <t>CEM80.00-48V-50/60Hz</t>
  </si>
  <si>
    <t>004650101</t>
  </si>
  <si>
    <t>CEM80.00-24V-50/60Hz</t>
  </si>
  <si>
    <t>004650100</t>
  </si>
  <si>
    <t>004649231</t>
  </si>
  <si>
    <t>004649230</t>
  </si>
  <si>
    <t>CEM65.11-400V-50/60Hz</t>
  </si>
  <si>
    <t>004649134</t>
  </si>
  <si>
    <t>CEM65.11-230V-50/60Hz</t>
  </si>
  <si>
    <t>004649133</t>
  </si>
  <si>
    <t>CEM65.11-110V-50/60Hz</t>
  </si>
  <si>
    <t>004649132</t>
  </si>
  <si>
    <t>CEM65.11-48V-50/60Hz</t>
  </si>
  <si>
    <t>004649131</t>
  </si>
  <si>
    <t>CEM65.11-24V-50/60Hz</t>
  </si>
  <si>
    <t>004649130</t>
  </si>
  <si>
    <t>004649201</t>
  </si>
  <si>
    <t>004649200</t>
  </si>
  <si>
    <t>CEM65.00-400V-50/60Hz</t>
  </si>
  <si>
    <t>004649104</t>
  </si>
  <si>
    <t>CEM65.00-230V-50/60Hz</t>
  </si>
  <si>
    <t>004649103</t>
  </si>
  <si>
    <t>CEM65.00-110V-50/60Hz</t>
  </si>
  <si>
    <t>004649102</t>
  </si>
  <si>
    <t>CEM65.00-48V-50/60Hz</t>
  </si>
  <si>
    <t>004649101</t>
  </si>
  <si>
    <t>CEM65.00-24V-50/60Hz</t>
  </si>
  <si>
    <t>004649100</t>
  </si>
  <si>
    <t>004648231</t>
  </si>
  <si>
    <t>004648230</t>
  </si>
  <si>
    <t>CEM50.11-400V-50/60Hz</t>
  </si>
  <si>
    <t>004648134</t>
  </si>
  <si>
    <t>CEM50.11-230V-50/60Hz</t>
  </si>
  <si>
    <t>004648133</t>
  </si>
  <si>
    <t>CEM50.11-110V-50/60Hz</t>
  </si>
  <si>
    <t>004648132</t>
  </si>
  <si>
    <t>CEM50.11-48V-50/60Hz</t>
  </si>
  <si>
    <t>004648131</t>
  </si>
  <si>
    <t>CEM50.11-24V-50/60Hz</t>
  </si>
  <si>
    <t>004648130</t>
  </si>
  <si>
    <t>004648201</t>
  </si>
  <si>
    <t>004648200</t>
  </si>
  <si>
    <t>CEM50.00-400V-50/60Hz</t>
  </si>
  <si>
    <t>004648104</t>
  </si>
  <si>
    <t>CEM50.00-230V-50/60Hz</t>
  </si>
  <si>
    <t>004648103</t>
  </si>
  <si>
    <t>CEM50.00-110V-50/60Hz</t>
  </si>
  <si>
    <t>004648102</t>
  </si>
  <si>
    <t>CEM50.00-48V-50/60Hz</t>
  </si>
  <si>
    <t>004648101</t>
  </si>
  <si>
    <t>CEM50.00-24V-50/60Hz</t>
  </si>
  <si>
    <t>004648100</t>
  </si>
  <si>
    <t>004647231</t>
  </si>
  <si>
    <t>004647230</t>
  </si>
  <si>
    <t>CEM40.11-400V-50/60Hz</t>
  </si>
  <si>
    <t>004647134</t>
  </si>
  <si>
    <t>CEM40.11-230V-50/60Hz</t>
  </si>
  <si>
    <t>004647133</t>
  </si>
  <si>
    <t>CEM40.11-110V-50/60Hz</t>
  </si>
  <si>
    <t>004647132</t>
  </si>
  <si>
    <t>CEM40.11-48V-50/60Hz</t>
  </si>
  <si>
    <t>004647131</t>
  </si>
  <si>
    <t>CEM40.11-24V-50/60Hz</t>
  </si>
  <si>
    <t>004647130</t>
  </si>
  <si>
    <t>004647201</t>
  </si>
  <si>
    <t>004647200</t>
  </si>
  <si>
    <t>CEM40.00-400V-50/60Hz</t>
  </si>
  <si>
    <t>004647104</t>
  </si>
  <si>
    <t>CEM40.00-230V-50/60Hz</t>
  </si>
  <si>
    <t>004647103</t>
  </si>
  <si>
    <t>CEM40.00-110V-50/60Hz</t>
  </si>
  <si>
    <t>004647102</t>
  </si>
  <si>
    <t>CEM40.00-48V-50/60Hz</t>
  </si>
  <si>
    <t>004647101</t>
  </si>
  <si>
    <t>CEM40.00-24V-50/60Hz</t>
  </si>
  <si>
    <t>004647100</t>
  </si>
  <si>
    <t>004646211</t>
  </si>
  <si>
    <t>004646210</t>
  </si>
  <si>
    <t>CEM32.01-400V-50/60Hz</t>
  </si>
  <si>
    <t>004646114</t>
  </si>
  <si>
    <t>CEM32.01-230V-50/60Hz</t>
  </si>
  <si>
    <t>004646113</t>
  </si>
  <si>
    <t>CEM32.01-110V-50/60Hz</t>
  </si>
  <si>
    <t>004646112</t>
  </si>
  <si>
    <t>CEM32.01-48V-50/60Hz</t>
  </si>
  <si>
    <t>004646111</t>
  </si>
  <si>
    <t>CEM32.01-24V-50/60Hz</t>
  </si>
  <si>
    <t>004646110</t>
  </si>
  <si>
    <t>004646221</t>
  </si>
  <si>
    <t>004646220</t>
  </si>
  <si>
    <t>CEM32.10-400V-50/60Hz</t>
  </si>
  <si>
    <t>004646124</t>
  </si>
  <si>
    <t>CEM32.10-230V-50/60Hz</t>
  </si>
  <si>
    <t>004646123</t>
  </si>
  <si>
    <t>CEM32.10-110V-50/60Hz</t>
  </si>
  <si>
    <t>004646122</t>
  </si>
  <si>
    <t>CEM32.10-48V-50/60Hz</t>
  </si>
  <si>
    <t>004646121</t>
  </si>
  <si>
    <t>CEM32.10-24V-50/60Hz</t>
  </si>
  <si>
    <t>004646120</t>
  </si>
  <si>
    <t>004646201</t>
  </si>
  <si>
    <t>004646200</t>
  </si>
  <si>
    <t>CEM32.00-400V-50/60Hz</t>
  </si>
  <si>
    <t>004646104</t>
  </si>
  <si>
    <t>CEM32.00-230V-50/60Hz</t>
  </si>
  <si>
    <t>004646103</t>
  </si>
  <si>
    <t>CEM32.00-110V-50/60Hz</t>
  </si>
  <si>
    <t>004646102</t>
  </si>
  <si>
    <t>CEM32.00-48V-50/60Hz</t>
  </si>
  <si>
    <t>004646101</t>
  </si>
  <si>
    <t>CEM32.00-24V-50/60Hz</t>
  </si>
  <si>
    <t>004646100</t>
  </si>
  <si>
    <t>004645211</t>
  </si>
  <si>
    <t>004645210</t>
  </si>
  <si>
    <t>CEM25.01-400V-50/60Hz</t>
  </si>
  <si>
    <t>004645114</t>
  </si>
  <si>
    <t>CEM25.01-230V-50/60Hz</t>
  </si>
  <si>
    <t>004645113</t>
  </si>
  <si>
    <t>CEM25.01-110V-50/60Hz</t>
  </si>
  <si>
    <t>004645112</t>
  </si>
  <si>
    <t>CEM25.01-48V-50/60Hz</t>
  </si>
  <si>
    <t>004645111</t>
  </si>
  <si>
    <t>CEM25.01-24V-50/60Hz</t>
  </si>
  <si>
    <t>004645110</t>
  </si>
  <si>
    <t>004645221</t>
  </si>
  <si>
    <t>004645220</t>
  </si>
  <si>
    <t>CEM25.10-400V-50/60Hz</t>
  </si>
  <si>
    <t>004645124</t>
  </si>
  <si>
    <t>CEM25.10-230V-50/60Hz</t>
  </si>
  <si>
    <t>004645123</t>
  </si>
  <si>
    <t>CEM25.10-110V-50/60Hz</t>
  </si>
  <si>
    <t>004645122</t>
  </si>
  <si>
    <t>CEM25.10-48V-50/60Hz</t>
  </si>
  <si>
    <t>004645121</t>
  </si>
  <si>
    <t>CEM25.10-24V-50/60Hz</t>
  </si>
  <si>
    <t>004645120</t>
  </si>
  <si>
    <t>004645201</t>
  </si>
  <si>
    <t>004645200</t>
  </si>
  <si>
    <t>CEM25.00-400V-50/60Hz</t>
  </si>
  <si>
    <t>004645104</t>
  </si>
  <si>
    <t>CEM25.00-230V-50/60Hz</t>
  </si>
  <si>
    <t>004645103</t>
  </si>
  <si>
    <t>CEM25.00-110V-50/60Hz</t>
  </si>
  <si>
    <t>004645102</t>
  </si>
  <si>
    <t>CEM25.00-48V-50/60Hz</t>
  </si>
  <si>
    <t>004645101</t>
  </si>
  <si>
    <t>CEM25.00-24V-50/60Hz</t>
  </si>
  <si>
    <t>004645100</t>
  </si>
  <si>
    <t>004644211</t>
  </si>
  <si>
    <t>004644210</t>
  </si>
  <si>
    <t>CEM18.01-400V-50/60Hz</t>
  </si>
  <si>
    <t>004644114</t>
  </si>
  <si>
    <t>CEM18.01-230V-50/60Hz</t>
  </si>
  <si>
    <t>004644113</t>
  </si>
  <si>
    <t>CEM18.01-110V-50/60Hz</t>
  </si>
  <si>
    <t>004644112</t>
  </si>
  <si>
    <t>CEM18.01-48V-50/60Hz</t>
  </si>
  <si>
    <t>004644111</t>
  </si>
  <si>
    <t>CEM18.01-24V-50/60Hz</t>
  </si>
  <si>
    <t>004644110</t>
  </si>
  <si>
    <t>004644221</t>
  </si>
  <si>
    <t>004644220</t>
  </si>
  <si>
    <t>CEM18.10-400V-50/60Hz</t>
  </si>
  <si>
    <t>004644124</t>
  </si>
  <si>
    <t>CEM18.10-230V-50/60Hz</t>
  </si>
  <si>
    <t>004644123</t>
  </si>
  <si>
    <t>CEM18.10-110V-50/60Hz</t>
  </si>
  <si>
    <t>004644122</t>
  </si>
  <si>
    <t>CEM18.10-48V-50/60Hz</t>
  </si>
  <si>
    <t>004644121</t>
  </si>
  <si>
    <t>CEM18.10-24V-50/60Hz</t>
  </si>
  <si>
    <t>004644120</t>
  </si>
  <si>
    <t>004643211</t>
  </si>
  <si>
    <t>004643210</t>
  </si>
  <si>
    <t>CEM12.01-400V-50/60Hz</t>
  </si>
  <si>
    <t>004643114</t>
  </si>
  <si>
    <t>CEM12.01-230V-50/60Hz</t>
  </si>
  <si>
    <t>004643113</t>
  </si>
  <si>
    <t>CEM12.01-110V-50/60Hz</t>
  </si>
  <si>
    <t>004643112</t>
  </si>
  <si>
    <t>CEM12.01-48V-50/60Hz</t>
  </si>
  <si>
    <t>004643111</t>
  </si>
  <si>
    <t>CEM12.01-24V-50/60Hz</t>
  </si>
  <si>
    <t>004643110</t>
  </si>
  <si>
    <t>004643221</t>
  </si>
  <si>
    <t>004643220</t>
  </si>
  <si>
    <t>CEM12.10-400V-50/60Hz</t>
  </si>
  <si>
    <t>004643124</t>
  </si>
  <si>
    <t>CEM12.10-230V-50/60Hz</t>
  </si>
  <si>
    <t>004643123</t>
  </si>
  <si>
    <t>CEM12.10-110V-50/60Hz</t>
  </si>
  <si>
    <t>004643122</t>
  </si>
  <si>
    <t>CEM12.10-48V-50/60Hz</t>
  </si>
  <si>
    <t>004643121</t>
  </si>
  <si>
    <t>CEM12.10-24V-50/60Hz</t>
  </si>
  <si>
    <t>004643120</t>
  </si>
  <si>
    <t>004642211</t>
  </si>
  <si>
    <t>004642210</t>
  </si>
  <si>
    <t>CEM9.01-400V-50/60Hz</t>
  </si>
  <si>
    <t>004642114</t>
  </si>
  <si>
    <t>CEM9.01-230V-50/60Hz</t>
  </si>
  <si>
    <t>004642113</t>
  </si>
  <si>
    <t>CEM9.01-110V-50/60Hz</t>
  </si>
  <si>
    <t>004642112</t>
  </si>
  <si>
    <t>CEM9.01-48V-50/60Hz</t>
  </si>
  <si>
    <t>004642111</t>
  </si>
  <si>
    <t>CEM9.01-24V-50/60Hz</t>
  </si>
  <si>
    <t>004642110</t>
  </si>
  <si>
    <t>004642221</t>
  </si>
  <si>
    <t>004642220</t>
  </si>
  <si>
    <t>CEM9.10-400V-50/60Hz</t>
  </si>
  <si>
    <t>004642124</t>
  </si>
  <si>
    <t>CEM9.10-230V-50/60Hz</t>
  </si>
  <si>
    <t>004642123</t>
  </si>
  <si>
    <t>CEM9.10-110V-50/60Hz</t>
  </si>
  <si>
    <t>004642122</t>
  </si>
  <si>
    <t>CEM9.10-48V-50/60Hz</t>
  </si>
  <si>
    <t>004642121</t>
  </si>
  <si>
    <t>CEM9.10-24V-50/60Hz</t>
  </si>
  <si>
    <t>004642120</t>
  </si>
  <si>
    <t>004641614</t>
  </si>
  <si>
    <t>004641613</t>
  </si>
  <si>
    <t>004641612</t>
  </si>
  <si>
    <t>004641611</t>
  </si>
  <si>
    <t>004641610</t>
  </si>
  <si>
    <t>004641624</t>
  </si>
  <si>
    <t>004641623</t>
  </si>
  <si>
    <t>004641622</t>
  </si>
  <si>
    <t>004641621</t>
  </si>
  <si>
    <t>004641620</t>
  </si>
  <si>
    <t>004642762</t>
  </si>
  <si>
    <t>004642761</t>
  </si>
  <si>
    <t>004642760</t>
  </si>
  <si>
    <t>004642753</t>
  </si>
  <si>
    <t>004642752</t>
  </si>
  <si>
    <t>004642751</t>
  </si>
  <si>
    <t>004642750</t>
  </si>
  <si>
    <t>004642749</t>
  </si>
  <si>
    <t>004642748</t>
  </si>
  <si>
    <t>004642747</t>
  </si>
  <si>
    <t>004642746</t>
  </si>
  <si>
    <t>004642745</t>
  </si>
  <si>
    <t>004642744</t>
  </si>
  <si>
    <t>004642743</t>
  </si>
  <si>
    <t>004642742</t>
  </si>
  <si>
    <t>004642741</t>
  </si>
  <si>
    <t>004642740</t>
  </si>
  <si>
    <t>004642736</t>
  </si>
  <si>
    <t>004642735</t>
  </si>
  <si>
    <t>004642734</t>
  </si>
  <si>
    <t>004642733</t>
  </si>
  <si>
    <t>004642732</t>
  </si>
  <si>
    <t>004642731</t>
  </si>
  <si>
    <t>004642730</t>
  </si>
  <si>
    <t>004641547</t>
  </si>
  <si>
    <t>004641546</t>
  </si>
  <si>
    <t>004641545</t>
  </si>
  <si>
    <t>004641544</t>
  </si>
  <si>
    <t>004641543</t>
  </si>
  <si>
    <t>004641542</t>
  </si>
  <si>
    <t>004641541</t>
  </si>
  <si>
    <t>004641540</t>
  </si>
  <si>
    <t>004641537</t>
  </si>
  <si>
    <t>004641536</t>
  </si>
  <si>
    <t>004641535</t>
  </si>
  <si>
    <t>004641534</t>
  </si>
  <si>
    <t>004641533</t>
  </si>
  <si>
    <t>004641532</t>
  </si>
  <si>
    <t>004641531</t>
  </si>
  <si>
    <t>004641530</t>
  </si>
  <si>
    <t>004641527</t>
  </si>
  <si>
    <t>004641526</t>
  </si>
  <si>
    <t>004641525</t>
  </si>
  <si>
    <t>004641524</t>
  </si>
  <si>
    <t>004641523</t>
  </si>
  <si>
    <t>004641522</t>
  </si>
  <si>
    <t>004641521</t>
  </si>
  <si>
    <t>004641520</t>
  </si>
  <si>
    <t>004642720</t>
  </si>
  <si>
    <t>004643603</t>
  </si>
  <si>
    <t>DICE-1</t>
  </si>
  <si>
    <t>004641731</t>
  </si>
  <si>
    <t>VRCE-5</t>
  </si>
  <si>
    <t>004641730</t>
  </si>
  <si>
    <t>VRCE-4</t>
  </si>
  <si>
    <t>004641729</t>
  </si>
  <si>
    <t>VRCE-3</t>
  </si>
  <si>
    <t>004641728</t>
  </si>
  <si>
    <t>VRCE-2</t>
  </si>
  <si>
    <t>004641727</t>
  </si>
  <si>
    <t>VRCE-1</t>
  </si>
  <si>
    <t>004641726</t>
  </si>
  <si>
    <t>RCCE-6</t>
  </si>
  <si>
    <t>004641725</t>
  </si>
  <si>
    <t>RCCE-5</t>
  </si>
  <si>
    <t>004641724</t>
  </si>
  <si>
    <t>RCCE-4</t>
  </si>
  <si>
    <t>004641723</t>
  </si>
  <si>
    <t>RCCE-3</t>
  </si>
  <si>
    <t>004641722</t>
  </si>
  <si>
    <t>RCCE-2</t>
  </si>
  <si>
    <t>004641721</t>
  </si>
  <si>
    <t>RCCE-1</t>
  </si>
  <si>
    <t>004641720</t>
  </si>
  <si>
    <t>004641217</t>
  </si>
  <si>
    <t>004641216</t>
  </si>
  <si>
    <t>004641215</t>
  </si>
  <si>
    <t>004641214</t>
  </si>
  <si>
    <t>004641207</t>
  </si>
  <si>
    <t>004641206</t>
  </si>
  <si>
    <t>004641205</t>
  </si>
  <si>
    <t>004641204</t>
  </si>
  <si>
    <t>004641213</t>
  </si>
  <si>
    <t>004641212</t>
  </si>
  <si>
    <t>004641211</t>
  </si>
  <si>
    <t>004641210</t>
  </si>
  <si>
    <t>004641203</t>
  </si>
  <si>
    <t>004641202</t>
  </si>
  <si>
    <t>004641201</t>
  </si>
  <si>
    <t>004641200</t>
  </si>
  <si>
    <t>004641174</t>
  </si>
  <si>
    <t>004646014</t>
  </si>
  <si>
    <t>004641173</t>
  </si>
  <si>
    <t>004646013</t>
  </si>
  <si>
    <t>004641172</t>
  </si>
  <si>
    <t>004646012</t>
  </si>
  <si>
    <t>004641171</t>
  </si>
  <si>
    <t>004646011</t>
  </si>
  <si>
    <t>004641170</t>
  </si>
  <si>
    <t>004646010</t>
  </si>
  <si>
    <t>004642394</t>
  </si>
  <si>
    <t>004641164</t>
  </si>
  <si>
    <t>004642393</t>
  </si>
  <si>
    <t>004641163</t>
  </si>
  <si>
    <t>004642392</t>
  </si>
  <si>
    <t>004641162</t>
  </si>
  <si>
    <t>004642391</t>
  </si>
  <si>
    <t>004641161</t>
  </si>
  <si>
    <t>004642390</t>
  </si>
  <si>
    <t>004641160</t>
  </si>
  <si>
    <t>CAE04.40-24V-50/60Hz</t>
  </si>
  <si>
    <t>004641380</t>
  </si>
  <si>
    <t>CAE04.40-230V-50/60Hz</t>
  </si>
  <si>
    <t>004641383</t>
  </si>
  <si>
    <t>CAE04.13-24V-50/60Hz</t>
  </si>
  <si>
    <t>004641350</t>
  </si>
  <si>
    <t>CAE04.13-230V-50/60Hz</t>
  </si>
  <si>
    <t>004641353</t>
  </si>
  <si>
    <t>CAE04.31-24V-50/60Hz</t>
  </si>
  <si>
    <t>004641360</t>
  </si>
  <si>
    <t>CAE04.31-230V-50/60Hz</t>
  </si>
  <si>
    <t>004641363</t>
  </si>
  <si>
    <t>CAE04.22-24V-50/60Hz</t>
  </si>
  <si>
    <t>004641340</t>
  </si>
  <si>
    <t>CAE04.22-230V-50/60Hz</t>
  </si>
  <si>
    <t>004641343</t>
  </si>
  <si>
    <t>004641153</t>
  </si>
  <si>
    <t>004641152</t>
  </si>
  <si>
    <t>004641151</t>
  </si>
  <si>
    <t>004641107</t>
  </si>
  <si>
    <t>004641097</t>
  </si>
  <si>
    <t>004641096</t>
  </si>
  <si>
    <t>CEC016.01-110V-50/60Hz</t>
  </si>
  <si>
    <t>004641095</t>
  </si>
  <si>
    <t>CEC016.01-48V-50/60Hz</t>
  </si>
  <si>
    <t>004641094</t>
  </si>
  <si>
    <t>CEC016.01-42V-50/60Hz</t>
  </si>
  <si>
    <t>004641093</t>
  </si>
  <si>
    <t>CEC016.01-24V-50/60Hz</t>
  </si>
  <si>
    <t>004641092</t>
  </si>
  <si>
    <t>004641150</t>
  </si>
  <si>
    <t>004641149</t>
  </si>
  <si>
    <t>004641148</t>
  </si>
  <si>
    <t>004641106</t>
  </si>
  <si>
    <t>004641091</t>
  </si>
  <si>
    <t>004641090</t>
  </si>
  <si>
    <t>004641089</t>
  </si>
  <si>
    <t>004641088</t>
  </si>
  <si>
    <t>CEC016.10-42V-50/60Hz</t>
  </si>
  <si>
    <t>004641087</t>
  </si>
  <si>
    <t>004641086</t>
  </si>
  <si>
    <t>004641147</t>
  </si>
  <si>
    <t>004641146</t>
  </si>
  <si>
    <t>004641145</t>
  </si>
  <si>
    <t>004641105</t>
  </si>
  <si>
    <t>CEC012.01-400V-50/60Hz</t>
  </si>
  <si>
    <t>004641085</t>
  </si>
  <si>
    <t>CEC012.01-230V-50/60Hz</t>
  </si>
  <si>
    <t>004641084</t>
  </si>
  <si>
    <t>CEC012.01-110V-50/60Hz</t>
  </si>
  <si>
    <t>004641083</t>
  </si>
  <si>
    <t>CEC012.01-48V-50/60Hz</t>
  </si>
  <si>
    <t>004641082</t>
  </si>
  <si>
    <t>004641081</t>
  </si>
  <si>
    <t>004641080</t>
  </si>
  <si>
    <t>004641144</t>
  </si>
  <si>
    <t>004641143</t>
  </si>
  <si>
    <t>004641142</t>
  </si>
  <si>
    <t>004641104</t>
  </si>
  <si>
    <t>004641079</t>
  </si>
  <si>
    <t>004641078</t>
  </si>
  <si>
    <t>004641077</t>
  </si>
  <si>
    <t>CEC012.10-48V-50/60Hz</t>
  </si>
  <si>
    <t>004641076</t>
  </si>
  <si>
    <t>CEC012.10-42V-50/60Hz</t>
  </si>
  <si>
    <t>004641075</t>
  </si>
  <si>
    <t>004641074</t>
  </si>
  <si>
    <t>004641141</t>
  </si>
  <si>
    <t>004641140</t>
  </si>
  <si>
    <t>004641139</t>
  </si>
  <si>
    <t>004641103</t>
  </si>
  <si>
    <t>CEC09.01-400V-50/60Hz</t>
  </si>
  <si>
    <t>004641073</t>
  </si>
  <si>
    <t>CEC09.01-230V-50/60Hz</t>
  </si>
  <si>
    <t>004641072</t>
  </si>
  <si>
    <t>004641071</t>
  </si>
  <si>
    <t>004641070</t>
  </si>
  <si>
    <t>004641069</t>
  </si>
  <si>
    <t>004641068</t>
  </si>
  <si>
    <t>004641138</t>
  </si>
  <si>
    <t>004641137</t>
  </si>
  <si>
    <t>004641136</t>
  </si>
  <si>
    <t>004641102</t>
  </si>
  <si>
    <t>004641067</t>
  </si>
  <si>
    <t>004641066</t>
  </si>
  <si>
    <t>004641065</t>
  </si>
  <si>
    <t>004641064</t>
  </si>
  <si>
    <t>004641063</t>
  </si>
  <si>
    <t>004641062</t>
  </si>
  <si>
    <t>004641135</t>
  </si>
  <si>
    <t>004641134</t>
  </si>
  <si>
    <t>004641133</t>
  </si>
  <si>
    <t>004641101</t>
  </si>
  <si>
    <t>004641061</t>
  </si>
  <si>
    <t>004641060</t>
  </si>
  <si>
    <t>004641059</t>
  </si>
  <si>
    <t>004641058</t>
  </si>
  <si>
    <t>004641057</t>
  </si>
  <si>
    <t>004641056</t>
  </si>
  <si>
    <t>004641132</t>
  </si>
  <si>
    <t>004641131</t>
  </si>
  <si>
    <t>004641130</t>
  </si>
  <si>
    <t>004641100</t>
  </si>
  <si>
    <t>004641055</t>
  </si>
  <si>
    <t>004641054</t>
  </si>
  <si>
    <t>004641053</t>
  </si>
  <si>
    <t>004641052</t>
  </si>
  <si>
    <t>004641051</t>
  </si>
  <si>
    <t>004641050</t>
  </si>
  <si>
    <t>004641014</t>
  </si>
  <si>
    <t>004641013</t>
  </si>
  <si>
    <t>004641012</t>
  </si>
  <si>
    <t>004641011</t>
  </si>
  <si>
    <t>004641010</t>
  </si>
  <si>
    <t>004641024</t>
  </si>
  <si>
    <t>004641023</t>
  </si>
  <si>
    <t>004641022</t>
  </si>
  <si>
    <t>004641021</t>
  </si>
  <si>
    <t>004641020</t>
  </si>
  <si>
    <t>R 25-02 230V</t>
  </si>
  <si>
    <t>002463506</t>
  </si>
  <si>
    <t>R 25-02 24V</t>
  </si>
  <si>
    <t>002463505</t>
  </si>
  <si>
    <t>R 25-11 230V</t>
  </si>
  <si>
    <t>002463504</t>
  </si>
  <si>
    <t>R 25-11 24V</t>
  </si>
  <si>
    <t>002463503</t>
  </si>
  <si>
    <t>R 25-20 230V</t>
  </si>
  <si>
    <t>002463502</t>
  </si>
  <si>
    <t>R 25-20 24V</t>
  </si>
  <si>
    <t>002463501</t>
  </si>
  <si>
    <t>002463507</t>
  </si>
  <si>
    <t>002463500</t>
  </si>
  <si>
    <t>IKV</t>
  </si>
  <si>
    <t>002464074</t>
  </si>
  <si>
    <t>SC40/63</t>
  </si>
  <si>
    <t>002464073</t>
  </si>
  <si>
    <t>SC25</t>
  </si>
  <si>
    <t>002464072</t>
  </si>
  <si>
    <t>SC20</t>
  </si>
  <si>
    <t>002464071</t>
  </si>
  <si>
    <t>RN-11</t>
  </si>
  <si>
    <t>002464070</t>
  </si>
  <si>
    <t>RN-02</t>
  </si>
  <si>
    <t>002464069</t>
  </si>
  <si>
    <t>RN-20</t>
  </si>
  <si>
    <t>002464068</t>
  </si>
  <si>
    <t>RD 25-04-R-24V AC/DC</t>
  </si>
  <si>
    <t>002464067</t>
  </si>
  <si>
    <t>RD 25-04-R-230V AC/DC</t>
  </si>
  <si>
    <t>002464066</t>
  </si>
  <si>
    <t>R 25-04-R-24V AC</t>
  </si>
  <si>
    <t>002464065</t>
  </si>
  <si>
    <t>R 25-04-R-230V AC</t>
  </si>
  <si>
    <t>002464064</t>
  </si>
  <si>
    <t>RD 25-22-R-24V AC/DC</t>
  </si>
  <si>
    <t>002464063</t>
  </si>
  <si>
    <t>RD 25-22-R-230V AC/DC</t>
  </si>
  <si>
    <t>002464062</t>
  </si>
  <si>
    <t>R 25-22-R-24V AC</t>
  </si>
  <si>
    <t>002464061</t>
  </si>
  <si>
    <t>R 25-22-R-230V AC</t>
  </si>
  <si>
    <t>002464060</t>
  </si>
  <si>
    <t>RD 25-31-R-24V AC/DC</t>
  </si>
  <si>
    <t>002464059</t>
  </si>
  <si>
    <t>RD 25-31-R-230V AC/DC</t>
  </si>
  <si>
    <t>002464058</t>
  </si>
  <si>
    <t>R 25-31-R-24V AC</t>
  </si>
  <si>
    <t>002464057</t>
  </si>
  <si>
    <t>R 25-31-R-230V AC</t>
  </si>
  <si>
    <t>002464056</t>
  </si>
  <si>
    <t>RD 25-40-R-24V AC/DC</t>
  </si>
  <si>
    <t>002464055</t>
  </si>
  <si>
    <t>RD 25-40-R-230V AC/DC</t>
  </si>
  <si>
    <t>002464054</t>
  </si>
  <si>
    <t>R 25-40-R-24V AC</t>
  </si>
  <si>
    <t>002464053</t>
  </si>
  <si>
    <t>R 25-40-R-230V AC</t>
  </si>
  <si>
    <t>002464052</t>
  </si>
  <si>
    <t>RD 20-02-R-24V AC/DC</t>
  </si>
  <si>
    <t>002464051</t>
  </si>
  <si>
    <t>RD 20-02-R-230V AC/DC</t>
  </si>
  <si>
    <t>002464050</t>
  </si>
  <si>
    <t>R 20-02-R-24V AC</t>
  </si>
  <si>
    <t>002464049</t>
  </si>
  <si>
    <t>R 20-02-R-230V AC</t>
  </si>
  <si>
    <t>002464048</t>
  </si>
  <si>
    <t>RD 20-11-R-24V AC/DC</t>
  </si>
  <si>
    <t>002464047</t>
  </si>
  <si>
    <t>RD 20-11-R-230V AC/DC</t>
  </si>
  <si>
    <t>002464046</t>
  </si>
  <si>
    <t>R 20-11-R-24V AC</t>
  </si>
  <si>
    <t>002464045</t>
  </si>
  <si>
    <t>R 20-11-R-230V AC</t>
  </si>
  <si>
    <t>002464044</t>
  </si>
  <si>
    <t>RD 20-20-R-24V AC/DC</t>
  </si>
  <si>
    <t>002464043</t>
  </si>
  <si>
    <t>RD 20-20-R-230V AC/DC</t>
  </si>
  <si>
    <t>002464042</t>
  </si>
  <si>
    <t>R 20-20-R-24V AC</t>
  </si>
  <si>
    <t>002464041</t>
  </si>
  <si>
    <t>R 20-20-R-230V AC</t>
  </si>
  <si>
    <t>002464040</t>
  </si>
  <si>
    <t>RD 20-01-R-24V AC/DC</t>
  </si>
  <si>
    <t>002464039</t>
  </si>
  <si>
    <t>RD 20-01-R-230V AC/DC</t>
  </si>
  <si>
    <t>002464038</t>
  </si>
  <si>
    <t>R 20-01-R-24V AC</t>
  </si>
  <si>
    <t>002464037</t>
  </si>
  <si>
    <t>R 20-01-R-230V AC</t>
  </si>
  <si>
    <t>002464036</t>
  </si>
  <si>
    <t>RD 20-10-R-24V AC/DC</t>
  </si>
  <si>
    <t>002464035</t>
  </si>
  <si>
    <t>RD 20-10-R-230V AC/DC</t>
  </si>
  <si>
    <t>002464034</t>
  </si>
  <si>
    <t>R 20-10-R-24V AC</t>
  </si>
  <si>
    <t>002464033</t>
  </si>
  <si>
    <t>R 20-10-R-230V AC</t>
  </si>
  <si>
    <t>002464032</t>
  </si>
  <si>
    <t>RD 63-22-24V AC/DC</t>
  </si>
  <si>
    <t>002464031</t>
  </si>
  <si>
    <t>RD 63-22-230V AC/DC</t>
  </si>
  <si>
    <t>002464030</t>
  </si>
  <si>
    <t>RD 63-31-24V AC/DC</t>
  </si>
  <si>
    <t>002464029</t>
  </si>
  <si>
    <t>RD 63-31-230V AC/DC</t>
  </si>
  <si>
    <t>002464028</t>
  </si>
  <si>
    <t>RD 63-40-24V AC/DC</t>
  </si>
  <si>
    <t>002464027</t>
  </si>
  <si>
    <t>RD 63-40-230V AC/DC</t>
  </si>
  <si>
    <t>002464026</t>
  </si>
  <si>
    <t>RD 40-04-24V AC/DC</t>
  </si>
  <si>
    <t>002464025</t>
  </si>
  <si>
    <t>RD 40-04-230V AC/DC</t>
  </si>
  <si>
    <t>002464024</t>
  </si>
  <si>
    <t>RD 40-22-24V AC/DC</t>
  </si>
  <si>
    <t>002464023</t>
  </si>
  <si>
    <t>RD 40-22-230V AC/DC</t>
  </si>
  <si>
    <t>002464022</t>
  </si>
  <si>
    <t>RD 40-31-24V AC/DC</t>
  </si>
  <si>
    <t>002464021</t>
  </si>
  <si>
    <t>RD 40-31-230V AC/DC</t>
  </si>
  <si>
    <t>002464020</t>
  </si>
  <si>
    <t>RD 40-40-24V AC/DC</t>
  </si>
  <si>
    <t>002464019</t>
  </si>
  <si>
    <t>RD 40-40-230V AC/DC</t>
  </si>
  <si>
    <t>002464018</t>
  </si>
  <si>
    <t>RD 25-04-24V AC/DC</t>
  </si>
  <si>
    <t>002464017</t>
  </si>
  <si>
    <t>RD 25-04-230V AC/DC</t>
  </si>
  <si>
    <t>002464016</t>
  </si>
  <si>
    <t>RD 25-22-24V AC/DC</t>
  </si>
  <si>
    <t>002464015</t>
  </si>
  <si>
    <t>RD 25-22-230V AC/DC</t>
  </si>
  <si>
    <t>002464014</t>
  </si>
  <si>
    <t>RD 25-31-24V AC/DC</t>
  </si>
  <si>
    <t>002464013</t>
  </si>
  <si>
    <t>RD 25-31-230V AC/DC</t>
  </si>
  <si>
    <t>002464012</t>
  </si>
  <si>
    <t>RD 25-40-24V AC/DC</t>
  </si>
  <si>
    <t>002464011</t>
  </si>
  <si>
    <t>RD 25-40-230V AC/DC</t>
  </si>
  <si>
    <t>002464010</t>
  </si>
  <si>
    <t>RD 20-02-24V AC/DC</t>
  </si>
  <si>
    <t>002464009</t>
  </si>
  <si>
    <t>RD 20-02-230V AC/DC</t>
  </si>
  <si>
    <t>002464008</t>
  </si>
  <si>
    <t>RD 20-11-24V AC/DC</t>
  </si>
  <si>
    <t>002464007</t>
  </si>
  <si>
    <t>RD 20-11-230V AC/DC</t>
  </si>
  <si>
    <t>002464006</t>
  </si>
  <si>
    <t>RD 20-20-24V AC/DC</t>
  </si>
  <si>
    <t>002464005</t>
  </si>
  <si>
    <t>RD 20-20-230V AC/DC</t>
  </si>
  <si>
    <t>002464004</t>
  </si>
  <si>
    <t>RD 20-01-24V AC/DC</t>
  </si>
  <si>
    <t>002464003</t>
  </si>
  <si>
    <t>RD 20-01-230V AC/DC</t>
  </si>
  <si>
    <t>002464002</t>
  </si>
  <si>
    <t>RD 20-10-24V AC/DC</t>
  </si>
  <si>
    <t>002464001</t>
  </si>
  <si>
    <t>RD 20-10-230V AC/DC</t>
  </si>
  <si>
    <t>002464000</t>
  </si>
  <si>
    <t>002464202</t>
  </si>
  <si>
    <t>002464201</t>
  </si>
  <si>
    <t>002464200</t>
  </si>
  <si>
    <t>002464160</t>
  </si>
  <si>
    <t>002464159</t>
  </si>
  <si>
    <t>002464158</t>
  </si>
  <si>
    <t>002464157</t>
  </si>
  <si>
    <t>002464156</t>
  </si>
  <si>
    <t>002464155</t>
  </si>
  <si>
    <t>002464154</t>
  </si>
  <si>
    <t>002464153</t>
  </si>
  <si>
    <t>002464152</t>
  </si>
  <si>
    <t>002464151</t>
  </si>
  <si>
    <t>002464150</t>
  </si>
  <si>
    <t>002464149</t>
  </si>
  <si>
    <t>002464148</t>
  </si>
  <si>
    <t>002464147</t>
  </si>
  <si>
    <t>002464146</t>
  </si>
  <si>
    <t>002464145</t>
  </si>
  <si>
    <t>002464144</t>
  </si>
  <si>
    <t>002464143</t>
  </si>
  <si>
    <t>002464142</t>
  </si>
  <si>
    <t>002464141</t>
  </si>
  <si>
    <t>002464140</t>
  </si>
  <si>
    <t>002464139</t>
  </si>
  <si>
    <t>002464138</t>
  </si>
  <si>
    <t>002464137</t>
  </si>
  <si>
    <t>002464136</t>
  </si>
  <si>
    <t>002464135</t>
  </si>
  <si>
    <t>002464134</t>
  </si>
  <si>
    <t>002464133</t>
  </si>
  <si>
    <t>002464132</t>
  </si>
  <si>
    <t>002464131</t>
  </si>
  <si>
    <t>002464130</t>
  </si>
  <si>
    <t>002464129</t>
  </si>
  <si>
    <t>002464128</t>
  </si>
  <si>
    <t>002464127</t>
  </si>
  <si>
    <t>002464126</t>
  </si>
  <si>
    <t>002464125</t>
  </si>
  <si>
    <t>002464124</t>
  </si>
  <si>
    <t>002464123</t>
  </si>
  <si>
    <t>002464122</t>
  </si>
  <si>
    <t>002464121</t>
  </si>
  <si>
    <t>002464120</t>
  </si>
  <si>
    <t>002464119</t>
  </si>
  <si>
    <t>002464118</t>
  </si>
  <si>
    <t>002464117</t>
  </si>
  <si>
    <t>002464116</t>
  </si>
  <si>
    <t>002464115</t>
  </si>
  <si>
    <t>002464114</t>
  </si>
  <si>
    <t>002464113</t>
  </si>
  <si>
    <t>002464112</t>
  </si>
  <si>
    <t>002464111</t>
  </si>
  <si>
    <t>002464110</t>
  </si>
  <si>
    <t>002464109</t>
  </si>
  <si>
    <t>002464108</t>
  </si>
  <si>
    <t>002464107</t>
  </si>
  <si>
    <t>002464106</t>
  </si>
  <si>
    <t>002464105</t>
  </si>
  <si>
    <t>002464104</t>
  </si>
  <si>
    <t>002464103</t>
  </si>
  <si>
    <t>002464102</t>
  </si>
  <si>
    <t>002464101</t>
  </si>
  <si>
    <t>002464100</t>
  </si>
  <si>
    <t>002471102</t>
  </si>
  <si>
    <t>002471225</t>
  </si>
  <si>
    <t>002471220</t>
  </si>
  <si>
    <t>002471211</t>
  </si>
  <si>
    <t>P730</t>
  </si>
  <si>
    <t>002461130</t>
  </si>
  <si>
    <t>P690</t>
  </si>
  <si>
    <t>002461120</t>
  </si>
  <si>
    <t>P721</t>
  </si>
  <si>
    <t>002461110</t>
  </si>
  <si>
    <t>002461101</t>
  </si>
  <si>
    <t>002463481</t>
  </si>
  <si>
    <t>002463480</t>
  </si>
  <si>
    <t>002463471</t>
  </si>
  <si>
    <t>002463470</t>
  </si>
  <si>
    <t>002463461</t>
  </si>
  <si>
    <t>002463460</t>
  </si>
  <si>
    <t>002463451</t>
  </si>
  <si>
    <t>002463450</t>
  </si>
  <si>
    <t>002463441</t>
  </si>
  <si>
    <t>002463440</t>
  </si>
  <si>
    <t>002463431</t>
  </si>
  <si>
    <t>002463430</t>
  </si>
  <si>
    <t>002463421</t>
  </si>
  <si>
    <t>002463420</t>
  </si>
  <si>
    <t>002463411</t>
  </si>
  <si>
    <t>002463410</t>
  </si>
  <si>
    <t>002462351</t>
  </si>
  <si>
    <t>002462350</t>
  </si>
  <si>
    <t>002462341</t>
  </si>
  <si>
    <t>002462340</t>
  </si>
  <si>
    <t>002462331</t>
  </si>
  <si>
    <t>002462330</t>
  </si>
  <si>
    <t>002462321</t>
  </si>
  <si>
    <t>002462320</t>
  </si>
  <si>
    <t>002462311</t>
  </si>
  <si>
    <t>002462310</t>
  </si>
  <si>
    <t>002461231</t>
  </si>
  <si>
    <t>002461230</t>
  </si>
  <si>
    <t>002461221</t>
  </si>
  <si>
    <t>002461220</t>
  </si>
  <si>
    <t>002461211</t>
  </si>
  <si>
    <t>002461210</t>
  </si>
  <si>
    <t>004656574</t>
  </si>
  <si>
    <t>004656573</t>
  </si>
  <si>
    <t>002470133</t>
  </si>
  <si>
    <t>002473038</t>
  </si>
  <si>
    <t>002473037</t>
  </si>
  <si>
    <t>MERB-M</t>
  </si>
  <si>
    <t>002473036</t>
  </si>
  <si>
    <t>MERB-T</t>
  </si>
  <si>
    <t>002473035</t>
  </si>
  <si>
    <t>MER2-230AC</t>
  </si>
  <si>
    <t>002473034</t>
  </si>
  <si>
    <t>MER2-024AC</t>
  </si>
  <si>
    <t>002473033</t>
  </si>
  <si>
    <t>MER2-024DC</t>
  </si>
  <si>
    <t>002473032</t>
  </si>
  <si>
    <t>MER2-012DC</t>
  </si>
  <si>
    <t>002473031</t>
  </si>
  <si>
    <t>MER2-005DC</t>
  </si>
  <si>
    <t>002473030</t>
  </si>
  <si>
    <t>ERM4-220DCL</t>
  </si>
  <si>
    <t>002473023</t>
  </si>
  <si>
    <t>ERM4-110DCL</t>
  </si>
  <si>
    <t>002473022</t>
  </si>
  <si>
    <t>002473021</t>
  </si>
  <si>
    <t>002473020</t>
  </si>
  <si>
    <t>002473019</t>
  </si>
  <si>
    <t>002473018</t>
  </si>
  <si>
    <t>002473017</t>
  </si>
  <si>
    <t>002473016</t>
  </si>
  <si>
    <t>002473015</t>
  </si>
  <si>
    <t>002473014</t>
  </si>
  <si>
    <t>002473013</t>
  </si>
  <si>
    <t>002473012</t>
  </si>
  <si>
    <t>002473011</t>
  </si>
  <si>
    <t>002473010</t>
  </si>
  <si>
    <t>002473009</t>
  </si>
  <si>
    <t>002473008</t>
  </si>
  <si>
    <t>002473007</t>
  </si>
  <si>
    <t>002473006</t>
  </si>
  <si>
    <t>002473005</t>
  </si>
  <si>
    <t>002473004</t>
  </si>
  <si>
    <t>002473003</t>
  </si>
  <si>
    <t>002473002</t>
  </si>
  <si>
    <t>002473001</t>
  </si>
  <si>
    <t>002473000</t>
  </si>
  <si>
    <t>002472045</t>
  </si>
  <si>
    <t>002471709</t>
  </si>
  <si>
    <t>002471230</t>
  </si>
  <si>
    <t>002471205</t>
  </si>
  <si>
    <t>002471203</t>
  </si>
  <si>
    <t>SMR-M</t>
  </si>
  <si>
    <t>002470291</t>
  </si>
  <si>
    <t>DIM-15</t>
  </si>
  <si>
    <t>002470290</t>
  </si>
  <si>
    <t>002470058</t>
  </si>
  <si>
    <t>002470057</t>
  </si>
  <si>
    <t>SHT-3 UNI</t>
  </si>
  <si>
    <t>002470056</t>
  </si>
  <si>
    <t>SHT-3 230V</t>
  </si>
  <si>
    <t>002470055</t>
  </si>
  <si>
    <t>PC-1</t>
  </si>
  <si>
    <t>002472046</t>
  </si>
  <si>
    <t>TER-7</t>
  </si>
  <si>
    <t>002471804</t>
  </si>
  <si>
    <t>TER-9 230V</t>
  </si>
  <si>
    <t>002471824</t>
  </si>
  <si>
    <t>TER-9 24V AC/DC</t>
  </si>
  <si>
    <t>002471803</t>
  </si>
  <si>
    <t>002471812</t>
  </si>
  <si>
    <t>002471811</t>
  </si>
  <si>
    <t>002471810</t>
  </si>
  <si>
    <t>002471809</t>
  </si>
  <si>
    <t>TER-3C</t>
  </si>
  <si>
    <t>002471802</t>
  </si>
  <si>
    <t>TER-3B</t>
  </si>
  <si>
    <t>002471813</t>
  </si>
  <si>
    <t>TER-3A</t>
  </si>
  <si>
    <t>002471801</t>
  </si>
  <si>
    <t>002471715</t>
  </si>
  <si>
    <t>HRH-40</t>
  </si>
  <si>
    <t>002471707</t>
  </si>
  <si>
    <t>HRH-30</t>
  </si>
  <si>
    <t>002471706</t>
  </si>
  <si>
    <t>HRH-20</t>
  </si>
  <si>
    <t>002471705</t>
  </si>
  <si>
    <t>HRH-15</t>
  </si>
  <si>
    <t>002471704</t>
  </si>
  <si>
    <t>HRH-10</t>
  </si>
  <si>
    <t>002471703</t>
  </si>
  <si>
    <t>HRN-51N</t>
  </si>
  <si>
    <t>002471411</t>
  </si>
  <si>
    <t>HRN-51</t>
  </si>
  <si>
    <t>002471406</t>
  </si>
  <si>
    <t>HRN-54N</t>
  </si>
  <si>
    <t>002471412</t>
  </si>
  <si>
    <t>HRN-54</t>
  </si>
  <si>
    <t>002471416</t>
  </si>
  <si>
    <t>HRN-35</t>
  </si>
  <si>
    <t>002471401</t>
  </si>
  <si>
    <t>HRN-34</t>
  </si>
  <si>
    <t>002471400</t>
  </si>
  <si>
    <t>HRN-33</t>
  </si>
  <si>
    <t>002470015</t>
  </si>
  <si>
    <t>002470019</t>
  </si>
  <si>
    <t>002471819</t>
  </si>
  <si>
    <t>002471818</t>
  </si>
  <si>
    <t>002471817</t>
  </si>
  <si>
    <t>002471816</t>
  </si>
  <si>
    <t>002470074</t>
  </si>
  <si>
    <t>SOU-2+senz. 230V</t>
  </si>
  <si>
    <t>002470020</t>
  </si>
  <si>
    <t>002470018</t>
  </si>
  <si>
    <t>002470052</t>
  </si>
  <si>
    <t>002470011</t>
  </si>
  <si>
    <t>DIM-14</t>
  </si>
  <si>
    <t>002470023</t>
  </si>
  <si>
    <t>002470033</t>
  </si>
  <si>
    <t>DIM-2</t>
  </si>
  <si>
    <t>002470009</t>
  </si>
  <si>
    <t>002470095</t>
  </si>
  <si>
    <t>002470094</t>
  </si>
  <si>
    <t>MR-42 UNI</t>
  </si>
  <si>
    <t>002470008</t>
  </si>
  <si>
    <t>MR-41 UNI</t>
  </si>
  <si>
    <t>002470007</t>
  </si>
  <si>
    <t>SMR-U</t>
  </si>
  <si>
    <t>002470022</t>
  </si>
  <si>
    <t>SMR-S</t>
  </si>
  <si>
    <t>002470010</t>
  </si>
  <si>
    <t>SMR-B</t>
  </si>
  <si>
    <t>002470021</t>
  </si>
  <si>
    <t>SMR-H</t>
  </si>
  <si>
    <t>002470005</t>
  </si>
  <si>
    <t>SMR-T</t>
  </si>
  <si>
    <t>002470004</t>
  </si>
  <si>
    <t>APC-DR1</t>
  </si>
  <si>
    <t>002472002</t>
  </si>
  <si>
    <t>APC-D1</t>
  </si>
  <si>
    <t>002472001</t>
  </si>
  <si>
    <t>002470053</t>
  </si>
  <si>
    <t>002470054</t>
  </si>
  <si>
    <t>SHT-1/230V</t>
  </si>
  <si>
    <t>002470050</t>
  </si>
  <si>
    <t>SHT-1/UNI</t>
  </si>
  <si>
    <t>002470051</t>
  </si>
  <si>
    <t>CRM-4</t>
  </si>
  <si>
    <t>002470012</t>
  </si>
  <si>
    <t>002470013</t>
  </si>
  <si>
    <t>CRM-2H UNI</t>
  </si>
  <si>
    <t>002470003</t>
  </si>
  <si>
    <t>CRM-93H UNI</t>
  </si>
  <si>
    <t>002470002</t>
  </si>
  <si>
    <t>CRM-91H UNI</t>
  </si>
  <si>
    <t>002470001</t>
  </si>
  <si>
    <t>T-2P+Z schuko</t>
  </si>
  <si>
    <t>002414021</t>
  </si>
  <si>
    <t>ZT8/12-2M</t>
  </si>
  <si>
    <t>002411011</t>
  </si>
  <si>
    <t>ZT8/8-2M</t>
  </si>
  <si>
    <t>002411010</t>
  </si>
  <si>
    <t>002411006</t>
  </si>
  <si>
    <t>002411005</t>
  </si>
  <si>
    <t>002413002</t>
  </si>
  <si>
    <t>002413001</t>
  </si>
  <si>
    <t>002412002</t>
  </si>
  <si>
    <t>002412001</t>
  </si>
  <si>
    <t>002423417</t>
  </si>
  <si>
    <t>002423416</t>
  </si>
  <si>
    <t>002423415</t>
  </si>
  <si>
    <t>002423414</t>
  </si>
  <si>
    <t>002423423</t>
  </si>
  <si>
    <t>002423422</t>
  </si>
  <si>
    <t>002423421</t>
  </si>
  <si>
    <t>002423317</t>
  </si>
  <si>
    <t>002423316</t>
  </si>
  <si>
    <t>002423315</t>
  </si>
  <si>
    <t>002423314</t>
  </si>
  <si>
    <t>002423323</t>
  </si>
  <si>
    <t>002423322</t>
  </si>
  <si>
    <t>002423321</t>
  </si>
  <si>
    <t>002423217</t>
  </si>
  <si>
    <t>002423216</t>
  </si>
  <si>
    <t>002423215</t>
  </si>
  <si>
    <t>002423214</t>
  </si>
  <si>
    <t>002423223</t>
  </si>
  <si>
    <t>002423222</t>
  </si>
  <si>
    <t>002423221</t>
  </si>
  <si>
    <t>002423117</t>
  </si>
  <si>
    <t>002423116</t>
  </si>
  <si>
    <t>002423115</t>
  </si>
  <si>
    <t>002423114</t>
  </si>
  <si>
    <t>002423123</t>
  </si>
  <si>
    <t>002423122</t>
  </si>
  <si>
    <t>002423121</t>
  </si>
  <si>
    <t>004600173</t>
  </si>
  <si>
    <t>004600172</t>
  </si>
  <si>
    <t>004600171</t>
  </si>
  <si>
    <t>MS32-32</t>
  </si>
  <si>
    <t>004600420</t>
  </si>
  <si>
    <t>004600250</t>
  </si>
  <si>
    <t>004600240</t>
  </si>
  <si>
    <t>004600230</t>
  </si>
  <si>
    <t>004600330</t>
  </si>
  <si>
    <t>004600260</t>
  </si>
  <si>
    <t>004600280</t>
  </si>
  <si>
    <t>004600270</t>
  </si>
  <si>
    <t>004600220</t>
  </si>
  <si>
    <t>004600210</t>
  </si>
  <si>
    <t>004600200</t>
  </si>
  <si>
    <t>004600190</t>
  </si>
  <si>
    <t>004600185</t>
  </si>
  <si>
    <t>004600180</t>
  </si>
  <si>
    <t>004600170</t>
  </si>
  <si>
    <t>004600310</t>
  </si>
  <si>
    <t>004600300</t>
  </si>
  <si>
    <t>004600290</t>
  </si>
  <si>
    <t>004600130</t>
  </si>
  <si>
    <t>004600140</t>
  </si>
  <si>
    <t>004600150</t>
  </si>
  <si>
    <t>004600160</t>
  </si>
  <si>
    <t>MST25-25</t>
  </si>
  <si>
    <t>004600630</t>
  </si>
  <si>
    <t>MST25-20</t>
  </si>
  <si>
    <t>004600620</t>
  </si>
  <si>
    <t>MST25-16</t>
  </si>
  <si>
    <t>004600610</t>
  </si>
  <si>
    <t>MST25-10</t>
  </si>
  <si>
    <t>004600600</t>
  </si>
  <si>
    <t>MST25-6,3</t>
  </si>
  <si>
    <t>004600590</t>
  </si>
  <si>
    <t>MST25-4,0</t>
  </si>
  <si>
    <t>004600580</t>
  </si>
  <si>
    <t>MST25-2,5</t>
  </si>
  <si>
    <t>004600570</t>
  </si>
  <si>
    <t>MST25-1,6</t>
  </si>
  <si>
    <t>004600560</t>
  </si>
  <si>
    <t>MST25-1,0</t>
  </si>
  <si>
    <t>004600550</t>
  </si>
  <si>
    <t>MST25-0,63</t>
  </si>
  <si>
    <t>004600540</t>
  </si>
  <si>
    <t>MST25-0,4</t>
  </si>
  <si>
    <t>004600530</t>
  </si>
  <si>
    <t>MS25-25</t>
  </si>
  <si>
    <t>004600320</t>
  </si>
  <si>
    <t>MS25-20</t>
  </si>
  <si>
    <t>004600120</t>
  </si>
  <si>
    <t>MS25-16</t>
  </si>
  <si>
    <t>004600110</t>
  </si>
  <si>
    <t>MS25-10</t>
  </si>
  <si>
    <t>004600100</t>
  </si>
  <si>
    <t>MS25-6,3</t>
  </si>
  <si>
    <t>004600090</t>
  </si>
  <si>
    <t>MS25-4</t>
  </si>
  <si>
    <t>004600080</t>
  </si>
  <si>
    <t>MS25-2,5</t>
  </si>
  <si>
    <t>004600070</t>
  </si>
  <si>
    <t>MS25-1,6</t>
  </si>
  <si>
    <t>004600060</t>
  </si>
  <si>
    <t>MS25-1</t>
  </si>
  <si>
    <t>004600050</t>
  </si>
  <si>
    <t>MS25-0,63</t>
  </si>
  <si>
    <t>004600040</t>
  </si>
  <si>
    <t>MS25-0,4</t>
  </si>
  <si>
    <t>004600030</t>
  </si>
  <si>
    <t>MS25-0,25</t>
  </si>
  <si>
    <t>004600020</t>
  </si>
  <si>
    <t>MS25-0,16</t>
  </si>
  <si>
    <t>004600010</t>
  </si>
  <si>
    <t>ECCMPE25</t>
  </si>
  <si>
    <t>004648053</t>
  </si>
  <si>
    <t>ECCMPE07</t>
  </si>
  <si>
    <t>004648052</t>
  </si>
  <si>
    <t>PLE400W</t>
  </si>
  <si>
    <t>004648048</t>
  </si>
  <si>
    <t>PLE230W</t>
  </si>
  <si>
    <t>004648047</t>
  </si>
  <si>
    <t>PLE400G</t>
  </si>
  <si>
    <t>004648046</t>
  </si>
  <si>
    <t>PLE230G</t>
  </si>
  <si>
    <t>004648045</t>
  </si>
  <si>
    <t>PLE400</t>
  </si>
  <si>
    <t>004648044</t>
  </si>
  <si>
    <t>PLE230</t>
  </si>
  <si>
    <t>004648043</t>
  </si>
  <si>
    <t>RMMPE-E330</t>
  </si>
  <si>
    <t>004648042</t>
  </si>
  <si>
    <t>RMMPE-E130</t>
  </si>
  <si>
    <t>004648041</t>
  </si>
  <si>
    <t>RMMPE330</t>
  </si>
  <si>
    <t>004648040</t>
  </si>
  <si>
    <t>RMMPE130</t>
  </si>
  <si>
    <t>004648039</t>
  </si>
  <si>
    <t>FMEE55-E</t>
  </si>
  <si>
    <t>004648037</t>
  </si>
  <si>
    <t>FMEE55</t>
  </si>
  <si>
    <t>004648036</t>
  </si>
  <si>
    <t>NL-MPEE</t>
  </si>
  <si>
    <t>004648038</t>
  </si>
  <si>
    <t>MLPEE55G-E</t>
  </si>
  <si>
    <t>004648035</t>
  </si>
  <si>
    <t>MPEE55G-E</t>
  </si>
  <si>
    <t>004648034</t>
  </si>
  <si>
    <t>MLPEE55G</t>
  </si>
  <si>
    <t>004648033</t>
  </si>
  <si>
    <t>MPEE55G</t>
  </si>
  <si>
    <t>004648032</t>
  </si>
  <si>
    <t>PLMPE</t>
  </si>
  <si>
    <t>004648026</t>
  </si>
  <si>
    <t>SCMPE</t>
  </si>
  <si>
    <t>004648025</t>
  </si>
  <si>
    <t>SRMPE-Z20</t>
  </si>
  <si>
    <t>004648030</t>
  </si>
  <si>
    <t>URMPE-U</t>
  </si>
  <si>
    <t>004648028</t>
  </si>
  <si>
    <t>URMPE-N</t>
  </si>
  <si>
    <t>004648027</t>
  </si>
  <si>
    <t>TSBE</t>
  </si>
  <si>
    <t>004648024</t>
  </si>
  <si>
    <t>ACBSE-20</t>
  </si>
  <si>
    <t>004648023</t>
  </si>
  <si>
    <t>ACBSE-11</t>
  </si>
  <si>
    <t>004648022</t>
  </si>
  <si>
    <t>ACBFE-11</t>
  </si>
  <si>
    <t>004648021</t>
  </si>
  <si>
    <t>MPE25-32</t>
  </si>
  <si>
    <t>004648014</t>
  </si>
  <si>
    <t>MPE25-25</t>
  </si>
  <si>
    <t>004648013</t>
  </si>
  <si>
    <t>MPE25-20</t>
  </si>
  <si>
    <t>004648012</t>
  </si>
  <si>
    <t>MPE25-16</t>
  </si>
  <si>
    <t>004648011</t>
  </si>
  <si>
    <t>MPE25-10</t>
  </si>
  <si>
    <t>004648010</t>
  </si>
  <si>
    <t>MPE25-6,3</t>
  </si>
  <si>
    <t>004648009</t>
  </si>
  <si>
    <t>MPE25-4,0</t>
  </si>
  <si>
    <t>004648008</t>
  </si>
  <si>
    <t>MPE25-2,5</t>
  </si>
  <si>
    <t>004648007</t>
  </si>
  <si>
    <t>MPE25-1,6</t>
  </si>
  <si>
    <t>004648006</t>
  </si>
  <si>
    <t>MPE25-1,0</t>
  </si>
  <si>
    <t>004648005</t>
  </si>
  <si>
    <t>MPE25-0,63</t>
  </si>
  <si>
    <t>004648004</t>
  </si>
  <si>
    <t>MPE25-0,40</t>
  </si>
  <si>
    <t>004648003</t>
  </si>
  <si>
    <t>MPE25-0,25</t>
  </si>
  <si>
    <t>004648002</t>
  </si>
  <si>
    <t>MPE25-0,16</t>
  </si>
  <si>
    <t>004648001</t>
  </si>
  <si>
    <t>002172527</t>
  </si>
  <si>
    <t>002172526</t>
  </si>
  <si>
    <t>002172525</t>
  </si>
  <si>
    <t>002172524</t>
  </si>
  <si>
    <t>002172523</t>
  </si>
  <si>
    <t>002172522</t>
  </si>
  <si>
    <t>002172521</t>
  </si>
  <si>
    <t>002172507</t>
  </si>
  <si>
    <t>002172506</t>
  </si>
  <si>
    <t>002172505</t>
  </si>
  <si>
    <t>002172504</t>
  </si>
  <si>
    <t>002172503</t>
  </si>
  <si>
    <t>002172502</t>
  </si>
  <si>
    <t>002172501</t>
  </si>
  <si>
    <t>002174027</t>
  </si>
  <si>
    <t>002174026</t>
  </si>
  <si>
    <t>002174025</t>
  </si>
  <si>
    <t>002174024</t>
  </si>
  <si>
    <t>002174023</t>
  </si>
  <si>
    <t>002174022</t>
  </si>
  <si>
    <t>002174021</t>
  </si>
  <si>
    <t>002174007</t>
  </si>
  <si>
    <t>002174006</t>
  </si>
  <si>
    <t>002174005</t>
  </si>
  <si>
    <t>002174004</t>
  </si>
  <si>
    <t>002174003</t>
  </si>
  <si>
    <t>002174002</t>
  </si>
  <si>
    <t>002174001</t>
  </si>
  <si>
    <t>002174927</t>
  </si>
  <si>
    <t>002174926</t>
  </si>
  <si>
    <t>002174925</t>
  </si>
  <si>
    <t>002174924</t>
  </si>
  <si>
    <t>002174923</t>
  </si>
  <si>
    <t>002174922</t>
  </si>
  <si>
    <t>002174921</t>
  </si>
  <si>
    <t>002174907</t>
  </si>
  <si>
    <t>002174906</t>
  </si>
  <si>
    <t>002174905</t>
  </si>
  <si>
    <t>002174904</t>
  </si>
  <si>
    <t>002174903</t>
  </si>
  <si>
    <t>002174902</t>
  </si>
  <si>
    <t>002174901</t>
  </si>
  <si>
    <t>002174827</t>
  </si>
  <si>
    <t>002174826</t>
  </si>
  <si>
    <t>002174825</t>
  </si>
  <si>
    <t>002174824</t>
  </si>
  <si>
    <t>002174823</t>
  </si>
  <si>
    <t>002174822</t>
  </si>
  <si>
    <t>002174821</t>
  </si>
  <si>
    <t>002174807</t>
  </si>
  <si>
    <t>002174806</t>
  </si>
  <si>
    <t>002174805</t>
  </si>
  <si>
    <t>002174804</t>
  </si>
  <si>
    <t>002174803</t>
  </si>
  <si>
    <t>002174802</t>
  </si>
  <si>
    <t>002174801</t>
  </si>
  <si>
    <t>002174727</t>
  </si>
  <si>
    <t>002174726</t>
  </si>
  <si>
    <t>002174725</t>
  </si>
  <si>
    <t>002174724</t>
  </si>
  <si>
    <t>002174723</t>
  </si>
  <si>
    <t>002174722</t>
  </si>
  <si>
    <t>002174721</t>
  </si>
  <si>
    <t>002174707</t>
  </si>
  <si>
    <t>002174706</t>
  </si>
  <si>
    <t>002174705</t>
  </si>
  <si>
    <t>002174704</t>
  </si>
  <si>
    <t>002174703</t>
  </si>
  <si>
    <t>002174702</t>
  </si>
  <si>
    <t>002174701</t>
  </si>
  <si>
    <t>002173234</t>
  </si>
  <si>
    <t>002173233</t>
  </si>
  <si>
    <t>002173232</t>
  </si>
  <si>
    <t>002173231</t>
  </si>
  <si>
    <t>002173214</t>
  </si>
  <si>
    <t>002173213</t>
  </si>
  <si>
    <t>002173212</t>
  </si>
  <si>
    <t>002173211</t>
  </si>
  <si>
    <t>002173328</t>
  </si>
  <si>
    <t>002173327</t>
  </si>
  <si>
    <t>002173326</t>
  </si>
  <si>
    <t>002173325</t>
  </si>
  <si>
    <t>002173324</t>
  </si>
  <si>
    <t>002173323</t>
  </si>
  <si>
    <t>002173322</t>
  </si>
  <si>
    <t>002173321</t>
  </si>
  <si>
    <t>002173308</t>
  </si>
  <si>
    <t>002173307</t>
  </si>
  <si>
    <t>002173306</t>
  </si>
  <si>
    <t>002173305</t>
  </si>
  <si>
    <t>002173304</t>
  </si>
  <si>
    <t>002173303</t>
  </si>
  <si>
    <t>002173302</t>
  </si>
  <si>
    <t>002173301</t>
  </si>
  <si>
    <t>002173128</t>
  </si>
  <si>
    <t>002173127</t>
  </si>
  <si>
    <t>002173126</t>
  </si>
  <si>
    <t>002173125</t>
  </si>
  <si>
    <t>002173124</t>
  </si>
  <si>
    <t>002173123</t>
  </si>
  <si>
    <t>002173122</t>
  </si>
  <si>
    <t>002173121</t>
  </si>
  <si>
    <t>002173108</t>
  </si>
  <si>
    <t>002173107</t>
  </si>
  <si>
    <t>002173106</t>
  </si>
  <si>
    <t>002173105</t>
  </si>
  <si>
    <t>002173104</t>
  </si>
  <si>
    <t>002173103</t>
  </si>
  <si>
    <t>002173102</t>
  </si>
  <si>
    <t>002173101</t>
  </si>
  <si>
    <t>002173228</t>
  </si>
  <si>
    <t>002173227</t>
  </si>
  <si>
    <t>002173226</t>
  </si>
  <si>
    <t>002173225</t>
  </si>
  <si>
    <t>002173224</t>
  </si>
  <si>
    <t>002173223</t>
  </si>
  <si>
    <t>002173222</t>
  </si>
  <si>
    <t>002173221</t>
  </si>
  <si>
    <t>002173208</t>
  </si>
  <si>
    <t>002173207</t>
  </si>
  <si>
    <t>002173206</t>
  </si>
  <si>
    <t>002173205</t>
  </si>
  <si>
    <t>002173204</t>
  </si>
  <si>
    <t>002173203</t>
  </si>
  <si>
    <t>002173202</t>
  </si>
  <si>
    <t>002173201</t>
  </si>
  <si>
    <t>002175446</t>
  </si>
  <si>
    <t>002175445</t>
  </si>
  <si>
    <t>002175444</t>
  </si>
  <si>
    <t>002175443</t>
  </si>
  <si>
    <t>002175442</t>
  </si>
  <si>
    <t>002175441</t>
  </si>
  <si>
    <t>002175436</t>
  </si>
  <si>
    <t>002175435</t>
  </si>
  <si>
    <t>002175434</t>
  </si>
  <si>
    <t>002175433</t>
  </si>
  <si>
    <t>002175432</t>
  </si>
  <si>
    <t>002175431</t>
  </si>
  <si>
    <t>002175426</t>
  </si>
  <si>
    <t>002175425</t>
  </si>
  <si>
    <t>002175424</t>
  </si>
  <si>
    <t>002175423</t>
  </si>
  <si>
    <t>002175422</t>
  </si>
  <si>
    <t>002175421</t>
  </si>
  <si>
    <t>002175416</t>
  </si>
  <si>
    <t>002175415</t>
  </si>
  <si>
    <t>002175414</t>
  </si>
  <si>
    <t>002175413</t>
  </si>
  <si>
    <t>002175412</t>
  </si>
  <si>
    <t>002175411</t>
  </si>
  <si>
    <t>002175226</t>
  </si>
  <si>
    <t>002175225</t>
  </si>
  <si>
    <t>002175224</t>
  </si>
  <si>
    <t>002175223</t>
  </si>
  <si>
    <t>002175222</t>
  </si>
  <si>
    <t>002175221</t>
  </si>
  <si>
    <t>002175206</t>
  </si>
  <si>
    <t>002175205</t>
  </si>
  <si>
    <t>002175204</t>
  </si>
  <si>
    <t>002175203</t>
  </si>
  <si>
    <t>002175202</t>
  </si>
  <si>
    <t>002175201</t>
  </si>
  <si>
    <t>002064649</t>
  </si>
  <si>
    <t>002064648</t>
  </si>
  <si>
    <t>002064647</t>
  </si>
  <si>
    <t>002063649</t>
  </si>
  <si>
    <t>002063648</t>
  </si>
  <si>
    <t>002063647</t>
  </si>
  <si>
    <t>002062649</t>
  </si>
  <si>
    <t>002062648</t>
  </si>
  <si>
    <t>002062647</t>
  </si>
  <si>
    <t>002064644</t>
  </si>
  <si>
    <t>002064643</t>
  </si>
  <si>
    <t>002064642</t>
  </si>
  <si>
    <t>002063644</t>
  </si>
  <si>
    <t>002063643</t>
  </si>
  <si>
    <t>002063642</t>
  </si>
  <si>
    <t>002062644</t>
  </si>
  <si>
    <t>002062643</t>
  </si>
  <si>
    <t>002062642</t>
  </si>
  <si>
    <t>759643815</t>
  </si>
  <si>
    <t>756341804</t>
  </si>
  <si>
    <t>794078816</t>
  </si>
  <si>
    <t>754088815</t>
  </si>
  <si>
    <t>002069004</t>
  </si>
  <si>
    <t>856343414</t>
  </si>
  <si>
    <t>854043413</t>
  </si>
  <si>
    <t>856341412</t>
  </si>
  <si>
    <t>002069012</t>
  </si>
  <si>
    <t>002069011</t>
  </si>
  <si>
    <t>002069003</t>
  </si>
  <si>
    <t>002069002</t>
  </si>
  <si>
    <t>002069001</t>
  </si>
  <si>
    <t>002064244</t>
  </si>
  <si>
    <t>002064243</t>
  </si>
  <si>
    <t>002062743</t>
  </si>
  <si>
    <t>002065145</t>
  </si>
  <si>
    <t>002062155</t>
  </si>
  <si>
    <t>002064145</t>
  </si>
  <si>
    <t>002062153</t>
  </si>
  <si>
    <t>002063145</t>
  </si>
  <si>
    <t>002062151</t>
  </si>
  <si>
    <t>002062145</t>
  </si>
  <si>
    <t>002058228</t>
  </si>
  <si>
    <t>002058227</t>
  </si>
  <si>
    <t>002058226</t>
  </si>
  <si>
    <t>002058223</t>
  </si>
  <si>
    <t>002058222</t>
  </si>
  <si>
    <t>002058221</t>
  </si>
  <si>
    <t>002058208</t>
  </si>
  <si>
    <t>002058207</t>
  </si>
  <si>
    <t>002058206</t>
  </si>
  <si>
    <t>002058203</t>
  </si>
  <si>
    <t>002058202</t>
  </si>
  <si>
    <t>002058201</t>
  </si>
  <si>
    <t>002058028</t>
  </si>
  <si>
    <t>002058027</t>
  </si>
  <si>
    <t>002058026</t>
  </si>
  <si>
    <t>002058023</t>
  </si>
  <si>
    <t>002058022</t>
  </si>
  <si>
    <t>002058021</t>
  </si>
  <si>
    <t>002058008</t>
  </si>
  <si>
    <t>002058007</t>
  </si>
  <si>
    <t>002058006</t>
  </si>
  <si>
    <t>002058003</t>
  </si>
  <si>
    <t>002058002</t>
  </si>
  <si>
    <t>002058001</t>
  </si>
  <si>
    <t>772520104</t>
  </si>
  <si>
    <t>770620105</t>
  </si>
  <si>
    <t>266321101</t>
  </si>
  <si>
    <t>265021101</t>
  </si>
  <si>
    <t>264021100</t>
  </si>
  <si>
    <t>263221105</t>
  </si>
  <si>
    <t>262521103</t>
  </si>
  <si>
    <t>262021108</t>
  </si>
  <si>
    <t>261621105</t>
  </si>
  <si>
    <t>261321106</t>
  </si>
  <si>
    <t>261021107</t>
  </si>
  <si>
    <t>260621104</t>
  </si>
  <si>
    <t>266301107</t>
  </si>
  <si>
    <t>265001107</t>
  </si>
  <si>
    <t>264001106</t>
  </si>
  <si>
    <t>263201101</t>
  </si>
  <si>
    <t>262501109</t>
  </si>
  <si>
    <t>262001104</t>
  </si>
  <si>
    <t>261601101</t>
  </si>
  <si>
    <t>261301102</t>
  </si>
  <si>
    <t>261001103</t>
  </si>
  <si>
    <t>260601100</t>
  </si>
  <si>
    <t>266320100</t>
  </si>
  <si>
    <t>265020100</t>
  </si>
  <si>
    <t>264020109</t>
  </si>
  <si>
    <t>263220104</t>
  </si>
  <si>
    <t>262520102</t>
  </si>
  <si>
    <t>262020107</t>
  </si>
  <si>
    <t>261620104</t>
  </si>
  <si>
    <t>261320105</t>
  </si>
  <si>
    <t>261020106</t>
  </si>
  <si>
    <t>260620103</t>
  </si>
  <si>
    <t>266300106</t>
  </si>
  <si>
    <t>265000106</t>
  </si>
  <si>
    <t>264000105</t>
  </si>
  <si>
    <t>263200100</t>
  </si>
  <si>
    <t>262500108</t>
  </si>
  <si>
    <t>262000103</t>
  </si>
  <si>
    <t>261600100</t>
  </si>
  <si>
    <t>261300101</t>
  </si>
  <si>
    <t>261000102</t>
  </si>
  <si>
    <t>260600109</t>
  </si>
  <si>
    <t>273242107</t>
  </si>
  <si>
    <t>272542105</t>
  </si>
  <si>
    <t>272042100</t>
  </si>
  <si>
    <t>271642107</t>
  </si>
  <si>
    <t>271342108</t>
  </si>
  <si>
    <t>271042109</t>
  </si>
  <si>
    <t>270642106</t>
  </si>
  <si>
    <t>270442100</t>
  </si>
  <si>
    <t>270242104</t>
  </si>
  <si>
    <t>270142101</t>
  </si>
  <si>
    <t>270542103</t>
  </si>
  <si>
    <t>276341102</t>
  </si>
  <si>
    <t>275041102</t>
  </si>
  <si>
    <t>274041101</t>
  </si>
  <si>
    <t>273241106</t>
  </si>
  <si>
    <t>272541104</t>
  </si>
  <si>
    <t>272041109</t>
  </si>
  <si>
    <t>271641106</t>
  </si>
  <si>
    <t>271341107</t>
  </si>
  <si>
    <t>271041108</t>
  </si>
  <si>
    <t>270641105</t>
  </si>
  <si>
    <t>270441109</t>
  </si>
  <si>
    <t>270241103</t>
  </si>
  <si>
    <t>270141100</t>
  </si>
  <si>
    <t>270541102</t>
  </si>
  <si>
    <t>276340101</t>
  </si>
  <si>
    <t>275040101</t>
  </si>
  <si>
    <t>274040100</t>
  </si>
  <si>
    <t>273240105</t>
  </si>
  <si>
    <t>272540103</t>
  </si>
  <si>
    <t>272040108</t>
  </si>
  <si>
    <t>271640105</t>
  </si>
  <si>
    <t>271340106</t>
  </si>
  <si>
    <t>271040107</t>
  </si>
  <si>
    <t>270640104</t>
  </si>
  <si>
    <t>273232100</t>
  </si>
  <si>
    <t>272532108</t>
  </si>
  <si>
    <t>272032103</t>
  </si>
  <si>
    <t>271632100</t>
  </si>
  <si>
    <t>271332101</t>
  </si>
  <si>
    <t>271032102</t>
  </si>
  <si>
    <t>270632109</t>
  </si>
  <si>
    <t>270432103</t>
  </si>
  <si>
    <t>270232107</t>
  </si>
  <si>
    <t>270132104</t>
  </si>
  <si>
    <t>270532106</t>
  </si>
  <si>
    <t>276331105</t>
  </si>
  <si>
    <t>275031105</t>
  </si>
  <si>
    <t>274031104</t>
  </si>
  <si>
    <t>273231109</t>
  </si>
  <si>
    <t>272531107</t>
  </si>
  <si>
    <t>272031102</t>
  </si>
  <si>
    <t>271631109</t>
  </si>
  <si>
    <t>271331100</t>
  </si>
  <si>
    <t>271031101</t>
  </si>
  <si>
    <t>270631108</t>
  </si>
  <si>
    <t>270431102</t>
  </si>
  <si>
    <t>270231106</t>
  </si>
  <si>
    <t>270131103</t>
  </si>
  <si>
    <t>270531105</t>
  </si>
  <si>
    <t>276330104</t>
  </si>
  <si>
    <t>275030104</t>
  </si>
  <si>
    <t>274030103</t>
  </si>
  <si>
    <t>273230108</t>
  </si>
  <si>
    <t>272530106</t>
  </si>
  <si>
    <t>272030101</t>
  </si>
  <si>
    <t>271630108</t>
  </si>
  <si>
    <t>271330109</t>
  </si>
  <si>
    <t>271030100</t>
  </si>
  <si>
    <t>270630107</t>
  </si>
  <si>
    <t>273222103</t>
  </si>
  <si>
    <t>272522101</t>
  </si>
  <si>
    <t>272022106</t>
  </si>
  <si>
    <t>271622103</t>
  </si>
  <si>
    <t>271322104</t>
  </si>
  <si>
    <t>271022105</t>
  </si>
  <si>
    <t>270622102</t>
  </si>
  <si>
    <t>270422106</t>
  </si>
  <si>
    <t>270222100</t>
  </si>
  <si>
    <t>270122107</t>
  </si>
  <si>
    <t>270522109</t>
  </si>
  <si>
    <t>276321108</t>
  </si>
  <si>
    <t>275021108</t>
  </si>
  <si>
    <t>274021107</t>
  </si>
  <si>
    <t>273221102</t>
  </si>
  <si>
    <t>272521100</t>
  </si>
  <si>
    <t>272021105</t>
  </si>
  <si>
    <t>271621102</t>
  </si>
  <si>
    <t>271321103</t>
  </si>
  <si>
    <t>271021104</t>
  </si>
  <si>
    <t>270621101</t>
  </si>
  <si>
    <t>270421105</t>
  </si>
  <si>
    <t>270221109</t>
  </si>
  <si>
    <t>270121106</t>
  </si>
  <si>
    <t>270521108</t>
  </si>
  <si>
    <t>276320107</t>
  </si>
  <si>
    <t>275020107</t>
  </si>
  <si>
    <t>274020106</t>
  </si>
  <si>
    <t>273220101</t>
  </si>
  <si>
    <t>272520109</t>
  </si>
  <si>
    <t>272020104</t>
  </si>
  <si>
    <t>271620101</t>
  </si>
  <si>
    <t>271320102</t>
  </si>
  <si>
    <t>271020103</t>
  </si>
  <si>
    <t>270620100</t>
  </si>
  <si>
    <t>273212106</t>
  </si>
  <si>
    <t>272512104</t>
  </si>
  <si>
    <t>272012109</t>
  </si>
  <si>
    <t>271612106</t>
  </si>
  <si>
    <t>271312107</t>
  </si>
  <si>
    <t>271012108</t>
  </si>
  <si>
    <t>270612105</t>
  </si>
  <si>
    <t>270412109</t>
  </si>
  <si>
    <t>270212103</t>
  </si>
  <si>
    <t>270112100</t>
  </si>
  <si>
    <t>270512102</t>
  </si>
  <si>
    <t>276311101</t>
  </si>
  <si>
    <t>275011101</t>
  </si>
  <si>
    <t>274011100</t>
  </si>
  <si>
    <t>273211105</t>
  </si>
  <si>
    <t>272511103</t>
  </si>
  <si>
    <t>272011108</t>
  </si>
  <si>
    <t>271611105</t>
  </si>
  <si>
    <t>271311106</t>
  </si>
  <si>
    <t>271011107</t>
  </si>
  <si>
    <t>270611104</t>
  </si>
  <si>
    <t>270411108</t>
  </si>
  <si>
    <t>270211102</t>
  </si>
  <si>
    <t>270111109</t>
  </si>
  <si>
    <t>270511101</t>
  </si>
  <si>
    <t>276310100</t>
  </si>
  <si>
    <t>275010100</t>
  </si>
  <si>
    <t>274010109</t>
  </si>
  <si>
    <t>273210104</t>
  </si>
  <si>
    <t>272510102</t>
  </si>
  <si>
    <t>272010107</t>
  </si>
  <si>
    <t>271610104</t>
  </si>
  <si>
    <t>271310105</t>
  </si>
  <si>
    <t>271010106</t>
  </si>
  <si>
    <t>270610103</t>
  </si>
  <si>
    <t>273202109</t>
  </si>
  <si>
    <t>272502107</t>
  </si>
  <si>
    <t>272002102</t>
  </si>
  <si>
    <t>271602109</t>
  </si>
  <si>
    <t>271302100</t>
  </si>
  <si>
    <t>271002101</t>
  </si>
  <si>
    <t>270602108</t>
  </si>
  <si>
    <t>270402102</t>
  </si>
  <si>
    <t>270202106</t>
  </si>
  <si>
    <t>270102103</t>
  </si>
  <si>
    <t>270502105</t>
  </si>
  <si>
    <t>276301104</t>
  </si>
  <si>
    <t>275001104</t>
  </si>
  <si>
    <t>274001103</t>
  </si>
  <si>
    <t>273201108</t>
  </si>
  <si>
    <t>272501106</t>
  </si>
  <si>
    <t>272001101</t>
  </si>
  <si>
    <t>271601108</t>
  </si>
  <si>
    <t>271301109</t>
  </si>
  <si>
    <t>271001100</t>
  </si>
  <si>
    <t>270601107</t>
  </si>
  <si>
    <t>270401101</t>
  </si>
  <si>
    <t>270201105</t>
  </si>
  <si>
    <t>270101102</t>
  </si>
  <si>
    <t>270501104</t>
  </si>
  <si>
    <t>276300103</t>
  </si>
  <si>
    <t>275000103</t>
  </si>
  <si>
    <t>274000102</t>
  </si>
  <si>
    <t>273200107</t>
  </si>
  <si>
    <t>272500105</t>
  </si>
  <si>
    <t>272000100</t>
  </si>
  <si>
    <t>271600107</t>
  </si>
  <si>
    <t>271300108</t>
  </si>
  <si>
    <t>271000109</t>
  </si>
  <si>
    <t>270600106</t>
  </si>
  <si>
    <t>002159051</t>
  </si>
  <si>
    <t>002159041</t>
  </si>
  <si>
    <t>002159011</t>
  </si>
  <si>
    <t>DA ETIMAT 10 24V AC/DC</t>
  </si>
  <si>
    <t>002159312</t>
  </si>
  <si>
    <t>002159311</t>
  </si>
  <si>
    <t>002159301</t>
  </si>
  <si>
    <t>002159033</t>
  </si>
  <si>
    <t>002159032</t>
  </si>
  <si>
    <t>002159031</t>
  </si>
  <si>
    <t>002191127</t>
  </si>
  <si>
    <t>002191126</t>
  </si>
  <si>
    <t>002191125</t>
  </si>
  <si>
    <t>002191124</t>
  </si>
  <si>
    <t>002191123</t>
  </si>
  <si>
    <t>002191122</t>
  </si>
  <si>
    <t>002191121</t>
  </si>
  <si>
    <t>002191107</t>
  </si>
  <si>
    <t>002191104</t>
  </si>
  <si>
    <t>002191106</t>
  </si>
  <si>
    <t>002191105</t>
  </si>
  <si>
    <t>002191103</t>
  </si>
  <si>
    <t>002191102</t>
  </si>
  <si>
    <t>002191101</t>
  </si>
  <si>
    <t>002165522</t>
  </si>
  <si>
    <t>002165521</t>
  </si>
  <si>
    <t>002165520</t>
  </si>
  <si>
    <t>002165519</t>
  </si>
  <si>
    <t>002165518</t>
  </si>
  <si>
    <t>002165517</t>
  </si>
  <si>
    <t>002165516</t>
  </si>
  <si>
    <t>002165515</t>
  </si>
  <si>
    <t>002165514</t>
  </si>
  <si>
    <t>002165512</t>
  </si>
  <si>
    <t>002165510</t>
  </si>
  <si>
    <t>002165508</t>
  </si>
  <si>
    <t>002165507</t>
  </si>
  <si>
    <t>002165504</t>
  </si>
  <si>
    <t>002165501</t>
  </si>
  <si>
    <t>002146522</t>
  </si>
  <si>
    <t>002146521</t>
  </si>
  <si>
    <t>002146520</t>
  </si>
  <si>
    <t>002146519</t>
  </si>
  <si>
    <t>002146518</t>
  </si>
  <si>
    <t>002146517</t>
  </si>
  <si>
    <t>002146516</t>
  </si>
  <si>
    <t>002146515</t>
  </si>
  <si>
    <t>002146514</t>
  </si>
  <si>
    <t>002146512</t>
  </si>
  <si>
    <t>002146510</t>
  </si>
  <si>
    <t>002146508</t>
  </si>
  <si>
    <t>002146507</t>
  </si>
  <si>
    <t>002146504</t>
  </si>
  <si>
    <t>002146501</t>
  </si>
  <si>
    <t>002116522</t>
  </si>
  <si>
    <t>002116521</t>
  </si>
  <si>
    <t>002116520</t>
  </si>
  <si>
    <t>002116519</t>
  </si>
  <si>
    <t>002116518</t>
  </si>
  <si>
    <t>002116517</t>
  </si>
  <si>
    <t>002116516</t>
  </si>
  <si>
    <t>002116515</t>
  </si>
  <si>
    <t>002116514</t>
  </si>
  <si>
    <t>002116512</t>
  </si>
  <si>
    <t>002164522</t>
  </si>
  <si>
    <t>002164521</t>
  </si>
  <si>
    <t>002164520</t>
  </si>
  <si>
    <t>002164519</t>
  </si>
  <si>
    <t>002164518</t>
  </si>
  <si>
    <t>002164517</t>
  </si>
  <si>
    <t>002164516</t>
  </si>
  <si>
    <t>002164515</t>
  </si>
  <si>
    <t>002164514</t>
  </si>
  <si>
    <t>002164512</t>
  </si>
  <si>
    <t>002164510</t>
  </si>
  <si>
    <t>002164508</t>
  </si>
  <si>
    <t>002164507</t>
  </si>
  <si>
    <t>002164504</t>
  </si>
  <si>
    <t>002164501</t>
  </si>
  <si>
    <t>002145522</t>
  </si>
  <si>
    <t>002145521</t>
  </si>
  <si>
    <t>002145520</t>
  </si>
  <si>
    <t>002145519</t>
  </si>
  <si>
    <t>002145518</t>
  </si>
  <si>
    <t>002145517</t>
  </si>
  <si>
    <t>002145516</t>
  </si>
  <si>
    <t>002145515</t>
  </si>
  <si>
    <t>002145514</t>
  </si>
  <si>
    <t>002145512</t>
  </si>
  <si>
    <t>002145510</t>
  </si>
  <si>
    <t>002145508</t>
  </si>
  <si>
    <t>002145507</t>
  </si>
  <si>
    <t>002145504</t>
  </si>
  <si>
    <t>002145501</t>
  </si>
  <si>
    <t>002115522</t>
  </si>
  <si>
    <t>002115521</t>
  </si>
  <si>
    <t>002115520</t>
  </si>
  <si>
    <t>002115519</t>
  </si>
  <si>
    <t>002115518</t>
  </si>
  <si>
    <t>002115517</t>
  </si>
  <si>
    <t>002115516</t>
  </si>
  <si>
    <t>002115515</t>
  </si>
  <si>
    <t>002115514</t>
  </si>
  <si>
    <t>002115512</t>
  </si>
  <si>
    <t>002163522</t>
  </si>
  <si>
    <t>002163521</t>
  </si>
  <si>
    <t>002163520</t>
  </si>
  <si>
    <t>002163519</t>
  </si>
  <si>
    <t>002163518</t>
  </si>
  <si>
    <t>002163517</t>
  </si>
  <si>
    <t>002163516</t>
  </si>
  <si>
    <t>002163515</t>
  </si>
  <si>
    <t>002163514</t>
  </si>
  <si>
    <t>002163512</t>
  </si>
  <si>
    <t>002163510</t>
  </si>
  <si>
    <t>002163508</t>
  </si>
  <si>
    <t>002163507</t>
  </si>
  <si>
    <t>002163504</t>
  </si>
  <si>
    <t>002163501</t>
  </si>
  <si>
    <t>002143522</t>
  </si>
  <si>
    <t>002143521</t>
  </si>
  <si>
    <t>002143520</t>
  </si>
  <si>
    <t>002143519</t>
  </si>
  <si>
    <t>002143518</t>
  </si>
  <si>
    <t>002143517</t>
  </si>
  <si>
    <t>002143516</t>
  </si>
  <si>
    <t>002143515</t>
  </si>
  <si>
    <t>002143514</t>
  </si>
  <si>
    <t>002143512</t>
  </si>
  <si>
    <t>002143510</t>
  </si>
  <si>
    <t>002143508</t>
  </si>
  <si>
    <t>002143507</t>
  </si>
  <si>
    <t>002143504</t>
  </si>
  <si>
    <t>002143501</t>
  </si>
  <si>
    <t>002113522</t>
  </si>
  <si>
    <t>002113521</t>
  </si>
  <si>
    <t>002113520</t>
  </si>
  <si>
    <t>002113519</t>
  </si>
  <si>
    <t>002113518</t>
  </si>
  <si>
    <t>002113517</t>
  </si>
  <si>
    <t>002113516</t>
  </si>
  <si>
    <t>002113515</t>
  </si>
  <si>
    <t>002113514</t>
  </si>
  <si>
    <t>002113512</t>
  </si>
  <si>
    <t>002162522</t>
  </si>
  <si>
    <t>002162521</t>
  </si>
  <si>
    <t>002162520</t>
  </si>
  <si>
    <t>002162519</t>
  </si>
  <si>
    <t>002162518</t>
  </si>
  <si>
    <t>002162517</t>
  </si>
  <si>
    <t>002162516</t>
  </si>
  <si>
    <t>002162515</t>
  </si>
  <si>
    <t>002162514</t>
  </si>
  <si>
    <t>002162512</t>
  </si>
  <si>
    <t>002162510</t>
  </si>
  <si>
    <t>002162508</t>
  </si>
  <si>
    <t>002162507</t>
  </si>
  <si>
    <t>002162504</t>
  </si>
  <si>
    <t>002162501</t>
  </si>
  <si>
    <t>002142522</t>
  </si>
  <si>
    <t>002142521</t>
  </si>
  <si>
    <t>002142520</t>
  </si>
  <si>
    <t>002142519</t>
  </si>
  <si>
    <t>002142518</t>
  </si>
  <si>
    <t>002142517</t>
  </si>
  <si>
    <t>002142516</t>
  </si>
  <si>
    <t>002142515</t>
  </si>
  <si>
    <t>002142514</t>
  </si>
  <si>
    <t>002142512</t>
  </si>
  <si>
    <t>002142510</t>
  </si>
  <si>
    <t>002142508</t>
  </si>
  <si>
    <t>002142507</t>
  </si>
  <si>
    <t>002142504</t>
  </si>
  <si>
    <t>002142501</t>
  </si>
  <si>
    <t>002112522</t>
  </si>
  <si>
    <t>002112521</t>
  </si>
  <si>
    <t>002112520</t>
  </si>
  <si>
    <t>002112519</t>
  </si>
  <si>
    <t>002112518</t>
  </si>
  <si>
    <t>002112517</t>
  </si>
  <si>
    <t>002112516</t>
  </si>
  <si>
    <t>002112515</t>
  </si>
  <si>
    <t>002112514</t>
  </si>
  <si>
    <t>002112512</t>
  </si>
  <si>
    <t>002161522</t>
  </si>
  <si>
    <t>002161521</t>
  </si>
  <si>
    <t>002161520</t>
  </si>
  <si>
    <t>002161519</t>
  </si>
  <si>
    <t>002161518</t>
  </si>
  <si>
    <t>002161517</t>
  </si>
  <si>
    <t>002161516</t>
  </si>
  <si>
    <t>002161515</t>
  </si>
  <si>
    <t>002161514</t>
  </si>
  <si>
    <t>002161512</t>
  </si>
  <si>
    <t>002161510</t>
  </si>
  <si>
    <t>002161508</t>
  </si>
  <si>
    <t>002161507</t>
  </si>
  <si>
    <t>002161504</t>
  </si>
  <si>
    <t>002161501</t>
  </si>
  <si>
    <t>002141522</t>
  </si>
  <si>
    <t>002141521</t>
  </si>
  <si>
    <t>002141520</t>
  </si>
  <si>
    <t>002141519</t>
  </si>
  <si>
    <t>002141518</t>
  </si>
  <si>
    <t>002141517</t>
  </si>
  <si>
    <t>002141516</t>
  </si>
  <si>
    <t>002141515</t>
  </si>
  <si>
    <t>002141514</t>
  </si>
  <si>
    <t>002141512</t>
  </si>
  <si>
    <t>002141510</t>
  </si>
  <si>
    <t>002141508</t>
  </si>
  <si>
    <t>002141507</t>
  </si>
  <si>
    <t>002141504</t>
  </si>
  <si>
    <t>002141501</t>
  </si>
  <si>
    <t>002111522</t>
  </si>
  <si>
    <t>002111521</t>
  </si>
  <si>
    <t>002111520</t>
  </si>
  <si>
    <t>002111519</t>
  </si>
  <si>
    <t>002111518</t>
  </si>
  <si>
    <t>002111517</t>
  </si>
  <si>
    <t>002111516</t>
  </si>
  <si>
    <t>002111515</t>
  </si>
  <si>
    <t>002111514</t>
  </si>
  <si>
    <t>002111512</t>
  </si>
  <si>
    <t>CEM70CK.01-230V-50Hz</t>
  </si>
  <si>
    <t>004643815</t>
  </si>
  <si>
    <t>CEM60CK.01-230V-50Hz</t>
  </si>
  <si>
    <t>004643814</t>
  </si>
  <si>
    <t>CEM50CK.01-230V-50Hz</t>
  </si>
  <si>
    <t>004643813</t>
  </si>
  <si>
    <t>CEM40CK.01-230V-50Hz</t>
  </si>
  <si>
    <t>004643812</t>
  </si>
  <si>
    <t>CEM30CK.01-230V-50Hz</t>
  </si>
  <si>
    <t>004643811</t>
  </si>
  <si>
    <t>CEM25CK.01-230V-50Hz</t>
  </si>
  <si>
    <t>004643810</t>
  </si>
  <si>
    <t>CEM20CK.01-230V-50Hz</t>
  </si>
  <si>
    <t>004643809</t>
  </si>
  <si>
    <t>CEM15CK.02-230V-50Hz</t>
  </si>
  <si>
    <t>004643808</t>
  </si>
  <si>
    <t>CEM12CK.02-230V-50Hz</t>
  </si>
  <si>
    <t>004643807</t>
  </si>
  <si>
    <t>CEM10CK.02-230V-50Hz</t>
  </si>
  <si>
    <t>004643806</t>
  </si>
  <si>
    <t>CEM7,5CK.00-230V-50Hz</t>
  </si>
  <si>
    <t>004643805</t>
  </si>
  <si>
    <t>CEM5CK.01-230V-50Hz</t>
  </si>
  <si>
    <t>004643804</t>
  </si>
  <si>
    <t>CEM2,5CK.01-230V-50Hz</t>
  </si>
  <si>
    <t>004643803</t>
  </si>
  <si>
    <t>NAZIV</t>
  </si>
  <si>
    <t>PFC 12 RS</t>
  </si>
  <si>
    <t>004656907</t>
  </si>
  <si>
    <t>PFC 8 RS</t>
  </si>
  <si>
    <t>004656906</t>
  </si>
  <si>
    <t>PFC 6 RS</t>
  </si>
  <si>
    <t>004656905</t>
  </si>
  <si>
    <t>001695221</t>
  </si>
  <si>
    <t>SL2H 1P M12</t>
  </si>
  <si>
    <t>001695220</t>
  </si>
  <si>
    <t>001695201</t>
  </si>
  <si>
    <t>SL1H 1P M10</t>
  </si>
  <si>
    <t>001695200</t>
  </si>
  <si>
    <t>SL 3 3P M12</t>
  </si>
  <si>
    <t>001695231</t>
  </si>
  <si>
    <t>SL2H 3P M12</t>
  </si>
  <si>
    <t>001695230</t>
  </si>
  <si>
    <t>001695211</t>
  </si>
  <si>
    <t>SL1H 3P M10</t>
  </si>
  <si>
    <t>001695210</t>
  </si>
  <si>
    <t>VL2H M12</t>
  </si>
  <si>
    <t>001695290</t>
  </si>
  <si>
    <t>VL1H M10</t>
  </si>
  <si>
    <t>001695280</t>
  </si>
  <si>
    <t>001690874</t>
  </si>
  <si>
    <t>001690873</t>
  </si>
  <si>
    <t>001690872</t>
  </si>
  <si>
    <t>001690870</t>
  </si>
  <si>
    <t>HVL EK 000 3p M8</t>
  </si>
  <si>
    <t>004132400</t>
  </si>
  <si>
    <t>004132300</t>
  </si>
  <si>
    <t>004132200</t>
  </si>
  <si>
    <t>004132100</t>
  </si>
  <si>
    <t>004132102</t>
  </si>
  <si>
    <t>004123300</t>
  </si>
  <si>
    <t>004123200</t>
  </si>
  <si>
    <t>004123100</t>
  </si>
  <si>
    <t>004123000</t>
  </si>
  <si>
    <t>004661491</t>
  </si>
  <si>
    <t>004661490</t>
  </si>
  <si>
    <t>004661484</t>
  </si>
  <si>
    <t>004661483</t>
  </si>
  <si>
    <t>004661482</t>
  </si>
  <si>
    <t>004661481</t>
  </si>
  <si>
    <t>004661480</t>
  </si>
  <si>
    <t>LBS 3200 3P</t>
  </si>
  <si>
    <t>004661460</t>
  </si>
  <si>
    <t>LBS 2500 3P</t>
  </si>
  <si>
    <t>004661459</t>
  </si>
  <si>
    <t>LBS 2000 3P</t>
  </si>
  <si>
    <t>004661458</t>
  </si>
  <si>
    <t>LBS 1600 3P</t>
  </si>
  <si>
    <t>004661457</t>
  </si>
  <si>
    <t>LBS 1250 3P</t>
  </si>
  <si>
    <t>004661456</t>
  </si>
  <si>
    <t>LBS 1000 3P</t>
  </si>
  <si>
    <t>004661455</t>
  </si>
  <si>
    <t>LBS 800 3P</t>
  </si>
  <si>
    <t>004661454</t>
  </si>
  <si>
    <t>LBS 630 3P</t>
  </si>
  <si>
    <t>004661453</t>
  </si>
  <si>
    <t>LBS 400 3P</t>
  </si>
  <si>
    <t>004661452</t>
  </si>
  <si>
    <t>LBS 250 3P</t>
  </si>
  <si>
    <t>004661451</t>
  </si>
  <si>
    <t>LBS 160 3P</t>
  </si>
  <si>
    <t>004661450</t>
  </si>
  <si>
    <t>004661440</t>
  </si>
  <si>
    <t>004661439</t>
  </si>
  <si>
    <t>004661425</t>
  </si>
  <si>
    <t>004661412</t>
  </si>
  <si>
    <t>004661411</t>
  </si>
  <si>
    <t>004661410</t>
  </si>
  <si>
    <t>CLBS 125 3P</t>
  </si>
  <si>
    <t>004661406</t>
  </si>
  <si>
    <t>CLBS 100 3P</t>
  </si>
  <si>
    <t>004661405</t>
  </si>
  <si>
    <t>CLBS 80 3P</t>
  </si>
  <si>
    <t>004661404</t>
  </si>
  <si>
    <t>CLBS 63 3P</t>
  </si>
  <si>
    <t>004661403</t>
  </si>
  <si>
    <t>CLBS 40 3P</t>
  </si>
  <si>
    <t>004661402</t>
  </si>
  <si>
    <t>CLBS 25 3P</t>
  </si>
  <si>
    <t>004661401</t>
  </si>
  <si>
    <t>CLBS 16 3P</t>
  </si>
  <si>
    <t>004661400</t>
  </si>
  <si>
    <t>004646576</t>
  </si>
  <si>
    <t>004646575</t>
  </si>
  <si>
    <t>004646574</t>
  </si>
  <si>
    <t>004646606</t>
  </si>
  <si>
    <t>004646605</t>
  </si>
  <si>
    <t>004646604</t>
  </si>
  <si>
    <t>004646603</t>
  </si>
  <si>
    <t>004646602</t>
  </si>
  <si>
    <t>004646601</t>
  </si>
  <si>
    <t>004646600</t>
  </si>
  <si>
    <t>004646599</t>
  </si>
  <si>
    <t>004646598</t>
  </si>
  <si>
    <t>004646597</t>
  </si>
  <si>
    <t>004646596</t>
  </si>
  <si>
    <t>004646595</t>
  </si>
  <si>
    <t>004646594</t>
  </si>
  <si>
    <t>004646593</t>
  </si>
  <si>
    <t>004646592</t>
  </si>
  <si>
    <t>004646591</t>
  </si>
  <si>
    <t>004646590</t>
  </si>
  <si>
    <t>004646589</t>
  </si>
  <si>
    <t>004646588</t>
  </si>
  <si>
    <t>004646587</t>
  </si>
  <si>
    <t>CES 140.22-230V-50/60Hz</t>
  </si>
  <si>
    <t>004646568</t>
  </si>
  <si>
    <t>CES 105.22-230V-50/60Hz</t>
  </si>
  <si>
    <t>004646566</t>
  </si>
  <si>
    <t>CES 85.22-230V-50/60Hz</t>
  </si>
  <si>
    <t>004646565</t>
  </si>
  <si>
    <t>CES 75.22-230V-50/60Hz</t>
  </si>
  <si>
    <t>004646563</t>
  </si>
  <si>
    <t>CES 65.22-230V-50/60Hz</t>
  </si>
  <si>
    <t>004646560</t>
  </si>
  <si>
    <t>CES 45.00-230V-50/60Hz</t>
  </si>
  <si>
    <t>004646557</t>
  </si>
  <si>
    <t>CES 40.00-24V-50/60Hz</t>
  </si>
  <si>
    <t>004646552</t>
  </si>
  <si>
    <t>CES 40.00-230V-50/60Hz</t>
  </si>
  <si>
    <t>004646554</t>
  </si>
  <si>
    <t>CES 32.00-24V-50/60Hz</t>
  </si>
  <si>
    <t>004646547</t>
  </si>
  <si>
    <t>CES 32.00-230V-50/60Hz</t>
  </si>
  <si>
    <t>004646549</t>
  </si>
  <si>
    <t>CES 25.00-24V-50/60Hz</t>
  </si>
  <si>
    <t>004646541</t>
  </si>
  <si>
    <t>CES 25.00-230V-50/60Hz</t>
  </si>
  <si>
    <t>004646543</t>
  </si>
  <si>
    <t>CES 18.10-24V-50/60Hz</t>
  </si>
  <si>
    <t>004646531</t>
  </si>
  <si>
    <t>CES 18.10-230V-50/60Hz</t>
  </si>
  <si>
    <t>004646533</t>
  </si>
  <si>
    <t>CES 12.10-24V-50/60Hz</t>
  </si>
  <si>
    <t>004646520</t>
  </si>
  <si>
    <t>CES 12.10-230V-50/60Hz</t>
  </si>
  <si>
    <t>004646522</t>
  </si>
  <si>
    <t>CES 9.10-24V-50/60Hz</t>
  </si>
  <si>
    <t>004646510</t>
  </si>
  <si>
    <t>CES 9.10-230V-50/60Hz</t>
  </si>
  <si>
    <t>004646512</t>
  </si>
  <si>
    <t>760514102</t>
  </si>
  <si>
    <t>760512100</t>
  </si>
  <si>
    <t>001100214</t>
  </si>
  <si>
    <t>001100213</t>
  </si>
  <si>
    <t>001100212</t>
  </si>
  <si>
    <t>001100211</t>
  </si>
  <si>
    <t>001100210</t>
  </si>
  <si>
    <t>001101188</t>
  </si>
  <si>
    <t>001101187</t>
  </si>
  <si>
    <t>001101186</t>
  </si>
  <si>
    <t>002185022</t>
  </si>
  <si>
    <t>002185021</t>
  </si>
  <si>
    <t>002185019</t>
  </si>
  <si>
    <t>002185018</t>
  </si>
  <si>
    <t>002185017</t>
  </si>
  <si>
    <t>002185015</t>
  </si>
  <si>
    <t>002185014</t>
  </si>
  <si>
    <t>002185013</t>
  </si>
  <si>
    <t>002185016</t>
  </si>
  <si>
    <t>002185012</t>
  </si>
  <si>
    <t>002185011</t>
  </si>
  <si>
    <t>002185009</t>
  </si>
  <si>
    <t>002185010</t>
  </si>
  <si>
    <t>002181022</t>
  </si>
  <si>
    <t>002181021</t>
  </si>
  <si>
    <t>002181020</t>
  </si>
  <si>
    <t>002181019</t>
  </si>
  <si>
    <t>002181017</t>
  </si>
  <si>
    <t>002181016</t>
  </si>
  <si>
    <t>002181015</t>
  </si>
  <si>
    <t>002181014</t>
  </si>
  <si>
    <t>002181013</t>
  </si>
  <si>
    <t>002181012</t>
  </si>
  <si>
    <t>002181011</t>
  </si>
  <si>
    <t>002181009</t>
  </si>
  <si>
    <t>002181010</t>
  </si>
  <si>
    <t>002911045</t>
  </si>
  <si>
    <t>002911044</t>
  </si>
  <si>
    <t>002911043</t>
  </si>
  <si>
    <t>002911042</t>
  </si>
  <si>
    <t>002911041</t>
  </si>
  <si>
    <t>002911040</t>
  </si>
  <si>
    <t>001102180</t>
  </si>
  <si>
    <t>001101718</t>
  </si>
  <si>
    <t>001101717</t>
  </si>
  <si>
    <t>001101716</t>
  </si>
  <si>
    <t>001101715</t>
  </si>
  <si>
    <t>001101714</t>
  </si>
  <si>
    <t>001101713</t>
  </si>
  <si>
    <t>001101712</t>
  </si>
  <si>
    <t>001101711</t>
  </si>
  <si>
    <t>001101710</t>
  </si>
  <si>
    <t>001101709</t>
  </si>
  <si>
    <t>001101708</t>
  </si>
  <si>
    <t>001101707</t>
  </si>
  <si>
    <t>001101706</t>
  </si>
  <si>
    <t>001101705</t>
  </si>
  <si>
    <t>001101702</t>
  </si>
  <si>
    <t>001101700</t>
  </si>
  <si>
    <t>001101698</t>
  </si>
  <si>
    <t>001101696</t>
  </si>
  <si>
    <t>001101694</t>
  </si>
  <si>
    <t>001101693</t>
  </si>
  <si>
    <t>001101692</t>
  </si>
  <si>
    <t>001101690</t>
  </si>
  <si>
    <t>001101689</t>
  </si>
  <si>
    <t>001101688</t>
  </si>
  <si>
    <t>001101687</t>
  </si>
  <si>
    <t>001101686</t>
  </si>
  <si>
    <t>001101685</t>
  </si>
  <si>
    <t>001101683</t>
  </si>
  <si>
    <t>001101681</t>
  </si>
  <si>
    <t>001101679</t>
  </si>
  <si>
    <t>001101677</t>
  </si>
  <si>
    <t>001101673</t>
  </si>
  <si>
    <t>001101672</t>
  </si>
  <si>
    <t>001101671</t>
  </si>
  <si>
    <t>001101670</t>
  </si>
  <si>
    <t>001101669</t>
  </si>
  <si>
    <t>001101668</t>
  </si>
  <si>
    <t>001101667</t>
  </si>
  <si>
    <t>001101666</t>
  </si>
  <si>
    <t>001101651</t>
  </si>
  <si>
    <t>001101650</t>
  </si>
  <si>
    <t>001101649</t>
  </si>
  <si>
    <t>001101648</t>
  </si>
  <si>
    <t>001101647</t>
  </si>
  <si>
    <t>001101646</t>
  </si>
  <si>
    <t>001101645</t>
  </si>
  <si>
    <t>001101644</t>
  </si>
  <si>
    <t>001101631</t>
  </si>
  <si>
    <t>001101630</t>
  </si>
  <si>
    <t>001101629</t>
  </si>
  <si>
    <t>001101628</t>
  </si>
  <si>
    <t>001101627</t>
  </si>
  <si>
    <t>001101626</t>
  </si>
  <si>
    <t>001101625</t>
  </si>
  <si>
    <t>001101624</t>
  </si>
  <si>
    <t>001101623</t>
  </si>
  <si>
    <t>001101622</t>
  </si>
  <si>
    <t>001101621</t>
  </si>
  <si>
    <t>001101620</t>
  </si>
  <si>
    <t>001101608</t>
  </si>
  <si>
    <t>001101589</t>
  </si>
  <si>
    <t>001101588</t>
  </si>
  <si>
    <t>001101587</t>
  </si>
  <si>
    <t>001101586</t>
  </si>
  <si>
    <t>001101585</t>
  </si>
  <si>
    <t>001101584</t>
  </si>
  <si>
    <t>001101582</t>
  </si>
  <si>
    <t>001101581</t>
  </si>
  <si>
    <t>001101580</t>
  </si>
  <si>
    <t>001101579</t>
  </si>
  <si>
    <t>001101578</t>
  </si>
  <si>
    <t>001101577</t>
  </si>
  <si>
    <t>001101575</t>
  </si>
  <si>
    <t>001101574</t>
  </si>
  <si>
    <t>001101573</t>
  </si>
  <si>
    <t>001101572</t>
  </si>
  <si>
    <t>001101571</t>
  </si>
  <si>
    <t>001101570</t>
  </si>
  <si>
    <t>001101568</t>
  </si>
  <si>
    <t>001101567</t>
  </si>
  <si>
    <t>001101566</t>
  </si>
  <si>
    <t>001101565</t>
  </si>
  <si>
    <t>001101564</t>
  </si>
  <si>
    <t>001101563</t>
  </si>
  <si>
    <t>001101539</t>
  </si>
  <si>
    <t>001101538</t>
  </si>
  <si>
    <t>001101537</t>
  </si>
  <si>
    <t>001101536</t>
  </si>
  <si>
    <t>001101535</t>
  </si>
  <si>
    <t>001101534</t>
  </si>
  <si>
    <t>001101532</t>
  </si>
  <si>
    <t>001101531</t>
  </si>
  <si>
    <t>001101530</t>
  </si>
  <si>
    <t>001101529</t>
  </si>
  <si>
    <t>001101528</t>
  </si>
  <si>
    <t>001101527</t>
  </si>
  <si>
    <t>001101519</t>
  </si>
  <si>
    <t>001101518</t>
  </si>
  <si>
    <t>001101517</t>
  </si>
  <si>
    <t>001101516</t>
  </si>
  <si>
    <t>001101515</t>
  </si>
  <si>
    <t>001101514</t>
  </si>
  <si>
    <t>001101493</t>
  </si>
  <si>
    <t>001101492</t>
  </si>
  <si>
    <t>001101491</t>
  </si>
  <si>
    <t>001101490</t>
  </si>
  <si>
    <t>001101489</t>
  </si>
  <si>
    <t>001101488</t>
  </si>
  <si>
    <t>001101486</t>
  </si>
  <si>
    <t>001101485</t>
  </si>
  <si>
    <t>001101484</t>
  </si>
  <si>
    <t>001101483</t>
  </si>
  <si>
    <t>001101482</t>
  </si>
  <si>
    <t>001101481</t>
  </si>
  <si>
    <t>001101479</t>
  </si>
  <si>
    <t>001101478</t>
  </si>
  <si>
    <t>001101477</t>
  </si>
  <si>
    <t>001101476</t>
  </si>
  <si>
    <t>001101475</t>
  </si>
  <si>
    <t>001101474</t>
  </si>
  <si>
    <t>001101460</t>
  </si>
  <si>
    <t>001101459</t>
  </si>
  <si>
    <t>001101458</t>
  </si>
  <si>
    <t>001101456</t>
  </si>
  <si>
    <t>001101455</t>
  </si>
  <si>
    <t>001101454</t>
  </si>
  <si>
    <t>001101453</t>
  </si>
  <si>
    <t>001101452</t>
  </si>
  <si>
    <t>001101451</t>
  </si>
  <si>
    <t>001101449</t>
  </si>
  <si>
    <t>001101448</t>
  </si>
  <si>
    <t>001101447</t>
  </si>
  <si>
    <t>001101445</t>
  </si>
  <si>
    <t>001101444</t>
  </si>
  <si>
    <t>001101443</t>
  </si>
  <si>
    <t>001101441</t>
  </si>
  <si>
    <t>001101440</t>
  </si>
  <si>
    <t>001101439</t>
  </si>
  <si>
    <t>001101438</t>
  </si>
  <si>
    <t>001101437</t>
  </si>
  <si>
    <t>001101436</t>
  </si>
  <si>
    <t>001101434</t>
  </si>
  <si>
    <t>001101433</t>
  </si>
  <si>
    <t>001101432</t>
  </si>
  <si>
    <t>001101431</t>
  </si>
  <si>
    <t>001101430</t>
  </si>
  <si>
    <t>001101429</t>
  </si>
  <si>
    <t>001101427</t>
  </si>
  <si>
    <t>001101426</t>
  </si>
  <si>
    <t>001101425</t>
  </si>
  <si>
    <t>001101424</t>
  </si>
  <si>
    <t>001101423</t>
  </si>
  <si>
    <t>001101422</t>
  </si>
  <si>
    <t>001101421</t>
  </si>
  <si>
    <t>001101419</t>
  </si>
  <si>
    <t>001101418</t>
  </si>
  <si>
    <t>001101417</t>
  </si>
  <si>
    <t>001101416</t>
  </si>
  <si>
    <t>001101415</t>
  </si>
  <si>
    <t>001101414</t>
  </si>
  <si>
    <t>001101413</t>
  </si>
  <si>
    <t>001101412</t>
  </si>
  <si>
    <t>001101411</t>
  </si>
  <si>
    <t>001101410</t>
  </si>
  <si>
    <t>001101409</t>
  </si>
  <si>
    <t>001101408</t>
  </si>
  <si>
    <t>001101407</t>
  </si>
  <si>
    <t>001101406</t>
  </si>
  <si>
    <t>001101405</t>
  </si>
  <si>
    <t>001101404</t>
  </si>
  <si>
    <t>001101403</t>
  </si>
  <si>
    <t>001101402</t>
  </si>
  <si>
    <t>001101401</t>
  </si>
  <si>
    <t>001101400</t>
  </si>
  <si>
    <t>ERM4-048DC</t>
  </si>
  <si>
    <t>002473025</t>
  </si>
  <si>
    <t>ERM4-048DCL</t>
  </si>
  <si>
    <t>002473024</t>
  </si>
  <si>
    <t>ESC-QBLOK1202</t>
  </si>
  <si>
    <t>003903207</t>
  </si>
  <si>
    <t>ESC-QBLOK1201</t>
  </si>
  <si>
    <t>003903206</t>
  </si>
  <si>
    <t>ESC-QBLOK7002</t>
  </si>
  <si>
    <t>003903205</t>
  </si>
  <si>
    <t>ESC-QBLOK7001</t>
  </si>
  <si>
    <t>003903204</t>
  </si>
  <si>
    <t>ES-PZD.6/SO</t>
  </si>
  <si>
    <t>003903203</t>
  </si>
  <si>
    <t>ES-PZM.6</t>
  </si>
  <si>
    <t>003903202</t>
  </si>
  <si>
    <t>ES-PZD.4/SO</t>
  </si>
  <si>
    <t>003903201</t>
  </si>
  <si>
    <t>ES-PZM.4</t>
  </si>
  <si>
    <t>003903200</t>
  </si>
  <si>
    <t>ENA3D</t>
  </si>
  <si>
    <t>004656579</t>
  </si>
  <si>
    <t>ENA3</t>
  </si>
  <si>
    <t>004656578</t>
  </si>
  <si>
    <t>S2 bat/110/400A/800V DC</t>
  </si>
  <si>
    <t>S2 bat/110/350A/800V DC</t>
  </si>
  <si>
    <t>S2 bat/110/315A/800V DC</t>
  </si>
  <si>
    <t>S2 bat/110/250A/800V DC</t>
  </si>
  <si>
    <t>S2 bat/110/224A/800V DC</t>
  </si>
  <si>
    <t>S2 bat/110/200A/800V DC</t>
  </si>
  <si>
    <t>S2 bat/110/160A/800V DC</t>
  </si>
  <si>
    <t>S2 bat/110/125A/800V DC</t>
  </si>
  <si>
    <t>M2/K bat 400A/800V DC</t>
  </si>
  <si>
    <t>M2/K bat 350A/800V DC</t>
  </si>
  <si>
    <t>M2/K bat 315A/800V DC</t>
  </si>
  <si>
    <t>M2/K bat 250A/800V DC</t>
  </si>
  <si>
    <t>M2/K bat 224A/800V DC</t>
  </si>
  <si>
    <t>M2/K bat 200A/800V DC</t>
  </si>
  <si>
    <t>M2/K bat 160A/800V DC</t>
  </si>
  <si>
    <t>M2/K bat 125A/800V DC</t>
  </si>
  <si>
    <t>M2 bat 400A/800V DC</t>
  </si>
  <si>
    <t>M2 bat 350A/800V DC</t>
  </si>
  <si>
    <t>M2 bat 315A/800V DC</t>
  </si>
  <si>
    <t>M2 bat 250A/800V DC</t>
  </si>
  <si>
    <t>M2 bat 224A/800V DC</t>
  </si>
  <si>
    <t>M2 bat 200A/800V DC</t>
  </si>
  <si>
    <t>M2 bat 160A/800V DC</t>
  </si>
  <si>
    <t>M2 bat 125A/800V DC</t>
  </si>
  <si>
    <t>S1 bat/110/200A/800V DC</t>
  </si>
  <si>
    <t>S1 bat/110/160A/800V DC</t>
  </si>
  <si>
    <t>S1 bat/110/125A/800V DC</t>
  </si>
  <si>
    <t>S1 bat/110/100A/800V DC</t>
  </si>
  <si>
    <t>S1 bat/110/80A/800V DC</t>
  </si>
  <si>
    <t>S1 bat/110/63A/800V DC</t>
  </si>
  <si>
    <t>S1 bat/110/50A/800V DC</t>
  </si>
  <si>
    <t>S1 bat/110/40A/800V DC</t>
  </si>
  <si>
    <t>M1/K bat 200A/800V DC</t>
  </si>
  <si>
    <t>M1/K bat 160A/800V DC</t>
  </si>
  <si>
    <t>M1/K bat 125A/800V DC</t>
  </si>
  <si>
    <t>M1/K bat 100A/800V DC</t>
  </si>
  <si>
    <t>M1/K bat 80A/800V DC</t>
  </si>
  <si>
    <t>M1/K bat 63A/800V DC</t>
  </si>
  <si>
    <t>M1/K bat 50A/800V DC</t>
  </si>
  <si>
    <t>M1/K bat 40A/800V DC</t>
  </si>
  <si>
    <t>M1 bat 200A/800V DC</t>
  </si>
  <si>
    <t>M1 bat 160A/800V DC</t>
  </si>
  <si>
    <t>M1 bat 125A/800V DC</t>
  </si>
  <si>
    <t>M1 bat 100A/800V DC</t>
  </si>
  <si>
    <t>M1 bat 80A/800V DC</t>
  </si>
  <si>
    <t>M1 bat 63A/800V DC</t>
  </si>
  <si>
    <t>M1 bat 50A/800V DC</t>
  </si>
  <si>
    <t>M1 bat 40A/800V DC</t>
  </si>
  <si>
    <t>M3/K bat 630A/700V DC</t>
  </si>
  <si>
    <t>M3/K bat 500A/700V DC</t>
  </si>
  <si>
    <t>M3/K bat 425A/700V DC</t>
  </si>
  <si>
    <t>M3/K bat 400A/700V DC</t>
  </si>
  <si>
    <t>M3/K bat 350A/700V DC</t>
  </si>
  <si>
    <t>M3/K bat 315A/700V DC</t>
  </si>
  <si>
    <t>M3/K bat 250A/700V DC</t>
  </si>
  <si>
    <t>M3 bat 630A/700V DC</t>
  </si>
  <si>
    <t>M3 bat 500A/700V DC</t>
  </si>
  <si>
    <t>M3 bat 425A/700V DC</t>
  </si>
  <si>
    <t>M3 bat 400A/700V DC</t>
  </si>
  <si>
    <t>M3 bat 350A/700V DC</t>
  </si>
  <si>
    <t>M3 bat 315A/700V DC</t>
  </si>
  <si>
    <t>M3 bat 250A/700V DC</t>
  </si>
  <si>
    <t>S2 bat/110/400A/700V DC</t>
  </si>
  <si>
    <t>S2 bat/110/350A/700V DC</t>
  </si>
  <si>
    <t>S2 bat/110/315A/700V DC</t>
  </si>
  <si>
    <t>S2 bat/110/250A/700V DC</t>
  </si>
  <si>
    <t>S2 bat/110/224A/700V DC</t>
  </si>
  <si>
    <t>S2 bat/110/200A/700V DC</t>
  </si>
  <si>
    <t>S2 bat/110/160A/700V DC</t>
  </si>
  <si>
    <t>S2 bat/110/125A/700V DC</t>
  </si>
  <si>
    <t>M2/K bat 400A/700V DC</t>
  </si>
  <si>
    <t>M2/K bat 350A/700V DC</t>
  </si>
  <si>
    <t>M2/K bat 315A/700V DC</t>
  </si>
  <si>
    <t>M2/K bat 250A/700V DC</t>
  </si>
  <si>
    <t>M2/K bat 224A/700V DC</t>
  </si>
  <si>
    <t>M2/K bat 200A/700V DC</t>
  </si>
  <si>
    <t>M2/K bat 160A/700V DC</t>
  </si>
  <si>
    <t>M2/K bat 125A/700V DC</t>
  </si>
  <si>
    <t>M2 bat 400A/700V DC</t>
  </si>
  <si>
    <t>M2 bat 350A/700V DC</t>
  </si>
  <si>
    <t>M2 bat 315A/700V DC</t>
  </si>
  <si>
    <t>M2 bat 250A/700V DC</t>
  </si>
  <si>
    <t>M2 bat 224A/700V DC</t>
  </si>
  <si>
    <t>M2 bat 200A/700V DC</t>
  </si>
  <si>
    <t>M2 bat 160A/700V DC</t>
  </si>
  <si>
    <t>M2 bat 125A/700V DC</t>
  </si>
  <si>
    <t>S1 bat/110/250A/700V DC</t>
  </si>
  <si>
    <t>S1 bat/110/224A/700V DC</t>
  </si>
  <si>
    <t>S1 bat/110/200A/700V DC</t>
  </si>
  <si>
    <t>S1 bat/110/160A/700V DC</t>
  </si>
  <si>
    <t>S1 bat/110/125A/700V DC</t>
  </si>
  <si>
    <t>S1 bat/110/100A/700V DC</t>
  </si>
  <si>
    <t>S1 bat/110/80A/700V DC</t>
  </si>
  <si>
    <t>S1 bat/110/63A/700V DC</t>
  </si>
  <si>
    <t>S1 bat/110/50A/700V DC</t>
  </si>
  <si>
    <t>S1 bat/110/40A/700V DC</t>
  </si>
  <si>
    <t>M1/K bat 250A/700V DC</t>
  </si>
  <si>
    <t>M1/K bat 224A/700V DC</t>
  </si>
  <si>
    <t>M1/K bat 200A/700V DC</t>
  </si>
  <si>
    <t>M1/K bat 160A/700V DC</t>
  </si>
  <si>
    <t>M1/K bat 125A/700V DC</t>
  </si>
  <si>
    <t>M1/K bat 100A/700V DC</t>
  </si>
  <si>
    <t>M1/K bat 80A/700V DC</t>
  </si>
  <si>
    <t>M1/K bat 63A/700V DC</t>
  </si>
  <si>
    <t>M1/K bat 50A/700V DC</t>
  </si>
  <si>
    <t>M1/K bat 40A/700V DC</t>
  </si>
  <si>
    <t>M1 bat 250A/700V DC</t>
  </si>
  <si>
    <t>M1 bat 224A/700V DC</t>
  </si>
  <si>
    <t>M1 bat 200A/700V DC</t>
  </si>
  <si>
    <t>M1 bat 160A/700V DC</t>
  </si>
  <si>
    <t>M1 bat 125A/700V DC</t>
  </si>
  <si>
    <t>M1 bat 80A/700V DC</t>
  </si>
  <si>
    <t>M1 bat 63A/700V DC</t>
  </si>
  <si>
    <t>M1 bat 50A/700V DC</t>
  </si>
  <si>
    <t>M1 bat 40A/700V DC</t>
  </si>
  <si>
    <t>NH00 bat 40A/440V DC</t>
  </si>
  <si>
    <t>004110219</t>
  </si>
  <si>
    <t>NH00 bat 50A/440V DC</t>
  </si>
  <si>
    <t>004110218</t>
  </si>
  <si>
    <t>NH00 bat 63A/440V DC</t>
  </si>
  <si>
    <t>004110217</t>
  </si>
  <si>
    <t>NH00 bat 80A/440V DC</t>
  </si>
  <si>
    <t>004110216</t>
  </si>
  <si>
    <t>NH00 bat 100A/440V DC</t>
  </si>
  <si>
    <t>004110215</t>
  </si>
  <si>
    <t>M1 bat 250A/80V DC</t>
  </si>
  <si>
    <t>004110096</t>
  </si>
  <si>
    <t>M1 bat 200A/80V DC</t>
  </si>
  <si>
    <t>004110095</t>
  </si>
  <si>
    <t>M1 bat 160A/80V DC</t>
  </si>
  <si>
    <t>004110094</t>
  </si>
  <si>
    <t>M1 bat 125A/80V DC</t>
  </si>
  <si>
    <t>004110093</t>
  </si>
  <si>
    <t>M1 bat 100A/80V DC</t>
  </si>
  <si>
    <t>004110092</t>
  </si>
  <si>
    <t>M1 bat 80A/80V DC</t>
  </si>
  <si>
    <t>004110091</t>
  </si>
  <si>
    <t>M1 bat 63A/80V DC</t>
  </si>
  <si>
    <t>004110090</t>
  </si>
  <si>
    <t>M1 bat 50A/80V DC</t>
  </si>
  <si>
    <t>004110089</t>
  </si>
  <si>
    <t>M1 bat 40A/80V DC</t>
  </si>
  <si>
    <t>004110088</t>
  </si>
  <si>
    <t>M1 bat 32A/80V DC</t>
  </si>
  <si>
    <t>004110087</t>
  </si>
  <si>
    <t>M1 bat 25A/80V DC</t>
  </si>
  <si>
    <t>004110086</t>
  </si>
  <si>
    <t>M1 bat 20A/80V DC</t>
  </si>
  <si>
    <t>004110085</t>
  </si>
  <si>
    <t>M00 bat 160A/80V DC</t>
  </si>
  <si>
    <t>004110084</t>
  </si>
  <si>
    <t>M00 bat 125A/80V DC</t>
  </si>
  <si>
    <t>004110083</t>
  </si>
  <si>
    <t>M00 bat 100A/80V DC</t>
  </si>
  <si>
    <t>004110082</t>
  </si>
  <si>
    <t>M00 bat 80A/80V DC</t>
  </si>
  <si>
    <t>004110081</t>
  </si>
  <si>
    <t>M00 bat 63A/80V DC</t>
  </si>
  <si>
    <t>004110080</t>
  </si>
  <si>
    <t>M000 bat 50A/80V DC</t>
  </si>
  <si>
    <t>004110079</t>
  </si>
  <si>
    <t>M000 bat 40A/80V DC</t>
  </si>
  <si>
    <t>004110078</t>
  </si>
  <si>
    <t>M000 bat 32A/80V DC</t>
  </si>
  <si>
    <t>004110077</t>
  </si>
  <si>
    <t>CH14x51SU bat 36A/800V DC</t>
  </si>
  <si>
    <t>CH14x51SU bat 25A/800V DC</t>
  </si>
  <si>
    <t>CH14x51SU bat 20A/800V DC</t>
  </si>
  <si>
    <t>CH14x51SU bat 16A/800V DC</t>
  </si>
  <si>
    <t>CH14x51 bat 36A/800V DC</t>
  </si>
  <si>
    <t>CH14x51 bat 25A/800V DC</t>
  </si>
  <si>
    <t>CH14x51 bat 16A/800V DC</t>
  </si>
  <si>
    <t>CH10x38SU bat 16A/800V DC</t>
  </si>
  <si>
    <t>CH10x38SU bat 12A/800V DC</t>
  </si>
  <si>
    <t>CH10x38SU bat 10A/800V DC</t>
  </si>
  <si>
    <t>CH10x38SU bat 8A/800V DC</t>
  </si>
  <si>
    <t>CH10x38SU bat 6A/800V DC</t>
  </si>
  <si>
    <t>CH10x38SU bat 4A/800V DC</t>
  </si>
  <si>
    <t>CH10x38SU bat 2A/800V DC</t>
  </si>
  <si>
    <t>CH10x38 bat 16A/800V DC</t>
  </si>
  <si>
    <t>CH10x38 bat 12A/800V DC</t>
  </si>
  <si>
    <t>CH10x38 bat 10A/800V DC</t>
  </si>
  <si>
    <t>CH10x38 bat 8A/800V DC</t>
  </si>
  <si>
    <t>CH10x38 bat 6A/800V DC</t>
  </si>
  <si>
    <t>CH10x38 bat 4A/800V DC</t>
  </si>
  <si>
    <t>CH10x38 bat 2A/800V DC</t>
  </si>
  <si>
    <t>CH10x38SU bat 25A/550V DC</t>
  </si>
  <si>
    <t>CH10x38SU bat 20A/550V DC</t>
  </si>
  <si>
    <t>CH10x38SU bat 16A/550V DC</t>
  </si>
  <si>
    <t>CH10x38SU bat 12A/550V DC</t>
  </si>
  <si>
    <t>CH10x38SU bat 10A/550V DC</t>
  </si>
  <si>
    <t>CH10x38SU bat 8A/550V DC</t>
  </si>
  <si>
    <t>CH10x38SU bat 6A/550V DC</t>
  </si>
  <si>
    <t>CH10x38SU bat 4A/550V DC</t>
  </si>
  <si>
    <t>CH10x38SU bat 2A/550V DC</t>
  </si>
  <si>
    <t>CH10x38 bat 25A/550V DC</t>
  </si>
  <si>
    <t>CH10x38 bat 20A/550V DC</t>
  </si>
  <si>
    <t>CH10x38 bat 16A/550V DC</t>
  </si>
  <si>
    <t>CH10x38 bat 12A/550V DC</t>
  </si>
  <si>
    <t>CH10x38 bat 10A/550V DC</t>
  </si>
  <si>
    <t>CH10x38 bat 8A/550V DC</t>
  </si>
  <si>
    <t>CH10x38 bat 6A/550V DC</t>
  </si>
  <si>
    <t>CH10x38 bat 4A/550V DC</t>
  </si>
  <si>
    <t>CH10x38 bat 2A/550V DC</t>
  </si>
  <si>
    <t>S2M/394/250A 4000V DC</t>
  </si>
  <si>
    <t>S2M/394/200A 4000V DC</t>
  </si>
  <si>
    <t>S2M/394/160A 4000V DC</t>
  </si>
  <si>
    <t>S2M/394/125A 4000V DC</t>
  </si>
  <si>
    <t>S2M/394/100A/4000V DC</t>
  </si>
  <si>
    <t>CH22x58 SRF25-I /400V</t>
  </si>
  <si>
    <t>NH00 50kVAr 690V gCP</t>
  </si>
  <si>
    <t>004117114</t>
  </si>
  <si>
    <t>NH00 40kVAr 690V gCP</t>
  </si>
  <si>
    <t>004117113</t>
  </si>
  <si>
    <t>NH00 30kVAr 690V gCP</t>
  </si>
  <si>
    <t>004117112</t>
  </si>
  <si>
    <t>NH00 25kVAr 690V gCP</t>
  </si>
  <si>
    <t>004117111</t>
  </si>
  <si>
    <t>NH000 20kVAr 690V gCP</t>
  </si>
  <si>
    <t>004117110</t>
  </si>
  <si>
    <t>NH000 15kVAr 690V gCP</t>
  </si>
  <si>
    <t>004117109</t>
  </si>
  <si>
    <t>NH000 12,5kVAr 690V gCP</t>
  </si>
  <si>
    <t>004117108</t>
  </si>
  <si>
    <t>NH000 10kVAr 690V gCP</t>
  </si>
  <si>
    <t>004117107</t>
  </si>
  <si>
    <t>NH000 5kVAr 690V gCP</t>
  </si>
  <si>
    <t>004117106</t>
  </si>
  <si>
    <t>NH000 4kVAr 690V gCP</t>
  </si>
  <si>
    <t>004117105</t>
  </si>
  <si>
    <t>NH000 3kVAr 690V gCP</t>
  </si>
  <si>
    <t>004117104</t>
  </si>
  <si>
    <t>NH000 2,5kVAr 690V gCP</t>
  </si>
  <si>
    <t>004117103</t>
  </si>
  <si>
    <t>NH000 1,5kVAr 690V gCP</t>
  </si>
  <si>
    <t>004117102</t>
  </si>
  <si>
    <t>NH000 1kVAr 690V gCP</t>
  </si>
  <si>
    <t>004117101</t>
  </si>
  <si>
    <t>NH3/K gG 250A/1200V</t>
  </si>
  <si>
    <t>004113828</t>
  </si>
  <si>
    <t>NH3/K gG 160A/1200V</t>
  </si>
  <si>
    <t>004113826</t>
  </si>
  <si>
    <t>NH3/K gG 125A/1200V</t>
  </si>
  <si>
    <t>004113825</t>
  </si>
  <si>
    <t>NH3/K gG 80A/1200V</t>
  </si>
  <si>
    <t>004113823</t>
  </si>
  <si>
    <t>NH2/K gG 40A/1200V</t>
  </si>
  <si>
    <t>004113813</t>
  </si>
  <si>
    <t>NH2/K gG 32A/1200V</t>
  </si>
  <si>
    <t>004113811</t>
  </si>
  <si>
    <t>NH1/K gG 40A/1200V</t>
  </si>
  <si>
    <t>004113803</t>
  </si>
  <si>
    <t>NH1/K gG 35A/1200V</t>
  </si>
  <si>
    <t>004113802</t>
  </si>
  <si>
    <t>NH1/K gG 25A/1200V</t>
  </si>
  <si>
    <t>004113800</t>
  </si>
  <si>
    <t>NH3 aM 500A/1000V</t>
  </si>
  <si>
    <t>NH3 aM 425A/1000V</t>
  </si>
  <si>
    <t>NH3 aM 400A/1000V</t>
  </si>
  <si>
    <t>NH3 aM 315A/1000V</t>
  </si>
  <si>
    <t>NH3 aM 250A/1000V</t>
  </si>
  <si>
    <t>NH3 aM 200A/1000V</t>
  </si>
  <si>
    <t>NH1 aM 200A/1000V</t>
  </si>
  <si>
    <t>NH1 aM 160A/1000V</t>
  </si>
  <si>
    <t>NH1 aM 125A/1000V</t>
  </si>
  <si>
    <t>NH1 aM 100A/1000V</t>
  </si>
  <si>
    <t>NH1 aM 80A/1000V</t>
  </si>
  <si>
    <t>NH1 aM 63A/1000V</t>
  </si>
  <si>
    <t>NH1 aM 50A/1000V</t>
  </si>
  <si>
    <t>PK00 M8-M8 1000V 1p</t>
  </si>
  <si>
    <t>NH4a gTr 1443A/400V 1000kVA ME</t>
  </si>
  <si>
    <t>NH4a gTr 1155A/400V 800kVA MET</t>
  </si>
  <si>
    <t>NH4a gTr 909A/400V 630kVA MET</t>
  </si>
  <si>
    <t>NH4a gTr 722A/400V 500kVA MET</t>
  </si>
  <si>
    <t>NH4a gTr 577A/400V 400kVA MET</t>
  </si>
  <si>
    <t>NH4a gTr 455A/400V 315kVA MET</t>
  </si>
  <si>
    <t>NH4a gTr 361A/400V 250kVA MET</t>
  </si>
  <si>
    <t>NH3 gTr 577A/400V 400kVA MET</t>
  </si>
  <si>
    <t>NH3 gTr 455A/400V 315kVA MET</t>
  </si>
  <si>
    <t>NH3 gTr 361A/400V 250kVA MET</t>
  </si>
  <si>
    <t>NH3 gTr 289A/400V 200kVA MET</t>
  </si>
  <si>
    <t>NH3 gTr 231A/400V 160kVA MET</t>
  </si>
  <si>
    <t>NH3 gTr 180A/400V 125kVA MET</t>
  </si>
  <si>
    <t>NH2 gTr 361A/400V 250kVA MET</t>
  </si>
  <si>
    <t>NH2 gTr 289A/400V 200kVA MET</t>
  </si>
  <si>
    <t>NH2 gTr 231A/400V 160kVA MET</t>
  </si>
  <si>
    <t>NH2 gTr 188A/400V 125kVA MET</t>
  </si>
  <si>
    <t>NH2 gTr 144A/400V 100kVA MET</t>
  </si>
  <si>
    <t>NH1 gTr 231A/400V 160kVA MET</t>
  </si>
  <si>
    <t>NH1 gTr 180A/400V 125kVA MET</t>
  </si>
  <si>
    <t>NH1 gTr 144A/400V 100kVA MET</t>
  </si>
  <si>
    <t>NH4a gG 1250A/400V MET</t>
  </si>
  <si>
    <t>NH4a gG 1000A/400V MET</t>
  </si>
  <si>
    <t>NH4a gG 800A/400V MET</t>
  </si>
  <si>
    <t>NH4a gG 630A/400V MET</t>
  </si>
  <si>
    <t>NH3 gG 630A/400V MET</t>
  </si>
  <si>
    <t>NH3 gG 500A/400V MET</t>
  </si>
  <si>
    <t>NH3 gG 400A/400V MET</t>
  </si>
  <si>
    <t>NH3 gG 315A/400V MET</t>
  </si>
  <si>
    <t>NH3 gG 250A/400V MET</t>
  </si>
  <si>
    <t>NH3 gG 200A/400V MET</t>
  </si>
  <si>
    <t>NH2 gG 400A/400V MET</t>
  </si>
  <si>
    <t>NH2 gG 315A/400V MET</t>
  </si>
  <si>
    <t>NH2 gG 250A/400V MET</t>
  </si>
  <si>
    <t>NH2 gG 200A/400V MET</t>
  </si>
  <si>
    <t>NH2 gG 160A/400V MET</t>
  </si>
  <si>
    <t>NH2 gG 125A/400V MET</t>
  </si>
  <si>
    <t>NH2 gG 100A/400V MET</t>
  </si>
  <si>
    <t>NH2 gG 80A/400V MET</t>
  </si>
  <si>
    <t>NH1 gG 250A/400V MET</t>
  </si>
  <si>
    <t>NH1 gG 200A/400V MET</t>
  </si>
  <si>
    <t>NH1 gG 160A/400V MET</t>
  </si>
  <si>
    <t>NH1 gG 125A/400V MET</t>
  </si>
  <si>
    <t>NH1 gG 100A/400V MET</t>
  </si>
  <si>
    <t>NH1 gG 80A/400V MET</t>
  </si>
  <si>
    <t>CH10x38SU gRSE 20A/690V</t>
  </si>
  <si>
    <t>CH10x38SU gRSE 16A/690V</t>
  </si>
  <si>
    <t>CH10x38 gRSE 20A/690V</t>
  </si>
  <si>
    <t>CH10x38 gRSE 16A/690V</t>
  </si>
  <si>
    <t>CH10x38 MM 20A/1000V AC/DC</t>
  </si>
  <si>
    <t>CH10x38 MM 16A/1000V AC/DC</t>
  </si>
  <si>
    <t>CH10x38 MM 12A/1000V AC/DC</t>
  </si>
  <si>
    <t>CH10x38 MM 10A/1000V AC/DC</t>
  </si>
  <si>
    <t>CH10x38 MM 8A/1000V AC/DC</t>
  </si>
  <si>
    <t>CH10x38 MM 6A/1000V AC/DC</t>
  </si>
  <si>
    <t>CH10x38 MM 4A/1000V AC/DC</t>
  </si>
  <si>
    <t>CH10x38 MM 2A/1000V AC/DC</t>
  </si>
  <si>
    <t>PK3 M12-M12 DC 1000V 1p</t>
  </si>
  <si>
    <t>A-U3L</t>
  </si>
  <si>
    <t>A-U1XL-2XL</t>
  </si>
  <si>
    <t>K-U1XL-3L</t>
  </si>
  <si>
    <t>U3L-1IGZ/1500/H</t>
  </si>
  <si>
    <t>U2XL-1IGZ/1500/H</t>
  </si>
  <si>
    <t>U1XL-1IGZ/1500/H</t>
  </si>
  <si>
    <t>PKI1XL M10-M10 1500V 1p</t>
  </si>
  <si>
    <t>PK3L M12-M12 1500V 1p</t>
  </si>
  <si>
    <t>PK2XL M10-M10 1500V 1p</t>
  </si>
  <si>
    <t>PK1XL M10-M10 1500V 1p</t>
  </si>
  <si>
    <t>M2XL gPV 250A/1500V DC UL</t>
  </si>
  <si>
    <t>M2XL gPV 200A/1500V DC UL</t>
  </si>
  <si>
    <t>M1XL gPV 200A/1500V DC UL</t>
  </si>
  <si>
    <t>M1XL gPV 160A/1500V DC UL</t>
  </si>
  <si>
    <t>M1XL gPV 125A/1500V DC UL</t>
  </si>
  <si>
    <t>M1XL gPV 100A/1500V DC UL</t>
  </si>
  <si>
    <t>M1XL gPV 80A/1500V DC UL</t>
  </si>
  <si>
    <t>M1XL gPV 63A/1500V DC UL</t>
  </si>
  <si>
    <t>S3L gPV 400A/1100V DC UL</t>
  </si>
  <si>
    <t>004110482</t>
  </si>
  <si>
    <t>S3L gPV 350A/1100V DC UL</t>
  </si>
  <si>
    <t>004110481</t>
  </si>
  <si>
    <t>S3L gPV 315A/1100V DC UL</t>
  </si>
  <si>
    <t>004110480</t>
  </si>
  <si>
    <t>S2XL gPV 250A/1100V DC UL</t>
  </si>
  <si>
    <t>004110479</t>
  </si>
  <si>
    <t>S2XL gPV 200A/1100V DC UL</t>
  </si>
  <si>
    <t>004110478</t>
  </si>
  <si>
    <t>S1XL gPV 200A/1100V DC UL</t>
  </si>
  <si>
    <t>004110477</t>
  </si>
  <si>
    <t>S1XL gPV 160A/1100V DC UL</t>
  </si>
  <si>
    <t>004110476</t>
  </si>
  <si>
    <t>S1XL gPV 125A/1100V DC UL</t>
  </si>
  <si>
    <t>004110475</t>
  </si>
  <si>
    <t>S1XL gPV 100A/1100V DC UL</t>
  </si>
  <si>
    <t>004110474</t>
  </si>
  <si>
    <t>S1XL gPV 80A/1100V DC UL</t>
  </si>
  <si>
    <t>004110473</t>
  </si>
  <si>
    <t>S1XL gPV 63A/1100V DC UL</t>
  </si>
  <si>
    <t>004110472</t>
  </si>
  <si>
    <t>M1XL gR 200A/1100V-K DC</t>
  </si>
  <si>
    <t>NH1XL 200A DC 1100V-gR</t>
  </si>
  <si>
    <t>S3L gPV 500A/1100V DC</t>
  </si>
  <si>
    <t>M3L gPV 300A/1100V DC</t>
  </si>
  <si>
    <t>M3L gPV 250A/1100V DC</t>
  </si>
  <si>
    <t>M3L gPV 224A/1100V DC</t>
  </si>
  <si>
    <t>M3L gPV 200A/1100V DC</t>
  </si>
  <si>
    <t>M3L gPV 500A/1100V DC</t>
  </si>
  <si>
    <t>S1XL gPV 200A/1100V DC</t>
  </si>
  <si>
    <t>M1XL gPV 200A/1100V-K DC</t>
  </si>
  <si>
    <t>M1XL gPV 200A/1100V DC</t>
  </si>
  <si>
    <t>M3 gPV 315A/1000V DC</t>
  </si>
  <si>
    <t>M3 gPV 350A/1000V DC</t>
  </si>
  <si>
    <t>M3 gPV 250A/1000V DC</t>
  </si>
  <si>
    <t>M3 gPV 200A/1000V DC</t>
  </si>
  <si>
    <t>M1 gPV 200A/1000V DC</t>
  </si>
  <si>
    <t>EFH 14 DC 2p LED</t>
  </si>
  <si>
    <t>EFH 14 DC 1p LED</t>
  </si>
  <si>
    <t>EFH 10 DC 2p LED</t>
  </si>
  <si>
    <t>EFH 10 DC 2p LED AD</t>
  </si>
  <si>
    <t>EFH 10 DC 2p AD</t>
  </si>
  <si>
    <t>EFH 10 DC 1p LED AD</t>
  </si>
  <si>
    <t>EFH 10 DC 1p LED</t>
  </si>
  <si>
    <t>EFH 10 DC 1p AD</t>
  </si>
  <si>
    <t>CH14x51SU gPV 36A/1000V DC</t>
  </si>
  <si>
    <t>CH14x51SU gPV 25A/1000V DC</t>
  </si>
  <si>
    <t>CH14x51SU gPV 20A/1000V DC</t>
  </si>
  <si>
    <t>CH14x51SU gPV 16A/1000V DC</t>
  </si>
  <si>
    <t>CH14x51 gPV 36A/1000V DC</t>
  </si>
  <si>
    <t>CH14x51 gPV 25A/1000V DC</t>
  </si>
  <si>
    <t>CH14x51 gPV 20A/1000V DC</t>
  </si>
  <si>
    <t>CH14x51 gPV 16A/1000V DC</t>
  </si>
  <si>
    <t>CH10x85 gPV 25A/1200V DC</t>
  </si>
  <si>
    <t>CH10x85 gPV 20A/1200V DC</t>
  </si>
  <si>
    <t>CH10x85SU gPV 15A/1500V DC</t>
  </si>
  <si>
    <t>CH10x85SU gPV 5A/1500V DC</t>
  </si>
  <si>
    <t>CH10x85 gPV 15A/1500V DC UL</t>
  </si>
  <si>
    <t>CH10x85 gPV 5A/1500V DC UL</t>
  </si>
  <si>
    <t>NVS3L 630A DC 1100V gPV</t>
  </si>
  <si>
    <t>004110484</t>
  </si>
  <si>
    <t>PVV UNI</t>
  </si>
  <si>
    <t>004349016</t>
  </si>
  <si>
    <t>PVV UNI L</t>
  </si>
  <si>
    <t>004349015</t>
  </si>
  <si>
    <t>NK 36 BSW</t>
  </si>
  <si>
    <t>NK 24 BSW</t>
  </si>
  <si>
    <t>004349010</t>
  </si>
  <si>
    <t>NK 17 BSW</t>
  </si>
  <si>
    <t>004349009</t>
  </si>
  <si>
    <t>NK 12 BSW</t>
  </si>
  <si>
    <t>NK 7,2 BSW</t>
  </si>
  <si>
    <t>004349007</t>
  </si>
  <si>
    <t>VVP 36 1p-N + NK 36 BSW</t>
  </si>
  <si>
    <t>004349023</t>
  </si>
  <si>
    <t>VVP 24 1p-N + NK 24 BSW</t>
  </si>
  <si>
    <t>004349022</t>
  </si>
  <si>
    <t>VVP 17 1p-N + NK 17 BSW</t>
  </si>
  <si>
    <t>004349021</t>
  </si>
  <si>
    <t>VVP 12 1p-N + NK 12 BSW</t>
  </si>
  <si>
    <t>004349020</t>
  </si>
  <si>
    <t>VVP 7,2 1p-N + NK 7,2 BSW</t>
  </si>
  <si>
    <t>004349019</t>
  </si>
  <si>
    <t>VVP 17,5 1p-Z</t>
  </si>
  <si>
    <t>VVP 17,5 1p-N</t>
  </si>
  <si>
    <t>ZTE/5 70-125 W</t>
  </si>
  <si>
    <t>ZTE/5 4-65 W</t>
  </si>
  <si>
    <t>SKN0034/10 3P</t>
  </si>
  <si>
    <t>002921156</t>
  </si>
  <si>
    <t>SKN0032/10</t>
  </si>
  <si>
    <t>002921155</t>
  </si>
  <si>
    <t>SKN0029/10 3P</t>
  </si>
  <si>
    <t>002921154</t>
  </si>
  <si>
    <t>SKN0021/10</t>
  </si>
  <si>
    <t>002921150</t>
  </si>
  <si>
    <t>ZS-10/3F</t>
  </si>
  <si>
    <t>002921226</t>
  </si>
  <si>
    <t>Z-16/4F</t>
  </si>
  <si>
    <t>002921225</t>
  </si>
  <si>
    <t>Z-16/2F</t>
  </si>
  <si>
    <t>002921224</t>
  </si>
  <si>
    <t>Z-16/1F</t>
  </si>
  <si>
    <t>002921222</t>
  </si>
  <si>
    <t>Z-12/1F</t>
  </si>
  <si>
    <t>002921221</t>
  </si>
  <si>
    <t>Z-10/1F</t>
  </si>
  <si>
    <t>002921220</t>
  </si>
  <si>
    <t>E-KEY</t>
  </si>
  <si>
    <t>001101059</t>
  </si>
  <si>
    <t>ECM 3x18PO</t>
  </si>
  <si>
    <t>ECM 3x18PT</t>
  </si>
  <si>
    <t>ECT 3x18PO</t>
  </si>
  <si>
    <t>ECT 3x18PT</t>
  </si>
  <si>
    <t>ECG42MEDIAPO</t>
  </si>
  <si>
    <t>001101191</t>
  </si>
  <si>
    <t>ECG28MEDIAPO</t>
  </si>
  <si>
    <t>001101190</t>
  </si>
  <si>
    <t>ECG14MEDIAPO</t>
  </si>
  <si>
    <t>001101189</t>
  </si>
  <si>
    <t>EC 3+2</t>
  </si>
  <si>
    <t>VL00/100 P002 50</t>
  </si>
  <si>
    <t>VL00/100 P00 10-70</t>
  </si>
  <si>
    <t>VL00/100 OS00 6-50</t>
  </si>
  <si>
    <t>VL00/100 BT00 10-70</t>
  </si>
  <si>
    <t>SL00/100 EK P002 50</t>
  </si>
  <si>
    <t>SL00/100 EK P00 10-70</t>
  </si>
  <si>
    <t>SL00/100 EK OS00 6-50</t>
  </si>
  <si>
    <t>SL00/100 EK BT00 10-70</t>
  </si>
  <si>
    <t>P002 10-35</t>
  </si>
  <si>
    <t>P00 10-70</t>
  </si>
  <si>
    <t>OS00 6-50</t>
  </si>
  <si>
    <t>NHL3 Ag</t>
  </si>
  <si>
    <t>NHL2 Ag</t>
  </si>
  <si>
    <t>NHL1 Ag</t>
  </si>
  <si>
    <t>NHL0 Ag</t>
  </si>
  <si>
    <t>NHL00 Ag</t>
  </si>
  <si>
    <t>NHL3 Ni</t>
  </si>
  <si>
    <t>NHL2 Ni</t>
  </si>
  <si>
    <t>NHL1 Ni</t>
  </si>
  <si>
    <t>NHL0 Ni</t>
  </si>
  <si>
    <t>NHL00 Ni</t>
  </si>
  <si>
    <t>NH4a gG 900A/500V SI</t>
  </si>
  <si>
    <t>NH4a gG 710A/500V SI</t>
  </si>
  <si>
    <t>NH3/I gG 500A/690V</t>
  </si>
  <si>
    <t>NH3/I gG 425A/690V</t>
  </si>
  <si>
    <t>NH3/I gG 400A/690V</t>
  </si>
  <si>
    <t>NH3/I gG 355A/690V</t>
  </si>
  <si>
    <t>NH3/I gG 315A/690V</t>
  </si>
  <si>
    <t>NH3/I gG 300A/690V</t>
  </si>
  <si>
    <t>NH3/I gG 250A/690V</t>
  </si>
  <si>
    <t>NH3/I gG 224A/690V</t>
  </si>
  <si>
    <t>NH3/I gG 200A/690V</t>
  </si>
  <si>
    <t>NH3/I gG 560A/500V</t>
  </si>
  <si>
    <t>NH3/I gG 500A/500V</t>
  </si>
  <si>
    <t>NH3/I gG 425A/500V</t>
  </si>
  <si>
    <t>NH3/I gG 355A/500V</t>
  </si>
  <si>
    <t>NH3/I gG 315A/500V</t>
  </si>
  <si>
    <t>NH3/I gG 300A/500V</t>
  </si>
  <si>
    <t>NH3/I gG 250A/500V</t>
  </si>
  <si>
    <t>NH3/I gG 224A/500V</t>
  </si>
  <si>
    <t>NH3/I gG 200A/500V</t>
  </si>
  <si>
    <t>NH3/I gG 630A/400V</t>
  </si>
  <si>
    <t>NH3/I gG 560A/400V</t>
  </si>
  <si>
    <t>NH3/I gG 500A/400V</t>
  </si>
  <si>
    <t>NH3/I gG 425A/400V</t>
  </si>
  <si>
    <t>NH3/I gG 400A/400V</t>
  </si>
  <si>
    <t>NH3/I gG 355A/400V</t>
  </si>
  <si>
    <t>NH3/I gG 315A/400V</t>
  </si>
  <si>
    <t>NH3/I gG 300A/400V</t>
  </si>
  <si>
    <t>NH3/I gG 250A/400V</t>
  </si>
  <si>
    <t>NH3/I gG 224A/400V</t>
  </si>
  <si>
    <t>NH3/I gG 200A/400V</t>
  </si>
  <si>
    <t>NH2/I gG 280A/400V</t>
  </si>
  <si>
    <t>004195120</t>
  </si>
  <si>
    <t>NH1C/I gG 40A/400V</t>
  </si>
  <si>
    <t>004194110</t>
  </si>
  <si>
    <t>NH1C/I gG 32A/400V</t>
  </si>
  <si>
    <t>004194108</t>
  </si>
  <si>
    <t>NH1C gG 40A/400V</t>
  </si>
  <si>
    <t>004184110</t>
  </si>
  <si>
    <t>NH1C gG 32A/400V</t>
  </si>
  <si>
    <t>004184108</t>
  </si>
  <si>
    <t>EFD 22 3p PK</t>
  </si>
  <si>
    <t>EFD 22 2p PK</t>
  </si>
  <si>
    <t>EFD 14 3p PK</t>
  </si>
  <si>
    <t>EFD 14 2p PK</t>
  </si>
  <si>
    <t>EFD 10 3p PK</t>
  </si>
  <si>
    <t>EFD 10 2p PK</t>
  </si>
  <si>
    <t>EFD 22 3p+N LED</t>
  </si>
  <si>
    <t>EFD 22 3p LED</t>
  </si>
  <si>
    <t>EFD 22 2p LED</t>
  </si>
  <si>
    <t>EFD 22 1p+N LED</t>
  </si>
  <si>
    <t>EFD 22 1p LED</t>
  </si>
  <si>
    <t>EFD 14 3p+N LED</t>
  </si>
  <si>
    <t>EFD 14 3p LED</t>
  </si>
  <si>
    <t>EFD 14 2p LED</t>
  </si>
  <si>
    <t>EFD 14 1p+N LED</t>
  </si>
  <si>
    <t>EFD 14 1p LED</t>
  </si>
  <si>
    <t>EFD CC 3p AD</t>
  </si>
  <si>
    <t>EFD CC 2p AD</t>
  </si>
  <si>
    <t>EFD CC 1p AD</t>
  </si>
  <si>
    <t>EFD 10 3p+N NEON AD</t>
  </si>
  <si>
    <t>EFD 10 3p+N LED AD</t>
  </si>
  <si>
    <t>EFD 10 3p+N AD</t>
  </si>
  <si>
    <t>EFD 10 3p+N NEON</t>
  </si>
  <si>
    <t>EFD 10 3p+N LED</t>
  </si>
  <si>
    <t>EFD 10 3p NEON AD</t>
  </si>
  <si>
    <t>EFD 10 3p LED AD</t>
  </si>
  <si>
    <t>EFD 10 3p AD</t>
  </si>
  <si>
    <t>EFD 10 3p NEON</t>
  </si>
  <si>
    <t>EFD 10 3p LED</t>
  </si>
  <si>
    <t>EFD 10 2p NEON AD</t>
  </si>
  <si>
    <t>EFD 10 2p LED AD</t>
  </si>
  <si>
    <t>EFD 10 2p AD</t>
  </si>
  <si>
    <t>EFD 10 2p NEON</t>
  </si>
  <si>
    <t>EFD 10 2p LED</t>
  </si>
  <si>
    <t>EFD 10 1p+N NEON AD</t>
  </si>
  <si>
    <t>EFD 10 1p+N LED AD</t>
  </si>
  <si>
    <t>EFD 10 1p+N AD</t>
  </si>
  <si>
    <t>EFD 10 1p+N NEON</t>
  </si>
  <si>
    <t>EFD 10 1p+N LED</t>
  </si>
  <si>
    <t>EFD 10 1p NEON AD</t>
  </si>
  <si>
    <t>EFD 10 1p LED AD</t>
  </si>
  <si>
    <t>EFD 10 1p AD</t>
  </si>
  <si>
    <t>EFD 10 1p NEON</t>
  </si>
  <si>
    <t>EFD 10 1p LED</t>
  </si>
  <si>
    <t>EFD 8 3p+N NEON AD</t>
  </si>
  <si>
    <t>EFD 8 3p+N LED AD</t>
  </si>
  <si>
    <t>EFD 8 3p+N AD</t>
  </si>
  <si>
    <t>EFD 8 3p+N NEON</t>
  </si>
  <si>
    <t>EFD 8 3p+N LED</t>
  </si>
  <si>
    <t>EFD 8 3p NEON AD</t>
  </si>
  <si>
    <t>EFD 8 3p LED AD</t>
  </si>
  <si>
    <t>EFD 8 3p AD</t>
  </si>
  <si>
    <t>EFD 8 3p NEON</t>
  </si>
  <si>
    <t>EFD 8 3p LED</t>
  </si>
  <si>
    <t>EFD 8 2p NEON AD</t>
  </si>
  <si>
    <t>EFD 8 2p LED AD</t>
  </si>
  <si>
    <t>EFD 8 2p AD</t>
  </si>
  <si>
    <t>EFD 8 2p NEON</t>
  </si>
  <si>
    <t>EFD 8 2p LED</t>
  </si>
  <si>
    <t>EFD 8 1p+N NEON AD</t>
  </si>
  <si>
    <t>EFD 8 1p+N LED AD</t>
  </si>
  <si>
    <t>EFD 8 1p+N AD</t>
  </si>
  <si>
    <t>EFD 8 1p+N NEON</t>
  </si>
  <si>
    <t>EFD 8 1p+N LED</t>
  </si>
  <si>
    <t>EFD 8 1p NEON AD</t>
  </si>
  <si>
    <t>EFD 8 1p LED AD</t>
  </si>
  <si>
    <t>EFD 8 1p AD</t>
  </si>
  <si>
    <t>EFD 8 1p NEON</t>
  </si>
  <si>
    <t>EFD 8 1p LED</t>
  </si>
  <si>
    <t>CS 25 92 PNGLK</t>
  </si>
  <si>
    <t>CS 25 10 PNGLK</t>
  </si>
  <si>
    <t>CS 25 91 PNGLK</t>
  </si>
  <si>
    <t>CS 25 90 PNGLK</t>
  </si>
  <si>
    <t>FLBS-SH/400</t>
  </si>
  <si>
    <t>004661831</t>
  </si>
  <si>
    <t>LBS-GC (CLBS-EH125/01)</t>
  </si>
  <si>
    <t>004661489</t>
  </si>
  <si>
    <t>MLBS-TSOUT 4P CO</t>
  </si>
  <si>
    <t>004661702</t>
  </si>
  <si>
    <t>MLBS-TSIN 4P CO</t>
  </si>
  <si>
    <t>004661701</t>
  </si>
  <si>
    <t>MLBS-BR125 4P CO</t>
  </si>
  <si>
    <t>004661700</t>
  </si>
  <si>
    <t>LBS-BR1600 1P CO</t>
  </si>
  <si>
    <t>004661596</t>
  </si>
  <si>
    <t>LBS-BR1250 1P CO</t>
  </si>
  <si>
    <t>004661595</t>
  </si>
  <si>
    <t>LBS-BR1000 1P CO</t>
  </si>
  <si>
    <t>004661594</t>
  </si>
  <si>
    <t>LBS-BR630 1P CO</t>
  </si>
  <si>
    <t>004661593</t>
  </si>
  <si>
    <t>LBS-BR400 1P CO</t>
  </si>
  <si>
    <t>004661592</t>
  </si>
  <si>
    <t>LBS-BR250 1P CO</t>
  </si>
  <si>
    <t>004661591</t>
  </si>
  <si>
    <t>LBS-BR160 1P CO</t>
  </si>
  <si>
    <t>004661590</t>
  </si>
  <si>
    <t>LBS-PS11</t>
  </si>
  <si>
    <t>004661499</t>
  </si>
  <si>
    <t>DA2 125-1000AF DC 12V</t>
  </si>
  <si>
    <t>004671159</t>
  </si>
  <si>
    <t>HFL 14/30 Cu</t>
  </si>
  <si>
    <t>HFL 14/20 Cu</t>
  </si>
  <si>
    <t>HFL 14/15 Cu</t>
  </si>
  <si>
    <t>HFL 14/12,5 Cu</t>
  </si>
  <si>
    <t>HFL 7/50 Al</t>
  </si>
  <si>
    <t>HFL 7/40 Al</t>
  </si>
  <si>
    <t>HFL 7/30 Al</t>
  </si>
  <si>
    <t>HFL 7/20 Al</t>
  </si>
  <si>
    <t>LPC 12,5 kVAr, 525V, 50HZ</t>
  </si>
  <si>
    <t>LPC 12,5 kVAr, 480V, 50HZ</t>
  </si>
  <si>
    <t>LPC 30,8 kVAr, 460V, 50HZ</t>
  </si>
  <si>
    <t>LPC 12,5 kVAr, 440V, 50HZ</t>
  </si>
  <si>
    <t>LPC 12,5 kVAr, 400V, 50HZ</t>
  </si>
  <si>
    <t>LPC 5 kVAr, 460V, 50Hz</t>
  </si>
  <si>
    <t>LPC 4 kVAr, 460V, 50Hz</t>
  </si>
  <si>
    <t>LPC 3 kVAr, 460V, 50Hz</t>
  </si>
  <si>
    <t>LPC 2,5 kVAr, 460V, 50Hz</t>
  </si>
  <si>
    <t>LPC 5 kVAr, 440V, 50Hz</t>
  </si>
  <si>
    <t>LPC 4 kVAr, 440V, 50Hz</t>
  </si>
  <si>
    <t>LPC 2,5 kVAr, 440V, 50Hz</t>
  </si>
  <si>
    <t>LPC 5 kVAr, 400V, 50Hz</t>
  </si>
  <si>
    <t>LPC 4 kVAr, 400V, 50Hz</t>
  </si>
  <si>
    <t>LPC 3 kVAr, 400V, 50Hz</t>
  </si>
  <si>
    <t>LPC 2,5 kVAr, 400V, 50Hz</t>
  </si>
  <si>
    <t>LPC 1,5 kVAr, 400V, 50Hz</t>
  </si>
  <si>
    <t>BCMLE11</t>
  </si>
  <si>
    <t>004643802</t>
  </si>
  <si>
    <t>ERC-230ACDCL</t>
  </si>
  <si>
    <t>002473042</t>
  </si>
  <si>
    <t>ERC-060ACDCL</t>
  </si>
  <si>
    <t>002473041</t>
  </si>
  <si>
    <t>ERC-024ACDCL</t>
  </si>
  <si>
    <t>002473040</t>
  </si>
  <si>
    <t>MER-PLATE</t>
  </si>
  <si>
    <t>002473039</t>
  </si>
  <si>
    <t>MER-CLIP-PL</t>
  </si>
  <si>
    <t>MER-CLIP-SP</t>
  </si>
  <si>
    <t>ERC-230AC</t>
  </si>
  <si>
    <t>ERC-024AC</t>
  </si>
  <si>
    <t>ER-TERMINAL</t>
  </si>
  <si>
    <t>ER-PLATE</t>
  </si>
  <si>
    <t>ER-CLIP</t>
  </si>
  <si>
    <t>ERB4-M</t>
  </si>
  <si>
    <t>ERB4-T</t>
  </si>
  <si>
    <t>ERB2-M</t>
  </si>
  <si>
    <t>ERB2-T</t>
  </si>
  <si>
    <t>ERM4-012DCL</t>
  </si>
  <si>
    <t>ERM4-024DCL</t>
  </si>
  <si>
    <t>ERM4-024DC</t>
  </si>
  <si>
    <t>ERM2-024DCL</t>
  </si>
  <si>
    <t>ERM2-024DC</t>
  </si>
  <si>
    <t>ERM4-230ACL</t>
  </si>
  <si>
    <t>ERM4-230AC</t>
  </si>
  <si>
    <t>ERM4-024ACL</t>
  </si>
  <si>
    <t>ERM4-024AC</t>
  </si>
  <si>
    <t>ERM2-230ACL</t>
  </si>
  <si>
    <t>ERM2-230AC</t>
  </si>
  <si>
    <t>ERM2-024ACL</t>
  </si>
  <si>
    <t>ERM2-024AC</t>
  </si>
  <si>
    <t>SC</t>
  </si>
  <si>
    <t>RBS432-2C-24V AC</t>
  </si>
  <si>
    <t>RBS425-2C-24V AC</t>
  </si>
  <si>
    <t>RBS420-2C-24V AC</t>
  </si>
  <si>
    <t>RBS432-22-24V AC</t>
  </si>
  <si>
    <t>RBS425-22-24V AC</t>
  </si>
  <si>
    <t>RBS420-22-24V AC</t>
  </si>
  <si>
    <t>RBS432-31-24V AC</t>
  </si>
  <si>
    <t>RBS425-31-24V AC</t>
  </si>
  <si>
    <t>RBS420-31-24V AC</t>
  </si>
  <si>
    <t>RBS432-30-24V AC</t>
  </si>
  <si>
    <t>RBS425-30-24V AC</t>
  </si>
  <si>
    <t>RBS432-21-24V AC</t>
  </si>
  <si>
    <t>RBS425-21-24V AC</t>
  </si>
  <si>
    <t>RBS432-40-24V AC</t>
  </si>
  <si>
    <t>RBS425-40-24V AC</t>
  </si>
  <si>
    <t>RBS420-40-24V AC</t>
  </si>
  <si>
    <t>RBS432-2C-230V AC</t>
  </si>
  <si>
    <t>RBS425-2C-230V AC</t>
  </si>
  <si>
    <t>RBS420-2C-230V AC</t>
  </si>
  <si>
    <t>RBS432-22-230V AC</t>
  </si>
  <si>
    <t>RBS425-22-230V AC</t>
  </si>
  <si>
    <t>RBS420-22-230V AC</t>
  </si>
  <si>
    <t>RBS432-31-230V AC</t>
  </si>
  <si>
    <t>RBS425-31-230V AC</t>
  </si>
  <si>
    <t>RBS420-31-230V AC</t>
  </si>
  <si>
    <t>RBS432-30-230V AC</t>
  </si>
  <si>
    <t>RBS425-30-230V AC</t>
  </si>
  <si>
    <t>RBS432-21-230V AC</t>
  </si>
  <si>
    <t>RBS425-21-230V AC</t>
  </si>
  <si>
    <t>RBS432-40-230V AC</t>
  </si>
  <si>
    <t>RBS425-40-230V AC</t>
  </si>
  <si>
    <t>RBS420-40-230V AC</t>
  </si>
  <si>
    <t>RBS232-10-24V AC</t>
  </si>
  <si>
    <t>RBS225-10-24V AC</t>
  </si>
  <si>
    <t>RBS220-10-24V AC</t>
  </si>
  <si>
    <t>RBS232-10-230V AC</t>
  </si>
  <si>
    <t>RBS225-10-230V AC</t>
  </si>
  <si>
    <t>RBS220-10-230V AC</t>
  </si>
  <si>
    <t>ETICLOCK-R1</t>
  </si>
  <si>
    <t>002472053</t>
  </si>
  <si>
    <t>ASTROCLOCK-2</t>
  </si>
  <si>
    <t>002472051</t>
  </si>
  <si>
    <t>002064664</t>
  </si>
  <si>
    <t>002064663</t>
  </si>
  <si>
    <t>002064662</t>
  </si>
  <si>
    <t>002063664</t>
  </si>
  <si>
    <t>002063663</t>
  </si>
  <si>
    <t>002063662</t>
  </si>
  <si>
    <t>002064654</t>
  </si>
  <si>
    <t>002064653</t>
  </si>
  <si>
    <t>002064652</t>
  </si>
  <si>
    <t>002063654</t>
  </si>
  <si>
    <t>002063653</t>
  </si>
  <si>
    <t>002063652</t>
  </si>
  <si>
    <t>002062654</t>
  </si>
  <si>
    <t>002062653</t>
  </si>
  <si>
    <t>002062652</t>
  </si>
  <si>
    <t>002062749</t>
  </si>
  <si>
    <t>002062748</t>
  </si>
  <si>
    <t>002062747</t>
  </si>
  <si>
    <t>002064734</t>
  </si>
  <si>
    <t>002064733</t>
  </si>
  <si>
    <t>002064732</t>
  </si>
  <si>
    <t>002063734</t>
  </si>
  <si>
    <t>002063733</t>
  </si>
  <si>
    <t>002063732</t>
  </si>
  <si>
    <t>002063729</t>
  </si>
  <si>
    <t>002063728</t>
  </si>
  <si>
    <t>002063727</t>
  </si>
  <si>
    <t>002062729</t>
  </si>
  <si>
    <t>002062728</t>
  </si>
  <si>
    <t>002062727</t>
  </si>
  <si>
    <t>DA ETIMAT P10 110-250V AC/DC</t>
  </si>
  <si>
    <t>DA ETIMAT P10 12-60V AC/DC</t>
  </si>
  <si>
    <t>ETIMAT P10 3p+N B63</t>
  </si>
  <si>
    <t>ETIMAT P10 3p+N B50</t>
  </si>
  <si>
    <t>ETIMAT P10 3p+N B40</t>
  </si>
  <si>
    <t>ETIMAT P10 3p+N B32</t>
  </si>
  <si>
    <t>ETIMAT P10 3p+N B25</t>
  </si>
  <si>
    <t>ETIMAT P10 3p+N B20</t>
  </si>
  <si>
    <t>ETIMAT P10 3p+N B16</t>
  </si>
  <si>
    <t>ETIMAT P10 3p+N B13</t>
  </si>
  <si>
    <t>ETIMAT P10 3p+N B10</t>
  </si>
  <si>
    <t>ETIMAT P10 3p+N B6</t>
  </si>
  <si>
    <t>ETIMAT P10 3p B63</t>
  </si>
  <si>
    <t>ETIMAT P10 3p B50</t>
  </si>
  <si>
    <t>ETIMAT P10 3p B40</t>
  </si>
  <si>
    <t>ETIMAT P10 3p B32</t>
  </si>
  <si>
    <t>ETIMAT P10 3p B25</t>
  </si>
  <si>
    <t>ETIMAT P10 3p B20</t>
  </si>
  <si>
    <t>ETIMAT P10 3p B16</t>
  </si>
  <si>
    <t>ETIMAT P10 3p B13</t>
  </si>
  <si>
    <t>ETIMAT P10 3p B10</t>
  </si>
  <si>
    <t>ETIMAT P10 3p B6</t>
  </si>
  <si>
    <t>ETIMAT P10 2p B63</t>
  </si>
  <si>
    <t>ETIMAT P10 2p B50</t>
  </si>
  <si>
    <t>ETIMAT P10 2p B40</t>
  </si>
  <si>
    <t>ETIMAT P10 2p B32</t>
  </si>
  <si>
    <t>ETIMAT P10 2p B25</t>
  </si>
  <si>
    <t>ETIMAT P10 2p B20</t>
  </si>
  <si>
    <t>ETIMAT P10 2p B16</t>
  </si>
  <si>
    <t>ETIMAT P10 2p B13</t>
  </si>
  <si>
    <t>ETIMAT P10 2p B10</t>
  </si>
  <si>
    <t>ETIMAT P10 2p B6</t>
  </si>
  <si>
    <t>ETIMAT P10 1p+N B63</t>
  </si>
  <si>
    <t>ETIMAT P10 1p+N B50</t>
  </si>
  <si>
    <t>ETIMAT P10 1p+N B40</t>
  </si>
  <si>
    <t>ETIMAT P10 1p+N B32</t>
  </si>
  <si>
    <t>ETIMAT P10 1p+N B25</t>
  </si>
  <si>
    <t>ETIMAT P10 1p+N B20</t>
  </si>
  <si>
    <t>ETIMAT P10 1p+N B16</t>
  </si>
  <si>
    <t>ETIMAT P10 1p+N B13</t>
  </si>
  <si>
    <t>ETIMAT P10 1p+N B10</t>
  </si>
  <si>
    <t>ETIMAT P10 1p+N B6</t>
  </si>
  <si>
    <t>ETIMAT P10 1p B63</t>
  </si>
  <si>
    <t>ETIMAT P10 1p B50</t>
  </si>
  <si>
    <t>ETIMAT P10 1p B32</t>
  </si>
  <si>
    <t>ETIMAT P10 1p B25</t>
  </si>
  <si>
    <t>ETIMAT P10 1p B20</t>
  </si>
  <si>
    <t>ETIMAT P10 1p B16</t>
  </si>
  <si>
    <t>ETIMAT P10 1p B13</t>
  </si>
  <si>
    <t>ETIMAT P10 1p B10</t>
  </si>
  <si>
    <t>ETIMAT P10 1p B6</t>
  </si>
  <si>
    <t>ETIMAT 6 3p+N D63</t>
  </si>
  <si>
    <t>ETIMAT 6 3p+N D50</t>
  </si>
  <si>
    <t>ETIMAT 6 3p+N D40</t>
  </si>
  <si>
    <t>ETIMAT 6 3p+N D32</t>
  </si>
  <si>
    <t>ETIMAT 6 3p+N D25</t>
  </si>
  <si>
    <t>ETIMAT 6 3p+N D20</t>
  </si>
  <si>
    <t>ETIMAT 6 3p+N D16</t>
  </si>
  <si>
    <t>ETIMAT 6 3p+N D13</t>
  </si>
  <si>
    <t>ETIMAT 6 3p+N D10</t>
  </si>
  <si>
    <t>ETIMAT 6 3p+N D6</t>
  </si>
  <si>
    <t>ETIMAT 6 3p+N D4</t>
  </si>
  <si>
    <t>ETIMAT 6 3p+N D2</t>
  </si>
  <si>
    <t>ETIMAT 6 3p+N D1,6</t>
  </si>
  <si>
    <t>ETIMAT 6 3p+N D1</t>
  </si>
  <si>
    <t>ETIMAT 6 3p+N D0,5</t>
  </si>
  <si>
    <t>ETIMAT 6 3p+N C4</t>
  </si>
  <si>
    <t>ETIMAT 6 3p+N C2</t>
  </si>
  <si>
    <t>ETIMAT 6 3p+N C1,6</t>
  </si>
  <si>
    <t>ETIMAT 6 3p+N C1</t>
  </si>
  <si>
    <t>ETIMAT 6 3p+N C0,5</t>
  </si>
  <si>
    <t>ETIMAT 6 3p D63</t>
  </si>
  <si>
    <t>ETIMAT 6 3p D50</t>
  </si>
  <si>
    <t>ETIMAT 6 3p D40</t>
  </si>
  <si>
    <t>ETIMAT 6 3p D32</t>
  </si>
  <si>
    <t>ETIMAT 6 3p D25</t>
  </si>
  <si>
    <t>ETIMAT 6 3p D20</t>
  </si>
  <si>
    <t>ETIMAT 6 3p D16</t>
  </si>
  <si>
    <t>ETIMAT 6 3p D13</t>
  </si>
  <si>
    <t>ETIMAT 6 3p D10</t>
  </si>
  <si>
    <t>ETIMAT 6 3p D6</t>
  </si>
  <si>
    <t>ETIMAT 6 3p D4</t>
  </si>
  <si>
    <t>ETIMAT 6 3p D2</t>
  </si>
  <si>
    <t>ETIMAT 6 3p D1,6</t>
  </si>
  <si>
    <t>ETIMAT 6 3p D1</t>
  </si>
  <si>
    <t>ETIMAT 6 3p D0,5</t>
  </si>
  <si>
    <t>ETIMAT 6 3p C4</t>
  </si>
  <si>
    <t>ETIMAT 6 3p C2</t>
  </si>
  <si>
    <t>ETIMAT 6 3p C1,6</t>
  </si>
  <si>
    <t>ETIMAT 6 3p C1</t>
  </si>
  <si>
    <t>ETIMAT 6 3p C0,5</t>
  </si>
  <si>
    <t>ETIMAT 6 2p D63</t>
  </si>
  <si>
    <t>ETIMAT 6 2p D50</t>
  </si>
  <si>
    <t>ETIMAT 6 2p D40</t>
  </si>
  <si>
    <t>ETIMAT 6 2p D32</t>
  </si>
  <si>
    <t>ETIMAT 6 2p D25</t>
  </si>
  <si>
    <t>ETIMAT 6 2p D20</t>
  </si>
  <si>
    <t>ETIMAT 6 2p D16</t>
  </si>
  <si>
    <t>ETIMAT 6 2p D13</t>
  </si>
  <si>
    <t>ETIMAT 6 2p D10</t>
  </si>
  <si>
    <t>ETIMAT 6 2p D6</t>
  </si>
  <si>
    <t>ETIMAT 6 2p D4</t>
  </si>
  <si>
    <t>ETIMAT 6 2p D2</t>
  </si>
  <si>
    <t>ETIMAT 6 2p D1,6</t>
  </si>
  <si>
    <t>ETIMAT 6 2p D1</t>
  </si>
  <si>
    <t>ETIMAT 6 2p D0,5</t>
  </si>
  <si>
    <t>ETIMAT 6 2p C4</t>
  </si>
  <si>
    <t>ETIMAT 6 2p C2</t>
  </si>
  <si>
    <t>ETIMAT 6 2p C1,6</t>
  </si>
  <si>
    <t>ETIMAT 6 2p C1</t>
  </si>
  <si>
    <t>ETIMAT 6 2p C0,5</t>
  </si>
  <si>
    <t>ETIMAT 6 1p+N D63</t>
  </si>
  <si>
    <t>ETIMAT 6 1p+N D50</t>
  </si>
  <si>
    <t>ETIMAT 6 1p+N D40</t>
  </si>
  <si>
    <t>ETIMAT 6 1p+N D32</t>
  </si>
  <si>
    <t>ETIMAT 6 1p+N D25</t>
  </si>
  <si>
    <t>ETIMAT 6 1p+N D20</t>
  </si>
  <si>
    <t>ETIMAT 6 1p+N D16</t>
  </si>
  <si>
    <t>ETIMAT 6 1p+N D13</t>
  </si>
  <si>
    <t>ETIMAT 6 1p+N D10</t>
  </si>
  <si>
    <t>ETIMAT 6 1p+N D6</t>
  </si>
  <si>
    <t>ETIMAT 6 1p+N D4</t>
  </si>
  <si>
    <t>ETIMAT 6 1p+N D2</t>
  </si>
  <si>
    <t>ETIMAT 6 1p+N D1,6</t>
  </si>
  <si>
    <t>ETIMAT 6 1p+N D1</t>
  </si>
  <si>
    <t>ETIMAT 6 1p+N D0,5</t>
  </si>
  <si>
    <t>ETIMAT 6 1p+N C4</t>
  </si>
  <si>
    <t>ETIMAT 6 1p+N C2</t>
  </si>
  <si>
    <t>ETIMAT 6 1p+N C1,6</t>
  </si>
  <si>
    <t>ETIMAT 6 1p+N C1</t>
  </si>
  <si>
    <t>ETIMAT 6 1p+N C0,5</t>
  </si>
  <si>
    <t>ETIMAT 6 1p D63</t>
  </si>
  <si>
    <t>ETIMAT 6 1p D50</t>
  </si>
  <si>
    <t>ETIMAT 6 1p D40</t>
  </si>
  <si>
    <t>ETIMAT 6 1p D32</t>
  </si>
  <si>
    <t>ETIMAT 6 1p D25</t>
  </si>
  <si>
    <t>ETIMAT 6 1p D20</t>
  </si>
  <si>
    <t>ETIMAT 6 1p D16</t>
  </si>
  <si>
    <t>ETIMAT 6 1p D13</t>
  </si>
  <si>
    <t>ETIMAT 6 1p D10</t>
  </si>
  <si>
    <t>ETIMAT 6 1p D6</t>
  </si>
  <si>
    <t>ETIMAT 6 1p D4</t>
  </si>
  <si>
    <t>ETIMAT 6 1p D2</t>
  </si>
  <si>
    <t>ETIMAT 6 1p D1,6</t>
  </si>
  <si>
    <t>ETIMAT 6 1p D1</t>
  </si>
  <si>
    <t>ETIMAT 6 1p D0,5</t>
  </si>
  <si>
    <t>Mini fuse 6,3x32 FF 16A/500V 0</t>
  </si>
  <si>
    <t>Mini fuse 6,3x32 T 20A/250V</t>
  </si>
  <si>
    <t>Mini fuse 6,3x32 T 10A/250V</t>
  </si>
  <si>
    <t>Mini fuse 6,3x32 T 8A/250V</t>
  </si>
  <si>
    <t>Mini fuse 6,3x32 T 6,3A/250V</t>
  </si>
  <si>
    <t>Mini fuse 6,3x32 T 4A/250V</t>
  </si>
  <si>
    <t>Mini fuse 6,3x32 HT 32A/500V 0</t>
  </si>
  <si>
    <t>Mini fuse 6,3x32 HT 25A/500V 0</t>
  </si>
  <si>
    <t>Mini fuse 6,3x32 HT 20A/500V 0</t>
  </si>
  <si>
    <t>Mini fuse 6,3x32 HT 16A/500V 0</t>
  </si>
  <si>
    <t>Mini fuse 6,3x32 HT 10A/500V 0</t>
  </si>
  <si>
    <t>Mini fuse 6,3x32 HT 8A/500V 03</t>
  </si>
  <si>
    <t>Mini fuse 6,3x32 HT 6,3A/500V</t>
  </si>
  <si>
    <t>Mini fuse 6,3x32 HT 5A/500V 03</t>
  </si>
  <si>
    <t>Mini fuse 6,3x32 HT 3,15A/500V</t>
  </si>
  <si>
    <t>Mini fuse 6,3x32 HT 2,5A/500V</t>
  </si>
  <si>
    <t>Mini fuse 6,3x32 HT 1,25A/500V</t>
  </si>
  <si>
    <t>Mini fuse 6,3x32 HT 1A/500V 03</t>
  </si>
  <si>
    <t>Mini fuse 6,3x32 HT 630mA/500V</t>
  </si>
  <si>
    <t>Mini fuse 6,3x32 HT 500mA/500V</t>
  </si>
  <si>
    <t>Mini fuse 6,3x32 HF 25A/440V 0</t>
  </si>
  <si>
    <t>Mini fuse 6,3x32 HF 20A/440V 0</t>
  </si>
  <si>
    <t>Mini fuse 6,3x32 HF 16A/500V 0</t>
  </si>
  <si>
    <t>Mini fuse 6,3x32 HF 12,5A/500V</t>
  </si>
  <si>
    <t>Mini fuse 6,3x32 HF 10A/500V 0</t>
  </si>
  <si>
    <t>Mini fuse 6,3x32 HF 6,3A/500V</t>
  </si>
  <si>
    <t>Mini fuse 6,3x32 HF 4A/500V 03</t>
  </si>
  <si>
    <t>Mini fuse 6,3x32 HF 3,15A/500V</t>
  </si>
  <si>
    <t>Mini fuse 6,3x32 HF 2,5A/500V</t>
  </si>
  <si>
    <t>Mini fuse 6,3x32 HF 2A/500V 03</t>
  </si>
  <si>
    <t>Mini fuse 6,3x32 HF 1A/500V 03</t>
  </si>
  <si>
    <t>Mini fuse 6,3x32 HF 630mA/500V</t>
  </si>
  <si>
    <t>Mini fuse 6,3x32 HF 500mA/500V</t>
  </si>
  <si>
    <t>Mini fuse 6,3x32 HF 400mA/500V</t>
  </si>
  <si>
    <t>Mini fuse 6,3x32 HF 315mA/500V</t>
  </si>
  <si>
    <t>Mini fuse 5x20 HT 10A/250V 012</t>
  </si>
  <si>
    <t>Mini fuse 5x20 HT 8A/250V 0121</t>
  </si>
  <si>
    <t>Mini fuse 5x20 HT 4A/250V 0121</t>
  </si>
  <si>
    <t>Mini fuse 5x20 T 25A/250V</t>
  </si>
  <si>
    <t>Mini fuse 5x20 T 20A/250V</t>
  </si>
  <si>
    <t>Mini fuse 5x20 T 15A/250V</t>
  </si>
  <si>
    <t>Mini fuse 5x20 T 12A/250V</t>
  </si>
  <si>
    <t>Mini fuse 5x20 T 6,3A/250V</t>
  </si>
  <si>
    <t>Mini fuse 5x20 T 5A/250V</t>
  </si>
  <si>
    <t>Mini fuse 5x20 T 4A/250V</t>
  </si>
  <si>
    <t>Mini fuse 5x20 T 2,5A/250V</t>
  </si>
  <si>
    <t>Mini fuse 5x20 T 2A/250V</t>
  </si>
  <si>
    <t>Mini fuse 5x20 T 800mA/250V</t>
  </si>
  <si>
    <t>Mini fuse 5x20 T 630mA/250V</t>
  </si>
  <si>
    <t>Mini fuse 5x20 T 500mA/250V</t>
  </si>
  <si>
    <t>Mini fuse 5x20 T 400mA/250V</t>
  </si>
  <si>
    <t>Mini fuse 5x20 T 250mA/250V</t>
  </si>
  <si>
    <t>Mini fuse 5x20 T 200mA/250V</t>
  </si>
  <si>
    <t>Mini fuse 5x20"T"250V 160mA</t>
  </si>
  <si>
    <t>Mini fuse 5x20 T 125mA/250V</t>
  </si>
  <si>
    <t>Mini fuse 5x20 T 100mA/250V</t>
  </si>
  <si>
    <t>Mini fuse 5x20 T 80mA/250V</t>
  </si>
  <si>
    <t>Mini fuse 5x20 T 63mA/250V</t>
  </si>
  <si>
    <t>Mini fuse 5x20 T 50mA/250V</t>
  </si>
  <si>
    <t>Mini fuse 5x20 T 40mA/250V</t>
  </si>
  <si>
    <t>Mini fuse 5x20 F 250V 10A</t>
  </si>
  <si>
    <t>Mini fuse 5x20 F 250V 6,3A</t>
  </si>
  <si>
    <t>Mini fuse 5x20 F 250V 4A</t>
  </si>
  <si>
    <t>Mini fuse 5x20 F 250V 3,15A</t>
  </si>
  <si>
    <t>Mini fuse 5x20 F 250V 2A</t>
  </si>
  <si>
    <t>Mini fuse 5x20 F 250V 1,6A</t>
  </si>
  <si>
    <t>Mini fuse 5x20 F 250V 1A</t>
  </si>
  <si>
    <t>Mini fuse 5x20 F 250V 500mA</t>
  </si>
  <si>
    <t>Mini fuse 5x20 F 250V 315mA</t>
  </si>
  <si>
    <t>S3 bat/110/630A/550V DC</t>
  </si>
  <si>
    <t>004725276</t>
  </si>
  <si>
    <t>S3 bat/110/500A/550V DC</t>
  </si>
  <si>
    <t>004725275</t>
  </si>
  <si>
    <t>S3 bat/110/425A/550V DC</t>
  </si>
  <si>
    <t>004725274</t>
  </si>
  <si>
    <t>S3 bat/110/400A/550V DC</t>
  </si>
  <si>
    <t>004725273</t>
  </si>
  <si>
    <t>S3 bat/110/350A/550V DC</t>
  </si>
  <si>
    <t>004725272</t>
  </si>
  <si>
    <t>S3 bat/110/315A/550V DC</t>
  </si>
  <si>
    <t>004725271</t>
  </si>
  <si>
    <t>S3 bat/110/250A/550V DC</t>
  </si>
  <si>
    <t>004725270</t>
  </si>
  <si>
    <t>M3/K bat/630A/550V DC</t>
  </si>
  <si>
    <t>004725286</t>
  </si>
  <si>
    <t>M3/K bat/500A/550V DC</t>
  </si>
  <si>
    <t>004725285</t>
  </si>
  <si>
    <t>M3/K bat/425A/550V DC</t>
  </si>
  <si>
    <t>004725284</t>
  </si>
  <si>
    <t>M3/K bat/400A/550V DC</t>
  </si>
  <si>
    <t>004725283</t>
  </si>
  <si>
    <t>M3/K bat/350A/550V DC</t>
  </si>
  <si>
    <t>004725282</t>
  </si>
  <si>
    <t>M3/K bat/315A/550V DC</t>
  </si>
  <si>
    <t>004725281</t>
  </si>
  <si>
    <t>M3/K bat/250A/550V DC</t>
  </si>
  <si>
    <t>004725280</t>
  </si>
  <si>
    <t>M3 bat/630A/550V DC</t>
  </si>
  <si>
    <t>004725266</t>
  </si>
  <si>
    <t>M3 bat/500A/550V DC</t>
  </si>
  <si>
    <t>004725265</t>
  </si>
  <si>
    <t>M3 bat/425A/550V DC</t>
  </si>
  <si>
    <t>004725264</t>
  </si>
  <si>
    <t>M3 bat/400A/550V DC</t>
  </si>
  <si>
    <t>004725263</t>
  </si>
  <si>
    <t>M3 bat/350A/550V DC</t>
  </si>
  <si>
    <t>004725262</t>
  </si>
  <si>
    <t>M3 bat/315A/550V DC</t>
  </si>
  <si>
    <t>004725261</t>
  </si>
  <si>
    <t>M3 bat/250A/550V DC</t>
  </si>
  <si>
    <t>004725260</t>
  </si>
  <si>
    <t>S2 bat/110/400A/550V DC</t>
  </si>
  <si>
    <t>004724277</t>
  </si>
  <si>
    <t>S2 bat/110/350A/550V DC</t>
  </si>
  <si>
    <t>004724276</t>
  </si>
  <si>
    <t>S2 bat/110/315A/550V DC</t>
  </si>
  <si>
    <t>004724275</t>
  </si>
  <si>
    <t>S2 bat/110/250A/550V DC</t>
  </si>
  <si>
    <t>004724274</t>
  </si>
  <si>
    <t>S2 bat/110/224A/550V DC</t>
  </si>
  <si>
    <t>004724273</t>
  </si>
  <si>
    <t>S2 bat/110/200A/550V DC</t>
  </si>
  <si>
    <t>004724272</t>
  </si>
  <si>
    <t>S2 bat/110/160A/550V DC</t>
  </si>
  <si>
    <t>004724271</t>
  </si>
  <si>
    <t>S2 bat/110/125A/550V DC</t>
  </si>
  <si>
    <t>004724270</t>
  </si>
  <si>
    <t>M2/K bat 400A/550V DC</t>
  </si>
  <si>
    <t>004724287</t>
  </si>
  <si>
    <t>M2/K bat 350A/550V DC</t>
  </si>
  <si>
    <t>004724286</t>
  </si>
  <si>
    <t>M2/K bat 315A/550V DC</t>
  </si>
  <si>
    <t>004724285</t>
  </si>
  <si>
    <t>M2/K bat 250A/550V DC</t>
  </si>
  <si>
    <t>004724284</t>
  </si>
  <si>
    <t>M2/K bat 224A/550V DC</t>
  </si>
  <si>
    <t>004724283</t>
  </si>
  <si>
    <t>M2/K bat 200A/550V DC</t>
  </si>
  <si>
    <t>004724282</t>
  </si>
  <si>
    <t>M2/K bat 160A/550V DC</t>
  </si>
  <si>
    <t>004724281</t>
  </si>
  <si>
    <t>M2/K bat 125A/550V DC</t>
  </si>
  <si>
    <t>004724280</t>
  </si>
  <si>
    <t>M2 bat /400A/550V DC</t>
  </si>
  <si>
    <t>004724267</t>
  </si>
  <si>
    <t>M2 bat /350A/550V DC</t>
  </si>
  <si>
    <t>004724266</t>
  </si>
  <si>
    <t>M2 bat /315A/550V DC</t>
  </si>
  <si>
    <t>004724265</t>
  </si>
  <si>
    <t>M2 bat 250A/550V DC</t>
  </si>
  <si>
    <t>004724264</t>
  </si>
  <si>
    <t>M2 bat 224A/550V DC</t>
  </si>
  <si>
    <t>004724263</t>
  </si>
  <si>
    <t>M2 bat 200A/550V DC</t>
  </si>
  <si>
    <t>004724262</t>
  </si>
  <si>
    <t>M2 bat 160A/550V DC</t>
  </si>
  <si>
    <t>004724261</t>
  </si>
  <si>
    <t>M2 bat 125A/550V DC</t>
  </si>
  <si>
    <t>004724260</t>
  </si>
  <si>
    <t>S1 bat/110/250A/550V DC</t>
  </si>
  <si>
    <t>004723278</t>
  </si>
  <si>
    <t>S1 bat/110/224A/550V DC</t>
  </si>
  <si>
    <t>004723277</t>
  </si>
  <si>
    <t>S1 bat/110/200A/550V DC</t>
  </si>
  <si>
    <t>004723276</t>
  </si>
  <si>
    <t>S1 bat/110/160A/550V DC</t>
  </si>
  <si>
    <t>004723275</t>
  </si>
  <si>
    <t>S1 bat/110/125A/550V DC</t>
  </si>
  <si>
    <t>004723274</t>
  </si>
  <si>
    <t>S1 bat/110/100A/550V DC</t>
  </si>
  <si>
    <t>004723273</t>
  </si>
  <si>
    <t>S1 bat/110/80A/550V DC</t>
  </si>
  <si>
    <t>004723272</t>
  </si>
  <si>
    <t>S1 bat/110/63A/550V DC</t>
  </si>
  <si>
    <t>004723271</t>
  </si>
  <si>
    <t>S1 bat/110/50A/550V DC</t>
  </si>
  <si>
    <t>004723270</t>
  </si>
  <si>
    <t>S1 bat/110/40A/550V DC</t>
  </si>
  <si>
    <t>004723269</t>
  </si>
  <si>
    <t>M1/K bat 250A/550V DC</t>
  </si>
  <si>
    <t>004723288</t>
  </si>
  <si>
    <t>M1/K bat 224A/550V DC</t>
  </si>
  <si>
    <t>004723287</t>
  </si>
  <si>
    <t>M1/K bat 200A/550V DC</t>
  </si>
  <si>
    <t>004723286</t>
  </si>
  <si>
    <t>M1/K bat 160A/550V DC</t>
  </si>
  <si>
    <t>004723285</t>
  </si>
  <si>
    <t>M1/K bat 125A/550V DC</t>
  </si>
  <si>
    <t>004723284</t>
  </si>
  <si>
    <t>M1/K bat 100A/550V DC</t>
  </si>
  <si>
    <t>004723283</t>
  </si>
  <si>
    <t>M1/K bat 80A/550V DC</t>
  </si>
  <si>
    <t>004723282</t>
  </si>
  <si>
    <t>M1/K bat 63A/550V DC</t>
  </si>
  <si>
    <t>004723281</t>
  </si>
  <si>
    <t>M1/K bat 50A/550V DC</t>
  </si>
  <si>
    <t>004723280</t>
  </si>
  <si>
    <t>M1/K bat 40A/550V DC</t>
  </si>
  <si>
    <t>004723279</t>
  </si>
  <si>
    <t>M1 bat/250A/550V DC</t>
  </si>
  <si>
    <t>004723268</t>
  </si>
  <si>
    <t>M1 bat/224A/550V DC</t>
  </si>
  <si>
    <t>004723267</t>
  </si>
  <si>
    <t>M1 bat/200A/550V DC</t>
  </si>
  <si>
    <t>004723266</t>
  </si>
  <si>
    <t>M1 bat/160A/550V DC</t>
  </si>
  <si>
    <t>004723265</t>
  </si>
  <si>
    <t>M1 bat/125A/550V DC</t>
  </si>
  <si>
    <t>004723264</t>
  </si>
  <si>
    <t>M1 bat/100A/550V DC</t>
  </si>
  <si>
    <t>004723263</t>
  </si>
  <si>
    <t>M1 bat/80A/550V DC</t>
  </si>
  <si>
    <t>004723262</t>
  </si>
  <si>
    <t>M1 bat/63A/550V DC</t>
  </si>
  <si>
    <t>004723261</t>
  </si>
  <si>
    <t>M1 bat/50A/550V DC</t>
  </si>
  <si>
    <t>004723260</t>
  </si>
  <si>
    <t>M1 bat/40A/550V DC</t>
  </si>
  <si>
    <t>004723259</t>
  </si>
  <si>
    <t>M000 bat 25A/80V DC</t>
  </si>
  <si>
    <t>004110076</t>
  </si>
  <si>
    <t>M000 bat 20A/80V DC</t>
  </si>
  <si>
    <t>004110075</t>
  </si>
  <si>
    <t>TRB 250A 80V 1409250</t>
  </si>
  <si>
    <t>TRB 160A 80V</t>
  </si>
  <si>
    <t>TRB 125A 80V</t>
  </si>
  <si>
    <t>TRB 100A 80V</t>
  </si>
  <si>
    <t>TRB 80A 80V</t>
  </si>
  <si>
    <t>TRB 63A/80V</t>
  </si>
  <si>
    <t>TRB 50A/80V</t>
  </si>
  <si>
    <t>TRB 35A 80V</t>
  </si>
  <si>
    <t>SZDBH/368/100A 5kV DC</t>
  </si>
  <si>
    <t>004735600</t>
  </si>
  <si>
    <t>SZDBH/368/70A 5kV DC</t>
  </si>
  <si>
    <t>004735599</t>
  </si>
  <si>
    <t>SZDBH/368/60A 5kV DC</t>
  </si>
  <si>
    <t>004735598</t>
  </si>
  <si>
    <t>SZDBH/368/50A 5kV DC</t>
  </si>
  <si>
    <t>004735597</t>
  </si>
  <si>
    <t>SZDBH/368/40A 5kV DC</t>
  </si>
  <si>
    <t>004735596</t>
  </si>
  <si>
    <t>SZDBH/368/30A 5kV DC</t>
  </si>
  <si>
    <t>004735595</t>
  </si>
  <si>
    <t>SZDBH/368/20A 5kV DC</t>
  </si>
  <si>
    <t>004735594</t>
  </si>
  <si>
    <t>DB3kV TYP:ON43UQ3000V/100A</t>
  </si>
  <si>
    <t>004735593</t>
  </si>
  <si>
    <t>DB3kV TYP:ON39TQ3000V/70A</t>
  </si>
  <si>
    <t>004735591</t>
  </si>
  <si>
    <t>DB3kV TYP:ON37TQ3000V/60A</t>
  </si>
  <si>
    <t>004735590</t>
  </si>
  <si>
    <t>DB3kV TYP:ON36TQ3000V/50A</t>
  </si>
  <si>
    <t>004735589</t>
  </si>
  <si>
    <t>DB3kV TYP:ON34TQ3000V/40A</t>
  </si>
  <si>
    <t>004735588</t>
  </si>
  <si>
    <t>DB3kV TYP:ON27TQ3000V/30A</t>
  </si>
  <si>
    <t>004735587</t>
  </si>
  <si>
    <t>DB3kV TYP:ON24TQ3000V/20A</t>
  </si>
  <si>
    <t>004735586</t>
  </si>
  <si>
    <t>DB3kV TYP:ON17TQ3000V/10A</t>
  </si>
  <si>
    <t>004735585</t>
  </si>
  <si>
    <t>DB3kV TYP:ON36RP3000V/50A</t>
  </si>
  <si>
    <t>004735581</t>
  </si>
  <si>
    <t>DB3kV TYP:ON27RP3000V/30A</t>
  </si>
  <si>
    <t>004735580</t>
  </si>
  <si>
    <t>DB3kV TYP:ON24RP3000V/20A</t>
  </si>
  <si>
    <t>004735578</t>
  </si>
  <si>
    <t>DB3kV TYP:ON17RP3000V/10A</t>
  </si>
  <si>
    <t>004735576</t>
  </si>
  <si>
    <t>DB1kV TYP:OH45TQ1000V/125A</t>
  </si>
  <si>
    <t>004735584</t>
  </si>
  <si>
    <t>DB1kV TYP:OH43TQ1000V/100A</t>
  </si>
  <si>
    <t>004735583</t>
  </si>
  <si>
    <t>DB3kV TYP:ON21RP3000V/15A</t>
  </si>
  <si>
    <t>004735577</t>
  </si>
  <si>
    <t>DB TYP:OK 34LP 1500V/40A</t>
  </si>
  <si>
    <t>004735573</t>
  </si>
  <si>
    <t>DB1kV TYP:OH39PQ1000V/70A</t>
  </si>
  <si>
    <t>004735571</t>
  </si>
  <si>
    <t>DB1kV TYP:OH37PP1000V/60A</t>
  </si>
  <si>
    <t>004735566</t>
  </si>
  <si>
    <t>DB1kV TYP:OH36NP1000V/50A</t>
  </si>
  <si>
    <t>004735564</t>
  </si>
  <si>
    <t>004735575</t>
  </si>
  <si>
    <t>DB1kV TYP:OH34NN1000V/40A</t>
  </si>
  <si>
    <t>004735562</t>
  </si>
  <si>
    <t>DB1kV TYP:OH31NN1000V/35A</t>
  </si>
  <si>
    <t>004735561</t>
  </si>
  <si>
    <t>DB1kV TYP:OH27NN1000V/30A</t>
  </si>
  <si>
    <t>004735560</t>
  </si>
  <si>
    <t>DB1kV TYP:OH26NN1000V/25A</t>
  </si>
  <si>
    <t>004735559</t>
  </si>
  <si>
    <t>DB1kV TYP:OH24NN1000V/20A</t>
  </si>
  <si>
    <t>004735558</t>
  </si>
  <si>
    <t>DB1kV TYP:OH22NN1000V/16A</t>
  </si>
  <si>
    <t>004735557</t>
  </si>
  <si>
    <t>DB1kV TYP:OH17NN1000V/10A</t>
  </si>
  <si>
    <t>004735556</t>
  </si>
  <si>
    <t>004735555</t>
  </si>
  <si>
    <t>004735568</t>
  </si>
  <si>
    <t>004735567</t>
  </si>
  <si>
    <t>CH14x51 SRF40 /600V</t>
  </si>
  <si>
    <t>CH14x51 SRF30 /600V</t>
  </si>
  <si>
    <t>CH14x51 SRF20 /600V</t>
  </si>
  <si>
    <t>CH14x51 SRF10 /600V</t>
  </si>
  <si>
    <t>M3 SWF/500A/500V</t>
  </si>
  <si>
    <t>004715235</t>
  </si>
  <si>
    <t>M3 SWF/425A/500V</t>
  </si>
  <si>
    <t>004715234</t>
  </si>
  <si>
    <t>M3 SWF/400A/500V</t>
  </si>
  <si>
    <t>004715233</t>
  </si>
  <si>
    <t>M3 SWF/350A/500V</t>
  </si>
  <si>
    <t>004715232</t>
  </si>
  <si>
    <t>M3 SWF/315A/500V</t>
  </si>
  <si>
    <t>004715231</t>
  </si>
  <si>
    <t>M3 SWF/250A/500V</t>
  </si>
  <si>
    <t>004715230</t>
  </si>
  <si>
    <t>M2 SWF/400A/500V</t>
  </si>
  <si>
    <t>004714232</t>
  </si>
  <si>
    <t>M2 SWF/350A/500V</t>
  </si>
  <si>
    <t>004714231</t>
  </si>
  <si>
    <t>M2 SWF/315A/500V</t>
  </si>
  <si>
    <t>004714230</t>
  </si>
  <si>
    <t>M2 SWF/250A/500V</t>
  </si>
  <si>
    <t>004714229</t>
  </si>
  <si>
    <t>M2 SWF/224A/500V</t>
  </si>
  <si>
    <t>004714228</t>
  </si>
  <si>
    <t>M2 SWF/200A/500V</t>
  </si>
  <si>
    <t>004714227</t>
  </si>
  <si>
    <t>M2 SWF/160A/500V</t>
  </si>
  <si>
    <t>004714226</t>
  </si>
  <si>
    <t>M2 SWF/125A/500V</t>
  </si>
  <si>
    <t>004714225</t>
  </si>
  <si>
    <t>M1 SWF/250A/500V</t>
  </si>
  <si>
    <t>004713227</t>
  </si>
  <si>
    <t>M1 SWF/224A/500V</t>
  </si>
  <si>
    <t>004713226</t>
  </si>
  <si>
    <t>M1 SWF/200A/500V</t>
  </si>
  <si>
    <t>004713225</t>
  </si>
  <si>
    <t>M1 SWF/160A/500V</t>
  </si>
  <si>
    <t>004713224</t>
  </si>
  <si>
    <t>M1 SWF/125A/500V</t>
  </si>
  <si>
    <t>004713223</t>
  </si>
  <si>
    <t>M1 SWF/100A/500V</t>
  </si>
  <si>
    <t>004713222</t>
  </si>
  <si>
    <t>M1 SWF/80A/500V</t>
  </si>
  <si>
    <t>004713221</t>
  </si>
  <si>
    <t>M1 SWF/63A/500V</t>
  </si>
  <si>
    <t>004713220</t>
  </si>
  <si>
    <t>M000 SWF/160A/500V</t>
  </si>
  <si>
    <t>004711228</t>
  </si>
  <si>
    <t>M000 SWF/125A/500V</t>
  </si>
  <si>
    <t>004711227</t>
  </si>
  <si>
    <t>M000 SWF/100A/500V</t>
  </si>
  <si>
    <t>004711226</t>
  </si>
  <si>
    <t>M000 SWF/80A/500V</t>
  </si>
  <si>
    <t>004711225</t>
  </si>
  <si>
    <t>M000 SWF/63A/500V</t>
  </si>
  <si>
    <t>004711224</t>
  </si>
  <si>
    <t>M000 SWF/50A/500V</t>
  </si>
  <si>
    <t>004711223</t>
  </si>
  <si>
    <t>M000 SWF/40A/500V</t>
  </si>
  <si>
    <t>004711222</t>
  </si>
  <si>
    <t>M000 SWF/35A/500V</t>
  </si>
  <si>
    <t>004711221</t>
  </si>
  <si>
    <t>M000 SWF/32A/500V</t>
  </si>
  <si>
    <t>004711220</t>
  </si>
  <si>
    <t>TL1-1/9/1000V/PV</t>
  </si>
  <si>
    <t>NH3/K gG 630A/1200V</t>
  </si>
  <si>
    <t>004113832</t>
  </si>
  <si>
    <t>NH3/K gG 500A/1200V</t>
  </si>
  <si>
    <t>004113831</t>
  </si>
  <si>
    <t>NH3/K gG 400A/1200V</t>
  </si>
  <si>
    <t>004113830</t>
  </si>
  <si>
    <t>NH3/K gG 315A/1200V</t>
  </si>
  <si>
    <t>004113829</t>
  </si>
  <si>
    <t>NH3/K gG 200A/1200V</t>
  </si>
  <si>
    <t>004113827</t>
  </si>
  <si>
    <t>NH3/K gG 100A/1200V</t>
  </si>
  <si>
    <t>004113824</t>
  </si>
  <si>
    <t>NH3 gG 630A/1200V</t>
  </si>
  <si>
    <t>004113795</t>
  </si>
  <si>
    <t>NH3 gG 500A/1200V</t>
  </si>
  <si>
    <t>004113794</t>
  </si>
  <si>
    <t>NH3 gG 400A/1200V</t>
  </si>
  <si>
    <t>004113793</t>
  </si>
  <si>
    <t>NH3 gG 315A/1200V</t>
  </si>
  <si>
    <t>004113792</t>
  </si>
  <si>
    <t>NH3 gG 250A/1200V</t>
  </si>
  <si>
    <t>004113791</t>
  </si>
  <si>
    <t>NH3 gG 200A/1200V</t>
  </si>
  <si>
    <t>004113752</t>
  </si>
  <si>
    <t>NH3 gG 160A/1200V</t>
  </si>
  <si>
    <t>004113751</t>
  </si>
  <si>
    <t>NH3 gG 125A/1200V</t>
  </si>
  <si>
    <t>004113750</t>
  </si>
  <si>
    <t>NH3 gG 100A/1200V</t>
  </si>
  <si>
    <t>004113749</t>
  </si>
  <si>
    <t>NH3 gG 80A/1200V</t>
  </si>
  <si>
    <t>004113748</t>
  </si>
  <si>
    <t>NH2/K gG 315A/1200V</t>
  </si>
  <si>
    <t>004113822</t>
  </si>
  <si>
    <t>NH2/K gG 250A/1200V</t>
  </si>
  <si>
    <t>004113821</t>
  </si>
  <si>
    <t>NH2/K gG 200A/1200V</t>
  </si>
  <si>
    <t>004113820</t>
  </si>
  <si>
    <t>NH2/K gG 160A/1200V</t>
  </si>
  <si>
    <t>004113819</t>
  </si>
  <si>
    <t>NH2/K gG 125A/1200V</t>
  </si>
  <si>
    <t>004113818</t>
  </si>
  <si>
    <t>NH2/K gG 100A/1200V</t>
  </si>
  <si>
    <t>004113817</t>
  </si>
  <si>
    <t>NH2/K gG 80A/1200V</t>
  </si>
  <si>
    <t>004113816</t>
  </si>
  <si>
    <t>NH2/K gG 63A/1200V</t>
  </si>
  <si>
    <t>004113815</t>
  </si>
  <si>
    <t>NH2/K gG 50A/1200V</t>
  </si>
  <si>
    <t>004113814</t>
  </si>
  <si>
    <t>NH2/K gG 35A/1200V</t>
  </si>
  <si>
    <t>004113812</t>
  </si>
  <si>
    <t>NH2 gG 315A/1200V</t>
  </si>
  <si>
    <t>004113747</t>
  </si>
  <si>
    <t>NH2 gG 250A/1200V</t>
  </si>
  <si>
    <t>004113746</t>
  </si>
  <si>
    <t>NH2 gG 200A/1200V</t>
  </si>
  <si>
    <t>004113745</t>
  </si>
  <si>
    <t>NH2 gG 160A/1200V</t>
  </si>
  <si>
    <t>004113744</t>
  </si>
  <si>
    <t>NH2 gG 125A/1200V</t>
  </si>
  <si>
    <t>004113743</t>
  </si>
  <si>
    <t>NH2 gG 100A/1200V</t>
  </si>
  <si>
    <t>004113742</t>
  </si>
  <si>
    <t>NH2 gG 80A/1200V</t>
  </si>
  <si>
    <t>004113741</t>
  </si>
  <si>
    <t>NH2 gG 63A/1200V</t>
  </si>
  <si>
    <t>004113740</t>
  </si>
  <si>
    <t>NH2 gG 50A/1200V</t>
  </si>
  <si>
    <t>004113739</t>
  </si>
  <si>
    <t>NH2 gG 40A/1200V</t>
  </si>
  <si>
    <t>004113738</t>
  </si>
  <si>
    <t>NH2 gG 35A/1200V</t>
  </si>
  <si>
    <t>004113737</t>
  </si>
  <si>
    <t>NH2 gG 32A/1200V</t>
  </si>
  <si>
    <t>004113736</t>
  </si>
  <si>
    <t>NH1/K gG 200A/1200V</t>
  </si>
  <si>
    <t>004113810</t>
  </si>
  <si>
    <t>NH1/K gG 160A/1200V</t>
  </si>
  <si>
    <t>004113809</t>
  </si>
  <si>
    <t>NH1/K gG 125A/1200V</t>
  </si>
  <si>
    <t>004113808</t>
  </si>
  <si>
    <t>NH1/K gG 100A/1200V</t>
  </si>
  <si>
    <t>004113807</t>
  </si>
  <si>
    <t>NH1/K gG 80A/1200V</t>
  </si>
  <si>
    <t>004113806</t>
  </si>
  <si>
    <t>NH1/K gG 63A/1200V</t>
  </si>
  <si>
    <t>004113805</t>
  </si>
  <si>
    <t>NH1/K gG 50A/1200V</t>
  </si>
  <si>
    <t>004113804</t>
  </si>
  <si>
    <t>NH1/K gG 32A/1200V</t>
  </si>
  <si>
    <t>004113801</t>
  </si>
  <si>
    <t>NH1/K gG 20A/1200V</t>
  </si>
  <si>
    <t>004113799</t>
  </si>
  <si>
    <t>NH1/K gG 16A/1200V</t>
  </si>
  <si>
    <t>004113798</t>
  </si>
  <si>
    <t>NH1/K gG 10A/1200V</t>
  </si>
  <si>
    <t>004113797</t>
  </si>
  <si>
    <t>NH1/K gG 6A/1200V</t>
  </si>
  <si>
    <t>004113796</t>
  </si>
  <si>
    <t>NH1 gG 200A/1200V</t>
  </si>
  <si>
    <t>004113735</t>
  </si>
  <si>
    <t>NH1 gG 160A/1200V</t>
  </si>
  <si>
    <t>004113734</t>
  </si>
  <si>
    <t>NH1 gG 125A/1200V</t>
  </si>
  <si>
    <t>004113733</t>
  </si>
  <si>
    <t>NH1 gG 100A/1200V</t>
  </si>
  <si>
    <t>004113732</t>
  </si>
  <si>
    <t>NH1 gG 80A/1200V</t>
  </si>
  <si>
    <t>004113731</t>
  </si>
  <si>
    <t>NH1 gG 63A/1200V</t>
  </si>
  <si>
    <t>004113730</t>
  </si>
  <si>
    <t>NH1 gG 50A/1200V</t>
  </si>
  <si>
    <t>004113729</t>
  </si>
  <si>
    <t>NH1 gG 40A/1200V</t>
  </si>
  <si>
    <t>004113728</t>
  </si>
  <si>
    <t>NH1 gG 35A/1200V</t>
  </si>
  <si>
    <t>004113727</t>
  </si>
  <si>
    <t>NH1 gG 32A/1200V</t>
  </si>
  <si>
    <t>004113726</t>
  </si>
  <si>
    <t>NH1 gG 25A/1200V</t>
  </si>
  <si>
    <t>004113725</t>
  </si>
  <si>
    <t>NH1 gG 20A/1200V</t>
  </si>
  <si>
    <t>004113724</t>
  </si>
  <si>
    <t>NH1 gG 16A/1200V</t>
  </si>
  <si>
    <t>004113723</t>
  </si>
  <si>
    <t>NH1 gG 10A/1200V</t>
  </si>
  <si>
    <t>004113722</t>
  </si>
  <si>
    <t>NH1 gG 6A/1200V</t>
  </si>
  <si>
    <t>004113721</t>
  </si>
  <si>
    <t>NH00 gB 85/100A/1000V</t>
  </si>
  <si>
    <t>NH00 gB 85/80A/1000V</t>
  </si>
  <si>
    <t>NH00 gB 85/63A/1000V</t>
  </si>
  <si>
    <t>NH00 gB 85/50A/1000V</t>
  </si>
  <si>
    <t>NH00 gB 85/40A/1000V</t>
  </si>
  <si>
    <t>NH00 gB 85/35A/1000V</t>
  </si>
  <si>
    <t>NH00 gB 85/32A/1000V</t>
  </si>
  <si>
    <t>NH00 gB 85/25A/1000V</t>
  </si>
  <si>
    <t>HVL00 Telecom 1p M12 rear</t>
  </si>
  <si>
    <t>HVL00 Telecom 1p M12 F</t>
  </si>
  <si>
    <t>HVL00 Telecom 1p M12 front FM</t>
  </si>
  <si>
    <t>G3LM aR 1250A/1000V DC</t>
  </si>
  <si>
    <t>G3LM aR 1000A/1000V DC</t>
  </si>
  <si>
    <t>NH1 250A/440V DC</t>
  </si>
  <si>
    <t>NH1 200A/440V DC</t>
  </si>
  <si>
    <t>NH1 160A/440V DC</t>
  </si>
  <si>
    <t>NH1 125A/440V DC</t>
  </si>
  <si>
    <t>NH1 100A/440V DC</t>
  </si>
  <si>
    <t>NH1 80A/440V DC</t>
  </si>
  <si>
    <t>NH1 63A/440V DC</t>
  </si>
  <si>
    <t>NH1 50A/440V DC</t>
  </si>
  <si>
    <t>NH1 40A/440V DC</t>
  </si>
  <si>
    <t>NH1 32A/440V DC</t>
  </si>
  <si>
    <t>NH1 25A/440V DC</t>
  </si>
  <si>
    <t>NH1 20A/440V DC</t>
  </si>
  <si>
    <t>NH00 160A/440V DC</t>
  </si>
  <si>
    <t>NH00 125A/440V DC</t>
  </si>
  <si>
    <t>NH00 100A/440V DC</t>
  </si>
  <si>
    <t>NH00 80A/440V DC</t>
  </si>
  <si>
    <t>NH00 63A/440V DC</t>
  </si>
  <si>
    <t>NH000 50A/440V DC</t>
  </si>
  <si>
    <t>NH000 40A/440V DC</t>
  </si>
  <si>
    <t>NH000 32A/440V DC</t>
  </si>
  <si>
    <t>NH000 25A/440V DC</t>
  </si>
  <si>
    <t>NH000 20A/440V DC</t>
  </si>
  <si>
    <t>NH00/K 200A/250V DC</t>
  </si>
  <si>
    <t>NH00/K 315A/250V DC</t>
  </si>
  <si>
    <t>NH00/K 250A/250V DC</t>
  </si>
  <si>
    <t>NH00/K 160A/250V DC</t>
  </si>
  <si>
    <t>NH00/K 100A/250V DC</t>
  </si>
  <si>
    <t>NH00/K 63A/250V DC</t>
  </si>
  <si>
    <t>NH00 315A/250V DC</t>
  </si>
  <si>
    <t>NH00 250A/250V DC</t>
  </si>
  <si>
    <t>NH00 200A/250V DC</t>
  </si>
  <si>
    <t>NH00 160A/250V DC</t>
  </si>
  <si>
    <t>NH00 100A/250V DC</t>
  </si>
  <si>
    <t>NH00 63A/250V DC</t>
  </si>
  <si>
    <t>NH00/K 800A/80V DC</t>
  </si>
  <si>
    <t>NH00/K 630A/80V DC</t>
  </si>
  <si>
    <t>NH00/K 400A/80V DC</t>
  </si>
  <si>
    <t>NH00/K 250A/80V DC</t>
  </si>
  <si>
    <t>NH00/K 160A/80V DC</t>
  </si>
  <si>
    <t>NH00 200A/80V DC</t>
  </si>
  <si>
    <t>NH00 800A/80V DC</t>
  </si>
  <si>
    <t>NH00 630A/80V DC</t>
  </si>
  <si>
    <t>NH00 400A/80V DC</t>
  </si>
  <si>
    <t>NH00 250A/80V DC</t>
  </si>
  <si>
    <t>NH00 160A/80V DC</t>
  </si>
  <si>
    <t>ETITEC S C-PV 1000/20</t>
  </si>
  <si>
    <t>ETITEC S C-PV 600/20</t>
  </si>
  <si>
    <t>ETITEC S C-PV 300/20</t>
  </si>
  <si>
    <t>ETITEC S C-PV 75/20</t>
  </si>
  <si>
    <t>ETITEC S C-PV 75/20 RC</t>
  </si>
  <si>
    <t>L3-2/1200V/9/KM2G-F/HA/PV</t>
  </si>
  <si>
    <t>L3-2/1200V/3A/HA/PV</t>
  </si>
  <si>
    <t>L2-2/1200V/9/KM2G-F/HA/PV</t>
  </si>
  <si>
    <t>L2-2/1200V/3A/HA/PV</t>
  </si>
  <si>
    <t>PK 2 M10-M10 DC 1000V 1p</t>
  </si>
  <si>
    <t>004122024</t>
  </si>
  <si>
    <t>PK1 M10-M10 DC 1000V 1p</t>
  </si>
  <si>
    <t>PK0 DC M8-M8 1p</t>
  </si>
  <si>
    <t>M3L gR 400A/1100V-K DC</t>
  </si>
  <si>
    <t>M3L gR 350A/1100V-K DC</t>
  </si>
  <si>
    <t>M3L gR 315A/1100V-K DC</t>
  </si>
  <si>
    <t>M3L gR 400A/1100V DC</t>
  </si>
  <si>
    <t>M3L gR 350A/1100V DC</t>
  </si>
  <si>
    <t>M3L gR 315A/1100V DC</t>
  </si>
  <si>
    <t>M2XL gR 250A/1100V-K DC</t>
  </si>
  <si>
    <t>M2XL gR 200A/1100V-K DC</t>
  </si>
  <si>
    <t>M2XL gR 250A/1100V DC</t>
  </si>
  <si>
    <t>M2XL gR 200A/1100V DC</t>
  </si>
  <si>
    <t>M1XL gR 160A/1100V-K DC</t>
  </si>
  <si>
    <t>M1XL gR 125A/1100V-K DC</t>
  </si>
  <si>
    <t>M1XL gR 100A/1100V-K DC</t>
  </si>
  <si>
    <t>M1XL gR 80A/1100V-K DC</t>
  </si>
  <si>
    <t>M1XL gR 63A/1100V-K DC</t>
  </si>
  <si>
    <t>M1XL gR 160A/1100V DC</t>
  </si>
  <si>
    <t>M1XL gR 125A/1100V DC</t>
  </si>
  <si>
    <t>M1XL gR 100A/1100V DC</t>
  </si>
  <si>
    <t>M1XL gR 80A/1100V DC</t>
  </si>
  <si>
    <t>M1XL gR 63A/1100V DC</t>
  </si>
  <si>
    <t>S3L gPV 400A/1100V DC</t>
  </si>
  <si>
    <t>S3L gPV 350A/1100V DC</t>
  </si>
  <si>
    <t>S3L gPV 315A/1100V DC</t>
  </si>
  <si>
    <t>M3L gPV 400A/1100V-K DC</t>
  </si>
  <si>
    <t>M3L gPV 350A/1100V-K DC</t>
  </si>
  <si>
    <t>M3L gPV 315A/1100V-K DC</t>
  </si>
  <si>
    <t>M3L gPV 400A/1100V DC</t>
  </si>
  <si>
    <t>M3L gPV 350A/1100V DC</t>
  </si>
  <si>
    <t>M3L gPV 315A/1100V DC</t>
  </si>
  <si>
    <t>S2XL gPV 250A/1100V DC</t>
  </si>
  <si>
    <t>S2XL gPV 200A/1100V DC</t>
  </si>
  <si>
    <t>M2XL gPV 250A/1100V-K DC</t>
  </si>
  <si>
    <t>M2XL gPV 200A/1100V-K DC</t>
  </si>
  <si>
    <t>M2XL gPV 250A/1100V DC</t>
  </si>
  <si>
    <t>M2XL gPV 200A/1100V DC</t>
  </si>
  <si>
    <t>S1XL gPV 160A/1100V DC</t>
  </si>
  <si>
    <t>S1XL gPV 125A/1100V DC</t>
  </si>
  <si>
    <t>S1XL gPV 100A/1100V DC</t>
  </si>
  <si>
    <t>S1XL gPV 80A/1100V DC</t>
  </si>
  <si>
    <t>S1XL gPV 63A/1100V DC</t>
  </si>
  <si>
    <t>M1XL gPV 160A/1100V-K DC</t>
  </si>
  <si>
    <t>M1XL gPV 125A/1100V-K DC</t>
  </si>
  <si>
    <t>M1XL gPV 100A/1100V-K DC</t>
  </si>
  <si>
    <t>M1XL gPV 80A/1100V-K DC</t>
  </si>
  <si>
    <t>M1XL gPV 63A/1100V-K DC</t>
  </si>
  <si>
    <t>M1XL gPV 160A/1100V DC</t>
  </si>
  <si>
    <t>M1XL gPV 125A/1100V DC</t>
  </si>
  <si>
    <t>M1XL gPV 100A/1100V DC</t>
  </si>
  <si>
    <t>M1XL gPV 80A/1100V DC</t>
  </si>
  <si>
    <t>M1XL gPV 63A/1100V DC</t>
  </si>
  <si>
    <t>M1 gR 160A/1000V DC</t>
  </si>
  <si>
    <t>M1 gR 125A/1000V DC</t>
  </si>
  <si>
    <t>M1 gR 100A/1000V DC</t>
  </si>
  <si>
    <t>M1 gR 80A/1000V DC</t>
  </si>
  <si>
    <t>M1 gR 63A/1000V DC</t>
  </si>
  <si>
    <t>M1 gR 50A/1000V DC</t>
  </si>
  <si>
    <t>M1 gR 40A/1000V DC</t>
  </si>
  <si>
    <t>M1 gR 32A/1000V DC</t>
  </si>
  <si>
    <t>M0 gR 160A/1000V DC</t>
  </si>
  <si>
    <t>M0 gR 125A/1000V DC</t>
  </si>
  <si>
    <t>M0 gR 100A/1000V DC</t>
  </si>
  <si>
    <t>M0 gR 80A/1000V DC</t>
  </si>
  <si>
    <t>M0 gR 63A/1000V DC</t>
  </si>
  <si>
    <t>M0 gR 50A/1000V DC</t>
  </si>
  <si>
    <t>M0 gR 40A/1000V DC</t>
  </si>
  <si>
    <t>M0 gR 32A/1000V DC</t>
  </si>
  <si>
    <t>M1 gPV 125A/1000V DC</t>
  </si>
  <si>
    <t>M1 gPV 100A/1000V DC</t>
  </si>
  <si>
    <t>M1 gPV 80A/1000V DC</t>
  </si>
  <si>
    <t>M1 gPV 63A/1000V DC</t>
  </si>
  <si>
    <t>M1 gPV 160A/1000V DC</t>
  </si>
  <si>
    <t>M1 gPV 50A/1000V DC</t>
  </si>
  <si>
    <t>M1 gPV 40A/1000V DC</t>
  </si>
  <si>
    <t>M1 gPV 32A/1000V DC</t>
  </si>
  <si>
    <t>M0 gPV 160A/1000V DC</t>
  </si>
  <si>
    <t>M0 gPV 125A/1000V DC</t>
  </si>
  <si>
    <t>M0 gPV 100A/1000V DC</t>
  </si>
  <si>
    <t>M0 gPV 80A/1000V DC</t>
  </si>
  <si>
    <t>M0 gPV 50A/1000V DC</t>
  </si>
  <si>
    <t>M0 gPV 63A/1000V DC</t>
  </si>
  <si>
    <t>M0 gPV 40A/1000V DC</t>
  </si>
  <si>
    <t>M0 gPV 32A/1000V DC</t>
  </si>
  <si>
    <t>M1 gR 160A/750V DC</t>
  </si>
  <si>
    <t>M1 gR 125A/750V DC</t>
  </si>
  <si>
    <t>M1 gR 100A/750V DC</t>
  </si>
  <si>
    <t>M1 gR 80A/750V DC</t>
  </si>
  <si>
    <t>M1 gR 63A/750V DC</t>
  </si>
  <si>
    <t>M1 gR 50A/750V DC</t>
  </si>
  <si>
    <t>M1 gR 40A/750V DC</t>
  </si>
  <si>
    <t>M1 gR 32A/750V DC</t>
  </si>
  <si>
    <t>M0 gR 160A/750V DC</t>
  </si>
  <si>
    <t>M0 gR 125A/750V DC</t>
  </si>
  <si>
    <t>M0 gR 100A/750V DC</t>
  </si>
  <si>
    <t>M0 gR 80A/750V DC</t>
  </si>
  <si>
    <t>M0 gR 63A/750V DC</t>
  </si>
  <si>
    <t>M0 gR 50A/750V DC</t>
  </si>
  <si>
    <t>M0 gR 40A/750V DC</t>
  </si>
  <si>
    <t>M0 gR 32A/750V DC</t>
  </si>
  <si>
    <t>M1 gPV 160A/750V DC</t>
  </si>
  <si>
    <t>M1 gPV 125A/750V DC</t>
  </si>
  <si>
    <t>M1 gPV 100A/750V DC</t>
  </si>
  <si>
    <t>M1 gPV 80A/750V DC</t>
  </si>
  <si>
    <t>M1 gPV 63A/750V DC</t>
  </si>
  <si>
    <t>M1 gPV 50A/750V DC</t>
  </si>
  <si>
    <t>M1 gPV 40A/750V DC</t>
  </si>
  <si>
    <t>M1 gPV 32A/750V DC</t>
  </si>
  <si>
    <t>M0 gPV 160A/750V DC</t>
  </si>
  <si>
    <t>M0 gPV 125A/750V DC</t>
  </si>
  <si>
    <t>M0 gPV 100A/750V DC</t>
  </si>
  <si>
    <t>M0 gPV 80A/750V DC</t>
  </si>
  <si>
    <t>M0 gPV 63A/750V DC</t>
  </si>
  <si>
    <t>M0 gPV 50A/750V DC</t>
  </si>
  <si>
    <t>M0 gPV 40A/750V DC</t>
  </si>
  <si>
    <t>M0 gPV 32A/750V DC</t>
  </si>
  <si>
    <t>10x38HK10383</t>
  </si>
  <si>
    <t>IZS16/1F/36/V (1m)</t>
  </si>
  <si>
    <t>IZS10/1F/54 (1m)</t>
  </si>
  <si>
    <t>CH10x38SU gR 25A/900V AC/DC</t>
  </si>
  <si>
    <t>CH10x38SU gR 20A/900V AC/DC</t>
  </si>
  <si>
    <t>CH10x38SU gR 16A/900V AC/DC</t>
  </si>
  <si>
    <t>CH10x38SU gR 12A/900V AC/DC</t>
  </si>
  <si>
    <t>CH10x38SU gR 10A/900V AC/DC</t>
  </si>
  <si>
    <t>CH10x38SU gR 8A/900V AC/DC</t>
  </si>
  <si>
    <t>CH10x38SU gR 6A/900V AC/DC</t>
  </si>
  <si>
    <t>CH10x38SU gR 4A/900V AC/DC</t>
  </si>
  <si>
    <t>CH10x38SU gR 2A/900V AC/DC</t>
  </si>
  <si>
    <t>CH10x38 gR 25A/900V AC/DC</t>
  </si>
  <si>
    <t>CH10x38 gR 20A/900V AC/DC</t>
  </si>
  <si>
    <t>CH10x38 gR 16A/900V AC/DC</t>
  </si>
  <si>
    <t>CH10x38 gR 12A/900V AC/DC</t>
  </si>
  <si>
    <t>CH10x38 gR 10A/900V AC/DC</t>
  </si>
  <si>
    <t>CH10x38 gR 8A/900V AC/DC</t>
  </si>
  <si>
    <t>CH10x38 gR 6A/900V AC/DC</t>
  </si>
  <si>
    <t>CH10x38 gR 4A/900V AC/DC</t>
  </si>
  <si>
    <t>CH10x38 gR 2A/900V AC/DC</t>
  </si>
  <si>
    <t>CH10x38SU gR 25A/700V AC/DC</t>
  </si>
  <si>
    <t>CH10x38SU gR 20A/700V AC/DC</t>
  </si>
  <si>
    <t>CH10x38SU gR 16A/700V AC/DC</t>
  </si>
  <si>
    <t>CH10x38SU gR 12A/700V AC/DC</t>
  </si>
  <si>
    <t>CH10x38SU gR 10A/700V AC/DC</t>
  </si>
  <si>
    <t>CH10x38SU gR 8A/700V AC/DC</t>
  </si>
  <si>
    <t>CH10x38SU gR 6A/700V AC/DC</t>
  </si>
  <si>
    <t>CH10x38SU gR 4A/700V AC/DC</t>
  </si>
  <si>
    <t>CH10x38SU gR 2A/700V AC/DC</t>
  </si>
  <si>
    <t>CH10x38 gR 25A/700V AC/DC</t>
  </si>
  <si>
    <t>CH10x38 gR 20A/700V AC/DC</t>
  </si>
  <si>
    <t>CH10x38 gR 16A/700V AC/DC</t>
  </si>
  <si>
    <t>CH10x38 gR 12A/700V AC/DC</t>
  </si>
  <si>
    <t>CH10x38 gR 10A/700V AC/DC</t>
  </si>
  <si>
    <t>CH10x38 gR 8A/700V AC/DC</t>
  </si>
  <si>
    <t>CH10x38 gR 6A/700V AC/DC</t>
  </si>
  <si>
    <t>CH10x38 gR 4A/700V AC/DC</t>
  </si>
  <si>
    <t>CH10x38 gR 2A/700V AC/DC</t>
  </si>
  <si>
    <t>CH10x85SU gR 25A/1200V DC</t>
  </si>
  <si>
    <t>CH10x85SU gR 20A/1200V DC</t>
  </si>
  <si>
    <t>CH10x85SU gR 16A/1200V DC</t>
  </si>
  <si>
    <t>CH10x85SU gR 12A/1200V DC</t>
  </si>
  <si>
    <t>CH10x85SU gR 10A/1200V DC</t>
  </si>
  <si>
    <t>CH10x85SU gR 8A/1200V DC</t>
  </si>
  <si>
    <t>CH10x85SU gR 6A/1200V DC</t>
  </si>
  <si>
    <t>CH10x85SU gR 4A/1200V DC</t>
  </si>
  <si>
    <t>CH10x85SU gR 2A/1200V DC</t>
  </si>
  <si>
    <t>CH10x85 gR 25A/1200V DC</t>
  </si>
  <si>
    <t>CH10x85 gR 20A/1200V DC</t>
  </si>
  <si>
    <t>CH10x85 gR 16A/1200V DC</t>
  </si>
  <si>
    <t>CH10x85 gR 12A/1200V DC</t>
  </si>
  <si>
    <t>CH10x85 gR 10A/1200V DC</t>
  </si>
  <si>
    <t>CH10x85 gR 8A/1200V DC</t>
  </si>
  <si>
    <t>CH10x85 gR 6A/1200V DC</t>
  </si>
  <si>
    <t>CH10x85 gR 4A/1200V DC</t>
  </si>
  <si>
    <t>CH10x85 gR 2A/1200V DC</t>
  </si>
  <si>
    <t>CH10x85SU gPV 25A/1200V DC</t>
  </si>
  <si>
    <t>CH10x85SU gPV 20A/1200V DC</t>
  </si>
  <si>
    <t>CH10x85SU gPV 16A/1500V DC</t>
  </si>
  <si>
    <t>CH10x85SU gPV 12A/1500V DC</t>
  </si>
  <si>
    <t>CH10x85SU gPV 10A/1500V DC</t>
  </si>
  <si>
    <t>CH10x85SU gPV 8A/1500V DC</t>
  </si>
  <si>
    <t>CH10x85SU gPV 6A/1500V DC</t>
  </si>
  <si>
    <t>CH10x85SU gPV 4A/1500V DC</t>
  </si>
  <si>
    <t>CH10x85SU gPV 2A/1500V DC</t>
  </si>
  <si>
    <t>CH10x38SU gPV 25A/900V DC</t>
  </si>
  <si>
    <t>SU CH10x38 gPV 25A 1000V</t>
  </si>
  <si>
    <t>CH10x38SU gPV 20A/1000V DC</t>
  </si>
  <si>
    <t>CH10x38SU gPV 16A/1000V DC</t>
  </si>
  <si>
    <t>CH10x38SU gPV 15A/1000V DC</t>
  </si>
  <si>
    <t>CH10x38SU gPV 14A/1000V DC</t>
  </si>
  <si>
    <t>CH10x38SU gPV 13A/1000V DC</t>
  </si>
  <si>
    <t>CH10x38SU gPV 12A/1000V DC</t>
  </si>
  <si>
    <t>CH10x38SU gPV 10A/1000V DC</t>
  </si>
  <si>
    <t>CH10x38SU gPV 8A/1000V DC</t>
  </si>
  <si>
    <t>CH10x38SU gPV 7A/1000V DC</t>
  </si>
  <si>
    <t>CH10x38SU gPV 6A/1000V DC</t>
  </si>
  <si>
    <t>CH10x38SU gPV 5A/1000V DC</t>
  </si>
  <si>
    <t>CH10x38SU gPV 4A/1000V DC</t>
  </si>
  <si>
    <t>CH10x38SU gPV 3A/1000V DC</t>
  </si>
  <si>
    <t>CH10x38SU gPV 2A/1000V DC</t>
  </si>
  <si>
    <t>CH10x38SU gPV 1A/1000V DC</t>
  </si>
  <si>
    <t>CH10x38 gPV 25A/900V DC</t>
  </si>
  <si>
    <t>CH10x38 gPV 25A 1000V</t>
  </si>
  <si>
    <t>CH10x38 gPV 20A/1000V DC</t>
  </si>
  <si>
    <t>CH10x38 gPV 16A/1000V DC</t>
  </si>
  <si>
    <t>CH10x38 gPV 15A/1000V DC</t>
  </si>
  <si>
    <t>CH10x38 gPV 14A/1000V DC</t>
  </si>
  <si>
    <t>CH10x38 gPV 13A/1000V DC</t>
  </si>
  <si>
    <t>CH10x38 gPV 12A/1000V DC</t>
  </si>
  <si>
    <t>CH10x38 gPV 10A/1000V DC</t>
  </si>
  <si>
    <t>CH10x38 gPV 8A/1000V DC</t>
  </si>
  <si>
    <t>CH10x38 gPV 7A/1000V DC</t>
  </si>
  <si>
    <t>CH10x38 gPV 6A/1000V DC</t>
  </si>
  <si>
    <t>CH10x38 gPV 5A/1000V DC</t>
  </si>
  <si>
    <t>CH10x38 gPV 4A/1000V DC</t>
  </si>
  <si>
    <t>CH10x38 gPV 3A/1000V DC</t>
  </si>
  <si>
    <t>CH10x38 gPV 2A/1000V DC</t>
  </si>
  <si>
    <t>CH10x38 gPV 1A/1000V DC</t>
  </si>
  <si>
    <t>AMK2</t>
  </si>
  <si>
    <t>AMK1</t>
  </si>
  <si>
    <t>MK</t>
  </si>
  <si>
    <t>NVS5</t>
  </si>
  <si>
    <t>S3M gS /110/630A/690V</t>
  </si>
  <si>
    <t>S3M gS /110/560A/690V</t>
  </si>
  <si>
    <t>S3 gS /110/630A/690V</t>
  </si>
  <si>
    <t>S3 gS /110/560A/690V</t>
  </si>
  <si>
    <t>S2M gS /110/500A/690V</t>
  </si>
  <si>
    <t>S2M gS /110/450A/690V</t>
  </si>
  <si>
    <t>S2M gS /110/400A/690V</t>
  </si>
  <si>
    <t>S2M gS /110/350A/690V</t>
  </si>
  <si>
    <t>S2 gS /110/500A/690V</t>
  </si>
  <si>
    <t>S2 gS /110/450A/690V</t>
  </si>
  <si>
    <t>S2 gS /110/400A/690V</t>
  </si>
  <si>
    <t>S2 gS /110/350A/690V</t>
  </si>
  <si>
    <t>S1M gS /110/315A/690V</t>
  </si>
  <si>
    <t>S1M gS /110/250A/690V</t>
  </si>
  <si>
    <t>S1M gS /110/200A/690V</t>
  </si>
  <si>
    <t>S1M gS /110/160A/690V</t>
  </si>
  <si>
    <t>S1 gS /110/315A/690V</t>
  </si>
  <si>
    <t>S1 gS /110/250A/690V</t>
  </si>
  <si>
    <t>S1 gS /110/200A/690V</t>
  </si>
  <si>
    <t>S1 gS /110/160A/690V</t>
  </si>
  <si>
    <t>M3 gS 630A/690V</t>
  </si>
  <si>
    <t>M3 gS 560A/690V</t>
  </si>
  <si>
    <t>M2 gS 500A/690V</t>
  </si>
  <si>
    <t>M2 gS 450A/690V</t>
  </si>
  <si>
    <t>M2 gS 400A/690V</t>
  </si>
  <si>
    <t>M2 gS 350A/690V</t>
  </si>
  <si>
    <t>M1 gS 315A/690V</t>
  </si>
  <si>
    <t>M1 gS 250A/690V</t>
  </si>
  <si>
    <t>M1 gS 200A/690V</t>
  </si>
  <si>
    <t>M1 gS 160A/690V</t>
  </si>
  <si>
    <t>M00 gS 160A/690V</t>
  </si>
  <si>
    <t>M000 gS 125A/690V</t>
  </si>
  <si>
    <t>M000 gS 100A/690V</t>
  </si>
  <si>
    <t>M000 gS 80A/690V</t>
  </si>
  <si>
    <t>M000 gS 63A/690V</t>
  </si>
  <si>
    <t>M000 gS 50A/690V</t>
  </si>
  <si>
    <t>M000 gS 40A/690V</t>
  </si>
  <si>
    <t>M000 gS 35A/690V</t>
  </si>
  <si>
    <t>M000 gS 25A/690V</t>
  </si>
  <si>
    <t>M000 gS 20A/690V</t>
  </si>
  <si>
    <t>M000 gS 16A/690V</t>
  </si>
  <si>
    <t>S000UQ2/80/160A/690V</t>
  </si>
  <si>
    <t>S000UQ2/80/125A/690V</t>
  </si>
  <si>
    <t>S000UQ2/80/100A/690V</t>
  </si>
  <si>
    <t>S000UQ2/80/80A/690V</t>
  </si>
  <si>
    <t>S000UQ2/80/63A/690V</t>
  </si>
  <si>
    <t>S000UQ2/80/50A/690V</t>
  </si>
  <si>
    <t>S000UQ2/80/40A/690V</t>
  </si>
  <si>
    <t>S000UQ2/80/35A/690V</t>
  </si>
  <si>
    <t>S000UQ2/80/32A/690V</t>
  </si>
  <si>
    <t>S000UQ2/80/25A/690V</t>
  </si>
  <si>
    <t>S000UQ2/80/20A/690V</t>
  </si>
  <si>
    <t>S000UQ2/80/16A/690V</t>
  </si>
  <si>
    <t>S000UQ2/80/10A/690V</t>
  </si>
  <si>
    <t>M000UQ2/160A/690V-K</t>
  </si>
  <si>
    <t>M000UQ2/125A/690V-K</t>
  </si>
  <si>
    <t>M000UQ2/100A/690V-K</t>
  </si>
  <si>
    <t>M000UQ2/80A/690V-K</t>
  </si>
  <si>
    <t>M000UQ2/63A/690V-K</t>
  </si>
  <si>
    <t>M000UQ2/50A/690V-K</t>
  </si>
  <si>
    <t>M000UQ2/40A/690V-K</t>
  </si>
  <si>
    <t>M000UQ2/35A/690V-K</t>
  </si>
  <si>
    <t>M000UQ2/32A/690V-K</t>
  </si>
  <si>
    <t>M000UQ2/25A/690V-K</t>
  </si>
  <si>
    <t>M000UQ2/20A/690V-K</t>
  </si>
  <si>
    <t>M000UQ2/16A/690V-K</t>
  </si>
  <si>
    <t>M000UQ2/160A/690V</t>
  </si>
  <si>
    <t>M000UQ2/125A/690V</t>
  </si>
  <si>
    <t>M000UQ2/100A/690V</t>
  </si>
  <si>
    <t>M000UQ2/80A/690V</t>
  </si>
  <si>
    <t>M000UQ2/63A/690V</t>
  </si>
  <si>
    <t>M000UQ2/50A/690V</t>
  </si>
  <si>
    <t>M000UQ2/40A/690V</t>
  </si>
  <si>
    <t>M000UQ2/35A/690V</t>
  </si>
  <si>
    <t>M000UQ2/32A/690V</t>
  </si>
  <si>
    <t>M000UQ2/25A/690V</t>
  </si>
  <si>
    <t>M000UQ2/20A/690V</t>
  </si>
  <si>
    <t>M000UQ2/16A/690V</t>
  </si>
  <si>
    <t>M000UQ2/10A/690V</t>
  </si>
  <si>
    <t>G2MUQ01/250A/1500V</t>
  </si>
  <si>
    <t>004735156</t>
  </si>
  <si>
    <t>G2MUQ01/200A/1500V</t>
  </si>
  <si>
    <t>004735155</t>
  </si>
  <si>
    <t>S3MUQ01/140/550A/1500V</t>
  </si>
  <si>
    <t>004735154</t>
  </si>
  <si>
    <t>S3MUQ01/140/450A/1500V</t>
  </si>
  <si>
    <t>004735153</t>
  </si>
  <si>
    <t>S3MUQ01/140/400A/1500V</t>
  </si>
  <si>
    <t>004735152</t>
  </si>
  <si>
    <t>S3MUQ01/140/315A/1500V</t>
  </si>
  <si>
    <t>004735151</t>
  </si>
  <si>
    <t>S3MUQ01/140/250A/1500V</t>
  </si>
  <si>
    <t>004735150</t>
  </si>
  <si>
    <t>S3MUQ01/110/1000A/1250V</t>
  </si>
  <si>
    <t>004735139</t>
  </si>
  <si>
    <t>S3MUQ01/110/630A/1250V</t>
  </si>
  <si>
    <t>004735138</t>
  </si>
  <si>
    <t>S3MUQ01/110/450A/1250V</t>
  </si>
  <si>
    <t>004735137</t>
  </si>
  <si>
    <t>S3MUQ01/110/350A/1250V</t>
  </si>
  <si>
    <t>004735136</t>
  </si>
  <si>
    <t>S2MUQ01/110/710A/1250V</t>
  </si>
  <si>
    <t>004735135</t>
  </si>
  <si>
    <t>S2MUQ01/110/630A/1250V</t>
  </si>
  <si>
    <t>004735134</t>
  </si>
  <si>
    <t>S2MUQ01/110/450A/1250V</t>
  </si>
  <si>
    <t>004735133</t>
  </si>
  <si>
    <t>S2MUQ01/110/400A/1250V</t>
  </si>
  <si>
    <t>004735132</t>
  </si>
  <si>
    <t>S2MUQ01/110/350A/1250V</t>
  </si>
  <si>
    <t>004735131</t>
  </si>
  <si>
    <t>S2MUQ01/110/250A/1250V</t>
  </si>
  <si>
    <t>004735130</t>
  </si>
  <si>
    <t>M0 UQ/108/M10/160A/1000V</t>
  </si>
  <si>
    <t>M0 UQ/108/M10/125A/1000V</t>
  </si>
  <si>
    <t>M0 UQ/108/M10/100A/1000V</t>
  </si>
  <si>
    <t>M0 UQ/108/M10/80A/1000V</t>
  </si>
  <si>
    <t>M0 UQ/108/M10/63A/1000V</t>
  </si>
  <si>
    <t>M0 UQ/108/M10/50A/1000V</t>
  </si>
  <si>
    <t>M0 UQ/108/M10/40A/1000V</t>
  </si>
  <si>
    <t>M0 UQ/108/M10/32A/1000V</t>
  </si>
  <si>
    <t>M0 UQ/108/M10/25A/1000V</t>
  </si>
  <si>
    <t>M0 UQ/108/M10/20A/1000V</t>
  </si>
  <si>
    <t>M0 UQ/108/M10/16A/1000V</t>
  </si>
  <si>
    <t>S00UQ01/80/315A/1000V</t>
  </si>
  <si>
    <t>G3MUQ02/900A/690V</t>
  </si>
  <si>
    <t>G3UQ02/1600A/500V</t>
  </si>
  <si>
    <t>G3UQ02/1400A/690V</t>
  </si>
  <si>
    <t>G2MUQ02/550A/690V</t>
  </si>
  <si>
    <t>G2UQ02/1000A/690V</t>
  </si>
  <si>
    <t>G2UQ02/900A/690V</t>
  </si>
  <si>
    <t>G1MUQ02/550A/690V</t>
  </si>
  <si>
    <t>G1UQ01/710A/690V</t>
  </si>
  <si>
    <t>S3UQ02/110/1400A/690V</t>
  </si>
  <si>
    <t>S2UQ02/110/900A/690V</t>
  </si>
  <si>
    <t>S3UQ02/80/1400A/690V</t>
  </si>
  <si>
    <t>S2UQ02/80/1000A/690V</t>
  </si>
  <si>
    <t>S2UQ02/80/900A/690V</t>
  </si>
  <si>
    <t>S000UQ01/80/315A/690V</t>
  </si>
  <si>
    <t>S000UQ01/80/250A/690V</t>
  </si>
  <si>
    <t>S000UQ01/80/200A/690V</t>
  </si>
  <si>
    <t>S000UQ01/80/160A/690V</t>
  </si>
  <si>
    <t>S000UQ01/80/125A/690V</t>
  </si>
  <si>
    <t>S000UQ01/80/100A/690V</t>
  </si>
  <si>
    <t>S000UQ01/80/80A/690V</t>
  </si>
  <si>
    <t>S000UQ01/80/63A/690V</t>
  </si>
  <si>
    <t>S000UQ01/80/50A/690V</t>
  </si>
  <si>
    <t>S000UQ01/80/40A/690V</t>
  </si>
  <si>
    <t>S000UQ01/80/35A/690V</t>
  </si>
  <si>
    <t>S000UQ01/80/32A/690V</t>
  </si>
  <si>
    <t>S000UQ01/80/25A/690V</t>
  </si>
  <si>
    <t>S000UQ01/80/20A/690V</t>
  </si>
  <si>
    <t>S000UQ01/80/16A/690V</t>
  </si>
  <si>
    <t>S000UQ01/80/10A/690V</t>
  </si>
  <si>
    <t>M3UQ02/1250A/690V</t>
  </si>
  <si>
    <t>M3UQ02/900A/690V</t>
  </si>
  <si>
    <t>S000UQU/80/125A/690V</t>
  </si>
  <si>
    <t>S000UQU/80/100A/690V</t>
  </si>
  <si>
    <t>S000UQU/80/80A/690V</t>
  </si>
  <si>
    <t>S000UQU/80/63A/690V</t>
  </si>
  <si>
    <t>S000UQU/80/50A/690V</t>
  </si>
  <si>
    <t>S000UQU/80/40A/690V</t>
  </si>
  <si>
    <t>S000UQU/80/35A/690V</t>
  </si>
  <si>
    <t>S000UQU/80/25A/690V</t>
  </si>
  <si>
    <t>S000UQU/80/20A/690V</t>
  </si>
  <si>
    <t>S000UQU/80/16A/690V</t>
  </si>
  <si>
    <t>S000UQU/80/10A/690V</t>
  </si>
  <si>
    <t>S000UQU/80/6A/690V</t>
  </si>
  <si>
    <t>M000UQU-N/125A/690V</t>
  </si>
  <si>
    <t>M000UQU-N/100A/690V</t>
  </si>
  <si>
    <t>M000UQU-N/80A/690V</t>
  </si>
  <si>
    <t>M000UQU-N/63A/690V</t>
  </si>
  <si>
    <t>M000UQU-N/50A/690V</t>
  </si>
  <si>
    <t>M000UQU-N/40A/690V</t>
  </si>
  <si>
    <t>M000UQU-N/35A/690V</t>
  </si>
  <si>
    <t>M000UQU-N/25A/690V</t>
  </si>
  <si>
    <t>M000UQU-N/20A/690V</t>
  </si>
  <si>
    <t>M000UQU-N/16A/690V</t>
  </si>
  <si>
    <t>M000UQU-N/10A/690V</t>
  </si>
  <si>
    <t>M000UQU-N/6A/690V</t>
  </si>
  <si>
    <t>0BS38UQ/59/315A/240V</t>
  </si>
  <si>
    <t>CH/P22 aR 100A / 500V</t>
  </si>
  <si>
    <t>CH/P22 aR 80A / 600V</t>
  </si>
  <si>
    <t>CH/P22 aR 63A / 690V</t>
  </si>
  <si>
    <t>CH/P22 aR 50A / 690V</t>
  </si>
  <si>
    <t>CH/P22 aR 40A / 690V</t>
  </si>
  <si>
    <t>CH/P22 aR 32A / 690V</t>
  </si>
  <si>
    <t>CH/P22 aR 25A / 690V</t>
  </si>
  <si>
    <t>CH/P22 aR 20A / 690V</t>
  </si>
  <si>
    <t>CH/P14 aR 50A / 500V</t>
  </si>
  <si>
    <t>CH/P14 aR 40A / 600V</t>
  </si>
  <si>
    <t>CH/P14 aR 32A / 690V</t>
  </si>
  <si>
    <t>CH/P14 aR 25A / 690V</t>
  </si>
  <si>
    <t>CH/P14 aR 20A / 690V</t>
  </si>
  <si>
    <t>CH/P14 aR 16A / 690V</t>
  </si>
  <si>
    <t>CH/P14 aR 12A / 690V</t>
  </si>
  <si>
    <t>CH/P14 aR 10A / 690V</t>
  </si>
  <si>
    <t>CH22 aR 100A / 500V</t>
  </si>
  <si>
    <t>CH22 aR 80A / 600V</t>
  </si>
  <si>
    <t>CH22 aR 63A / 690V</t>
  </si>
  <si>
    <t>CH22 aR 50A / 690V</t>
  </si>
  <si>
    <t>CH22 aR 40A / 690V</t>
  </si>
  <si>
    <t>CH22 aR 32A / 690V</t>
  </si>
  <si>
    <t>CH22 aR 25A / 690V</t>
  </si>
  <si>
    <t>CH22 aR 20A / 690V</t>
  </si>
  <si>
    <t>CH14 aR 50A / 500V</t>
  </si>
  <si>
    <t>CH14 aR 40A / 600V</t>
  </si>
  <si>
    <t>CH14 aR 32A / 690V</t>
  </si>
  <si>
    <t>CH14 aR 25A / 690V</t>
  </si>
  <si>
    <t>CH14 aR 20A / 690V</t>
  </si>
  <si>
    <t>CH14 aR 16A / 690V</t>
  </si>
  <si>
    <t>CH14 aR 12A / 690V</t>
  </si>
  <si>
    <t>CH14 aR 10A / 690V</t>
  </si>
  <si>
    <t>CH 10x38 aR 32A / 600V</t>
  </si>
  <si>
    <t>CH10 aR 25A / 600V</t>
  </si>
  <si>
    <t>CH10 aR 20A / 600V</t>
  </si>
  <si>
    <t>CH10 aR 16A / 600V</t>
  </si>
  <si>
    <t>CH10 aR 12A / 600V</t>
  </si>
  <si>
    <t>CH10 aR 10A / 600V</t>
  </si>
  <si>
    <t>CH10 aR 8A / 600V</t>
  </si>
  <si>
    <t>CH10 aR 6A / 600V</t>
  </si>
  <si>
    <t>DV UQ gR 200A 500V</t>
  </si>
  <si>
    <t>DV UQ gR 160A 500V</t>
  </si>
  <si>
    <t>DV UQ gR 125A 500V</t>
  </si>
  <si>
    <t>DIV UQ gR 100A 500V</t>
  </si>
  <si>
    <t>DIV UQ gR 80A 500V</t>
  </si>
  <si>
    <t>DIII UQ gR 63A 500V</t>
  </si>
  <si>
    <t>DIII UQ gR 50A 500V</t>
  </si>
  <si>
    <t>DIII UQ gR 35A 500V</t>
  </si>
  <si>
    <t>DII UQ gR 30A 500V</t>
  </si>
  <si>
    <t>DII UQ gR 25A 500V</t>
  </si>
  <si>
    <t>DII UQ gR 20A 500V</t>
  </si>
  <si>
    <t>DII UQ gR 16A 500V</t>
  </si>
  <si>
    <t>DII UQ gR 10A 500V</t>
  </si>
  <si>
    <t>DII UQ gR 6A 500V</t>
  </si>
  <si>
    <t>DII UQ gR 4A 500V</t>
  </si>
  <si>
    <t>DII UQ gR 2A 500V</t>
  </si>
  <si>
    <t>DI UQ gR 25A 500V</t>
  </si>
  <si>
    <t>DI UQ gR 20A 500V</t>
  </si>
  <si>
    <t>DI UQ gR 16A 500V</t>
  </si>
  <si>
    <t>DI UQ gR 10A 500V</t>
  </si>
  <si>
    <t>DI UQ gR 6A 500V</t>
  </si>
  <si>
    <t>DI UQ gR 4A 500V</t>
  </si>
  <si>
    <t>DI UQ gR 2A 500V</t>
  </si>
  <si>
    <t>D02 UQ gR 63A/400V</t>
  </si>
  <si>
    <t>D02 UQ gR 50A/400V</t>
  </si>
  <si>
    <t>D02 UQ gR 35A/400V</t>
  </si>
  <si>
    <t>D02 UQ gR 25A/400V</t>
  </si>
  <si>
    <t>D02 UQ gR 20A/400V</t>
  </si>
  <si>
    <t>D01 UQ gR 16A/400V</t>
  </si>
  <si>
    <t>D01 UQ gR 10A/400V</t>
  </si>
  <si>
    <t>D01 UQ gR 6A/400V</t>
  </si>
  <si>
    <t>D01 UQ gR 4A/400V</t>
  </si>
  <si>
    <t>D01 UQ gR 2A/400V</t>
  </si>
  <si>
    <t>VV 24kV/4A 2XM8 235</t>
  </si>
  <si>
    <t>VV 24kV/2A 2xM8 235</t>
  </si>
  <si>
    <t>VVT-D OR 24kV/40A</t>
  </si>
  <si>
    <t>VVT-D OR 24kV/32A</t>
  </si>
  <si>
    <t>VVT-D OR 24kV/25A</t>
  </si>
  <si>
    <t>VVT-D OR 24kV/20A</t>
  </si>
  <si>
    <t>VVT-D OR 24kV/16A</t>
  </si>
  <si>
    <t>VVT-D OR 24kV/10A</t>
  </si>
  <si>
    <t>VVT-D OR 24kV/6A</t>
  </si>
  <si>
    <t>VVT-D OR 24kV/4A</t>
  </si>
  <si>
    <t>VVT-D OR 24kV/2A</t>
  </si>
  <si>
    <t>VVT-D OR 24kV/16A 292</t>
  </si>
  <si>
    <t>VVT-D OR 24kV/10A 292</t>
  </si>
  <si>
    <t>VVT-D OR 24kV/6A 292</t>
  </si>
  <si>
    <t>VVT-D OR 24kV/4A 292</t>
  </si>
  <si>
    <t>VVT-D OR 24kV/2A 292</t>
  </si>
  <si>
    <t>VVT-D OR 12kV/40A</t>
  </si>
  <si>
    <t>VVT-D OR 12kV/32A</t>
  </si>
  <si>
    <t>VVT-D OR 12kV/25A</t>
  </si>
  <si>
    <t>VVT-D OR 12kV/20A</t>
  </si>
  <si>
    <t>VVT-D OR 12kV/16A</t>
  </si>
  <si>
    <t>VVT-D OR 12kV/10A</t>
  </si>
  <si>
    <t>VVT-D OR 12kV/6A</t>
  </si>
  <si>
    <t>VVT-D OR 12kV/4A</t>
  </si>
  <si>
    <t>VVT-D OR 12kV/2A</t>
  </si>
  <si>
    <t>VVT-E 36kV/80A</t>
  </si>
  <si>
    <t>VVT-E 36kV/63A</t>
  </si>
  <si>
    <t>VVT-E 36kV/50A</t>
  </si>
  <si>
    <t>VVT-E 36kV/40A</t>
  </si>
  <si>
    <t>VVT-E 36kV/32A</t>
  </si>
  <si>
    <t>VVT-E 36kV/25A</t>
  </si>
  <si>
    <t>VVT-E 36kV/20A</t>
  </si>
  <si>
    <t>VVT-E 36kV/16A</t>
  </si>
  <si>
    <t>VVT-E 36kV/10A</t>
  </si>
  <si>
    <t>VVT-E 36kV/6A</t>
  </si>
  <si>
    <t>VVT-E 36kV/4A</t>
  </si>
  <si>
    <t>VVT-E 36kV/2A</t>
  </si>
  <si>
    <t>VVT-E 36kV/16A 442</t>
  </si>
  <si>
    <t>VVT-E 36kV/10A 442</t>
  </si>
  <si>
    <t>VVT-E 36kV/6A 442</t>
  </si>
  <si>
    <t>VVT-E 36kV/4A 442</t>
  </si>
  <si>
    <t>VVT-E 36kV/2A 442</t>
  </si>
  <si>
    <t>VVT-D 36kV/80A</t>
  </si>
  <si>
    <t>VVT-D 36kV/63A</t>
  </si>
  <si>
    <t>VVT-D 36kV/50A</t>
  </si>
  <si>
    <t>VVT-D 36kV/40A</t>
  </si>
  <si>
    <t>VVT-D 36kV/32A</t>
  </si>
  <si>
    <t>VVT-D 36kV/25A</t>
  </si>
  <si>
    <t>VVT-D 36kV/20A</t>
  </si>
  <si>
    <t>VVT-D 36kV/16A</t>
  </si>
  <si>
    <t>VVT-D 36kV/10A</t>
  </si>
  <si>
    <t>VVT-D 36kV/6A</t>
  </si>
  <si>
    <t>VVT-D 36kV/4A</t>
  </si>
  <si>
    <t>VVT-D 36kV/2A</t>
  </si>
  <si>
    <t>VVT-D 36kV/16A 442</t>
  </si>
  <si>
    <t>VVT-D 36kV/10A 442</t>
  </si>
  <si>
    <t>VVT-D 36kV/6A 442</t>
  </si>
  <si>
    <t>VVT-D 36kV/4A 442</t>
  </si>
  <si>
    <t>VVT-D 36kV/2A 442</t>
  </si>
  <si>
    <t>VVC 36kV/80A</t>
  </si>
  <si>
    <t>VVC 36kV/63A</t>
  </si>
  <si>
    <t>VVC 36kV/50A</t>
  </si>
  <si>
    <t>VVC 36kV/40A</t>
  </si>
  <si>
    <t>VVC 36kV/32A</t>
  </si>
  <si>
    <t>VVC 36kV/25A</t>
  </si>
  <si>
    <t>VVC 36kV/20A</t>
  </si>
  <si>
    <t>VVC 36kV/16A</t>
  </si>
  <si>
    <t>VVC 36kV/10A</t>
  </si>
  <si>
    <t>VVC 36kV/6A</t>
  </si>
  <si>
    <t>VVC 36kV/4A</t>
  </si>
  <si>
    <t>VVC 36kV/2A</t>
  </si>
  <si>
    <t>VVC 36kV/16A 442</t>
  </si>
  <si>
    <t>VVC 36kV/10A 442</t>
  </si>
  <si>
    <t>VVC 36kV/6A 442</t>
  </si>
  <si>
    <t>VVC 36kV/4A 442</t>
  </si>
  <si>
    <t>VVC 36kV/2A 442</t>
  </si>
  <si>
    <t>VVT-E 24kV/160A 537</t>
  </si>
  <si>
    <t>VVT-E 24kV/125A 537</t>
  </si>
  <si>
    <t>VVT-E 24kV/100A 537</t>
  </si>
  <si>
    <t>VVT-E 24kV/80A 537</t>
  </si>
  <si>
    <t>VVT-E 24kV/63A 537</t>
  </si>
  <si>
    <t>VVT-E 24kV/50A 537</t>
  </si>
  <si>
    <t>VVT-E 24kV/40A 537</t>
  </si>
  <si>
    <t>VVT-E 24kV/32A 537</t>
  </si>
  <si>
    <t>VVT-E 24kV/25A 537</t>
  </si>
  <si>
    <t>VVT-E 24kV/20A 537</t>
  </si>
  <si>
    <t>VVT-E 24kV/16A 537</t>
  </si>
  <si>
    <t>VVT-E 24kV/10A 537</t>
  </si>
  <si>
    <t>VVT-E 24kV/6A 537</t>
  </si>
  <si>
    <t>VVT-E 24kV/4A 537</t>
  </si>
  <si>
    <t>VVT-E 24kV/2A 537</t>
  </si>
  <si>
    <t>VVT-E 24kV/125A</t>
  </si>
  <si>
    <t>VVT-E 24kV/100A</t>
  </si>
  <si>
    <t>VVT-E 24kV/80A</t>
  </si>
  <si>
    <t>VVT-E 24kV/63A</t>
  </si>
  <si>
    <t>VVT-E 24kV/50A</t>
  </si>
  <si>
    <t>VVT-E 24kV/40A</t>
  </si>
  <si>
    <t>VVT-E 24kV/32A</t>
  </si>
  <si>
    <t>VVT-E 24kV/25A</t>
  </si>
  <si>
    <t>VVT-E 24kV/20A</t>
  </si>
  <si>
    <t>VVT-E 24kV/16A</t>
  </si>
  <si>
    <t>VVT-E 24kV/10A</t>
  </si>
  <si>
    <t>VVT-E 24kV/6A</t>
  </si>
  <si>
    <t>VVT-E 24kV/4A</t>
  </si>
  <si>
    <t>VVT-E 24kV/2A</t>
  </si>
  <si>
    <t>VVT-E 24kV/63A 292</t>
  </si>
  <si>
    <t>VVT-E 24kV/50A 292</t>
  </si>
  <si>
    <t>VVT-E 24kV/40A 292</t>
  </si>
  <si>
    <t>VVT-E 24kV/32A 292</t>
  </si>
  <si>
    <t>VVT-E 24kV/25A 292</t>
  </si>
  <si>
    <t>VVT-E 24kV/20A 292</t>
  </si>
  <si>
    <t>VVT-E 24kV/16A 292</t>
  </si>
  <si>
    <t>VVT-E 24kV/10A 292</t>
  </si>
  <si>
    <t>VVT-E 24kV/6A 292</t>
  </si>
  <si>
    <t>VVT-E 24kV/4A 292</t>
  </si>
  <si>
    <t>VVT-E 24kV/2A 292</t>
  </si>
  <si>
    <t>VVT-D 24kV/160A 537</t>
  </si>
  <si>
    <t>VVT-D 24kV/125A 537</t>
  </si>
  <si>
    <t>VVT-D 24kV/100A 537</t>
  </si>
  <si>
    <t>VVT-D 24kV/80A 537</t>
  </si>
  <si>
    <t>VVT-D 24kV/63A 537</t>
  </si>
  <si>
    <t>VVT-D 24kV/50A 537</t>
  </si>
  <si>
    <t>VVT-D 24kV/40A 537</t>
  </si>
  <si>
    <t>VVT-D 24kV/32A 537</t>
  </si>
  <si>
    <t>VVT-D 24kV/25A 537</t>
  </si>
  <si>
    <t>VVT-D 24kV/20A 537</t>
  </si>
  <si>
    <t>VVT-D 24kV/16A 537</t>
  </si>
  <si>
    <t>VVT-D 24kV/10A 537</t>
  </si>
  <si>
    <t>VVT-D 24kV/6A 537</t>
  </si>
  <si>
    <t>VVT-D 24kV/4A 537</t>
  </si>
  <si>
    <t>VVT-D 24kV/2A 537</t>
  </si>
  <si>
    <t>VVT-D 24kV/125A</t>
  </si>
  <si>
    <t>VVT-D 24kV/100A</t>
  </si>
  <si>
    <t>VVT-D 24kV/80A</t>
  </si>
  <si>
    <t>VVT-D 24kV/63A</t>
  </si>
  <si>
    <t>VVT-D 24kV/50A</t>
  </si>
  <si>
    <t>VVT-D 24kV/40A</t>
  </si>
  <si>
    <t>VVT-D 24kV/32A</t>
  </si>
  <si>
    <t>VVT-D 24kV/25A</t>
  </si>
  <si>
    <t>VVT-D 24kV/20A</t>
  </si>
  <si>
    <t>VVT-D 24kV/16A</t>
  </si>
  <si>
    <t>VVT-D 24kV/10A</t>
  </si>
  <si>
    <t>VVT-D 24kV/6A</t>
  </si>
  <si>
    <t>VVT-D 24kV/4A</t>
  </si>
  <si>
    <t>VVT-D 24kV/2A</t>
  </si>
  <si>
    <t>VVT-D 24kV/63A 292</t>
  </si>
  <si>
    <t>VVT-D 24kV/50A 292</t>
  </si>
  <si>
    <t>VVT-D 24kV/40A 292</t>
  </si>
  <si>
    <t>VVT-D 24kV/32A 292</t>
  </si>
  <si>
    <t>VVT-D 24kV/25A 292</t>
  </si>
  <si>
    <t>VVT-D 24kV/20A 292</t>
  </si>
  <si>
    <t>VVT-D 24kV/16A 292</t>
  </si>
  <si>
    <t>VVT-D 24kV/10A 292</t>
  </si>
  <si>
    <t>VVT-D 24kV/6A 292</t>
  </si>
  <si>
    <t>VVT-D 24kV/4A 292</t>
  </si>
  <si>
    <t>VVT-D 24kV/2A 292</t>
  </si>
  <si>
    <t>VVC 24kV/160A 537</t>
  </si>
  <si>
    <t>VVC 24kV/125A 537</t>
  </si>
  <si>
    <t>VVC 24kV/100A 537</t>
  </si>
  <si>
    <t>VVC 24kV/80A 537</t>
  </si>
  <si>
    <t>VVC 24kV/63A 537</t>
  </si>
  <si>
    <t>VVC 24kV/50A 537</t>
  </si>
  <si>
    <t>VVC 24kV/40A 537</t>
  </si>
  <si>
    <t>VVC 24kV/32A 537</t>
  </si>
  <si>
    <t>VVC 24kV/25A 537</t>
  </si>
  <si>
    <t>VVC 24kV/20A 537</t>
  </si>
  <si>
    <t>VVC 24kV/16A 537</t>
  </si>
  <si>
    <t>VVC 24kV/10A 537</t>
  </si>
  <si>
    <t>VVC 24kV/6A 537</t>
  </si>
  <si>
    <t>VVC 24kV/4A 537</t>
  </si>
  <si>
    <t>VVC 24kV/2A 537</t>
  </si>
  <si>
    <t>VVC 24kV/125A</t>
  </si>
  <si>
    <t>VVC 24kV/100A</t>
  </si>
  <si>
    <t>VVC 24kV/80A</t>
  </si>
  <si>
    <t>VVC 24kV/63A</t>
  </si>
  <si>
    <t>VVC 24kV/50A</t>
  </si>
  <si>
    <t>VVC 24kV/40A</t>
  </si>
  <si>
    <t>VVC 24kV/32A</t>
  </si>
  <si>
    <t>VVC 24kV/25A</t>
  </si>
  <si>
    <t>VVC 24kV/20A</t>
  </si>
  <si>
    <t>VVC 24kV/16A</t>
  </si>
  <si>
    <t>VVC 24kV/10A</t>
  </si>
  <si>
    <t>VVC 24kV/6A</t>
  </si>
  <si>
    <t>VVC 24kV/4A</t>
  </si>
  <si>
    <t>VVC 24kV/2A</t>
  </si>
  <si>
    <t>VVC 24kV/63A 292</t>
  </si>
  <si>
    <t>VVC 24kV/50A 292</t>
  </si>
  <si>
    <t>VVC 24kV/40A 292</t>
  </si>
  <si>
    <t>VVC 24kV/32A 292</t>
  </si>
  <si>
    <t>VVC 24kV/25A 292</t>
  </si>
  <si>
    <t>VVC 24kV/20A 292</t>
  </si>
  <si>
    <t>VVC 24kV/16A 292</t>
  </si>
  <si>
    <t>VVC 24kV/10A 292</t>
  </si>
  <si>
    <t>VVC 24kV/6A 292</t>
  </si>
  <si>
    <t>VVC 24kV/4A 292</t>
  </si>
  <si>
    <t>VVC 24kV/2A 292</t>
  </si>
  <si>
    <t>VVT-E 12kV/250A 537</t>
  </si>
  <si>
    <t>VVT-E 12kV/200A 537</t>
  </si>
  <si>
    <t>VVT-E 12kV/160A 537</t>
  </si>
  <si>
    <t>VVT-E 12kV/200A 442</t>
  </si>
  <si>
    <t>VVT-E 12kV/160A 442</t>
  </si>
  <si>
    <t>VVT-E 12kV/125A 442</t>
  </si>
  <si>
    <t>VVT-E 12kV/100A 442</t>
  </si>
  <si>
    <t>VVT-E 12kV/80A 442</t>
  </si>
  <si>
    <t>VVT-E 12kV/63A 442</t>
  </si>
  <si>
    <t>VVT-E 12kV/50A 442</t>
  </si>
  <si>
    <t>VVT-E 12kV/40A 442</t>
  </si>
  <si>
    <t>VVT-E 12kV/32A 442</t>
  </si>
  <si>
    <t>VVT-E 12kV/25A 442</t>
  </si>
  <si>
    <t>VVT-E 12kV/20A 442</t>
  </si>
  <si>
    <t>VVT-E 12kV/16A 442</t>
  </si>
  <si>
    <t>VVT-E 12kV/10A 442</t>
  </si>
  <si>
    <t>VVT-E 12kV/6A 442</t>
  </si>
  <si>
    <t>VVT-E 12kV/4A 442</t>
  </si>
  <si>
    <t>VVT-E 12kV/2A 442</t>
  </si>
  <si>
    <t>VVT-E 12kV/160A</t>
  </si>
  <si>
    <t>VVT-E 12kV/125A</t>
  </si>
  <si>
    <t>VVT-E 12kV/100A</t>
  </si>
  <si>
    <t>VVT-E 12kV/80A</t>
  </si>
  <si>
    <t>VVT-E 12kV/63A</t>
  </si>
  <si>
    <t>VVT-E 12kV/50A</t>
  </si>
  <si>
    <t>VVT-E 12kV/40A</t>
  </si>
  <si>
    <t>VVT-E 12kV/32A</t>
  </si>
  <si>
    <t>VVT-E 12kV/25A</t>
  </si>
  <si>
    <t>VVT-E 12kV/20A</t>
  </si>
  <si>
    <t>VVT-E 12kV/16A</t>
  </si>
  <si>
    <t>VVT-E 12kV/10A</t>
  </si>
  <si>
    <t>VVT-E 12kV/6A</t>
  </si>
  <si>
    <t>VVT-E 12kV/4A</t>
  </si>
  <si>
    <t>VVT-E 12kV/2A</t>
  </si>
  <si>
    <t>VVT-E 12kV/50A 192</t>
  </si>
  <si>
    <t>VVT-E 12kV/40A 192</t>
  </si>
  <si>
    <t>VVT-E 12kV/32A 192</t>
  </si>
  <si>
    <t>VVT-E 12kV/25A 192</t>
  </si>
  <si>
    <t>VVT-E 12kV/20A 192</t>
  </si>
  <si>
    <t>VVT-E 12kV/16A 192</t>
  </si>
  <si>
    <t>VVT-E 12kV/10A 192</t>
  </si>
  <si>
    <t>VVT-E 12kV/6A 192</t>
  </si>
  <si>
    <t>VVT-E 12kV/4A 192</t>
  </si>
  <si>
    <t>VVT-E 12kV/2A 192</t>
  </si>
  <si>
    <t>VVT-D 12kV/250A 537</t>
  </si>
  <si>
    <t>VVT-D 12kV/200A 537</t>
  </si>
  <si>
    <t>VVT-D 12kV/160A 537</t>
  </si>
  <si>
    <t>VVT-D 12kV/200A 442</t>
  </si>
  <si>
    <t>VVT-D 12kV/160A 442</t>
  </si>
  <si>
    <t>VVT-D 12kV/125A 442</t>
  </si>
  <si>
    <t>VVT-D 12kV/100A 442</t>
  </si>
  <si>
    <t>VVT-D 12kV/80A 442</t>
  </si>
  <si>
    <t>VVT-D 12kV/63A 442</t>
  </si>
  <si>
    <t>VVT-D 12kV/50A 442</t>
  </si>
  <si>
    <t>VVT-D 12kV/40A 442</t>
  </si>
  <si>
    <t>VVT-D 12kV/32A 442</t>
  </si>
  <si>
    <t>VVT-D 12kV/25A 442</t>
  </si>
  <si>
    <t>VVT-D 12kV/20A 442</t>
  </si>
  <si>
    <t>VVT-D 12kV/16A 442</t>
  </si>
  <si>
    <t>VVT-D 12kV/10A 442</t>
  </si>
  <si>
    <t>VVT-D 12kV/6A 442</t>
  </si>
  <si>
    <t>VVT-D 12kV/4A 442</t>
  </si>
  <si>
    <t>VVT-D 12kV/2A 442</t>
  </si>
  <si>
    <t>VVT-D 12kV/160A</t>
  </si>
  <si>
    <t>VVT-D 12kV/125A</t>
  </si>
  <si>
    <t>VVT-D 12kV/100A</t>
  </si>
  <si>
    <t>VVT-D 12kV/80A</t>
  </si>
  <si>
    <t>VVT-D 12kV/63A</t>
  </si>
  <si>
    <t>VVT-D 12kV/50A</t>
  </si>
  <si>
    <t>VVT-D 12kV/40A</t>
  </si>
  <si>
    <t>VVT-D 12kV/32A</t>
  </si>
  <si>
    <t>VVT-D 12kV/25A</t>
  </si>
  <si>
    <t>VVT-D 12kV/20A</t>
  </si>
  <si>
    <t>VVT-D 12kV/16A</t>
  </si>
  <si>
    <t>VVT-D 12kV/10A</t>
  </si>
  <si>
    <t>VVT-D 12kV/6A</t>
  </si>
  <si>
    <t>VVT-D 12kV/4A</t>
  </si>
  <si>
    <t>VVT-D 12kV/2A</t>
  </si>
  <si>
    <t>VVT-D 12kV/50A 192</t>
  </si>
  <si>
    <t>VVT-D 12kV/40A 192</t>
  </si>
  <si>
    <t>VVT-D 12kV/32A 192</t>
  </si>
  <si>
    <t>VVT-D 12kV/25A 192</t>
  </si>
  <si>
    <t>VVT-D 12kV/20A 192</t>
  </si>
  <si>
    <t>VVT-D 12kV/16A 192</t>
  </si>
  <si>
    <t>VVT-D 12kV/10A 192</t>
  </si>
  <si>
    <t>VVT-D 12kV/6A 192</t>
  </si>
  <si>
    <t>VVT-D 12kV/4A 192</t>
  </si>
  <si>
    <t>VVT-D 12kV/2A 192</t>
  </si>
  <si>
    <t>VVC 12kV/250A 537</t>
  </si>
  <si>
    <t>VVC 12kV/200A 537</t>
  </si>
  <si>
    <t>VVC 12kV/160A 537</t>
  </si>
  <si>
    <t>VVC 12kV/200A 442</t>
  </si>
  <si>
    <t>VVC 12kV/160A 442</t>
  </si>
  <si>
    <t>VVC 12kV/125A 442</t>
  </si>
  <si>
    <t>VVC 12kV/100A 442</t>
  </si>
  <si>
    <t>VVC 12kV/80A 442</t>
  </si>
  <si>
    <t>VVC 12kV/63A 442</t>
  </si>
  <si>
    <t>VVC 12kV/50A 442</t>
  </si>
  <si>
    <t>VVC 12kV/40A 442</t>
  </si>
  <si>
    <t>VVC 12kV/32A 442</t>
  </si>
  <si>
    <t>VVC 12kV/25A 442</t>
  </si>
  <si>
    <t>VVC 12kV/20A 442</t>
  </si>
  <si>
    <t>VVC 12kV/16A 442</t>
  </si>
  <si>
    <t>VVC 12kV/10A 442</t>
  </si>
  <si>
    <t>VVC 12kV/6A 442</t>
  </si>
  <si>
    <t>VVC 12kV/4A 442</t>
  </si>
  <si>
    <t>VVC 12kV/2A 442</t>
  </si>
  <si>
    <t>VVC 12kV/160A</t>
  </si>
  <si>
    <t>VVC 12kV/125A</t>
  </si>
  <si>
    <t>VVC 12kV/100A</t>
  </si>
  <si>
    <t>VVC 12kV/80A</t>
  </si>
  <si>
    <t>VVC 12kV/63A</t>
  </si>
  <si>
    <t>VVC 12kV/50A</t>
  </si>
  <si>
    <t>VVC 12kV/40A</t>
  </si>
  <si>
    <t>VVC 12kV/32A</t>
  </si>
  <si>
    <t>VVC 12kV/25A</t>
  </si>
  <si>
    <t>VVC 12kV/20A</t>
  </si>
  <si>
    <t>VVC 12kV/16A</t>
  </si>
  <si>
    <t>VVC 12kV/10A</t>
  </si>
  <si>
    <t>VVC 12kV/6A</t>
  </si>
  <si>
    <t>VVC 12kV/4A</t>
  </si>
  <si>
    <t>VVC 12kV/2A</t>
  </si>
  <si>
    <t>VVC 12kV/50A 192</t>
  </si>
  <si>
    <t>VVC 12kV/40A 192</t>
  </si>
  <si>
    <t>VVC 12kV/32A 192</t>
  </si>
  <si>
    <t>VVC 12kV/25A 192</t>
  </si>
  <si>
    <t>VVC 12kV/20A 192</t>
  </si>
  <si>
    <t>VVC 12kV/16A 192</t>
  </si>
  <si>
    <t>VVC 12kV/10A 192</t>
  </si>
  <si>
    <t>VVC 12kV/6A 192</t>
  </si>
  <si>
    <t>VVC 12kV/4A 192</t>
  </si>
  <si>
    <t>VVC 12kV/2A 192</t>
  </si>
  <si>
    <t>ZTA/3 4-22W</t>
  </si>
  <si>
    <t>ES-TA407AW</t>
  </si>
  <si>
    <t>003903126</t>
  </si>
  <si>
    <t>ES-TA1640AW</t>
  </si>
  <si>
    <t>003903125</t>
  </si>
  <si>
    <t>ES-PTMS</t>
  </si>
  <si>
    <t>003903124</t>
  </si>
  <si>
    <t>ES-PTM</t>
  </si>
  <si>
    <t>003903123</t>
  </si>
  <si>
    <t>ES-NU0851X</t>
  </si>
  <si>
    <t>003903122</t>
  </si>
  <si>
    <t>ES-NU0851W</t>
  </si>
  <si>
    <t>003903121</t>
  </si>
  <si>
    <t>ES-NU0851V</t>
  </si>
  <si>
    <t>003903120</t>
  </si>
  <si>
    <t>ES-NU0851UV</t>
  </si>
  <si>
    <t>003903119</t>
  </si>
  <si>
    <t>ES-NU0851T</t>
  </si>
  <si>
    <t>003903118</t>
  </si>
  <si>
    <t>ES-NU0851S</t>
  </si>
  <si>
    <t>003903117</t>
  </si>
  <si>
    <t>ES-NU0851R</t>
  </si>
  <si>
    <t>003903116</t>
  </si>
  <si>
    <t>ES-NU085114</t>
  </si>
  <si>
    <t>003903115</t>
  </si>
  <si>
    <t>ES-NU085112</t>
  </si>
  <si>
    <t>003903114</t>
  </si>
  <si>
    <t>ES-NU085111</t>
  </si>
  <si>
    <t>003903113</t>
  </si>
  <si>
    <t>ES-NU085110</t>
  </si>
  <si>
    <t>003903112</t>
  </si>
  <si>
    <t>ES-NU08510PE</t>
  </si>
  <si>
    <t>003903111</t>
  </si>
  <si>
    <t>ES-NU0851N</t>
  </si>
  <si>
    <t>003903110</t>
  </si>
  <si>
    <t>ES-NU08510L3</t>
  </si>
  <si>
    <t>003903109</t>
  </si>
  <si>
    <t>ES-NU08510L2</t>
  </si>
  <si>
    <t>003903108</t>
  </si>
  <si>
    <t>ES-NU08510L1</t>
  </si>
  <si>
    <t>003903107</t>
  </si>
  <si>
    <t>ES-NU0851600</t>
  </si>
  <si>
    <t>003903106</t>
  </si>
  <si>
    <t>ES-NU0851590</t>
  </si>
  <si>
    <t>003903105</t>
  </si>
  <si>
    <t>ES-NU0851580</t>
  </si>
  <si>
    <t>003903104</t>
  </si>
  <si>
    <t>ES-NU0851570</t>
  </si>
  <si>
    <t>003903103</t>
  </si>
  <si>
    <t>ES-NU0851560</t>
  </si>
  <si>
    <t>003903102</t>
  </si>
  <si>
    <t>ES-NU0851550</t>
  </si>
  <si>
    <t>003903101</t>
  </si>
  <si>
    <t>ES-NU0851540</t>
  </si>
  <si>
    <t>003903100</t>
  </si>
  <si>
    <t>ES-NU0851530</t>
  </si>
  <si>
    <t>003903099</t>
  </si>
  <si>
    <t>ES-NU0851520</t>
  </si>
  <si>
    <t>003903098</t>
  </si>
  <si>
    <t>ES-NU0851510</t>
  </si>
  <si>
    <t>003903097</t>
  </si>
  <si>
    <t>ES-NU0851951</t>
  </si>
  <si>
    <t>003903096</t>
  </si>
  <si>
    <t>ES-NU0851901</t>
  </si>
  <si>
    <t>003903095</t>
  </si>
  <si>
    <t>ES-NU0851851</t>
  </si>
  <si>
    <t>003903094</t>
  </si>
  <si>
    <t>ES-NU0851801</t>
  </si>
  <si>
    <t>003903093</t>
  </si>
  <si>
    <t>ES-NU0851751</t>
  </si>
  <si>
    <t>003903092</t>
  </si>
  <si>
    <t>ES-NU0851701</t>
  </si>
  <si>
    <t>003903091</t>
  </si>
  <si>
    <t>ES-NU0851651</t>
  </si>
  <si>
    <t>003903090</t>
  </si>
  <si>
    <t>ES-NU0851601</t>
  </si>
  <si>
    <t>003903089</t>
  </si>
  <si>
    <t>ES-NU0851551</t>
  </si>
  <si>
    <t>003903088</t>
  </si>
  <si>
    <t>ES-NU0851501</t>
  </si>
  <si>
    <t>003903087</t>
  </si>
  <si>
    <t>ES-NU0851451</t>
  </si>
  <si>
    <t>003903086</t>
  </si>
  <si>
    <t>ES-NU0851401</t>
  </si>
  <si>
    <t>003903085</t>
  </si>
  <si>
    <t>ES-NU0851351</t>
  </si>
  <si>
    <t>003903084</t>
  </si>
  <si>
    <t>ES-NU0851301</t>
  </si>
  <si>
    <t>003903083</t>
  </si>
  <si>
    <t>ES-NU0851251</t>
  </si>
  <si>
    <t>003903082</t>
  </si>
  <si>
    <t>ES-NU0851201</t>
  </si>
  <si>
    <t>003903081</t>
  </si>
  <si>
    <t>ES-NU0851151</t>
  </si>
  <si>
    <t>003903080</t>
  </si>
  <si>
    <t>ES-NU0851101</t>
  </si>
  <si>
    <t>003903079</t>
  </si>
  <si>
    <t>ES-NU0851051</t>
  </si>
  <si>
    <t>003903078</t>
  </si>
  <si>
    <t>ES-NU0851001</t>
  </si>
  <si>
    <t>003903077</t>
  </si>
  <si>
    <t>ES-NU0851</t>
  </si>
  <si>
    <t>003903076</t>
  </si>
  <si>
    <t>ES-BTO</t>
  </si>
  <si>
    <t>003903075</t>
  </si>
  <si>
    <t>ESP-SHZ/1/51_100</t>
  </si>
  <si>
    <t>003903198</t>
  </si>
  <si>
    <t>ESP-SHZ/1/1_50</t>
  </si>
  <si>
    <t>003903197</t>
  </si>
  <si>
    <t>ESP-SHZ/1/1_10</t>
  </si>
  <si>
    <t>003903196</t>
  </si>
  <si>
    <t>003903195</t>
  </si>
  <si>
    <t>003903194</t>
  </si>
  <si>
    <t>003903193</t>
  </si>
  <si>
    <t>003903192</t>
  </si>
  <si>
    <t>003903191</t>
  </si>
  <si>
    <t>003903190</t>
  </si>
  <si>
    <t>003903189</t>
  </si>
  <si>
    <t>003903188</t>
  </si>
  <si>
    <t>ESP-DFM/500</t>
  </si>
  <si>
    <t>003903144</t>
  </si>
  <si>
    <t>ESP-PTC/16/10</t>
  </si>
  <si>
    <t>003903165</t>
  </si>
  <si>
    <t>ESP-PTC/16/02</t>
  </si>
  <si>
    <t>003903164</t>
  </si>
  <si>
    <t>ESP-PTC/11/10</t>
  </si>
  <si>
    <t>003903163</t>
  </si>
  <si>
    <t>ESP-PTC/11/02</t>
  </si>
  <si>
    <t>003903162</t>
  </si>
  <si>
    <t>ESP-PTC/8/10</t>
  </si>
  <si>
    <t>003903161</t>
  </si>
  <si>
    <t>ESP-PTC/8/02</t>
  </si>
  <si>
    <t>003903160</t>
  </si>
  <si>
    <t>ESP-PTP/5/10/B</t>
  </si>
  <si>
    <t>003903159</t>
  </si>
  <si>
    <t>ESP-PTP/5/03/B</t>
  </si>
  <si>
    <t>003903158</t>
  </si>
  <si>
    <t>ESP-PTP/5/02/B</t>
  </si>
  <si>
    <t>003903157</t>
  </si>
  <si>
    <t>ESP-PTP/5/10/R</t>
  </si>
  <si>
    <t>003903156</t>
  </si>
  <si>
    <t>ESP-PTP/5/03/R</t>
  </si>
  <si>
    <t>003903155</t>
  </si>
  <si>
    <t>ESP-PTP/5/02/R</t>
  </si>
  <si>
    <t>003903154</t>
  </si>
  <si>
    <t>ESP-PTP/3/10/B</t>
  </si>
  <si>
    <t>003903153</t>
  </si>
  <si>
    <t>ESP-PTP/3/03/B</t>
  </si>
  <si>
    <t>003903152</t>
  </si>
  <si>
    <t>ESP-PTP/3/02/B</t>
  </si>
  <si>
    <t>003903151</t>
  </si>
  <si>
    <t>ESP-PTP/3/10/R</t>
  </si>
  <si>
    <t>003903150</t>
  </si>
  <si>
    <t>ESP-PTP/3/03/R</t>
  </si>
  <si>
    <t>003903149</t>
  </si>
  <si>
    <t>ESP-PTP/3/02/R</t>
  </si>
  <si>
    <t>003903148</t>
  </si>
  <si>
    <t>ESP-PTC/1/10</t>
  </si>
  <si>
    <t>003903147</t>
  </si>
  <si>
    <t>ESP-PTC/1/03</t>
  </si>
  <si>
    <t>003903146</t>
  </si>
  <si>
    <t>ESP-PTC/1/02</t>
  </si>
  <si>
    <t>003903145</t>
  </si>
  <si>
    <t>ESP-DFH/4</t>
  </si>
  <si>
    <t>003903143</t>
  </si>
  <si>
    <t>ESP-DFH/1</t>
  </si>
  <si>
    <t>003903142</t>
  </si>
  <si>
    <t>003903187</t>
  </si>
  <si>
    <t>003903186</t>
  </si>
  <si>
    <t>003903185</t>
  </si>
  <si>
    <t>003903184</t>
  </si>
  <si>
    <t>003903183</t>
  </si>
  <si>
    <t>003903182</t>
  </si>
  <si>
    <t>003903181</t>
  </si>
  <si>
    <t>003903180</t>
  </si>
  <si>
    <t>003903179</t>
  </si>
  <si>
    <t>003903178</t>
  </si>
  <si>
    <t>003903177</t>
  </si>
  <si>
    <t>003903176</t>
  </si>
  <si>
    <t>003903175</t>
  </si>
  <si>
    <t>003903174</t>
  </si>
  <si>
    <t>003903173</t>
  </si>
  <si>
    <t>003903172</t>
  </si>
  <si>
    <t>003903171</t>
  </si>
  <si>
    <t>003903170</t>
  </si>
  <si>
    <t>003903169</t>
  </si>
  <si>
    <t>003903168</t>
  </si>
  <si>
    <t>003903167</t>
  </si>
  <si>
    <t>003903166</t>
  </si>
  <si>
    <t>003903141</t>
  </si>
  <si>
    <t>003903140</t>
  </si>
  <si>
    <t>003903139</t>
  </si>
  <si>
    <t>003903138</t>
  </si>
  <si>
    <t>003903137</t>
  </si>
  <si>
    <t>003903136</t>
  </si>
  <si>
    <t>003903135</t>
  </si>
  <si>
    <t>003903134</t>
  </si>
  <si>
    <t>003903133</t>
  </si>
  <si>
    <t>003903132</t>
  </si>
  <si>
    <t>003903131</t>
  </si>
  <si>
    <t>003903130</t>
  </si>
  <si>
    <t>003903065</t>
  </si>
  <si>
    <t>003903064</t>
  </si>
  <si>
    <t>003903062</t>
  </si>
  <si>
    <t>003903061</t>
  </si>
  <si>
    <t>003903060</t>
  </si>
  <si>
    <t>ESC-C0/5</t>
  </si>
  <si>
    <t>003903059</t>
  </si>
  <si>
    <t>ESC-SFR/3A</t>
  </si>
  <si>
    <t>003903058</t>
  </si>
  <si>
    <t>003903057</t>
  </si>
  <si>
    <t>003903069</t>
  </si>
  <si>
    <t>003903068</t>
  </si>
  <si>
    <t>003903074</t>
  </si>
  <si>
    <t>003903073</t>
  </si>
  <si>
    <t>003903072</t>
  </si>
  <si>
    <t>003903071</t>
  </si>
  <si>
    <t>003903070</t>
  </si>
  <si>
    <t>003903067</t>
  </si>
  <si>
    <t>003903066</t>
  </si>
  <si>
    <t>ESC-DFM/700</t>
  </si>
  <si>
    <t>003903017</t>
  </si>
  <si>
    <t>ESC-DFM/900</t>
  </si>
  <si>
    <t>003903016</t>
  </si>
  <si>
    <t>ESC-PRP/8</t>
  </si>
  <si>
    <t>003903043</t>
  </si>
  <si>
    <t>ESC-PRP/7</t>
  </si>
  <si>
    <t>003903042</t>
  </si>
  <si>
    <t>ESC-PMP/35</t>
  </si>
  <si>
    <t>003903041</t>
  </si>
  <si>
    <t>ESC-PMP/05</t>
  </si>
  <si>
    <t>003903040</t>
  </si>
  <si>
    <t>ESC-POF/35</t>
  </si>
  <si>
    <t>003903039</t>
  </si>
  <si>
    <t>ESC-POF/53</t>
  </si>
  <si>
    <t>003903038</t>
  </si>
  <si>
    <t>ESC-PTC/10/10</t>
  </si>
  <si>
    <t>003903037</t>
  </si>
  <si>
    <t>ESC-PTC/10/02</t>
  </si>
  <si>
    <t>003903036</t>
  </si>
  <si>
    <t>ESC-PTC/6/10</t>
  </si>
  <si>
    <t>003903035</t>
  </si>
  <si>
    <t>ESC-PTC/6/02</t>
  </si>
  <si>
    <t>003903034</t>
  </si>
  <si>
    <t>ESC-PTP4/10/B</t>
  </si>
  <si>
    <t>003903033</t>
  </si>
  <si>
    <t>ESC-PTP4/03/B</t>
  </si>
  <si>
    <t>003903032</t>
  </si>
  <si>
    <t>ESC-PTP4/02/B</t>
  </si>
  <si>
    <t>003903031</t>
  </si>
  <si>
    <t>ESC-PTP4/10/R</t>
  </si>
  <si>
    <t>003903030</t>
  </si>
  <si>
    <t>ESC-PTP4/03/R</t>
  </si>
  <si>
    <t>003903029</t>
  </si>
  <si>
    <t>ESC-PTP4/02/R</t>
  </si>
  <si>
    <t>003903028</t>
  </si>
  <si>
    <t>ESC-PTP2/10/B</t>
  </si>
  <si>
    <t>003903027</t>
  </si>
  <si>
    <t>ESC-PTP2/03/B</t>
  </si>
  <si>
    <t>003903026</t>
  </si>
  <si>
    <t>ESC-PTP2/02/B</t>
  </si>
  <si>
    <t>003903025</t>
  </si>
  <si>
    <t>ESC-PTP2/10/R</t>
  </si>
  <si>
    <t>003903024</t>
  </si>
  <si>
    <t>ESC-PTP2/03/R</t>
  </si>
  <si>
    <t>003903023</t>
  </si>
  <si>
    <t>ESC-PTP2/02/R</t>
  </si>
  <si>
    <t>003903022</t>
  </si>
  <si>
    <t>ESC-PTC/4/10</t>
  </si>
  <si>
    <t>003903021</t>
  </si>
  <si>
    <t>ESC-PTC/4/02</t>
  </si>
  <si>
    <t>003903020</t>
  </si>
  <si>
    <t>ESC-PTC/2/10</t>
  </si>
  <si>
    <t>003903019</t>
  </si>
  <si>
    <t>ESC-PTC/2/02</t>
  </si>
  <si>
    <t>003903018</t>
  </si>
  <si>
    <t>ESC-DFU/7/R</t>
  </si>
  <si>
    <t>003903015</t>
  </si>
  <si>
    <t>ESC-DFU/5/R</t>
  </si>
  <si>
    <t>003903014</t>
  </si>
  <si>
    <t>ESC-DFU/4/R</t>
  </si>
  <si>
    <t>003903013</t>
  </si>
  <si>
    <t>003903056</t>
  </si>
  <si>
    <t>003903055</t>
  </si>
  <si>
    <t>003903054</t>
  </si>
  <si>
    <t>003903053</t>
  </si>
  <si>
    <t>003903052</t>
  </si>
  <si>
    <t>003903051</t>
  </si>
  <si>
    <t>003903050</t>
  </si>
  <si>
    <t>003903049</t>
  </si>
  <si>
    <t>003903048</t>
  </si>
  <si>
    <t>003903047</t>
  </si>
  <si>
    <t>003903046</t>
  </si>
  <si>
    <t>003903045</t>
  </si>
  <si>
    <t>003903044</t>
  </si>
  <si>
    <t>003903012</t>
  </si>
  <si>
    <t>003903011</t>
  </si>
  <si>
    <t>003903010</t>
  </si>
  <si>
    <t>003903009</t>
  </si>
  <si>
    <t>003903008</t>
  </si>
  <si>
    <t>003903007</t>
  </si>
  <si>
    <t>003903006</t>
  </si>
  <si>
    <t>003903005</t>
  </si>
  <si>
    <t>003903004</t>
  </si>
  <si>
    <t>003903003</t>
  </si>
  <si>
    <t>003903002</t>
  </si>
  <si>
    <t>003903001</t>
  </si>
  <si>
    <t>003903000</t>
  </si>
  <si>
    <t>UPO CP</t>
  </si>
  <si>
    <t>UPO FP</t>
  </si>
  <si>
    <t>UPO TP</t>
  </si>
  <si>
    <t>VP</t>
  </si>
  <si>
    <t>MP</t>
  </si>
  <si>
    <t>VPO</t>
  </si>
  <si>
    <t>MPO</t>
  </si>
  <si>
    <t>B 150x100 T (2m)</t>
  </si>
  <si>
    <t>003911055</t>
  </si>
  <si>
    <t>B 100x100 T (2m)</t>
  </si>
  <si>
    <t>003911054</t>
  </si>
  <si>
    <t>B 100x80 T (2m)</t>
  </si>
  <si>
    <t>003911053</t>
  </si>
  <si>
    <t>B 100x60 T (2m)</t>
  </si>
  <si>
    <t>003911052</t>
  </si>
  <si>
    <t>B 80x100 T (2m)</t>
  </si>
  <si>
    <t>003911051</t>
  </si>
  <si>
    <t>B 80x80 T (2m)</t>
  </si>
  <si>
    <t>003911050</t>
  </si>
  <si>
    <t>B 80x60 T (2m)</t>
  </si>
  <si>
    <t>003911049</t>
  </si>
  <si>
    <t>B 80x40 T (2m)</t>
  </si>
  <si>
    <t>003911048</t>
  </si>
  <si>
    <t>B 75x100 T (2m)</t>
  </si>
  <si>
    <t>003911047</t>
  </si>
  <si>
    <t>B 60x100 T (2m)</t>
  </si>
  <si>
    <t>003911046</t>
  </si>
  <si>
    <t>B 60x80 T (2m)</t>
  </si>
  <si>
    <t>003911045</t>
  </si>
  <si>
    <t>B 60x60 T (2m)</t>
  </si>
  <si>
    <t>003911044</t>
  </si>
  <si>
    <t>B 60x40 T (2m)</t>
  </si>
  <si>
    <t>003911043</t>
  </si>
  <si>
    <t>B 55x100 T</t>
  </si>
  <si>
    <t>003911042</t>
  </si>
  <si>
    <t>B 48x100 T (2m)</t>
  </si>
  <si>
    <t>003911041</t>
  </si>
  <si>
    <t>B 40x100 T (2m)</t>
  </si>
  <si>
    <t>003911040</t>
  </si>
  <si>
    <t>B 40x80 T (2m)</t>
  </si>
  <si>
    <t>003911039</t>
  </si>
  <si>
    <t>B 40x60 T (2m)</t>
  </si>
  <si>
    <t>003911038</t>
  </si>
  <si>
    <t>B 40x40 T (2m)</t>
  </si>
  <si>
    <t>003911037</t>
  </si>
  <si>
    <t>B 25x80 T (2m)</t>
  </si>
  <si>
    <t>003911036</t>
  </si>
  <si>
    <t>B 25x60 T (2m)</t>
  </si>
  <si>
    <t>003911035</t>
  </si>
  <si>
    <t>B 25x40 T (2m)</t>
  </si>
  <si>
    <t>003911034</t>
  </si>
  <si>
    <t>ZA-LE</t>
  </si>
  <si>
    <t>IZS16/3F/54 (1m)</t>
  </si>
  <si>
    <t>IZS16/1F/54 (1m)</t>
  </si>
  <si>
    <t>IZS10/3F/54 (1m)</t>
  </si>
  <si>
    <t>Z-12/3F</t>
  </si>
  <si>
    <t>IZ16/4F/12</t>
  </si>
  <si>
    <t>IZ16/2F/54</t>
  </si>
  <si>
    <t>IZ16/2F/12</t>
  </si>
  <si>
    <t>IZM-16/3F 20xMPE</t>
  </si>
  <si>
    <t>IZM-16/3F 4xMPE</t>
  </si>
  <si>
    <t>IZ16/3F/36/STV</t>
  </si>
  <si>
    <t>IZ16/3F/12/STV</t>
  </si>
  <si>
    <t>IZ16/1F/36/STV</t>
  </si>
  <si>
    <t>IZ16/1F/12/STV</t>
  </si>
  <si>
    <t>IZ16/1F/54L</t>
  </si>
  <si>
    <t>IZ16/1F/12L</t>
  </si>
  <si>
    <t>IZ16/3F/54</t>
  </si>
  <si>
    <t>IZ16/3F/12</t>
  </si>
  <si>
    <t>IZ16/1F/54P</t>
  </si>
  <si>
    <t>IZ16/1F/12P</t>
  </si>
  <si>
    <t>IZ12/3F/54</t>
  </si>
  <si>
    <t>IZ12/3F/18</t>
  </si>
  <si>
    <t>IZ12/3F/12</t>
  </si>
  <si>
    <t>IZ12/3F/9</t>
  </si>
  <si>
    <t>IZ12/1F/54</t>
  </si>
  <si>
    <t>IZ12/1F/12</t>
  </si>
  <si>
    <t>IZ10/1F/12</t>
  </si>
  <si>
    <t>IZ10/3F/54</t>
  </si>
  <si>
    <t>IZ10/3F/12</t>
  </si>
  <si>
    <t>IZ10/1F/54</t>
  </si>
  <si>
    <t>IZ16/4F/56</t>
  </si>
  <si>
    <t>002921070</t>
  </si>
  <si>
    <t>Z-16/4F 18mm</t>
  </si>
  <si>
    <t>002921241</t>
  </si>
  <si>
    <t>002921240</t>
  </si>
  <si>
    <t>IZ16/2F/44 18+9mm</t>
  </si>
  <si>
    <t>002921233</t>
  </si>
  <si>
    <t>IZ16/4F/56 18mm</t>
  </si>
  <si>
    <t>002921232</t>
  </si>
  <si>
    <t>IZ16/3F/57 18mm</t>
  </si>
  <si>
    <t>002921231</t>
  </si>
  <si>
    <t>IZ16/2F/56 18mm</t>
  </si>
  <si>
    <t>002921230</t>
  </si>
  <si>
    <t>PE 2/18</t>
  </si>
  <si>
    <t>PE 2/12</t>
  </si>
  <si>
    <t>PE 2/8</t>
  </si>
  <si>
    <t>PE 2/6</t>
  </si>
  <si>
    <t>KVR-CH 240</t>
  </si>
  <si>
    <t>001601653</t>
  </si>
  <si>
    <t>KVR-CH 120</t>
  </si>
  <si>
    <t>001601652</t>
  </si>
  <si>
    <t>KVR-OC</t>
  </si>
  <si>
    <t>001601651</t>
  </si>
  <si>
    <t>KVR-AI</t>
  </si>
  <si>
    <t>001601650</t>
  </si>
  <si>
    <t>KVR-FB 2</t>
  </si>
  <si>
    <t>001601643</t>
  </si>
  <si>
    <t>KVR-FB 1</t>
  </si>
  <si>
    <t>001601642</t>
  </si>
  <si>
    <t>KVR-FB 0</t>
  </si>
  <si>
    <t>001601641</t>
  </si>
  <si>
    <t>KVR-FB 00</t>
  </si>
  <si>
    <t>001601640</t>
  </si>
  <si>
    <t>KVR-MP 2</t>
  </si>
  <si>
    <t>001601633</t>
  </si>
  <si>
    <t>KVR-MP 1</t>
  </si>
  <si>
    <t>001601632</t>
  </si>
  <si>
    <t>KVR-MP 0</t>
  </si>
  <si>
    <t>001601631</t>
  </si>
  <si>
    <t>KVR-MP 00</t>
  </si>
  <si>
    <t>001601630</t>
  </si>
  <si>
    <t>KVR-PE 2</t>
  </si>
  <si>
    <t>001601623</t>
  </si>
  <si>
    <t>KVR-PE 1</t>
  </si>
  <si>
    <t>001601622</t>
  </si>
  <si>
    <t>KVR-PE 0</t>
  </si>
  <si>
    <t>001601621</t>
  </si>
  <si>
    <t>KVR-PE 00</t>
  </si>
  <si>
    <t>001601620</t>
  </si>
  <si>
    <t>KVR-P 2</t>
  </si>
  <si>
    <t>001601613</t>
  </si>
  <si>
    <t>KVR-P 1</t>
  </si>
  <si>
    <t>001601612</t>
  </si>
  <si>
    <t>KVR-P 0</t>
  </si>
  <si>
    <t>001601611</t>
  </si>
  <si>
    <t>KVR-P 00</t>
  </si>
  <si>
    <t>001601610</t>
  </si>
  <si>
    <t>KVR 2</t>
  </si>
  <si>
    <t>001601603</t>
  </si>
  <si>
    <t>KVR 1</t>
  </si>
  <si>
    <t>001601602</t>
  </si>
  <si>
    <t>KVR 0</t>
  </si>
  <si>
    <t>001601601</t>
  </si>
  <si>
    <t>KVR 00</t>
  </si>
  <si>
    <t>001601600</t>
  </si>
  <si>
    <t>SB-HIN</t>
  </si>
  <si>
    <t>001102507</t>
  </si>
  <si>
    <t>SB-MP64</t>
  </si>
  <si>
    <t>001102505</t>
  </si>
  <si>
    <t>SB-MP44</t>
  </si>
  <si>
    <t>001102504</t>
  </si>
  <si>
    <t>SB-MP32</t>
  </si>
  <si>
    <t>001102503</t>
  </si>
  <si>
    <t>SB-64</t>
  </si>
  <si>
    <t>001102502</t>
  </si>
  <si>
    <t>SB-44</t>
  </si>
  <si>
    <t>001102501</t>
  </si>
  <si>
    <t>SB-32</t>
  </si>
  <si>
    <t>001102500</t>
  </si>
  <si>
    <t>MP-ECH</t>
  </si>
  <si>
    <t>PST-UNI</t>
  </si>
  <si>
    <t>M40</t>
  </si>
  <si>
    <t>M32</t>
  </si>
  <si>
    <t>M25</t>
  </si>
  <si>
    <t>M20</t>
  </si>
  <si>
    <t>MP-E</t>
  </si>
  <si>
    <t>ECG56H</t>
  </si>
  <si>
    <t>001101163</t>
  </si>
  <si>
    <t>ECG42H</t>
  </si>
  <si>
    <t>001101162</t>
  </si>
  <si>
    <t>ECG28H</t>
  </si>
  <si>
    <t>001101161</t>
  </si>
  <si>
    <t>ECG14H</t>
  </si>
  <si>
    <t>001101160</t>
  </si>
  <si>
    <t>ECG56MEDIA-I</t>
  </si>
  <si>
    <t>001101159</t>
  </si>
  <si>
    <t>ECG42MEDIA-I</t>
  </si>
  <si>
    <t>001101158</t>
  </si>
  <si>
    <t>ECG28MEDIA-I</t>
  </si>
  <si>
    <t>001101157</t>
  </si>
  <si>
    <t>ECG14MEDIA-I</t>
  </si>
  <si>
    <t>001101156</t>
  </si>
  <si>
    <t>ECG42MEDIAPT</t>
  </si>
  <si>
    <t>ECG28MEDIAPT</t>
  </si>
  <si>
    <t>ECG14MEDIAPT</t>
  </si>
  <si>
    <t>ECG42PO</t>
  </si>
  <si>
    <t>001101185</t>
  </si>
  <si>
    <t>ECG28PO</t>
  </si>
  <si>
    <t>001101184</t>
  </si>
  <si>
    <t>ECG14PO</t>
  </si>
  <si>
    <t>001101183</t>
  </si>
  <si>
    <t>ECG42PT</t>
  </si>
  <si>
    <t>001101182</t>
  </si>
  <si>
    <t>ECG28PT</t>
  </si>
  <si>
    <t>001101181</t>
  </si>
  <si>
    <t>ECG14PT</t>
  </si>
  <si>
    <t>001101180</t>
  </si>
  <si>
    <t>ECM36PO</t>
  </si>
  <si>
    <t>ECM24PO</t>
  </si>
  <si>
    <t>ECM18PO</t>
  </si>
  <si>
    <t>ECM12PO</t>
  </si>
  <si>
    <t>ECM8PO</t>
  </si>
  <si>
    <t>ECM36PT</t>
  </si>
  <si>
    <t>ECM24PT</t>
  </si>
  <si>
    <t>ECM18PT</t>
  </si>
  <si>
    <t>ECM12PT</t>
  </si>
  <si>
    <t>ECM8PT</t>
  </si>
  <si>
    <t>ECT48PO</t>
  </si>
  <si>
    <t>ECT36PO</t>
  </si>
  <si>
    <t>ECT24PO</t>
  </si>
  <si>
    <t>ECT18PO</t>
  </si>
  <si>
    <t>ECT12PO</t>
  </si>
  <si>
    <t>ECT8PO</t>
  </si>
  <si>
    <t>ECT48PT</t>
  </si>
  <si>
    <t>ECT36PT</t>
  </si>
  <si>
    <t>ECT24PT</t>
  </si>
  <si>
    <t>ECT18PT</t>
  </si>
  <si>
    <t>ECT12PT</t>
  </si>
  <si>
    <t>ECT8PT</t>
  </si>
  <si>
    <t>HVL EK 00 3p BT00 70</t>
  </si>
  <si>
    <t>HVL EK 00 3p P00 95</t>
  </si>
  <si>
    <t>HVL EK 00 3p P00 70</t>
  </si>
  <si>
    <t>HVL EK 00 3p OS00 50</t>
  </si>
  <si>
    <t>HVL EK 00 3p M8</t>
  </si>
  <si>
    <t>HVL EK 00 1p BT00 70</t>
  </si>
  <si>
    <t>HVL EK 00 1p P00 95</t>
  </si>
  <si>
    <t>HVL EK 00 1p P00 70</t>
  </si>
  <si>
    <t>HVL EK 00 1p OS00 50</t>
  </si>
  <si>
    <t>HVL EK 000 3p P002 35</t>
  </si>
  <si>
    <t>HVL EK 000 3p P002 16</t>
  </si>
  <si>
    <t>HVL EK 000 3p P00 70</t>
  </si>
  <si>
    <t>HVL EK 000 3p P00 35</t>
  </si>
  <si>
    <t>HVL EK 000 3p OS00 25-50</t>
  </si>
  <si>
    <t>HVL EK 000 3p OS00 6-16</t>
  </si>
  <si>
    <t>HVL EK 000 1p P002 35</t>
  </si>
  <si>
    <t>HVL EK 000 1p P002 16</t>
  </si>
  <si>
    <t>HVL EK 000 1p P00 70</t>
  </si>
  <si>
    <t>HVL EK 000 1p P00 35</t>
  </si>
  <si>
    <t>HVL EK 000 1p OS00 50</t>
  </si>
  <si>
    <t>HVL EK 000 1p OS00 16</t>
  </si>
  <si>
    <t>HVL EK 000/1 M8</t>
  </si>
  <si>
    <t>HVL 4a 1P 2xM12 1600</t>
  </si>
  <si>
    <t>HVL 4a 1P M16 1250</t>
  </si>
  <si>
    <t>HVL4a 3P 2xM12 1600</t>
  </si>
  <si>
    <t>HVL4a 3P M16 1250</t>
  </si>
  <si>
    <t>MST 123 3p</t>
  </si>
  <si>
    <t>MST 00 3p</t>
  </si>
  <si>
    <t>MST 00/100 3p</t>
  </si>
  <si>
    <t>SPD 2x3 3x300</t>
  </si>
  <si>
    <t>ZP 3X2/10HA</t>
  </si>
  <si>
    <t>DP 3x2 (6)</t>
  </si>
  <si>
    <t>OP L</t>
  </si>
  <si>
    <t>POP 100/185</t>
  </si>
  <si>
    <t>NP123</t>
  </si>
  <si>
    <t>PZ 123/185 M12</t>
  </si>
  <si>
    <t>PZ 00/100 M8</t>
  </si>
  <si>
    <t>PZ 00/185 M8</t>
  </si>
  <si>
    <t>ZP 123/10 HA</t>
  </si>
  <si>
    <t>ZP 00 185 HATOP</t>
  </si>
  <si>
    <t>001692424</t>
  </si>
  <si>
    <t>ZP 00 185 HA</t>
  </si>
  <si>
    <t>DA 185/100 52</t>
  </si>
  <si>
    <t>DA 185/185 42</t>
  </si>
  <si>
    <t>KS123/10</t>
  </si>
  <si>
    <t>KS 00/5-10</t>
  </si>
  <si>
    <t>001695232</t>
  </si>
  <si>
    <t>001695212</t>
  </si>
  <si>
    <t>001695222</t>
  </si>
  <si>
    <t>001695202</t>
  </si>
  <si>
    <t>ZP L 123/10 HA</t>
  </si>
  <si>
    <t>2PLNS - 2N H</t>
  </si>
  <si>
    <t>2PLNS - 2N G</t>
  </si>
  <si>
    <t>2PLNS - 2N F</t>
  </si>
  <si>
    <t>2PLNS - 2N E</t>
  </si>
  <si>
    <t>2PLNS - 2N D</t>
  </si>
  <si>
    <t>2PLNS - 2N C</t>
  </si>
  <si>
    <t>2PLNS - 2N B</t>
  </si>
  <si>
    <t>2PLNS - 2N A</t>
  </si>
  <si>
    <t>2PLNS - 1N H</t>
  </si>
  <si>
    <t>2PLNS - 1N G</t>
  </si>
  <si>
    <t>2PLNS - 1N F</t>
  </si>
  <si>
    <t>2PLNS - 1N E</t>
  </si>
  <si>
    <t>2PLNS - 1N D</t>
  </si>
  <si>
    <t>2PLNS - 1N C</t>
  </si>
  <si>
    <t>2PLNS - 1N B</t>
  </si>
  <si>
    <t>2PLNS - 1N A</t>
  </si>
  <si>
    <t>PLNS - 00N H</t>
  </si>
  <si>
    <t>PLNS - 00N G</t>
  </si>
  <si>
    <t>PLNS - 00N F</t>
  </si>
  <si>
    <t>PLNS - 00N E</t>
  </si>
  <si>
    <t>PLNS - 00N D</t>
  </si>
  <si>
    <t>PLNS - 00N C</t>
  </si>
  <si>
    <t>PLNS - 00N B</t>
  </si>
  <si>
    <t>PLNS - 00N A</t>
  </si>
  <si>
    <t>PP00/PK00</t>
  </si>
  <si>
    <t>NVLI 3</t>
  </si>
  <si>
    <t>NVLI 2</t>
  </si>
  <si>
    <t>NVLI 1</t>
  </si>
  <si>
    <t>NVLI 0</t>
  </si>
  <si>
    <t>NVLI 00</t>
  </si>
  <si>
    <t>TS NP-00</t>
  </si>
  <si>
    <t>P12</t>
  </si>
  <si>
    <t>P3</t>
  </si>
  <si>
    <t>P2</t>
  </si>
  <si>
    <t>P1</t>
  </si>
  <si>
    <t>OS12</t>
  </si>
  <si>
    <t>PT 3/0 M12-M12</t>
  </si>
  <si>
    <t>004941505</t>
  </si>
  <si>
    <t>PT 2/0 M10-M10</t>
  </si>
  <si>
    <t>004941504</t>
  </si>
  <si>
    <t>PT 1/0 M10-M10</t>
  </si>
  <si>
    <t>004941503</t>
  </si>
  <si>
    <t>PT 00/0 M8-2M5</t>
  </si>
  <si>
    <t>004941502</t>
  </si>
  <si>
    <t>PR PT 3</t>
  </si>
  <si>
    <t>004941334</t>
  </si>
  <si>
    <t>PR PT 2</t>
  </si>
  <si>
    <t>004941333</t>
  </si>
  <si>
    <t>PR PT 1</t>
  </si>
  <si>
    <t>004941332</t>
  </si>
  <si>
    <t>PR PT 00-3</t>
  </si>
  <si>
    <t>004941331</t>
  </si>
  <si>
    <t>PR PT 00-1</t>
  </si>
  <si>
    <t>004941330</t>
  </si>
  <si>
    <t>PZP PT 3-1</t>
  </si>
  <si>
    <t>004129024</t>
  </si>
  <si>
    <t>PZP PT 2-1</t>
  </si>
  <si>
    <t>004129023</t>
  </si>
  <si>
    <t>PZP PT 1-1</t>
  </si>
  <si>
    <t>004129022</t>
  </si>
  <si>
    <t>PZP PT 00-3</t>
  </si>
  <si>
    <t>004129021</t>
  </si>
  <si>
    <t>PZP PT 00-1</t>
  </si>
  <si>
    <t>004129020</t>
  </si>
  <si>
    <t>ZP PT 3-1</t>
  </si>
  <si>
    <t>004129014</t>
  </si>
  <si>
    <t>ZP PT 2-1</t>
  </si>
  <si>
    <t>004129013</t>
  </si>
  <si>
    <t>ZP PT 1-1</t>
  </si>
  <si>
    <t>004129012</t>
  </si>
  <si>
    <t>ZP PT 00-3</t>
  </si>
  <si>
    <t>004129011</t>
  </si>
  <si>
    <t>ZP PT 00-1</t>
  </si>
  <si>
    <t>004129010</t>
  </si>
  <si>
    <t>PT 3 2P3-2P3 3p</t>
  </si>
  <si>
    <t>004131505</t>
  </si>
  <si>
    <t>PT 3 P3-2P3 3p</t>
  </si>
  <si>
    <t>004131504</t>
  </si>
  <si>
    <t>PT 3 P3-P3 3p</t>
  </si>
  <si>
    <t>004131503</t>
  </si>
  <si>
    <t>PT 3 M12-2P3 3p</t>
  </si>
  <si>
    <t>004131502</t>
  </si>
  <si>
    <t>PT 3 M12-P3 3p</t>
  </si>
  <si>
    <t>004131501</t>
  </si>
  <si>
    <t>PT 3 2P3-2P3 1p</t>
  </si>
  <si>
    <t>004121605</t>
  </si>
  <si>
    <t>PT 3 P3-2P3 1p</t>
  </si>
  <si>
    <t>004121604</t>
  </si>
  <si>
    <t>PT 3 P3-P3 1p</t>
  </si>
  <si>
    <t>004121603</t>
  </si>
  <si>
    <t>PT 3 M12-2P3 1p</t>
  </si>
  <si>
    <t>004121602</t>
  </si>
  <si>
    <t>PT 3 M12-P3 1p</t>
  </si>
  <si>
    <t>004121601</t>
  </si>
  <si>
    <t>PT 3 M12-M12 3p</t>
  </si>
  <si>
    <t>004131500</t>
  </si>
  <si>
    <t>PT 3 M12-M12 1p</t>
  </si>
  <si>
    <t>004121600</t>
  </si>
  <si>
    <t>PT 2 2P2-2P2 3p</t>
  </si>
  <si>
    <t>004131407</t>
  </si>
  <si>
    <t>PT 2 P2-2P2 3p</t>
  </si>
  <si>
    <t>004131406</t>
  </si>
  <si>
    <t>PT 2 P2-P2 3p</t>
  </si>
  <si>
    <t>004131405</t>
  </si>
  <si>
    <t>PT 2 M10-2P2 3p</t>
  </si>
  <si>
    <t>004131404</t>
  </si>
  <si>
    <t>PT 2 M10-P2 3p</t>
  </si>
  <si>
    <t>004131403</t>
  </si>
  <si>
    <t>PT 2 S12-S12 3p</t>
  </si>
  <si>
    <t>004131402</t>
  </si>
  <si>
    <t>PT 2 M10-S12 3p</t>
  </si>
  <si>
    <t>004131401</t>
  </si>
  <si>
    <t>PT 2 M10-M10 3p</t>
  </si>
  <si>
    <t>004131400</t>
  </si>
  <si>
    <t>PT 2 2P2-2P2 1p</t>
  </si>
  <si>
    <t>004121507</t>
  </si>
  <si>
    <t>PT 2 P2-2P2 1p</t>
  </si>
  <si>
    <t>004121506</t>
  </si>
  <si>
    <t>PT 2 P2-P2 1p</t>
  </si>
  <si>
    <t>004121505</t>
  </si>
  <si>
    <t>PT 2 M10-2P2 1p</t>
  </si>
  <si>
    <t>004121504</t>
  </si>
  <si>
    <t>PT 2 M10-P2 1p</t>
  </si>
  <si>
    <t>004121503</t>
  </si>
  <si>
    <t>PT 2 S12-S12 1p</t>
  </si>
  <si>
    <t>004121502</t>
  </si>
  <si>
    <t>PT 2 M10-S12 1p</t>
  </si>
  <si>
    <t>004121501</t>
  </si>
  <si>
    <t>PT 2 M10-M10 1p</t>
  </si>
  <si>
    <t>004121500</t>
  </si>
  <si>
    <t>PT 1 2P1-2P1 3p</t>
  </si>
  <si>
    <t>004131307</t>
  </si>
  <si>
    <t>PT 1 P1-2P1 3p</t>
  </si>
  <si>
    <t>004131306</t>
  </si>
  <si>
    <t>PT 1 P1-P1 3p</t>
  </si>
  <si>
    <t>004131305</t>
  </si>
  <si>
    <t>PT 1 M10-2P1 3p</t>
  </si>
  <si>
    <t>004131304</t>
  </si>
  <si>
    <t>PT 1 M10-P1 3p</t>
  </si>
  <si>
    <t>004131303</t>
  </si>
  <si>
    <t>PT 1 S12-S12 3p</t>
  </si>
  <si>
    <t>004131302</t>
  </si>
  <si>
    <t>PT 1 M10-S12 3p</t>
  </si>
  <si>
    <t>004131301</t>
  </si>
  <si>
    <t>PT 1 M10-M10 3p</t>
  </si>
  <si>
    <t>004131300</t>
  </si>
  <si>
    <t>PT 1 2P1-2P1 1p</t>
  </si>
  <si>
    <t>004121407</t>
  </si>
  <si>
    <t>PT 1 P1-2P1 1p</t>
  </si>
  <si>
    <t>004121406</t>
  </si>
  <si>
    <t>PT 1 P1-P1 1p</t>
  </si>
  <si>
    <t>004121405</t>
  </si>
  <si>
    <t>PT 1 M10-2P1 1p</t>
  </si>
  <si>
    <t>004121404</t>
  </si>
  <si>
    <t>PT 1 M10-P1 1p</t>
  </si>
  <si>
    <t>004121403</t>
  </si>
  <si>
    <t>PT 1 S12-S12 1p</t>
  </si>
  <si>
    <t>004121402</t>
  </si>
  <si>
    <t>PT 1 M10-S12 1p</t>
  </si>
  <si>
    <t>004121401</t>
  </si>
  <si>
    <t>PT 1 M10-M10 1p</t>
  </si>
  <si>
    <t>004121400</t>
  </si>
  <si>
    <t>PTIP 00 2P00-2P00 3p</t>
  </si>
  <si>
    <t>004131228</t>
  </si>
  <si>
    <t>PTIP 00 P00-2P00 3p</t>
  </si>
  <si>
    <t>004131227</t>
  </si>
  <si>
    <t>PTIP 00 P00-P00 3p</t>
  </si>
  <si>
    <t>004131226</t>
  </si>
  <si>
    <t>PTIP 00 M8-2P00 3p</t>
  </si>
  <si>
    <t>004131225</t>
  </si>
  <si>
    <t>PTIP 00 M8-P00 3p</t>
  </si>
  <si>
    <t>004131224</t>
  </si>
  <si>
    <t>PTIP 00 2M6-M8 3p</t>
  </si>
  <si>
    <t>004131223</t>
  </si>
  <si>
    <t>PTIP 00 2M6-2M6 3p</t>
  </si>
  <si>
    <t>004131222</t>
  </si>
  <si>
    <t>PTIP 00 M8-M8 3p</t>
  </si>
  <si>
    <t>004131221</t>
  </si>
  <si>
    <t>PTI 00 2P00-2P00 3p</t>
  </si>
  <si>
    <t>004131218</t>
  </si>
  <si>
    <t>PTI 00 P00-2P00 3p</t>
  </si>
  <si>
    <t>004131217</t>
  </si>
  <si>
    <t>PTI 00 P00-P00 3p</t>
  </si>
  <si>
    <t>004131216</t>
  </si>
  <si>
    <t>PTI 00 M8-2P00 3p</t>
  </si>
  <si>
    <t>004131215</t>
  </si>
  <si>
    <t>PTI 00 M8-P00 3p</t>
  </si>
  <si>
    <t>004131214</t>
  </si>
  <si>
    <t>PTI 00 2M6-M8 3p</t>
  </si>
  <si>
    <t>004131213</t>
  </si>
  <si>
    <t>PTI 00 2M6-2M6 3p</t>
  </si>
  <si>
    <t>004131212</t>
  </si>
  <si>
    <t>PTI 00 M8-M8 3p</t>
  </si>
  <si>
    <t>004131211</t>
  </si>
  <si>
    <t>PT 00 2P00-2P00 3p</t>
  </si>
  <si>
    <t>004131207</t>
  </si>
  <si>
    <t>PT 00 P00-2P00 3p</t>
  </si>
  <si>
    <t>004131206</t>
  </si>
  <si>
    <t>PT 00 P00-P00 3p</t>
  </si>
  <si>
    <t>004131205</t>
  </si>
  <si>
    <t>PT 00 M8-2P00 3p</t>
  </si>
  <si>
    <t>004131204</t>
  </si>
  <si>
    <t>PT 00 M8-P00 3p</t>
  </si>
  <si>
    <t>004131203</t>
  </si>
  <si>
    <t>PT 00 M8-2M6 3p</t>
  </si>
  <si>
    <t>004131202</t>
  </si>
  <si>
    <t>PT 00 2M6-2M6 3p</t>
  </si>
  <si>
    <t>004131201</t>
  </si>
  <si>
    <t>PT 00 M8-M8 3p</t>
  </si>
  <si>
    <t>004131200</t>
  </si>
  <si>
    <t>PTIP 00 2P00-2P00 1p</t>
  </si>
  <si>
    <t>004121328</t>
  </si>
  <si>
    <t>PTIP 00 P00-2P00 1p</t>
  </si>
  <si>
    <t>004121327</t>
  </si>
  <si>
    <t>PTIP 00 P00-P00 1p</t>
  </si>
  <si>
    <t>004121326</t>
  </si>
  <si>
    <t>PTIP 00 M8-2P00 1p</t>
  </si>
  <si>
    <t>004121325</t>
  </si>
  <si>
    <t>PTIP 00 M8-P00 1p</t>
  </si>
  <si>
    <t>004121324</t>
  </si>
  <si>
    <t>PTIP 00 2M6-M8 1p</t>
  </si>
  <si>
    <t>004121323</t>
  </si>
  <si>
    <t>PTIP 00 2M6-2M6 1p</t>
  </si>
  <si>
    <t>004121322</t>
  </si>
  <si>
    <t>PTIP 00 M8-M8 1p</t>
  </si>
  <si>
    <t>004121321</t>
  </si>
  <si>
    <t>PTI 00 2P00-2P00 1p</t>
  </si>
  <si>
    <t>004121318</t>
  </si>
  <si>
    <t>PTI 00 P00-2P00 1p</t>
  </si>
  <si>
    <t>004121317</t>
  </si>
  <si>
    <t>PTI 00 P00-P00 1p</t>
  </si>
  <si>
    <t>004121316</t>
  </si>
  <si>
    <t>PTI 00 M8-2P00 1p</t>
  </si>
  <si>
    <t>004121315</t>
  </si>
  <si>
    <t>PTI 00 M8-P00 1p</t>
  </si>
  <si>
    <t>004121314</t>
  </si>
  <si>
    <t>PTI 00 M8-2M6 1p</t>
  </si>
  <si>
    <t>004121313</t>
  </si>
  <si>
    <t>PTI 00 2M6-2M6 1p</t>
  </si>
  <si>
    <t>004121312</t>
  </si>
  <si>
    <t>PTI 00 M8-M8 1p</t>
  </si>
  <si>
    <t>004121311</t>
  </si>
  <si>
    <t>PT 00 2P00-2P00 1p</t>
  </si>
  <si>
    <t>004121307</t>
  </si>
  <si>
    <t>PT 00 P00-2P00 1p</t>
  </si>
  <si>
    <t>004121306</t>
  </si>
  <si>
    <t>PT 00 P00-P00 1p</t>
  </si>
  <si>
    <t>004121305</t>
  </si>
  <si>
    <t>PT 00 M8-2P00 1p</t>
  </si>
  <si>
    <t>004121304</t>
  </si>
  <si>
    <t>PT 00 M8-P00 1p</t>
  </si>
  <si>
    <t>004121303</t>
  </si>
  <si>
    <t>PT 00 2M6-M8 1p</t>
  </si>
  <si>
    <t>004121302</t>
  </si>
  <si>
    <t>PT 00 2M6-2M6 1p</t>
  </si>
  <si>
    <t>004121301</t>
  </si>
  <si>
    <t>PT 00 M8-M8 1p</t>
  </si>
  <si>
    <t>004121300</t>
  </si>
  <si>
    <t>PK 3/0 M12-M12 S</t>
  </si>
  <si>
    <t>004941413</t>
  </si>
  <si>
    <t>PK 2/0 M10-M10 S</t>
  </si>
  <si>
    <t>004941412</t>
  </si>
  <si>
    <t>PK 1/0 M10-M10 S</t>
  </si>
  <si>
    <t>004941411</t>
  </si>
  <si>
    <t>PK 00/0 M8-2M5 1p S</t>
  </si>
  <si>
    <t>004941410</t>
  </si>
  <si>
    <t>PR PK 3 S</t>
  </si>
  <si>
    <t>004941323</t>
  </si>
  <si>
    <t>PR PK 2 S</t>
  </si>
  <si>
    <t>004941322</t>
  </si>
  <si>
    <t>PR PK 1S</t>
  </si>
  <si>
    <t>004941321</t>
  </si>
  <si>
    <t>PR PK 00 S</t>
  </si>
  <si>
    <t>004941320</t>
  </si>
  <si>
    <t>004132405</t>
  </si>
  <si>
    <t>004132404</t>
  </si>
  <si>
    <t>004132403</t>
  </si>
  <si>
    <t>004132402</t>
  </si>
  <si>
    <t>004132401</t>
  </si>
  <si>
    <t>PK 3 2P3-2P3 1p S</t>
  </si>
  <si>
    <t>004123305</t>
  </si>
  <si>
    <t>PK 3 P3-2P3 1p S</t>
  </si>
  <si>
    <t>004123304</t>
  </si>
  <si>
    <t>PK 3 P3-P3 1p S</t>
  </si>
  <si>
    <t>004123303</t>
  </si>
  <si>
    <t>PK 3 M12-2P3 1p S</t>
  </si>
  <si>
    <t>004123302</t>
  </si>
  <si>
    <t>PK 3 M12-P3 1p S</t>
  </si>
  <si>
    <t>004123301</t>
  </si>
  <si>
    <t>PK 3 M12-M12 1p S</t>
  </si>
  <si>
    <t>PK 2 2P2-2P2 3p S</t>
  </si>
  <si>
    <t>004132307</t>
  </si>
  <si>
    <t>PK 2 P2-2P2 3p S</t>
  </si>
  <si>
    <t>004132306</t>
  </si>
  <si>
    <t>PK 2 P2-P2 3p S</t>
  </si>
  <si>
    <t>004132305</t>
  </si>
  <si>
    <t>PK 2 M10-2P2 3p S</t>
  </si>
  <si>
    <t>004132304</t>
  </si>
  <si>
    <t>PK 2 M10-P2 3p S</t>
  </si>
  <si>
    <t>004132303</t>
  </si>
  <si>
    <t>PK 2 S12-S12 3p S</t>
  </si>
  <si>
    <t>004132302</t>
  </si>
  <si>
    <t>PK 2 M10-S12 3p S</t>
  </si>
  <si>
    <t>004132301</t>
  </si>
  <si>
    <t>PK 2 M10-M10 3p S</t>
  </si>
  <si>
    <t>PK 2 2P2-2P2 1p S</t>
  </si>
  <si>
    <t>004123207</t>
  </si>
  <si>
    <t>PK 2 P2-2P2 1p S</t>
  </si>
  <si>
    <t>004123206</t>
  </si>
  <si>
    <t>PK 2 P2-P2 1p S</t>
  </si>
  <si>
    <t>004123205</t>
  </si>
  <si>
    <t>PK 2 M10-2P2 1p S</t>
  </si>
  <si>
    <t>004123204</t>
  </si>
  <si>
    <t>PK 2 M10-P2 1p S</t>
  </si>
  <si>
    <t>004123203</t>
  </si>
  <si>
    <t>PK 2 S12-S12 1p S</t>
  </si>
  <si>
    <t>004123202</t>
  </si>
  <si>
    <t>PK 2 M10-S12 1p S</t>
  </si>
  <si>
    <t>004123201</t>
  </si>
  <si>
    <t>PK 2 M10-M10 1p S</t>
  </si>
  <si>
    <t>PK 1 2P1-2P1 3p S</t>
  </si>
  <si>
    <t>004132207</t>
  </si>
  <si>
    <t>PK 1 P1-2P1 3p S</t>
  </si>
  <si>
    <t>004132206</t>
  </si>
  <si>
    <t>PK 1 P1-P1 3p S</t>
  </si>
  <si>
    <t>004132205</t>
  </si>
  <si>
    <t>PK 1 M10-2P1 3p S</t>
  </si>
  <si>
    <t>004132204</t>
  </si>
  <si>
    <t>PK 1 M10-P1 3p S</t>
  </si>
  <si>
    <t>004132203</t>
  </si>
  <si>
    <t>PK 1 S12-S12 3p S</t>
  </si>
  <si>
    <t>004132202</t>
  </si>
  <si>
    <t>PK 1 M10-S12 3p S</t>
  </si>
  <si>
    <t>004132201</t>
  </si>
  <si>
    <t>PK 1 M10-M10 3p S</t>
  </si>
  <si>
    <t>PK 1 2P1-2P1 1p S</t>
  </si>
  <si>
    <t>004123107</t>
  </si>
  <si>
    <t>PK 1 P1-2P1 1p S</t>
  </si>
  <si>
    <t>004123106</t>
  </si>
  <si>
    <t>PK 1 P1-P1 1p S</t>
  </si>
  <si>
    <t>004123105</t>
  </si>
  <si>
    <t>PK 1 M10-2P1 1p S</t>
  </si>
  <si>
    <t>004123104</t>
  </si>
  <si>
    <t>PK 1 M10-P1 1p S</t>
  </si>
  <si>
    <t>004123103</t>
  </si>
  <si>
    <t>PK 1 S12-S12 1p S</t>
  </si>
  <si>
    <t>004123102</t>
  </si>
  <si>
    <t>PK 1 M10-S12 1p S</t>
  </si>
  <si>
    <t>004123101</t>
  </si>
  <si>
    <t>PK 1 M10-M10 1p S</t>
  </si>
  <si>
    <t>PKIP 00 2P00-2P00 3p S</t>
  </si>
  <si>
    <t>004132128</t>
  </si>
  <si>
    <t>PKIP 00 P00-2P00 3p S</t>
  </si>
  <si>
    <t>004132127</t>
  </si>
  <si>
    <t>PKIP 00 P00-P00 3p S</t>
  </si>
  <si>
    <t>004132126</t>
  </si>
  <si>
    <t>PKIP 00 M8-2P00 3p S</t>
  </si>
  <si>
    <t>004132125</t>
  </si>
  <si>
    <t>PKIP 00 M8-P00 3p S</t>
  </si>
  <si>
    <t>004132124</t>
  </si>
  <si>
    <t>PKIP 00 2M6-M8 3p S</t>
  </si>
  <si>
    <t>004132123</t>
  </si>
  <si>
    <t>PKIP 00 2M6-2M6 3p S</t>
  </si>
  <si>
    <t>004132122</t>
  </si>
  <si>
    <t>PKIP 00 M8-M8 3p S</t>
  </si>
  <si>
    <t>004132121</t>
  </si>
  <si>
    <t>PKI 00 2P00-2P00 3p S</t>
  </si>
  <si>
    <t>004132118</t>
  </si>
  <si>
    <t>PKI 00 P00-2P00 3p S</t>
  </si>
  <si>
    <t>004132117</t>
  </si>
  <si>
    <t>PKI 00 P00-P00 3p S</t>
  </si>
  <si>
    <t>004132116</t>
  </si>
  <si>
    <t>PKI 00 M8-2P00 3p S</t>
  </si>
  <si>
    <t>004132115</t>
  </si>
  <si>
    <t>PKI 00 M8-P00 3p S</t>
  </si>
  <si>
    <t>004132114</t>
  </si>
  <si>
    <t>PKI 00 2M6-M8 3p S</t>
  </si>
  <si>
    <t>004132113</t>
  </si>
  <si>
    <t>PKI 00 2M6-2M6 3p S</t>
  </si>
  <si>
    <t>004132112</t>
  </si>
  <si>
    <t>PKI 00 M8-M8 3p S</t>
  </si>
  <si>
    <t>004132111</t>
  </si>
  <si>
    <t>PK 00 2P00-2P00 3p S</t>
  </si>
  <si>
    <t>004132107</t>
  </si>
  <si>
    <t>PK 00 P00-2P00 3p S</t>
  </si>
  <si>
    <t>004132106</t>
  </si>
  <si>
    <t>PK 00 P00-P00 3p S</t>
  </si>
  <si>
    <t>004132105</t>
  </si>
  <si>
    <t>PK 00 M8-2P00 3p S</t>
  </si>
  <si>
    <t>004132104</t>
  </si>
  <si>
    <t>PK 00 M8-P00 3p S</t>
  </si>
  <si>
    <t>004132103</t>
  </si>
  <si>
    <t>PK 00 M8-2M6 3p S</t>
  </si>
  <si>
    <t>PK 00 2M6-2M6 3p S</t>
  </si>
  <si>
    <t>004132101</t>
  </si>
  <si>
    <t>PK 00 M8-M8 3p S</t>
  </si>
  <si>
    <t>PKIP 00 2P00-2P00 1p S</t>
  </si>
  <si>
    <t>004123028</t>
  </si>
  <si>
    <t>PKIP 00 P00-2P00 1p S</t>
  </si>
  <si>
    <t>004123027</t>
  </si>
  <si>
    <t>PKIP 00 P00-P00 1p S</t>
  </si>
  <si>
    <t>004123026</t>
  </si>
  <si>
    <t>PKIP 00 M8-2P00 1p S</t>
  </si>
  <si>
    <t>004123025</t>
  </si>
  <si>
    <t>PKIP 00 M8-P00 1p S</t>
  </si>
  <si>
    <t>004123024</t>
  </si>
  <si>
    <t>PKIP 00 M8-2M6 1p S</t>
  </si>
  <si>
    <t>004123023</t>
  </si>
  <si>
    <t>PKIP 00 2M6-2M6 1p S</t>
  </si>
  <si>
    <t>004123022</t>
  </si>
  <si>
    <t>PKIP 00 M8-M8 1p S</t>
  </si>
  <si>
    <t>004123021</t>
  </si>
  <si>
    <t>PKI 00 2P00-2P00 1p S</t>
  </si>
  <si>
    <t>004123018</t>
  </si>
  <si>
    <t>PKI 00 P00-2P00 1p S</t>
  </si>
  <si>
    <t>004123017</t>
  </si>
  <si>
    <t>PKI 00 P00-P00 1p S</t>
  </si>
  <si>
    <t>004123016</t>
  </si>
  <si>
    <t>PKI 00 M8-2P00 1p S</t>
  </si>
  <si>
    <t>004123015</t>
  </si>
  <si>
    <t>PKI 00 M8-P00 1p S</t>
  </si>
  <si>
    <t>004123014</t>
  </si>
  <si>
    <t>PKI 00 M8-2M6 1p S</t>
  </si>
  <si>
    <t>004123013</t>
  </si>
  <si>
    <t>PKI 00 2M6-2M6 1p S</t>
  </si>
  <si>
    <t>004123012</t>
  </si>
  <si>
    <t>PKI 00 M8-M8 1p S</t>
  </si>
  <si>
    <t>004123011</t>
  </si>
  <si>
    <t>PK 00 2P00-2P00 1p S</t>
  </si>
  <si>
    <t>004123007</t>
  </si>
  <si>
    <t>PK 00 P00-2P00 1p S</t>
  </si>
  <si>
    <t>004123006</t>
  </si>
  <si>
    <t>PK 00 P00-P00 1p S</t>
  </si>
  <si>
    <t>004123005</t>
  </si>
  <si>
    <t>PK 00 M8-2P00 1p S</t>
  </si>
  <si>
    <t>004123004</t>
  </si>
  <si>
    <t>PK 00 M8-P00 1p S</t>
  </si>
  <si>
    <t>004123003</t>
  </si>
  <si>
    <t>PK 00 M8-2M6 1p S</t>
  </si>
  <si>
    <t>004123002</t>
  </si>
  <si>
    <t>PK 00 2M6-2M6 1p S</t>
  </si>
  <si>
    <t>004123001</t>
  </si>
  <si>
    <t>PK 00 M8-M8 1p S</t>
  </si>
  <si>
    <t>NH2 gTR 361A/400V 250kVA</t>
  </si>
  <si>
    <t>NH2 gTR 289A/400V 200kVA</t>
  </si>
  <si>
    <t>NH2 gTR 231A/400V 160kVA</t>
  </si>
  <si>
    <t>NH2 gTR 180A/400V 125kVA</t>
  </si>
  <si>
    <t>NH2 gTR 144A/400V 100kVA</t>
  </si>
  <si>
    <t>NH2 gTR 108A/400V 75kVA</t>
  </si>
  <si>
    <t>NH2 gTR 72A/400V 50kVA</t>
  </si>
  <si>
    <t>NH1 gF 250A/400V</t>
  </si>
  <si>
    <t>NH1 gF 200A/400V</t>
  </si>
  <si>
    <t>NH1C gF 160A/400V</t>
  </si>
  <si>
    <t>NH1C gF 125A/400V</t>
  </si>
  <si>
    <t>NH1C gF 100A/400V</t>
  </si>
  <si>
    <t>NH1C gF 80A/400V</t>
  </si>
  <si>
    <t>NH1C gF 63A/400V</t>
  </si>
  <si>
    <t>NH1C gF 50A/400V</t>
  </si>
  <si>
    <t>NH1C gF 40A/400V</t>
  </si>
  <si>
    <t>NH1C gF 32A/400V</t>
  </si>
  <si>
    <t>NH1C gF 25A/400V</t>
  </si>
  <si>
    <t>NH1C gF 20A/400V</t>
  </si>
  <si>
    <t>NH00 gF 160A/400V</t>
  </si>
  <si>
    <t>NH00 gF 125A/400V</t>
  </si>
  <si>
    <t>NH00 gF 100A/400V</t>
  </si>
  <si>
    <t>NH00 gF 80A/400V</t>
  </si>
  <si>
    <t>NH00 gF 63A/400V</t>
  </si>
  <si>
    <t>NH000 gF 50A/400V</t>
  </si>
  <si>
    <t>NH000 gF 40A/400V</t>
  </si>
  <si>
    <t>NH000 gF 32A/400V</t>
  </si>
  <si>
    <t>NH000 gF 25A/400V</t>
  </si>
  <si>
    <t>NH000 gF 20A/400V</t>
  </si>
  <si>
    <t>NH4a aM 1250A/690V</t>
  </si>
  <si>
    <t>NH4a aM 1000A/690V</t>
  </si>
  <si>
    <t>NH4a aM 900A/690V</t>
  </si>
  <si>
    <t>NH4a aM 800A/690V</t>
  </si>
  <si>
    <t>NH4a aM 710A/690V</t>
  </si>
  <si>
    <t>NH4a aM 630A/690V</t>
  </si>
  <si>
    <t>NH3 aM 500A/690V</t>
  </si>
  <si>
    <t>NH3 aM 425A/690V</t>
  </si>
  <si>
    <t>NH3 aM 400A/690V</t>
  </si>
  <si>
    <t>NH3 aM 355A/690V</t>
  </si>
  <si>
    <t>NH2 aM 400A/690V</t>
  </si>
  <si>
    <t>NH2 aM 355A/690V</t>
  </si>
  <si>
    <t>NH2 aM 315A/690V</t>
  </si>
  <si>
    <t>NH2 aM 300A/690V</t>
  </si>
  <si>
    <t>NH2 aM 280A/690V</t>
  </si>
  <si>
    <t>NH2 aM 250A/690V</t>
  </si>
  <si>
    <t>NH2 aM 224A/690V</t>
  </si>
  <si>
    <t>NH2 aM 200A/690V</t>
  </si>
  <si>
    <t>NH2 aM 160A/690V</t>
  </si>
  <si>
    <t>NH2C aM 250A/690V</t>
  </si>
  <si>
    <t>NH2C aM 224A/690V</t>
  </si>
  <si>
    <t>NH2C aM 200A/690V</t>
  </si>
  <si>
    <t>NH2C aM 160A/690V</t>
  </si>
  <si>
    <t>NH2C aM 125A/690V</t>
  </si>
  <si>
    <t>NH2C aM 100A/690V</t>
  </si>
  <si>
    <t>NH2C aM 80A/690V</t>
  </si>
  <si>
    <t>NH2C aM 63A/690V</t>
  </si>
  <si>
    <t>NH2C aM 50A/690V</t>
  </si>
  <si>
    <t>NH2C aM 40A/690V</t>
  </si>
  <si>
    <t>NH2C aM 35A/690V</t>
  </si>
  <si>
    <t>NH1 aM 250A/690V</t>
  </si>
  <si>
    <t>NH1 aM 224A/690V</t>
  </si>
  <si>
    <t>NH1 aM 200A/690V</t>
  </si>
  <si>
    <t>NH1 aM 160A/690V</t>
  </si>
  <si>
    <t>NH1 aM 125A/690V</t>
  </si>
  <si>
    <t>NH1 aM 100A/690V</t>
  </si>
  <si>
    <t>NH1 aM 80A/690V</t>
  </si>
  <si>
    <t>NH1 aM 63A/690V</t>
  </si>
  <si>
    <t>NH1 aM 50A/690V</t>
  </si>
  <si>
    <t>NH1 aM 40A/690V</t>
  </si>
  <si>
    <t>NH1 aM 35A/690V</t>
  </si>
  <si>
    <t>NH1 aM 25A/690V</t>
  </si>
  <si>
    <t>NH1 aM 20A/690V</t>
  </si>
  <si>
    <t>NH1 aM 16A/690V</t>
  </si>
  <si>
    <t>NH1 aM 10A/690V</t>
  </si>
  <si>
    <t>NH0 aM 160A/690V</t>
  </si>
  <si>
    <t>NH0 aM 125A/690V</t>
  </si>
  <si>
    <t>NH0 aM 100A/690V</t>
  </si>
  <si>
    <t>NH0 aM 80A/690V</t>
  </si>
  <si>
    <t>NH0 aM 63A/690V</t>
  </si>
  <si>
    <t>NH0 aM 50A/690V</t>
  </si>
  <si>
    <t>NH0 aM 40A/690V</t>
  </si>
  <si>
    <t>NH0 aM 35A/690V</t>
  </si>
  <si>
    <t>NH0 aM 32A/690V</t>
  </si>
  <si>
    <t>NH0 aM 25A/690V</t>
  </si>
  <si>
    <t>NH0 aM 20A/690V</t>
  </si>
  <si>
    <t>NH0 aM 16A/690V</t>
  </si>
  <si>
    <t>NH00 aM 160A/690V</t>
  </si>
  <si>
    <t>NH00 aM 125A/690V</t>
  </si>
  <si>
    <t>NH00 aM 100A/690V</t>
  </si>
  <si>
    <t>NH00 aM 80A/690V</t>
  </si>
  <si>
    <t>NH00 aM 63A/690V</t>
  </si>
  <si>
    <t>NH00 aM 50A/690V</t>
  </si>
  <si>
    <t>NH000 aM 100A/500V</t>
  </si>
  <si>
    <t>NH000 aM 80A/500V</t>
  </si>
  <si>
    <t>NH000 aM 63A/690V</t>
  </si>
  <si>
    <t>NH000 aM 50A/690V</t>
  </si>
  <si>
    <t>NH000 aM 40A/690V</t>
  </si>
  <si>
    <t>NH000 aM 35A/690V</t>
  </si>
  <si>
    <t>NH000 aM 32A/690V</t>
  </si>
  <si>
    <t>NH000 aM 25A/690V</t>
  </si>
  <si>
    <t>NH000 aM 20A/690V</t>
  </si>
  <si>
    <t>NH000 aM 16A/690V</t>
  </si>
  <si>
    <t>NH000 aM 10A/690V</t>
  </si>
  <si>
    <t>NH000 aM 6A/690V</t>
  </si>
  <si>
    <t>NH000 aM 4A/690V</t>
  </si>
  <si>
    <t>NH000 aM 2A/690V</t>
  </si>
  <si>
    <t>NH1 gG 200A/1000V</t>
  </si>
  <si>
    <t>NH1 gG 160A/1000V</t>
  </si>
  <si>
    <t>NH1 gG 125A/1000V</t>
  </si>
  <si>
    <t>NH1 gG 100A/1000V</t>
  </si>
  <si>
    <t>NH1 gG 80A/1000V</t>
  </si>
  <si>
    <t>NH1 gG 63A/1000V</t>
  </si>
  <si>
    <t>NH1 gG 50A/1000V</t>
  </si>
  <si>
    <t>NH1 gG 40A/1000V</t>
  </si>
  <si>
    <t>NH1 gG 35A/1000V</t>
  </si>
  <si>
    <t>NH1 gG 32A/1000V</t>
  </si>
  <si>
    <t>NH1 gG 25A/1000V</t>
  </si>
  <si>
    <t>NH1 gG 20A/1000V</t>
  </si>
  <si>
    <t>NH1 gG 16A/1000V</t>
  </si>
  <si>
    <t>NH1 gG 10A/1000V</t>
  </si>
  <si>
    <t>NH4a/K gG 1250A/690V</t>
  </si>
  <si>
    <t>NH4a/K gG 1000A/690V</t>
  </si>
  <si>
    <t>NH4a/K gG 800A/690V</t>
  </si>
  <si>
    <t>NH4a/K gG 630A/690V</t>
  </si>
  <si>
    <t>NH4a/K gG 500A/690V</t>
  </si>
  <si>
    <t>NH4a gG 1250A/690V</t>
  </si>
  <si>
    <t>NH4a gG 1000A/690V</t>
  </si>
  <si>
    <t>NH4a gG 900A/690V</t>
  </si>
  <si>
    <t>NH4a gG 800A/690V</t>
  </si>
  <si>
    <t>NH4a gG 710A/690V</t>
  </si>
  <si>
    <t>NH4a gG 630A/690V</t>
  </si>
  <si>
    <t>NH4a gG 1600A/500V SI</t>
  </si>
  <si>
    <t>NH4a gG 1500A/500V SI</t>
  </si>
  <si>
    <t>NH4a gG 1250A/500V SI</t>
  </si>
  <si>
    <t>NH4a gG 1000A/500V SI</t>
  </si>
  <si>
    <t>NH4a gG 800A/500V SI</t>
  </si>
  <si>
    <t>NH4a gG 630A/500V SI</t>
  </si>
  <si>
    <t>NH4a gG 1600A/500V</t>
  </si>
  <si>
    <t>NH4a gG 1500A/500V</t>
  </si>
  <si>
    <t>NH4a gG 1250A/500V</t>
  </si>
  <si>
    <t>NH4a gG 1000A/500V</t>
  </si>
  <si>
    <t>NH4a gG 900A/500V</t>
  </si>
  <si>
    <t>NH4a gG 800A/500V</t>
  </si>
  <si>
    <t>NH4a gG 710A/500V</t>
  </si>
  <si>
    <t>NH4a gG 630A/500V</t>
  </si>
  <si>
    <t>NH4 gG 1250A/500V</t>
  </si>
  <si>
    <t>NH4 gG 1000A/500V</t>
  </si>
  <si>
    <t>NH4 gG 900A/500V</t>
  </si>
  <si>
    <t>NH4 gG 800A/500V</t>
  </si>
  <si>
    <t>NH4 gG 710A/500V</t>
  </si>
  <si>
    <t>NH4 gG 630A/500V</t>
  </si>
  <si>
    <t>NH3/K gG 500A/690V</t>
  </si>
  <si>
    <t>NH3/K gG 425A/690V</t>
  </si>
  <si>
    <t>NH3/K gG 400A/690V</t>
  </si>
  <si>
    <t>NH3/K gG 315A/690V</t>
  </si>
  <si>
    <t>NH3/K gG 300A/690V</t>
  </si>
  <si>
    <t>NH3/K gG 250A/690V</t>
  </si>
  <si>
    <t>NH3/I gG 630A/500V</t>
  </si>
  <si>
    <t>NH3/I gG 400A/500V</t>
  </si>
  <si>
    <t>NH3 gG 500A/690V</t>
  </si>
  <si>
    <t>NH3 gG 425A/690V</t>
  </si>
  <si>
    <t>NH3 gG 400A/690V</t>
  </si>
  <si>
    <t>NH3 gG 355A/690V</t>
  </si>
  <si>
    <t>NH3 gG 630A/500V</t>
  </si>
  <si>
    <t>NH3 gG 560A/500V</t>
  </si>
  <si>
    <t>NH3 gG 500A/500V</t>
  </si>
  <si>
    <t>NH3 gG 425A/500V</t>
  </si>
  <si>
    <t>NH3 gG 630A/400V</t>
  </si>
  <si>
    <t>004186133</t>
  </si>
  <si>
    <t>NH3 gG 560A/400V</t>
  </si>
  <si>
    <t>004186132</t>
  </si>
  <si>
    <t>NH3 gG 500A/400V</t>
  </si>
  <si>
    <t>004186131</t>
  </si>
  <si>
    <t>NH3 gG 425A/400V</t>
  </si>
  <si>
    <t>004186130</t>
  </si>
  <si>
    <t>NH3C gG 315A/690V</t>
  </si>
  <si>
    <t>NH3C gG 300A/690V</t>
  </si>
  <si>
    <t>NH3C gG 280A/690V</t>
  </si>
  <si>
    <t>NH3C gG 250A/690V</t>
  </si>
  <si>
    <t>NH3C gG 400A/500V</t>
  </si>
  <si>
    <t>NH3C gG 355A/500V</t>
  </si>
  <si>
    <t>NH3C gG 315A/500V</t>
  </si>
  <si>
    <t>NH3C gG 300A/500V</t>
  </si>
  <si>
    <t>NH3C gG 280A/500V</t>
  </si>
  <si>
    <t>NH3C gG 250A/500V</t>
  </si>
  <si>
    <t>NH3C gG 400A/400V</t>
  </si>
  <si>
    <t>004186124</t>
  </si>
  <si>
    <t>NH3C gG 355A/400V</t>
  </si>
  <si>
    <t>004186123</t>
  </si>
  <si>
    <t>NH3C gG 315A/400V</t>
  </si>
  <si>
    <t>004186122</t>
  </si>
  <si>
    <t>NH3C gG 300A/400V</t>
  </si>
  <si>
    <t>004186121</t>
  </si>
  <si>
    <t>NH3C gG 280A/400V</t>
  </si>
  <si>
    <t>004186120</t>
  </si>
  <si>
    <t>NH3C gG 250A/400V</t>
  </si>
  <si>
    <t>004186119</t>
  </si>
  <si>
    <t>NH2/K gG 315A/690V</t>
  </si>
  <si>
    <t>NH2/K gG 300A/690V</t>
  </si>
  <si>
    <t>NH2/K gG 250A/690V</t>
  </si>
  <si>
    <t>NH2/K gG 224A/690V</t>
  </si>
  <si>
    <t>NH2/K gG 200A/690V</t>
  </si>
  <si>
    <t>NH2/K gG 160A/690V</t>
  </si>
  <si>
    <t>NH2/I gG 315A/690V</t>
  </si>
  <si>
    <t>NH2/I gG 300A/690V</t>
  </si>
  <si>
    <t>NH2/I gG 280A/690V</t>
  </si>
  <si>
    <t>NH2/I gG 400A/500V</t>
  </si>
  <si>
    <t>NH2/I gG 355A/500V</t>
  </si>
  <si>
    <t>NH2/I gG 315A/500V</t>
  </si>
  <si>
    <t>NH2/I gG 300A/500V</t>
  </si>
  <si>
    <t>NH2/I gG 280A/500V</t>
  </si>
  <si>
    <t>NH2/I gG 400A/400V</t>
  </si>
  <si>
    <t>004195124</t>
  </si>
  <si>
    <t>NH2/I gG 355A/400V</t>
  </si>
  <si>
    <t>004195123</t>
  </si>
  <si>
    <t>NH2/I gG 315A/400V</t>
  </si>
  <si>
    <t>004195122</t>
  </si>
  <si>
    <t>NH2/I gG 300A/400V</t>
  </si>
  <si>
    <t>004195121</t>
  </si>
  <si>
    <t>NH2 gG 315A/690V</t>
  </si>
  <si>
    <t>NH2 gG 300A/690V</t>
  </si>
  <si>
    <t>NH2 gG 280A/690V</t>
  </si>
  <si>
    <t>NH2 gG 400A/500V</t>
  </si>
  <si>
    <t>NH2 gG 355A/500V</t>
  </si>
  <si>
    <t>NH2 gG 315A/500V</t>
  </si>
  <si>
    <t>NH2 gG 300A/500V</t>
  </si>
  <si>
    <t>NH2 gG 280A/500V</t>
  </si>
  <si>
    <t>NH2 gG 400A/400V</t>
  </si>
  <si>
    <t>004185124</t>
  </si>
  <si>
    <t>NH2 gG 355A/400V</t>
  </si>
  <si>
    <t>004185123</t>
  </si>
  <si>
    <t>NH2 gG 315A/400V</t>
  </si>
  <si>
    <t>004185122</t>
  </si>
  <si>
    <t>NH2 gG 300A/400V</t>
  </si>
  <si>
    <t>004185121</t>
  </si>
  <si>
    <t>NH2 gG 280A/400V</t>
  </si>
  <si>
    <t>004185120</t>
  </si>
  <si>
    <t>NH2C/I gG 250A/690V</t>
  </si>
  <si>
    <t>NH2C/I gG 224A/690V</t>
  </si>
  <si>
    <t>NH2C/I gG 200A/690V</t>
  </si>
  <si>
    <t>NH2C/I gG 160A/690V</t>
  </si>
  <si>
    <t>NH2C/I gG 125A/690V</t>
  </si>
  <si>
    <t>NH2C/I gG 100A/690V</t>
  </si>
  <si>
    <t>NH2C/I gG 80A/690V</t>
  </si>
  <si>
    <t>NH2C/I gG 63A/690V</t>
  </si>
  <si>
    <t>NH2C/I gG 250A/500V</t>
  </si>
  <si>
    <t>NH2C/I gG 224A/500V</t>
  </si>
  <si>
    <t>NH2C/I gG 200A/500V</t>
  </si>
  <si>
    <t>NH2C/I gG 160A/500V</t>
  </si>
  <si>
    <t>NH2C/I gG 125A/500V</t>
  </si>
  <si>
    <t>NH2C/I gG 100A/500V</t>
  </si>
  <si>
    <t>NH2C/I gG 80A/500V</t>
  </si>
  <si>
    <t>NH2C/I gG 63A/500V</t>
  </si>
  <si>
    <t>NH2C/I gG 250A/400V</t>
  </si>
  <si>
    <t>004195119</t>
  </si>
  <si>
    <t>NH2C/I gG 224A/400V</t>
  </si>
  <si>
    <t>004195118</t>
  </si>
  <si>
    <t>NH2C/I gG 200A/400V</t>
  </si>
  <si>
    <t>004195117</t>
  </si>
  <si>
    <t>NH2C/I gG 160A/400V</t>
  </si>
  <si>
    <t>004195116</t>
  </si>
  <si>
    <t>NH2C/I gG 125A/400V</t>
  </si>
  <si>
    <t>004195115</t>
  </si>
  <si>
    <t>NH2C/I gG 100A/400V</t>
  </si>
  <si>
    <t>004195114</t>
  </si>
  <si>
    <t>NH2C/I gG 80A/400V</t>
  </si>
  <si>
    <t>004195113</t>
  </si>
  <si>
    <t>NH2C/I gG 63A/400V</t>
  </si>
  <si>
    <t>004195112</t>
  </si>
  <si>
    <t>NH2C gG 250A/690V</t>
  </si>
  <si>
    <t>NH2C gG 224A/690V</t>
  </si>
  <si>
    <t>NH2C gG 200A/690V</t>
  </si>
  <si>
    <t>NH2C gG 160A/690V</t>
  </si>
  <si>
    <t>NH2C gG 125A/690V</t>
  </si>
  <si>
    <t>NH2C gG 100A/690V</t>
  </si>
  <si>
    <t>NH2C gG 80A/690V</t>
  </si>
  <si>
    <t>NH2C gG 63A/690V</t>
  </si>
  <si>
    <t>NH2C gG 250A/500V</t>
  </si>
  <si>
    <t>NH2C gG 224A/500V</t>
  </si>
  <si>
    <t>NH2C gG 200A/500V</t>
  </si>
  <si>
    <t>NH2C gG 160A/500V</t>
  </si>
  <si>
    <t>NH2C gG 125A/500V</t>
  </si>
  <si>
    <t>NH2C gG 100A/500V</t>
  </si>
  <si>
    <t>NH2C gG 80A/500V</t>
  </si>
  <si>
    <t>NH2C gG 63A/500V</t>
  </si>
  <si>
    <t>NH2C gG 250A/400V</t>
  </si>
  <si>
    <t>004185119</t>
  </si>
  <si>
    <t>NH2C gG 224A/400V</t>
  </si>
  <si>
    <t>004185118</t>
  </si>
  <si>
    <t>NH2C gG 200A/400V</t>
  </si>
  <si>
    <t>004185117</t>
  </si>
  <si>
    <t>NH2C gG 160A/400V</t>
  </si>
  <si>
    <t>004185116</t>
  </si>
  <si>
    <t>NH2C gG 125A/400V</t>
  </si>
  <si>
    <t>004185115</t>
  </si>
  <si>
    <t>NH2C gG 100A/400V</t>
  </si>
  <si>
    <t>004185114</t>
  </si>
  <si>
    <t>NH2C gG 80A/400V</t>
  </si>
  <si>
    <t>004185113</t>
  </si>
  <si>
    <t>NH2C gG 63A/400V</t>
  </si>
  <si>
    <t>004185112</t>
  </si>
  <si>
    <t>NH1/K gG 250A/690V</t>
  </si>
  <si>
    <t>NH1/K gG 224A/690V</t>
  </si>
  <si>
    <t>NH1/K gG 200A/690V</t>
  </si>
  <si>
    <t>NH1/K gG 160A/690V</t>
  </si>
  <si>
    <t>NH1/K gG 125A/690V</t>
  </si>
  <si>
    <t>NH1/K gG 100A/690V</t>
  </si>
  <si>
    <t>NH1/K gG 80A/690V</t>
  </si>
  <si>
    <t>NH1/K gG 63A/690V</t>
  </si>
  <si>
    <t>NH1/I gG 250A/690V</t>
  </si>
  <si>
    <t>NH1/I gG 224A/690V</t>
  </si>
  <si>
    <t>NH1/I gG 200A/690V</t>
  </si>
  <si>
    <t>NH1/I gG 160A/690V</t>
  </si>
  <si>
    <t>NH1/I gG 125A/690V</t>
  </si>
  <si>
    <t>NH1/I gG 100A/690V</t>
  </si>
  <si>
    <t>NH1/I gG 80A/690V</t>
  </si>
  <si>
    <t>NH1/I gG 63A/690V</t>
  </si>
  <si>
    <t>NH1/I gG 250A/500V</t>
  </si>
  <si>
    <t>NH1/I gG 224A/500V</t>
  </si>
  <si>
    <t>NH1/I gG 200A/500V</t>
  </si>
  <si>
    <t>NH1/I gG 160A/500V</t>
  </si>
  <si>
    <t>NH1/I gG 125A/500V</t>
  </si>
  <si>
    <t>NH1/I gG 100A/500V</t>
  </si>
  <si>
    <t>NH1/I gG 80A/500V</t>
  </si>
  <si>
    <t>NH1/I gG 63A/500V</t>
  </si>
  <si>
    <t>NH1/I gG 250A/400V</t>
  </si>
  <si>
    <t>004194119</t>
  </si>
  <si>
    <t>NH1/I gG 224A/400V</t>
  </si>
  <si>
    <t>004194118</t>
  </si>
  <si>
    <t>NH1/I gG 200A/400V</t>
  </si>
  <si>
    <t>004194117</t>
  </si>
  <si>
    <t>NH1/I gG 160A/400V</t>
  </si>
  <si>
    <t>004194124</t>
  </si>
  <si>
    <t>NH1/I gG 125A/400V</t>
  </si>
  <si>
    <t>004194123</t>
  </si>
  <si>
    <t>NH1/I gG 100A/400V</t>
  </si>
  <si>
    <t>004194122</t>
  </si>
  <si>
    <t>NH1/I gG 80A/400V</t>
  </si>
  <si>
    <t>004194121</t>
  </si>
  <si>
    <t>NH1/I gG 63A/400V</t>
  </si>
  <si>
    <t>004194120</t>
  </si>
  <si>
    <t>NH1 gG 250A/690V</t>
  </si>
  <si>
    <t>NH1 gG 224A/690V</t>
  </si>
  <si>
    <t>NH1 gG 200A/690V</t>
  </si>
  <si>
    <t>NH1 gG 160A/690V</t>
  </si>
  <si>
    <t>NH1 gG 125A/690V</t>
  </si>
  <si>
    <t>NH1 gG 100A/690V</t>
  </si>
  <si>
    <t>NH1 gG 80A/690V</t>
  </si>
  <si>
    <t>NH1 gG 63A/690V</t>
  </si>
  <si>
    <t>NH1 gG 250A/500V</t>
  </si>
  <si>
    <t>NH1 gG 224A/500V</t>
  </si>
  <si>
    <t>NH1 gG 200A/500V</t>
  </si>
  <si>
    <t>NH1 gG 160A/500V</t>
  </si>
  <si>
    <t>NH1 gG 125A/500V</t>
  </si>
  <si>
    <t>NH1 gG 100A/500V</t>
  </si>
  <si>
    <t>NH1 gG 80A/500V</t>
  </si>
  <si>
    <t>NH1 gG 63A/500V</t>
  </si>
  <si>
    <t>NH1 gG 250A/400V</t>
  </si>
  <si>
    <t>004184119</t>
  </si>
  <si>
    <t>NH1 gG 224A/400V</t>
  </si>
  <si>
    <t>004184118</t>
  </si>
  <si>
    <t>NH1 gG 200A/400V</t>
  </si>
  <si>
    <t>004184117</t>
  </si>
  <si>
    <t>NH1 gG 160A/400V</t>
  </si>
  <si>
    <t>004184124</t>
  </si>
  <si>
    <t>NH1 gG 125A/400V</t>
  </si>
  <si>
    <t>004184123</t>
  </si>
  <si>
    <t>NH1 gG 100A/400V</t>
  </si>
  <si>
    <t>004184122</t>
  </si>
  <si>
    <t>NH1 gG 80A/400V</t>
  </si>
  <si>
    <t>004184121</t>
  </si>
  <si>
    <t>NH1 gG 63A/400V</t>
  </si>
  <si>
    <t>004184120</t>
  </si>
  <si>
    <t>NH1C/I gG 125A/690V</t>
  </si>
  <si>
    <t>NH1C/I gG 100A/690V</t>
  </si>
  <si>
    <t>NH1C/I gG 80A/690V</t>
  </si>
  <si>
    <t>NH1C/I gG 63A/690V</t>
  </si>
  <si>
    <t>NH1C/I gG 50A/690V</t>
  </si>
  <si>
    <t>NH1C/I gG 40A/690V</t>
  </si>
  <si>
    <t>NH1C/I gG 35A/690V</t>
  </si>
  <si>
    <t>NH1C/I gG 32A/690V</t>
  </si>
  <si>
    <t>NH1C/I gG 25A/690V</t>
  </si>
  <si>
    <t>NH1C/I gG 160A/500V</t>
  </si>
  <si>
    <t>NH1C/I gG 125A/500V</t>
  </si>
  <si>
    <t>NH1C/I gG 100A/500V</t>
  </si>
  <si>
    <t>NH1C/I gG 80A/500V</t>
  </si>
  <si>
    <t>NH1C/I gG 63A/500V</t>
  </si>
  <si>
    <t>NH1C/I gG 50A/500V</t>
  </si>
  <si>
    <t>NH1C/I gG 40A/500V</t>
  </si>
  <si>
    <t>NH1C/I gG 35A/500V</t>
  </si>
  <si>
    <t>NH1C/I gG 32A/500V</t>
  </si>
  <si>
    <t>NH1C/I gG 25A/500V</t>
  </si>
  <si>
    <t>NH1C/I gG 160A/400V</t>
  </si>
  <si>
    <t>004194116</t>
  </si>
  <si>
    <t>NH1C/I gG 125A/400V</t>
  </si>
  <si>
    <t>004194115</t>
  </si>
  <si>
    <t>NH1C/I gG 100A/400V</t>
  </si>
  <si>
    <t>004194114</t>
  </si>
  <si>
    <t>NH1C/I gG 80A/400V</t>
  </si>
  <si>
    <t>004194113</t>
  </si>
  <si>
    <t>NH1C/I gG 63A/400V</t>
  </si>
  <si>
    <t>004194112</t>
  </si>
  <si>
    <t>NH1C/I gG 50A/400V</t>
  </si>
  <si>
    <t>004194111</t>
  </si>
  <si>
    <t>NH1C/I gG 35A/400V</t>
  </si>
  <si>
    <t>004194109</t>
  </si>
  <si>
    <t>NH1C/I gG 25A/400V</t>
  </si>
  <si>
    <t>004194107</t>
  </si>
  <si>
    <t>NH1C gG 125A/690V</t>
  </si>
  <si>
    <t>NH1C gG 100A/690V</t>
  </si>
  <si>
    <t>NH1C gG 80A/690V</t>
  </si>
  <si>
    <t>NH1C gG 63A/690V</t>
  </si>
  <si>
    <t>NH1C gG 50A/690V</t>
  </si>
  <si>
    <t>NH1C gG 40A/690V</t>
  </si>
  <si>
    <t>NH1C gG 35A/690V</t>
  </si>
  <si>
    <t>NH1C gG 32A/690V</t>
  </si>
  <si>
    <t>NH1C gG 25A/690V</t>
  </si>
  <si>
    <t>NH1C gG 160A/500V</t>
  </si>
  <si>
    <t>NH1C gG 125A/500V</t>
  </si>
  <si>
    <t>NH1C gG 100A/500V</t>
  </si>
  <si>
    <t>NH1C gG 80A/500V</t>
  </si>
  <si>
    <t>NH1C gG 63A/500V</t>
  </si>
  <si>
    <t>NH1C gG 50A/500V</t>
  </si>
  <si>
    <t>NH1C gG 40A/500V</t>
  </si>
  <si>
    <t>NH1C gG 35A/500V</t>
  </si>
  <si>
    <t>NH1C gG 32A/500V</t>
  </si>
  <si>
    <t>NH1C gG 25A/500V</t>
  </si>
  <si>
    <t>NH1C gG 160A/400V</t>
  </si>
  <si>
    <t>004184116</t>
  </si>
  <si>
    <t>NH1C gG 125A/400V</t>
  </si>
  <si>
    <t>004184115</t>
  </si>
  <si>
    <t>NH1C gG 100A/400V</t>
  </si>
  <si>
    <t>004184114</t>
  </si>
  <si>
    <t>NH1C gG 80A/400V</t>
  </si>
  <si>
    <t>004184113</t>
  </si>
  <si>
    <t>NH1C gG 63A/400V</t>
  </si>
  <si>
    <t>004184112</t>
  </si>
  <si>
    <t>NH1C gG 50A/400V</t>
  </si>
  <si>
    <t>004184111</t>
  </si>
  <si>
    <t>NH1C gG 35A/400V</t>
  </si>
  <si>
    <t>004184109</t>
  </si>
  <si>
    <t>NH1C gG 25A/400V</t>
  </si>
  <si>
    <t>004184107</t>
  </si>
  <si>
    <t>NH0 gG 125A/690V</t>
  </si>
  <si>
    <t>NH0 gG 100A/690V</t>
  </si>
  <si>
    <t>NH0 gG 80A/690V</t>
  </si>
  <si>
    <t>NH0 gG 63A/690V</t>
  </si>
  <si>
    <t>NH0 gG 50A/690V</t>
  </si>
  <si>
    <t>NH0 gG 40A/690V</t>
  </si>
  <si>
    <t>NH0 gG 35A/690V</t>
  </si>
  <si>
    <t>NH0 gG 32A/690V</t>
  </si>
  <si>
    <t>NH0 gG 25A/690V</t>
  </si>
  <si>
    <t>NH0 gG 20A/690V</t>
  </si>
  <si>
    <t>NH0 gG 16A/690V</t>
  </si>
  <si>
    <t>NH0 gG 10A/690V</t>
  </si>
  <si>
    <t>NH0 gG 6A/690V</t>
  </si>
  <si>
    <t>NH0 gG 160A/500V</t>
  </si>
  <si>
    <t>NH0 gG 125A/500V</t>
  </si>
  <si>
    <t>NH0 gG 100A/500V</t>
  </si>
  <si>
    <t>NH0 gG 80A/500V</t>
  </si>
  <si>
    <t>NH0 gG 63A/500V</t>
  </si>
  <si>
    <t>NH0 gG 50A/500V</t>
  </si>
  <si>
    <t>NH0 gG 40A/500V</t>
  </si>
  <si>
    <t>NH0 gG 35A/500V</t>
  </si>
  <si>
    <t>NH0 gG 32A/500V</t>
  </si>
  <si>
    <t>NH0 gG 25A/500V</t>
  </si>
  <si>
    <t>NH0 gG 20A/500V</t>
  </si>
  <si>
    <t>NH0 gG 16A/500V</t>
  </si>
  <si>
    <t>NH0 gG 10A/500V</t>
  </si>
  <si>
    <t>NH0 gG 6A/500V</t>
  </si>
  <si>
    <t>NH00/K gG 125A/690V</t>
  </si>
  <si>
    <t>NH00/K gG 100A/690V</t>
  </si>
  <si>
    <t>NH00/K gG 80A/690V</t>
  </si>
  <si>
    <t>NH00/K gG 63A/690V</t>
  </si>
  <si>
    <t>NH00/K gG 50A/690V</t>
  </si>
  <si>
    <t>NH00/I gG 125A/690V</t>
  </si>
  <si>
    <t>NH00/I gG 100A/690V</t>
  </si>
  <si>
    <t>NH00/I gG 80A/690V</t>
  </si>
  <si>
    <t>NH00/I gG 63A/690V</t>
  </si>
  <si>
    <t>NH00/I gG 160A/500V</t>
  </si>
  <si>
    <t>NH00/I gG 125A/500V</t>
  </si>
  <si>
    <t>NV 00 ISO gG 160A / 400V</t>
  </si>
  <si>
    <t>004192116</t>
  </si>
  <si>
    <t>NV 00 ISO gG 125A / 400V</t>
  </si>
  <si>
    <t>004192115</t>
  </si>
  <si>
    <t>NH00 gG 125A/690V</t>
  </si>
  <si>
    <t>NH00 gG 100A/690V</t>
  </si>
  <si>
    <t>NH00 gG 80A/690V</t>
  </si>
  <si>
    <t>NH00 gG 63A/690V</t>
  </si>
  <si>
    <t>NH00 gG 160A/500V</t>
  </si>
  <si>
    <t>NH00 gG 125A/500V</t>
  </si>
  <si>
    <t>NH00 gG 160A/400V</t>
  </si>
  <si>
    <t>004182116</t>
  </si>
  <si>
    <t>NH00 gG 125A/400V</t>
  </si>
  <si>
    <t>004182115</t>
  </si>
  <si>
    <t>NH000/K gG 40A/690V</t>
  </si>
  <si>
    <t>NH000/K gG 35A/690V</t>
  </si>
  <si>
    <t>NH000/K gG 32A/690V</t>
  </si>
  <si>
    <t>NH000/K gG 25A/690V</t>
  </si>
  <si>
    <t>NH000/K gG 20A/690V</t>
  </si>
  <si>
    <t>NH000/K gG 16A/690V</t>
  </si>
  <si>
    <t>NH000/K gG 10A/690V</t>
  </si>
  <si>
    <t>NH000/K gG 6A/690V</t>
  </si>
  <si>
    <t>NH000/K gG 4A/690V</t>
  </si>
  <si>
    <t>NH000/K gG 2A/690V</t>
  </si>
  <si>
    <t>NH000/I gG 50A/690V</t>
  </si>
  <si>
    <t>NH000/I gG 40A/690V</t>
  </si>
  <si>
    <t>NH000/I gG 35A/690V</t>
  </si>
  <si>
    <t>NH000/I gG 32A/690V</t>
  </si>
  <si>
    <t>NH000/I gG 20A/690V</t>
  </si>
  <si>
    <t>NH000/I gG 16A/690V</t>
  </si>
  <si>
    <t>NH000/I gG 10A/690V</t>
  </si>
  <si>
    <t>NH000/I gG 6A/690V</t>
  </si>
  <si>
    <t>NH000/I gG 4A/690V</t>
  </si>
  <si>
    <t>NH000/I gG 2A/690V</t>
  </si>
  <si>
    <t>NH000/I gG 25A/690V</t>
  </si>
  <si>
    <t>NH000/I gG 100A/500V</t>
  </si>
  <si>
    <t>NH000/I gG 80A/500V</t>
  </si>
  <si>
    <t>NH000/I gG 63A/500V</t>
  </si>
  <si>
    <t>NH000/I gG 50A/500V</t>
  </si>
  <si>
    <t>NH000/I gG 40A/500V</t>
  </si>
  <si>
    <t>NH000/I gG 35A/500V</t>
  </si>
  <si>
    <t>NH000/I gG 32A/500V</t>
  </si>
  <si>
    <t>NH000/I gG 25A/500V</t>
  </si>
  <si>
    <t>NH000/I gG 20A/500V</t>
  </si>
  <si>
    <t>NH000/I gG 16A/500V</t>
  </si>
  <si>
    <t>NH000/I gG 10A/500V</t>
  </si>
  <si>
    <t>NH000/I gG 6A/500V</t>
  </si>
  <si>
    <t>NH000/I gG 4A/500V</t>
  </si>
  <si>
    <t>NH000/I gG 2A/500V</t>
  </si>
  <si>
    <t>NH000 gG 50A/690V</t>
  </si>
  <si>
    <t>NH000 gG 40A/690V</t>
  </si>
  <si>
    <t>NH000 gG 35A/690V</t>
  </si>
  <si>
    <t>NH000 gG 32A/690V</t>
  </si>
  <si>
    <t>NH000 gG 25A/690V</t>
  </si>
  <si>
    <t>NH000 gG 20A/690V</t>
  </si>
  <si>
    <t>NH000 gG 16A/690V</t>
  </si>
  <si>
    <t>NH000 gG 10A/690V</t>
  </si>
  <si>
    <t>NH000 gG 6A/690V</t>
  </si>
  <si>
    <t>NH000 gG 4A/690V</t>
  </si>
  <si>
    <t>NH000 gG 2A/690V</t>
  </si>
  <si>
    <t>NH000 gG 125A/500V</t>
  </si>
  <si>
    <t>NH000 gG 100A/500V</t>
  </si>
  <si>
    <t>NH000 gG 80A/500V</t>
  </si>
  <si>
    <t>NH000 gG 63A/500V</t>
  </si>
  <si>
    <t>NH000 gG 50A/500V</t>
  </si>
  <si>
    <t>NH000 gG 40A/500V</t>
  </si>
  <si>
    <t>NH000 gG 35A/500V</t>
  </si>
  <si>
    <t>NH000 gG 32A/500V</t>
  </si>
  <si>
    <t>NH000 gG 25A/500V</t>
  </si>
  <si>
    <t>NH000 gG 20A/500V</t>
  </si>
  <si>
    <t>NH000 gG 16A/500V</t>
  </si>
  <si>
    <t>NH000 gG 10A/500V</t>
  </si>
  <si>
    <t>NH000 gG 6A/500V</t>
  </si>
  <si>
    <t>NH000 gG 4A/500V</t>
  </si>
  <si>
    <t>NH000 gG 2A/500V</t>
  </si>
  <si>
    <t>NV 00C gG 160A / 400V</t>
  </si>
  <si>
    <t>NH000 gG 100A/400V</t>
  </si>
  <si>
    <t>004181114</t>
  </si>
  <si>
    <t>NH000 gG 80A/400V</t>
  </si>
  <si>
    <t>004181113</t>
  </si>
  <si>
    <t>NH000 gG 63A/400V</t>
  </si>
  <si>
    <t>004181112</t>
  </si>
  <si>
    <t>NH000 gG 50A/400V</t>
  </si>
  <si>
    <t>004181111</t>
  </si>
  <si>
    <t>NH000 gG 40A/400V</t>
  </si>
  <si>
    <t>004181110</t>
  </si>
  <si>
    <t>NH000 gG 35A/400V</t>
  </si>
  <si>
    <t>004181109</t>
  </si>
  <si>
    <t>NH000 gG 32A/400V</t>
  </si>
  <si>
    <t>004181108</t>
  </si>
  <si>
    <t>NH000 gG 25A/400V</t>
  </si>
  <si>
    <t>004181107</t>
  </si>
  <si>
    <t>NH000 gG 20A/400V</t>
  </si>
  <si>
    <t>004181106</t>
  </si>
  <si>
    <t>NH000 gG 16A/400V</t>
  </si>
  <si>
    <t>004181105</t>
  </si>
  <si>
    <t>NH000 gG 10A/400V</t>
  </si>
  <si>
    <t>004181104</t>
  </si>
  <si>
    <t>NH000 gG 6A/400V</t>
  </si>
  <si>
    <t>004181103</t>
  </si>
  <si>
    <t>NH000 gG 4A/400V</t>
  </si>
  <si>
    <t>004181102</t>
  </si>
  <si>
    <t>NH000 gG 2A/400V</t>
  </si>
  <si>
    <t>004181101</t>
  </si>
  <si>
    <t>PS EFD22 &amp; VLC22</t>
  </si>
  <si>
    <t>PCF 8x10 PS</t>
  </si>
  <si>
    <t>PCF 10 3p+N LED</t>
  </si>
  <si>
    <t>PCF 10 3p LED</t>
  </si>
  <si>
    <t>PCF 10 2p LED</t>
  </si>
  <si>
    <t>PCF 10 1p+N LED</t>
  </si>
  <si>
    <t>PCF 10 1p LED</t>
  </si>
  <si>
    <t>PCF 8 3p+N LED</t>
  </si>
  <si>
    <t>PCF 8 3p LED</t>
  </si>
  <si>
    <t>PCF 8 2p LED</t>
  </si>
  <si>
    <t>PCF 8 1p+N LED</t>
  </si>
  <si>
    <t>PCF 8 1p LED</t>
  </si>
  <si>
    <t>CH22/P aM 100A/690V 144399</t>
  </si>
  <si>
    <t>CH22/P aM 80A/690V 1443980</t>
  </si>
  <si>
    <t>CH22/P aM 63A/690V 1443963</t>
  </si>
  <si>
    <t>CH22x58/P aM 50A/690V 1443950</t>
  </si>
  <si>
    <t>CH22/P aM 40A/690V 1443940</t>
  </si>
  <si>
    <t>CH22/P aM 32A/690V 1443932</t>
  </si>
  <si>
    <t>CH22/P aM 25A/690V 1443925</t>
  </si>
  <si>
    <t>CH22/P aM 20A/690V</t>
  </si>
  <si>
    <t>CH22/P aM 16A/690V 1443916</t>
  </si>
  <si>
    <t>CH22/P aM 12A/690V 1443912</t>
  </si>
  <si>
    <t>CH22/P aM 10A/690V 1443910</t>
  </si>
  <si>
    <t>CH22/P aM 8A/690V 1443908</t>
  </si>
  <si>
    <t>CH22/P aM 6A/690V</t>
  </si>
  <si>
    <t>CH22x58 aM 100A/500V</t>
  </si>
  <si>
    <t>CH22x58 aM 80A/500V</t>
  </si>
  <si>
    <t>CH22x58 aM 63A/500V</t>
  </si>
  <si>
    <t>CH22x58 aM 50A/690V</t>
  </si>
  <si>
    <t>CH22x58 aM 40A/690V</t>
  </si>
  <si>
    <t>CH22x58 aM 32A/690V</t>
  </si>
  <si>
    <t>CH22x58 aM 25A/690V</t>
  </si>
  <si>
    <t>CH22x58 aM 20A/690V</t>
  </si>
  <si>
    <t>CH 22x58 aM 16A / 690V</t>
  </si>
  <si>
    <t>CH22x58 gG 100A/500V</t>
  </si>
  <si>
    <t>CH22x58 gG 80A/500V</t>
  </si>
  <si>
    <t>CH22x58 gG 40A/690V</t>
  </si>
  <si>
    <t>CH22x58 gG 32A/690V</t>
  </si>
  <si>
    <t>CH22x58 gG 25A/690V</t>
  </si>
  <si>
    <t>CH22x58 gG 20A/690V</t>
  </si>
  <si>
    <t>CH22x58 gG 16A/690V</t>
  </si>
  <si>
    <t>CH14/P aM 50A/500V 1433950</t>
  </si>
  <si>
    <t>CH14/P aM 40A/500V 1433940</t>
  </si>
  <si>
    <t>CH14/P aM 32A/500V 1433932</t>
  </si>
  <si>
    <t>CH14/P aM 25A/500V 1433925</t>
  </si>
  <si>
    <t>CH14/P aM 20A/500V 1433920</t>
  </si>
  <si>
    <t>CH14/P aM 16A/500V 1433916</t>
  </si>
  <si>
    <t>CH14/P aM 12A/500V 1433912</t>
  </si>
  <si>
    <t>CH14/P aM 10A/500V 1433910</t>
  </si>
  <si>
    <t>CH14/P aM 8A/500V 1433908</t>
  </si>
  <si>
    <t>CH14/P aM 6A/500V 1433906</t>
  </si>
  <si>
    <t>CH14/P aM 4A/500V 1433904</t>
  </si>
  <si>
    <t>CH14/P aM 2A/500V 1433902</t>
  </si>
  <si>
    <t>CH 14x51 aM 50A/500V</t>
  </si>
  <si>
    <t>CH 14x51 aM 40A/500V</t>
  </si>
  <si>
    <t>CH 14x51 aM 32A/500V</t>
  </si>
  <si>
    <t>CH 14x51 aM 25A/690V</t>
  </si>
  <si>
    <t>CH 14x51 aM 20A/690V</t>
  </si>
  <si>
    <t>CH 14x51 aM 16A/690V</t>
  </si>
  <si>
    <t>CH14x51 aM 12A/690V</t>
  </si>
  <si>
    <t>CH14x51 aM 10A/690V</t>
  </si>
  <si>
    <t>CH14x51 aM 8A/690V</t>
  </si>
  <si>
    <t>CH14x51 aM 6A/690V</t>
  </si>
  <si>
    <t>CH14x51 aM 4A/690V</t>
  </si>
  <si>
    <t>CH14x51 aM 2A/690V</t>
  </si>
  <si>
    <t>CH14x51 gG 50A/500V</t>
  </si>
  <si>
    <t>CH14x51 gG 40A/500V</t>
  </si>
  <si>
    <t>CH14x51 gG 32A/500V</t>
  </si>
  <si>
    <t>CH14x51 gG 25A/690V</t>
  </si>
  <si>
    <t>CH14x51 gG 20A/690V</t>
  </si>
  <si>
    <t>CH14x51 gG 16A/690V</t>
  </si>
  <si>
    <t>CH14x51 gG 12A/690V</t>
  </si>
  <si>
    <t>CH14x51 gG 10A/690V</t>
  </si>
  <si>
    <t>CH14x51 gG 8A/690V</t>
  </si>
  <si>
    <t>CH14x51 gG 6A/690V</t>
  </si>
  <si>
    <t>CH14x51 gG 4A/690V</t>
  </si>
  <si>
    <t>CH14x51 gG 2A/690V</t>
  </si>
  <si>
    <t>CH10x38 aM 32A/400V</t>
  </si>
  <si>
    <t>CH10x38 aM 25A/400V</t>
  </si>
  <si>
    <t>CH10x38 aM 20A/400V</t>
  </si>
  <si>
    <t>CH10x38 aM 16A/500V</t>
  </si>
  <si>
    <t>CH10x38 aM 12A/500V</t>
  </si>
  <si>
    <t>CH10x38 aM 10A/500V</t>
  </si>
  <si>
    <t>CH10x38 aM 8A/500V</t>
  </si>
  <si>
    <t>CH10x38 aM 6A/500V</t>
  </si>
  <si>
    <t>CH10x38 aM 4A/500V</t>
  </si>
  <si>
    <t>CH10x38 aM 2A/500V</t>
  </si>
  <si>
    <t>CH10x38 aM 1A/500V</t>
  </si>
  <si>
    <t>CH10x38 gG 32A/400V</t>
  </si>
  <si>
    <t>CH10x38 gG 25A/400V</t>
  </si>
  <si>
    <t>CH10x38 gG 20A/400V</t>
  </si>
  <si>
    <t>CH10x38 gG 16A/500V</t>
  </si>
  <si>
    <t>CH10x38 gG 12A/500V</t>
  </si>
  <si>
    <t>CH10x38 gG 10A/500V</t>
  </si>
  <si>
    <t>CH10x38 gG 8A/500V</t>
  </si>
  <si>
    <t>CH10x38 gG 6A/500V</t>
  </si>
  <si>
    <t>CH10x38 gG 4A/500V</t>
  </si>
  <si>
    <t>CH10x38 gG 2A/500V</t>
  </si>
  <si>
    <t>CH10x38 gG 1A/500V</t>
  </si>
  <si>
    <t>CH8x32 aM 25A/400V</t>
  </si>
  <si>
    <t>CH8x32 aM 20A/400V</t>
  </si>
  <si>
    <t>CH8x32 aM 16A/400V</t>
  </si>
  <si>
    <t>CH8x32 aM 12A/400V</t>
  </si>
  <si>
    <t>CH8x32 aM 10A/400V</t>
  </si>
  <si>
    <t>CH8x32 aM 8A/400V</t>
  </si>
  <si>
    <t>CH8x32 aM 6A/400V</t>
  </si>
  <si>
    <t>CH8x32 aM 4A/400V</t>
  </si>
  <si>
    <t>CH8x32 aM 2A/400V</t>
  </si>
  <si>
    <t>CH8x32 aM 1A/400V</t>
  </si>
  <si>
    <t>CH8x32 gG 25A/400V</t>
  </si>
  <si>
    <t>CH8x32 gG 20A/400V</t>
  </si>
  <si>
    <t>CH8x32 gG 16A/400V</t>
  </si>
  <si>
    <t>CH8x32 gG 12A/400V</t>
  </si>
  <si>
    <t>CH8x32 gG 10A/400V</t>
  </si>
  <si>
    <t>CH8x32 gG 8A/400V</t>
  </si>
  <si>
    <t>CH8x32 gG 6A/400V</t>
  </si>
  <si>
    <t>CH8x32 gG 4A/400V</t>
  </si>
  <si>
    <t>CH8x32 gG 2A/400V</t>
  </si>
  <si>
    <t>CH8x32 gG 1A/400V</t>
  </si>
  <si>
    <t>STVD02 3-p+N 63A / 400V komple</t>
  </si>
  <si>
    <t>STVD02 3-p 63A / 400V komplet</t>
  </si>
  <si>
    <t>STVD02 2-p 63A / 400V komplet</t>
  </si>
  <si>
    <t>STVD02 1-p+N 63A / 400V komple</t>
  </si>
  <si>
    <t>STVD02 1-p 63A / 400V komplet</t>
  </si>
  <si>
    <t>STVD02 PVD01 16A</t>
  </si>
  <si>
    <t>STVD02 PVD01 10A</t>
  </si>
  <si>
    <t>STVD02 PVD01 6A</t>
  </si>
  <si>
    <t>STVD02 PS - 2D</t>
  </si>
  <si>
    <t>STVD02 PS - 2M</t>
  </si>
  <si>
    <t>STVD02 PS - MD</t>
  </si>
  <si>
    <t>STV D02 63A 3p+N</t>
  </si>
  <si>
    <t>STV D02 63A 3p</t>
  </si>
  <si>
    <t>STV D02 63A 2p</t>
  </si>
  <si>
    <t>STV D02 63A 1p+N</t>
  </si>
  <si>
    <t>STV D02 63A 1p</t>
  </si>
  <si>
    <t>VL D01 16A 3p+N</t>
  </si>
  <si>
    <t>VL D01 13A 3p+N</t>
  </si>
  <si>
    <t>VL D01 10A 3p+N</t>
  </si>
  <si>
    <t>VL D01 6A 3p+N</t>
  </si>
  <si>
    <t>VL D01 16A 3p</t>
  </si>
  <si>
    <t>VL D01 13A 3p</t>
  </si>
  <si>
    <t>VL D01 10A 3p</t>
  </si>
  <si>
    <t>VL D01 6A 3p</t>
  </si>
  <si>
    <t>VL D01 16A 2p</t>
  </si>
  <si>
    <t>VL D01 13A 2p</t>
  </si>
  <si>
    <t>VL D01 10A 2p</t>
  </si>
  <si>
    <t>VL D01 6A 2p</t>
  </si>
  <si>
    <t>VL D01 16A 1p+N</t>
  </si>
  <si>
    <t>VL D01 13A 1p+N</t>
  </si>
  <si>
    <t>VL D01 10A 1p+N</t>
  </si>
  <si>
    <t>VL D01 6A 1p+N</t>
  </si>
  <si>
    <t>VL D01 16A 1p</t>
  </si>
  <si>
    <t>VL D01 13A 1p</t>
  </si>
  <si>
    <t>VL D01 10A 1p</t>
  </si>
  <si>
    <t>VL D01 6A 1p</t>
  </si>
  <si>
    <t>POSEBNO DRŽALO ZA D02</t>
  </si>
  <si>
    <t>PLK D02</t>
  </si>
  <si>
    <t>PLK D01</t>
  </si>
  <si>
    <t>KN D02</t>
  </si>
  <si>
    <t>KN D01</t>
  </si>
  <si>
    <t>KEYD0</t>
  </si>
  <si>
    <t>PZ D02/3</t>
  </si>
  <si>
    <t>PZ D01/3</t>
  </si>
  <si>
    <t>PZ D02</t>
  </si>
  <si>
    <t>PZ D01</t>
  </si>
  <si>
    <t>D02 E18 63A V M5 3p</t>
  </si>
  <si>
    <t>D02 E18 63A N M5 3p</t>
  </si>
  <si>
    <t>D02 E18 63A V 3p</t>
  </si>
  <si>
    <t>D02 E18 63A N 3p</t>
  </si>
  <si>
    <t>D02 E18 63A V M5-K 3p</t>
  </si>
  <si>
    <t>D02 E18 63A N M5-K 3p</t>
  </si>
  <si>
    <t>D02 E18 63A V-K 3p</t>
  </si>
  <si>
    <t>D02 E18 63A N-K 3p</t>
  </si>
  <si>
    <t>D01 E14 16A V 3p</t>
  </si>
  <si>
    <t>D01 E14 16A N 3p</t>
  </si>
  <si>
    <t>D01 E14 16A V-K 3p</t>
  </si>
  <si>
    <t>D01 E14 16A N-K 3p</t>
  </si>
  <si>
    <t>D01 E14 16A N-U-K 1p</t>
  </si>
  <si>
    <t>D02 E18 63A V M5 1p</t>
  </si>
  <si>
    <t>D02 E18 63A N M5 1p</t>
  </si>
  <si>
    <t>D02 E18 63A V 1p</t>
  </si>
  <si>
    <t>D02 E18 63A N 1p</t>
  </si>
  <si>
    <t>D02 E18 63A V M5-K 1p</t>
  </si>
  <si>
    <t>D02 E18 63A N M5-K 1p</t>
  </si>
  <si>
    <t>D02 E18 63A N-K 1p</t>
  </si>
  <si>
    <t>D01 E14 16A V 1p</t>
  </si>
  <si>
    <t>D01 E14 16A N 1p</t>
  </si>
  <si>
    <t>D01 E14 16A V-K 1p</t>
  </si>
  <si>
    <t>D01 E14 16A N-K 1p</t>
  </si>
  <si>
    <t>D03 gG 100A/400V</t>
  </si>
  <si>
    <t>D03 gG 80A/400V</t>
  </si>
  <si>
    <t>D02 gG 63A/400V</t>
  </si>
  <si>
    <t>D02 gG 50A/400V</t>
  </si>
  <si>
    <t>D02 gG 40A/400V</t>
  </si>
  <si>
    <t>D02 gG 35A/400V</t>
  </si>
  <si>
    <t>D02 gG 32A/400V</t>
  </si>
  <si>
    <t>D02 gG 25A/400V</t>
  </si>
  <si>
    <t>D02 gG 20A/400V</t>
  </si>
  <si>
    <t>D01 gG 16A/400V</t>
  </si>
  <si>
    <t>D01 gG 13A/400V</t>
  </si>
  <si>
    <t>D01 gG 10A/400V</t>
  </si>
  <si>
    <t>D01 gG 6A/400V</t>
  </si>
  <si>
    <t>D01 gG 4A/400V</t>
  </si>
  <si>
    <t>D01 gG 2A/400V</t>
  </si>
  <si>
    <t>DIII E33 63A KDIII</t>
  </si>
  <si>
    <t>DII E27 25A KDII</t>
  </si>
  <si>
    <t>VDIII 63A</t>
  </si>
  <si>
    <t>VDIII 50A</t>
  </si>
  <si>
    <t>VDIII 35A</t>
  </si>
  <si>
    <t>VDII 25A</t>
  </si>
  <si>
    <t>VDII 20A</t>
  </si>
  <si>
    <t>VDII 16A</t>
  </si>
  <si>
    <t>VDII 10A</t>
  </si>
  <si>
    <t>VDII 6A</t>
  </si>
  <si>
    <t>VDII 4A</t>
  </si>
  <si>
    <t>VDII 2A</t>
  </si>
  <si>
    <t>PZ EZN 63/3</t>
  </si>
  <si>
    <t>PZ EZN 25/3</t>
  </si>
  <si>
    <t>PZ EZN 63A P</t>
  </si>
  <si>
    <t>PZ EZN ZP 25A</t>
  </si>
  <si>
    <t>PZ GB 63-52</t>
  </si>
  <si>
    <t>DII E27 25A T 3-p V DELTA</t>
  </si>
  <si>
    <t>DIII E33 63A T 3-p N DELTA</t>
  </si>
  <si>
    <t>DIII E33 63A EZV 3-p+ZP</t>
  </si>
  <si>
    <t>DIII E33 63A EZN 3-p+ZP</t>
  </si>
  <si>
    <t>DII E27 25A EZV 3-p+ZP</t>
  </si>
  <si>
    <t>DII E27 25A EZN 3-p+ZP</t>
  </si>
  <si>
    <t>DIII E33 63A EZV 1p+ZP</t>
  </si>
  <si>
    <t>DII E27 25A EZV 1p+ZP</t>
  </si>
  <si>
    <t>DIII E33 63A EZN 1p+ZP</t>
  </si>
  <si>
    <t>DII E27 25A EZN 1p+ZP</t>
  </si>
  <si>
    <t>DIII E33 63A EZV M6 1p</t>
  </si>
  <si>
    <t>DIII E33 63A EZV 1p</t>
  </si>
  <si>
    <t>DII E27 25A EZV 1p</t>
  </si>
  <si>
    <t>DIII E33 63A EZN M6 1p</t>
  </si>
  <si>
    <t>DIII E33 63A EZN 1p</t>
  </si>
  <si>
    <t>DII E27 25A EZN 1p</t>
  </si>
  <si>
    <t>DII E27 25A EZR 1p</t>
  </si>
  <si>
    <t>DV gG 200A/500V</t>
  </si>
  <si>
    <t>DV gG 160A/500V</t>
  </si>
  <si>
    <t>DV gG 125A/500V</t>
  </si>
  <si>
    <t>DV DZ 200A/500V</t>
  </si>
  <si>
    <t>DV DZ 160A/500V</t>
  </si>
  <si>
    <t>DV DZ 125A/500V</t>
  </si>
  <si>
    <t>DIV gG 100A/500V</t>
  </si>
  <si>
    <t>DIV gG 80A/500V</t>
  </si>
  <si>
    <t>DIV DZ 100A/500V</t>
  </si>
  <si>
    <t>DIV DZ 80A/500V</t>
  </si>
  <si>
    <t>DIII gF 35A/1200V</t>
  </si>
  <si>
    <t>DIII gF 25A/1200V</t>
  </si>
  <si>
    <t>DIII gF 20A/1200V</t>
  </si>
  <si>
    <t>DIII gF 16A/1200V</t>
  </si>
  <si>
    <t>DIII gF 10A/1200V</t>
  </si>
  <si>
    <t>DIII gF 6A/1200V</t>
  </si>
  <si>
    <t>DIII gF 4A/1200V</t>
  </si>
  <si>
    <t>DIII gF 2A/1200V</t>
  </si>
  <si>
    <t>DIII gF 63A/750V</t>
  </si>
  <si>
    <t>DIII gF 50A/750V</t>
  </si>
  <si>
    <t>DIII gF 35A/750V</t>
  </si>
  <si>
    <t>DIII gF 25A/750V</t>
  </si>
  <si>
    <t>DIII gF 20A/750V</t>
  </si>
  <si>
    <t>DIII gF 16A/750V</t>
  </si>
  <si>
    <t>DIII gF 10A/750V</t>
  </si>
  <si>
    <t>DIII gF 6A/750V</t>
  </si>
  <si>
    <t>DIII gF 4A/750V</t>
  </si>
  <si>
    <t>DIII gF 2A/750V</t>
  </si>
  <si>
    <t>DIII gG 63A/690V</t>
  </si>
  <si>
    <t>DIII gG 50A/690V</t>
  </si>
  <si>
    <t>DIII gG 35A/690V</t>
  </si>
  <si>
    <t>DIII gG 25A/690V</t>
  </si>
  <si>
    <t>DIII gG 20A/690V</t>
  </si>
  <si>
    <t>DIII gG 16A/690V</t>
  </si>
  <si>
    <t>DIII gG 10A/690V</t>
  </si>
  <si>
    <t>DIII gG 6A/690V</t>
  </si>
  <si>
    <t>DIII gG 4A/690V</t>
  </si>
  <si>
    <t>DIII gG 2A/690V</t>
  </si>
  <si>
    <t>DIII gG 63A/500V</t>
  </si>
  <si>
    <t>DIII gG 50A/500V</t>
  </si>
  <si>
    <t>DIII gG 40A/500V</t>
  </si>
  <si>
    <t>DIII gG 35A/500V</t>
  </si>
  <si>
    <t>DIII gG 32A/500V</t>
  </si>
  <si>
    <t>DII gG 25A/500V</t>
  </si>
  <si>
    <t>DII gG 20A/500V</t>
  </si>
  <si>
    <t>DII gG 16A/500V</t>
  </si>
  <si>
    <t>DII gG 13A/500V</t>
  </si>
  <si>
    <t>DII gG 10A/500V</t>
  </si>
  <si>
    <t>DII gG 6A/500V</t>
  </si>
  <si>
    <t>DII gG 4A/500V</t>
  </si>
  <si>
    <t>DII gG 2A/500V</t>
  </si>
  <si>
    <t>DI gG 25A/500V</t>
  </si>
  <si>
    <t>DI gG 20A/500V</t>
  </si>
  <si>
    <t>DI gG 16A/500V</t>
  </si>
  <si>
    <t>DI gG 10A/500V</t>
  </si>
  <si>
    <t>DI gG 6A/500V</t>
  </si>
  <si>
    <t>DI gG 4A/500V</t>
  </si>
  <si>
    <t>DI gG 2A/500V</t>
  </si>
  <si>
    <t>DI DZ 25A/500V</t>
  </si>
  <si>
    <t>DI DZ 20A/500V</t>
  </si>
  <si>
    <t>DI DZ 16A/500V</t>
  </si>
  <si>
    <t>DI DZ 10A/500V</t>
  </si>
  <si>
    <t>DI DZ 6A/500V</t>
  </si>
  <si>
    <t>DI DZ 4A/500V</t>
  </si>
  <si>
    <t>DI DZ 2A/500V</t>
  </si>
  <si>
    <t>TR 1f 0-230V 300VA TH</t>
  </si>
  <si>
    <t>TR 1f 0-230V 250VA TH</t>
  </si>
  <si>
    <t>TR 1f 0-230V 200VA TH</t>
  </si>
  <si>
    <t>TR 1f 0-230V 160VA TH</t>
  </si>
  <si>
    <t>TR 1f 0-230V 100VA TH</t>
  </si>
  <si>
    <t>TR 1f 0-230V 75VA TH</t>
  </si>
  <si>
    <t>TR 1f 0-230V 63VA TH</t>
  </si>
  <si>
    <t>TR 1f 0-230V 50VA TH</t>
  </si>
  <si>
    <t>TR 1f 0-230V 40VA TH</t>
  </si>
  <si>
    <t>TR 1f 0-230V 30VA TH</t>
  </si>
  <si>
    <t>TR 1f 0-110V 300VA TH</t>
  </si>
  <si>
    <t>TR 1f 0-110V 250VA TH</t>
  </si>
  <si>
    <t>TR 1f 0-110V 200VA TH</t>
  </si>
  <si>
    <t>TR 1f 0-110V 160VA TH</t>
  </si>
  <si>
    <t>TR 1f 0-110V 100VA TH</t>
  </si>
  <si>
    <t>TR 1f 0-110V 75VA TH</t>
  </si>
  <si>
    <t>TR 1f 0-110V 63VA TH</t>
  </si>
  <si>
    <t>TR 1f 0-110V 50VA TH</t>
  </si>
  <si>
    <t>TR 1f 0-110V 40VA TH</t>
  </si>
  <si>
    <t>TR 1f 0-110V 30VA TH</t>
  </si>
  <si>
    <t>TR 1f 0-48V 300VA TH</t>
  </si>
  <si>
    <t>TR 1f 0-48V 250VA TH</t>
  </si>
  <si>
    <t>TR 1f 0-48V 200VA TH</t>
  </si>
  <si>
    <t>TR 1f 0-48V 160VA TH</t>
  </si>
  <si>
    <t>TR 1f 0-48V 100VA TH</t>
  </si>
  <si>
    <t>TR 1f 0-48V 75VA TH</t>
  </si>
  <si>
    <t>TR 1f 0-48V 63VA TH</t>
  </si>
  <si>
    <t>TR 1f 0-48V 50VA TH</t>
  </si>
  <si>
    <t>TR 1f 0-48V 40VA TH</t>
  </si>
  <si>
    <t>TR 1f 0-48V 30VA TH</t>
  </si>
  <si>
    <t>TR 1f 0-24V 300VA TH</t>
  </si>
  <si>
    <t>TR 1f 0-24V 250VA TH</t>
  </si>
  <si>
    <t>TR 1f 0-24V 200VA TH</t>
  </si>
  <si>
    <t>TR 1f 0-24V 160VA TH</t>
  </si>
  <si>
    <t>TR 1f 0-24V 100VA TH</t>
  </si>
  <si>
    <t>TR 1f 0-24V 75VA TH</t>
  </si>
  <si>
    <t>TR 1f 0-24V 63VA TH</t>
  </si>
  <si>
    <t>TR 1f 0-24V 50VA TH</t>
  </si>
  <si>
    <t>TR 1f 0-24V 40VA TH</t>
  </si>
  <si>
    <t>TR 1f 0-24V 30VA TH</t>
  </si>
  <si>
    <t>TR 1f 0-12V 300VA TH</t>
  </si>
  <si>
    <t>TR 1f 0-12V 250VA TH</t>
  </si>
  <si>
    <t>TR 1f 0-12V 200VA TH</t>
  </si>
  <si>
    <t>TR 1f 0-12V 160VA TH</t>
  </si>
  <si>
    <t>TR 1f 0-12V 100VA TH</t>
  </si>
  <si>
    <t>TR 1f 0-12V 75VA TH</t>
  </si>
  <si>
    <t>TR 1f 0-12V 63VA TH</t>
  </si>
  <si>
    <t>TR 1f 0-12V 50VA TH</t>
  </si>
  <si>
    <t>TR 1f 0-12V 40VA TH</t>
  </si>
  <si>
    <t>TR 1f 0-12V 30VA TH</t>
  </si>
  <si>
    <t>TR EU 1f 0-115 0-115V 300VA TH</t>
  </si>
  <si>
    <t>TR EU 1f 0-115 0-115V 250VA TH</t>
  </si>
  <si>
    <t>TR EU 1f 0-115 0-115V 200VA TH</t>
  </si>
  <si>
    <t>TR EU 1f 0-115 0-115V 160VA TH</t>
  </si>
  <si>
    <t>TR EU 1f 0-115 0-115V 100VA TH</t>
  </si>
  <si>
    <t>TR EU 1f 0-115 0-115V 75VA TH</t>
  </si>
  <si>
    <t>TR EU 1f 0-115 0-115V 63VA TH</t>
  </si>
  <si>
    <t>TR EU 1f 0-115 0-115V 50VA TH</t>
  </si>
  <si>
    <t>TR EU 1f 0-115 0-115V 40VA TH</t>
  </si>
  <si>
    <t>TR EU 1f 0-115 0-115V 30VA TH</t>
  </si>
  <si>
    <t>TR EU 1f 0-55 0-55V 300VA TH</t>
  </si>
  <si>
    <t>TR EU 1f 0-55 0-55V 250VA TH</t>
  </si>
  <si>
    <t>TR EU 1f 0-55 0-55V 200VA TH</t>
  </si>
  <si>
    <t>TR EU 1f 0-55 0-55V 160VA TH</t>
  </si>
  <si>
    <t>TR EU 1f 0-55 0-55V 100VA TH</t>
  </si>
  <si>
    <t>TR EU 1f 0-55 0-55V 75VA TH</t>
  </si>
  <si>
    <t>TR EU 1f 0-55 0-55V 63VA TH</t>
  </si>
  <si>
    <t>TR EU 1f 0-55 0-55V 50VA TH</t>
  </si>
  <si>
    <t>TR EU 1f 0-55 0-55V 40VA TH</t>
  </si>
  <si>
    <t>TR EU 1f 0-55 0-55V 30VA TH</t>
  </si>
  <si>
    <t>TR EU 1f 0-24 0-24V 300VA TH</t>
  </si>
  <si>
    <t>TR EU 1f 0-24 0-24V 250VA TH</t>
  </si>
  <si>
    <t>TR EU 1f 0-24 0-24V 200VA TH</t>
  </si>
  <si>
    <t>TR EU 1f 0-24 0-24V 160VA TH</t>
  </si>
  <si>
    <t>TR EU 1f 0-24 0-24V 100VA TH</t>
  </si>
  <si>
    <t>TR EU 1f 0-24 0-24V 75VA TH</t>
  </si>
  <si>
    <t>TR EU 1f 0-24 0-24V 63VA TH</t>
  </si>
  <si>
    <t>TR EU 1f 0-24 0-24V 50VA TH</t>
  </si>
  <si>
    <t>TR EU 1f 0-24 0-24V 40VA TH</t>
  </si>
  <si>
    <t>TR EU 1f 0-24 0-24V 30VA TH</t>
  </si>
  <si>
    <t>TR EU 1f 0-12 0-12V 300VA TH</t>
  </si>
  <si>
    <t>TR EU 1f 0-12 0-12V 250VA TH</t>
  </si>
  <si>
    <t>TR EU 1f 0-12 0-12V 200VA TH</t>
  </si>
  <si>
    <t>TR EU 1f 0-12 0-12V 160VA TH</t>
  </si>
  <si>
    <t>TR EU 1f 0-12 0-12V 100VA TH</t>
  </si>
  <si>
    <t>TR EU 1f 0-12 0-12V 75VA TH</t>
  </si>
  <si>
    <t>TR EU 1f 0-12 0-12V 63VA TH</t>
  </si>
  <si>
    <t>TR EU 1f 0-12 0-12V 50VA TH</t>
  </si>
  <si>
    <t>TR EU 1f 0-12 0-12V 40VA TH</t>
  </si>
  <si>
    <t>TR EU 1f 0-12 0-12V 30VA TH</t>
  </si>
  <si>
    <t>TR EU 1f 115-0-115V 2500VA</t>
  </si>
  <si>
    <t>TR EU 1f 115-0-115V 1600VA</t>
  </si>
  <si>
    <t>TR EU 1f 115-0-115V 1000VA</t>
  </si>
  <si>
    <t>TR EU 1f 115-0-115V 630VA</t>
  </si>
  <si>
    <t>TR EU 1f 115-0-115V 400VA</t>
  </si>
  <si>
    <t>TR EU 1f 115-0-115V 300VA</t>
  </si>
  <si>
    <t>TR EU 1f 115-0-115V 250VA</t>
  </si>
  <si>
    <t>TR EU 1f 115-0-115V 200VA</t>
  </si>
  <si>
    <t>TR EU 1f 115-0-115V 160VA</t>
  </si>
  <si>
    <t>TR EU 1f 115-0-115V 100VA</t>
  </si>
  <si>
    <t>TR EU 1f 115-0-115V 50VA</t>
  </si>
  <si>
    <t>TR EU 1f 55-0-55V 2500VA</t>
  </si>
  <si>
    <t>TR EU 1f 55-0-55V 1600VA</t>
  </si>
  <si>
    <t>TR EU 1f 55-0-55V 1000VA</t>
  </si>
  <si>
    <t>TR EU 1f 55-0-55V 630VA</t>
  </si>
  <si>
    <t>TR EU 1f 55-0-55V 400VA</t>
  </si>
  <si>
    <t>TR EU 1f 55-0-55V 300VA</t>
  </si>
  <si>
    <t>TR EU 1f 55-0-55V 250VA</t>
  </si>
  <si>
    <t>TR EU 1f 55-0-55V 200VA</t>
  </si>
  <si>
    <t>TR EU 1f 55-0-55V 160VA</t>
  </si>
  <si>
    <t>TR EU 1f 55-0-55V 100VA</t>
  </si>
  <si>
    <t>TR EU 1f 55-0-55V 50VA</t>
  </si>
  <si>
    <t>TR EU 1f 24-0-24V 2500VA</t>
  </si>
  <si>
    <t>TR EU 1f 24-0-24V 1600VA</t>
  </si>
  <si>
    <t>TR EU 1f 24-0-24V 1000VA</t>
  </si>
  <si>
    <t>TR EU 1f 24-0-24V 630VA</t>
  </si>
  <si>
    <t>TR EU 1f 24-0-24V 400VA</t>
  </si>
  <si>
    <t>TR EU 1f 24-0-24V 300VA</t>
  </si>
  <si>
    <t>TR EU 1f 24-0-24V 250VA</t>
  </si>
  <si>
    <t>TR EU 1f 24-0-24V 200VA</t>
  </si>
  <si>
    <t>TR EU 1f 24-0-24V 160VA</t>
  </si>
  <si>
    <t>TR EU 1f 24-0-24V 100VA</t>
  </si>
  <si>
    <t>TR EU 1f 24-0-24V 50VA</t>
  </si>
  <si>
    <t>TR EU 1f 12-0-12V 2500VA</t>
  </si>
  <si>
    <t>TR EU 1f 12-0-12V 1600VA</t>
  </si>
  <si>
    <t>TR EU 1f 12-0-12V 1000VA</t>
  </si>
  <si>
    <t>TR EU 1f 12-0-12V 630VA</t>
  </si>
  <si>
    <t>TR EU 1f 12-0-12V 400VA</t>
  </si>
  <si>
    <t>TR EU 1f 12-0-12V 300VA</t>
  </si>
  <si>
    <t>TR EU 1f 12-0-12V 250VA</t>
  </si>
  <si>
    <t>TR EU 1f 12-0-12V 200VA</t>
  </si>
  <si>
    <t>TR EU 1f 12-0-12V 160VA</t>
  </si>
  <si>
    <t>TR EU 1f 12-0-12V 100VA</t>
  </si>
  <si>
    <t>TR EU 1f 12-0-12V 50VA</t>
  </si>
  <si>
    <t>TR 1f 24-0-24V 2500VA</t>
  </si>
  <si>
    <t>TR 1f 24-0-24V 1600VA</t>
  </si>
  <si>
    <t>TR 1f 24-0-24V 1000VA</t>
  </si>
  <si>
    <t>TR 1f 24-0-24V 630VA</t>
  </si>
  <si>
    <t>TR 1f 24-0-24V 500VA</t>
  </si>
  <si>
    <t>TR 1f 24-0-24V 400VA</t>
  </si>
  <si>
    <t>TR 1f 24-0-24V 300VA</t>
  </si>
  <si>
    <t>TR 1f 24-0-24V 250VA</t>
  </si>
  <si>
    <t>TR 1f 24-0-24V 200VA</t>
  </si>
  <si>
    <t>TR 1f 24-0-24V 160VA</t>
  </si>
  <si>
    <t>TR 1f 24-0-24V 100VA</t>
  </si>
  <si>
    <t>TR 1f 24-0-24V 75VA</t>
  </si>
  <si>
    <t>TR 1f 24-0-24V 63VA</t>
  </si>
  <si>
    <t>TR 1f 24-0-24V 40VA</t>
  </si>
  <si>
    <t>TR 1f 12-0-12V 2500VA</t>
  </si>
  <si>
    <t>TR 1f 12-0-12V 2000VA</t>
  </si>
  <si>
    <t>TR 1f 12-0-12V 1600VA</t>
  </si>
  <si>
    <t>TR 1f 12-0-12V 1000VA</t>
  </si>
  <si>
    <t>TR 1f 12-0-12V 800VA</t>
  </si>
  <si>
    <t>TR 1f 12-0-12V 630VA</t>
  </si>
  <si>
    <t>TR 1f 12-0-12V 500VA</t>
  </si>
  <si>
    <t>TR 1f 12-0-12V 400VA</t>
  </si>
  <si>
    <t>TR 1f 12-0-12V 300VA</t>
  </si>
  <si>
    <t>TR 1f 12-0-12V 250VA</t>
  </si>
  <si>
    <t>TR 1f 12-0-12V 200VA</t>
  </si>
  <si>
    <t>TR 1f 12-0-12V 160VA</t>
  </si>
  <si>
    <t>TR 1f 12-0-12V 100VA</t>
  </si>
  <si>
    <t>TR 1f 12-0-12V 75VA</t>
  </si>
  <si>
    <t>TR 1f 12-0-12V 63VA</t>
  </si>
  <si>
    <t>TR 1f 12-0-12V 40VA</t>
  </si>
  <si>
    <t>TR 1f 24-0-24V 10000VA</t>
  </si>
  <si>
    <t>TR 1f 24-0-24V 8000VA</t>
  </si>
  <si>
    <t>TR 1f 24-0-24V 6000VA</t>
  </si>
  <si>
    <t>TR 1f 24-0-24V 5000VA</t>
  </si>
  <si>
    <t>TR 1f 24-0-24V 4000VA</t>
  </si>
  <si>
    <t>TR 1f 24-0-24V 3000VA</t>
  </si>
  <si>
    <t>TR 1f 24-0-24V 2000VA</t>
  </si>
  <si>
    <t>TR 1f 24-0-24V 800VA</t>
  </si>
  <si>
    <t>TR 1f 24-0-24V 150VA</t>
  </si>
  <si>
    <t>TR 1f 24-0-24V 50VA</t>
  </si>
  <si>
    <t>TR 1f 24-0-24V 30VA</t>
  </si>
  <si>
    <t>TR 1f 12-0-12V 10000VA</t>
  </si>
  <si>
    <t>TR 1f 12-0-12V 8000VA</t>
  </si>
  <si>
    <t>TR 1f 12-0-12V 6000VA</t>
  </si>
  <si>
    <t>TR 1f 12-0-12V 5000VA</t>
  </si>
  <si>
    <t>TR 1f 12-0-12V 4000VA</t>
  </si>
  <si>
    <t>TR 1f 12-0-12V 3000VA</t>
  </si>
  <si>
    <t>TR 1f 12-0-12V 150VA</t>
  </si>
  <si>
    <t>TR 1f 12-0-12V 50VA</t>
  </si>
  <si>
    <t>TR 1f 12-0-12V 30VA</t>
  </si>
  <si>
    <t>002440422</t>
  </si>
  <si>
    <t>002440421</t>
  </si>
  <si>
    <t>ETITEC D T3 440/3 1+0 RC</t>
  </si>
  <si>
    <t>002440420</t>
  </si>
  <si>
    <t>ETITEC D T3 440/3 1+0</t>
  </si>
  <si>
    <t>002440419</t>
  </si>
  <si>
    <t>ETITEC D T3 275/3 1+0 RC</t>
  </si>
  <si>
    <t>002440418</t>
  </si>
  <si>
    <t>ETITEC D T3 275/3 1+0</t>
  </si>
  <si>
    <t>002440417</t>
  </si>
  <si>
    <t>IZ16/1F/4/ETITEC</t>
  </si>
  <si>
    <t>IZ16/1F/3/ETITEC</t>
  </si>
  <si>
    <t>IZ16/1F/2/ETITEC</t>
  </si>
  <si>
    <t>002440416</t>
  </si>
  <si>
    <t>002440415</t>
  </si>
  <si>
    <t>002440414</t>
  </si>
  <si>
    <t>ETITEC C T2 255/20 G</t>
  </si>
  <si>
    <t>002440413</t>
  </si>
  <si>
    <t>ETITEC C T2 440/20 3+0 RC</t>
  </si>
  <si>
    <t>002440412</t>
  </si>
  <si>
    <t>ETITEC C T2 440/20 3+0</t>
  </si>
  <si>
    <t>002440411</t>
  </si>
  <si>
    <t>ETITEC C T2 440/20 2+0 RC</t>
  </si>
  <si>
    <t>002440410</t>
  </si>
  <si>
    <t>ETITEC C T2 440/20 2+0</t>
  </si>
  <si>
    <t>002440409</t>
  </si>
  <si>
    <t>ETITEC C T2 440/20 4+0 RC</t>
  </si>
  <si>
    <t>002440408</t>
  </si>
  <si>
    <t>ETITEC C T2 440/20 4+0</t>
  </si>
  <si>
    <t>002440407</t>
  </si>
  <si>
    <t>ETITEC C T2 440/20 1+0 RC</t>
  </si>
  <si>
    <t>002440406</t>
  </si>
  <si>
    <t>ETITEC C T2 440/20 1+0</t>
  </si>
  <si>
    <t>002440405</t>
  </si>
  <si>
    <t>ETITEC C T2 275/20 3+1 RC</t>
  </si>
  <si>
    <t>002440404</t>
  </si>
  <si>
    <t>ETITEC C T2 275/20 3+1</t>
  </si>
  <si>
    <t>002440403</t>
  </si>
  <si>
    <t>ETITEC C T2 275/20 1+1 RC</t>
  </si>
  <si>
    <t>002440402</t>
  </si>
  <si>
    <t>ETITEC C T2 275/20 1+1</t>
  </si>
  <si>
    <t>002440401</t>
  </si>
  <si>
    <t>ETITEC C T2 275/20 3+0 RC</t>
  </si>
  <si>
    <t>002440400</t>
  </si>
  <si>
    <t>ETITEC C T2 275/20 3+0</t>
  </si>
  <si>
    <t>002440399</t>
  </si>
  <si>
    <t>ETITEC C T2 275/20 2+0 RC</t>
  </si>
  <si>
    <t>002440398</t>
  </si>
  <si>
    <t>ETITEC C T2 275/20 2+0</t>
  </si>
  <si>
    <t>002440397</t>
  </si>
  <si>
    <t>ETITEC C T2 275/20 4+0 RC</t>
  </si>
  <si>
    <t>002440396</t>
  </si>
  <si>
    <t>ETITEC C T2 275/20 4+0</t>
  </si>
  <si>
    <t>002440395</t>
  </si>
  <si>
    <t>ETITEC C T2 275/20 1+0 RC</t>
  </si>
  <si>
    <t>002440394</t>
  </si>
  <si>
    <t>ETITEC C T2 275/20 1+0</t>
  </si>
  <si>
    <t>002440393</t>
  </si>
  <si>
    <t>002440310</t>
  </si>
  <si>
    <t>002440335</t>
  </si>
  <si>
    <t>002440334</t>
  </si>
  <si>
    <t>002440333</t>
  </si>
  <si>
    <t>002440332</t>
  </si>
  <si>
    <t>002440331</t>
  </si>
  <si>
    <t>002440330</t>
  </si>
  <si>
    <t>002440329</t>
  </si>
  <si>
    <t>002440328</t>
  </si>
  <si>
    <t>002440327</t>
  </si>
  <si>
    <t>002440326</t>
  </si>
  <si>
    <t>002440325</t>
  </si>
  <si>
    <t>002440324</t>
  </si>
  <si>
    <t>002440323</t>
  </si>
  <si>
    <t>002440322</t>
  </si>
  <si>
    <t>002440321</t>
  </si>
  <si>
    <t>002440320</t>
  </si>
  <si>
    <t>002440319</t>
  </si>
  <si>
    <t>002440318</t>
  </si>
  <si>
    <t>002440317</t>
  </si>
  <si>
    <t>002440316</t>
  </si>
  <si>
    <t>002440315</t>
  </si>
  <si>
    <t>002440314</t>
  </si>
  <si>
    <t>002440313</t>
  </si>
  <si>
    <t>002440312</t>
  </si>
  <si>
    <t>002440311</t>
  </si>
  <si>
    <t>Z3</t>
  </si>
  <si>
    <t>002441931</t>
  </si>
  <si>
    <t>TT05W1</t>
  </si>
  <si>
    <t>TT07W1</t>
  </si>
  <si>
    <t>TT06W1</t>
  </si>
  <si>
    <t>TT04W1</t>
  </si>
  <si>
    <t>TT02W1</t>
  </si>
  <si>
    <t>TT01W1</t>
  </si>
  <si>
    <t>TT05V1</t>
  </si>
  <si>
    <t>TT07V1</t>
  </si>
  <si>
    <t>TT06V1</t>
  </si>
  <si>
    <t>TT04V1</t>
  </si>
  <si>
    <t>TT02V1</t>
  </si>
  <si>
    <t>TT01V1</t>
  </si>
  <si>
    <t>TT05T1</t>
  </si>
  <si>
    <t>TT07T1</t>
  </si>
  <si>
    <t>TT06T1</t>
  </si>
  <si>
    <t>TT04T1</t>
  </si>
  <si>
    <t>TT02T1</t>
  </si>
  <si>
    <t>TT01T1</t>
  </si>
  <si>
    <t>FLBS-TS630 3P</t>
  </si>
  <si>
    <t>004661830</t>
  </si>
  <si>
    <t>004661829</t>
  </si>
  <si>
    <t>FLBS-TS160 3P</t>
  </si>
  <si>
    <t>004661828</t>
  </si>
  <si>
    <t>FLBS-PS01</t>
  </si>
  <si>
    <t>004661827</t>
  </si>
  <si>
    <t>FLBS-PS10</t>
  </si>
  <si>
    <t>004661826</t>
  </si>
  <si>
    <t>FLBS-S500/630</t>
  </si>
  <si>
    <t>004661822</t>
  </si>
  <si>
    <t>FLBS-S320/630</t>
  </si>
  <si>
    <t>004661821</t>
  </si>
  <si>
    <t>FLBS-S200/630</t>
  </si>
  <si>
    <t>004661820</t>
  </si>
  <si>
    <t>LBS-S500/630 (CO) …/400 FLBS</t>
  </si>
  <si>
    <t>004661496</t>
  </si>
  <si>
    <t>004661493</t>
  </si>
  <si>
    <t>LBS-S200/630 (CO) …/400 FLBS</t>
  </si>
  <si>
    <t>FLBS-EH630/G</t>
  </si>
  <si>
    <t>004661823</t>
  </si>
  <si>
    <t>LBS-EH630/G …400/G FLBS</t>
  </si>
  <si>
    <t>FLBS-DH630/B</t>
  </si>
  <si>
    <t>004661825</t>
  </si>
  <si>
    <t>FLBS-DH400/B</t>
  </si>
  <si>
    <t>004661824</t>
  </si>
  <si>
    <t>FLBS 630 3P</t>
  </si>
  <si>
    <t>004661804</t>
  </si>
  <si>
    <t>FLBS 400 3P</t>
  </si>
  <si>
    <t>004661803</t>
  </si>
  <si>
    <t>FLBS 250 3P</t>
  </si>
  <si>
    <t>004661802</t>
  </si>
  <si>
    <t>FLBS 160 3P</t>
  </si>
  <si>
    <t>004661801</t>
  </si>
  <si>
    <t>FLBS 125 3P</t>
  </si>
  <si>
    <t>004661800</t>
  </si>
  <si>
    <t>MLBS 125 4P CO 230VAC</t>
  </si>
  <si>
    <t>004661655</t>
  </si>
  <si>
    <t>MLBS 100 4P CO 230VAC</t>
  </si>
  <si>
    <t>004661654</t>
  </si>
  <si>
    <t>MLBS 63 4P CO 230VAC</t>
  </si>
  <si>
    <t>004661653</t>
  </si>
  <si>
    <t>MLBS 125 4P CO 12VDC</t>
  </si>
  <si>
    <t>004661652</t>
  </si>
  <si>
    <t>MLBS 100 4P CO 12VDC</t>
  </si>
  <si>
    <t>004661651</t>
  </si>
  <si>
    <t>MLBS 63 4P CO 12VDC</t>
  </si>
  <si>
    <t>004661650</t>
  </si>
  <si>
    <t>LBS-BRE3200 CO (bar E)</t>
  </si>
  <si>
    <t>004661602</t>
  </si>
  <si>
    <t>LBS-BRE2000-2500 CO (bar E)</t>
  </si>
  <si>
    <t>004661601</t>
  </si>
  <si>
    <t>004661600</t>
  </si>
  <si>
    <t>LBS-BRC2000-3200 CO (T-pc C)</t>
  </si>
  <si>
    <t>004661599</t>
  </si>
  <si>
    <t>LBS-BRB2000-3200 CO (bolt B)</t>
  </si>
  <si>
    <t>004661598</t>
  </si>
  <si>
    <t>004661597</t>
  </si>
  <si>
    <t>LBS-TS1600 4P CO</t>
  </si>
  <si>
    <t>004661589</t>
  </si>
  <si>
    <t>LBS-TS1250 4P CO</t>
  </si>
  <si>
    <t>004661588</t>
  </si>
  <si>
    <t>LBS-TS1600 3P CO</t>
  </si>
  <si>
    <t>004661587</t>
  </si>
  <si>
    <t>LBS-TS1250 3P CO</t>
  </si>
  <si>
    <t>004661586</t>
  </si>
  <si>
    <t>LBS-TS4P/630 (CO)</t>
  </si>
  <si>
    <t>004661508</t>
  </si>
  <si>
    <t>LBS-TS4P/250 (CO)</t>
  </si>
  <si>
    <t>004661507</t>
  </si>
  <si>
    <t>LBS-TS4P/160 (CO)</t>
  </si>
  <si>
    <t>004661506</t>
  </si>
  <si>
    <t>LBS-TS630 3P (CO)</t>
  </si>
  <si>
    <t>004661502</t>
  </si>
  <si>
    <t>LBS-TS250 3P (CO)</t>
  </si>
  <si>
    <t>004661501</t>
  </si>
  <si>
    <t>LBS-TS160 3P (CO)</t>
  </si>
  <si>
    <t>004661500</t>
  </si>
  <si>
    <t>LBS-PS11 CO</t>
  </si>
  <si>
    <t>004661585</t>
  </si>
  <si>
    <t>LBS-S450/3200 (CO)</t>
  </si>
  <si>
    <t>004661498</t>
  </si>
  <si>
    <t>LBS-S400/1600 (CO)</t>
  </si>
  <si>
    <t>004661497</t>
  </si>
  <si>
    <t>LBS-S320/3200 (CO)</t>
  </si>
  <si>
    <t>004661495</t>
  </si>
  <si>
    <t>LBS-S320/1600 (CO)</t>
  </si>
  <si>
    <t>004661494</t>
  </si>
  <si>
    <t>LBS-S200/3200 (CO)</t>
  </si>
  <si>
    <t>004661492</t>
  </si>
  <si>
    <t>LBS-S200/1600 (CO)</t>
  </si>
  <si>
    <t>LBS-EH3200/BL CO</t>
  </si>
  <si>
    <t>004661584</t>
  </si>
  <si>
    <t>LBS-EH1600/G CO</t>
  </si>
  <si>
    <t>004661583</t>
  </si>
  <si>
    <t>LBS-EH630/G CO</t>
  </si>
  <si>
    <t>004661582</t>
  </si>
  <si>
    <t>LBS-DH3200/B (CO)</t>
  </si>
  <si>
    <t>LBS-DH1600/B CO</t>
  </si>
  <si>
    <t>004661581</t>
  </si>
  <si>
    <t>LBS-DH630/B CO</t>
  </si>
  <si>
    <t>004661580</t>
  </si>
  <si>
    <t>LBS 3200 4P CO</t>
  </si>
  <si>
    <t>004661569</t>
  </si>
  <si>
    <t>LBS 2500 4P CO</t>
  </si>
  <si>
    <t>004661568</t>
  </si>
  <si>
    <t>LBS 1600 4P CO</t>
  </si>
  <si>
    <t>004661567</t>
  </si>
  <si>
    <t>LBS 1250 4P CO</t>
  </si>
  <si>
    <t>004661566</t>
  </si>
  <si>
    <t>LBS 800 4P CO</t>
  </si>
  <si>
    <t>004661565</t>
  </si>
  <si>
    <t>LBS 630 4P CO</t>
  </si>
  <si>
    <t>004661564</t>
  </si>
  <si>
    <t>LBS 400 4P CO</t>
  </si>
  <si>
    <t>004661563</t>
  </si>
  <si>
    <t>LBS 250 4P CO</t>
  </si>
  <si>
    <t>004661562</t>
  </si>
  <si>
    <t>LBS 160 4P CO</t>
  </si>
  <si>
    <t>004661561</t>
  </si>
  <si>
    <t>LBS 3200 3P CO</t>
  </si>
  <si>
    <t>004661560</t>
  </si>
  <si>
    <t>LBS 2500 3P CO</t>
  </si>
  <si>
    <t>004661559</t>
  </si>
  <si>
    <t>LBS 2000 3P CO</t>
  </si>
  <si>
    <t>004661558</t>
  </si>
  <si>
    <t>LBS 1600 3P CO</t>
  </si>
  <si>
    <t>004661557</t>
  </si>
  <si>
    <t>LBS 1250 3P CO</t>
  </si>
  <si>
    <t>004661556</t>
  </si>
  <si>
    <t>LBS 1000 3P CO</t>
  </si>
  <si>
    <t>004661555</t>
  </si>
  <si>
    <t>LBS 800 3P CO</t>
  </si>
  <si>
    <t>004661554</t>
  </si>
  <si>
    <t>LBS 630 3P CO</t>
  </si>
  <si>
    <t>004661553</t>
  </si>
  <si>
    <t>LBS 400 3P CO</t>
  </si>
  <si>
    <t>004661552</t>
  </si>
  <si>
    <t>LBS 250 3P CO</t>
  </si>
  <si>
    <t>004661551</t>
  </si>
  <si>
    <t>LBS 160 3P CO</t>
  </si>
  <si>
    <t>004661550</t>
  </si>
  <si>
    <t>LBS-TS4P/3200</t>
  </si>
  <si>
    <t>004661511</t>
  </si>
  <si>
    <t>LBS-TS4P/1600</t>
  </si>
  <si>
    <t>004661510</t>
  </si>
  <si>
    <t>LBS-TS4P/1250</t>
  </si>
  <si>
    <t>004661509</t>
  </si>
  <si>
    <t>LBS-TS3200 3P</t>
  </si>
  <si>
    <t>004661505</t>
  </si>
  <si>
    <t>LBS-TS1600 3P</t>
  </si>
  <si>
    <t>004661504</t>
  </si>
  <si>
    <t>LBS-TS1250 3P</t>
  </si>
  <si>
    <t>004661503</t>
  </si>
  <si>
    <t>LBS-EH3200/YR</t>
  </si>
  <si>
    <t>004661488</t>
  </si>
  <si>
    <t>LBS-EH1600/YR</t>
  </si>
  <si>
    <t>004661487</t>
  </si>
  <si>
    <t>LBS-EH630/YR</t>
  </si>
  <si>
    <t>004661486</t>
  </si>
  <si>
    <t>LBS-EH3200/BL</t>
  </si>
  <si>
    <t>004661485</t>
  </si>
  <si>
    <t>LBS-EH1600/G</t>
  </si>
  <si>
    <t>LBS-DH630/B</t>
  </si>
  <si>
    <t>LBS-DH160/B</t>
  </si>
  <si>
    <t>LBS 3200 4P</t>
  </si>
  <si>
    <t>004661469</t>
  </si>
  <si>
    <t>LBS 2500 4P</t>
  </si>
  <si>
    <t>004661468</t>
  </si>
  <si>
    <t>LBS 1600 4P</t>
  </si>
  <si>
    <t>004661467</t>
  </si>
  <si>
    <t>LBS 1250 4P</t>
  </si>
  <si>
    <t>004661466</t>
  </si>
  <si>
    <t>LBS 800 4P</t>
  </si>
  <si>
    <t>004661465</t>
  </si>
  <si>
    <t>LBS 630 4P</t>
  </si>
  <si>
    <t>004661464</t>
  </si>
  <si>
    <t>LBS 400 4P</t>
  </si>
  <si>
    <t>004661463</t>
  </si>
  <si>
    <t>LBS 250 4P</t>
  </si>
  <si>
    <t>004661462</t>
  </si>
  <si>
    <t>LBS 160 4P</t>
  </si>
  <si>
    <t>004661461</t>
  </si>
  <si>
    <t>CLBS-TS125 1P</t>
  </si>
  <si>
    <t>004661431</t>
  </si>
  <si>
    <t>CLBS-TS80 1P</t>
  </si>
  <si>
    <t>004661430</t>
  </si>
  <si>
    <t>CLBS-TS40 1P</t>
  </si>
  <si>
    <t>004661429</t>
  </si>
  <si>
    <t>CLBS-TS125 3P</t>
  </si>
  <si>
    <t>004661428</t>
  </si>
  <si>
    <t>CLBS-TS80 3P</t>
  </si>
  <si>
    <t>004661427</t>
  </si>
  <si>
    <t>CLBS-TS40 3P</t>
  </si>
  <si>
    <t>004661426</t>
  </si>
  <si>
    <t>CLBS-EH125/G CO</t>
  </si>
  <si>
    <t>004661442</t>
  </si>
  <si>
    <t>CLBS-EH80/G CO</t>
  </si>
  <si>
    <t>004661441</t>
  </si>
  <si>
    <t>CLBS-CK125</t>
  </si>
  <si>
    <t>CLBS-CK80</t>
  </si>
  <si>
    <t>CLBS-PS11</t>
  </si>
  <si>
    <t>CLBS-PE/125</t>
  </si>
  <si>
    <t>004661448</t>
  </si>
  <si>
    <t>CLBS-PE/80</t>
  </si>
  <si>
    <t>004661447</t>
  </si>
  <si>
    <t>CLBS-PE/40</t>
  </si>
  <si>
    <t>004661446</t>
  </si>
  <si>
    <t>CLBS-N/125</t>
  </si>
  <si>
    <t>004661445</t>
  </si>
  <si>
    <t>CLBS-N/80</t>
  </si>
  <si>
    <t>004661444</t>
  </si>
  <si>
    <t>CLBS-N/40</t>
  </si>
  <si>
    <t>004661443</t>
  </si>
  <si>
    <t>CLBS-4P/125</t>
  </si>
  <si>
    <t>004661438</t>
  </si>
  <si>
    <t>CLBS-4P/100</t>
  </si>
  <si>
    <t>004661437</t>
  </si>
  <si>
    <t>CLBS-4P/80</t>
  </si>
  <si>
    <t>004661436</t>
  </si>
  <si>
    <t>CLBS-4P/63</t>
  </si>
  <si>
    <t>004661435</t>
  </si>
  <si>
    <t>CLBS-4P/40</t>
  </si>
  <si>
    <t>004661434</t>
  </si>
  <si>
    <t>CLBS-4P/25</t>
  </si>
  <si>
    <t>004661433</t>
  </si>
  <si>
    <t>CLBS-4P/16</t>
  </si>
  <si>
    <t>004661432</t>
  </si>
  <si>
    <t>CLBS-DMK125</t>
  </si>
  <si>
    <t>004661414</t>
  </si>
  <si>
    <t>CLBS-DMK80</t>
  </si>
  <si>
    <t>004661413</t>
  </si>
  <si>
    <t>004661421</t>
  </si>
  <si>
    <t>CLBS-S400/01</t>
  </si>
  <si>
    <t>004661424</t>
  </si>
  <si>
    <t>CLBS-S320</t>
  </si>
  <si>
    <t>004661423</t>
  </si>
  <si>
    <t>CLBS-S200</t>
  </si>
  <si>
    <t>004661422</t>
  </si>
  <si>
    <t>CLBS-EH125/01YR</t>
  </si>
  <si>
    <t>004661420</t>
  </si>
  <si>
    <t>CLBS-EH125/YR</t>
  </si>
  <si>
    <t>004661419</t>
  </si>
  <si>
    <t>CLBS-EH80/YR</t>
  </si>
  <si>
    <t>004661418</t>
  </si>
  <si>
    <t>CLBS-EH125/01G</t>
  </si>
  <si>
    <t>004661417</t>
  </si>
  <si>
    <t>CLBS-EH125/G</t>
  </si>
  <si>
    <t>004661416</t>
  </si>
  <si>
    <t>CLBS-EH80/G</t>
  </si>
  <si>
    <t>004661415</t>
  </si>
  <si>
    <t>CLBS-DH80/YR</t>
  </si>
  <si>
    <t>CLBS-DH125/B</t>
  </si>
  <si>
    <t>CLBS-DH80/B</t>
  </si>
  <si>
    <t>EB2R-M 250/4L 250A 4P</t>
  </si>
  <si>
    <t>004671588</t>
  </si>
  <si>
    <t>EB2R-M 250/4L 160A 4P</t>
  </si>
  <si>
    <t>004671587</t>
  </si>
  <si>
    <t>EB2R-M 250/3L 250A 3P</t>
  </si>
  <si>
    <t>004671586</t>
  </si>
  <si>
    <t>EB2R-M 250/3L 160A 3P</t>
  </si>
  <si>
    <t>004671585</t>
  </si>
  <si>
    <t>EB2R-M 125/4L 125A 4P</t>
  </si>
  <si>
    <t>004671524</t>
  </si>
  <si>
    <t>EB2R-M 125/4L 100A 4P</t>
  </si>
  <si>
    <t>004671523</t>
  </si>
  <si>
    <t>EB2R-M 125/4L 63A 4P</t>
  </si>
  <si>
    <t>004671522</t>
  </si>
  <si>
    <t>EB2R-M 125/4L 50A 4P</t>
  </si>
  <si>
    <t>004671521</t>
  </si>
  <si>
    <t>EB2R-M 125/4L 32A 4P</t>
  </si>
  <si>
    <t>004671520</t>
  </si>
  <si>
    <t>EB2R-M 125/4L 20A 4P</t>
  </si>
  <si>
    <t>004671519</t>
  </si>
  <si>
    <t>EB2R-M 125/3L 125A 3P</t>
  </si>
  <si>
    <t>004671518</t>
  </si>
  <si>
    <t>EB2R-M 125/3L 100A 3P</t>
  </si>
  <si>
    <t>004671517</t>
  </si>
  <si>
    <t>EB2R-M 125/3L 63A 3P</t>
  </si>
  <si>
    <t>004671516</t>
  </si>
  <si>
    <t>EB2R-M 125/3L 50A 3P</t>
  </si>
  <si>
    <t>004671515</t>
  </si>
  <si>
    <t>EB2R-M 125/3L 32A 3P</t>
  </si>
  <si>
    <t>004671514</t>
  </si>
  <si>
    <t>EB2R-M 125/3L 20A 3P</t>
  </si>
  <si>
    <t>004671513</t>
  </si>
  <si>
    <t>PRS2 800-1000/4</t>
  </si>
  <si>
    <t>PRS2 800-1000/3</t>
  </si>
  <si>
    <t>ZB2 S800-800/4 Straight</t>
  </si>
  <si>
    <t>ZB2 S800-800/3 Straight</t>
  </si>
  <si>
    <t>ZB2 S800-630/4 Straight</t>
  </si>
  <si>
    <t>ZB2 S800-630/3 Straight</t>
  </si>
  <si>
    <t>RC2 630/4</t>
  </si>
  <si>
    <t>004671250</t>
  </si>
  <si>
    <t>SK4 400-630AF 4p</t>
  </si>
  <si>
    <t>SK3 400-630AF 3p</t>
  </si>
  <si>
    <t>NPI 400-630AF 400A 4p</t>
  </si>
  <si>
    <t>NPI 400-630AF 400A 3p</t>
  </si>
  <si>
    <t>NPF 400-630AF 4p</t>
  </si>
  <si>
    <t>NPF 400-630AF 3p</t>
  </si>
  <si>
    <t>PR2 400-630</t>
  </si>
  <si>
    <t>PRS2-SP 630/4</t>
  </si>
  <si>
    <t>PRS2-SP 630/3</t>
  </si>
  <si>
    <t>PRS2 630/4</t>
  </si>
  <si>
    <t>PRS2 630/3</t>
  </si>
  <si>
    <t>ZA2 400/630</t>
  </si>
  <si>
    <t>MW 630</t>
  </si>
  <si>
    <t>MLL 630 4P</t>
  </si>
  <si>
    <t>MLL 630 3P</t>
  </si>
  <si>
    <t>MLR 630</t>
  </si>
  <si>
    <t>MS 630 4P</t>
  </si>
  <si>
    <t>MS 630 3P</t>
  </si>
  <si>
    <t>RO2 630 P</t>
  </si>
  <si>
    <t>RO2 630</t>
  </si>
  <si>
    <t>MO2 630 DC100-120V RS</t>
  </si>
  <si>
    <t>MO2 630 DC24V RS</t>
  </si>
  <si>
    <t>MO2 630 DC100-120V</t>
  </si>
  <si>
    <t>MO2 630 DC24V</t>
  </si>
  <si>
    <t>SP2 400/4</t>
  </si>
  <si>
    <t>SP2 400/3</t>
  </si>
  <si>
    <t>ZB2 630/4 Offset</t>
  </si>
  <si>
    <t>ZB2 630/3 Straight</t>
  </si>
  <si>
    <t>ZB2 400/4 Offset</t>
  </si>
  <si>
    <t>ZB2 400/3 Offset</t>
  </si>
  <si>
    <t>SK4 250AF 4p</t>
  </si>
  <si>
    <t>SK3 250AF 3p</t>
  </si>
  <si>
    <t>NPI 250AF 4p</t>
  </si>
  <si>
    <t>NPI 250AF 3p</t>
  </si>
  <si>
    <t>NPF 250AF 4p</t>
  </si>
  <si>
    <t>NPF 250AF 3p</t>
  </si>
  <si>
    <t>LTBR 250</t>
  </si>
  <si>
    <t>LTBL 250</t>
  </si>
  <si>
    <t>IZ2 250</t>
  </si>
  <si>
    <t>PRS2-NPF 250/4</t>
  </si>
  <si>
    <t>PRS2-NPF 250/3</t>
  </si>
  <si>
    <t>PRS2-SP 250/4</t>
  </si>
  <si>
    <t>PRS2-SP 250/3</t>
  </si>
  <si>
    <t>PRS2 250/4</t>
  </si>
  <si>
    <t>PRS2 250/3</t>
  </si>
  <si>
    <t>MW 250</t>
  </si>
  <si>
    <t>MLL 250 4P</t>
  </si>
  <si>
    <t>MLL 250 3P</t>
  </si>
  <si>
    <t>MLR 250</t>
  </si>
  <si>
    <t>MS 250 4P</t>
  </si>
  <si>
    <t>MS 250 3P</t>
  </si>
  <si>
    <t>RO2 250 P</t>
  </si>
  <si>
    <t>RO2 250</t>
  </si>
  <si>
    <t>MO2 250 DC100V RS</t>
  </si>
  <si>
    <t>MO2 250 DC48V RS</t>
  </si>
  <si>
    <t>MO2 250 DC24V RS</t>
  </si>
  <si>
    <t>MO2 250 AC100-110V RS</t>
  </si>
  <si>
    <t>MO2 250 AC230-240V RS</t>
  </si>
  <si>
    <t>MO2 250 DC100V</t>
  </si>
  <si>
    <t>MO2 250 DC48V</t>
  </si>
  <si>
    <t>MO2 250 DC24V</t>
  </si>
  <si>
    <t>MO2 250 AC100-110V</t>
  </si>
  <si>
    <t>MO2 250 AC230-240V</t>
  </si>
  <si>
    <t>SP2 250/4</t>
  </si>
  <si>
    <t>SP2 250/3</t>
  </si>
  <si>
    <t>ZB2 250/4 Straight</t>
  </si>
  <si>
    <t>ZB2 250/3 Offset</t>
  </si>
  <si>
    <t>SK4 125AF</t>
  </si>
  <si>
    <t>SK3 125AF</t>
  </si>
  <si>
    <t>NPI 125AF 4p</t>
  </si>
  <si>
    <t>NPI 125AF 3p</t>
  </si>
  <si>
    <t>NPF 125AF 4p</t>
  </si>
  <si>
    <t>NPF 125AF 3p</t>
  </si>
  <si>
    <t>DIN 125</t>
  </si>
  <si>
    <t>IZ2 125</t>
  </si>
  <si>
    <t>PRS2-NPF 125/4</t>
  </si>
  <si>
    <t>PRS2-NPF 125/3</t>
  </si>
  <si>
    <t>PRS2-SP 125/4</t>
  </si>
  <si>
    <t>PRS2-SP 125/3</t>
  </si>
  <si>
    <t>PRS2 125/4</t>
  </si>
  <si>
    <t>PRS2 125/3</t>
  </si>
  <si>
    <t>ZA2 125-250</t>
  </si>
  <si>
    <t>MW 125</t>
  </si>
  <si>
    <t>MLL 125 4P</t>
  </si>
  <si>
    <t>MLL 125 3P</t>
  </si>
  <si>
    <t>MLR 125</t>
  </si>
  <si>
    <t>MS 125 4P</t>
  </si>
  <si>
    <t>MS 125 3P</t>
  </si>
  <si>
    <t>RO2 125 P black IP55</t>
  </si>
  <si>
    <t>PR2-MOT 125-250</t>
  </si>
  <si>
    <t>PR2 125-250</t>
  </si>
  <si>
    <t>MO2 125 DC100V RS</t>
  </si>
  <si>
    <t>MO2 125 DC48V RS</t>
  </si>
  <si>
    <t>MO2 125 DC24V RS</t>
  </si>
  <si>
    <t>MO2 125 AC100-110V RS</t>
  </si>
  <si>
    <t>MO2 125 AC230-240V RS</t>
  </si>
  <si>
    <t>MO2 125 DC100V</t>
  </si>
  <si>
    <t>MO2 125 DC48V</t>
  </si>
  <si>
    <t>MO2 125 DC24V</t>
  </si>
  <si>
    <t>MO2 125 AC100-110V</t>
  </si>
  <si>
    <t>MO2 125 AC230-240V</t>
  </si>
  <si>
    <t>SP2 125/4</t>
  </si>
  <si>
    <t>SP2 125/3</t>
  </si>
  <si>
    <t>ZB2 125/4 Straight</t>
  </si>
  <si>
    <t>ZB2 125/3 Straight</t>
  </si>
  <si>
    <t>OCR checker 200-240V AC</t>
  </si>
  <si>
    <t>004672310</t>
  </si>
  <si>
    <t>MW cable 1m</t>
  </si>
  <si>
    <t>PIO 125-1000AF</t>
  </si>
  <si>
    <t>PSHUV 125-630AF</t>
  </si>
  <si>
    <t>PSPSS 125-630AF</t>
  </si>
  <si>
    <t>DA2 1250-1600AF DC 200-240V</t>
  </si>
  <si>
    <t>004671140</t>
  </si>
  <si>
    <t>DA2 1250-1600AF DC110-120V</t>
  </si>
  <si>
    <t>004671139</t>
  </si>
  <si>
    <t>DA2 1250-1600AF DC48V</t>
  </si>
  <si>
    <t>004671138</t>
  </si>
  <si>
    <t>DA2 1250-1600AF DC24V</t>
  </si>
  <si>
    <t>004671137</t>
  </si>
  <si>
    <t>DA2 1250-1600AF AC380-450V</t>
  </si>
  <si>
    <t>004671136</t>
  </si>
  <si>
    <t>DA2 1250-1600AF AC200-240V</t>
  </si>
  <si>
    <t>004671135</t>
  </si>
  <si>
    <t>DA2 125-1000AF DC200-240V</t>
  </si>
  <si>
    <t>DA2 125-1000AF DC110-120V</t>
  </si>
  <si>
    <t>DA2 125-1000AF DC48V</t>
  </si>
  <si>
    <t>DA2 125-1000AF DC24V</t>
  </si>
  <si>
    <t>DA2 125-1000AF AC380-450V</t>
  </si>
  <si>
    <t>DA2 125-1000AF AC200-240V</t>
  </si>
  <si>
    <t>SS2-NC 125-1600AF heavy duty</t>
  </si>
  <si>
    <t>SS2-NO 125-1600AF heavy duty</t>
  </si>
  <si>
    <t>SS2 125-1600AF</t>
  </si>
  <si>
    <t>PS2-NC 125-1600AF heavy duty</t>
  </si>
  <si>
    <t>PS2-NO 125-1600AF heavy duty</t>
  </si>
  <si>
    <t>PS2 125-1600AF</t>
  </si>
  <si>
    <t>NA2 TD 1250-1600AF DC115-120V</t>
  </si>
  <si>
    <t>004672394</t>
  </si>
  <si>
    <t>NA2 TD 1250-1600AF DC24V</t>
  </si>
  <si>
    <t>004672393</t>
  </si>
  <si>
    <t>NA2 TD 1250-1600AF AC440-450V</t>
  </si>
  <si>
    <t>004672392</t>
  </si>
  <si>
    <t>NA2 TD 1250-1600AF AC380-415V</t>
  </si>
  <si>
    <t>004672391</t>
  </si>
  <si>
    <t>NA2 TD 1250-1600AF AC230-240V</t>
  </si>
  <si>
    <t>004672390</t>
  </si>
  <si>
    <t>NA2 TD 800-1000AF DC115-120V</t>
  </si>
  <si>
    <t>004672309</t>
  </si>
  <si>
    <t>NA2 TD 800-1000AF DC24V</t>
  </si>
  <si>
    <t>004672308</t>
  </si>
  <si>
    <t>NA2 TD 800-1000AF AC440-450V</t>
  </si>
  <si>
    <t>004672307</t>
  </si>
  <si>
    <t>NA2 TD 800-1000AF AC380-415V</t>
  </si>
  <si>
    <t>004672306</t>
  </si>
  <si>
    <t>NA2 TD 800-1000AF AC230-240V</t>
  </si>
  <si>
    <t>004672305</t>
  </si>
  <si>
    <t>NA2 TD 4p 400-630AF DC110-120V</t>
  </si>
  <si>
    <t>004672369</t>
  </si>
  <si>
    <t>NA2 TD 4p 400-630AF DC24V</t>
  </si>
  <si>
    <t>004672368</t>
  </si>
  <si>
    <t>NA2 TD 4p 400-630AF AC415-450V</t>
  </si>
  <si>
    <t>004672367</t>
  </si>
  <si>
    <t>NA2 TD 4p 400-630AF AC380-415V</t>
  </si>
  <si>
    <t>004672366</t>
  </si>
  <si>
    <t>NA2 TD 4p 400-630AF AC220-240V</t>
  </si>
  <si>
    <t>004672365</t>
  </si>
  <si>
    <t>NA2 TD 125-630AF DC110-120V</t>
  </si>
  <si>
    <t>004672345</t>
  </si>
  <si>
    <t>NA2 TD 125-630AF DC24V</t>
  </si>
  <si>
    <t>004672344</t>
  </si>
  <si>
    <t>NA2 TD 125-630AF AC415-450V</t>
  </si>
  <si>
    <t>004672343</t>
  </si>
  <si>
    <t>NA2 TD 125-630AF AC380-415V</t>
  </si>
  <si>
    <t>004672342</t>
  </si>
  <si>
    <t>NA2 TD 125-630AF AC220-240V</t>
  </si>
  <si>
    <t>004672341</t>
  </si>
  <si>
    <t>NA2 125-630AF DC200-240V</t>
  </si>
  <si>
    <t>NA2 125-630AF DC100-120V</t>
  </si>
  <si>
    <t>NA2 125-630AF DC24V</t>
  </si>
  <si>
    <t>NA2 125-630AF AC380-450V</t>
  </si>
  <si>
    <t>NA2 125-630AF AC200-240V</t>
  </si>
  <si>
    <t>EB2 1600/4E-FC 1600A 4p APGN</t>
  </si>
  <si>
    <t>004672262</t>
  </si>
  <si>
    <t>EB2 1600/4E-RC 1600A 4p APGN</t>
  </si>
  <si>
    <t>004672282</t>
  </si>
  <si>
    <t>EB2 1600/4E-RC 1600A 4p</t>
  </si>
  <si>
    <t>004672281</t>
  </si>
  <si>
    <t>EB2 1600/3E-RC 1600A 3p</t>
  </si>
  <si>
    <t>004672280</t>
  </si>
  <si>
    <t>EB2 1600/4LE-RC 1600A 4p APGN</t>
  </si>
  <si>
    <t>004672272</t>
  </si>
  <si>
    <t>EB2 1600/4LE-RC 1600A 4p</t>
  </si>
  <si>
    <t>004672271</t>
  </si>
  <si>
    <t>EB2 1600/3LE-RC 1600A 3p</t>
  </si>
  <si>
    <t>004672270</t>
  </si>
  <si>
    <t>EB2 1600/4LE-FC 1600A 4p APGN</t>
  </si>
  <si>
    <t>004672252</t>
  </si>
  <si>
    <t>EB2 1250/4E 1250A 4p APGN</t>
  </si>
  <si>
    <t>004672242</t>
  </si>
  <si>
    <t>EB2 1250/4LE 1250A 4p APGN</t>
  </si>
  <si>
    <t>004672232</t>
  </si>
  <si>
    <t>EB2 1000/4E 1000A 4p APGN</t>
  </si>
  <si>
    <t>004672222</t>
  </si>
  <si>
    <t>EB2 1000/4LE 1000A 4p APGN</t>
  </si>
  <si>
    <t>004672212</t>
  </si>
  <si>
    <t>EB2 800/4HE 800A 4p</t>
  </si>
  <si>
    <t>004672203</t>
  </si>
  <si>
    <t>EB2 800/4HE 630A 4p</t>
  </si>
  <si>
    <t>004672202</t>
  </si>
  <si>
    <t>EB2 800/3HE 800A 3p</t>
  </si>
  <si>
    <t>004672201</t>
  </si>
  <si>
    <t>EB2 800/3HE 630A 3p</t>
  </si>
  <si>
    <t>004672200</t>
  </si>
  <si>
    <t>EB2 800/4LE 800A 4p APGN</t>
  </si>
  <si>
    <t>004672183</t>
  </si>
  <si>
    <t>EB2 800/4LE 800A 4p AGN</t>
  </si>
  <si>
    <t>004672182</t>
  </si>
  <si>
    <t>EB2 630/4HE 630A 4p</t>
  </si>
  <si>
    <t>004672141</t>
  </si>
  <si>
    <t>EB2 630/3HE 630A 3p</t>
  </si>
  <si>
    <t>004672140</t>
  </si>
  <si>
    <t>EB2 630/4LCD 630A 4p APGNSCWH</t>
  </si>
  <si>
    <t>004672143</t>
  </si>
  <si>
    <t>EB2 630/4LCD 630A 4p AGN</t>
  </si>
  <si>
    <t>004672142</t>
  </si>
  <si>
    <t>EB2 630/4E 630A 4p APGN</t>
  </si>
  <si>
    <t>004671129</t>
  </si>
  <si>
    <t>EB2 630/4LE 630A 4p APGN</t>
  </si>
  <si>
    <t>004671123</t>
  </si>
  <si>
    <t>EB2 400/4HLCD 400A 4p APGNSCWH</t>
  </si>
  <si>
    <t>004672298</t>
  </si>
  <si>
    <t>EB2 400/4HLCD 400A 4p AGN</t>
  </si>
  <si>
    <t>004672297</t>
  </si>
  <si>
    <t>EB2 400/4LCD 400A 4p APGNSCWH</t>
  </si>
  <si>
    <t>004672293</t>
  </si>
  <si>
    <t>EB2 400/4LCD 400A 4p AGN</t>
  </si>
  <si>
    <t>004672292</t>
  </si>
  <si>
    <t>EB2 400/4E 400A 4p APGN</t>
  </si>
  <si>
    <t>004671116</t>
  </si>
  <si>
    <t>EB2 400/3E 400A 3p APG</t>
  </si>
  <si>
    <t>004671115</t>
  </si>
  <si>
    <t>EB2 250/4E 160A 4p</t>
  </si>
  <si>
    <t>004671307</t>
  </si>
  <si>
    <t>EB2 250/3E 160A 3p</t>
  </si>
  <si>
    <t>004671303</t>
  </si>
  <si>
    <t>EB2 800/4H 800A 4p</t>
  </si>
  <si>
    <t>004672173</t>
  </si>
  <si>
    <t>EB2 800/4H 630A 4p</t>
  </si>
  <si>
    <t>004672172</t>
  </si>
  <si>
    <t>EB2 800/3H 800A 3p</t>
  </si>
  <si>
    <t>004672171</t>
  </si>
  <si>
    <t>EB2 800/3H 630A 3p</t>
  </si>
  <si>
    <t>004672170</t>
  </si>
  <si>
    <t>EB2 800/4L 800A 4p</t>
  </si>
  <si>
    <t>004672153</t>
  </si>
  <si>
    <t>EB2 800/4L 630A 4p</t>
  </si>
  <si>
    <t>004672152</t>
  </si>
  <si>
    <t>EB2 800/3L 800A 3p</t>
  </si>
  <si>
    <t>004672151</t>
  </si>
  <si>
    <t>EB2 800/3L 630A 3p</t>
  </si>
  <si>
    <t>004672150</t>
  </si>
  <si>
    <t>EB2 250/4H 250A 4P</t>
  </si>
  <si>
    <t>004672135</t>
  </si>
  <si>
    <t>EB2 250/4H 200A 4P</t>
  </si>
  <si>
    <t>004672134</t>
  </si>
  <si>
    <t>EB2 250/4H 160A 4P</t>
  </si>
  <si>
    <t>004672133</t>
  </si>
  <si>
    <t>EB2 160/4H 160A 4P</t>
  </si>
  <si>
    <t>004672121</t>
  </si>
  <si>
    <t>EB2 250/3H 250A 3P</t>
  </si>
  <si>
    <t>004672132</t>
  </si>
  <si>
    <t>EB2 250/3H 200A 3P</t>
  </si>
  <si>
    <t>004672131</t>
  </si>
  <si>
    <t>EB2 250/3H 160A 3P</t>
  </si>
  <si>
    <t>004672130</t>
  </si>
  <si>
    <t>EB2 160/3H 160A 3P</t>
  </si>
  <si>
    <t>004672120</t>
  </si>
  <si>
    <t>EB2 160/4S 160A 4p</t>
  </si>
  <si>
    <t>EB2 160/3S 160A 3p</t>
  </si>
  <si>
    <t>EB2 125/4H 125A 4P</t>
  </si>
  <si>
    <t>004672112</t>
  </si>
  <si>
    <t>EB2 125/4H 100A 4P</t>
  </si>
  <si>
    <t>004672111</t>
  </si>
  <si>
    <t>EB2 125/4H 63A 4P</t>
  </si>
  <si>
    <t>004672110</t>
  </si>
  <si>
    <t>EB2 125/4H 50A 4P</t>
  </si>
  <si>
    <t>004672109</t>
  </si>
  <si>
    <t>EB2 125/4H 32A 4P</t>
  </si>
  <si>
    <t>004672108</t>
  </si>
  <si>
    <t>EB2 125/4H 20A 4P</t>
  </si>
  <si>
    <t>004672107</t>
  </si>
  <si>
    <t>EB2 125/3H 125A 3P</t>
  </si>
  <si>
    <t>004672106</t>
  </si>
  <si>
    <t>EB2 125/3H 100A 3P</t>
  </si>
  <si>
    <t>004672105</t>
  </si>
  <si>
    <t>EB2 125/3H 63A 3P</t>
  </si>
  <si>
    <t>004672104</t>
  </si>
  <si>
    <t>EB2 125/3H 50A 3P</t>
  </si>
  <si>
    <t>004672103</t>
  </si>
  <si>
    <t>EB2 125/3H 32A 3P</t>
  </si>
  <si>
    <t>004672102</t>
  </si>
  <si>
    <t>EB2 125/3H 20A 3P</t>
  </si>
  <si>
    <t>004672101</t>
  </si>
  <si>
    <t>PR2S 250/4 CC</t>
  </si>
  <si>
    <t>004672008</t>
  </si>
  <si>
    <t>PR2S 250/3 CC</t>
  </si>
  <si>
    <t>004672007</t>
  </si>
  <si>
    <t>PR2S 250/4 RC</t>
  </si>
  <si>
    <t>004672006</t>
  </si>
  <si>
    <t>PR2S 250/3 RC</t>
  </si>
  <si>
    <t>004672005</t>
  </si>
  <si>
    <t>PR2S 250/4 spread</t>
  </si>
  <si>
    <t>004672004</t>
  </si>
  <si>
    <t>PR2S 250/3 spread</t>
  </si>
  <si>
    <t>004672003</t>
  </si>
  <si>
    <t>PR2S 250/4 long</t>
  </si>
  <si>
    <t>004672002</t>
  </si>
  <si>
    <t>PR2S 250/3 long</t>
  </si>
  <si>
    <t>004672001</t>
  </si>
  <si>
    <t>PR2S 250/4 short</t>
  </si>
  <si>
    <t>004672000</t>
  </si>
  <si>
    <t>SP2S 250/4</t>
  </si>
  <si>
    <t>004671999</t>
  </si>
  <si>
    <t>SP2S 250/3</t>
  </si>
  <si>
    <t>004671998</t>
  </si>
  <si>
    <t>RC2S 250/4</t>
  </si>
  <si>
    <t>004671997</t>
  </si>
  <si>
    <t>RC2S 250/3</t>
  </si>
  <si>
    <t>004671996</t>
  </si>
  <si>
    <t>ZB2S 250/4</t>
  </si>
  <si>
    <t>004671995</t>
  </si>
  <si>
    <t>MO2S 250 DC24V</t>
  </si>
  <si>
    <t>RC2S 160/4</t>
  </si>
  <si>
    <t>004671979</t>
  </si>
  <si>
    <t>RC2S 160/3</t>
  </si>
  <si>
    <t>004671978</t>
  </si>
  <si>
    <t>PR2S 160/4 RC</t>
  </si>
  <si>
    <t>004671994</t>
  </si>
  <si>
    <t>PR2S 160/3 RC</t>
  </si>
  <si>
    <t>004671993</t>
  </si>
  <si>
    <t>PR2S 160/4 wide</t>
  </si>
  <si>
    <t>004671992</t>
  </si>
  <si>
    <t>PR2S 160/3 wide</t>
  </si>
  <si>
    <t>004671991</t>
  </si>
  <si>
    <t>PR2S 160/4 long</t>
  </si>
  <si>
    <t>004671990</t>
  </si>
  <si>
    <t>PR2S 160/S</t>
  </si>
  <si>
    <t>ZB2S 160/4</t>
  </si>
  <si>
    <t>004671977</t>
  </si>
  <si>
    <t>NA2S 160-250AF DC 24V</t>
  </si>
  <si>
    <t>DA2S 160-250AF DC 24V</t>
  </si>
  <si>
    <t>EB2S 250/4HA 250A 4p</t>
  </si>
  <si>
    <t>004671938</t>
  </si>
  <si>
    <t>EB2S 250/4HA 200A 4p</t>
  </si>
  <si>
    <t>004671937</t>
  </si>
  <si>
    <t>EB2S 250/3HA 250A 3p</t>
  </si>
  <si>
    <t>004671928</t>
  </si>
  <si>
    <t>EB2S 250/3HA 200A 3p</t>
  </si>
  <si>
    <t>004671927</t>
  </si>
  <si>
    <t>EB2S 250/4HF 250A 4p</t>
  </si>
  <si>
    <t>004671878</t>
  </si>
  <si>
    <t>EB2S 250/4HF 200A 4p</t>
  </si>
  <si>
    <t>004671877</t>
  </si>
  <si>
    <t>EB2S 250/3HF 250A 3p</t>
  </si>
  <si>
    <t>004671865</t>
  </si>
  <si>
    <t>EB2S 250/3HF 200A 3p</t>
  </si>
  <si>
    <t>004671864</t>
  </si>
  <si>
    <t>EB2S 250/4SA 250A 4p</t>
  </si>
  <si>
    <t>004671918</t>
  </si>
  <si>
    <t>EB2S 250/4SA 200A 4p</t>
  </si>
  <si>
    <t>004671917</t>
  </si>
  <si>
    <t>EB2S 250/3SA 250A 3p</t>
  </si>
  <si>
    <t>004671908</t>
  </si>
  <si>
    <t>EB2S 250/3SA 200A 3p</t>
  </si>
  <si>
    <t>004671907</t>
  </si>
  <si>
    <t>EB2S 250/4SF 250A 4p</t>
  </si>
  <si>
    <t>004671852</t>
  </si>
  <si>
    <t>EB2S 250/4SF 200A 4p</t>
  </si>
  <si>
    <t>004671851</t>
  </si>
  <si>
    <t>EB2S 250/3SF 250A 3p</t>
  </si>
  <si>
    <t>004671839</t>
  </si>
  <si>
    <t>EB2S 250/3SF 200A 3p</t>
  </si>
  <si>
    <t>004671838</t>
  </si>
  <si>
    <t>EB2S 160/4HA 160A 4p</t>
  </si>
  <si>
    <t>004671935</t>
  </si>
  <si>
    <t>EB2S 160/4HA 125A 4p</t>
  </si>
  <si>
    <t>004671934</t>
  </si>
  <si>
    <t>EB2S 160/4HA 100A 4p</t>
  </si>
  <si>
    <t>004671933</t>
  </si>
  <si>
    <t>EB2S 160/4HA 80A 4p</t>
  </si>
  <si>
    <t>004671932</t>
  </si>
  <si>
    <t>EB2S 160/4HA 63A 4p</t>
  </si>
  <si>
    <t>004671931</t>
  </si>
  <si>
    <t>EB2S 160/4HA 40A 4p</t>
  </si>
  <si>
    <t>004671930</t>
  </si>
  <si>
    <t>EB2S 160/4HA 25A 4p</t>
  </si>
  <si>
    <t>004671929</t>
  </si>
  <si>
    <t>EB2S 160/3HA 160A 3p</t>
  </si>
  <si>
    <t>004671925</t>
  </si>
  <si>
    <t>EB2S 160/3HA 125A 3p</t>
  </si>
  <si>
    <t>004671924</t>
  </si>
  <si>
    <t>EB2S 160/3HA 100A 3p</t>
  </si>
  <si>
    <t>004671923</t>
  </si>
  <si>
    <t>EB2S 160/3HA 80A 3p</t>
  </si>
  <si>
    <t>004671922</t>
  </si>
  <si>
    <t>EB2S 160/3HA 63A 3p</t>
  </si>
  <si>
    <t>004671921</t>
  </si>
  <si>
    <t>EB2S 160/3HA 40A 3p</t>
  </si>
  <si>
    <t>004671920</t>
  </si>
  <si>
    <t>EB2S 160/3HA 25A 3p</t>
  </si>
  <si>
    <t>004671919</t>
  </si>
  <si>
    <t>EB2S 160/4HF 160A 4p</t>
  </si>
  <si>
    <t>004671876</t>
  </si>
  <si>
    <t>EB2S 160/4HF 125A 4p</t>
  </si>
  <si>
    <t>004671875</t>
  </si>
  <si>
    <t>EB2S 160/4HF 100A 4p</t>
  </si>
  <si>
    <t>004671874</t>
  </si>
  <si>
    <t>EB2S 160/4HF 80A 4p</t>
  </si>
  <si>
    <t>004671873</t>
  </si>
  <si>
    <t>EB2S 160/4HF 63A 4p</t>
  </si>
  <si>
    <t>004671872</t>
  </si>
  <si>
    <t>EB2S 160/4HF 50A 4p</t>
  </si>
  <si>
    <t>004671871</t>
  </si>
  <si>
    <t>EB2S 160/4HF 40A 4p</t>
  </si>
  <si>
    <t>004671870</t>
  </si>
  <si>
    <t>EB2S 160/4HF 32A 4p</t>
  </si>
  <si>
    <t>004671869</t>
  </si>
  <si>
    <t>EB2S 160/4HF 25A 4p</t>
  </si>
  <si>
    <t>004671868</t>
  </si>
  <si>
    <t>EB2S 160/4HF 20A 4p</t>
  </si>
  <si>
    <t>004671867</t>
  </si>
  <si>
    <t>EB2S 160/4HF 16A 4p</t>
  </si>
  <si>
    <t>004671866</t>
  </si>
  <si>
    <t>EB2S 160/3HF 160A 3p</t>
  </si>
  <si>
    <t>004671863</t>
  </si>
  <si>
    <t>EB2S 160/3HF 125A 3p</t>
  </si>
  <si>
    <t>004671862</t>
  </si>
  <si>
    <t>EB2S 160/3HF 100A 3p</t>
  </si>
  <si>
    <t>004671861</t>
  </si>
  <si>
    <t>EB2S 160/3HF 80A 3p</t>
  </si>
  <si>
    <t>004671860</t>
  </si>
  <si>
    <t>EB2S 160/3HF 63A 3p</t>
  </si>
  <si>
    <t>004671859</t>
  </si>
  <si>
    <t>EB2S 160/3HF 50A 3p</t>
  </si>
  <si>
    <t>004671858</t>
  </si>
  <si>
    <t>EB2S 160/3HF 40A 3p</t>
  </si>
  <si>
    <t>004671857</t>
  </si>
  <si>
    <t>EB2S 160/3HF 32A 3p</t>
  </si>
  <si>
    <t>004671856</t>
  </si>
  <si>
    <t>EB2S 160/3HF 25A 3p</t>
  </si>
  <si>
    <t>004671855</t>
  </si>
  <si>
    <t>EB2S 160/3HF 20A 3p</t>
  </si>
  <si>
    <t>004671854</t>
  </si>
  <si>
    <t>EB2S 160/3HF 16A 3p</t>
  </si>
  <si>
    <t>004671853</t>
  </si>
  <si>
    <t>EB2S 160/4SA 160A 4p</t>
  </si>
  <si>
    <t>004671915</t>
  </si>
  <si>
    <t>EB2S 160/4SA 125A 4p</t>
  </si>
  <si>
    <t>004671914</t>
  </si>
  <si>
    <t>EB2S 160/4SA 100A 4p</t>
  </si>
  <si>
    <t>004671913</t>
  </si>
  <si>
    <t>EB2S 160/4SA 80A 4p</t>
  </si>
  <si>
    <t>004671912</t>
  </si>
  <si>
    <t>EB2S 160/4SA 63A 4p</t>
  </si>
  <si>
    <t>004671911</t>
  </si>
  <si>
    <t>EB2S 160/4SA 40A 4p</t>
  </si>
  <si>
    <t>004671910</t>
  </si>
  <si>
    <t>EB2S 160/4SA 25A 4p</t>
  </si>
  <si>
    <t>004671909</t>
  </si>
  <si>
    <t>EB2S 160/3SA 160A 3p</t>
  </si>
  <si>
    <t>004671905</t>
  </si>
  <si>
    <t>EB2S 160/3SA 125A 3p</t>
  </si>
  <si>
    <t>004671904</t>
  </si>
  <si>
    <t>EB2S 160/3SA 100A 3p</t>
  </si>
  <si>
    <t>004671903</t>
  </si>
  <si>
    <t>EB2S 160/3SA 80A 3p</t>
  </si>
  <si>
    <t>004671902</t>
  </si>
  <si>
    <t>EB2S 160/3SA 63A 3p</t>
  </si>
  <si>
    <t>004671901</t>
  </si>
  <si>
    <t>EB2S 160/3SA 40A 3p</t>
  </si>
  <si>
    <t>004671900</t>
  </si>
  <si>
    <t>EB2S 160/3SA 25A 3p</t>
  </si>
  <si>
    <t>004671899</t>
  </si>
  <si>
    <t>EB2S 160/4SF 160A 4p</t>
  </si>
  <si>
    <t>004671850</t>
  </si>
  <si>
    <t>EB2S 160/4SF 125A 4p</t>
  </si>
  <si>
    <t>004671849</t>
  </si>
  <si>
    <t>EB2S 160/4SF 100A 4p</t>
  </si>
  <si>
    <t>004671848</t>
  </si>
  <si>
    <t>EB2S 160/4SF 80A 4p</t>
  </si>
  <si>
    <t>004671847</t>
  </si>
  <si>
    <t>EB2S 160/4SF 63A 4p</t>
  </si>
  <si>
    <t>004671846</t>
  </si>
  <si>
    <t>EB2S 160/4SF 50A 4p</t>
  </si>
  <si>
    <t>004671845</t>
  </si>
  <si>
    <t>EB2S 160/4SF 40A 4p</t>
  </si>
  <si>
    <t>004671844</t>
  </si>
  <si>
    <t>EB2S 160/4SF 32A 4p</t>
  </si>
  <si>
    <t>004671843</t>
  </si>
  <si>
    <t>EB2S 160/4SF 25A 4p</t>
  </si>
  <si>
    <t>004671842</t>
  </si>
  <si>
    <t>EB2S 160/4SF 20A 4p</t>
  </si>
  <si>
    <t>004671841</t>
  </si>
  <si>
    <t>EB2S 160/4SF 16A 4p</t>
  </si>
  <si>
    <t>004671840</t>
  </si>
  <si>
    <t>EB2S 160/3SF 160A 3p</t>
  </si>
  <si>
    <t>004671837</t>
  </si>
  <si>
    <t>EB2S 160/3SF 125A 3p</t>
  </si>
  <si>
    <t>004671836</t>
  </si>
  <si>
    <t>EB2S 160/3SF 100A 3p</t>
  </si>
  <si>
    <t>004671835</t>
  </si>
  <si>
    <t>EB2S 160/3SF 80A 3p</t>
  </si>
  <si>
    <t>004671834</t>
  </si>
  <si>
    <t>EB2S 160/3SF 63A 3p</t>
  </si>
  <si>
    <t>004671833</t>
  </si>
  <si>
    <t>EB2S 160/3SF 50A 3p</t>
  </si>
  <si>
    <t>004671832</t>
  </si>
  <si>
    <t>EB2S 160/3SF 40A 3p</t>
  </si>
  <si>
    <t>004671831</t>
  </si>
  <si>
    <t>EB2S 160/3SF 32A 3p</t>
  </si>
  <si>
    <t>004671830</t>
  </si>
  <si>
    <t>EB2S 160/3SF 25A 3p</t>
  </si>
  <si>
    <t>004671829</t>
  </si>
  <si>
    <t>EB2S 160/3SF 20A 3p</t>
  </si>
  <si>
    <t>004671828</t>
  </si>
  <si>
    <t>EB2S 160/3SF 16A 3p</t>
  </si>
  <si>
    <t>004671827</t>
  </si>
  <si>
    <t>RC2 630/3</t>
  </si>
  <si>
    <t>004671249</t>
  </si>
  <si>
    <t>RC2 400/4</t>
  </si>
  <si>
    <t>004671248</t>
  </si>
  <si>
    <t>RC2 400/3</t>
  </si>
  <si>
    <t>004671247</t>
  </si>
  <si>
    <t>RC2 250/4E</t>
  </si>
  <si>
    <t>004671480</t>
  </si>
  <si>
    <t>RC2 250/4S-L</t>
  </si>
  <si>
    <t>004671479</t>
  </si>
  <si>
    <t>RC2 250/3E</t>
  </si>
  <si>
    <t>004671478</t>
  </si>
  <si>
    <t>RC2 250/3S-L</t>
  </si>
  <si>
    <t>004671477</t>
  </si>
  <si>
    <t>RC2 125/4</t>
  </si>
  <si>
    <t>004671188</t>
  </si>
  <si>
    <t>RC2 125/3</t>
  </si>
  <si>
    <t>004671187</t>
  </si>
  <si>
    <t>004650140</t>
  </si>
  <si>
    <t>004644130</t>
  </si>
  <si>
    <t>004656798</t>
  </si>
  <si>
    <t>SS Z 400V</t>
  </si>
  <si>
    <t>SS R 400V</t>
  </si>
  <si>
    <t>SS B 400V</t>
  </si>
  <si>
    <t>NAT-K</t>
  </si>
  <si>
    <t>NAT</t>
  </si>
  <si>
    <t>CP-IP55</t>
  </si>
  <si>
    <t>CP-IP41</t>
  </si>
  <si>
    <t>O-IP55</t>
  </si>
  <si>
    <t>O-IP41</t>
  </si>
  <si>
    <t>U 220</t>
  </si>
  <si>
    <t>A 220</t>
  </si>
  <si>
    <t>PS11</t>
  </si>
  <si>
    <t>PS10</t>
  </si>
  <si>
    <t>PS01</t>
  </si>
  <si>
    <t>PS20</t>
  </si>
  <si>
    <t>Z</t>
  </si>
  <si>
    <t>MSP-TA2</t>
  </si>
  <si>
    <t>004646639</t>
  </si>
  <si>
    <t>MSP-TA1</t>
  </si>
  <si>
    <t>004646638</t>
  </si>
  <si>
    <t>MSP-IZ4</t>
  </si>
  <si>
    <t>004646637</t>
  </si>
  <si>
    <t>MSP-IZ3</t>
  </si>
  <si>
    <t>004646636</t>
  </si>
  <si>
    <t>MSP-IZ2</t>
  </si>
  <si>
    <t>004646635</t>
  </si>
  <si>
    <t>MSP-U 240</t>
  </si>
  <si>
    <t>004646634</t>
  </si>
  <si>
    <t>MSP-A 24</t>
  </si>
  <si>
    <t>004646633</t>
  </si>
  <si>
    <t>MSP-A 230</t>
  </si>
  <si>
    <t>004646632</t>
  </si>
  <si>
    <t>MSP-PS11</t>
  </si>
  <si>
    <t>004646631</t>
  </si>
  <si>
    <t>MSP-AS</t>
  </si>
  <si>
    <t>004646617</t>
  </si>
  <si>
    <t>MSP1-52</t>
  </si>
  <si>
    <t>004646630</t>
  </si>
  <si>
    <t>MSP1-40</t>
  </si>
  <si>
    <t>004646629</t>
  </si>
  <si>
    <t>MSP1-32</t>
  </si>
  <si>
    <t>004646628</t>
  </si>
  <si>
    <t>MSP0-25</t>
  </si>
  <si>
    <t>004646627</t>
  </si>
  <si>
    <t>MSP0-20</t>
  </si>
  <si>
    <t>004646626</t>
  </si>
  <si>
    <t>MSP0-16</t>
  </si>
  <si>
    <t>004646625</t>
  </si>
  <si>
    <t>MSP0-10</t>
  </si>
  <si>
    <t>004646624</t>
  </si>
  <si>
    <t>004646623</t>
  </si>
  <si>
    <t>004646622</t>
  </si>
  <si>
    <t>004646621</t>
  </si>
  <si>
    <t>004646620</t>
  </si>
  <si>
    <t>004646619</t>
  </si>
  <si>
    <t>004646618</t>
  </si>
  <si>
    <t>MEE-300 415V-AC/DC</t>
  </si>
  <si>
    <t>MEE-300 250V-AC/DC</t>
  </si>
  <si>
    <t>MEE-300 110V-AC/DC</t>
  </si>
  <si>
    <t>MEE-300 28V-AC/DC</t>
  </si>
  <si>
    <t>BCEE-300E-415V</t>
  </si>
  <si>
    <t>BCEE-300E-250V</t>
  </si>
  <si>
    <t>BCEE-300E-130V</t>
  </si>
  <si>
    <t>BCEE-300E-28V</t>
  </si>
  <si>
    <t>BCEE-215E-415V</t>
  </si>
  <si>
    <t>BCEE-215E-250V</t>
  </si>
  <si>
    <t>BCEE-215E-130V</t>
  </si>
  <si>
    <t>BCEE-215E-28V</t>
  </si>
  <si>
    <t>BCEE-150E-415V</t>
  </si>
  <si>
    <t>BCEE-150E-250V</t>
  </si>
  <si>
    <t>BCEE-150E-130V</t>
  </si>
  <si>
    <t>BCEE-150E-28V</t>
  </si>
  <si>
    <t>BCAE-250-400V-50/60Hz</t>
  </si>
  <si>
    <t>BCAE-250-230V-50/60Hz</t>
  </si>
  <si>
    <t>BCAE-250-110V-50/60Hz</t>
  </si>
  <si>
    <t>BCAE-250-48V-50/60Hz</t>
  </si>
  <si>
    <t>BCAE-250-24V-50/60Hz</t>
  </si>
  <si>
    <t>BCAE-180-400V-50/60Hz</t>
  </si>
  <si>
    <t>BCAE-180-230V-50/60Hz</t>
  </si>
  <si>
    <t>BCAE-180-110V-50/60Hz</t>
  </si>
  <si>
    <t>BCAE-180-48V-50/60Hz</t>
  </si>
  <si>
    <t>BCAE-180-24V-50/60Hz</t>
  </si>
  <si>
    <t>BCAE-112-400V-50/60Hz</t>
  </si>
  <si>
    <t>BCAE-112-230V-50/60Hz</t>
  </si>
  <si>
    <t>BCAE-112-110V-50/60Hz</t>
  </si>
  <si>
    <t>BCAE-112-48V-50/60Hz</t>
  </si>
  <si>
    <t>BCAE-112-24V-50/60Hz</t>
  </si>
  <si>
    <t>BCCE-105 220V-DC</t>
  </si>
  <si>
    <t>BCCE-105-110VDC</t>
  </si>
  <si>
    <t>BCCE-105 48V-DC</t>
  </si>
  <si>
    <t>BCCE-105-24VDC</t>
  </si>
  <si>
    <t>BCAE-105-400V-50/60Hz</t>
  </si>
  <si>
    <t>BCAE-105-230V-50/60Hz</t>
  </si>
  <si>
    <t>BCAE-105-110V-50/60Hz</t>
  </si>
  <si>
    <t>BCAE-105-48V-50/60Hz</t>
  </si>
  <si>
    <t>BCAE-105-24V-50/60Hz</t>
  </si>
  <si>
    <t>BCCE-40 220V-DC</t>
  </si>
  <si>
    <t>BCCE-40-110VDC</t>
  </si>
  <si>
    <t>BCCE-40-48VDC</t>
  </si>
  <si>
    <t>BCCE-40 24V-DC</t>
  </si>
  <si>
    <t>BCAE4-40-400V-50/60Hz</t>
  </si>
  <si>
    <t>BCAE4-40 230V-50/60HZ</t>
  </si>
  <si>
    <t>BCAE4-40 110V-50/60HZ</t>
  </si>
  <si>
    <t>BCAE4-40 48V-50/60HZ</t>
  </si>
  <si>
    <t>BCAE4-40-24V-50/60Hz</t>
  </si>
  <si>
    <t>BCCE-25 220V-DC</t>
  </si>
  <si>
    <t>BCCE-25-110VDC</t>
  </si>
  <si>
    <t>BCCE-25-48VDC</t>
  </si>
  <si>
    <t>BCCE-25 24V-DC</t>
  </si>
  <si>
    <t>BCAE4-25-400V-50/60Hz</t>
  </si>
  <si>
    <t>BCAE4-25-230V-50/60Hz</t>
  </si>
  <si>
    <t>BCAE4-25-110V-50/60Hz</t>
  </si>
  <si>
    <t>BCAE4-25-48V-50/60Hz</t>
  </si>
  <si>
    <t>BCAE4-25-24V-50/60Hz</t>
  </si>
  <si>
    <t>BFE117D</t>
  </si>
  <si>
    <t>BFE27D</t>
  </si>
  <si>
    <t>BAMRCE 14 50-250V/AC</t>
  </si>
  <si>
    <t>BAMRCE 13 24-48V/AC</t>
  </si>
  <si>
    <t>BAMDIE 10 12-600V/DC</t>
  </si>
  <si>
    <t>BAMRCE 9 130-250V/AC</t>
  </si>
  <si>
    <t>BAMRCE 8 50-127V/AC</t>
  </si>
  <si>
    <t>BAMRCE 7 24-48V/AC</t>
  </si>
  <si>
    <t>BAMRCE 6 130-250V/AC</t>
  </si>
  <si>
    <t>BAMRCE 5 50-127V/AC</t>
  </si>
  <si>
    <t>BAMRCE 4 24-48V/AC</t>
  </si>
  <si>
    <t>RCE10 380-400V/AC</t>
  </si>
  <si>
    <t>RCE06 110-220V/AC</t>
  </si>
  <si>
    <t>RCE01 24-48 V/AC</t>
  </si>
  <si>
    <t>BCXMRLE 20 (2NO)</t>
  </si>
  <si>
    <t>BCXMLE 20 (2NO)</t>
  </si>
  <si>
    <t>BCXMLE 11 (1NO+1NC)</t>
  </si>
  <si>
    <t>BCXMFRE 01 (1NC)</t>
  </si>
  <si>
    <t>BCXMFAE 10 (1NO)</t>
  </si>
  <si>
    <t>BCXMFE 01 (1NC)</t>
  </si>
  <si>
    <t>BCXMFE 10 (1NO)</t>
  </si>
  <si>
    <t>CES-AD-RT3</t>
  </si>
  <si>
    <t>004646616</t>
  </si>
  <si>
    <t>CES-AD-RT2</t>
  </si>
  <si>
    <t>004646615</t>
  </si>
  <si>
    <t>CES-AD-RT1</t>
  </si>
  <si>
    <t>004646614</t>
  </si>
  <si>
    <t>CES-AD-RT0</t>
  </si>
  <si>
    <t>004646613</t>
  </si>
  <si>
    <t>CES-RT4-400</t>
  </si>
  <si>
    <t>004646612</t>
  </si>
  <si>
    <t>CES-RT4-250</t>
  </si>
  <si>
    <t>004646611</t>
  </si>
  <si>
    <t>CES-RT4-180</t>
  </si>
  <si>
    <t>004646610</t>
  </si>
  <si>
    <t>CES-RT4-160</t>
  </si>
  <si>
    <t>004646609</t>
  </si>
  <si>
    <t>CES-RT4-150</t>
  </si>
  <si>
    <t>004646608</t>
  </si>
  <si>
    <t>CES-RT4-135</t>
  </si>
  <si>
    <t>004646607</t>
  </si>
  <si>
    <t>CES-RT4-120</t>
  </si>
  <si>
    <t>CES-RT3-105</t>
  </si>
  <si>
    <t>CES-RT3-88</t>
  </si>
  <si>
    <t>CES-RT3-70</t>
  </si>
  <si>
    <t>CES-RT3-57</t>
  </si>
  <si>
    <t>CES-RT2-45</t>
  </si>
  <si>
    <t>CES-RT2-36</t>
  </si>
  <si>
    <t>CES-RT1-32</t>
  </si>
  <si>
    <t>CES-RT1-25</t>
  </si>
  <si>
    <t>CES-RT1-16</t>
  </si>
  <si>
    <t>CES-RT0-18</t>
  </si>
  <si>
    <t>CES-RT0-10</t>
  </si>
  <si>
    <t>CES-VR8</t>
  </si>
  <si>
    <t>004646586</t>
  </si>
  <si>
    <t>CES-VR7</t>
  </si>
  <si>
    <t>004646585</t>
  </si>
  <si>
    <t>CES-VR6</t>
  </si>
  <si>
    <t>004646584</t>
  </si>
  <si>
    <t>CES-VR5</t>
  </si>
  <si>
    <t>004646583</t>
  </si>
  <si>
    <t>CES-VR4</t>
  </si>
  <si>
    <t>004646582</t>
  </si>
  <si>
    <t>CES-DIC3</t>
  </si>
  <si>
    <t>004646581</t>
  </si>
  <si>
    <t>CES-MIL 400</t>
  </si>
  <si>
    <t>004646580</t>
  </si>
  <si>
    <t>CES-MIL 65-300</t>
  </si>
  <si>
    <t>004646579</t>
  </si>
  <si>
    <t>CES-MIL 6-45</t>
  </si>
  <si>
    <t>004646578</t>
  </si>
  <si>
    <t>CES-BCSS 11</t>
  </si>
  <si>
    <t>004646577</t>
  </si>
  <si>
    <t>CES-BCSU 11</t>
  </si>
  <si>
    <t>CES-BCF 01</t>
  </si>
  <si>
    <t>CES-BCF 10</t>
  </si>
  <si>
    <t>004646573</t>
  </si>
  <si>
    <t>004646572</t>
  </si>
  <si>
    <t>004646571</t>
  </si>
  <si>
    <t>004646570</t>
  </si>
  <si>
    <t>004646569</t>
  </si>
  <si>
    <t>004646567</t>
  </si>
  <si>
    <t>004646564</t>
  </si>
  <si>
    <t>004646562</t>
  </si>
  <si>
    <t>004646561</t>
  </si>
  <si>
    <t>004646559</t>
  </si>
  <si>
    <t>004646558</t>
  </si>
  <si>
    <t>004646556</t>
  </si>
  <si>
    <t>004646555</t>
  </si>
  <si>
    <t>004646553</t>
  </si>
  <si>
    <t>004646551</t>
  </si>
  <si>
    <t>004646550</t>
  </si>
  <si>
    <t>004646548</t>
  </si>
  <si>
    <t>004646546</t>
  </si>
  <si>
    <t>004646545</t>
  </si>
  <si>
    <t>004646544</t>
  </si>
  <si>
    <t>004646542</t>
  </si>
  <si>
    <t>004646540</t>
  </si>
  <si>
    <t>004646539</t>
  </si>
  <si>
    <t>004646538</t>
  </si>
  <si>
    <t>004646537</t>
  </si>
  <si>
    <t>004646536</t>
  </si>
  <si>
    <t>004646535</t>
  </si>
  <si>
    <t>004646534</t>
  </si>
  <si>
    <t>004646532</t>
  </si>
  <si>
    <t>004646530</t>
  </si>
  <si>
    <t>004646529</t>
  </si>
  <si>
    <t>004646528</t>
  </si>
  <si>
    <t>004646527</t>
  </si>
  <si>
    <t>004646526</t>
  </si>
  <si>
    <t>004646525</t>
  </si>
  <si>
    <t>004646524</t>
  </si>
  <si>
    <t>004646523</t>
  </si>
  <si>
    <t>004646521</t>
  </si>
  <si>
    <t>004646519</t>
  </si>
  <si>
    <t>004646518</t>
  </si>
  <si>
    <t>004646517</t>
  </si>
  <si>
    <t>004646516</t>
  </si>
  <si>
    <t>004646515</t>
  </si>
  <si>
    <t>004646514</t>
  </si>
  <si>
    <t>004646513</t>
  </si>
  <si>
    <t>004646511</t>
  </si>
  <si>
    <t>004646509</t>
  </si>
  <si>
    <t>004646508</t>
  </si>
  <si>
    <t>004646507</t>
  </si>
  <si>
    <t>004646506</t>
  </si>
  <si>
    <t>004646505</t>
  </si>
  <si>
    <t>004646504</t>
  </si>
  <si>
    <t>004646503</t>
  </si>
  <si>
    <t>004646502</t>
  </si>
  <si>
    <t>004646501</t>
  </si>
  <si>
    <t>004646500</t>
  </si>
  <si>
    <t>TSD-30-220-240</t>
  </si>
  <si>
    <t>TSD-30-110-130</t>
  </si>
  <si>
    <t>TSD-30-24-28</t>
  </si>
  <si>
    <t>TOD-1800-100-240</t>
  </si>
  <si>
    <t>TOD-300-100-240</t>
  </si>
  <si>
    <t>TOD-100-100-240</t>
  </si>
  <si>
    <t>TOD-60-100-240</t>
  </si>
  <si>
    <t>TOD-30-100-240</t>
  </si>
  <si>
    <t>TOD-10-100-240</t>
  </si>
  <si>
    <t>TOD-3-100-240</t>
  </si>
  <si>
    <t>TOD-1800-24-60</t>
  </si>
  <si>
    <t>TOD-300-24-60</t>
  </si>
  <si>
    <t>TOD-100-24-60</t>
  </si>
  <si>
    <t>TOD-60-24-60</t>
  </si>
  <si>
    <t>TOD-30-24-60</t>
  </si>
  <si>
    <t>TOD-10-24-60</t>
  </si>
  <si>
    <t>TOD-3-24-60</t>
  </si>
  <si>
    <t>TOE-1800-24-240</t>
  </si>
  <si>
    <t>TOE-300-24-240</t>
  </si>
  <si>
    <t>TOE-100-24-240</t>
  </si>
  <si>
    <t>TOE-60-24-240</t>
  </si>
  <si>
    <t>TOE-30-24-240</t>
  </si>
  <si>
    <t>TOE-10-24-240</t>
  </si>
  <si>
    <t>TOE-3-24-240</t>
  </si>
  <si>
    <t>EFC4-13</t>
  </si>
  <si>
    <t>EFC4-31</t>
  </si>
  <si>
    <t>EFC4-04</t>
  </si>
  <si>
    <t>EFC4-22</t>
  </si>
  <si>
    <t>EFC4-40</t>
  </si>
  <si>
    <t>EFC4-02</t>
  </si>
  <si>
    <t>EFC4-11</t>
  </si>
  <si>
    <t>EFC4-20</t>
  </si>
  <si>
    <t>EFCA-13</t>
  </si>
  <si>
    <t>EFCA-31</t>
  </si>
  <si>
    <t>EFCA-04</t>
  </si>
  <si>
    <t>EFCA-22</t>
  </si>
  <si>
    <t>EFCA-40</t>
  </si>
  <si>
    <t>EFCA-02</t>
  </si>
  <si>
    <t>EFCA-11</t>
  </si>
  <si>
    <t>EFCA-20</t>
  </si>
  <si>
    <t>EFC0-13</t>
  </si>
  <si>
    <t>EFC0-31</t>
  </si>
  <si>
    <t>EFC0-04</t>
  </si>
  <si>
    <t>EFC0-22</t>
  </si>
  <si>
    <t>EFC0-40</t>
  </si>
  <si>
    <t>EFC0-02</t>
  </si>
  <si>
    <t>EFC0-11</t>
  </si>
  <si>
    <t>EFC0-20</t>
  </si>
  <si>
    <t>CEC0</t>
  </si>
  <si>
    <t>BEC0</t>
  </si>
  <si>
    <t>RH 11</t>
  </si>
  <si>
    <t>R 63-04 24V</t>
  </si>
  <si>
    <t>R 63-04 230V</t>
  </si>
  <si>
    <t>R 63-22 24V</t>
  </si>
  <si>
    <t>R 63-22 230V</t>
  </si>
  <si>
    <t>R 63-31 24V</t>
  </si>
  <si>
    <t>R 63-31 230V</t>
  </si>
  <si>
    <t>R 63-40 24V</t>
  </si>
  <si>
    <t>R 63-40 230V</t>
  </si>
  <si>
    <t>R 40-04 24V</t>
  </si>
  <si>
    <t>R 40-04 230V</t>
  </si>
  <si>
    <t>R 40-22 24V</t>
  </si>
  <si>
    <t>R 40-22 230V</t>
  </si>
  <si>
    <t>R 40-31 24V</t>
  </si>
  <si>
    <t>R 40-31 230V</t>
  </si>
  <si>
    <t>R 40-40 24V</t>
  </si>
  <si>
    <t>R 40-40 230V</t>
  </si>
  <si>
    <t>R 25-04 24V</t>
  </si>
  <si>
    <t>R 25-04 230V</t>
  </si>
  <si>
    <t>R 25-22 24V</t>
  </si>
  <si>
    <t>R 25-22 230V</t>
  </si>
  <si>
    <t>R 25-13 24V</t>
  </si>
  <si>
    <t>R 25-13 230V</t>
  </si>
  <si>
    <t>R 25-31 24V</t>
  </si>
  <si>
    <t>R 25-31 230V</t>
  </si>
  <si>
    <t>R 25-40 24V</t>
  </si>
  <si>
    <t>R 25-40 230V</t>
  </si>
  <si>
    <t>R 25-10-230V AC</t>
  </si>
  <si>
    <t>R 25-10-24V</t>
  </si>
  <si>
    <t>R 20-02 24V</t>
  </si>
  <si>
    <t>R 20-02 230V</t>
  </si>
  <si>
    <t>R 20-11 24V</t>
  </si>
  <si>
    <t>R 20-11 230V</t>
  </si>
  <si>
    <t>R 20-20 24V</t>
  </si>
  <si>
    <t>R 20-20 230V</t>
  </si>
  <si>
    <t>ATC-B</t>
  </si>
  <si>
    <t>ATC-E</t>
  </si>
  <si>
    <t>SR-TERMINAL</t>
  </si>
  <si>
    <t>002473054</t>
  </si>
  <si>
    <t>SSR1-230ACDC</t>
  </si>
  <si>
    <t>002473051</t>
  </si>
  <si>
    <t>SSR1-024ACDC</t>
  </si>
  <si>
    <t>002473050</t>
  </si>
  <si>
    <t>SER1-230ACDC</t>
  </si>
  <si>
    <t>002473053</t>
  </si>
  <si>
    <t>SER1-024ACDC</t>
  </si>
  <si>
    <t>002473052</t>
  </si>
  <si>
    <t>RBS232-1C-24V AC</t>
  </si>
  <si>
    <t>RBS225-1C-24V AC</t>
  </si>
  <si>
    <t>RBS220-1C-24V AC</t>
  </si>
  <si>
    <t>RBS232-1C-230V AC</t>
  </si>
  <si>
    <t>RBS225-1C-230V AC</t>
  </si>
  <si>
    <t>RBS220-1C-230V AC</t>
  </si>
  <si>
    <t>RBS420-30-24V AC</t>
  </si>
  <si>
    <t>RBS232-11-24V AC</t>
  </si>
  <si>
    <t>RBS225-11-24V AC</t>
  </si>
  <si>
    <t>RBS220-11-24V AC</t>
  </si>
  <si>
    <t>RBS420-30-230V AC</t>
  </si>
  <si>
    <t>RBS232-11-230V AC</t>
  </si>
  <si>
    <t>RBS225-11-230V AC</t>
  </si>
  <si>
    <t>RBS220-11-230V AC</t>
  </si>
  <si>
    <t>RBS420-21-24V AC</t>
  </si>
  <si>
    <t>RBS232-20-24V AC</t>
  </si>
  <si>
    <t>RBS225-20-24V AC</t>
  </si>
  <si>
    <t>RBS220-20-24V AC</t>
  </si>
  <si>
    <t>RBS420-21-230V AC</t>
  </si>
  <si>
    <t>RBS232-20-230V AC</t>
  </si>
  <si>
    <t>RBS225-20-230V AC</t>
  </si>
  <si>
    <t>RBS220-20-230V AC</t>
  </si>
  <si>
    <t>HM-1</t>
  </si>
  <si>
    <t>TZ-12</t>
  </si>
  <si>
    <t>TZ-6</t>
  </si>
  <si>
    <t>TZ-3</t>
  </si>
  <si>
    <t>TZ-0</t>
  </si>
  <si>
    <t>PS-30-24</t>
  </si>
  <si>
    <t>SHR-3</t>
  </si>
  <si>
    <t>SHR-2</t>
  </si>
  <si>
    <t>SHR-1N</t>
  </si>
  <si>
    <t>SHR-1M</t>
  </si>
  <si>
    <t>HRH-5</t>
  </si>
  <si>
    <t>PRI-51/16</t>
  </si>
  <si>
    <t>PRI-51/8</t>
  </si>
  <si>
    <t>PRI-51/5</t>
  </si>
  <si>
    <t>PRI-51/2</t>
  </si>
  <si>
    <t>PRI-51/1</t>
  </si>
  <si>
    <t>SOU-1/230V+senzor</t>
  </si>
  <si>
    <t>ETS-16b</t>
  </si>
  <si>
    <t>MR-42 230V</t>
  </si>
  <si>
    <t>MR-41 230V</t>
  </si>
  <si>
    <t>SHT-3/2 230V</t>
  </si>
  <si>
    <t>SHT-3/2 UNI</t>
  </si>
  <si>
    <t>SHT 1/2 230V</t>
  </si>
  <si>
    <t>SHT 1/2 UNI</t>
  </si>
  <si>
    <t>CRM-2T UNI</t>
  </si>
  <si>
    <t>CRM-82TO UNI</t>
  </si>
  <si>
    <t>VS316K/24 white</t>
  </si>
  <si>
    <t>VS316K/230 white</t>
  </si>
  <si>
    <t>VS116K white</t>
  </si>
  <si>
    <t>ZT 8/12</t>
  </si>
  <si>
    <t>ZT 8/8</t>
  </si>
  <si>
    <t>BE 230V</t>
  </si>
  <si>
    <t>ZE 8V</t>
  </si>
  <si>
    <t>ZE 230V</t>
  </si>
  <si>
    <t>LG1 white</t>
  </si>
  <si>
    <t>760511109</t>
  </si>
  <si>
    <t>LG1 green</t>
  </si>
  <si>
    <t>LG1 yellow</t>
  </si>
  <si>
    <t>760513101</t>
  </si>
  <si>
    <t>LG1 red</t>
  </si>
  <si>
    <t>TLG white</t>
  </si>
  <si>
    <t>763701101</t>
  </si>
  <si>
    <t>TLG green</t>
  </si>
  <si>
    <t>763708108</t>
  </si>
  <si>
    <t>TLG yellow</t>
  </si>
  <si>
    <t>763709109</t>
  </si>
  <si>
    <t>TLG red</t>
  </si>
  <si>
    <t>763712109</t>
  </si>
  <si>
    <t>TLG 216 2p 16A white</t>
  </si>
  <si>
    <t>760411106</t>
  </si>
  <si>
    <t>TLG 216 2p 16A green</t>
  </si>
  <si>
    <t>760414109</t>
  </si>
  <si>
    <t>TLG 216 2p 16A yellow</t>
  </si>
  <si>
    <t>760413108</t>
  </si>
  <si>
    <t>TLG 216 2p 16A red</t>
  </si>
  <si>
    <t>760412107</t>
  </si>
  <si>
    <t>TG 216 2pol 16A grey</t>
  </si>
  <si>
    <t>764904101</t>
  </si>
  <si>
    <t>SSG 225 2pol 25A</t>
  </si>
  <si>
    <t>760622100</t>
  </si>
  <si>
    <t>SSG 125 1pol 25A</t>
  </si>
  <si>
    <t>760612103</t>
  </si>
  <si>
    <t>SSG 216 2pol 16A</t>
  </si>
  <si>
    <t>760621109</t>
  </si>
  <si>
    <t>SSG 116 1pol 16A</t>
  </si>
  <si>
    <t>760611102</t>
  </si>
  <si>
    <t>ISG 225 2pol 25A</t>
  </si>
  <si>
    <t>760322101</t>
  </si>
  <si>
    <t>ISG 125 1pol 25A</t>
  </si>
  <si>
    <t>760312104</t>
  </si>
  <si>
    <t>ISG 216 2pol 16A</t>
  </si>
  <si>
    <t>760321100</t>
  </si>
  <si>
    <t>ISG 116 1pol 16A</t>
  </si>
  <si>
    <t>760311103</t>
  </si>
  <si>
    <t>SLG 325 3pol 25A</t>
  </si>
  <si>
    <t>760232105</t>
  </si>
  <si>
    <t>SLG 225 2pol 25A</t>
  </si>
  <si>
    <t>760222108</t>
  </si>
  <si>
    <t>SLG 125 1pol 25A</t>
  </si>
  <si>
    <t>760212101</t>
  </si>
  <si>
    <t>SLG 316 3pol 16A</t>
  </si>
  <si>
    <t>760231104</t>
  </si>
  <si>
    <t>SLG 216 2pol 16A</t>
  </si>
  <si>
    <t>760221107</t>
  </si>
  <si>
    <t>SLG 116 1pol 16A</t>
  </si>
  <si>
    <t>760211100</t>
  </si>
  <si>
    <t>SG 425 4pol 25A</t>
  </si>
  <si>
    <t>760142109</t>
  </si>
  <si>
    <t>SG 325 3p 25A</t>
  </si>
  <si>
    <t>760132102</t>
  </si>
  <si>
    <t>SG 225 2pol 25A</t>
  </si>
  <si>
    <t>760122105</t>
  </si>
  <si>
    <t>SG 125 1pol 25A</t>
  </si>
  <si>
    <t>760112108</t>
  </si>
  <si>
    <t>SG 416 4pol 16A</t>
  </si>
  <si>
    <t>760141108</t>
  </si>
  <si>
    <t>SG 316 3p 16A</t>
  </si>
  <si>
    <t>760131101</t>
  </si>
  <si>
    <t>SG 216 2pol 16A</t>
  </si>
  <si>
    <t>760121104</t>
  </si>
  <si>
    <t>SG 116 1pol 16A</t>
  </si>
  <si>
    <t>760111107</t>
  </si>
  <si>
    <t>SV 4125 4p 125A</t>
  </si>
  <si>
    <t>SV 4100 4p 100A</t>
  </si>
  <si>
    <t>SV 480 4p 80A</t>
  </si>
  <si>
    <t>SV 463 4p 63A</t>
  </si>
  <si>
    <t>SV 440 4p 40A</t>
  </si>
  <si>
    <t>SV 425 4p 25A</t>
  </si>
  <si>
    <t>SV 416 4p 16A</t>
  </si>
  <si>
    <t>SV 3125 3p 125A</t>
  </si>
  <si>
    <t>SV 3100 3p 100A</t>
  </si>
  <si>
    <t>SV 380 3p 80A</t>
  </si>
  <si>
    <t>SV 363 3p 63A</t>
  </si>
  <si>
    <t>SV 340 3p 40A</t>
  </si>
  <si>
    <t>SV 325 3p 25A</t>
  </si>
  <si>
    <t>SV 316 3p 16A</t>
  </si>
  <si>
    <t>SV 2125 2p 125A</t>
  </si>
  <si>
    <t>SV 2100 2p 100A</t>
  </si>
  <si>
    <t>SV 280 2p 80A</t>
  </si>
  <si>
    <t>SV 263 2p 63A</t>
  </si>
  <si>
    <t>SV 240 2p 40A</t>
  </si>
  <si>
    <t>SV 225 2p 25A</t>
  </si>
  <si>
    <t>SV 216 2p 16A</t>
  </si>
  <si>
    <t>SV 1125 1p 125A</t>
  </si>
  <si>
    <t>SV 1100 1p 100A</t>
  </si>
  <si>
    <t>SV 180 1p 80A</t>
  </si>
  <si>
    <t>SV 163 1p 63A</t>
  </si>
  <si>
    <t>SV 140 1p 40A</t>
  </si>
  <si>
    <t>SV 125 1p 25A</t>
  </si>
  <si>
    <t>SV 116 1p 16A</t>
  </si>
  <si>
    <t>002172418</t>
  </si>
  <si>
    <t>002172417</t>
  </si>
  <si>
    <t>002172416</t>
  </si>
  <si>
    <t>002172414</t>
  </si>
  <si>
    <t>002172413</t>
  </si>
  <si>
    <t>002172412</t>
  </si>
  <si>
    <t>002172411</t>
  </si>
  <si>
    <t>002172408</t>
  </si>
  <si>
    <t>002172407</t>
  </si>
  <si>
    <t>002172406</t>
  </si>
  <si>
    <t>002172404</t>
  </si>
  <si>
    <t>002172403</t>
  </si>
  <si>
    <t>002172402</t>
  </si>
  <si>
    <t>002172401</t>
  </si>
  <si>
    <t>002173238</t>
  </si>
  <si>
    <t>002173237</t>
  </si>
  <si>
    <t>002173236</t>
  </si>
  <si>
    <t>002173235</t>
  </si>
  <si>
    <t>002173218</t>
  </si>
  <si>
    <t>002173217</t>
  </si>
  <si>
    <t>002173216</t>
  </si>
  <si>
    <t>002173215</t>
  </si>
  <si>
    <t>PS EFI - 2D</t>
  </si>
  <si>
    <t>PS EFI - 2M</t>
  </si>
  <si>
    <t>PS EFI - MD</t>
  </si>
  <si>
    <t>002063754</t>
  </si>
  <si>
    <t>002063753</t>
  </si>
  <si>
    <t>002063752</t>
  </si>
  <si>
    <t>002064754</t>
  </si>
  <si>
    <t>002064753</t>
  </si>
  <si>
    <t>002064752</t>
  </si>
  <si>
    <t>002063749</t>
  </si>
  <si>
    <t>002063748</t>
  </si>
  <si>
    <t>002063747</t>
  </si>
  <si>
    <t>002064749</t>
  </si>
  <si>
    <t>002064748</t>
  </si>
  <si>
    <t>002064747</t>
  </si>
  <si>
    <t>ETIMAT P10-DC 2p K32</t>
  </si>
  <si>
    <t>263223107</t>
  </si>
  <si>
    <t>ETIMAT P10-DC 2p K25</t>
  </si>
  <si>
    <t>262523105</t>
  </si>
  <si>
    <t>ETIMAT P10-DC 2p K20</t>
  </si>
  <si>
    <t>262023100</t>
  </si>
  <si>
    <t>ETIMAT P10-DC 2p K16</t>
  </si>
  <si>
    <t>261623107</t>
  </si>
  <si>
    <t>ETIMAT P10-DC 2p K13</t>
  </si>
  <si>
    <t>261323108</t>
  </si>
  <si>
    <t>ETIMAT P10-DC 2p K10</t>
  </si>
  <si>
    <t>261023109</t>
  </si>
  <si>
    <t>ETIMAT P10-DC 2p K6</t>
  </si>
  <si>
    <t>260623106</t>
  </si>
  <si>
    <t>ETIMAT P10-DC 2p K4</t>
  </si>
  <si>
    <t>260423100</t>
  </si>
  <si>
    <t>ETIMAT P10-DC 2p K3</t>
  </si>
  <si>
    <t>260323107</t>
  </si>
  <si>
    <t>ETIMAT P10-DC 2p K2</t>
  </si>
  <si>
    <t>260223104</t>
  </si>
  <si>
    <t>ETIMAT P10-DC 2p K1</t>
  </si>
  <si>
    <t>260123101</t>
  </si>
  <si>
    <t>260523103</t>
  </si>
  <si>
    <t>ETIMAT P10-DC 2p C63</t>
  </si>
  <si>
    <t>ETIMAT P10-DC 2p C50</t>
  </si>
  <si>
    <t>ETIMAT P10-DC 2p C40</t>
  </si>
  <si>
    <t>ETIMAT P10-DC 2p C32</t>
  </si>
  <si>
    <t>ETIMAT P10-DC 2p C25</t>
  </si>
  <si>
    <t>ETIMAT P10-DC 2p C20</t>
  </si>
  <si>
    <t>ETIMAT P10-DC 2p C16</t>
  </si>
  <si>
    <t>ETIMAT P10-DC 2p C13</t>
  </si>
  <si>
    <t>ETIMAT P10-DC 2p C10</t>
  </si>
  <si>
    <t>ETIMAT P10-DC 2p C6</t>
  </si>
  <si>
    <t>ETIMAT P10-DC 2p C4</t>
  </si>
  <si>
    <t>260421108</t>
  </si>
  <si>
    <t>ETIMAT P10-DC 2p C2</t>
  </si>
  <si>
    <t>260221102</t>
  </si>
  <si>
    <t>ETIMAT P10-DC 2p C1</t>
  </si>
  <si>
    <t>260121109</t>
  </si>
  <si>
    <t>260521101</t>
  </si>
  <si>
    <t>ETIMAT P10-DC 2p B63</t>
  </si>
  <si>
    <t>ETIMAT P10-DC 2p B50</t>
  </si>
  <si>
    <t>ETIMAT P10-DC 2p B40</t>
  </si>
  <si>
    <t>ETIMAT P10-DC 2p B32</t>
  </si>
  <si>
    <t>ETIMAT P10-DC 2p B25</t>
  </si>
  <si>
    <t>ETIMAT P10-DC 2p B20</t>
  </si>
  <si>
    <t>ETIMAT P10-DC 2p B16</t>
  </si>
  <si>
    <t>ETIMAT P10-DC 2p B13</t>
  </si>
  <si>
    <t>ETIMAT P10-DC 2p B10</t>
  </si>
  <si>
    <t>ETIMAT P10-DC 2p B6</t>
  </si>
  <si>
    <t>ETIMAT P10-DC 1p K32</t>
  </si>
  <si>
    <t>263203103</t>
  </si>
  <si>
    <t>ETIMAT P10-DC 1p K25</t>
  </si>
  <si>
    <t>262503101</t>
  </si>
  <si>
    <t>ETIMAT P10-DC 1p K20</t>
  </si>
  <si>
    <t>262003106</t>
  </si>
  <si>
    <t>ETIMAT P10-DC 1p K16</t>
  </si>
  <si>
    <t>261603103</t>
  </si>
  <si>
    <t>ETIMAT P10-DC 1p K13</t>
  </si>
  <si>
    <t>261303104</t>
  </si>
  <si>
    <t>ETIMAT P10-DC 1p K10</t>
  </si>
  <si>
    <t>261003105</t>
  </si>
  <si>
    <t>ETIMAT P10-DC 1p K6</t>
  </si>
  <si>
    <t>260603102</t>
  </si>
  <si>
    <t>ETIMAT P10-DC 1p K4</t>
  </si>
  <si>
    <t>260403106</t>
  </si>
  <si>
    <t>ETIMAT P10-DC 1p K3</t>
  </si>
  <si>
    <t>260303103</t>
  </si>
  <si>
    <t>ETIMAT P10-DC 1p K2</t>
  </si>
  <si>
    <t>260203100</t>
  </si>
  <si>
    <t>ETIMAT P10-DC 1p K1</t>
  </si>
  <si>
    <t>260103107</t>
  </si>
  <si>
    <t>260503109</t>
  </si>
  <si>
    <t>ETIMAT P10-DC 1p C63</t>
  </si>
  <si>
    <t>ETIMAT P10-DC 1p C50</t>
  </si>
  <si>
    <t>ETIMAT P10-DC 1p C40</t>
  </si>
  <si>
    <t>ETIMAT P10-DC 1p C32</t>
  </si>
  <si>
    <t>ETIMAT P10-DC 1p C25</t>
  </si>
  <si>
    <t>ETIMAT P10-DC 1p C20</t>
  </si>
  <si>
    <t>ETIMAT P10-DC 1p C16</t>
  </si>
  <si>
    <t>ETIMAT P10-DC 1p C13</t>
  </si>
  <si>
    <t>ETIMAT P10-DC 1p C10</t>
  </si>
  <si>
    <t>ETIMAT P10-DC 1p C6</t>
  </si>
  <si>
    <t>ETIMAT P10-DC 1p C4</t>
  </si>
  <si>
    <t>260401104</t>
  </si>
  <si>
    <t>ETIMAT P10-DC 1p C2</t>
  </si>
  <si>
    <t>260201108</t>
  </si>
  <si>
    <t>ETIMAT P10-DC 1p C1</t>
  </si>
  <si>
    <t>260101105</t>
  </si>
  <si>
    <t>260501107</t>
  </si>
  <si>
    <t>ETIMAT P10-DC 1p B63</t>
  </si>
  <si>
    <t>ETIMAT P10-DC 1p B50</t>
  </si>
  <si>
    <t>ETIMAT P10-DC 1p B40</t>
  </si>
  <si>
    <t>ETIMAT P10-DC 1p B32</t>
  </si>
  <si>
    <t>ETIMAT P10-DC 1p B25</t>
  </si>
  <si>
    <t>ETIMAT P10-DC 1p B20</t>
  </si>
  <si>
    <t>ETIMAT P10-DC 1p B16</t>
  </si>
  <si>
    <t>ETIMAT P10-DC 1p B13</t>
  </si>
  <si>
    <t>ETIMAT P10-DC 1p B10</t>
  </si>
  <si>
    <t>ETIMAT P10-DC 1p B6</t>
  </si>
  <si>
    <t>Terminal cover ETIMAT</t>
  </si>
  <si>
    <t>ETIMAT RC 3p+N B63</t>
  </si>
  <si>
    <t>636340105</t>
  </si>
  <si>
    <t>ETIMAT RC 3p+N B50</t>
  </si>
  <si>
    <t>635040105</t>
  </si>
  <si>
    <t>ETIMAT RC 3p+N B40</t>
  </si>
  <si>
    <t>634040104</t>
  </si>
  <si>
    <t>ETIMAT RC 3p+N B32</t>
  </si>
  <si>
    <t>633240109</t>
  </si>
  <si>
    <t>ETIMAT RC 3p+N B25</t>
  </si>
  <si>
    <t>632540107</t>
  </si>
  <si>
    <t>ETIMAT RC 3p+N B20</t>
  </si>
  <si>
    <t>632040102</t>
  </si>
  <si>
    <t>ETIMAT RC 3p+N B16</t>
  </si>
  <si>
    <t>631640109</t>
  </si>
  <si>
    <t>ETIMAT RC 3p+N B13</t>
  </si>
  <si>
    <t>631340100</t>
  </si>
  <si>
    <t>ETIMAT RC 3p+N B10</t>
  </si>
  <si>
    <t>631040101</t>
  </si>
  <si>
    <t>ETIMAT RC 3p+N B6</t>
  </si>
  <si>
    <t>630640108</t>
  </si>
  <si>
    <t>ETIMAT RC 3p C13</t>
  </si>
  <si>
    <t>631331104</t>
  </si>
  <si>
    <t>ETIMAT RC 3p B63</t>
  </si>
  <si>
    <t>636330108</t>
  </si>
  <si>
    <t>ETIMAT RC 3p B50</t>
  </si>
  <si>
    <t>635030108</t>
  </si>
  <si>
    <t>ETIMAT RC 3p B40</t>
  </si>
  <si>
    <t>634030107</t>
  </si>
  <si>
    <t>ETIMAT RC 3p B32</t>
  </si>
  <si>
    <t>633230102</t>
  </si>
  <si>
    <t>ETIMAT RC 3p B25</t>
  </si>
  <si>
    <t>632530100</t>
  </si>
  <si>
    <t>ETIMAT RC 3p B20</t>
  </si>
  <si>
    <t>632030105</t>
  </si>
  <si>
    <t>ETIMAT RC 3p B16</t>
  </si>
  <si>
    <t>631630102</t>
  </si>
  <si>
    <t>ETIMAT RC 3p B13</t>
  </si>
  <si>
    <t>631330103</t>
  </si>
  <si>
    <t>ETIMAT RC 3p B10</t>
  </si>
  <si>
    <t>631030104</t>
  </si>
  <si>
    <t>ETIMAT RC 3p B6</t>
  </si>
  <si>
    <t>630630101</t>
  </si>
  <si>
    <t>ETIMAT RC 2p C13</t>
  </si>
  <si>
    <t>631321107</t>
  </si>
  <si>
    <t>ETIMAT RC 2p B63</t>
  </si>
  <si>
    <t>636320101</t>
  </si>
  <si>
    <t>ETIMAT RC 2p B50</t>
  </si>
  <si>
    <t>635020101</t>
  </si>
  <si>
    <t>ETIMAT RC 2p B40</t>
  </si>
  <si>
    <t>634020100</t>
  </si>
  <si>
    <t>ETIMAT RC 2p B32</t>
  </si>
  <si>
    <t>633220105</t>
  </si>
  <si>
    <t>ETIMAT RC 2p B25</t>
  </si>
  <si>
    <t>632520103</t>
  </si>
  <si>
    <t>ETIMAT RC 2p B20</t>
  </si>
  <si>
    <t>632020108</t>
  </si>
  <si>
    <t>ETIMAT RC 2p B16</t>
  </si>
  <si>
    <t>631620105</t>
  </si>
  <si>
    <t>ETIMAT RC 2p B13</t>
  </si>
  <si>
    <t>631320106</t>
  </si>
  <si>
    <t>ETIMAT RC 2p B10</t>
  </si>
  <si>
    <t>631020107</t>
  </si>
  <si>
    <t>ETIMAT RC 2p B6</t>
  </si>
  <si>
    <t>630620104</t>
  </si>
  <si>
    <t>ETIMAT RC 1p+N C63</t>
  </si>
  <si>
    <t>636311104</t>
  </si>
  <si>
    <t>ETIMAT RC 1p+N C50</t>
  </si>
  <si>
    <t>635011104</t>
  </si>
  <si>
    <t>ETIMAT RC 1p+N C40</t>
  </si>
  <si>
    <t>634011103</t>
  </si>
  <si>
    <t>ETIMAT RC 1p+N C32</t>
  </si>
  <si>
    <t>633211109</t>
  </si>
  <si>
    <t>ETIMAT RC 1p+N C25</t>
  </si>
  <si>
    <t>632511107</t>
  </si>
  <si>
    <t>ETIMAT RC 1p+N C20</t>
  </si>
  <si>
    <t>632011102</t>
  </si>
  <si>
    <t>ETIMAT RC 1p+N C16</t>
  </si>
  <si>
    <t>631611109</t>
  </si>
  <si>
    <t>ETIMAT RC 1p+N C13</t>
  </si>
  <si>
    <t>631311100</t>
  </si>
  <si>
    <t>ETIMAT RC 1p+N C10</t>
  </si>
  <si>
    <t>631011101</t>
  </si>
  <si>
    <t>ETIMAT RC 1p+N C6</t>
  </si>
  <si>
    <t>630611108</t>
  </si>
  <si>
    <t>ETIMAT RC 1p+N B63</t>
  </si>
  <si>
    <t>636310103</t>
  </si>
  <si>
    <t>ETIMAT RC 1p+N B50</t>
  </si>
  <si>
    <t>635010103</t>
  </si>
  <si>
    <t>ETIMAT RC 1p+N B40</t>
  </si>
  <si>
    <t>634010102</t>
  </si>
  <si>
    <t>ETIMAT RC 1p+N B32</t>
  </si>
  <si>
    <t>633210108</t>
  </si>
  <si>
    <t>ETIMAT RC 1p+N B25</t>
  </si>
  <si>
    <t>632510106</t>
  </si>
  <si>
    <t>ETIMAT RC 1p+N B20</t>
  </si>
  <si>
    <t>632010101</t>
  </si>
  <si>
    <t>ETIMAT RC 1p+N B16</t>
  </si>
  <si>
    <t>631610108</t>
  </si>
  <si>
    <t>ETIMAT RC 1p+N B13</t>
  </si>
  <si>
    <t>631310109</t>
  </si>
  <si>
    <t>ETIMAT RC 1p+N B10</t>
  </si>
  <si>
    <t>631010100</t>
  </si>
  <si>
    <t>ETIMAT RC 1p+N B6</t>
  </si>
  <si>
    <t>630610107</t>
  </si>
  <si>
    <t>ETIMAT RC 1p C13</t>
  </si>
  <si>
    <t>631301103</t>
  </si>
  <si>
    <t>ETIMAT RC 1p B63</t>
  </si>
  <si>
    <t>636300107</t>
  </si>
  <si>
    <t>ETIMAT RC 1p B50</t>
  </si>
  <si>
    <t>635000107</t>
  </si>
  <si>
    <t>ETIMAT RC 1p B40</t>
  </si>
  <si>
    <t>634000106</t>
  </si>
  <si>
    <t>ETIMAT RC 1p B32</t>
  </si>
  <si>
    <t>633200101</t>
  </si>
  <si>
    <t>ETIMAT RC 1p B25</t>
  </si>
  <si>
    <t>632500109</t>
  </si>
  <si>
    <t>ETIMAT RC 1p B20</t>
  </si>
  <si>
    <t>632000104</t>
  </si>
  <si>
    <t>ETIMAT RC 1p B16</t>
  </si>
  <si>
    <t>631600101</t>
  </si>
  <si>
    <t>ETIMAT RC 1p B13</t>
  </si>
  <si>
    <t>631300102</t>
  </si>
  <si>
    <t>ETIMAT RC 1p B10</t>
  </si>
  <si>
    <t>631000103</t>
  </si>
  <si>
    <t>ETIMAT RC 1p B6</t>
  </si>
  <si>
    <t>630600100</t>
  </si>
  <si>
    <t>ETIMAT RC 3p C63</t>
  </si>
  <si>
    <t>636331109</t>
  </si>
  <si>
    <t>ETIMAT RC 3p C50</t>
  </si>
  <si>
    <t>635031109</t>
  </si>
  <si>
    <t>ETIMAT RC 3p C40</t>
  </si>
  <si>
    <t>634031108</t>
  </si>
  <si>
    <t>ETIMAT RC 3p C32</t>
  </si>
  <si>
    <t>633231103</t>
  </si>
  <si>
    <t>ETIMAT RC 3p C25</t>
  </si>
  <si>
    <t>632531101</t>
  </si>
  <si>
    <t>ETIMAT RC 3p C20</t>
  </si>
  <si>
    <t>632031106</t>
  </si>
  <si>
    <t>ETIMAT RC 3p C16</t>
  </si>
  <si>
    <t>631631103</t>
  </si>
  <si>
    <t>ETIMAT RC 3p C10</t>
  </si>
  <si>
    <t>631031105</t>
  </si>
  <si>
    <t>ETIMAT RC 3p C6</t>
  </si>
  <si>
    <t>630631102</t>
  </si>
  <si>
    <t>ETIMAT RC 2p C63</t>
  </si>
  <si>
    <t>636321102</t>
  </si>
  <si>
    <t>ETIMAT RC 2p C50</t>
  </si>
  <si>
    <t>635021102</t>
  </si>
  <si>
    <t>ETIMAT RC 2p C40</t>
  </si>
  <si>
    <t>634021101</t>
  </si>
  <si>
    <t>ETIMAT RC 2p C32</t>
  </si>
  <si>
    <t>633221106</t>
  </si>
  <si>
    <t>ETIMAT RC 2p C25</t>
  </si>
  <si>
    <t>632521104</t>
  </si>
  <si>
    <t>ETIMAT RC 2p C20</t>
  </si>
  <si>
    <t>632021109</t>
  </si>
  <si>
    <t>ETIMAT RC 2p C16</t>
  </si>
  <si>
    <t>631621106</t>
  </si>
  <si>
    <t>ETIMAT RC 2p C10</t>
  </si>
  <si>
    <t>631021108</t>
  </si>
  <si>
    <t>ETIMAT RC 2p C6</t>
  </si>
  <si>
    <t>630621105</t>
  </si>
  <si>
    <t>ETIMAT RC 1p C63</t>
  </si>
  <si>
    <t>636301108</t>
  </si>
  <si>
    <t>ETIMAT RC 1p C50</t>
  </si>
  <si>
    <t>635001108</t>
  </si>
  <si>
    <t>ETIMAT RC 1p C40</t>
  </si>
  <si>
    <t>634001107</t>
  </si>
  <si>
    <t>ETIMAT RC 1p C32</t>
  </si>
  <si>
    <t>633201102</t>
  </si>
  <si>
    <t>ETIMAT RC 1p C25</t>
  </si>
  <si>
    <t>632501100</t>
  </si>
  <si>
    <t>ETIMAT RC 1p C20</t>
  </si>
  <si>
    <t>632001105</t>
  </si>
  <si>
    <t>ETIMAT RC 1p C16</t>
  </si>
  <si>
    <t>631601102</t>
  </si>
  <si>
    <t>ETIMAT RC 1p C10</t>
  </si>
  <si>
    <t>631001104</t>
  </si>
  <si>
    <t>ETIMAT RC 1p C6</t>
  </si>
  <si>
    <t>630601101</t>
  </si>
  <si>
    <t>ETIMAT P10 3p+N K32</t>
  </si>
  <si>
    <t>273243108</t>
  </si>
  <si>
    <t>ETIMAT P10 3p+N K25</t>
  </si>
  <si>
    <t>272543106</t>
  </si>
  <si>
    <t>ETIMAT P10 3p+N K20</t>
  </si>
  <si>
    <t>272043101</t>
  </si>
  <si>
    <t>ETIMAT P10 3p+N K16</t>
  </si>
  <si>
    <t>271643108</t>
  </si>
  <si>
    <t>ETIMAT P10 3p+N K13</t>
  </si>
  <si>
    <t>271343109</t>
  </si>
  <si>
    <t>ETIMAT P10 3p+N K10</t>
  </si>
  <si>
    <t>271043100</t>
  </si>
  <si>
    <t>ETIMAT P10 3p+N K6</t>
  </si>
  <si>
    <t>270643107</t>
  </si>
  <si>
    <t>ETIMAT P10 3p+N K4</t>
  </si>
  <si>
    <t>270443101</t>
  </si>
  <si>
    <t>ETIMAT P10 3p+N K2</t>
  </si>
  <si>
    <t>270243105</t>
  </si>
  <si>
    <t>ETIMAT P10 3p+N K1</t>
  </si>
  <si>
    <t>270143102</t>
  </si>
  <si>
    <t>270543104</t>
  </si>
  <si>
    <t>ETIMAT P10 3p+N D32</t>
  </si>
  <si>
    <t>ETIMAT P10 3p+N D25</t>
  </si>
  <si>
    <t>ETIMAT P10 3p+N D20</t>
  </si>
  <si>
    <t>ETIMAT P10 3p+N D16</t>
  </si>
  <si>
    <t>ETIMAT P10 3p+N D13</t>
  </si>
  <si>
    <t>ETIMAT P10 3p+N D10</t>
  </si>
  <si>
    <t>ETIMAT P10 3p+N D6</t>
  </si>
  <si>
    <t>ETIMAT P10 3p+N D4</t>
  </si>
  <si>
    <t>ETIMAT P10 3p+N D2</t>
  </si>
  <si>
    <t>ETIMAT P10 3p+N D1</t>
  </si>
  <si>
    <t>ETIMAT P10 3p+N C63</t>
  </si>
  <si>
    <t>ETIMAT P10 3p+N C50</t>
  </si>
  <si>
    <t>ETIMAT P10 3p+N C40</t>
  </si>
  <si>
    <t>ETIMAT P10 3p+N C32</t>
  </si>
  <si>
    <t>ETIMAT P10 3p+N C25</t>
  </si>
  <si>
    <t>ETIMAT P10 3p+N C20</t>
  </si>
  <si>
    <t>ETIMAT P10 3p+N C16</t>
  </si>
  <si>
    <t>ETIMAT P10 3p+N C13</t>
  </si>
  <si>
    <t>ETIMAT P10 3p+N C10</t>
  </si>
  <si>
    <t>ETIMAT P10 3p+N C6</t>
  </si>
  <si>
    <t>ETIMAT P10 3p+N C4</t>
  </si>
  <si>
    <t>ETIMAT P10 3p+N C2</t>
  </si>
  <si>
    <t>ETIMAT P10 3p+N C1</t>
  </si>
  <si>
    <t>ETIMAT P10 3p K32</t>
  </si>
  <si>
    <t>273233101</t>
  </si>
  <si>
    <t>ETIMAT P10 3p K25</t>
  </si>
  <si>
    <t>272533109</t>
  </si>
  <si>
    <t>ETIMAT P10 3p K20</t>
  </si>
  <si>
    <t>272033104</t>
  </si>
  <si>
    <t>ETIMAT P10 3p K16</t>
  </si>
  <si>
    <t>271633101</t>
  </si>
  <si>
    <t>ETIMAT P10 3p K13</t>
  </si>
  <si>
    <t>271333102</t>
  </si>
  <si>
    <t>ETIMAT P10 3p K10</t>
  </si>
  <si>
    <t>271033103</t>
  </si>
  <si>
    <t>ETIMAT P10 3p K6</t>
  </si>
  <si>
    <t>270633100</t>
  </si>
  <si>
    <t>ETIMAT P10 3p K4</t>
  </si>
  <si>
    <t>270433104</t>
  </si>
  <si>
    <t>ETIMAT P10 3p K2</t>
  </si>
  <si>
    <t>270233108</t>
  </si>
  <si>
    <t>ETIMAT P10 3p K1</t>
  </si>
  <si>
    <t>270133105</t>
  </si>
  <si>
    <t>270533107</t>
  </si>
  <si>
    <t>ETIMAT P10 3p D32</t>
  </si>
  <si>
    <t>ETIMAT P10 3p D25</t>
  </si>
  <si>
    <t>ETIMAT P10 3p D20</t>
  </si>
  <si>
    <t>ETIMAT P10 3p D16</t>
  </si>
  <si>
    <t>ETIMAT P10 3p D13</t>
  </si>
  <si>
    <t>ETIMAT P10 3p D10</t>
  </si>
  <si>
    <t>ETIMAT P10 3p D6</t>
  </si>
  <si>
    <t>ETIMAT P10 3p D4</t>
  </si>
  <si>
    <t>ETIMAT P10 3p D2</t>
  </si>
  <si>
    <t>ETIMAT P10 3p D1</t>
  </si>
  <si>
    <t>ETIMAT P10 3p C63</t>
  </si>
  <si>
    <t>ETIMAT P10 3p C50</t>
  </si>
  <si>
    <t>ETIMAT P10 3p C40</t>
  </si>
  <si>
    <t>ETIMAT P10 3p C32</t>
  </si>
  <si>
    <t>ETIMAT P10 3p C25</t>
  </si>
  <si>
    <t>ETIMAT P10 3p C20</t>
  </si>
  <si>
    <t>ETIMAT P10 3p C16</t>
  </si>
  <si>
    <t>ETIMAT P10 3p C13</t>
  </si>
  <si>
    <t>ETIMAT P10 3p C10</t>
  </si>
  <si>
    <t>ETIMAT P10 3p C6</t>
  </si>
  <si>
    <t>ETIMAT P10 3p C4</t>
  </si>
  <si>
    <t>ETIMAT P10 3p C2</t>
  </si>
  <si>
    <t>ETIMAT P10 3p C1</t>
  </si>
  <si>
    <t>ETIMAT P10 2p K32</t>
  </si>
  <si>
    <t>273223104</t>
  </si>
  <si>
    <t>ETIMAT P10 2p K25</t>
  </si>
  <si>
    <t>272523102</t>
  </si>
  <si>
    <t>ETIMAT P10 2p K20</t>
  </si>
  <si>
    <t>272023107</t>
  </si>
  <si>
    <t>ETIMAT P10 2p K16</t>
  </si>
  <si>
    <t>271623104</t>
  </si>
  <si>
    <t>ETIMAT P10 2p K13</t>
  </si>
  <si>
    <t>271323105</t>
  </si>
  <si>
    <t>ETIMAT P10 2p K10</t>
  </si>
  <si>
    <t>271023106</t>
  </si>
  <si>
    <t>ETIMAT P10 2p K6</t>
  </si>
  <si>
    <t>270623103</t>
  </si>
  <si>
    <t>ETIMAT P10 2p K4</t>
  </si>
  <si>
    <t>270423107</t>
  </si>
  <si>
    <t>ETIMAT P10 2p K2</t>
  </si>
  <si>
    <t>270223101</t>
  </si>
  <si>
    <t>ETIMAT P10 2p K1</t>
  </si>
  <si>
    <t>270123108</t>
  </si>
  <si>
    <t>270523100</t>
  </si>
  <si>
    <t>ETIMAT P10 2p D32</t>
  </si>
  <si>
    <t>ETIMAT P10 2p D25</t>
  </si>
  <si>
    <t>ETIMAT P10 2p D20</t>
  </si>
  <si>
    <t>ETIMAT P10 2p D16</t>
  </si>
  <si>
    <t>ETIMAT P10 2p D13</t>
  </si>
  <si>
    <t>ETIMAT P10 2p D10</t>
  </si>
  <si>
    <t>ETIMAT P10 2p D6</t>
  </si>
  <si>
    <t>ETIMAT P10 2p D4</t>
  </si>
  <si>
    <t>ETIMAT P10 2p D2</t>
  </si>
  <si>
    <t>ETIMAT P10 2p D1</t>
  </si>
  <si>
    <t>ETIMAT P10 2p C63</t>
  </si>
  <si>
    <t>ETIMAT P10 2p C50</t>
  </si>
  <si>
    <t>ETIMAT P10 2p C40</t>
  </si>
  <si>
    <t>ETIMAT P10 2p C32</t>
  </si>
  <si>
    <t>ETIMAT P10 2p C25</t>
  </si>
  <si>
    <t>ETIMAT P10 2p C20</t>
  </si>
  <si>
    <t>ETIMAT P10 2p C16</t>
  </si>
  <si>
    <t>ETIMAT P10 2p C13</t>
  </si>
  <si>
    <t>ETIMAT P10 2p C10</t>
  </si>
  <si>
    <t>ETIMAT P10 2p C6</t>
  </si>
  <si>
    <t>ETIMAT P10 2p C4</t>
  </si>
  <si>
    <t>ETIMAT P10 2p C2</t>
  </si>
  <si>
    <t>ETIMAT P10 2p C1</t>
  </si>
  <si>
    <t>ETIMAT P10 1p+N K32</t>
  </si>
  <si>
    <t>273213107</t>
  </si>
  <si>
    <t>ETIMAT P10 1p+N K25</t>
  </si>
  <si>
    <t>272513105</t>
  </si>
  <si>
    <t>ETIMAT P10 1p+N K20</t>
  </si>
  <si>
    <t>272013100</t>
  </si>
  <si>
    <t>ETIMAT P10 1p+N K16</t>
  </si>
  <si>
    <t>271613107</t>
  </si>
  <si>
    <t>ETIMAT P10 1p+N K13</t>
  </si>
  <si>
    <t>271313108</t>
  </si>
  <si>
    <t>ETIMAT P10 1p+N K10</t>
  </si>
  <si>
    <t>271013109</t>
  </si>
  <si>
    <t>ETIMAT P10 1p+N K6</t>
  </si>
  <si>
    <t>270613106</t>
  </si>
  <si>
    <t>ETIMAT P10 1p+N K2</t>
  </si>
  <si>
    <t>270213104</t>
  </si>
  <si>
    <t>ETIMAT P10 1p+N K1</t>
  </si>
  <si>
    <t>270113101</t>
  </si>
  <si>
    <t>270513103</t>
  </si>
  <si>
    <t>ETIMAT P10 1p+N D32</t>
  </si>
  <si>
    <t>ETIMAT P10 1p+N D25</t>
  </si>
  <si>
    <t>ETIMAT P10 1p+N D20</t>
  </si>
  <si>
    <t>ETIMAT P10 1p+N D16</t>
  </si>
  <si>
    <t>ETIMAT P10 1p+N D13</t>
  </si>
  <si>
    <t>ETIMAT P10 1p+N D10</t>
  </si>
  <si>
    <t>ETIMAT P10 1p+N D6</t>
  </si>
  <si>
    <t>ETIMAT P10 1p+N D4</t>
  </si>
  <si>
    <t>ETIMAT P10 1p+N D2</t>
  </si>
  <si>
    <t>ETIMAT P10 1p+N D1</t>
  </si>
  <si>
    <t>ETIMAT P10 1p+N C63</t>
  </si>
  <si>
    <t>ETIMAT P10 1p+N C50</t>
  </si>
  <si>
    <t>ETIMAT P10 1p+N C40</t>
  </si>
  <si>
    <t>ETIMAT P10 1p+N C32</t>
  </si>
  <si>
    <t>ETIMAT P10 1p+N C25</t>
  </si>
  <si>
    <t>ETIMAT P10 1p+N C20</t>
  </si>
  <si>
    <t>ETIMAT P10 1p+N C16</t>
  </si>
  <si>
    <t>ETIMAT P10 1p+N C13</t>
  </si>
  <si>
    <t>ETIMAT P10 1p+N C10</t>
  </si>
  <si>
    <t>ETIMAT P10 1p+N C6</t>
  </si>
  <si>
    <t>ETIMAT P10 1p+N C4</t>
  </si>
  <si>
    <t>ETIMAT P10 1p+N C2</t>
  </si>
  <si>
    <t>ETIMAT P10 1p+N C1</t>
  </si>
  <si>
    <t>ETIMAT P10 1p K32</t>
  </si>
  <si>
    <t>273203100</t>
  </si>
  <si>
    <t>ETIMAT P10 1p K25</t>
  </si>
  <si>
    <t>272503108</t>
  </si>
  <si>
    <t>ETIMAT P10 1p K20</t>
  </si>
  <si>
    <t>272003103</t>
  </si>
  <si>
    <t>ETIMAT P10 1p K16</t>
  </si>
  <si>
    <t>271603100</t>
  </si>
  <si>
    <t>ETIMAT P10 1p K13</t>
  </si>
  <si>
    <t>271303101</t>
  </si>
  <si>
    <t>ETIMAT P10 1p K10</t>
  </si>
  <si>
    <t>271003102</t>
  </si>
  <si>
    <t>ETIMAT P10 1p K6</t>
  </si>
  <si>
    <t>270603109</t>
  </si>
  <si>
    <t>ETIMAT P10 1p K4</t>
  </si>
  <si>
    <t>270403103</t>
  </si>
  <si>
    <t>ETIMAT P10 1p K2</t>
  </si>
  <si>
    <t>270203107</t>
  </si>
  <si>
    <t>ETIMAT P10 1p K1</t>
  </si>
  <si>
    <t>270103104</t>
  </si>
  <si>
    <t>270503106</t>
  </si>
  <si>
    <t>ETIMAT P10 1p D32</t>
  </si>
  <si>
    <t>ETIMAT P10 1p D25</t>
  </si>
  <si>
    <t>ETIMAT P10 1p D20</t>
  </si>
  <si>
    <t>ETIMAT P10 1p D16</t>
  </si>
  <si>
    <t>ETIMAT P10 1p D13</t>
  </si>
  <si>
    <t>ETIMAT P10 1p D10</t>
  </si>
  <si>
    <t>ETIMAT P10 1p D6</t>
  </si>
  <si>
    <t>ETIMAT P10 1p D4</t>
  </si>
  <si>
    <t>ETIMAT P10 1p D2</t>
  </si>
  <si>
    <t>ETIMAT P10 1p D1</t>
  </si>
  <si>
    <t>ETIMAT P10 1p C63</t>
  </si>
  <si>
    <t>ETIMAT P10 1p C50</t>
  </si>
  <si>
    <t>ETIMAT P10 1p C32</t>
  </si>
  <si>
    <t>ETIMAT P10 1p C25</t>
  </si>
  <si>
    <t>ETIMAT P10 1p C20</t>
  </si>
  <si>
    <t>ETIMAT P10 1p C16</t>
  </si>
  <si>
    <t>ETIMAT P10 1p C13</t>
  </si>
  <si>
    <t>ETIMAT P10 1p C10</t>
  </si>
  <si>
    <t>ETIMAT P10 1p C6</t>
  </si>
  <si>
    <t>ETIMAT P10 1p C4</t>
  </si>
  <si>
    <t>ETIMAT P10 1p C2</t>
  </si>
  <si>
    <t>ETIMAT P10 1p C1</t>
  </si>
  <si>
    <t>Marking cover ETIMAT</t>
  </si>
  <si>
    <t>Sealing piece ETIMAT</t>
  </si>
  <si>
    <t>DA ETIMAT 10 48V AC/DC</t>
  </si>
  <si>
    <t>DA ETIMAT 10 230V AC/DC</t>
  </si>
  <si>
    <t>PS ETIMAT 10 D</t>
  </si>
  <si>
    <t>PS ETIMAT 10 M</t>
  </si>
  <si>
    <t>PS ETIMAT 10 MD</t>
  </si>
  <si>
    <t>ETIMAT 1N 1p+N C32 6kA</t>
  </si>
  <si>
    <t>ETIMAT 1N 1p+N C25 6kA</t>
  </si>
  <si>
    <t>ETIMAT 1N 1p+N C20 6kA</t>
  </si>
  <si>
    <t>ETIMAT 1N 1p+N C16 6kA</t>
  </si>
  <si>
    <t>ETIMAT 1N 1p+N C13 6kA</t>
  </si>
  <si>
    <t>ETIMAT 1N 1p+N C10 6kA</t>
  </si>
  <si>
    <t>ETIMAT 1N 1p+N C6 6kA</t>
  </si>
  <si>
    <t>ETIMAT 1N 1p+N B32 6kA</t>
  </si>
  <si>
    <t>ETIMAT 1N 1p+N B25 6kA</t>
  </si>
  <si>
    <t>ETIMAT 1N 1p+N B20 6kA</t>
  </si>
  <si>
    <t>ETIMAT 1N 1p+N B16 6kA</t>
  </si>
  <si>
    <t>ETIMAT 1N 1p+N B13 6kA</t>
  </si>
  <si>
    <t>ETIMAT 1N 1p+N B10 6kA</t>
  </si>
  <si>
    <t>ETIMAT 1N 1p+N B6 6kA</t>
  </si>
  <si>
    <t>ETIMAT 6 3p+N C63</t>
  </si>
  <si>
    <t>ETIMAT 6 3p+N C50</t>
  </si>
  <si>
    <t>ETIMAT 6 3p+N C40</t>
  </si>
  <si>
    <t>ETIMAT 6 3p+N C32</t>
  </si>
  <si>
    <t>ETIMAT 6 3p+N C25</t>
  </si>
  <si>
    <t>ETIMAT 6 3p+N C20</t>
  </si>
  <si>
    <t>ETIMAT 6 3p+N C16</t>
  </si>
  <si>
    <t>ETIMAT 6 3p+N C13</t>
  </si>
  <si>
    <t>ETIMAT 6 3p+N C10</t>
  </si>
  <si>
    <t>ETIMAT 6 3p+N C6</t>
  </si>
  <si>
    <t>ETIMAT 6 3p+N B63</t>
  </si>
  <si>
    <t>ETIMAT 6 3p+N B50</t>
  </si>
  <si>
    <t>ETIMAT 6 3p+N B40</t>
  </si>
  <si>
    <t>ETIMAT 6 3p+N B32</t>
  </si>
  <si>
    <t>ETIMAT 6 3p+N B25</t>
  </si>
  <si>
    <t>ETIMAT 6 3p+N B20</t>
  </si>
  <si>
    <t>ETIMAT 6 3p+N B16</t>
  </si>
  <si>
    <t>ETIMAT 6 3p+N B13</t>
  </si>
  <si>
    <t>ETIMAT 6 3p+N B10</t>
  </si>
  <si>
    <t>ETIMAT 6 3p+N B6</t>
  </si>
  <si>
    <t>ETIMAT 6 3p C63</t>
  </si>
  <si>
    <t>ETIMAT 6 3p C50</t>
  </si>
  <si>
    <t>ETIMAT 6 3p C40</t>
  </si>
  <si>
    <t>ETIMAT 6 3p C32</t>
  </si>
  <si>
    <t>ETIMAT 6 3p C25</t>
  </si>
  <si>
    <t>ETIMAT 6 3p C20</t>
  </si>
  <si>
    <t>ETIMAT 6 3p C16</t>
  </si>
  <si>
    <t>ETIMAT 6 3p C13</t>
  </si>
  <si>
    <t>ETIMAT 6 3p C10</t>
  </si>
  <si>
    <t>ETIMAT 6 3p C6</t>
  </si>
  <si>
    <t>ETIMAT 6 3p B63</t>
  </si>
  <si>
    <t>ETIMAT 6 3p B50</t>
  </si>
  <si>
    <t>ETIMAT 6 3p B40</t>
  </si>
  <si>
    <t>ETIMAT 6 3p B32</t>
  </si>
  <si>
    <t>ETIMAT 6 3p B25</t>
  </si>
  <si>
    <t>ETIMAT 6 3p B20</t>
  </si>
  <si>
    <t>ETIMAT 6 3p B16</t>
  </si>
  <si>
    <t>ETIMAT 6 3p B13</t>
  </si>
  <si>
    <t>ETIMAT 6 3p B10</t>
  </si>
  <si>
    <t>ETIMAT 6 3p B6</t>
  </si>
  <si>
    <t>ETIMAT 6 2p C63</t>
  </si>
  <si>
    <t>ETIMAT 6 2p C50</t>
  </si>
  <si>
    <t>ETIMAT 6 2p C40</t>
  </si>
  <si>
    <t>ETIMAT 6 2p C32</t>
  </si>
  <si>
    <t>ETIMAT 6 2p C25</t>
  </si>
  <si>
    <t>ETIMAT 6 2p C20</t>
  </si>
  <si>
    <t>ETIMAT 6 2p C16</t>
  </si>
  <si>
    <t>ETIMAT 6 2p C13</t>
  </si>
  <si>
    <t>ETIMAT 6 2p C10</t>
  </si>
  <si>
    <t>ETIMAT 6 2p C6</t>
  </si>
  <si>
    <t>ETIMAT 6 2p B63</t>
  </si>
  <si>
    <t>ETIMAT 6 2p B50</t>
  </si>
  <si>
    <t>ETIMAT 6 2p B40</t>
  </si>
  <si>
    <t>ETIMAT 6 2p B32</t>
  </si>
  <si>
    <t>ETIMAT 6 2p B25</t>
  </si>
  <si>
    <t>ETIMAT 6 2p B20</t>
  </si>
  <si>
    <t>ETIMAT 6 2p B16</t>
  </si>
  <si>
    <t>ETIMAT 6 2p B13</t>
  </si>
  <si>
    <t>ETIMAT 6 2p B10</t>
  </si>
  <si>
    <t>ETIMAT 6 2p B6</t>
  </si>
  <si>
    <t>ETIMAT 6 1p+N C63</t>
  </si>
  <si>
    <t>ETIMAT 6 1p+N C50</t>
  </si>
  <si>
    <t>ETIMAT 6 1p+N C40</t>
  </si>
  <si>
    <t>ETIMAT 6 1p+N C32</t>
  </si>
  <si>
    <t>ETIMAT 6 1p+N C25</t>
  </si>
  <si>
    <t>ETIMAT 6 1p+N C20</t>
  </si>
  <si>
    <t>ETIMAT 6 1p+N C16</t>
  </si>
  <si>
    <t>ETIMAT 6 1p+N C13</t>
  </si>
  <si>
    <t>ETIMAT 6 1p+N C10</t>
  </si>
  <si>
    <t>ETIMAT 6 1p+N C6</t>
  </si>
  <si>
    <t>ETIMAT 6 1p+N B63</t>
  </si>
  <si>
    <t>ETIMAT 6 1p+N B50</t>
  </si>
  <si>
    <t>ETIMAT 6 1p+N B40</t>
  </si>
  <si>
    <t>ETIMAT 6 1p+N B32</t>
  </si>
  <si>
    <t>ETIMAT 6 1p+N B25</t>
  </si>
  <si>
    <t>ETIMAT 6 1p+N B20</t>
  </si>
  <si>
    <t>ETIMAT 6 1p+N B16</t>
  </si>
  <si>
    <t>ETIMAT 6 1p+N B13</t>
  </si>
  <si>
    <t>ETIMAT 6 1p+N B10</t>
  </si>
  <si>
    <t>ETIMAT 6 1p+N B6</t>
  </si>
  <si>
    <t>ETIMAT 6 1p C63</t>
  </si>
  <si>
    <t>ETIMAT 6 1p C50</t>
  </si>
  <si>
    <t>ETIMAT 6 1p C40</t>
  </si>
  <si>
    <t>ETIMAT 6 1p C32</t>
  </si>
  <si>
    <t>ETIMAT 6 1p C25</t>
  </si>
  <si>
    <t>ETIMAT 6 1p C20</t>
  </si>
  <si>
    <t>ETIMAT 6 1p C16</t>
  </si>
  <si>
    <t>ETIMAT 6 1p C13</t>
  </si>
  <si>
    <t>ETIMAT 6 1p C10</t>
  </si>
  <si>
    <t>ETIMAT 6 1p C6</t>
  </si>
  <si>
    <t>ETIMAT 6 1p C4</t>
  </si>
  <si>
    <t>ETIMAT 6 1p C2</t>
  </si>
  <si>
    <t>ETIMAT 6 1p C1</t>
  </si>
  <si>
    <t>ETIMAT 6 1p B63</t>
  </si>
  <si>
    <t>ETIMAT 6 1p B50</t>
  </si>
  <si>
    <t>ETIMAT 6 1p B40</t>
  </si>
  <si>
    <t>ETIMAT 6 1p B32</t>
  </si>
  <si>
    <t>ETIMAT 6 1p B25</t>
  </si>
  <si>
    <t>ETIMAT 6 1p B20</t>
  </si>
  <si>
    <t>ETIMAT 6 1p B16</t>
  </si>
  <si>
    <t>ETIMAT 6 1p B13</t>
  </si>
  <si>
    <t>ETIMAT 6 1p B10</t>
  </si>
  <si>
    <t>ETIMAT 6 1p B6</t>
  </si>
  <si>
    <t>VVC 7,2kV/2A</t>
  </si>
  <si>
    <t>VVC 7,2kV/4A</t>
  </si>
  <si>
    <t>VVC 7,2kV/6A</t>
  </si>
  <si>
    <t>VVC 7,2kV/10A</t>
  </si>
  <si>
    <t>VVC 7,2kV/16A</t>
  </si>
  <si>
    <t>VVC 7,2kV/20A</t>
  </si>
  <si>
    <t>VVC 7,2kV/25A</t>
  </si>
  <si>
    <t>VVC 7,2kV/32A</t>
  </si>
  <si>
    <t>VVC 7,2kV/40A</t>
  </si>
  <si>
    <t>VVC 7,2kV/50A</t>
  </si>
  <si>
    <t>VVC 7,2kV/63A</t>
  </si>
  <si>
    <t>VVC 7,2kV/80A</t>
  </si>
  <si>
    <t>VVC 7,2kV/100A</t>
  </si>
  <si>
    <t>VVC 7,2kV/125A</t>
  </si>
  <si>
    <t>VVC 7,2kV/160A</t>
  </si>
  <si>
    <t>VVC 17,5kV/2A</t>
  </si>
  <si>
    <t>VVC 17,5kV/4A</t>
  </si>
  <si>
    <t>VVC 17,5kV/6A</t>
  </si>
  <si>
    <t>VVC 17,5kV/10A</t>
  </si>
  <si>
    <t>VVC 17,5kV/16A</t>
  </si>
  <si>
    <t>VVC 17,5kV/20A</t>
  </si>
  <si>
    <t>VVC 17,5kV/25A</t>
  </si>
  <si>
    <t>VVC 17,5kV/32A</t>
  </si>
  <si>
    <t>VVC 17,5kV/40A</t>
  </si>
  <si>
    <t>VVC 17,5kV/50A</t>
  </si>
  <si>
    <t>VVC 17,5kV/63A</t>
  </si>
  <si>
    <t>VVC 17,5kV/80A</t>
  </si>
  <si>
    <t>VVC 17,5kV/100A</t>
  </si>
  <si>
    <t>VVC 17,5kV/125A</t>
  </si>
  <si>
    <t>VVC 17,5kV/160A</t>
  </si>
  <si>
    <t>ETIMAT 6 1p C0,5</t>
  </si>
  <si>
    <t>ETIMAT 6 1p C1,6</t>
  </si>
  <si>
    <t>270100101</t>
  </si>
  <si>
    <t>ETIMAT P10 1p B1</t>
  </si>
  <si>
    <t>270200104</t>
  </si>
  <si>
    <t>ETIMAT P10 1p B2</t>
  </si>
  <si>
    <t>270300107</t>
  </si>
  <si>
    <t>ETIMAT P10 1p B3</t>
  </si>
  <si>
    <t>270400100</t>
  </si>
  <si>
    <t>ETIMAT P10 1p B4</t>
  </si>
  <si>
    <t>ETIMAT P10 1p B40</t>
  </si>
  <si>
    <t>ETIMAT P10 1p C0,5</t>
  </si>
  <si>
    <t>ETIMAT P10 1p C40</t>
  </si>
  <si>
    <t>ETIMAT P10 1p D0,5</t>
  </si>
  <si>
    <t>ETIMAT P10 1p K0,5</t>
  </si>
  <si>
    <t>270504107</t>
  </si>
  <si>
    <t>ETIMAT P10 1p Z0,5</t>
  </si>
  <si>
    <t>270104105</t>
  </si>
  <si>
    <t>ETIMAT P10 1p Z1</t>
  </si>
  <si>
    <t>270204108</t>
  </si>
  <si>
    <t>ETIMAT P10 1p Z2</t>
  </si>
  <si>
    <t>270304101</t>
  </si>
  <si>
    <t>ETIMAT P10 1p Z3</t>
  </si>
  <si>
    <t>270404104</t>
  </si>
  <si>
    <t>ETIMAT P10 1p Z4</t>
  </si>
  <si>
    <t>270604100</t>
  </si>
  <si>
    <t>ETIMAT P10 1p Z6</t>
  </si>
  <si>
    <t>271004103</t>
  </si>
  <si>
    <t>ETIMAT P10 1p Z10</t>
  </si>
  <si>
    <t>271304102</t>
  </si>
  <si>
    <t>ETIMAT P10 1p Z13</t>
  </si>
  <si>
    <t>271604101</t>
  </si>
  <si>
    <t>ETIMAT P10 1p Z16</t>
  </si>
  <si>
    <t>272004104</t>
  </si>
  <si>
    <t>ETIMAT P10 1p Z20</t>
  </si>
  <si>
    <t>272504109</t>
  </si>
  <si>
    <t>ETIMAT P10 1p Z25</t>
  </si>
  <si>
    <t>273204101</t>
  </si>
  <si>
    <t>ETIMAT P10 1p Z32</t>
  </si>
  <si>
    <t>270110108</t>
  </si>
  <si>
    <t>ETIMAT P10 1p+N B1</t>
  </si>
  <si>
    <t>270210101</t>
  </si>
  <si>
    <t>ETIMAT P10 1p+N B2</t>
  </si>
  <si>
    <t>270310104</t>
  </si>
  <si>
    <t>ETIMAT P10 1p+N B3</t>
  </si>
  <si>
    <t>270410107</t>
  </si>
  <si>
    <t>ETIMAT P10 1p+N B4</t>
  </si>
  <si>
    <t>ETIMAT P10 1p+N C0,5</t>
  </si>
  <si>
    <t>ETIMAT P10 1p+N D0,5</t>
  </si>
  <si>
    <t>ETIMAT P10 1p+N K0,5</t>
  </si>
  <si>
    <t>270413100</t>
  </si>
  <si>
    <t>ETIMAT P10 1p+N K4</t>
  </si>
  <si>
    <t>270514104</t>
  </si>
  <si>
    <t>ETIMAT P10 1p+N Z0,5</t>
  </si>
  <si>
    <t>270114102</t>
  </si>
  <si>
    <t>ETIMAT P10 1p+N Z1</t>
  </si>
  <si>
    <t>270214105</t>
  </si>
  <si>
    <t>ETIMAT P10 1p+N Z2</t>
  </si>
  <si>
    <t>270314108</t>
  </si>
  <si>
    <t>ETIMAT P10 1p+N Z3</t>
  </si>
  <si>
    <t>270414101</t>
  </si>
  <si>
    <t>ETIMAT P10 1p+N Z4</t>
  </si>
  <si>
    <t>270614107</t>
  </si>
  <si>
    <t>ETIMAT P10 1p+N Z6</t>
  </si>
  <si>
    <t>271014100</t>
  </si>
  <si>
    <t>ETIMAT P10 1p+N Z10</t>
  </si>
  <si>
    <t>271314109</t>
  </si>
  <si>
    <t>ETIMAT P10 1p+N Z13</t>
  </si>
  <si>
    <t>271614108</t>
  </si>
  <si>
    <t>ETIMAT P10 1p+N Z16</t>
  </si>
  <si>
    <t>272014101</t>
  </si>
  <si>
    <t>ETIMAT P10 1p+N Z20</t>
  </si>
  <si>
    <t>272514106</t>
  </si>
  <si>
    <t>ETIMAT P10 1p+N Z25</t>
  </si>
  <si>
    <t>270120105</t>
  </si>
  <si>
    <t>ETIMAT P10 2p B1</t>
  </si>
  <si>
    <t>270220108</t>
  </si>
  <si>
    <t>ETIMAT P10 2p B2</t>
  </si>
  <si>
    <t>270320101</t>
  </si>
  <si>
    <t>ETIMAT P10 2p B3</t>
  </si>
  <si>
    <t>270420104</t>
  </si>
  <si>
    <t>ETIMAT P10 2p B4</t>
  </si>
  <si>
    <t>ETIMAT P10 2p C0,5</t>
  </si>
  <si>
    <t>ETIMAT P10 2p D0,5</t>
  </si>
  <si>
    <t>ETIMAT P10 2p K0,5</t>
  </si>
  <si>
    <t>270524101</t>
  </si>
  <si>
    <t>ETIMAT P10 2p Z0,5</t>
  </si>
  <si>
    <t>270124109</t>
  </si>
  <si>
    <t>ETIMAT P10 2p Z1</t>
  </si>
  <si>
    <t>270224102</t>
  </si>
  <si>
    <t>ETIMAT P10 2p Z2</t>
  </si>
  <si>
    <t>270324105</t>
  </si>
  <si>
    <t>ETIMAT P10 2p Z3</t>
  </si>
  <si>
    <t>270424108</t>
  </si>
  <si>
    <t>ETIMAT P10 2p Z4</t>
  </si>
  <si>
    <t>270624104</t>
  </si>
  <si>
    <t>ETIMAT P10 2p Z6</t>
  </si>
  <si>
    <t>271024107</t>
  </si>
  <si>
    <t>ETIMAT P10 2p Z10</t>
  </si>
  <si>
    <t>271324106</t>
  </si>
  <si>
    <t>ETIMAT P10 2p Z13</t>
  </si>
  <si>
    <t>271624105</t>
  </si>
  <si>
    <t>ETIMAT P10 2p Z16</t>
  </si>
  <si>
    <t>272024108</t>
  </si>
  <si>
    <t>ETIMAT P10 2p Z20</t>
  </si>
  <si>
    <t>272524103</t>
  </si>
  <si>
    <t>ETIMAT P10 2p Z25</t>
  </si>
  <si>
    <t>273214108</t>
  </si>
  <si>
    <t>ETIMAT P10 1p+N Z32</t>
  </si>
  <si>
    <t>273224105</t>
  </si>
  <si>
    <t>ETIMAT P10 2p Z32</t>
  </si>
  <si>
    <t>270130102</t>
  </si>
  <si>
    <t>ETIMAT P10 3p B1</t>
  </si>
  <si>
    <t>270230105</t>
  </si>
  <si>
    <t>ETIMAT P10 3p B2</t>
  </si>
  <si>
    <t>270330108</t>
  </si>
  <si>
    <t>ETIMAT P10 3p B3</t>
  </si>
  <si>
    <t>270430101</t>
  </si>
  <si>
    <t>ETIMAT P10 3p B4</t>
  </si>
  <si>
    <t>ETIMAT P10 3p C0,5</t>
  </si>
  <si>
    <t>ETIMAT P10 3p D0,5</t>
  </si>
  <si>
    <t>ETIMAT P10 3p K0,5</t>
  </si>
  <si>
    <t>270534108</t>
  </si>
  <si>
    <t>ETIMAT P10 3p Z0,5</t>
  </si>
  <si>
    <t>270134106</t>
  </si>
  <si>
    <t>ETIMAT P10 3p Z1</t>
  </si>
  <si>
    <t>270234109</t>
  </si>
  <si>
    <t>ETIMAT P10 3p Z2</t>
  </si>
  <si>
    <t>270334102</t>
  </si>
  <si>
    <t>ETIMAT P10 3p Z3</t>
  </si>
  <si>
    <t>270434105</t>
  </si>
  <si>
    <t>ETIMAT P10 3p Z4</t>
  </si>
  <si>
    <t>270634101</t>
  </si>
  <si>
    <t>ETIMAT P10 3p Z6</t>
  </si>
  <si>
    <t>271034104</t>
  </si>
  <si>
    <t>ETIMAT P10 3p Z10</t>
  </si>
  <si>
    <t>271334103</t>
  </si>
  <si>
    <t>ETIMAT P10 3p Z13</t>
  </si>
  <si>
    <t>271634102</t>
  </si>
  <si>
    <t>ETIMAT P10 3p Z16</t>
  </si>
  <si>
    <t>272034105</t>
  </si>
  <si>
    <t>ETIMAT P10 3p Z20</t>
  </si>
  <si>
    <t>272534100</t>
  </si>
  <si>
    <t>ETIMAT P10 3p Z25</t>
  </si>
  <si>
    <t>273234102</t>
  </si>
  <si>
    <t>ETIMAT P10 3p Z32</t>
  </si>
  <si>
    <t>270140109</t>
  </si>
  <si>
    <t>ETIMAT P10 3p+N B1</t>
  </si>
  <si>
    <t>270240102</t>
  </si>
  <si>
    <t>ETIMAT P10 3p+N B2</t>
  </si>
  <si>
    <t>270340105</t>
  </si>
  <si>
    <t>ETIMAT P10 3p+N B3</t>
  </si>
  <si>
    <t>270440108</t>
  </si>
  <si>
    <t>ETIMAT P10 3p+N B4</t>
  </si>
  <si>
    <t>ETIMAT P10 3p+N C0,5</t>
  </si>
  <si>
    <t>ETIMAT P10 3p+N D0,5</t>
  </si>
  <si>
    <t>ETIMAT P10 3p+N K0,5</t>
  </si>
  <si>
    <t>270544105</t>
  </si>
  <si>
    <t>ETIMAT P10 3p+N Z0,5</t>
  </si>
  <si>
    <t>270144103</t>
  </si>
  <si>
    <t>ETIMAT P10 3p+N Z1</t>
  </si>
  <si>
    <t>270244106</t>
  </si>
  <si>
    <t>ETIMAT P10 3p+N Z2</t>
  </si>
  <si>
    <t>270344109</t>
  </si>
  <si>
    <t>ETIMAT P10 3p+N Z3</t>
  </si>
  <si>
    <t>270444102</t>
  </si>
  <si>
    <t>ETIMAT P10 3p+N Z4</t>
  </si>
  <si>
    <t>270644108</t>
  </si>
  <si>
    <t>ETIMAT P10 3p+N Z6</t>
  </si>
  <si>
    <t>271044101</t>
  </si>
  <si>
    <t>ETIMAT P10 3p+N Z10</t>
  </si>
  <si>
    <t>271344100</t>
  </si>
  <si>
    <t>ETIMAT P10 3p+N Z13</t>
  </si>
  <si>
    <t>271644109</t>
  </si>
  <si>
    <t>ETIMAT P10 3p+N Z16</t>
  </si>
  <si>
    <t>272044102</t>
  </si>
  <si>
    <t>ETIMAT P10 3p+N Z20</t>
  </si>
  <si>
    <t>272544107</t>
  </si>
  <si>
    <t>ETIMAT P10 3p+N Z25</t>
  </si>
  <si>
    <t>273244109</t>
  </si>
  <si>
    <t>ETIMAT P10 3p+N Z32</t>
  </si>
  <si>
    <t>761900104</t>
  </si>
  <si>
    <t>Locking device ETIMAT P10</t>
  </si>
  <si>
    <t>ETIMAT P10-DC 1p C0,5</t>
  </si>
  <si>
    <t>ETIMAT P10-DC 1p K0,5</t>
  </si>
  <si>
    <t>260504100</t>
  </si>
  <si>
    <t>ETIMAT P10-DC 1p Z0,5</t>
  </si>
  <si>
    <t>260104108</t>
  </si>
  <si>
    <t>ETIMAT P10-DC 1p Z1</t>
  </si>
  <si>
    <t>260204101</t>
  </si>
  <si>
    <t>ETIMAT P10-DC 1p Z2</t>
  </si>
  <si>
    <t>260304104</t>
  </si>
  <si>
    <t>ETIMAT P10-DC 1p Z3</t>
  </si>
  <si>
    <t>260404107</t>
  </si>
  <si>
    <t>ETIMAT P10-DC 1p Z4</t>
  </si>
  <si>
    <t>260604103</t>
  </si>
  <si>
    <t>ETIMAT P10-DC 1p Z6</t>
  </si>
  <si>
    <t>261004106</t>
  </si>
  <si>
    <t>ETIMAT P10-DC 1p Z10</t>
  </si>
  <si>
    <t>261304105</t>
  </si>
  <si>
    <t>ETIMAT P10-DC 1p Z13</t>
  </si>
  <si>
    <t>261604104</t>
  </si>
  <si>
    <t>ETIMAT P10-DC 1p Z16</t>
  </si>
  <si>
    <t>262004107</t>
  </si>
  <si>
    <t>ETIMAT P10-DC 1p Z20</t>
  </si>
  <si>
    <t>262504102</t>
  </si>
  <si>
    <t>ETIMAT P10-DC 1p Z25</t>
  </si>
  <si>
    <t>263204104</t>
  </si>
  <si>
    <t>ETIMAT P10-DC 1p Z32</t>
  </si>
  <si>
    <t>ETIMAT P10-DC 2p C0,5</t>
  </si>
  <si>
    <t>260321105</t>
  </si>
  <si>
    <t>ETIMAT P10-DC 2p C3</t>
  </si>
  <si>
    <t>ETIMAT P10-DC 2p K0,5</t>
  </si>
  <si>
    <t>260524104</t>
  </si>
  <si>
    <t>ETIMAT P10-DC 2p Z0,5</t>
  </si>
  <si>
    <t>260124102</t>
  </si>
  <si>
    <t>ETIMAT P10-DC 2p Z1</t>
  </si>
  <si>
    <t>260224105</t>
  </si>
  <si>
    <t>ETIMAT P10-DC 2p Z2</t>
  </si>
  <si>
    <t>260324108</t>
  </si>
  <si>
    <t>ETIMAT P10-DC 2p Z3</t>
  </si>
  <si>
    <t>260424101</t>
  </si>
  <si>
    <t>ETIMAT P10-DC 2p Z4</t>
  </si>
  <si>
    <t>260624107</t>
  </si>
  <si>
    <t>ETIMAT P10-DC 2p Z6</t>
  </si>
  <si>
    <t>261024100</t>
  </si>
  <si>
    <t>ETIMAT P10-DC 2p Z10</t>
  </si>
  <si>
    <t>261324109</t>
  </si>
  <si>
    <t>ETIMAT P10-DC 2p Z13</t>
  </si>
  <si>
    <t>261624108</t>
  </si>
  <si>
    <t>ETIMAT P10-DC 2p Z16</t>
  </si>
  <si>
    <t>262024101</t>
  </si>
  <si>
    <t>ETIMAT P10-DC 2p Z20</t>
  </si>
  <si>
    <t>262524106</t>
  </si>
  <si>
    <t>ETIMAT P10-DC 2p Z25</t>
  </si>
  <si>
    <t>263224108</t>
  </si>
  <si>
    <t>ETIMAT P10-DC 2p Z32</t>
  </si>
  <si>
    <t>OSP 10 1p 5A</t>
  </si>
  <si>
    <t>OSP 10 1p 6A</t>
  </si>
  <si>
    <t>OSP 10 1p 10A</t>
  </si>
  <si>
    <t>OSP 10 1p 15A</t>
  </si>
  <si>
    <t>OSP 10 1p 20A</t>
  </si>
  <si>
    <t>OSP 10 1p 25A</t>
  </si>
  <si>
    <t>OSP 10 1p 30A</t>
  </si>
  <si>
    <t>OSP 10 1p 16A</t>
  </si>
  <si>
    <t>OSP 10 1p 32A</t>
  </si>
  <si>
    <t>OSP 10 1p 35A</t>
  </si>
  <si>
    <t>OSP 10 1p 40A</t>
  </si>
  <si>
    <t>OSP 10 1p 50A</t>
  </si>
  <si>
    <t>OSP 10 1p 63A</t>
  </si>
  <si>
    <t>OSP 10 3p 5A</t>
  </si>
  <si>
    <t>OSP 10 3p 6A</t>
  </si>
  <si>
    <t>OSP 10 3p 10A</t>
  </si>
  <si>
    <t>OSP 10 3p 15A</t>
  </si>
  <si>
    <t>OSP 10 3p 16A</t>
  </si>
  <si>
    <t>OSP 10 3p 20A</t>
  </si>
  <si>
    <t>OSP 10 3p 25A</t>
  </si>
  <si>
    <t>OSP 10 3p 30A</t>
  </si>
  <si>
    <t>OSP 10 3p 32A</t>
  </si>
  <si>
    <t>OSP 10 3p 35A</t>
  </si>
  <si>
    <t>OSP 10 3p 40A</t>
  </si>
  <si>
    <t>OSP 10 3p 50A</t>
  </si>
  <si>
    <t>OSP 10 3p 63A</t>
  </si>
  <si>
    <t>EFI-4 A G/KV 25/0.3</t>
  </si>
  <si>
    <t>EFI-4 A G/KV 40/0.3</t>
  </si>
  <si>
    <t>EFI-4 A G/KV 63/0.3</t>
  </si>
  <si>
    <t>EFI-4 A G/KV 25/0.1</t>
  </si>
  <si>
    <t>EFI-4 A G/KV 40/0.1</t>
  </si>
  <si>
    <t>EFI-4 A G/KV 63/0.1</t>
  </si>
  <si>
    <t>EFI-4 A S 25/0.3</t>
  </si>
  <si>
    <t>EFI-4 A S 40/0.3</t>
  </si>
  <si>
    <t>EFI-4 A S 63/0.3</t>
  </si>
  <si>
    <t>EFI-4 A S 25/0.1</t>
  </si>
  <si>
    <t>EFI-4 A S 40/0.1</t>
  </si>
  <si>
    <t>EFI-4 A S 63/0.1</t>
  </si>
  <si>
    <t>EFI-4 AC 80/0.03</t>
  </si>
  <si>
    <t>EFI-4 AC 100/0.03</t>
  </si>
  <si>
    <t>EFI-4 AC 80/0.1</t>
  </si>
  <si>
    <t>EFI-4 AC 100/0.1</t>
  </si>
  <si>
    <t>EFI-4 AC 80/0.3</t>
  </si>
  <si>
    <t>EFI-4 AC 100/0.3</t>
  </si>
  <si>
    <t>EFI-4 AC 80/0.5</t>
  </si>
  <si>
    <t>EFI-4 AC S 40/0.3</t>
  </si>
  <si>
    <t>EFI-4 AC S 63/0.3</t>
  </si>
  <si>
    <t>EFI-4 A G/KV 40/0.03</t>
  </si>
  <si>
    <t>Plombirni pokrov EFI-2 kpl.</t>
  </si>
  <si>
    <t>Plombirni pokrov EFI-4 kpl.</t>
  </si>
  <si>
    <t>Daljinski sproznik EFI</t>
  </si>
  <si>
    <t>002061310</t>
  </si>
  <si>
    <t>EFI-P2 A X 25/0.03</t>
  </si>
  <si>
    <t>002061311</t>
  </si>
  <si>
    <t>EFI-P2 A X 40/0.03</t>
  </si>
  <si>
    <t>002061312</t>
  </si>
  <si>
    <t>EFI-P2 A X 63/0.03</t>
  </si>
  <si>
    <t>002061320</t>
  </si>
  <si>
    <t>EFI-P2 A X 25/0.1</t>
  </si>
  <si>
    <t>002061321</t>
  </si>
  <si>
    <t>EFI-P2 A X 40/0.1</t>
  </si>
  <si>
    <t>002061330</t>
  </si>
  <si>
    <t>EFI-P2 A X 25/0.3</t>
  </si>
  <si>
    <t>002061331</t>
  </si>
  <si>
    <t>EFI-P2 A X 40/0.3</t>
  </si>
  <si>
    <t>002061332</t>
  </si>
  <si>
    <t>EFI-P2 A X 63/0.3</t>
  </si>
  <si>
    <t>002061460</t>
  </si>
  <si>
    <t>EFI-P2R A 16/0.03</t>
  </si>
  <si>
    <t>002061461</t>
  </si>
  <si>
    <t>EFI-P2R A 25/0.03</t>
  </si>
  <si>
    <t>002061462</t>
  </si>
  <si>
    <t>EFI-P2R A 40/0.03</t>
  </si>
  <si>
    <t>002061463</t>
  </si>
  <si>
    <t>EFI-P2R A 63/0.03</t>
  </si>
  <si>
    <t>002061464</t>
  </si>
  <si>
    <t>EFI-P2R A 80/0.03</t>
  </si>
  <si>
    <t>002061470</t>
  </si>
  <si>
    <t>EFI-P2R A 16/0.1</t>
  </si>
  <si>
    <t>002061471</t>
  </si>
  <si>
    <t>EFI-P2R A 25/0.1</t>
  </si>
  <si>
    <t>002061472</t>
  </si>
  <si>
    <t>EFI-P2R A 40/0.1</t>
  </si>
  <si>
    <t>002061473</t>
  </si>
  <si>
    <t>EFI-P2R A 63/0.1</t>
  </si>
  <si>
    <t>002061474</t>
  </si>
  <si>
    <t>EFI-P2R A 80/0.1</t>
  </si>
  <si>
    <t>002061480</t>
  </si>
  <si>
    <t>EFI-P2R A 16/0.3</t>
  </si>
  <si>
    <t>002061481</t>
  </si>
  <si>
    <t>EFI-P2R A 25/0.3</t>
  </si>
  <si>
    <t>002061482</t>
  </si>
  <si>
    <t>EFI-P2R A 40/0.3</t>
  </si>
  <si>
    <t>002061483</t>
  </si>
  <si>
    <t>EFI-P2R A 63/0.3</t>
  </si>
  <si>
    <t>002061484</t>
  </si>
  <si>
    <t>EFI-P2R A 80/0.3</t>
  </si>
  <si>
    <t>002061490</t>
  </si>
  <si>
    <t>EFI-P2R A 16/0.5</t>
  </si>
  <si>
    <t>002061491</t>
  </si>
  <si>
    <t>EFI-P2R A 25/0.5</t>
  </si>
  <si>
    <t>002061492</t>
  </si>
  <si>
    <t>EFI-P2R A 40/0.5</t>
  </si>
  <si>
    <t>002061493</t>
  </si>
  <si>
    <t>EFI-P2R A 63/0.5</t>
  </si>
  <si>
    <t>002061494</t>
  </si>
  <si>
    <t>EFI-P2R A 80/0.5</t>
  </si>
  <si>
    <t>002061350</t>
  </si>
  <si>
    <t>EFI-P2 A 16/0.03 127V</t>
  </si>
  <si>
    <t>002061351</t>
  </si>
  <si>
    <t>EFI-P2 A 25/0.03 127V</t>
  </si>
  <si>
    <t>002061352</t>
  </si>
  <si>
    <t>EFI-P2 A 40/0.03 127V</t>
  </si>
  <si>
    <t>002061353</t>
  </si>
  <si>
    <t>EFI-P2 A 63/0.03 127V</t>
  </si>
  <si>
    <t>002061354</t>
  </si>
  <si>
    <t>EFI-P2 A 80/0.03 127V</t>
  </si>
  <si>
    <t>002061360</t>
  </si>
  <si>
    <t>EFI-P2 A 16/0.1 127V</t>
  </si>
  <si>
    <t>002061361</t>
  </si>
  <si>
    <t>EFI-P2 A 25/0.1 127V</t>
  </si>
  <si>
    <t>002061362</t>
  </si>
  <si>
    <t>EFI-P2 A 40/0.1 127V</t>
  </si>
  <si>
    <t>002061363</t>
  </si>
  <si>
    <t>EFI-P2 A 63/0.1 127V</t>
  </si>
  <si>
    <t>002061364</t>
  </si>
  <si>
    <t>EFI-P2 A 80/0.1 127V</t>
  </si>
  <si>
    <t>002061370</t>
  </si>
  <si>
    <t>EFI-P2 A 16/0.3 127V</t>
  </si>
  <si>
    <t>002061371</t>
  </si>
  <si>
    <t>EFI-P2 A 25/0.3 127V</t>
  </si>
  <si>
    <t>002061372</t>
  </si>
  <si>
    <t>EFI-P2 A 40/0.3 127V</t>
  </si>
  <si>
    <t>002061373</t>
  </si>
  <si>
    <t>EFI-P2 A 63/0.3 127V</t>
  </si>
  <si>
    <t>002061374</t>
  </si>
  <si>
    <t>EFI-P2 A 80/0.3 127V</t>
  </si>
  <si>
    <t>002061410</t>
  </si>
  <si>
    <t>EFI-P2 A 16/0.03 NL</t>
  </si>
  <si>
    <t>002061411</t>
  </si>
  <si>
    <t>EFI-P2 A 25/0.03 NL</t>
  </si>
  <si>
    <t>002061412</t>
  </si>
  <si>
    <t>EFI-P2 A 40/0.03 NL</t>
  </si>
  <si>
    <t>002061413</t>
  </si>
  <si>
    <t>EFI-P2 A 63/0.03 NL</t>
  </si>
  <si>
    <t>002061414</t>
  </si>
  <si>
    <t>EFI-P2 A 80/0.03 NL</t>
  </si>
  <si>
    <t>002061420</t>
  </si>
  <si>
    <t>EFI-P2 A 16/0.1 NL</t>
  </si>
  <si>
    <t>002061421</t>
  </si>
  <si>
    <t>EFI-P2 A 25/0.1 NL</t>
  </si>
  <si>
    <t>002061422</t>
  </si>
  <si>
    <t>EFI-P2 A 40/0.1 NL</t>
  </si>
  <si>
    <t>002061423</t>
  </si>
  <si>
    <t>EFI-P2 A 63/0.1 NL</t>
  </si>
  <si>
    <t>002061424</t>
  </si>
  <si>
    <t>EFI-P2 A 80/0.1 NL</t>
  </si>
  <si>
    <t>002061430</t>
  </si>
  <si>
    <t>EFI-P2 A 16/0.3 NL</t>
  </si>
  <si>
    <t>002061431</t>
  </si>
  <si>
    <t>EFI-P2 A 25/0.3 NL</t>
  </si>
  <si>
    <t>002061432</t>
  </si>
  <si>
    <t>EFI-P2 A 40/0.3 NL</t>
  </si>
  <si>
    <t>002061433</t>
  </si>
  <si>
    <t>EFI-P2 A 63/0.3 NL</t>
  </si>
  <si>
    <t>002061434</t>
  </si>
  <si>
    <t>EFI-P2 A 80/0.3 NL</t>
  </si>
  <si>
    <t>002061860</t>
  </si>
  <si>
    <t>EFI-P4R A 16/0.03</t>
  </si>
  <si>
    <t>002061861</t>
  </si>
  <si>
    <t>EFI-P4R A 25/0.03</t>
  </si>
  <si>
    <t>002061862</t>
  </si>
  <si>
    <t>EFI-P4R A 40/0.03</t>
  </si>
  <si>
    <t>002061863</t>
  </si>
  <si>
    <t>EFI-P4R A 63/0.03</t>
  </si>
  <si>
    <t>002061870</t>
  </si>
  <si>
    <t>EFI-P4R A 16/0.1</t>
  </si>
  <si>
    <t>002061871</t>
  </si>
  <si>
    <t>EFI-P4R A 25/0.1</t>
  </si>
  <si>
    <t>002061872</t>
  </si>
  <si>
    <t>EFI-P4R A 40/0.1</t>
  </si>
  <si>
    <t>002061873</t>
  </si>
  <si>
    <t>EFI-P4R A 63/0.1</t>
  </si>
  <si>
    <t>002061880</t>
  </si>
  <si>
    <t>EFI-P4R A 16/0.3</t>
  </si>
  <si>
    <t>002061881</t>
  </si>
  <si>
    <t>EFI-P4R A 25/0.3</t>
  </si>
  <si>
    <t>002061882</t>
  </si>
  <si>
    <t>EFI-P4R A 40/0.3</t>
  </si>
  <si>
    <t>002061883</t>
  </si>
  <si>
    <t>EFI-P4R A 63/0.3</t>
  </si>
  <si>
    <t>002061890</t>
  </si>
  <si>
    <t>EFI-P4R A 16/0.5</t>
  </si>
  <si>
    <t>002061891</t>
  </si>
  <si>
    <t>EFI-P4R A 25/0.5</t>
  </si>
  <si>
    <t>002061892</t>
  </si>
  <si>
    <t>EFI-P4R A 40/0.5</t>
  </si>
  <si>
    <t>002061893</t>
  </si>
  <si>
    <t>EFI-P4R A 63/0.5</t>
  </si>
  <si>
    <t>002061710</t>
  </si>
  <si>
    <t>EFI-P4 A X 25/0.03</t>
  </si>
  <si>
    <t>002061711</t>
  </si>
  <si>
    <t>EFI-P4 A X 40/0.03</t>
  </si>
  <si>
    <t>002061712</t>
  </si>
  <si>
    <t>EFI-P4 A X 63/0.03</t>
  </si>
  <si>
    <t>002061720</t>
  </si>
  <si>
    <t>EFI-P4 A X 25/0.1</t>
  </si>
  <si>
    <t>002061721</t>
  </si>
  <si>
    <t>EFI-P4 A X 40/0.1</t>
  </si>
  <si>
    <t>002061722</t>
  </si>
  <si>
    <t>EFI-P4 A X 63/0.1</t>
  </si>
  <si>
    <t>002061730</t>
  </si>
  <si>
    <t>EFI-P4 A X 25/0.3</t>
  </si>
  <si>
    <t>002061731</t>
  </si>
  <si>
    <t>EFI-P4 A X 40/0.3</t>
  </si>
  <si>
    <t>002061732</t>
  </si>
  <si>
    <t>EFI-P4 A X 63/0.3</t>
  </si>
  <si>
    <t>002061750</t>
  </si>
  <si>
    <t>EFI-P4 A 16/0.03 127V</t>
  </si>
  <si>
    <t>002061751</t>
  </si>
  <si>
    <t>EFI-P4 A 25/0.03 127V</t>
  </si>
  <si>
    <t>002061752</t>
  </si>
  <si>
    <t>EFI-P4 A 40/0.03 127V</t>
  </si>
  <si>
    <t>002061753</t>
  </si>
  <si>
    <t>EFI-P4 A 63/0.03 127V</t>
  </si>
  <si>
    <t>002061760</t>
  </si>
  <si>
    <t>EFI-P4 A 16/0.1 127V</t>
  </si>
  <si>
    <t>002061761</t>
  </si>
  <si>
    <t>EFI-P4 A 25/0.1 127V</t>
  </si>
  <si>
    <t>002061762</t>
  </si>
  <si>
    <t>EFI-P4 A 40/0.1 127V</t>
  </si>
  <si>
    <t>002061763</t>
  </si>
  <si>
    <t>EFI-P4 A 63/0.1 127V</t>
  </si>
  <si>
    <t>002061770</t>
  </si>
  <si>
    <t>EFI-P4 A 16/0.3 127V</t>
  </si>
  <si>
    <t>002061771</t>
  </si>
  <si>
    <t>EFI-P4 A 25/0.3 127V</t>
  </si>
  <si>
    <t>002061772</t>
  </si>
  <si>
    <t>EFI-P4 A 40/0.3 127V</t>
  </si>
  <si>
    <t>002061773</t>
  </si>
  <si>
    <t>EFI-P4 A 63/0.3 127V</t>
  </si>
  <si>
    <t>002061810</t>
  </si>
  <si>
    <t>EFI-P4 A 16/0.03 NL</t>
  </si>
  <si>
    <t>002061811</t>
  </si>
  <si>
    <t>EFI-P4 A 25/0.03 NL</t>
  </si>
  <si>
    <t>002061812</t>
  </si>
  <si>
    <t>EFI-P4 A 40/0.03 NL</t>
  </si>
  <si>
    <t>002061813</t>
  </si>
  <si>
    <t>EFI-P4 A 63/0.03 NL</t>
  </si>
  <si>
    <t>002061820</t>
  </si>
  <si>
    <t>EFI-P4 A 16/0.1 NL</t>
  </si>
  <si>
    <t>002061821</t>
  </si>
  <si>
    <t>EFI-P4 A 25/0.1 NL</t>
  </si>
  <si>
    <t>002061822</t>
  </si>
  <si>
    <t>EFI-P4 A 40/0.1 NL</t>
  </si>
  <si>
    <t>002061823</t>
  </si>
  <si>
    <t>EFI-P4 A 63/0.1 NL</t>
  </si>
  <si>
    <t>002061830</t>
  </si>
  <si>
    <t>EFI-P4 A 16/0.3 NL</t>
  </si>
  <si>
    <t>002061831</t>
  </si>
  <si>
    <t>EFI-P4 A 25/0.3 NL</t>
  </si>
  <si>
    <t>002061832</t>
  </si>
  <si>
    <t>EFI-P4 A 40/0.3 NL</t>
  </si>
  <si>
    <t>002061833</t>
  </si>
  <si>
    <t>EFI-P4 A 63/0.3 NL</t>
  </si>
  <si>
    <t>KZS-1M 1p+N A B6/0.01 6kA</t>
  </si>
  <si>
    <t>KZS-1M 1p+N A B10/0.01 6kA</t>
  </si>
  <si>
    <t>KZS-1M 1p+N A B13/0.01 6kA</t>
  </si>
  <si>
    <t>KZS-1M 1p+N A B16/0.01 6kA</t>
  </si>
  <si>
    <t>KZS-1M 1p+N A B20/0.01 6kA</t>
  </si>
  <si>
    <t>KZS-1M 1p+N A B25/0.01 6kA</t>
  </si>
  <si>
    <t>KZS-1M 1p+N A B6/0.03 6kA</t>
  </si>
  <si>
    <t>KZS-1M 1p+N A B10/0.03 6kA</t>
  </si>
  <si>
    <t>KZS-1M 1p+N A B13/0.03 6kA</t>
  </si>
  <si>
    <t>KZS-1M 1p+N A B16/0.03 6kA</t>
  </si>
  <si>
    <t>KZS-1M 1p+N A B20/0.03 6kA</t>
  </si>
  <si>
    <t>KZS-1M 1p+N A B25/0.03 6kA</t>
  </si>
  <si>
    <t>KZS-1M 1p+N A B6/0.1 6kA</t>
  </si>
  <si>
    <t>KZS-1M 1p+N A B10/0.1 6kA</t>
  </si>
  <si>
    <t>KZS-1M 1p+N A B13/0.1 6kA</t>
  </si>
  <si>
    <t>KZS-1M 1p+N A B16/0.1 6kA</t>
  </si>
  <si>
    <t>KZS-1M 1p+N A B20/0.1 6kA</t>
  </si>
  <si>
    <t>KZS-1M 1p+N A B25/0.1 6kA</t>
  </si>
  <si>
    <t>KZS-1M 1p+N A C6/0.01 6kA</t>
  </si>
  <si>
    <t>KZS-1M 1p+N A C10/0.01 6kA</t>
  </si>
  <si>
    <t>KZS-1M 1p+N A C13/0.01 6kA</t>
  </si>
  <si>
    <t>KZS-1M 1p+N A C16/0.01 6kA</t>
  </si>
  <si>
    <t>KZS-1M 1p+N A C20/0.01 6kA</t>
  </si>
  <si>
    <t>KZS-1M 1p+N A C25/0.01 6kA</t>
  </si>
  <si>
    <t>KZS-1M 1p+N A C6/0.03 6kA</t>
  </si>
  <si>
    <t>KZS-1M 1p+N A C10/0.03 6kA</t>
  </si>
  <si>
    <t>KZS-1M 1p+N A C13/0.03 6kA</t>
  </si>
  <si>
    <t>KZS-1M 1p+N A C16/0.03 6kA</t>
  </si>
  <si>
    <t>KZS-1M 1p+N A C20/0.03 6kA</t>
  </si>
  <si>
    <t>KZS-1M 1p+N A C25/0.03 6kA</t>
  </si>
  <si>
    <t>KZS-1M 1p+N A C6/0.1 6kA</t>
  </si>
  <si>
    <t>KZS-1M 1p+N A C10/0.1 6kA</t>
  </si>
  <si>
    <t>KZS-1M 1p+N A C13/0.1 6kA</t>
  </si>
  <si>
    <t>KZS-1M 1p+N A C16/0.1 6kA</t>
  </si>
  <si>
    <t>KZS-1M 1p+N A C20/0.1 6kA</t>
  </si>
  <si>
    <t>KZS-1M 1p+N A C25/0.1 6kA</t>
  </si>
  <si>
    <t>002175701</t>
  </si>
  <si>
    <t>KZS-1M-SUP 1p+N A B6/0.03 6kA</t>
  </si>
  <si>
    <t>002175702</t>
  </si>
  <si>
    <t>KZS-1M-SUP 1p+N A B10/0.03 6kA</t>
  </si>
  <si>
    <t>002175703</t>
  </si>
  <si>
    <t>KZS-1M-SUP 1p+N A B13/0.03 6kA</t>
  </si>
  <si>
    <t>002175704</t>
  </si>
  <si>
    <t>KZS-1M-SUP 1p+N A B16/0.03 6kA</t>
  </si>
  <si>
    <t>002175705</t>
  </si>
  <si>
    <t>KZS-1M-SUP 1p+N A B20/0.03 6kA</t>
  </si>
  <si>
    <t>002175706</t>
  </si>
  <si>
    <t>KZS-1M-SUP 1p+N A B25/0.03 6kA</t>
  </si>
  <si>
    <t>002175811</t>
  </si>
  <si>
    <t>KZS-1M-SUP 1p+N A B6/0.01</t>
  </si>
  <si>
    <t>002175812</t>
  </si>
  <si>
    <t>KZS-1M-SUP 1p+N A B10/0.01</t>
  </si>
  <si>
    <t>002175813</t>
  </si>
  <si>
    <t>KZS-1M-SUP 1p+N A B13/0.01</t>
  </si>
  <si>
    <t>002175814</t>
  </si>
  <si>
    <t>KZS-1M-SUP 1p+N A B16/0.01</t>
  </si>
  <si>
    <t>002175815</t>
  </si>
  <si>
    <t>KZS-1M-SUP 1p+N A B20/0.01</t>
  </si>
  <si>
    <t>002175816</t>
  </si>
  <si>
    <t>KZS-1M-SUP 1p+N A B25/0.01</t>
  </si>
  <si>
    <t>002175831</t>
  </si>
  <si>
    <t>KZS-1M-SUP 1p+N A B6/0.1</t>
  </si>
  <si>
    <t>002175832</t>
  </si>
  <si>
    <t>KZS-1M-SUP 1p+N A B10/0.1</t>
  </si>
  <si>
    <t>002175833</t>
  </si>
  <si>
    <t>KZS-1M-SUP 1p+N A B13/0.1</t>
  </si>
  <si>
    <t>002175834</t>
  </si>
  <si>
    <t>KZS-1M-SUP 1p+N A B16/0.1</t>
  </si>
  <si>
    <t>002175835</t>
  </si>
  <si>
    <t>KZS-1M-SUP 1p+N A B20/0.1</t>
  </si>
  <si>
    <t>002175836</t>
  </si>
  <si>
    <t>KZS-1M-SUP 1p+N A B25/0.1</t>
  </si>
  <si>
    <t>002175721</t>
  </si>
  <si>
    <t>KZS-1M-SUP 1p+N A C6/0.03 6kA</t>
  </si>
  <si>
    <t>002175722</t>
  </si>
  <si>
    <t>KZS-1M-SUP 1p+N A C10/0.03 6kA</t>
  </si>
  <si>
    <t>002175723</t>
  </si>
  <si>
    <t>KZS-1M-SUP 1p+N A C13/0.03 6kA</t>
  </si>
  <si>
    <t>002175724</t>
  </si>
  <si>
    <t>KZS-1M-SUP 1p+N A C16/0.03 6kA</t>
  </si>
  <si>
    <t>002175725</t>
  </si>
  <si>
    <t>KZS-1M-SUP 1p+N A C20/0.03 6kA</t>
  </si>
  <si>
    <t>002175726</t>
  </si>
  <si>
    <t>KZS-1M-SUP 1p+N A C25/0.03 6kA</t>
  </si>
  <si>
    <t>002175851</t>
  </si>
  <si>
    <t>KZS-1M-SUP 1p+N A C6/0.01</t>
  </si>
  <si>
    <t>002175852</t>
  </si>
  <si>
    <t>KZS-1M-SUP 1p+N A C10/0.01</t>
  </si>
  <si>
    <t>002175853</t>
  </si>
  <si>
    <t>KZS-1M-SUP 1p+N A C13/0.01</t>
  </si>
  <si>
    <t>002175854</t>
  </si>
  <si>
    <t>KZS-1M-SUP 1p+N A C16/0.01</t>
  </si>
  <si>
    <t>002175855</t>
  </si>
  <si>
    <t>KZS-1M-SUP 1p+N A C20/0.01</t>
  </si>
  <si>
    <t>002175856</t>
  </si>
  <si>
    <t>KZS-1M-SUP 1p+N A C25/0.01</t>
  </si>
  <si>
    <t>002175871</t>
  </si>
  <si>
    <t>KZS-1M-SUP 1p+N A C6/0.1</t>
  </si>
  <si>
    <t>002175872</t>
  </si>
  <si>
    <t>KZS-1M-SUP 1p+N A C10/0.1</t>
  </si>
  <si>
    <t>002175873</t>
  </si>
  <si>
    <t>KZS-1M-SUP 1p+N A C13/0.1</t>
  </si>
  <si>
    <t>002175874</t>
  </si>
  <si>
    <t>KZS-1M-SUP 1p+N A C16/0.1</t>
  </si>
  <si>
    <t>002175875</t>
  </si>
  <si>
    <t>KZS-1M-SUP 1p+N A C20/0.1</t>
  </si>
  <si>
    <t>002175876</t>
  </si>
  <si>
    <t>KZS-1M-SUP 1p+N A C25/0.1</t>
  </si>
  <si>
    <t>002175611</t>
  </si>
  <si>
    <t>KZS-1M 1p+N AC B6/0.01 6kA</t>
  </si>
  <si>
    <t>002175612</t>
  </si>
  <si>
    <t>KZS-1M 1p+N AC B10/0.01 6kA</t>
  </si>
  <si>
    <t>002175614</t>
  </si>
  <si>
    <t>KZS-1M 1p+N AC B16/0.01 6kA</t>
  </si>
  <si>
    <t>002175615</t>
  </si>
  <si>
    <t>KZS-1M 1p+N AC B20/0.01 6kA</t>
  </si>
  <si>
    <t>002175616</t>
  </si>
  <si>
    <t>KZS-1M 1p+N AC B25/0.01 6kA</t>
  </si>
  <si>
    <t>002175631</t>
  </si>
  <si>
    <t>KZS-1M 1p+N AC B6/0.1 6kA</t>
  </si>
  <si>
    <t>002175632</t>
  </si>
  <si>
    <t>KZS-1M 1p+N AC B10/0.1 6kA</t>
  </si>
  <si>
    <t>002175633</t>
  </si>
  <si>
    <t>KZS-1M 1p+N AC B13/0.1 6kA</t>
  </si>
  <si>
    <t>002175634</t>
  </si>
  <si>
    <t>KZS-1M 1p+N AC B16/0.1 6kA</t>
  </si>
  <si>
    <t>002175635</t>
  </si>
  <si>
    <t>KZS-1M 1p+N AC B20/0.1 6kA</t>
  </si>
  <si>
    <t>002175636</t>
  </si>
  <si>
    <t>KZS-1M 1p+N AC B25/0.1 6kA</t>
  </si>
  <si>
    <t>002175621</t>
  </si>
  <si>
    <t>KZS-1M 1p+N AC C6/0.01 6kA</t>
  </si>
  <si>
    <t>002175622</t>
  </si>
  <si>
    <t>KZS-1M 1p+N AC C10/0.01 6kA</t>
  </si>
  <si>
    <t>002175623</t>
  </si>
  <si>
    <t>KZS-1M 1p+N AC C13/0.01 6kA</t>
  </si>
  <si>
    <t>002175624</t>
  </si>
  <si>
    <t>KZS-1M 1p+N AC C16/0.01 6kA</t>
  </si>
  <si>
    <t>002175625</t>
  </si>
  <si>
    <t>KZS-1M 1p+N AC C20/0.01 6kA</t>
  </si>
  <si>
    <t>002175626</t>
  </si>
  <si>
    <t>KZS-1M 1p+N AC C25/0.01 6kA</t>
  </si>
  <si>
    <t>002175681</t>
  </si>
  <si>
    <t>KZS-1M 1p+N AC C6/0.1 6kA</t>
  </si>
  <si>
    <t>002175682</t>
  </si>
  <si>
    <t>KZS-1M 1p+N AC C10/0.1 6kA</t>
  </si>
  <si>
    <t>002175683</t>
  </si>
  <si>
    <t>KZS-1M 1p+N AC C13/0.1 6kA</t>
  </si>
  <si>
    <t>002175684</t>
  </si>
  <si>
    <t>KZS-1M 1p+N AC C16/0.1 6kA</t>
  </si>
  <si>
    <t>002175685</t>
  </si>
  <si>
    <t>KZS-1M 1p+N AC C20/0.1 6kA</t>
  </si>
  <si>
    <t>002175686</t>
  </si>
  <si>
    <t>KZS-1M 1p+N AC C25/0.1 6kA</t>
  </si>
  <si>
    <t>002175291</t>
  </si>
  <si>
    <t>KZS-1M-LT 1p+N A B6/0.03 6kA</t>
  </si>
  <si>
    <t>002175292</t>
  </si>
  <si>
    <t>KZS-1M-LT 1p+N A B10/0.03 6kA</t>
  </si>
  <si>
    <t>002175293</t>
  </si>
  <si>
    <t>KZS-1M-LT 1p+N A B13/0.03 6kA</t>
  </si>
  <si>
    <t>002175294</t>
  </si>
  <si>
    <t>KZS-1M-LT 1p+N A B16/0.03 6kA</t>
  </si>
  <si>
    <t>002175295</t>
  </si>
  <si>
    <t>KZS-1M-LT 1p+N A B20/0.03 6kA</t>
  </si>
  <si>
    <t>002175296</t>
  </si>
  <si>
    <t>KZS-1M-LT 1p+N A B25/0.03 6kA</t>
  </si>
  <si>
    <t>002175301</t>
  </si>
  <si>
    <t>KZS-1M-LT 1p+N A C6/0.03 6kA</t>
  </si>
  <si>
    <t>002175302</t>
  </si>
  <si>
    <t>KZS-1M-LT 1p+N A C10/0.03 6kA</t>
  </si>
  <si>
    <t>002175303</t>
  </si>
  <si>
    <t>KZS-1M-LT 1p+N A C13/0.03 6kA</t>
  </si>
  <si>
    <t>002175304</t>
  </si>
  <si>
    <t>KZS-1M-LT 1p+N A C16/0.03 6kA</t>
  </si>
  <si>
    <t>002175305</t>
  </si>
  <si>
    <t>KZS-1M-LT 1p+N A C20/0.03 6kA</t>
  </si>
  <si>
    <t>002175306</t>
  </si>
  <si>
    <t>KZS-1M-LT 1p+N A C25/0.03 6kA</t>
  </si>
  <si>
    <t>KZS-2M A B6/0.03</t>
  </si>
  <si>
    <t>KZS-2M A B10/0.03</t>
  </si>
  <si>
    <t>KZS-2M A B13/0.03</t>
  </si>
  <si>
    <t>KZS-2M A B16/0.03</t>
  </si>
  <si>
    <t>KZS-2M A B20/0.03</t>
  </si>
  <si>
    <t>KZS-2M A B25/0.03</t>
  </si>
  <si>
    <t>KZS-2M A B32/0.03</t>
  </si>
  <si>
    <t>KZS-2M A B40/0.03</t>
  </si>
  <si>
    <t>KZS-2M A C6/0.03</t>
  </si>
  <si>
    <t>KZS-2M A C10/0.03</t>
  </si>
  <si>
    <t>KZS-2M A C13/0.03</t>
  </si>
  <si>
    <t>KZS-2M A C16/0.03</t>
  </si>
  <si>
    <t>KZS-2M A C20/0.03</t>
  </si>
  <si>
    <t>KZS-2M A C25/0.03</t>
  </si>
  <si>
    <t>KZS-2M A C32/0.03</t>
  </si>
  <si>
    <t>KZS-2M A C40/0.03</t>
  </si>
  <si>
    <t>KZS-2M AC B6/0.03</t>
  </si>
  <si>
    <t>KZS-2M AC B10/0.03</t>
  </si>
  <si>
    <t>KZS-2M AC B13/0.03</t>
  </si>
  <si>
    <t>KZS-2M AC B16/0.03</t>
  </si>
  <si>
    <t>KZS-2M AC B20/0.03</t>
  </si>
  <si>
    <t>KZS-2M AC B25/0.03</t>
  </si>
  <si>
    <t>KZS-2M AC B32/0.03</t>
  </si>
  <si>
    <t>KZS-2M AC B40/0.03</t>
  </si>
  <si>
    <t>KZS-2M AC C6/0.03</t>
  </si>
  <si>
    <t>KZS-2M AC C10/0.03</t>
  </si>
  <si>
    <t>KZS-2M AC C13/0.03</t>
  </si>
  <si>
    <t>KZS-2M AC C16/0.03</t>
  </si>
  <si>
    <t>KZS-2M AC C20/0.03</t>
  </si>
  <si>
    <t>KZS-2M AC C25/0.03</t>
  </si>
  <si>
    <t>KZS-2M AC C32/0.03</t>
  </si>
  <si>
    <t>KZS-2M AC C40/0.03</t>
  </si>
  <si>
    <t>002174100</t>
  </si>
  <si>
    <t>*KZS-2M A G/KV B4/0.03</t>
  </si>
  <si>
    <t>002174101</t>
  </si>
  <si>
    <t>KZS-2M A G/KV B6/0.03</t>
  </si>
  <si>
    <t>002174102</t>
  </si>
  <si>
    <t>KZS-2M A G/KV B10/0.03</t>
  </si>
  <si>
    <t>002174103</t>
  </si>
  <si>
    <t>KZS-2M A G/KV B13/0.03</t>
  </si>
  <si>
    <t>002174104</t>
  </si>
  <si>
    <t>KZS-2M A G/KV B16/0.03</t>
  </si>
  <si>
    <t>002174105</t>
  </si>
  <si>
    <t>KZS-2M A G/KV B20/0.03</t>
  </si>
  <si>
    <t>002174106</t>
  </si>
  <si>
    <t>KZS-2M A G/KV B25/0.03</t>
  </si>
  <si>
    <t>002174107</t>
  </si>
  <si>
    <t>KZS-2M A G/KV B32/0.03</t>
  </si>
  <si>
    <t>002174108</t>
  </si>
  <si>
    <t>KZS-2M A G/KV B40/0.03</t>
  </si>
  <si>
    <t>002174120</t>
  </si>
  <si>
    <t>*KZS-2M A G/KV C4/0.03</t>
  </si>
  <si>
    <t>002174121</t>
  </si>
  <si>
    <t>KZS-2M A G/KV C6/0.03</t>
  </si>
  <si>
    <t>002174122</t>
  </si>
  <si>
    <t>KZS-2M A G/KV C10/0.03</t>
  </si>
  <si>
    <t>002174123</t>
  </si>
  <si>
    <t>KZS-2M A G/KV C13/0.03</t>
  </si>
  <si>
    <t>002174124</t>
  </si>
  <si>
    <t>KZS-2M A G/KV C16/0.03</t>
  </si>
  <si>
    <t>002174125</t>
  </si>
  <si>
    <t>KZS-2M A G/KV C20/0.03</t>
  </si>
  <si>
    <t>002174126</t>
  </si>
  <si>
    <t>KZS-2M A G/KV C25/0.03</t>
  </si>
  <si>
    <t>002174127</t>
  </si>
  <si>
    <t>KZS-2M A G/KV C32/0.03</t>
  </si>
  <si>
    <t>002174128</t>
  </si>
  <si>
    <t>KZS-2M A G/KV C40/0.03</t>
  </si>
  <si>
    <t>KZS-2M AC B6/0.3</t>
  </si>
  <si>
    <t>KZS-2M AC B10/0.3</t>
  </si>
  <si>
    <t>KZS-2M AC B13/0.3</t>
  </si>
  <si>
    <t>KZS-2M AC B16/0.3</t>
  </si>
  <si>
    <t>KZS-2M AC B20/0.3</t>
  </si>
  <si>
    <t>KZS-2M AC B25/0.3</t>
  </si>
  <si>
    <t>KZS-2M AC B32/0.3</t>
  </si>
  <si>
    <t>KZS-2M AC B40/0.3</t>
  </si>
  <si>
    <t>KZS-2M AC C6/0.3</t>
  </si>
  <si>
    <t>KZS-2M AC C10/0.3</t>
  </si>
  <si>
    <t>KZS-2M AC C13/0.3</t>
  </si>
  <si>
    <t>KZS-2M AC C16/0.3</t>
  </si>
  <si>
    <t>KZS-2M AC C20/0.3</t>
  </si>
  <si>
    <t>KZS-2M AC C25/0.3</t>
  </si>
  <si>
    <t>KZS-2M AC C32/0.3</t>
  </si>
  <si>
    <t>KZS-2M AC C40/0.3</t>
  </si>
  <si>
    <t>002173401</t>
  </si>
  <si>
    <t>KZS-2M A B6/0.3</t>
  </si>
  <si>
    <t>002173402</t>
  </si>
  <si>
    <t>KZS-2M A B10/0.3</t>
  </si>
  <si>
    <t>002173403</t>
  </si>
  <si>
    <t>KZS-2M A B13/0.3</t>
  </si>
  <si>
    <t>002173404</t>
  </si>
  <si>
    <t>KZS-2M A B16/0.3</t>
  </si>
  <si>
    <t>002173405</t>
  </si>
  <si>
    <t>KZS-2M A B20/0.3</t>
  </si>
  <si>
    <t>002173406</t>
  </si>
  <si>
    <t>KZS-2M A B25/0.3</t>
  </si>
  <si>
    <t>002173407</t>
  </si>
  <si>
    <t>KZS-2M A B32/0.3</t>
  </si>
  <si>
    <t>002173408</t>
  </si>
  <si>
    <t>KZS-2M A B40/0.3</t>
  </si>
  <si>
    <t>002173421</t>
  </si>
  <si>
    <t>KZS-2M A C6/0.3</t>
  </si>
  <si>
    <t>002173422</t>
  </si>
  <si>
    <t>KZS-2M A C10/0.3</t>
  </si>
  <si>
    <t>002173423</t>
  </si>
  <si>
    <t>KZS-2M A C13/0.3</t>
  </si>
  <si>
    <t>002173424</t>
  </si>
  <si>
    <t>KZS-2M A C16/0.3</t>
  </si>
  <si>
    <t>002173425</t>
  </si>
  <si>
    <t>KZS-2M A C20/0.3</t>
  </si>
  <si>
    <t>002173426</t>
  </si>
  <si>
    <t>KZS-2M A C25/0.3</t>
  </si>
  <si>
    <t>002173427</t>
  </si>
  <si>
    <t>KZS-2M A C32/0.3</t>
  </si>
  <si>
    <t>002173428</t>
  </si>
  <si>
    <t>KZS-2M A C40/0.3</t>
  </si>
  <si>
    <t>KZS-2M A B6/0.01</t>
  </si>
  <si>
    <t>KZS-2M A B10/0.01</t>
  </si>
  <si>
    <t>KZS-2M A B13/0.01</t>
  </si>
  <si>
    <t>KZS-2M A B16/0.01</t>
  </si>
  <si>
    <t>KZS-2M A B20/0.01</t>
  </si>
  <si>
    <t>KZS-2M A B25/0.01</t>
  </si>
  <si>
    <t>KZS-2M A B32/0.01</t>
  </si>
  <si>
    <t>KZS-2M A B40/0.01</t>
  </si>
  <si>
    <t>KZS-2M A C6/0.01</t>
  </si>
  <si>
    <t>KZS-2M A C10/0.01</t>
  </si>
  <si>
    <t>KZS-2M A C13/0.01</t>
  </si>
  <si>
    <t>KZS-2M A C16/0.01</t>
  </si>
  <si>
    <t>KZS-2M A C20/0.01</t>
  </si>
  <si>
    <t>KZS-2M A C25/0.01</t>
  </si>
  <si>
    <t>KZS-2M A C32/0.01</t>
  </si>
  <si>
    <t>KZS-2M A C40/0.01</t>
  </si>
  <si>
    <t>002173701</t>
  </si>
  <si>
    <t>KZS-2M A B6/0.1</t>
  </si>
  <si>
    <t>002173702</t>
  </si>
  <si>
    <t>KZS-2M A B10/0.1</t>
  </si>
  <si>
    <t>002173703</t>
  </si>
  <si>
    <t>KZS-2M A B13/0.1</t>
  </si>
  <si>
    <t>002173704</t>
  </si>
  <si>
    <t>KZS-2M A B16/0.1</t>
  </si>
  <si>
    <t>002173705</t>
  </si>
  <si>
    <t>KZS-2M A B20/0.1</t>
  </si>
  <si>
    <t>002173706</t>
  </si>
  <si>
    <t>KZS-2M A B25/0.1</t>
  </si>
  <si>
    <t>002173707</t>
  </si>
  <si>
    <t>KZS-2M A B32/0.1</t>
  </si>
  <si>
    <t>002173708</t>
  </si>
  <si>
    <t>KZS-2M A B40/0.1</t>
  </si>
  <si>
    <t>002173721</t>
  </si>
  <si>
    <t>KZS-2M A C6/0.1</t>
  </si>
  <si>
    <t>002173722</t>
  </si>
  <si>
    <t>KZS-2M A C10/0.1</t>
  </si>
  <si>
    <t>002173723</t>
  </si>
  <si>
    <t>KZS-2M A C13/0.1</t>
  </si>
  <si>
    <t>002173724</t>
  </si>
  <si>
    <t>KZS-2M A C16/0.1</t>
  </si>
  <si>
    <t>002173725</t>
  </si>
  <si>
    <t>KZS-2M A C20/0.1</t>
  </si>
  <si>
    <t>002173726</t>
  </si>
  <si>
    <t>KZS-2M A C25/0.1</t>
  </si>
  <si>
    <t>002173727</t>
  </si>
  <si>
    <t>KZS-2M A C32/0.1</t>
  </si>
  <si>
    <t>002173728</t>
  </si>
  <si>
    <t>KZS-2M A C40/0.1</t>
  </si>
  <si>
    <t>002173901</t>
  </si>
  <si>
    <t>KZS-2M A B6/0.5</t>
  </si>
  <si>
    <t>002173902</t>
  </si>
  <si>
    <t>KZS-2M A B10/0.5</t>
  </si>
  <si>
    <t>002173903</t>
  </si>
  <si>
    <t>KZS-2M A B13/0.5</t>
  </si>
  <si>
    <t>002173904</t>
  </si>
  <si>
    <t>KZS-2M A B16/0.5</t>
  </si>
  <si>
    <t>002173905</t>
  </si>
  <si>
    <t>KZS-2M A B20/0.5</t>
  </si>
  <si>
    <t>002173906</t>
  </si>
  <si>
    <t>KZS-2M A B25/0.5</t>
  </si>
  <si>
    <t>002173907</t>
  </si>
  <si>
    <t>KZS-2M A B32/0.5</t>
  </si>
  <si>
    <t>002173908</t>
  </si>
  <si>
    <t>KZS-2M A B40/0.5</t>
  </si>
  <si>
    <t>002173921</t>
  </si>
  <si>
    <t>KZS-2M A C6/0.5</t>
  </si>
  <si>
    <t>002173922</t>
  </si>
  <si>
    <t>KZS-2M A C10/0.5</t>
  </si>
  <si>
    <t>002173923</t>
  </si>
  <si>
    <t>KZS-2M A C13/0.5</t>
  </si>
  <si>
    <t>002173924</t>
  </si>
  <si>
    <t>KZS-2M A C16/0.5</t>
  </si>
  <si>
    <t>002173925</t>
  </si>
  <si>
    <t>KZS-2M A C20/0.5</t>
  </si>
  <si>
    <t>002173926</t>
  </si>
  <si>
    <t>KZS-2M A C25/0.5</t>
  </si>
  <si>
    <t>002173927</t>
  </si>
  <si>
    <t>KZS-2M A C32/0.5</t>
  </si>
  <si>
    <t>002173928</t>
  </si>
  <si>
    <t>KZS-2M A C40/0.5</t>
  </si>
  <si>
    <t>KZS-2M2p EDI A B6/0.03</t>
  </si>
  <si>
    <t>KZS-2M2p EDI A B10/0.03</t>
  </si>
  <si>
    <t>KZS-2M2p EDI A B13/0.03</t>
  </si>
  <si>
    <t>KZS-2M2p EDI A B15/0.03</t>
  </si>
  <si>
    <t>KZS-2M2p EDI A B16/0.03</t>
  </si>
  <si>
    <t>KZS-2M2p EDI A B20/0.03</t>
  </si>
  <si>
    <t>KZS-2M2p EDI A B25/0.03</t>
  </si>
  <si>
    <t>KZS-2M2p EDI A C6/0.03</t>
  </si>
  <si>
    <t>KZS-2M2p EDI A C10/0.03</t>
  </si>
  <si>
    <t>KZS-2M2p EDI A C13/0.03</t>
  </si>
  <si>
    <t>KZS-2M2p EDI A C15/0.03</t>
  </si>
  <si>
    <t>KZS-2M2p EDI A C16/0.03</t>
  </si>
  <si>
    <t>KZS-2M2p EDI A C20/0.03</t>
  </si>
  <si>
    <t>KZS-2M2p EDI A C25/0.03</t>
  </si>
  <si>
    <t>KZS-4M 3p A B6/0.03</t>
  </si>
  <si>
    <t>KZS-4M 3p A B10/0.03</t>
  </si>
  <si>
    <t>KZS-4M 3p A B13/0.03</t>
  </si>
  <si>
    <t>KZS-4M 3p A B16/0.03</t>
  </si>
  <si>
    <t>KZS-4M 3p A B20/0.03</t>
  </si>
  <si>
    <t>KZS-4M 3p A B25/0.03</t>
  </si>
  <si>
    <t>KZS-4M 3p A B32/0.03</t>
  </si>
  <si>
    <t>KZS-4M 3p A C6/0.03</t>
  </si>
  <si>
    <t>KZS-4M 3p A C10/0.03</t>
  </si>
  <si>
    <t>KZS-4M 3p A C13/0.03</t>
  </si>
  <si>
    <t>KZS-4M 3p A C16/0.03</t>
  </si>
  <si>
    <t>KZS-4M 3p A C20/0.03</t>
  </si>
  <si>
    <t>KZS-4M 3p A C25/0.03</t>
  </si>
  <si>
    <t>KZS-4M 3p A C32/0.03</t>
  </si>
  <si>
    <t>KZS-4M 3p AC B6/0.03</t>
  </si>
  <si>
    <t>KZS-4M 3p AC B10/0.03</t>
  </si>
  <si>
    <t>KZS-4M 3p AC B13/0.03</t>
  </si>
  <si>
    <t>KZS-4M 3p AC B16/0.03</t>
  </si>
  <si>
    <t>KZS-4M 3p AC B20/0.03</t>
  </si>
  <si>
    <t>KZS-4M 3p AC B25/0.03</t>
  </si>
  <si>
    <t>KZS-4M 3p AC B32/0.03</t>
  </si>
  <si>
    <t>KZS-4M 3p AC C6/0.03</t>
  </si>
  <si>
    <t>KZS-4M 3p AC C10/0.03</t>
  </si>
  <si>
    <t>KZS-4M 3p AC C13/0.03</t>
  </si>
  <si>
    <t>KZS-4M 3p AC C16/0.03</t>
  </si>
  <si>
    <t>KZS-4M 3p AC C20/0.03</t>
  </si>
  <si>
    <t>KZS-4M 3p AC C25/0.03</t>
  </si>
  <si>
    <t>KZS-4M 3p AC C32/0.03</t>
  </si>
  <si>
    <t>002173001</t>
  </si>
  <si>
    <t>KZS-4M 3p A B6/0.1</t>
  </si>
  <si>
    <t>002173002</t>
  </si>
  <si>
    <t>KZS-4M 3p A B10/0.1</t>
  </si>
  <si>
    <t>002173003</t>
  </si>
  <si>
    <t>KZS-4M 3p A B13/0.1</t>
  </si>
  <si>
    <t>002173004</t>
  </si>
  <si>
    <t>KZS-4M 3p A B16/0.1</t>
  </si>
  <si>
    <t>002173005</t>
  </si>
  <si>
    <t>KZS-4M 3p A B20/0.1</t>
  </si>
  <si>
    <t>002173006</t>
  </si>
  <si>
    <t>KZS-4M 3p A B25/0.1</t>
  </si>
  <si>
    <t>002173007</t>
  </si>
  <si>
    <t>KZS-4M 3p A B32/0.1</t>
  </si>
  <si>
    <t>002173021</t>
  </si>
  <si>
    <t>KZS-4M 3p A C6/0.1</t>
  </si>
  <si>
    <t>002173022</t>
  </si>
  <si>
    <t>KZS-4M 3p A C10/0.1</t>
  </si>
  <si>
    <t>002173023</t>
  </si>
  <si>
    <t>KZS-4M 3p A C13/0.1</t>
  </si>
  <si>
    <t>002173024</t>
  </si>
  <si>
    <t>KZS-4M 3p A C16/0.1</t>
  </si>
  <si>
    <t>002173025</t>
  </si>
  <si>
    <t>KZS-4M 3p A C20/0.1</t>
  </si>
  <si>
    <t>002173026</t>
  </si>
  <si>
    <t>KZS-4M 3p A C25/0.1</t>
  </si>
  <si>
    <t>002173027</t>
  </si>
  <si>
    <t>KZS-4M 3p A C32/0.1</t>
  </si>
  <si>
    <t>002174201</t>
  </si>
  <si>
    <t>KZS-4M 3p A B6/0.3</t>
  </si>
  <si>
    <t>002174202</t>
  </si>
  <si>
    <t>KZS-4M 3p A B10/0.3</t>
  </si>
  <si>
    <t>002174203</t>
  </si>
  <si>
    <t>KZS-4M 3p A B13/0.3</t>
  </si>
  <si>
    <t>002174204</t>
  </si>
  <si>
    <t>KZS-4M 3p A B16/0.3</t>
  </si>
  <si>
    <t>002174205</t>
  </si>
  <si>
    <t>KZS-4M 3p A B20/0.3</t>
  </si>
  <si>
    <t>002174206</t>
  </si>
  <si>
    <t>KZS-4M 3p A B25/0.3</t>
  </si>
  <si>
    <t>002174207</t>
  </si>
  <si>
    <t>KZS-4M 3p A B32/0.3</t>
  </si>
  <si>
    <t>002174221</t>
  </si>
  <si>
    <t>KZS-4M 3p A C6/0.3</t>
  </si>
  <si>
    <t>002174222</t>
  </si>
  <si>
    <t>KZS-4M 3p A C10/0.3</t>
  </si>
  <si>
    <t>002174223</t>
  </si>
  <si>
    <t>KZS-4M 3p A C13/0.3</t>
  </si>
  <si>
    <t>002174224</t>
  </si>
  <si>
    <t>KZS-4M 3p A C16/0.3</t>
  </si>
  <si>
    <t>002174225</t>
  </si>
  <si>
    <t>KZS-4M 3p A C20/0.3</t>
  </si>
  <si>
    <t>002174226</t>
  </si>
  <si>
    <t>KZS-4M 3p A C25/0.3</t>
  </si>
  <si>
    <t>002174227</t>
  </si>
  <si>
    <t>KZS-4M 3p A C32/0.3</t>
  </si>
  <si>
    <t>002174301</t>
  </si>
  <si>
    <t>KZS-4M 3p A B6/0.5</t>
  </si>
  <si>
    <t>002174302</t>
  </si>
  <si>
    <t>KZS-4M 3p A B10/0.5</t>
  </si>
  <si>
    <t>002174303</t>
  </si>
  <si>
    <t>KZS-4M 3p A B13/0.5</t>
  </si>
  <si>
    <t>002174304</t>
  </si>
  <si>
    <t>KZS-4M 3p A B16/0.5</t>
  </si>
  <si>
    <t>002174305</t>
  </si>
  <si>
    <t>KZS-4M 3p A B20/0.5</t>
  </si>
  <si>
    <t>002174306</t>
  </si>
  <si>
    <t>KZS-4M 3p A B25/0.5</t>
  </si>
  <si>
    <t>002174307</t>
  </si>
  <si>
    <t>KZS-4M 3p A B32/0.5</t>
  </si>
  <si>
    <t>002174321</t>
  </si>
  <si>
    <t>KZS-4M 3p A C6/0.5</t>
  </si>
  <si>
    <t>002174322</t>
  </si>
  <si>
    <t>KZS-4M 3p A C10/0.5</t>
  </si>
  <si>
    <t>002174323</t>
  </si>
  <si>
    <t>KZS-4M 3p A C13/0.5</t>
  </si>
  <si>
    <t>002174324</t>
  </si>
  <si>
    <t>KZS-4M 3p A C16/0.5</t>
  </si>
  <si>
    <t>002174325</t>
  </si>
  <si>
    <t>KZS-4M 3p A C20/0.5</t>
  </si>
  <si>
    <t>002174326</t>
  </si>
  <si>
    <t>KZS-4M 3p A C25/0.5</t>
  </si>
  <si>
    <t>002174327</t>
  </si>
  <si>
    <t>KZS-4M 3p A C32/0.5</t>
  </si>
  <si>
    <t>KZS-4M 3p+N A B6/0.03</t>
  </si>
  <si>
    <t>KZS-4M 3p+N A B10/0.03</t>
  </si>
  <si>
    <t>KZS-4M 3p+N A B13/0.03</t>
  </si>
  <si>
    <t>KZS-4M 3p+N A B16/0.03</t>
  </si>
  <si>
    <t>KZS-4M 3p+N A B20/0.03</t>
  </si>
  <si>
    <t>KZS-4M 3p+N A B25/0.03</t>
  </si>
  <si>
    <t>KZS-4M 3p+N A B32/0.03</t>
  </si>
  <si>
    <t>KZS-4M 3p+N A C6/0.03</t>
  </si>
  <si>
    <t>KZS-4M 3p+N A C10/0.03</t>
  </si>
  <si>
    <t>KZS-4M 3p+N A C13/0.03</t>
  </si>
  <si>
    <t>KZS-4M 3p+N A C16/0.03</t>
  </si>
  <si>
    <t>KZS-4M 3p+N A C20/0.03</t>
  </si>
  <si>
    <t>KZS-4M 3p+N A C25/0.03</t>
  </si>
  <si>
    <t>KZS-4M 3p+N A C32/0.03</t>
  </si>
  <si>
    <t>KZS-4M 3p+N AC B6/0.03</t>
  </si>
  <si>
    <t>KZS-4M 3p+N AC B10/0.03</t>
  </si>
  <si>
    <t>KZS-4M 3p+N AC B13/0.03</t>
  </si>
  <si>
    <t>KZS-4M 3p+N AC B16/0.03</t>
  </si>
  <si>
    <t>KZS-4M 3p+N AC B20/0.03</t>
  </si>
  <si>
    <t>KZS-4M 3p+N AC B25/0.03</t>
  </si>
  <si>
    <t>KZS-4M 3p+N AC B32/0.03</t>
  </si>
  <si>
    <t>KZS-4M 3p+N AC C6/0.03</t>
  </si>
  <si>
    <t>KZS-4M 3p+N AC C10/0.03</t>
  </si>
  <si>
    <t>KZS-4M 3p+N AC C13/0.03</t>
  </si>
  <si>
    <t>KZS-4M 3p+N AC C16/0.03</t>
  </si>
  <si>
    <t>KZS-4M 3p+N AC C20/0.03</t>
  </si>
  <si>
    <t>KZS-4M 3p+N AC C25/0.03</t>
  </si>
  <si>
    <t>KZS-4M 3p+N AC C32/0.03</t>
  </si>
  <si>
    <t>002174401</t>
  </si>
  <si>
    <t>KZS-4M 3p+N A B6/0.1</t>
  </si>
  <si>
    <t>002174402</t>
  </si>
  <si>
    <t>KZS-4M 3p+N A B10/0.1</t>
  </si>
  <si>
    <t>002174403</t>
  </si>
  <si>
    <t>KZS-4M 3p+N A B13/0.1</t>
  </si>
  <si>
    <t>002174404</t>
  </si>
  <si>
    <t>KZS-4M 3p+N A B16/0.1</t>
  </si>
  <si>
    <t>002174405</t>
  </si>
  <si>
    <t>KZS-4M 3p+N A B20/0.1</t>
  </si>
  <si>
    <t>002174406</t>
  </si>
  <si>
    <t>KZS-4M 3p+N A B25/0.1</t>
  </si>
  <si>
    <t>002174407</t>
  </si>
  <si>
    <t>KZS-4M 3p+N A B32/0.1</t>
  </si>
  <si>
    <t>002174421</t>
  </si>
  <si>
    <t>KZS-4M 3p+N A C6/0.1</t>
  </si>
  <si>
    <t>002174422</t>
  </si>
  <si>
    <t>KZS-4M 3p+N A C10/0.1</t>
  </si>
  <si>
    <t>002174423</t>
  </si>
  <si>
    <t>KZS-4M 3p+N A C13/0.1</t>
  </si>
  <si>
    <t>002174424</t>
  </si>
  <si>
    <t>KZS-4M 3p+N A C16/0.1</t>
  </si>
  <si>
    <t>002174425</t>
  </si>
  <si>
    <t>KZS-4M 3p+N A C20/0.1</t>
  </si>
  <si>
    <t>002174426</t>
  </si>
  <si>
    <t>KZS-4M 3p+N A C25/0.1</t>
  </si>
  <si>
    <t>002174427</t>
  </si>
  <si>
    <t>KZS-4M 3p+N A C32/0.1</t>
  </si>
  <si>
    <t>002174501</t>
  </si>
  <si>
    <t>KZS-4M 3p+N A B6/0.3</t>
  </si>
  <si>
    <t>002174502</t>
  </si>
  <si>
    <t>KZS-4M 3p+N A B10/0.3</t>
  </si>
  <si>
    <t>002174503</t>
  </si>
  <si>
    <t>KZS-4M 3p+N A B13/0.3</t>
  </si>
  <si>
    <t>002174504</t>
  </si>
  <si>
    <t>KZS-4M 3p+N A B16/0.3</t>
  </si>
  <si>
    <t>002174505</t>
  </si>
  <si>
    <t>KZS-4M 3p+N A B20/0.3</t>
  </si>
  <si>
    <t>002174506</t>
  </si>
  <si>
    <t>KZS-4M 3p+N A B25/0.3</t>
  </si>
  <si>
    <t>002174507</t>
  </si>
  <si>
    <t>KZS-4M 3p+N A B32/0.3</t>
  </si>
  <si>
    <t>002174521</t>
  </si>
  <si>
    <t>KZS-4M 3p+N A C6/0.3</t>
  </si>
  <si>
    <t>002174522</t>
  </si>
  <si>
    <t>KZS-4M 3p+N A C10/0.3</t>
  </si>
  <si>
    <t>002174523</t>
  </si>
  <si>
    <t>KZS-4M 3p+N A C13/0.3</t>
  </si>
  <si>
    <t>002174524</t>
  </si>
  <si>
    <t>KZS-4M 3p+N A C16/0.3</t>
  </si>
  <si>
    <t>002174525</t>
  </si>
  <si>
    <t>KZS-4M 3p+N A C20/0.3</t>
  </si>
  <si>
    <t>002174526</t>
  </si>
  <si>
    <t>KZS-4M 3p+N A C25/0.3</t>
  </si>
  <si>
    <t>002174527</t>
  </si>
  <si>
    <t>KZS-4M 3p+N A C32/0.3</t>
  </si>
  <si>
    <t>002174601</t>
  </si>
  <si>
    <t>KZS-4M 3p+N A B6/0.5</t>
  </si>
  <si>
    <t>002174602</t>
  </si>
  <si>
    <t>KZS-4M 3p+N A B10/0.5</t>
  </si>
  <si>
    <t>002174603</t>
  </si>
  <si>
    <t>KZS-4M 3p+N A B13/0.5</t>
  </si>
  <si>
    <t>002174604</t>
  </si>
  <si>
    <t>KZS-4M 3p+N A B16/0.5</t>
  </si>
  <si>
    <t>002174605</t>
  </si>
  <si>
    <t>KZS-4M 3p+N A B20/0.5</t>
  </si>
  <si>
    <t>002174606</t>
  </si>
  <si>
    <t>KZS-4M 3p+N A B25/0.5</t>
  </si>
  <si>
    <t>002174607</t>
  </si>
  <si>
    <t>KZS-4M 3p+N A B32/0.5</t>
  </si>
  <si>
    <t>002174621</t>
  </si>
  <si>
    <t>KZS-4M 3p+N A C6/0.5</t>
  </si>
  <si>
    <t>002174622</t>
  </si>
  <si>
    <t>KZS-4M 3p+N A C10/0.5</t>
  </si>
  <si>
    <t>002174623</t>
  </si>
  <si>
    <t>KZS-4M 3p+N A C13/0.5</t>
  </si>
  <si>
    <t>002174624</t>
  </si>
  <si>
    <t>KZS-4M 3p+N A C16/0.5</t>
  </si>
  <si>
    <t>002174625</t>
  </si>
  <si>
    <t>KZS-4M 3p+N A C20/0.5</t>
  </si>
  <si>
    <t>002174626</t>
  </si>
  <si>
    <t>KZS-4M 3p+N A C25/0.5</t>
  </si>
  <si>
    <t>002174627</t>
  </si>
  <si>
    <t>KZS-4M 3p+N A C32/0.5</t>
  </si>
  <si>
    <t>DIFO-2 A 6-32/0.03</t>
  </si>
  <si>
    <t>DIFO-2 A 40-50/0.03</t>
  </si>
  <si>
    <t>DIFO-2 AC 6-32/0.03</t>
  </si>
  <si>
    <t>DIFO-2 AC 40-50/0.03</t>
  </si>
  <si>
    <t>DIFO-2 A 6-32/0.1</t>
  </si>
  <si>
    <t>DIFO-2 A 40-50/0.1</t>
  </si>
  <si>
    <t>DIFO-2 AC 6-32/0.1</t>
  </si>
  <si>
    <t>DIFO-2 AC 40-50/0.1</t>
  </si>
  <si>
    <t>DIFO-2 A 6-32/0.3</t>
  </si>
  <si>
    <t>DIFO-2 A 40-50/0.3</t>
  </si>
  <si>
    <t>DIFO-2 AC 6-32/0.3</t>
  </si>
  <si>
    <t>DIFO-2 AC 40-50/0.3</t>
  </si>
  <si>
    <t>DIFO-4 A 6-32/0.03</t>
  </si>
  <si>
    <t>DIFO-4 A 40-50/0.03</t>
  </si>
  <si>
    <t>DIFO-4 AC 6-32/0.03</t>
  </si>
  <si>
    <t>DIFO-4 AC 40-50/0.03</t>
  </si>
  <si>
    <t>DIFO-4 A 6-32/0.1</t>
  </si>
  <si>
    <t>DIFO-4 A 40-50/0.1</t>
  </si>
  <si>
    <t>DIFO-4 AC 6-32/0.1</t>
  </si>
  <si>
    <t>DIFO-4 AC 40-50/0.1</t>
  </si>
  <si>
    <t>DIFO-4 A 6-32/0.3</t>
  </si>
  <si>
    <t>DIFO-4 A 40-50/0.3</t>
  </si>
  <si>
    <t>DIFO-4 AC 6-32/0.3</t>
  </si>
  <si>
    <t>DIFO-4 AC 40-50/0.3</t>
  </si>
  <si>
    <t>BRNAC BE 8 V</t>
  </si>
  <si>
    <t>002473072</t>
  </si>
  <si>
    <t>ETR-4</t>
  </si>
  <si>
    <t>002473073</t>
  </si>
  <si>
    <t>ETR-2H</t>
  </si>
  <si>
    <t>002473074</t>
  </si>
  <si>
    <t>ETR-2T</t>
  </si>
  <si>
    <t>002470085</t>
  </si>
  <si>
    <t>CRM-91HE UNI+PT</t>
  </si>
  <si>
    <t>002470086</t>
  </si>
  <si>
    <t>CRM-2T 230V</t>
  </si>
  <si>
    <t>002473070</t>
  </si>
  <si>
    <t>ETR-91</t>
  </si>
  <si>
    <t>002473071</t>
  </si>
  <si>
    <t>ETR-93</t>
  </si>
  <si>
    <t>DIM-5</t>
  </si>
  <si>
    <t>SOU-1-UNI+senzor</t>
  </si>
  <si>
    <t>002471830</t>
  </si>
  <si>
    <t>PRI-32</t>
  </si>
  <si>
    <t>002471843</t>
  </si>
  <si>
    <t>TER-3D</t>
  </si>
  <si>
    <t>002471845</t>
  </si>
  <si>
    <t>TER-3F</t>
  </si>
  <si>
    <t>002471846</t>
  </si>
  <si>
    <t>TER-3G</t>
  </si>
  <si>
    <t>002471847</t>
  </si>
  <si>
    <t>TER-3H</t>
  </si>
  <si>
    <t>SN SOU-1</t>
  </si>
  <si>
    <t>002471550</t>
  </si>
  <si>
    <t>SON H-1R</t>
  </si>
  <si>
    <t>002471551</t>
  </si>
  <si>
    <t>SON H-1G</t>
  </si>
  <si>
    <t>002471552</t>
  </si>
  <si>
    <t>SON H-3R</t>
  </si>
  <si>
    <t>002471553</t>
  </si>
  <si>
    <t>SON H-3K</t>
  </si>
  <si>
    <t>004656680</t>
  </si>
  <si>
    <t>PS-48-24</t>
  </si>
  <si>
    <t>004656681</t>
  </si>
  <si>
    <t>PS-72-24</t>
  </si>
  <si>
    <t>004656682</t>
  </si>
  <si>
    <t>PS-120-24</t>
  </si>
  <si>
    <t>004656683</t>
  </si>
  <si>
    <t>PS-240-24</t>
  </si>
  <si>
    <t>004656684</t>
  </si>
  <si>
    <t>PS-480-24</t>
  </si>
  <si>
    <t>004661922</t>
  </si>
  <si>
    <t>ATSC25</t>
  </si>
  <si>
    <t>004656577</t>
  </si>
  <si>
    <t>SCUSB485</t>
  </si>
  <si>
    <t>004805500</t>
  </si>
  <si>
    <t>CTR-30 50/5 1,25VA CL.1</t>
  </si>
  <si>
    <t>004805513</t>
  </si>
  <si>
    <t>CTR-30 600/5 15VA CL.0,5</t>
  </si>
  <si>
    <t>004805501</t>
  </si>
  <si>
    <t>CTR-30 60/5 1,5VA CL.1</t>
  </si>
  <si>
    <t>004805514</t>
  </si>
  <si>
    <t>CTR-30 750/5 15VA CL.0,5</t>
  </si>
  <si>
    <t>004805502</t>
  </si>
  <si>
    <t>CTR-30 75/5 1,5VA CL.1</t>
  </si>
  <si>
    <t>004805515</t>
  </si>
  <si>
    <t>CTR-30 800/5 15VA CL.0,5</t>
  </si>
  <si>
    <t>004805503</t>
  </si>
  <si>
    <t>CTR-30 80/5 2VA CL.1</t>
  </si>
  <si>
    <t>004805504</t>
  </si>
  <si>
    <t>CTR-30 100/5 1,5VA CL.0,5</t>
  </si>
  <si>
    <t>004805505</t>
  </si>
  <si>
    <t>CTR-30 120/5 2,5VA CL.0,5</t>
  </si>
  <si>
    <t>004805506</t>
  </si>
  <si>
    <t>CTR-30 125/5 2,5VA CL.0,5</t>
  </si>
  <si>
    <t>004805507</t>
  </si>
  <si>
    <t>CTR-30 150/5 3,75VA CL.0,5</t>
  </si>
  <si>
    <t>004805508</t>
  </si>
  <si>
    <t>CTR-30 200/5 5VA CL.0,5</t>
  </si>
  <si>
    <t>004805509</t>
  </si>
  <si>
    <t>CTR-30 250/5 5VA CL.0,5</t>
  </si>
  <si>
    <t>004805510</t>
  </si>
  <si>
    <t>CTR-30 300/5 5VA CL.0,5</t>
  </si>
  <si>
    <t>004805511</t>
  </si>
  <si>
    <t>CTR-30 400/5 7,5VA CL.0,5</t>
  </si>
  <si>
    <t>004805512</t>
  </si>
  <si>
    <t>CTR-30 500/5 10VA CL.0,5</t>
  </si>
  <si>
    <t>002464092</t>
  </si>
  <si>
    <t>RA 20-20 230V AC</t>
  </si>
  <si>
    <t>002464097</t>
  </si>
  <si>
    <t>RA 20-11 230V AC</t>
  </si>
  <si>
    <t>002464094</t>
  </si>
  <si>
    <t>RA 25-40 230V AC</t>
  </si>
  <si>
    <t>002464095</t>
  </si>
  <si>
    <t>RA 40-40 230V AC</t>
  </si>
  <si>
    <t>002464096</t>
  </si>
  <si>
    <t>RA 63-40 230V AC</t>
  </si>
  <si>
    <t>002464093</t>
  </si>
  <si>
    <t>RA 25-20 230V AC</t>
  </si>
  <si>
    <t>CE07.10-24V-50/60Hz</t>
  </si>
  <si>
    <t>CE07.10-48V-50/60Hz</t>
  </si>
  <si>
    <t>CE07.10-110V-50/60Hz</t>
  </si>
  <si>
    <t>CE07.10-230V-50/60Hz</t>
  </si>
  <si>
    <t>CE07.10-400V-50/60Hz</t>
  </si>
  <si>
    <t>CE07.01-24V-50/60Hz</t>
  </si>
  <si>
    <t>CE07.01-48V-50/60Hz</t>
  </si>
  <si>
    <t>CE07.01-110V-50/60Hz</t>
  </si>
  <si>
    <t>CE07.01-230V-50/60Hz</t>
  </si>
  <si>
    <t>CE07.01-400V-50/60Hz</t>
  </si>
  <si>
    <t>CEC07.10-24V-50/60HZ</t>
  </si>
  <si>
    <t>CEC07.10-42V-50/60HZ</t>
  </si>
  <si>
    <t>CEC07.10-48V-50/60HZ</t>
  </si>
  <si>
    <t>CEC07.10-110V-50/60HZ</t>
  </si>
  <si>
    <t>CEC07.10-230V-50/60HZ</t>
  </si>
  <si>
    <t>CEC07.10-400V-50/60HZ</t>
  </si>
  <si>
    <t>CEC07.10 24V-DC</t>
  </si>
  <si>
    <t>CEC07.10 48V-DC</t>
  </si>
  <si>
    <t>CEC07.10 110V-DC</t>
  </si>
  <si>
    <t>CEC07.10 220V-DC</t>
  </si>
  <si>
    <t>CEC07.01-24V-50/60HZ</t>
  </si>
  <si>
    <t>CEC07.01-42V-50/60HZ</t>
  </si>
  <si>
    <t>CEC07.01-48V-50/60HZ</t>
  </si>
  <si>
    <t>CEC07.01-110V-50/60HZ</t>
  </si>
  <si>
    <t>CEC07.01-230V-50/60HZ</t>
  </si>
  <si>
    <t>CEC07.01-400V-50/60HZ</t>
  </si>
  <si>
    <t>CEC07.01 24V-DC</t>
  </si>
  <si>
    <t>CEC07.01 48V-DC</t>
  </si>
  <si>
    <t>CEC07.01 110V-DC</t>
  </si>
  <si>
    <t>CEC07.01 220V-DC</t>
  </si>
  <si>
    <t>CEC09.10-24V-50/60HZ</t>
  </si>
  <si>
    <t>CEC09.10-42V-50/60HZ</t>
  </si>
  <si>
    <t>CEC09.10-48V-50/60HZ</t>
  </si>
  <si>
    <t>CEC09.10-110V-50/60HZ</t>
  </si>
  <si>
    <t>CEC09.10 230V-50/60Hz</t>
  </si>
  <si>
    <t>CEC09.10-400V-50/60HZ</t>
  </si>
  <si>
    <t>CEC09.10-24V-DC</t>
  </si>
  <si>
    <t>CEC09.10-48V-DC</t>
  </si>
  <si>
    <t>CEC09.10 110V-DC</t>
  </si>
  <si>
    <t>CEC09.10 220V-DC</t>
  </si>
  <si>
    <t>CEC09.01-24V-50/60HZ</t>
  </si>
  <si>
    <t>CEC09.01-42V-50/60HZ</t>
  </si>
  <si>
    <t>CEC09.01-48V-50/60HZ</t>
  </si>
  <si>
    <t>CEC09.01-110V-50/60HZ</t>
  </si>
  <si>
    <t>CEC09.01-24V-DC</t>
  </si>
  <si>
    <t>CEC09.01 48V-DC</t>
  </si>
  <si>
    <t>CEC09.01 110V-DC</t>
  </si>
  <si>
    <t>CEC09.01 220V-DC</t>
  </si>
  <si>
    <t>CEC012.10-24V-50/60HZ</t>
  </si>
  <si>
    <t>CEC012.10-110V-50/60HZ</t>
  </si>
  <si>
    <t>CEC012.10 230V-50/60Hz</t>
  </si>
  <si>
    <t>CEC012.10-400V-50/60HZ</t>
  </si>
  <si>
    <t>CEC012.10 24V-DC</t>
  </si>
  <si>
    <t>CEC012.10-48V-DC</t>
  </si>
  <si>
    <t>CEC012.10-110V-DC</t>
  </si>
  <si>
    <t>CEC012.10 220V-DC</t>
  </si>
  <si>
    <t>CEC012.01-24V-50/60HZ</t>
  </si>
  <si>
    <t>CEC012.01-42V-50/60HZ</t>
  </si>
  <si>
    <t>CEC012.01 24V-DC</t>
  </si>
  <si>
    <t>CEC012.01 48V-DC</t>
  </si>
  <si>
    <t>CEC012.01 110V-DC</t>
  </si>
  <si>
    <t>CEC012.01 220V-DC</t>
  </si>
  <si>
    <t>CEC016.10-24V-50/60HZ</t>
  </si>
  <si>
    <t>CEC016.10-48V-50/60HZ</t>
  </si>
  <si>
    <t>CEC016.10-110V-50/60HZ</t>
  </si>
  <si>
    <t>CEC016.10 230V-50/60Hz</t>
  </si>
  <si>
    <t>CEC016.10-400V-50/60HZ</t>
  </si>
  <si>
    <t>CEC016.10 24V-DC</t>
  </si>
  <si>
    <t>CEC016.10 48V-DC</t>
  </si>
  <si>
    <t>CEC016.10 110V-DC</t>
  </si>
  <si>
    <t>CEC016.10 220V-DC</t>
  </si>
  <si>
    <t>CEC016.01-230V-50/60HZ</t>
  </si>
  <si>
    <t>CEC016.01-400V-50/60HZ</t>
  </si>
  <si>
    <t>CEC016.01-24V-DC</t>
  </si>
  <si>
    <t>CEC016.01 48V-DC</t>
  </si>
  <si>
    <t>CEC016.01 110V-DC</t>
  </si>
  <si>
    <t>CEC016.01 220V-DC</t>
  </si>
  <si>
    <t>CECA0.22-24V-50/60HZ</t>
  </si>
  <si>
    <t>CECA0.22-230V-50/60HZ</t>
  </si>
  <si>
    <t>CECA0.31-24V-50/60HZ</t>
  </si>
  <si>
    <t>CECA0.31-230V-50/60HZ</t>
  </si>
  <si>
    <t>CECA0.13-24V-50/60HZ</t>
  </si>
  <si>
    <t>CECA0.13-230V-50/60HZ</t>
  </si>
  <si>
    <t>CECA0.40-24V-50/60HZ</t>
  </si>
  <si>
    <t>CECA0.40-230V-50/60HZ</t>
  </si>
  <si>
    <t>CECA0.04-24V-50/60HZ</t>
  </si>
  <si>
    <t>CECA0.04-230V-50/60HZ</t>
  </si>
  <si>
    <t>CECA0.22-24V-DC</t>
  </si>
  <si>
    <t>CECA0.22 220V-DC</t>
  </si>
  <si>
    <t>CECA0.31-24V-DC</t>
  </si>
  <si>
    <t>CECA0.31 220V-DC</t>
  </si>
  <si>
    <t>CECA0.13-24V-DC</t>
  </si>
  <si>
    <t>CECA0.13 220V-DC</t>
  </si>
  <si>
    <t>CECA0.40-24V-DC</t>
  </si>
  <si>
    <t>CECA0.40 220V-DC</t>
  </si>
  <si>
    <t>CECA0.04-24V-DC</t>
  </si>
  <si>
    <t>CECA0.04 220V-DC</t>
  </si>
  <si>
    <t>CEC07.4P-230V-50/60HZ</t>
  </si>
  <si>
    <t>CEC09.4P-230V-50/60HZ</t>
  </si>
  <si>
    <t>CEC012.4P-230V-50/60HZ</t>
  </si>
  <si>
    <t>CEC016.4P-230V-50/60HZ</t>
  </si>
  <si>
    <t>CEC07.4P 24V-DC</t>
  </si>
  <si>
    <t>CEC09.4P 24V-DC</t>
  </si>
  <si>
    <t>CEC012.4P 24V-DC</t>
  </si>
  <si>
    <t>CEC016.4P 24V-DC</t>
  </si>
  <si>
    <t>CEC07.PR-230V-50/60HZ</t>
  </si>
  <si>
    <t>CEC09.PR-230V-50/60HZ</t>
  </si>
  <si>
    <t>CEC012.PR-230V-50/60HZ</t>
  </si>
  <si>
    <t>CEC016.PR-230V-50/60HZ</t>
  </si>
  <si>
    <t>CEC07.PR 24V-DC</t>
  </si>
  <si>
    <t>CEC09.PR 24V-DC</t>
  </si>
  <si>
    <t>CEC012.PR 24V-DC</t>
  </si>
  <si>
    <t>CEC016.PR 24V-DC</t>
  </si>
  <si>
    <t>CEI07.10-24V-50/60Hz</t>
  </si>
  <si>
    <t>CEI07.10-48V-50Hz</t>
  </si>
  <si>
    <t>CEI07.10-110V-50Hz</t>
  </si>
  <si>
    <t>CEI07.10-230V-50/60Hz</t>
  </si>
  <si>
    <t>CEI07.10-400V-50/60Hz</t>
  </si>
  <si>
    <t>CEI07.01-24V-50/60Hz</t>
  </si>
  <si>
    <t>CEI07.01-48V-50Hz</t>
  </si>
  <si>
    <t>CEI07.01-110V-50Hz</t>
  </si>
  <si>
    <t>CEI07.01-230V-50/60Hz</t>
  </si>
  <si>
    <t>CEI07.01-400V-50Hz</t>
  </si>
  <si>
    <t>CES 6.10-24V-50/60Hz</t>
  </si>
  <si>
    <t>CES 6.10-230V-50/60Hz</t>
  </si>
  <si>
    <t>CES 6.10-400V-50Hz</t>
  </si>
  <si>
    <t>CES 6.10-110V-50/60Hz</t>
  </si>
  <si>
    <t>CES 6.10-24V DC</t>
  </si>
  <si>
    <t>CES 6.01-24V-50/60Hz</t>
  </si>
  <si>
    <t>CES 6.01-230V-50/60Hz</t>
  </si>
  <si>
    <t>CES 6.01-400V-50Hz</t>
  </si>
  <si>
    <t>CES 6.01-110V-50/60Hz</t>
  </si>
  <si>
    <t>CES 6.01-24V DC</t>
  </si>
  <si>
    <t>CES 9.10-110V-50/60Hz</t>
  </si>
  <si>
    <t>CES 9.10-400V-50Hz</t>
  </si>
  <si>
    <t>CES 9.10-24V DC</t>
  </si>
  <si>
    <t>CES 9.01-24V-50/60Hz</t>
  </si>
  <si>
    <t>CES 9.01-110V-50/60Hz</t>
  </si>
  <si>
    <t>CES 9.01-230V-50/60Hz</t>
  </si>
  <si>
    <t>CES 9.01-400V-50Hz</t>
  </si>
  <si>
    <t>CES 9.01-24V DC</t>
  </si>
  <si>
    <t>CES 12.10-110V-50/60Hz</t>
  </si>
  <si>
    <t>CES 12.10-400V-50Hz</t>
  </si>
  <si>
    <t>CES 12.10-24V DC</t>
  </si>
  <si>
    <t>CES 12.10-42V-50/60Hz</t>
  </si>
  <si>
    <t>CES 12.01-24V-50/60Hz</t>
  </si>
  <si>
    <t>CES 12.01-110V-50/60Hz</t>
  </si>
  <si>
    <t>CES 12.01-230V-50/60Hz</t>
  </si>
  <si>
    <t>CES 12.01-400V-50Hz</t>
  </si>
  <si>
    <t>CES 12.01-24V DC</t>
  </si>
  <si>
    <t>CES 18.10-110V-50/60Hz</t>
  </si>
  <si>
    <t>CES 18.10-400V-50Hz</t>
  </si>
  <si>
    <t>CES 18.10-24V DC</t>
  </si>
  <si>
    <t>CES 18.01-24V-50/60Hz</t>
  </si>
  <si>
    <t>CES 18.01-110V-50/60Hz</t>
  </si>
  <si>
    <t>CES 18.01-230V-50/60Hz</t>
  </si>
  <si>
    <t>CES 18.01-400V-50Hz</t>
  </si>
  <si>
    <t>CES 18.01-24V DC</t>
  </si>
  <si>
    <t>CES 25.00-110V-50/60Hz</t>
  </si>
  <si>
    <t>CES 25.00-400V-50Hz</t>
  </si>
  <si>
    <t>CES 25.00-24V DC</t>
  </si>
  <si>
    <t>CES 25.00-42V-50/60Hz</t>
  </si>
  <si>
    <t>CES 32.00-110V-50/60Hz</t>
  </si>
  <si>
    <t>CES 32.00-400V-50Hz</t>
  </si>
  <si>
    <t>CES 32.00-24V DC</t>
  </si>
  <si>
    <t>CES 40.00-110V-50/60Hz</t>
  </si>
  <si>
    <t>CES 40.00-400V-50Hz</t>
  </si>
  <si>
    <t>CES 45.00-24V-50/60Hz</t>
  </si>
  <si>
    <t>CES 45.00-400V-50Hz</t>
  </si>
  <si>
    <t>CES 45.00-110V-50/60Hz</t>
  </si>
  <si>
    <t>CES 65.22-24V-50/60Hz</t>
  </si>
  <si>
    <t>CES 75.22-24V-50/60Hz</t>
  </si>
  <si>
    <t>CES 85.22-24V-50/60Hz</t>
  </si>
  <si>
    <t>CES 105.22-24V-50/60Hz</t>
  </si>
  <si>
    <t>CES 170.22-230V-50/60Hz</t>
  </si>
  <si>
    <t>CES 205.22-230V-50/60Hz</t>
  </si>
  <si>
    <t>CES 250.22-230V-50/60Hz</t>
  </si>
  <si>
    <t>CES 300.22-230V-50/60Hz</t>
  </si>
  <si>
    <t>CES 400.22-230V-50/60Hz</t>
  </si>
  <si>
    <t>CES-RT0-0,4</t>
  </si>
  <si>
    <t>CES-RT0-0,63</t>
  </si>
  <si>
    <t>CES-RT0-1,0</t>
  </si>
  <si>
    <t>CES-RT0-1,6</t>
  </si>
  <si>
    <t>CES-RT0-2,5</t>
  </si>
  <si>
    <t>CES-RT0-4,0</t>
  </si>
  <si>
    <t>CES-RT0-6,3</t>
  </si>
  <si>
    <t>CES-RT0-12,5</t>
  </si>
  <si>
    <t>CEM9.10-24V-DC</t>
  </si>
  <si>
    <t>CEM9.10-220V-DC</t>
  </si>
  <si>
    <t>CEM9.01-24V-DC</t>
  </si>
  <si>
    <t>CEM9.01-220V-DC</t>
  </si>
  <si>
    <t>CEM12.10-24V-DC</t>
  </si>
  <si>
    <t>CEM12.10-220V-DC</t>
  </si>
  <si>
    <t>CEM12.01-24V-DC</t>
  </si>
  <si>
    <t>CEM12.01-220V-DC</t>
  </si>
  <si>
    <t>CEM18.10-24V-DC</t>
  </si>
  <si>
    <t>CEM18.10-220V-DC</t>
  </si>
  <si>
    <t>CEM18.01-24V-DC</t>
  </si>
  <si>
    <t>CEM18.01-220V-DC</t>
  </si>
  <si>
    <t>004645105</t>
  </si>
  <si>
    <t>CEM25.00-42V-50/60Hz</t>
  </si>
  <si>
    <t>CEM25.00-24V-DC</t>
  </si>
  <si>
    <t>CEM25.00-220V-DC</t>
  </si>
  <si>
    <t>CEM25.10-24V-DC</t>
  </si>
  <si>
    <t>CEM25.10-220V-DC</t>
  </si>
  <si>
    <t>CEM25.01-24V-DC</t>
  </si>
  <si>
    <t>CEM25.01-220V-DC</t>
  </si>
  <si>
    <t>CEM32.00-24V-DC</t>
  </si>
  <si>
    <t>CEM32.00-220V-DC</t>
  </si>
  <si>
    <t>CEM32.10-24V-DC</t>
  </si>
  <si>
    <t>CEM32.10-220V-DC</t>
  </si>
  <si>
    <t>CEM32.01-24V-DC</t>
  </si>
  <si>
    <t>CEM32.01-220V-DC</t>
  </si>
  <si>
    <t>CEM40.00-24V-DC</t>
  </si>
  <si>
    <t>CEM40.00-220V-DC</t>
  </si>
  <si>
    <t>CEM40.11-24V-DC</t>
  </si>
  <si>
    <t>CEM40.11-220V-DC</t>
  </si>
  <si>
    <t>CEM50.00-24V-DC</t>
  </si>
  <si>
    <t>CEM50.00-220V-DC</t>
  </si>
  <si>
    <t>CEM50.11-24V-DC</t>
  </si>
  <si>
    <t>CEM50.11-220V-DC</t>
  </si>
  <si>
    <t>CEM65.00-24V-DC</t>
  </si>
  <si>
    <t>CEM65.00-220V-DC</t>
  </si>
  <si>
    <t>CEM65.11-24V-DC</t>
  </si>
  <si>
    <t>CEM65.11-220V-DC</t>
  </si>
  <si>
    <t>CEM80.00-24V-DC</t>
  </si>
  <si>
    <t>CEM80.00-220V-DC</t>
  </si>
  <si>
    <t>CEM80.11-24V-DC</t>
  </si>
  <si>
    <t>CEM80.11-220V-DC</t>
  </si>
  <si>
    <t>CEM95.00-24V-DC</t>
  </si>
  <si>
    <t>CEM95.00-220V-DC</t>
  </si>
  <si>
    <t>CEM95.11-24V-DC</t>
  </si>
  <si>
    <t>CEM95.11-220V-DC</t>
  </si>
  <si>
    <t>CEM105.00-24V-DC</t>
  </si>
  <si>
    <t>CEM105.00-220V-DC</t>
  </si>
  <si>
    <t>CEM105.11-24V-DC</t>
  </si>
  <si>
    <t>CEM105.11-220V-DC</t>
  </si>
  <si>
    <t>CEM112E.22-28V-AC/DC</t>
  </si>
  <si>
    <t>CEM112E.22-130V-AC/DC</t>
  </si>
  <si>
    <t>CEM112E.22-250V-AC/DC</t>
  </si>
  <si>
    <t>CEM112E.22-415V-AC/DC</t>
  </si>
  <si>
    <t>CEM112.22-48V-50/60Hz</t>
  </si>
  <si>
    <t>CEM112.22-110V-50/60Hz</t>
  </si>
  <si>
    <t>CEM112.22-230V-50/60Hz</t>
  </si>
  <si>
    <t>CEM112.22-400V-50/60Hz</t>
  </si>
  <si>
    <t>CEM150E.22-130V-AC/DC</t>
  </si>
  <si>
    <t>CEM150E.22-415V-AC/DC</t>
  </si>
  <si>
    <t>CEM150E.22-28V-AC/DC</t>
  </si>
  <si>
    <t>CEM150E.22-250V-AC/DC</t>
  </si>
  <si>
    <t>CEM180E.22-130V-AC/DC</t>
  </si>
  <si>
    <t>CEM180E.22-250V-AC/DC</t>
  </si>
  <si>
    <t>CEM180E.22-415V-AC/DC</t>
  </si>
  <si>
    <t>CEM180E.22-28V-AC/DC</t>
  </si>
  <si>
    <t>CEM180.22-48V-50/60Hz</t>
  </si>
  <si>
    <t>CEM180.22-110V-50/60Hz</t>
  </si>
  <si>
    <t>CEM180.22-230V-50/60Hz</t>
  </si>
  <si>
    <t>CEM180.22-400V-50/60Hz</t>
  </si>
  <si>
    <t>CEM250E.22-28V-AC/DC</t>
  </si>
  <si>
    <t>CEM250E.22-130V-AC/DC</t>
  </si>
  <si>
    <t>CEM250E.22-250V-AC/DC</t>
  </si>
  <si>
    <t>CEM250E.22-415V-AC/DC</t>
  </si>
  <si>
    <t>CEM250.22-48V-50/60Hz</t>
  </si>
  <si>
    <t>CEM250.22-110V-50/60Hz</t>
  </si>
  <si>
    <t>CEM250.22-230V-50/60Hz</t>
  </si>
  <si>
    <t>CEM250.22-400V-50/60Hz</t>
  </si>
  <si>
    <t>CEM300E.22 28V-AC/DC</t>
  </si>
  <si>
    <t>CEM300E.22 50V-AC/DC</t>
  </si>
  <si>
    <t>CEM300E.22 72V-AC/DC</t>
  </si>
  <si>
    <t>CEM300E.22 130V-AC/DC</t>
  </si>
  <si>
    <t>CEM300E.22 250V-AC/DC</t>
  </si>
  <si>
    <t>CEM300E.22 415V-AC/DC</t>
  </si>
  <si>
    <t>004656306</t>
  </si>
  <si>
    <t>CEM450E.22-255V-AC/DC</t>
  </si>
  <si>
    <t>004656307</t>
  </si>
  <si>
    <t>CEM560E.22-255V-AC/DC</t>
  </si>
  <si>
    <t>BFE67.1D</t>
  </si>
  <si>
    <t>BFE67.2D</t>
  </si>
  <si>
    <t>CAEM4.22-24V-DC</t>
  </si>
  <si>
    <t>CAEM4.22-220V-DC</t>
  </si>
  <si>
    <t>CAEM4.31-24V- DC</t>
  </si>
  <si>
    <t>CAEM4.31-220V-DC</t>
  </si>
  <si>
    <t>CAEM4.40-24V-DC</t>
  </si>
  <si>
    <t>CAEM4.40-220V-DC</t>
  </si>
  <si>
    <t>CAEM4.04 24V-DC</t>
  </si>
  <si>
    <t>CAEM4.04-220V-DC</t>
  </si>
  <si>
    <t>MSP0-0,6</t>
  </si>
  <si>
    <t>MSP0-1,0</t>
  </si>
  <si>
    <t>MSP0-1,6</t>
  </si>
  <si>
    <t>MSP0-2,4</t>
  </si>
  <si>
    <t>MSP0-4,0</t>
  </si>
  <si>
    <t>MSP0-6,0</t>
  </si>
  <si>
    <t>RS 10</t>
  </si>
  <si>
    <t>RS 01</t>
  </si>
  <si>
    <t>PSV 11</t>
  </si>
  <si>
    <t>U 400</t>
  </si>
  <si>
    <t>HS20</t>
  </si>
  <si>
    <t>HS10</t>
  </si>
  <si>
    <t>HS11</t>
  </si>
  <si>
    <t>LPC EDR 1K8, 10W</t>
  </si>
  <si>
    <t>004656850</t>
  </si>
  <si>
    <t>LPC-DW 7.5 kVAr, 400V, 50HZ</t>
  </si>
  <si>
    <t>004656851</t>
  </si>
  <si>
    <t>LPC-DW 10 kVAr, 400V, 50HZ</t>
  </si>
  <si>
    <t>004656852</t>
  </si>
  <si>
    <t>LPC-DW 12.5 kVAr, 400V, 50HZ</t>
  </si>
  <si>
    <t>004656853</t>
  </si>
  <si>
    <t>LPC-DW 15 kVAr, 400V, 50HZ</t>
  </si>
  <si>
    <t>004656854</t>
  </si>
  <si>
    <t>LPC-DW 20 kVAr, 400V, 50HZ</t>
  </si>
  <si>
    <t>004656855</t>
  </si>
  <si>
    <t>LPC-DW 25 kVAr, 400V, 50HZ</t>
  </si>
  <si>
    <t>004656856</t>
  </si>
  <si>
    <t>LPC-DW 30 kVAr, 400V, 50HZ</t>
  </si>
  <si>
    <t>004656857</t>
  </si>
  <si>
    <t>LPC-DW 35 kVAr, 400V, 50HZ</t>
  </si>
  <si>
    <t>004656858</t>
  </si>
  <si>
    <t>LPC-DW 7.5 kVAr, 440V, 50HZ</t>
  </si>
  <si>
    <t>004656859</t>
  </si>
  <si>
    <t>LPC-DW 10 kVAr, 440V, 50HZ</t>
  </si>
  <si>
    <t>004656860</t>
  </si>
  <si>
    <t>LPC-DW 12.5 kVAr, 440V, 50HZ</t>
  </si>
  <si>
    <t>004656861</t>
  </si>
  <si>
    <t>LPC-DW 15 kVAr, 440V, 50HZ</t>
  </si>
  <si>
    <t>004656862</t>
  </si>
  <si>
    <t>LPC-DW 20 kVAr, 440V, 50HZ</t>
  </si>
  <si>
    <t>004656863</t>
  </si>
  <si>
    <t>LPC-DW 25 kVAr, 440V, 50HZ</t>
  </si>
  <si>
    <t>004656864</t>
  </si>
  <si>
    <t>LPC-DW 30 kVAr, 440V, 50HZ</t>
  </si>
  <si>
    <t>004656865</t>
  </si>
  <si>
    <t>LPC-DW 35 kVAr, 440V, 50HZ</t>
  </si>
  <si>
    <t>004656866</t>
  </si>
  <si>
    <t>LPC-DW 40 kVAr, 440V, 50HZ</t>
  </si>
  <si>
    <t>696321104</t>
  </si>
  <si>
    <t>ETIMAT P10/R-DC 2p C63</t>
  </si>
  <si>
    <t>CEM7,5CN.11-230V-50HZ</t>
  </si>
  <si>
    <t>CEM10CN.11-230V-50HZ</t>
  </si>
  <si>
    <t>CEM18CN.10-230V-50HZ</t>
  </si>
  <si>
    <t>CEM25CN.10-230V-50HZ</t>
  </si>
  <si>
    <t>CEM32CN.10-230V-50HZ</t>
  </si>
  <si>
    <t>CEM50CN.10-230V-50HZ</t>
  </si>
  <si>
    <t>CEM65CN.10-230V-50HZ</t>
  </si>
  <si>
    <t>CEM80CN.10-230V-50HZ</t>
  </si>
  <si>
    <t>004671071</t>
  </si>
  <si>
    <t>EB2 250/3L 160A 3p</t>
  </si>
  <si>
    <t>004671074</t>
  </si>
  <si>
    <t>EB2 250/4L 160A 4p</t>
  </si>
  <si>
    <t>004671081</t>
  </si>
  <si>
    <t>EB2 250/3S 160A 3p</t>
  </si>
  <si>
    <t>004671084</t>
  </si>
  <si>
    <t>EB2 250/4S 160A 4p</t>
  </si>
  <si>
    <t>004671105</t>
  </si>
  <si>
    <t>EB2 400/3LF 400A 3p</t>
  </si>
  <si>
    <t>004671106</t>
  </si>
  <si>
    <t>EB2 400/3SF 400A 3p</t>
  </si>
  <si>
    <t>004671108</t>
  </si>
  <si>
    <t>EB2 400/4SF 400A 4p</t>
  </si>
  <si>
    <t>004671117</t>
  </si>
  <si>
    <t>EB2 800/3LF 630A 3p</t>
  </si>
  <si>
    <t>004672204</t>
  </si>
  <si>
    <t>EB2 800/3LF 800A 3p</t>
  </si>
  <si>
    <t>004671118</t>
  </si>
  <si>
    <t>EB2 800/4LF 630A 4p</t>
  </si>
  <si>
    <t>004672205</t>
  </si>
  <si>
    <t>EB2 800/4LF 800A 4p</t>
  </si>
  <si>
    <t>004671351</t>
  </si>
  <si>
    <t>EB2 250/3LE 40A 3p</t>
  </si>
  <si>
    <t>004671352</t>
  </si>
  <si>
    <t>EB2 250/3LE 125A 3p</t>
  </si>
  <si>
    <t>004671353</t>
  </si>
  <si>
    <t>EB2 250/3LE 160A 3p</t>
  </si>
  <si>
    <t>004671354</t>
  </si>
  <si>
    <t>EB2 250/3LE 250A 3p</t>
  </si>
  <si>
    <t>004671355</t>
  </si>
  <si>
    <t>EB2 250/4LE 40A 4p</t>
  </si>
  <si>
    <t>004671356</t>
  </si>
  <si>
    <t>EB2 250/4LE 125A 4p</t>
  </si>
  <si>
    <t>004671357</t>
  </si>
  <si>
    <t>EB2 250/4LE 160A 4p</t>
  </si>
  <si>
    <t>004671358</t>
  </si>
  <si>
    <t>EB2 250/4LE 250A 4p</t>
  </si>
  <si>
    <t>004628101</t>
  </si>
  <si>
    <t>EB 2000/3 2000A FC 3p E</t>
  </si>
  <si>
    <t>004628102</t>
  </si>
  <si>
    <t>EB 2000/3 2000A 3p RC E</t>
  </si>
  <si>
    <t>004628201</t>
  </si>
  <si>
    <t>EB 2000/4 2000A FC 4p E</t>
  </si>
  <si>
    <t>004628202</t>
  </si>
  <si>
    <t>EB 2000/4 2000A 4p RC E</t>
  </si>
  <si>
    <t>004628103</t>
  </si>
  <si>
    <t>EB 2500/3 2500A 3p RC E</t>
  </si>
  <si>
    <t>004628203</t>
  </si>
  <si>
    <t>EB 2500/4 2500A 4p RC E</t>
  </si>
  <si>
    <t>MW cable 1,5m</t>
  </si>
  <si>
    <t>RO2 125, black</t>
  </si>
  <si>
    <t>RO2 125, black keylock</t>
  </si>
  <si>
    <t>RO2 125, red</t>
  </si>
  <si>
    <t>RO2 125, red keylock</t>
  </si>
  <si>
    <t>RO2 125 P, black keylock</t>
  </si>
  <si>
    <t>RO2 125 P, red IP55</t>
  </si>
  <si>
    <t>RO2 125 P, red IP65</t>
  </si>
  <si>
    <t>RO2 250, black keylock</t>
  </si>
  <si>
    <t>RO2 250, red</t>
  </si>
  <si>
    <t>RO2 250, red keylock</t>
  </si>
  <si>
    <t>RO2 250 P, black IP65</t>
  </si>
  <si>
    <t>RO2 250 P, red</t>
  </si>
  <si>
    <t>RO2 250 P, red keylock</t>
  </si>
  <si>
    <t>MO2 630, AC100-240V</t>
  </si>
  <si>
    <t>MO2 630, AC100-240V RS</t>
  </si>
  <si>
    <t>RO2 630, black keylock</t>
  </si>
  <si>
    <t>RO2 630, red</t>
  </si>
  <si>
    <t>RO2 630, red keylock</t>
  </si>
  <si>
    <t>RO2 630 P, black</t>
  </si>
  <si>
    <t>RO2 630 P, red IP55</t>
  </si>
  <si>
    <t>RO2 630 P, red keylock</t>
  </si>
  <si>
    <t>RO2 800-1000, black</t>
  </si>
  <si>
    <t>RO2 800-1000, lock,black</t>
  </si>
  <si>
    <t>RO2 800-1000, red</t>
  </si>
  <si>
    <t>RO2 800-1000,lock, red</t>
  </si>
  <si>
    <t>RO2 800-1000 P, black</t>
  </si>
  <si>
    <t>RO2 800-1000 P, red</t>
  </si>
  <si>
    <t>RO2 1250-1600, black</t>
  </si>
  <si>
    <t>RO2 1250-1600, lock,black</t>
  </si>
  <si>
    <t>RO2 1250-1600, red</t>
  </si>
  <si>
    <t>RO2 1250-1600, lock, red</t>
  </si>
  <si>
    <t>RO2 1250-1600 P, black</t>
  </si>
  <si>
    <t>RO2 1250-1600 P, red</t>
  </si>
  <si>
    <t>004672373</t>
  </si>
  <si>
    <t>ED2 1000/3</t>
  </si>
  <si>
    <t>CLBS-GC EH80, 125</t>
  </si>
  <si>
    <t>004661880</t>
  </si>
  <si>
    <t>CLBSV 100 3P</t>
  </si>
  <si>
    <t>004661881</t>
  </si>
  <si>
    <t>CLBSV 125 3P</t>
  </si>
  <si>
    <t>004661882</t>
  </si>
  <si>
    <t>CLBSV 160 3P</t>
  </si>
  <si>
    <t>004661890</t>
  </si>
  <si>
    <t>CLBSV 63 3P CO I-0-II</t>
  </si>
  <si>
    <t>004661891</t>
  </si>
  <si>
    <t>CLBSV 100 3P CO I-0-II</t>
  </si>
  <si>
    <t>004661892</t>
  </si>
  <si>
    <t>CLBSV 125 3P CO I-0-II</t>
  </si>
  <si>
    <t>004661893</t>
  </si>
  <si>
    <t>CLBSV 63 3P CO I-I+II-II</t>
  </si>
  <si>
    <t>004661894</t>
  </si>
  <si>
    <t>CLBSV 100 3P CO I-I+II-II</t>
  </si>
  <si>
    <t>004661895</t>
  </si>
  <si>
    <t>CLBSV 125 3P CO I-I+II-II</t>
  </si>
  <si>
    <t>004661883</t>
  </si>
  <si>
    <t>CLBSV-DH160/BL</t>
  </si>
  <si>
    <t>004661884</t>
  </si>
  <si>
    <t>CLBSV-EH160/B</t>
  </si>
  <si>
    <t>004661885</t>
  </si>
  <si>
    <t>CLBSV-EH160/YR</t>
  </si>
  <si>
    <t>004661886</t>
  </si>
  <si>
    <t>CLBSV-S200</t>
  </si>
  <si>
    <t>004661887</t>
  </si>
  <si>
    <t>CLBSV-S320</t>
  </si>
  <si>
    <t>004661896</t>
  </si>
  <si>
    <t>CLBSV-DH125/B I-0-II</t>
  </si>
  <si>
    <t>004661897</t>
  </si>
  <si>
    <t>CLBSV-DH125/B I-I+II-II</t>
  </si>
  <si>
    <t>004661898</t>
  </si>
  <si>
    <t>CLBSV-EH125/B I-0-II</t>
  </si>
  <si>
    <t>004661899</t>
  </si>
  <si>
    <t>CLBSV-EH125/B I-I+II-II</t>
  </si>
  <si>
    <t>004661900</t>
  </si>
  <si>
    <t>CLBSV-S200 I-0-II</t>
  </si>
  <si>
    <t>004661901</t>
  </si>
  <si>
    <t>CLBSV-S320 I-0-II</t>
  </si>
  <si>
    <t>004661902</t>
  </si>
  <si>
    <t>CLBSV-S200 I-I+II-II</t>
  </si>
  <si>
    <t>004661903</t>
  </si>
  <si>
    <t>CLBSV-S320 I-I+II-II</t>
  </si>
  <si>
    <t>004661904</t>
  </si>
  <si>
    <t>CLBSV-BR 3P</t>
  </si>
  <si>
    <t>004661905</t>
  </si>
  <si>
    <t>CLBSV-PS11</t>
  </si>
  <si>
    <t>LBS-BR2000-2500 CO (con. A)</t>
  </si>
  <si>
    <t>LBS-BRD2000-3200 CO (brack. D)</t>
  </si>
  <si>
    <t>004661870</t>
  </si>
  <si>
    <t>MLBS 250 3P CO 230VAC</t>
  </si>
  <si>
    <t>004661871</t>
  </si>
  <si>
    <t>MLBS 400 3P CO 230VAC</t>
  </si>
  <si>
    <t>004661872</t>
  </si>
  <si>
    <t>MLBS 630 3P CO 230VAC</t>
  </si>
  <si>
    <t>LBS-S320/630 (CO) .../400 FLBS</t>
  </si>
  <si>
    <t>FLBS-TS250 3P</t>
  </si>
  <si>
    <t>004771240</t>
  </si>
  <si>
    <t>EGF-R</t>
  </si>
  <si>
    <t>004771241</t>
  </si>
  <si>
    <t>EGF-G</t>
  </si>
  <si>
    <t>004771242</t>
  </si>
  <si>
    <t>EGF-C</t>
  </si>
  <si>
    <t>004771243</t>
  </si>
  <si>
    <t>EGF-Y</t>
  </si>
  <si>
    <t>004771244</t>
  </si>
  <si>
    <t>EGF-W</t>
  </si>
  <si>
    <t>004771245</t>
  </si>
  <si>
    <t>EGF-B</t>
  </si>
  <si>
    <t>004771246</t>
  </si>
  <si>
    <t>EGF-A</t>
  </si>
  <si>
    <t>004771260</t>
  </si>
  <si>
    <t>EGP-R</t>
  </si>
  <si>
    <t>004771261</t>
  </si>
  <si>
    <t>EGP-G</t>
  </si>
  <si>
    <t>004771262</t>
  </si>
  <si>
    <t>EGP-C</t>
  </si>
  <si>
    <t>004771263</t>
  </si>
  <si>
    <t>EGP-Y</t>
  </si>
  <si>
    <t>004771264</t>
  </si>
  <si>
    <t>EGP-W</t>
  </si>
  <si>
    <t>004771265</t>
  </si>
  <si>
    <t>EGP-B</t>
  </si>
  <si>
    <t>004771266</t>
  </si>
  <si>
    <t>EGP-A</t>
  </si>
  <si>
    <t>004771480</t>
  </si>
  <si>
    <t>ECM-P10-R</t>
  </si>
  <si>
    <t>004771481</t>
  </si>
  <si>
    <t>ECM-P01-R</t>
  </si>
  <si>
    <t>004771280</t>
  </si>
  <si>
    <t>EGM-P-R</t>
  </si>
  <si>
    <t>004771281</t>
  </si>
  <si>
    <t>EGM-P-RCh</t>
  </si>
  <si>
    <t>004771482</t>
  </si>
  <si>
    <t>ECM-T10-R</t>
  </si>
  <si>
    <t>004771483</t>
  </si>
  <si>
    <t>ECM-T01-R</t>
  </si>
  <si>
    <t>004771290</t>
  </si>
  <si>
    <t>EGM-T-R</t>
  </si>
  <si>
    <t>004771291</t>
  </si>
  <si>
    <t>EGM-T-RCh</t>
  </si>
  <si>
    <t>004771390</t>
  </si>
  <si>
    <t>EGT-C</t>
  </si>
  <si>
    <t>004771450</t>
  </si>
  <si>
    <t>ECF-10-R</t>
  </si>
  <si>
    <t>004771451</t>
  </si>
  <si>
    <t>ECF-10-G</t>
  </si>
  <si>
    <t>004771452</t>
  </si>
  <si>
    <t>ECF-10-Y</t>
  </si>
  <si>
    <t>004771453</t>
  </si>
  <si>
    <t>ECF-10-C</t>
  </si>
  <si>
    <t>004771454</t>
  </si>
  <si>
    <t>ECF-10-B</t>
  </si>
  <si>
    <t>004771455</t>
  </si>
  <si>
    <t>ECF-10-W</t>
  </si>
  <si>
    <t>004771456</t>
  </si>
  <si>
    <t>ECF-10-A</t>
  </si>
  <si>
    <t>004771460</t>
  </si>
  <si>
    <t>ECF-01-R</t>
  </si>
  <si>
    <t>004771461</t>
  </si>
  <si>
    <t>ECF-01-G</t>
  </si>
  <si>
    <t>004771462</t>
  </si>
  <si>
    <t>ECF-01-Y</t>
  </si>
  <si>
    <t>004771463</t>
  </si>
  <si>
    <t>ECF-01-C</t>
  </si>
  <si>
    <t>004771464</t>
  </si>
  <si>
    <t>ECF-01-B</t>
  </si>
  <si>
    <t>004771465</t>
  </si>
  <si>
    <t>ECF-01-W</t>
  </si>
  <si>
    <t>004771466</t>
  </si>
  <si>
    <t>ECF-01-A</t>
  </si>
  <si>
    <t>004771470</t>
  </si>
  <si>
    <t>ECF-11-R</t>
  </si>
  <si>
    <t>004771471</t>
  </si>
  <si>
    <t>ECF-11-G</t>
  </si>
  <si>
    <t>004771472</t>
  </si>
  <si>
    <t>ECF-11-Y</t>
  </si>
  <si>
    <t>004771473</t>
  </si>
  <si>
    <t>ECF-11-C</t>
  </si>
  <si>
    <t>004771474</t>
  </si>
  <si>
    <t>ECF-11-B</t>
  </si>
  <si>
    <t>004771475</t>
  </si>
  <si>
    <t>ECF-11-W</t>
  </si>
  <si>
    <t>004771476</t>
  </si>
  <si>
    <t>ECF-11-A</t>
  </si>
  <si>
    <t>004771300</t>
  </si>
  <si>
    <t>EGS2-N-R</t>
  </si>
  <si>
    <t>004771301</t>
  </si>
  <si>
    <t>EGS2-N-G</t>
  </si>
  <si>
    <t>004771302</t>
  </si>
  <si>
    <t>EGS2-N-C</t>
  </si>
  <si>
    <t>004771303</t>
  </si>
  <si>
    <t>EGS2-N-Y</t>
  </si>
  <si>
    <t>004771304</t>
  </si>
  <si>
    <t>EGS2-N-W</t>
  </si>
  <si>
    <t>004771310</t>
  </si>
  <si>
    <t>EGS2-S-R</t>
  </si>
  <si>
    <t>004771311</t>
  </si>
  <si>
    <t>EGS2-S-G</t>
  </si>
  <si>
    <t>004771312</t>
  </si>
  <si>
    <t>EGS2-S-C</t>
  </si>
  <si>
    <t>004771313</t>
  </si>
  <si>
    <t>EGS2-S-W</t>
  </si>
  <si>
    <t>004771320</t>
  </si>
  <si>
    <t>EGS2-N90-R</t>
  </si>
  <si>
    <t>004771321</t>
  </si>
  <si>
    <t>EGS2-N90-G</t>
  </si>
  <si>
    <t>004771322</t>
  </si>
  <si>
    <t>EGS2-N90-C</t>
  </si>
  <si>
    <t>004771323</t>
  </si>
  <si>
    <t>EGS2-N90-W</t>
  </si>
  <si>
    <t>004771340</t>
  </si>
  <si>
    <t>EGS3-NN-R</t>
  </si>
  <si>
    <t>004771341</t>
  </si>
  <si>
    <t>EGS3-NN-G</t>
  </si>
  <si>
    <t>004771342</t>
  </si>
  <si>
    <t>EGS3-NN-C</t>
  </si>
  <si>
    <t>004771343</t>
  </si>
  <si>
    <t>EGS3-NN-W</t>
  </si>
  <si>
    <t>004771344</t>
  </si>
  <si>
    <t>EGS3-SS-R</t>
  </si>
  <si>
    <t>004771345</t>
  </si>
  <si>
    <t>EGS3-SS-G</t>
  </si>
  <si>
    <t>004771346</t>
  </si>
  <si>
    <t>EGS3-SS-C</t>
  </si>
  <si>
    <t>004771347</t>
  </si>
  <si>
    <t>EGS3-SS-W</t>
  </si>
  <si>
    <t>004771348</t>
  </si>
  <si>
    <t>EGS3-SN-R</t>
  </si>
  <si>
    <t>004771349</t>
  </si>
  <si>
    <t>EGS3-SN-G</t>
  </si>
  <si>
    <t>004771350</t>
  </si>
  <si>
    <t>EGS3-SN-C</t>
  </si>
  <si>
    <t>004771351</t>
  </si>
  <si>
    <t>EGS3-SN-W</t>
  </si>
  <si>
    <t>004771352</t>
  </si>
  <si>
    <t>EGS3-NS-R</t>
  </si>
  <si>
    <t>004771353</t>
  </si>
  <si>
    <t>EGS3-NS-G</t>
  </si>
  <si>
    <t>004771354</t>
  </si>
  <si>
    <t>EGS3-NS-C</t>
  </si>
  <si>
    <t>004771355</t>
  </si>
  <si>
    <t>EGS3-NS-W</t>
  </si>
  <si>
    <t>004771370</t>
  </si>
  <si>
    <t>EGK2-XY-C</t>
  </si>
  <si>
    <t>004771371</t>
  </si>
  <si>
    <t>EGK2-XY90-C</t>
  </si>
  <si>
    <t>004771372</t>
  </si>
  <si>
    <t>EGK2-XZ-C</t>
  </si>
  <si>
    <t>004771380</t>
  </si>
  <si>
    <t>EGK3-ZXZ-C</t>
  </si>
  <si>
    <t>004771381</t>
  </si>
  <si>
    <t>EGK3-YXY-C</t>
  </si>
  <si>
    <t>004771382</t>
  </si>
  <si>
    <t>EGK3-ZXY-C</t>
  </si>
  <si>
    <t>004771383</t>
  </si>
  <si>
    <t>EGk3-YXZ-C</t>
  </si>
  <si>
    <t>004771250</t>
  </si>
  <si>
    <t>EGFI-R</t>
  </si>
  <si>
    <t>004771251</t>
  </si>
  <si>
    <t>EGFI-G</t>
  </si>
  <si>
    <t>004771252</t>
  </si>
  <si>
    <t>EGFI-Y</t>
  </si>
  <si>
    <t>004771253</t>
  </si>
  <si>
    <t>EGFI-W</t>
  </si>
  <si>
    <t>004771254</t>
  </si>
  <si>
    <t>EGFI-B</t>
  </si>
  <si>
    <t>004771255</t>
  </si>
  <si>
    <t>EGFI-A</t>
  </si>
  <si>
    <t>004771270</t>
  </si>
  <si>
    <t>EGPI-R</t>
  </si>
  <si>
    <t>004771271</t>
  </si>
  <si>
    <t>EGPI-G</t>
  </si>
  <si>
    <t>004771272</t>
  </si>
  <si>
    <t>EGPI-Y</t>
  </si>
  <si>
    <t>004771273</t>
  </si>
  <si>
    <t>EGPI-W</t>
  </si>
  <si>
    <t>004771274</t>
  </si>
  <si>
    <t>EGPI-B</t>
  </si>
  <si>
    <t>004771275</t>
  </si>
  <si>
    <t>EGPI-A</t>
  </si>
  <si>
    <t>004771391</t>
  </si>
  <si>
    <t>EGTI-A</t>
  </si>
  <si>
    <t>004771392</t>
  </si>
  <si>
    <t>EGTI-Y</t>
  </si>
  <si>
    <t>004771393</t>
  </si>
  <si>
    <t>EGTI-S</t>
  </si>
  <si>
    <t>004771330</t>
  </si>
  <si>
    <t>EGS2I-S-R</t>
  </si>
  <si>
    <t>004771331</t>
  </si>
  <si>
    <t>EGS2I-S-G</t>
  </si>
  <si>
    <t>004771332</t>
  </si>
  <si>
    <t>EGS2I-S-W</t>
  </si>
  <si>
    <t>004771333</t>
  </si>
  <si>
    <t>EGS2I-N-R</t>
  </si>
  <si>
    <t>004771334</t>
  </si>
  <si>
    <t>EGS2I-N-G</t>
  </si>
  <si>
    <t>004771335</t>
  </si>
  <si>
    <t>EGS2I-N-W</t>
  </si>
  <si>
    <t>004771336</t>
  </si>
  <si>
    <t>EGS2I-N90-R</t>
  </si>
  <si>
    <t>004771337</t>
  </si>
  <si>
    <t>EGS2I-N90-G</t>
  </si>
  <si>
    <t>004771338</t>
  </si>
  <si>
    <t>EGS2I-N90-W</t>
  </si>
  <si>
    <t>004771360</t>
  </si>
  <si>
    <t>EGS3I-SS-R</t>
  </si>
  <si>
    <t>004771361</t>
  </si>
  <si>
    <t>EGS3I-SS-G</t>
  </si>
  <si>
    <t>004771362</t>
  </si>
  <si>
    <t>EGS3I-SS-W</t>
  </si>
  <si>
    <t>004771363</t>
  </si>
  <si>
    <t>EGS3I-NN-R</t>
  </si>
  <si>
    <t>004771364</t>
  </si>
  <si>
    <t>EGS3I-NN-G</t>
  </si>
  <si>
    <t>004771365</t>
  </si>
  <si>
    <t>EGS3I-NN-W</t>
  </si>
  <si>
    <t>004771210</t>
  </si>
  <si>
    <t>ECLI-024C-R</t>
  </si>
  <si>
    <t>004771211</t>
  </si>
  <si>
    <t>ECLI-024C-G</t>
  </si>
  <si>
    <t>004771212</t>
  </si>
  <si>
    <t>ECLI-024C-Y</t>
  </si>
  <si>
    <t>004771213</t>
  </si>
  <si>
    <t>ECLI-024C-B</t>
  </si>
  <si>
    <t>004771214</t>
  </si>
  <si>
    <t>ECLI-024C-A</t>
  </si>
  <si>
    <t>004771215</t>
  </si>
  <si>
    <t>ECLI-024C-W</t>
  </si>
  <si>
    <t>004771230</t>
  </si>
  <si>
    <t>ECLI-240A-R</t>
  </si>
  <si>
    <t>004771231</t>
  </si>
  <si>
    <t>ECLI-240A-G</t>
  </si>
  <si>
    <t>004771232</t>
  </si>
  <si>
    <t>ECLI-240A-Y</t>
  </si>
  <si>
    <t>004771233</t>
  </si>
  <si>
    <t>ECLI-240A-B</t>
  </si>
  <si>
    <t>004771234</t>
  </si>
  <si>
    <t>ECLI-240A-A</t>
  </si>
  <si>
    <t>004771235</t>
  </si>
  <si>
    <t>ECLI-240A-W</t>
  </si>
  <si>
    <t>004771500</t>
  </si>
  <si>
    <t>E-NO</t>
  </si>
  <si>
    <t>004771501</t>
  </si>
  <si>
    <t>E-NC</t>
  </si>
  <si>
    <t>004771539</t>
  </si>
  <si>
    <t>EAX</t>
  </si>
  <si>
    <t>004771534</t>
  </si>
  <si>
    <t>EAA</t>
  </si>
  <si>
    <t>004771530</t>
  </si>
  <si>
    <t>EAR-F/R-Gr</t>
  </si>
  <si>
    <t>004771531</t>
  </si>
  <si>
    <t>EAR-R-Gr</t>
  </si>
  <si>
    <t>004771535</t>
  </si>
  <si>
    <t>EAR-F/R-C</t>
  </si>
  <si>
    <t>004771536</t>
  </si>
  <si>
    <t>EAR-F-C</t>
  </si>
  <si>
    <t>004771540</t>
  </si>
  <si>
    <t>EAR-F/R-Ch</t>
  </si>
  <si>
    <t>004771541</t>
  </si>
  <si>
    <t>EAR-R-Ch</t>
  </si>
  <si>
    <t>004771532</t>
  </si>
  <si>
    <t>EAB-C-Gr</t>
  </si>
  <si>
    <t>004771533</t>
  </si>
  <si>
    <t>EAB-F-Gr</t>
  </si>
  <si>
    <t>004771537</t>
  </si>
  <si>
    <t>EAB-C-C</t>
  </si>
  <si>
    <t>004771538</t>
  </si>
  <si>
    <t>EAB-F-C</t>
  </si>
  <si>
    <t>004771542</t>
  </si>
  <si>
    <t>EAB-C-Ch</t>
  </si>
  <si>
    <t>004771543</t>
  </si>
  <si>
    <t>EAB-F-Ch</t>
  </si>
  <si>
    <t>004771502</t>
  </si>
  <si>
    <t>EAHI-240A-R</t>
  </si>
  <si>
    <t>004771503</t>
  </si>
  <si>
    <t>EAHI-240A-G</t>
  </si>
  <si>
    <t>004771504</t>
  </si>
  <si>
    <t>EAHI-240A-Y</t>
  </si>
  <si>
    <t>004771505</t>
  </si>
  <si>
    <t>EAHI-240A-A</t>
  </si>
  <si>
    <t>004771506</t>
  </si>
  <si>
    <t>EAHI-240A-B</t>
  </si>
  <si>
    <t>004771507</t>
  </si>
  <si>
    <t>EAHI-240A-W</t>
  </si>
  <si>
    <t>004771508</t>
  </si>
  <si>
    <t>EAHI-024C-R</t>
  </si>
  <si>
    <t>004771509</t>
  </si>
  <si>
    <t>EAHI-024C-G</t>
  </si>
  <si>
    <t>004771510</t>
  </si>
  <si>
    <t>EAHI-024C-Y</t>
  </si>
  <si>
    <t>004771511</t>
  </si>
  <si>
    <t>EAHI-024C-A</t>
  </si>
  <si>
    <t>004771512</t>
  </si>
  <si>
    <t>EAHI-024C-B</t>
  </si>
  <si>
    <t>004771513</t>
  </si>
  <si>
    <t>EAHI-024C-W</t>
  </si>
  <si>
    <t>004771514</t>
  </si>
  <si>
    <t>EAFI-S</t>
  </si>
  <si>
    <t>004771515</t>
  </si>
  <si>
    <t>EAF-W</t>
  </si>
  <si>
    <t>004771516</t>
  </si>
  <si>
    <t>EAFI-W</t>
  </si>
  <si>
    <t>004771517</t>
  </si>
  <si>
    <t>EAF-C</t>
  </si>
  <si>
    <t>004771518</t>
  </si>
  <si>
    <t>EAF-R</t>
  </si>
  <si>
    <t>004771519</t>
  </si>
  <si>
    <t>EAFI-R</t>
  </si>
  <si>
    <t>004771520</t>
  </si>
  <si>
    <t>EAF-G</t>
  </si>
  <si>
    <t>004771521</t>
  </si>
  <si>
    <t>EAFI-G</t>
  </si>
  <si>
    <t>004771522</t>
  </si>
  <si>
    <t>EAF-Y</t>
  </si>
  <si>
    <t>004771523</t>
  </si>
  <si>
    <t>EAFI-Y</t>
  </si>
  <si>
    <t>004771524</t>
  </si>
  <si>
    <t>EAF-B</t>
  </si>
  <si>
    <t>004771525</t>
  </si>
  <si>
    <t>EAFI-B</t>
  </si>
  <si>
    <t>004771526</t>
  </si>
  <si>
    <t>EAF-A</t>
  </si>
  <si>
    <t>004771527</t>
  </si>
  <si>
    <t>EAFI-A</t>
  </si>
  <si>
    <t>004771528</t>
  </si>
  <si>
    <t>EAC-C</t>
  </si>
  <si>
    <t>004771529</t>
  </si>
  <si>
    <t>EAC-Ch</t>
  </si>
  <si>
    <t>004771544</t>
  </si>
  <si>
    <t>EALP</t>
  </si>
  <si>
    <t>* HSO3F1X1</t>
  </si>
  <si>
    <t>004771440</t>
  </si>
  <si>
    <t>ESE1-V2</t>
  </si>
  <si>
    <t>004771441</t>
  </si>
  <si>
    <t>ESE1-V3</t>
  </si>
  <si>
    <t>004771442</t>
  </si>
  <si>
    <t>ESE2-V4</t>
  </si>
  <si>
    <t>004771443</t>
  </si>
  <si>
    <t>ESE2-V5</t>
  </si>
  <si>
    <t>004771444</t>
  </si>
  <si>
    <t>ESE3-V6</t>
  </si>
  <si>
    <t>004771445</t>
  </si>
  <si>
    <t>ESE3-V7</t>
  </si>
  <si>
    <t>004771446</t>
  </si>
  <si>
    <t>ESE3-V8</t>
  </si>
  <si>
    <t>004771447</t>
  </si>
  <si>
    <t>ESE1Y-V1</t>
  </si>
  <si>
    <t>004771545</t>
  </si>
  <si>
    <t>ESE1</t>
  </si>
  <si>
    <t>004771546</t>
  </si>
  <si>
    <t>ESE2</t>
  </si>
  <si>
    <t>004771547</t>
  </si>
  <si>
    <t>ESE3</t>
  </si>
  <si>
    <t>004771548</t>
  </si>
  <si>
    <t>ESE1Y</t>
  </si>
  <si>
    <t>PS-NV</t>
  </si>
  <si>
    <t>MOD. ETITEC C T2 275/20</t>
  </si>
  <si>
    <t>MOD. ETITEC C T2 440/20</t>
  </si>
  <si>
    <t>MOD. ETITEC C T2 255/20 G</t>
  </si>
  <si>
    <t>MOD.ETITEC D T3 275/3</t>
  </si>
  <si>
    <t>MOD.ETITEC D T3 440/3</t>
  </si>
  <si>
    <t>ETITEC D 255/3 MINI</t>
  </si>
  <si>
    <t>002440364</t>
  </si>
  <si>
    <t>ETITEC T WENT 320/25 1+0</t>
  </si>
  <si>
    <t>002440366</t>
  </si>
  <si>
    <t>ETITEC T WENT 320/25 2+0</t>
  </si>
  <si>
    <t>002440367</t>
  </si>
  <si>
    <t>ETITEC T WENT 320/25 1+1</t>
  </si>
  <si>
    <t>002440368</t>
  </si>
  <si>
    <t>ETITEC T WENT 320/25 3+0</t>
  </si>
  <si>
    <t>002440369</t>
  </si>
  <si>
    <t>ETITEC T WENT 320/25 3+1</t>
  </si>
  <si>
    <t>002440370</t>
  </si>
  <si>
    <t>ETITEC T WENT 320/25 4+0</t>
  </si>
  <si>
    <t>002440371</t>
  </si>
  <si>
    <t>ETITEC T WENT 320/25 2+0 RC</t>
  </si>
  <si>
    <t>002440372</t>
  </si>
  <si>
    <t>ETITEC T WENT 320/25 1+1 RC</t>
  </si>
  <si>
    <t>002440373</t>
  </si>
  <si>
    <t>ETITEC T WENT 320/25 3+0 RC</t>
  </si>
  <si>
    <t>002440374</t>
  </si>
  <si>
    <t>ETITEC T WENT 320/25 3+1 RC</t>
  </si>
  <si>
    <t>002440375</t>
  </si>
  <si>
    <t>ETITEC T WENT 320/25 4+0 RC</t>
  </si>
  <si>
    <t>ETITEC B T12 275/12,5 2+0 RC</t>
  </si>
  <si>
    <t>ETITEC B T12 440/12,5 2+0</t>
  </si>
  <si>
    <t>ETITEC B T12 440/12,5 2+0 RC</t>
  </si>
  <si>
    <t>ETITEC B T12 275/12,5 3+0</t>
  </si>
  <si>
    <t>ETITEC B T12 275/12,5 3+0 RC</t>
  </si>
  <si>
    <t>ETITEC B T12 440/12,5 3+0</t>
  </si>
  <si>
    <t>ETITEC B T12 440/12,5 3+0 RC</t>
  </si>
  <si>
    <t>ETITEC B T12 275/12,5 4+0</t>
  </si>
  <si>
    <t>ETITEC B T12 275/12,5 4+0 RC</t>
  </si>
  <si>
    <t>ETITEC B T12 440/12,5 4+0</t>
  </si>
  <si>
    <t>ETITEC B T12 440/12,5 4+0 RC</t>
  </si>
  <si>
    <t>ETITEC B T12 275/12,5 1+1</t>
  </si>
  <si>
    <t>ETITEC B T12 275/12,5 1+1 RC</t>
  </si>
  <si>
    <t>ETITEC B T12 275/12,5 3+1</t>
  </si>
  <si>
    <t>ETITEC B T12 275/12,5 3+1 RC</t>
  </si>
  <si>
    <t>MOD.ETITEC B T12 150/12,5</t>
  </si>
  <si>
    <t>MOD.ETITEC B T12 275/12,5</t>
  </si>
  <si>
    <t>MOD.ETITEC B T12 440/12,5</t>
  </si>
  <si>
    <t>MOD.ETITEC B T12 255/50</t>
  </si>
  <si>
    <t>ETITEC B T12 150/12,5 1+0</t>
  </si>
  <si>
    <t>ETITEC B T12 150/12,5 1+0 RC</t>
  </si>
  <si>
    <t>ETITEC B T12 275/12,5 1+0</t>
  </si>
  <si>
    <t>ETITEC B T12 275/12,5 1+0 RC</t>
  </si>
  <si>
    <t>ETITEC B T12 440/12,5 1+0</t>
  </si>
  <si>
    <t>ETITEC B T12 440/12,5 1+0 RC</t>
  </si>
  <si>
    <t>ETITEC B T12 275/12,5 2+0</t>
  </si>
  <si>
    <t>002442920</t>
  </si>
  <si>
    <t>ETITEC VS T12 255/12,5 1+0</t>
  </si>
  <si>
    <t>002442921</t>
  </si>
  <si>
    <t>ETITEC VS T12 255/12,5 2+0</t>
  </si>
  <si>
    <t>002442922</t>
  </si>
  <si>
    <t>ETITEC VS T12 255/12,5 1+1</t>
  </si>
  <si>
    <t>002442923</t>
  </si>
  <si>
    <t>ETITEC VS T12 255/12,5 3+0</t>
  </si>
  <si>
    <t>002442924</t>
  </si>
  <si>
    <t>ETITEC VS T12 255/12,5 4+0</t>
  </si>
  <si>
    <t>002442925</t>
  </si>
  <si>
    <t>ETITEC VS T12 255/12,5 3+1</t>
  </si>
  <si>
    <t>002442926</t>
  </si>
  <si>
    <t>ETITEC VS T12 255/12,5 1+0 RC</t>
  </si>
  <si>
    <t>002442927</t>
  </si>
  <si>
    <t>ETITEC VS T12 255/12,5 2+0 RC</t>
  </si>
  <si>
    <t>002442928</t>
  </si>
  <si>
    <t>ETITEC VS T12 255/12,5 1+1 RC</t>
  </si>
  <si>
    <t>002442929</t>
  </si>
  <si>
    <t>ETITEC VS T12 255/12,5 3+0 RC</t>
  </si>
  <si>
    <t>002442930</t>
  </si>
  <si>
    <t>ETITEC VS T12 255/12,5 4+0 RC</t>
  </si>
  <si>
    <t>002442931</t>
  </si>
  <si>
    <t>ETITEC VS T12 255/12,5 3+1 RC</t>
  </si>
  <si>
    <t>002442932</t>
  </si>
  <si>
    <t>ETITEC VS T12 255/25 1+0 RC</t>
  </si>
  <si>
    <t>002442933</t>
  </si>
  <si>
    <t>ETITEC VS T12 255/25 1+1 RC</t>
  </si>
  <si>
    <t>002442934</t>
  </si>
  <si>
    <t>ETITEC VS T123 255/25 3+0 RC</t>
  </si>
  <si>
    <t>002442935</t>
  </si>
  <si>
    <t>ETITEC VS T12 255/25 4+0 RC</t>
  </si>
  <si>
    <t>002442936</t>
  </si>
  <si>
    <t>ETITEC VS T12 255/25 3+1 RC</t>
  </si>
  <si>
    <t>002442937</t>
  </si>
  <si>
    <t>ETITEC VS T123 255/25 3+0</t>
  </si>
  <si>
    <t>002442938</t>
  </si>
  <si>
    <t>ETITEC VS T123 255/25 4+0</t>
  </si>
  <si>
    <t>002442939</t>
  </si>
  <si>
    <t>ETITEC VS T123 255/25 3+1</t>
  </si>
  <si>
    <t>002442940</t>
  </si>
  <si>
    <t>ETITEC V 2T2 255/20 2+0</t>
  </si>
  <si>
    <t>002442941</t>
  </si>
  <si>
    <t>ETITEC V 2T2 440/20 2+0</t>
  </si>
  <si>
    <t>002442942</t>
  </si>
  <si>
    <t>ETITEC V 2T2 255/20 1+1</t>
  </si>
  <si>
    <t>002442943</t>
  </si>
  <si>
    <t>ETITEC V 2T2 255/20 4+0</t>
  </si>
  <si>
    <t>002442944</t>
  </si>
  <si>
    <t>ETITEC V 2T2 440/20 4+0</t>
  </si>
  <si>
    <t>002442945</t>
  </si>
  <si>
    <t>ETITEC V 2T2 255/20 3+1</t>
  </si>
  <si>
    <t>002442946</t>
  </si>
  <si>
    <t>ETITEC V 2T2 255/20 2+0 RC</t>
  </si>
  <si>
    <t>002442947</t>
  </si>
  <si>
    <t>ETITEC V 2T2 440/20 2+0 RC</t>
  </si>
  <si>
    <t>002442948</t>
  </si>
  <si>
    <t>ETITEC V 2T2 255/20 1+1 RC</t>
  </si>
  <si>
    <t>002442949</t>
  </si>
  <si>
    <t>ETITEC V 2T2 255/20 4+0 RC</t>
  </si>
  <si>
    <t>002442950</t>
  </si>
  <si>
    <t>ETITEC V 2T2 440/20 4+0 RC</t>
  </si>
  <si>
    <t>002442951</t>
  </si>
  <si>
    <t>ETITEC V 2T2 255/20 3+1 RC</t>
  </si>
  <si>
    <t>002442968</t>
  </si>
  <si>
    <t>ETITEC V 2T3 255/5 2+0</t>
  </si>
  <si>
    <t>002442969</t>
  </si>
  <si>
    <t>ETITEC V 2T3 440/5 2+0</t>
  </si>
  <si>
    <t>002442970</t>
  </si>
  <si>
    <t>ETITEC V 2T3 255/5 1+1</t>
  </si>
  <si>
    <t>002442971</t>
  </si>
  <si>
    <t>ETITEC V 2T3 255/5 4+0</t>
  </si>
  <si>
    <t>002442972</t>
  </si>
  <si>
    <t>ETITEC V 2T3 440/5 4+0</t>
  </si>
  <si>
    <t>002442973</t>
  </si>
  <si>
    <t>ETITEC V 2T3 255/5 3+1</t>
  </si>
  <si>
    <t>002442974</t>
  </si>
  <si>
    <t>ETITEC V 2T3 255/5 2+0 RC</t>
  </si>
  <si>
    <t>002442975</t>
  </si>
  <si>
    <t>ETITEC V 2T3 440/5 2+0 RC</t>
  </si>
  <si>
    <t>002442976</t>
  </si>
  <si>
    <t>ETITEC V 2T3 255/5 1+1 RC</t>
  </si>
  <si>
    <t>002442977</t>
  </si>
  <si>
    <t>ETITEC V 2T3 255/5 4+0 RC</t>
  </si>
  <si>
    <t>002442978</t>
  </si>
  <si>
    <t>ETITEC V 2T3 440/5 4+0 RC</t>
  </si>
  <si>
    <t>002442979</t>
  </si>
  <si>
    <t>ETITEC V 2T3 255/5 3+1 RC</t>
  </si>
  <si>
    <t>002442900</t>
  </si>
  <si>
    <t>ETITEC V T12 280/12,5 1+0</t>
  </si>
  <si>
    <t>002442901</t>
  </si>
  <si>
    <t>ETITEC V T12 440/12,5 1+0</t>
  </si>
  <si>
    <t>002442902</t>
  </si>
  <si>
    <t>ETITEC V T12 280/12,5 2+0</t>
  </si>
  <si>
    <t>002442903</t>
  </si>
  <si>
    <t>ETITEC V T12 280/12,5 1+1</t>
  </si>
  <si>
    <t>002442904</t>
  </si>
  <si>
    <t>ETITEC V T12 440/12,5 2+0</t>
  </si>
  <si>
    <t>002442905</t>
  </si>
  <si>
    <t>ETITEC V T12 280/12,5 3+0</t>
  </si>
  <si>
    <t>002442906</t>
  </si>
  <si>
    <t>ETITEC V T12 440/12,5 3+0</t>
  </si>
  <si>
    <t>002442907</t>
  </si>
  <si>
    <t>ETITEC V T12 280/12,5 4+0</t>
  </si>
  <si>
    <t>002442908</t>
  </si>
  <si>
    <t>ETITEC V T12 280/12,5 3+1</t>
  </si>
  <si>
    <t>002442909</t>
  </si>
  <si>
    <t>ETITEC V T12 440/12,5 4+0</t>
  </si>
  <si>
    <t>002442910</t>
  </si>
  <si>
    <t>ETITEC V T12 280/12,5 1+0 RC</t>
  </si>
  <si>
    <t>002442911</t>
  </si>
  <si>
    <t>ETITEC V T12 440/12,5 1+0 RC</t>
  </si>
  <si>
    <t>002442912</t>
  </si>
  <si>
    <t>ETITEC V T12 280/12,5 2+0 RC</t>
  </si>
  <si>
    <t>002442913</t>
  </si>
  <si>
    <t>ETITEC V T12 280/12,5 1+1 RC</t>
  </si>
  <si>
    <t>002442914</t>
  </si>
  <si>
    <t>ETITEC V T12 440/12,5 2+0 RC</t>
  </si>
  <si>
    <t>002442915</t>
  </si>
  <si>
    <t>ETITEC V T12 280/12,5 3+0 RC</t>
  </si>
  <si>
    <t>002442916</t>
  </si>
  <si>
    <t>ETITEC V T12 440/12,5 3+0 RC</t>
  </si>
  <si>
    <t>002442917</t>
  </si>
  <si>
    <t>ETITEC V T12 280/12,5 4+0 RC</t>
  </si>
  <si>
    <t>002442918</t>
  </si>
  <si>
    <t>ETITEC V T12 280/12,5 3+1 RC</t>
  </si>
  <si>
    <t>002442919</t>
  </si>
  <si>
    <t>ETITEC V T12 440/12,5 4+0 RC</t>
  </si>
  <si>
    <t>002442952</t>
  </si>
  <si>
    <t>ETITEC V T2 255/20 1+0</t>
  </si>
  <si>
    <t>002442953</t>
  </si>
  <si>
    <t>ETITEC V T2 255/20 2+0</t>
  </si>
  <si>
    <t>002442954</t>
  </si>
  <si>
    <t>ETITEC V T2 255/20 1+1</t>
  </si>
  <si>
    <t>002442955</t>
  </si>
  <si>
    <t>ETITEC V T2 255/20 3+0</t>
  </si>
  <si>
    <t>002442956</t>
  </si>
  <si>
    <t>ETITEC V T2 255/20 4+0</t>
  </si>
  <si>
    <t>002442957</t>
  </si>
  <si>
    <t>ETITEC V T2 255/20 3+1</t>
  </si>
  <si>
    <t>002442958</t>
  </si>
  <si>
    <t>ETITEC V T2 255/20 1+0 RC</t>
  </si>
  <si>
    <t>002442959</t>
  </si>
  <si>
    <t>ETITEC V T2 255/20 2+0 RC</t>
  </si>
  <si>
    <t>002442960</t>
  </si>
  <si>
    <t>ETITEC V T2 255/20 1+1 RC</t>
  </si>
  <si>
    <t>002442961</t>
  </si>
  <si>
    <t>ETITEC V T2 255/20 3+0 RC</t>
  </si>
  <si>
    <t>002442962</t>
  </si>
  <si>
    <t>ETITEC V T2 255/20 4+0 RC</t>
  </si>
  <si>
    <t>002442963</t>
  </si>
  <si>
    <t>ETITEC V T2 255/20 3+1 RC</t>
  </si>
  <si>
    <t>002442964</t>
  </si>
  <si>
    <t>ETITEC V T2 440/20 1+0 RC</t>
  </si>
  <si>
    <t>002442965</t>
  </si>
  <si>
    <t>ETITEC V T2 440/20 2+0 RC</t>
  </si>
  <si>
    <t>002442966</t>
  </si>
  <si>
    <t>ETITEC V T2 440/20 3+0 RC</t>
  </si>
  <si>
    <t>002442967</t>
  </si>
  <si>
    <t>ETITEC V T2 440/20 4+0 RC</t>
  </si>
  <si>
    <t>002442980</t>
  </si>
  <si>
    <t>ETITEC LC1 IP20</t>
  </si>
  <si>
    <t>002442981</t>
  </si>
  <si>
    <t>ETITEC LP1 IP20</t>
  </si>
  <si>
    <t>002442983</t>
  </si>
  <si>
    <t>ETITEC LX1 IP67</t>
  </si>
  <si>
    <t>002442985</t>
  </si>
  <si>
    <t>ETITEC L1 DIN</t>
  </si>
  <si>
    <t>002442982</t>
  </si>
  <si>
    <t>ETITEC LP2 IP20</t>
  </si>
  <si>
    <t>002442984</t>
  </si>
  <si>
    <t>ETITEC LX2 IP67</t>
  </si>
  <si>
    <t>DII DZ/gF 2A/500V</t>
  </si>
  <si>
    <t>DII DZ/gF 4A/500V</t>
  </si>
  <si>
    <t>DII DZ/gF 6A/500V</t>
  </si>
  <si>
    <t>DII DZ/gF 10A/500V</t>
  </si>
  <si>
    <t>DII DZ/gF 16A/500V</t>
  </si>
  <si>
    <t>DII DZ/gF 20A/500V</t>
  </si>
  <si>
    <t>DII DZ/gF 25A/500V</t>
  </si>
  <si>
    <t>DIII DZ/gF 35A/500V</t>
  </si>
  <si>
    <t>DIII DZ/gF 50A/500V</t>
  </si>
  <si>
    <t>DIII DZ/gF 63A/500V</t>
  </si>
  <si>
    <t>PZ GB 25.1</t>
  </si>
  <si>
    <t>PZ GB 25.3</t>
  </si>
  <si>
    <t>Zašcitni pokrov GB 63-60</t>
  </si>
  <si>
    <t>Zaskočna plošča GSA 25</t>
  </si>
  <si>
    <t>Zaskočna plošča GSA 63</t>
  </si>
  <si>
    <t>DII E27 25A EZN ZO</t>
  </si>
  <si>
    <t>PZ D0 2R/3</t>
  </si>
  <si>
    <t>002510012</t>
  </si>
  <si>
    <t>PFB D01 1p LED</t>
  </si>
  <si>
    <t>002510013</t>
  </si>
  <si>
    <t>PFB D01 3p</t>
  </si>
  <si>
    <t>002510014</t>
  </si>
  <si>
    <t>PFB D01 3p LED</t>
  </si>
  <si>
    <t>002510021</t>
  </si>
  <si>
    <t>PFB D02 1p</t>
  </si>
  <si>
    <t>002510022</t>
  </si>
  <si>
    <t>PFB D02 1p LED</t>
  </si>
  <si>
    <t>002510023</t>
  </si>
  <si>
    <t>PFB D02 3p</t>
  </si>
  <si>
    <t>002510024</t>
  </si>
  <si>
    <t>PFB D02 3p LED</t>
  </si>
  <si>
    <t>D02 E18 63A UN</t>
  </si>
  <si>
    <t>Pr.VLD01 2-6A</t>
  </si>
  <si>
    <t>Pr.VLD01 10A</t>
  </si>
  <si>
    <t>PR.vrtljivi 13A</t>
  </si>
  <si>
    <t>Pr.VLD01 16A</t>
  </si>
  <si>
    <t>V.VL.STV D02 20A</t>
  </si>
  <si>
    <t>V.VL.STV D02 25A</t>
  </si>
  <si>
    <t>V.VL.STV D02 35A</t>
  </si>
  <si>
    <t>V.VL.STV D02 50A</t>
  </si>
  <si>
    <t>CH10x38 gG 0.5A/500V</t>
  </si>
  <si>
    <t>CH10x38 aM 0,5A/500V</t>
  </si>
  <si>
    <t>CH14x51/P gG 16A/500V</t>
  </si>
  <si>
    <t>CH14x51/P gG 20A/500V</t>
  </si>
  <si>
    <t>CH14x51/P gG 25A/500V</t>
  </si>
  <si>
    <t>CH14x51/P gG 40A/500V</t>
  </si>
  <si>
    <t>CH14x51/P gG 4A/500V</t>
  </si>
  <si>
    <t>CH14x51/P gG 12A/500V</t>
  </si>
  <si>
    <t>CH14x51/P gG 2A/500V</t>
  </si>
  <si>
    <t>CH14x51/P gG 6A/500V</t>
  </si>
  <si>
    <t>CH14x51/P gG 10A/500</t>
  </si>
  <si>
    <t>CH14x51/P gG 32A/500V</t>
  </si>
  <si>
    <t>CH14x51/P gG 50A/500V</t>
  </si>
  <si>
    <t>CH14x51/P gG 8A/500V</t>
  </si>
  <si>
    <t>CH22x58 gG 50A/500V</t>
  </si>
  <si>
    <t>CH22x58 gG 63A/500V</t>
  </si>
  <si>
    <t>CH22x58/P gG 4A/690V</t>
  </si>
  <si>
    <t>CH22x58/P gG 6A/690V</t>
  </si>
  <si>
    <t>CH22x58/P gG 8A/690V</t>
  </si>
  <si>
    <t>CH22x58/P gG 10A/690V</t>
  </si>
  <si>
    <t>CH22x58/P gG 12A/690V</t>
  </si>
  <si>
    <t>CH22x58/P gG 16A/690V</t>
  </si>
  <si>
    <t>CH22x58/P gG 20A/690V</t>
  </si>
  <si>
    <t>CH22x58/P gG 25A/690V</t>
  </si>
  <si>
    <t>CH22x58/P gG 32A/690V</t>
  </si>
  <si>
    <t>CH22x58/P gG 40A/690V</t>
  </si>
  <si>
    <t>CH22x58/P gG 50A/690V</t>
  </si>
  <si>
    <t>CH22x58/P gG 63A/500V</t>
  </si>
  <si>
    <t>CH22x58/P gG 80A/500V</t>
  </si>
  <si>
    <t>CH22x58/P gG 100A/500V</t>
  </si>
  <si>
    <t>002551013</t>
  </si>
  <si>
    <t>PCF 10 2p LED L</t>
  </si>
  <si>
    <t>PS EFD14 &amp; VLC14</t>
  </si>
  <si>
    <t>NVPP00 PC</t>
  </si>
  <si>
    <t>NH00/I gG 50A/690V</t>
  </si>
  <si>
    <t>NH1C gG 6A/500V</t>
  </si>
  <si>
    <t>NH1C gG 10A/500V</t>
  </si>
  <si>
    <t>NH1C gG 16A/500V</t>
  </si>
  <si>
    <t>NH1C gG 20A/500V</t>
  </si>
  <si>
    <t>NH1C/I gG 6A/500V</t>
  </si>
  <si>
    <t>NH1C/I gG 10A/500V</t>
  </si>
  <si>
    <t>NH1C/I gG 16A/500V</t>
  </si>
  <si>
    <t>NH1C/I gG 20A/500V</t>
  </si>
  <si>
    <t>NV 2C gG 35A / 690V</t>
  </si>
  <si>
    <t>NV 2C gG 40A / 690V</t>
  </si>
  <si>
    <t>NV 2C gG 50A / 690V</t>
  </si>
  <si>
    <t>NV 2C ISO gG 25A / 500V</t>
  </si>
  <si>
    <t>NV 2C ISO gG 35A / 500V</t>
  </si>
  <si>
    <t>NV 2C ISO gG 40A / 500V</t>
  </si>
  <si>
    <t>NV 2C ISO gG 50A / 500V</t>
  </si>
  <si>
    <t>NV 2C ISO gG 35A / 690V</t>
  </si>
  <si>
    <t>NV 2C ISO gG 40A / 690V</t>
  </si>
  <si>
    <t>NV 2C ISO gG 50A / 690V</t>
  </si>
  <si>
    <t>NV 2C gG 25A / 500V</t>
  </si>
  <si>
    <t>NV 2C gG 35A / 500V</t>
  </si>
  <si>
    <t>NV 2C gG 40A / 500V</t>
  </si>
  <si>
    <t>NV 2C gG 50A / 500V</t>
  </si>
  <si>
    <t>NV 2 gG 355A / 690V</t>
  </si>
  <si>
    <t>004185141</t>
  </si>
  <si>
    <t>NH2 gG 400A/400V korr.</t>
  </si>
  <si>
    <t>NV 2 ISO gG 355A / 690V</t>
  </si>
  <si>
    <t>NH3C gTr 72A/400V 50kVA</t>
  </si>
  <si>
    <t>NH3C gTr 108A/400V 75kVA</t>
  </si>
  <si>
    <t>NH3C gTr 144A/400V 100kVA</t>
  </si>
  <si>
    <t>NH3C gTr 180A/400V 125kVA</t>
  </si>
  <si>
    <t>NH3C gTr 231A/400V 160kVA</t>
  </si>
  <si>
    <t>NH3C gTr 289A/400V 200kVA</t>
  </si>
  <si>
    <t>NH3C gTr 361A/400V 250kVA</t>
  </si>
  <si>
    <t>NH3 gTr 455A/400V 315kVA</t>
  </si>
  <si>
    <t>NH3 gTr 577A/400V 400kVA</t>
  </si>
  <si>
    <t>NH3 gTr 722A/400V 500kVA</t>
  </si>
  <si>
    <t>NH3 gTr 910A/400V 630kVA</t>
  </si>
  <si>
    <t>NH4a gTr 72A/400V 50kVA</t>
  </si>
  <si>
    <t>NH4a gTr 108A/400V 75kVA</t>
  </si>
  <si>
    <t>NH4a gTr 144A/400V 100kVA</t>
  </si>
  <si>
    <t>NH4a gTr 180A/400V 125kVA</t>
  </si>
  <si>
    <t>NH4a gTr 231A/400V 160kVA</t>
  </si>
  <si>
    <t>NH4a gTr 289A/400V 200kVA</t>
  </si>
  <si>
    <t>NH4a gTr 361A/400V 250kVA</t>
  </si>
  <si>
    <t>NH4a gTr 455A/400V 315kVA</t>
  </si>
  <si>
    <t>NH4a gTr 577A/400V 400kVA</t>
  </si>
  <si>
    <t>NH4a gTr 722A/400V 500kVA</t>
  </si>
  <si>
    <t>NH4a gTr 909A/400V 630kVA</t>
  </si>
  <si>
    <t>NH4a gTr 1155A/400V 800kVA</t>
  </si>
  <si>
    <t>NH4a gTr 1443A/400V 1000kVA</t>
  </si>
  <si>
    <t>004123400</t>
  </si>
  <si>
    <t>PK1-100 M10-M10 1p 1000V</t>
  </si>
  <si>
    <t>004123401</t>
  </si>
  <si>
    <t>PK2-100 M10-M10 1p 1000V</t>
  </si>
  <si>
    <t>004123402</t>
  </si>
  <si>
    <t>PK3-100 M12-M12 1p 1000V</t>
  </si>
  <si>
    <t>PK 3 M12-M12 3p S</t>
  </si>
  <si>
    <t>PK 3 M12-P3 3p S</t>
  </si>
  <si>
    <t>PK 3 M12-2P3 3p S</t>
  </si>
  <si>
    <t>PK 3 P3-P3 3p S</t>
  </si>
  <si>
    <t>PK 3 P3-2P3 3p S</t>
  </si>
  <si>
    <t>PK 3 2P3-2P3 3p S</t>
  </si>
  <si>
    <t>PK0 M8-2M6 3p</t>
  </si>
  <si>
    <t>PK0 M8-M8 3p</t>
  </si>
  <si>
    <t>PK0 2M6-2M6 3p</t>
  </si>
  <si>
    <t>PK0 M8-2M6 1p</t>
  </si>
  <si>
    <t>PK0 M8-M8 1p</t>
  </si>
  <si>
    <t>PK0 2M6-2M6 1p</t>
  </si>
  <si>
    <t>PK4 M12-M12 1p</t>
  </si>
  <si>
    <t>P22 priklj.sponka</t>
  </si>
  <si>
    <t>P32 priklj.sponka</t>
  </si>
  <si>
    <t>NVL 4 1250A</t>
  </si>
  <si>
    <t>NVL 4a 1250A</t>
  </si>
  <si>
    <t>ROČAJ 00-3</t>
  </si>
  <si>
    <t>Ščitnik PP 00</t>
  </si>
  <si>
    <t>Varnostna ločilka NVLV 00</t>
  </si>
  <si>
    <t>Varnostna ločilka NVLV 1-3</t>
  </si>
  <si>
    <t>NVPP00/0</t>
  </si>
  <si>
    <t>NVPPN00/0</t>
  </si>
  <si>
    <t>SL1H 1P SP.300</t>
  </si>
  <si>
    <t>SL1H 1P SP.240</t>
  </si>
  <si>
    <t>SL2H 1P SP.300</t>
  </si>
  <si>
    <t>SL2H 1P SP.240</t>
  </si>
  <si>
    <t>SL1H 3P SP.300</t>
  </si>
  <si>
    <t>SL1H 3P SP.240</t>
  </si>
  <si>
    <t>SL2H 3P SP.300</t>
  </si>
  <si>
    <t>SL2H 3P SP.240</t>
  </si>
  <si>
    <t>SL00/100 3P M8 150/5 KI.1</t>
  </si>
  <si>
    <t>SL1 3P M10 250/5 KI.1</t>
  </si>
  <si>
    <t>SL2 3P M12 400/5 KI.1</t>
  </si>
  <si>
    <t>SL3 3P M12 600/5 KI.1</t>
  </si>
  <si>
    <t>SL00/100 3P SP.70 150/5 KI.1</t>
  </si>
  <si>
    <t>SL1 3P SP.300 250/5 KI.1</t>
  </si>
  <si>
    <t>SL2 3P SP.300 400/5 KI.1</t>
  </si>
  <si>
    <t>SL3 3P SP.300 600/5 KI.1</t>
  </si>
  <si>
    <t>HVL EK 000 3p P002 50</t>
  </si>
  <si>
    <t>HVL EK 000 3p BPS</t>
  </si>
  <si>
    <t>HVL EK 00 3p P002 50</t>
  </si>
  <si>
    <t>HVL EK 00 1p P002 35</t>
  </si>
  <si>
    <t>KVL-00 3p M8-M8</t>
  </si>
  <si>
    <t>001690871</t>
  </si>
  <si>
    <t>KVL-00 3p BC95-BC95</t>
  </si>
  <si>
    <t>KVL-1 3p M10-M10</t>
  </si>
  <si>
    <t>KVL-2 3p M10-M10</t>
  </si>
  <si>
    <t>KVL-3 3p M10-M10</t>
  </si>
  <si>
    <t>001690880</t>
  </si>
  <si>
    <t>KVL-00 3p M8-M8 LED</t>
  </si>
  <si>
    <t>001690881</t>
  </si>
  <si>
    <t>KVL-00 3p BC95-BC95 LED</t>
  </si>
  <si>
    <t>001690882</t>
  </si>
  <si>
    <t>KVL-1 3p M10-M10 LED</t>
  </si>
  <si>
    <t>001690883</t>
  </si>
  <si>
    <t>KVL-2 3p M10-M10 LED</t>
  </si>
  <si>
    <t>001690884</t>
  </si>
  <si>
    <t>KVL-3 3p M10-M10 LED</t>
  </si>
  <si>
    <t>001690890</t>
  </si>
  <si>
    <t>KVL-00 1p M8-M8</t>
  </si>
  <si>
    <t>001690891</t>
  </si>
  <si>
    <t>KVL-1 1p M10-M10</t>
  </si>
  <si>
    <t>001690892</t>
  </si>
  <si>
    <t>KVL-3 1p M10-M10</t>
  </si>
  <si>
    <t>001690895</t>
  </si>
  <si>
    <t>KVL-00 2p M8-M8</t>
  </si>
  <si>
    <t>001690896</t>
  </si>
  <si>
    <t>KVL-1 2p M10-M10</t>
  </si>
  <si>
    <t>001690897</t>
  </si>
  <si>
    <t>KVL-3 2p M10-M10</t>
  </si>
  <si>
    <t>001690900</t>
  </si>
  <si>
    <t>KVL-00 4p M8-M8</t>
  </si>
  <si>
    <t>001690901</t>
  </si>
  <si>
    <t>KVL-1 4p M10-M10</t>
  </si>
  <si>
    <t>001690902</t>
  </si>
  <si>
    <t>KVL-3 4p M10-M10</t>
  </si>
  <si>
    <t>SP KVL00</t>
  </si>
  <si>
    <t>SP KVL1</t>
  </si>
  <si>
    <t>SP KVL2</t>
  </si>
  <si>
    <t>SP KVL3</t>
  </si>
  <si>
    <t>SP KVL00 P1</t>
  </si>
  <si>
    <t>SP KVL1 P1</t>
  </si>
  <si>
    <t>SP KVL2 P1</t>
  </si>
  <si>
    <t>SP KVL3 P1</t>
  </si>
  <si>
    <t>SP KVL1 P2</t>
  </si>
  <si>
    <t>SP KVL2 P2</t>
  </si>
  <si>
    <t>SP KVL3 P2</t>
  </si>
  <si>
    <t>001690940</t>
  </si>
  <si>
    <t>SP KVL-1 V</t>
  </si>
  <si>
    <t>001690941</t>
  </si>
  <si>
    <t>SP KVL-23 V</t>
  </si>
  <si>
    <t>001690942</t>
  </si>
  <si>
    <t>SP KVL-00 FC95</t>
  </si>
  <si>
    <t>001690943</t>
  </si>
  <si>
    <t>IZ2 KVL-00 3p</t>
  </si>
  <si>
    <t>001690944</t>
  </si>
  <si>
    <t>IZ3 KVL-00 3p</t>
  </si>
  <si>
    <t>001690945</t>
  </si>
  <si>
    <t>IZ4 KVL-00 3p</t>
  </si>
  <si>
    <t>001690946</t>
  </si>
  <si>
    <t>IZ5 KVL-00 3p</t>
  </si>
  <si>
    <t>001690947</t>
  </si>
  <si>
    <t>MST KVL-00 1p</t>
  </si>
  <si>
    <t>001690948</t>
  </si>
  <si>
    <t>MST KVL-00 3p</t>
  </si>
  <si>
    <t>001690949</t>
  </si>
  <si>
    <t>MST KVL-123 1p/3p</t>
  </si>
  <si>
    <t>001690950</t>
  </si>
  <si>
    <t>MFM KVL-00 1p/2p/3p</t>
  </si>
  <si>
    <t>001690951</t>
  </si>
  <si>
    <t>MFM KVL-123 1p/2p/3p</t>
  </si>
  <si>
    <t>001690952</t>
  </si>
  <si>
    <t>PRS KVL-00 3p L</t>
  </si>
  <si>
    <t>001690953</t>
  </si>
  <si>
    <t>PRS KVL-00 3p S</t>
  </si>
  <si>
    <t>001690954</t>
  </si>
  <si>
    <t>PRS KVL-1 3p</t>
  </si>
  <si>
    <t>001690955</t>
  </si>
  <si>
    <t>PRS KVL-2 3p</t>
  </si>
  <si>
    <t>001690956</t>
  </si>
  <si>
    <t>PRS KVL-3 3p</t>
  </si>
  <si>
    <t>001690957</t>
  </si>
  <si>
    <t>PRS KVL-00 1p L</t>
  </si>
  <si>
    <t>001690958</t>
  </si>
  <si>
    <t>PRS KVL-00 1p S</t>
  </si>
  <si>
    <t>001690959</t>
  </si>
  <si>
    <t>PRS KVL-1 1p</t>
  </si>
  <si>
    <t>001690960</t>
  </si>
  <si>
    <t>PRS KVL-3 1p</t>
  </si>
  <si>
    <t>001690964</t>
  </si>
  <si>
    <t>DIN KVL-00 100-150</t>
  </si>
  <si>
    <t>001690965</t>
  </si>
  <si>
    <t>DIN KVL-1 100-150</t>
  </si>
  <si>
    <t>001690966</t>
  </si>
  <si>
    <t>EFMU KVL-00 3p</t>
  </si>
  <si>
    <t>001690967</t>
  </si>
  <si>
    <t>EFMU KVL-1 3p</t>
  </si>
  <si>
    <t>001690968</t>
  </si>
  <si>
    <t>EFMU KVL-2 3p</t>
  </si>
  <si>
    <t>001690969</t>
  </si>
  <si>
    <t>EFMU KVL-3 3p</t>
  </si>
  <si>
    <t>001690974</t>
  </si>
  <si>
    <t>MPFMU KVL-00 3p</t>
  </si>
  <si>
    <t>001690975</t>
  </si>
  <si>
    <t>MPFMU KVL-1 3p</t>
  </si>
  <si>
    <t>001690976</t>
  </si>
  <si>
    <t>MPFMU KVL-2 3p</t>
  </si>
  <si>
    <t>001690977</t>
  </si>
  <si>
    <t>MPFMU KVL-3 3p</t>
  </si>
  <si>
    <t>001690970</t>
  </si>
  <si>
    <t>CK KVL-00 2p/4p</t>
  </si>
  <si>
    <t>001690971</t>
  </si>
  <si>
    <t>CK KVL-123 2p/4p</t>
  </si>
  <si>
    <t>001690972</t>
  </si>
  <si>
    <t>LP KVL-00123</t>
  </si>
  <si>
    <t>001690973</t>
  </si>
  <si>
    <t>IC KVL-00123</t>
  </si>
  <si>
    <t>HVL EK 00 3p P002 35</t>
  </si>
  <si>
    <t>001690910</t>
  </si>
  <si>
    <t>KVL-B-00 3p M8-M8</t>
  </si>
  <si>
    <t>001690911</t>
  </si>
  <si>
    <t>KVL-B-00 3p BC95-BC95</t>
  </si>
  <si>
    <t>001690912</t>
  </si>
  <si>
    <t>KVL-B-1 3p M10-M10</t>
  </si>
  <si>
    <t>001690913</t>
  </si>
  <si>
    <t>KVL-B-2 3p M10-M10</t>
  </si>
  <si>
    <t>001690914</t>
  </si>
  <si>
    <t>KVL-B-3 3p M10-M10</t>
  </si>
  <si>
    <t>001690920</t>
  </si>
  <si>
    <t>KVL-B/FT-00 3p M8-M8</t>
  </si>
  <si>
    <t>001690922</t>
  </si>
  <si>
    <t>KVL-B/FT-1 3p M10-M10</t>
  </si>
  <si>
    <t>001690923</t>
  </si>
  <si>
    <t>KVL-B/FT-2 3p M10-M10 TOP</t>
  </si>
  <si>
    <t>001690924</t>
  </si>
  <si>
    <t>KVL-B/FT-2 3p M10-M10 BOTTOM</t>
  </si>
  <si>
    <t>001690930</t>
  </si>
  <si>
    <t>KVL-B/SF-00 1p M8-M8</t>
  </si>
  <si>
    <t>001690931</t>
  </si>
  <si>
    <t>KVL-B/CF-00 1p M8-M8</t>
  </si>
  <si>
    <t>001690932</t>
  </si>
  <si>
    <t>KVL-B/SF-1 1p M10-M10</t>
  </si>
  <si>
    <t>001690933</t>
  </si>
  <si>
    <t>KVL-B/SF-3 1p M10-M10</t>
  </si>
  <si>
    <t>001690980</t>
  </si>
  <si>
    <t>HA KVL-00 3p T/B 340-370</t>
  </si>
  <si>
    <t>001690981</t>
  </si>
  <si>
    <t>HA KVL-00 3p T/B 300</t>
  </si>
  <si>
    <t>001690982</t>
  </si>
  <si>
    <t>HA KVL-00 3p L/R 340-370</t>
  </si>
  <si>
    <t>001690983</t>
  </si>
  <si>
    <t>HA KVL-00 3p L/R 300</t>
  </si>
  <si>
    <t>001690984</t>
  </si>
  <si>
    <t>PRSEXT KVL-00 3p/34-39</t>
  </si>
  <si>
    <t>001690985</t>
  </si>
  <si>
    <t>PRSEXT KVL-00 3p/32</t>
  </si>
  <si>
    <t>001690986</t>
  </si>
  <si>
    <t>UGS KVL-00 3p/34-39</t>
  </si>
  <si>
    <t>001690987</t>
  </si>
  <si>
    <t>UGS KVL-00 3p/32</t>
  </si>
  <si>
    <t>001690988</t>
  </si>
  <si>
    <t>UGS KVL-00 3p/R95T/34-39</t>
  </si>
  <si>
    <t>001690989</t>
  </si>
  <si>
    <t>UGS KVL-00 3p/R95T/32</t>
  </si>
  <si>
    <t>001690990</t>
  </si>
  <si>
    <t>UGS KVL-1 3p/34-39</t>
  </si>
  <si>
    <t>001690991</t>
  </si>
  <si>
    <t>UGS KVL-1 3p/32</t>
  </si>
  <si>
    <t>001690992</t>
  </si>
  <si>
    <t>UGS KVL-2 3p/39-34</t>
  </si>
  <si>
    <t>001690993</t>
  </si>
  <si>
    <t>UGS KVL-2 3p/32</t>
  </si>
  <si>
    <t>001690994</t>
  </si>
  <si>
    <t>UGS KVL-3 3p/39-34</t>
  </si>
  <si>
    <t>001690995</t>
  </si>
  <si>
    <t>UGS KVL-3 3p/32</t>
  </si>
  <si>
    <t>001690961</t>
  </si>
  <si>
    <t>BLA KVL-00 top/bottom</t>
  </si>
  <si>
    <t>001690962</t>
  </si>
  <si>
    <t>BLAL KVL-00 lateral</t>
  </si>
  <si>
    <t>001690963</t>
  </si>
  <si>
    <t>BLA KVL-123</t>
  </si>
  <si>
    <t>001100270</t>
  </si>
  <si>
    <t>ECT 4x18PT</t>
  </si>
  <si>
    <t>001100271</t>
  </si>
  <si>
    <t>ECT 4x18PO</t>
  </si>
  <si>
    <t>ECT 2x18MEDIAPO</t>
  </si>
  <si>
    <t>ECT 3x18MEDIAPO</t>
  </si>
  <si>
    <t>ECT24MEDIAPO</t>
  </si>
  <si>
    <t>ECT36MEDIAPO</t>
  </si>
  <si>
    <t>ECT48MEDIAPO</t>
  </si>
  <si>
    <t>001101091</t>
  </si>
  <si>
    <t>ECL-12PT</t>
  </si>
  <si>
    <t>001101092</t>
  </si>
  <si>
    <t>ECL-24PT</t>
  </si>
  <si>
    <t>001101093</t>
  </si>
  <si>
    <t>ECL-36PT</t>
  </si>
  <si>
    <t>001101094</t>
  </si>
  <si>
    <t>ECL-12PO</t>
  </si>
  <si>
    <t>001101095</t>
  </si>
  <si>
    <t>ECL-24PO</t>
  </si>
  <si>
    <t>001101096</t>
  </si>
  <si>
    <t>ECL-36PO</t>
  </si>
  <si>
    <t>001101179</t>
  </si>
  <si>
    <t>ECG70MEDIA-I</t>
  </si>
  <si>
    <t>001100220</t>
  </si>
  <si>
    <t>ECG42COMBO2/1-I</t>
  </si>
  <si>
    <t>001100221</t>
  </si>
  <si>
    <t>ECG56COMBO3/1-I</t>
  </si>
  <si>
    <t>001100222</t>
  </si>
  <si>
    <t>ECG56COMBO2/2-I</t>
  </si>
  <si>
    <t>001100223</t>
  </si>
  <si>
    <t>ECG70COMBO4/1-I</t>
  </si>
  <si>
    <t>001100224</t>
  </si>
  <si>
    <t>ECG70COMBO3/2-I</t>
  </si>
  <si>
    <t>001100225</t>
  </si>
  <si>
    <t>ECG70COMBO2/3-I</t>
  </si>
  <si>
    <t>001100130</t>
  </si>
  <si>
    <t>ECG14HMEDIA-I</t>
  </si>
  <si>
    <t>001100131</t>
  </si>
  <si>
    <t>ECG28HMEDIA-I</t>
  </si>
  <si>
    <t>001100132</t>
  </si>
  <si>
    <t>ECG42HMEDIA-I</t>
  </si>
  <si>
    <t>001100133</t>
  </si>
  <si>
    <t>ECG56HMEDIA-I</t>
  </si>
  <si>
    <t>001100134</t>
  </si>
  <si>
    <t>ECG70HMEDIA-I</t>
  </si>
  <si>
    <t>001100226</t>
  </si>
  <si>
    <t>ECG42HCOMBO2/1-I</t>
  </si>
  <si>
    <t>001100227</t>
  </si>
  <si>
    <t>ECG56HCOMBO3/1-I</t>
  </si>
  <si>
    <t>001100228</t>
  </si>
  <si>
    <t>ECG56HCOMBO2/2-I</t>
  </si>
  <si>
    <t>001100229</t>
  </si>
  <si>
    <t>ECG70HCOMBO4/1-I</t>
  </si>
  <si>
    <t>001100230</t>
  </si>
  <si>
    <t>ECG70HCOMBO3/2-I</t>
  </si>
  <si>
    <t>001100231</t>
  </si>
  <si>
    <t>ECG70HCOMBO2/3-I</t>
  </si>
  <si>
    <t>001101164</t>
  </si>
  <si>
    <t>DOOR-ECH-4G</t>
  </si>
  <si>
    <t>001101165</t>
  </si>
  <si>
    <t>DOOR-ECH-8G</t>
  </si>
  <si>
    <t>001101166</t>
  </si>
  <si>
    <t>DOOR-ECH-12PT</t>
  </si>
  <si>
    <t>001101167</t>
  </si>
  <si>
    <t>DOOR-ECH-24PT</t>
  </si>
  <si>
    <t>001101168</t>
  </si>
  <si>
    <t>DOOR-ECH-36PT</t>
  </si>
  <si>
    <t>001100250</t>
  </si>
  <si>
    <t>ECMEDIA-PART</t>
  </si>
  <si>
    <t>001100251</t>
  </si>
  <si>
    <t>ECMEDIA-SCH</t>
  </si>
  <si>
    <t>001101100</t>
  </si>
  <si>
    <t>DOOR-ECT/ECM 8PT</t>
  </si>
  <si>
    <t>001101101</t>
  </si>
  <si>
    <t>DOOR-ECT/ECM 12PT</t>
  </si>
  <si>
    <t>001101102</t>
  </si>
  <si>
    <t>DOOR-ECT/ECM 18PT</t>
  </si>
  <si>
    <t>001101103</t>
  </si>
  <si>
    <t>DOOR-ECT/ECM 24PT</t>
  </si>
  <si>
    <t>001101104</t>
  </si>
  <si>
    <t>DOOR-ECT/ECM 36PT</t>
  </si>
  <si>
    <t>001101105</t>
  </si>
  <si>
    <t>DOOR-ECT/ECM 8PO</t>
  </si>
  <si>
    <t>001101106</t>
  </si>
  <si>
    <t>DOOR-ECT/ECM 12PO</t>
  </si>
  <si>
    <t>001101107</t>
  </si>
  <si>
    <t>DOOR-ECT/ECM 18PO</t>
  </si>
  <si>
    <t>001101108</t>
  </si>
  <si>
    <t>DOOR-ECT/ECM 24PO</t>
  </si>
  <si>
    <t>001101109</t>
  </si>
  <si>
    <t>DOOR-ECT/ECM 36PO</t>
  </si>
  <si>
    <t>001100200</t>
  </si>
  <si>
    <t>ECGBRV</t>
  </si>
  <si>
    <t>001100201</t>
  </si>
  <si>
    <t>ECMEDIA-2xSCH</t>
  </si>
  <si>
    <t>001100202</t>
  </si>
  <si>
    <t>ECMEDIA-RHOLD</t>
  </si>
  <si>
    <t>001100203</t>
  </si>
  <si>
    <t>ECMECT-L2K</t>
  </si>
  <si>
    <t>001100204</t>
  </si>
  <si>
    <t>ECH-L2K</t>
  </si>
  <si>
    <t>001100205</t>
  </si>
  <si>
    <t>ECG-L2K</t>
  </si>
  <si>
    <t>ND12PT/CT24PT</t>
  </si>
  <si>
    <t>001101298</t>
  </si>
  <si>
    <t>ERP12-5</t>
  </si>
  <si>
    <t>001101299</t>
  </si>
  <si>
    <t>ERP12-6</t>
  </si>
  <si>
    <t>001101293</t>
  </si>
  <si>
    <t>ERP24-2</t>
  </si>
  <si>
    <t>001101294</t>
  </si>
  <si>
    <t>ERP24-3</t>
  </si>
  <si>
    <t>001101295</t>
  </si>
  <si>
    <t>ERP24-4</t>
  </si>
  <si>
    <t>001101296</t>
  </si>
  <si>
    <t>ERP24-5</t>
  </si>
  <si>
    <t>001101297</t>
  </si>
  <si>
    <t>ERP24-6</t>
  </si>
  <si>
    <t>001101287</t>
  </si>
  <si>
    <t>ERP24-PM</t>
  </si>
  <si>
    <t>001101200</t>
  </si>
  <si>
    <t>ERP12-1</t>
  </si>
  <si>
    <t>001101202</t>
  </si>
  <si>
    <t>ERP12-2</t>
  </si>
  <si>
    <t>001101204</t>
  </si>
  <si>
    <t>ERP12-3</t>
  </si>
  <si>
    <t>001101206</t>
  </si>
  <si>
    <t>ERP12-4</t>
  </si>
  <si>
    <t>001101208</t>
  </si>
  <si>
    <t>ERP18-1</t>
  </si>
  <si>
    <t>001101210</t>
  </si>
  <si>
    <t>ERP18-2</t>
  </si>
  <si>
    <t>001101212</t>
  </si>
  <si>
    <t>ERP18-3</t>
  </si>
  <si>
    <t>001101214</t>
  </si>
  <si>
    <t>ERP18-4</t>
  </si>
  <si>
    <t>001101216</t>
  </si>
  <si>
    <t>ERP18-5</t>
  </si>
  <si>
    <t>001101218</t>
  </si>
  <si>
    <t>ERP18-6</t>
  </si>
  <si>
    <t>001100243</t>
  </si>
  <si>
    <t>ACT12PO</t>
  </si>
  <si>
    <t>001100244</t>
  </si>
  <si>
    <t>ACT24PO</t>
  </si>
  <si>
    <t>001100245</t>
  </si>
  <si>
    <t>ACT36PO</t>
  </si>
  <si>
    <t>001100240</t>
  </si>
  <si>
    <t>ACT12PT</t>
  </si>
  <si>
    <t>001100241</t>
  </si>
  <si>
    <t>ACT24PT</t>
  </si>
  <si>
    <t>001100242</t>
  </si>
  <si>
    <t>ACT36PT</t>
  </si>
  <si>
    <t>LK-CB1333-25-50</t>
  </si>
  <si>
    <t>GPL1/10</t>
  </si>
  <si>
    <t>LTST</t>
  </si>
  <si>
    <t>002921279</t>
  </si>
  <si>
    <t>IZ10/L1NL2NL3N/54</t>
  </si>
  <si>
    <t>002921280</t>
  </si>
  <si>
    <t>EFB-25FT-15</t>
  </si>
  <si>
    <t>002921281</t>
  </si>
  <si>
    <t>EFB-50FT-15</t>
  </si>
  <si>
    <t>002921282</t>
  </si>
  <si>
    <t>EFB-25FS-15</t>
  </si>
  <si>
    <t>002921283</t>
  </si>
  <si>
    <t>EFB-25PT-15</t>
  </si>
  <si>
    <t>002921284</t>
  </si>
  <si>
    <t>EFB-50PT-15</t>
  </si>
  <si>
    <t>002921285</t>
  </si>
  <si>
    <t>EFB-25PS-15</t>
  </si>
  <si>
    <t>002921286</t>
  </si>
  <si>
    <t>EFB-25FT-28</t>
  </si>
  <si>
    <t>002921287</t>
  </si>
  <si>
    <t>EFB-25FS-28</t>
  </si>
  <si>
    <t>002921254</t>
  </si>
  <si>
    <t>IZS16/3F/39</t>
  </si>
  <si>
    <t>002921255</t>
  </si>
  <si>
    <t>IZS50/3F/39</t>
  </si>
  <si>
    <t>002921260</t>
  </si>
  <si>
    <t>IZS16/1F/28</t>
  </si>
  <si>
    <t>002921261</t>
  </si>
  <si>
    <t>IZS50/1F/28</t>
  </si>
  <si>
    <t>002921264</t>
  </si>
  <si>
    <t>IZS16/3F/30</t>
  </si>
  <si>
    <t>002921265</t>
  </si>
  <si>
    <t>IZS50/3F/30</t>
  </si>
  <si>
    <t>002921268</t>
  </si>
  <si>
    <t>IZ10/L1NL2NL3N/12</t>
  </si>
  <si>
    <t>002921275</t>
  </si>
  <si>
    <t>IZ10/L1L2L3NL1NL2NL3N</t>
  </si>
  <si>
    <t>002921276</t>
  </si>
  <si>
    <t>IZ10/L1L2L3NL1/NL2/NL3/N</t>
  </si>
  <si>
    <t>002921277</t>
  </si>
  <si>
    <t>IZ10/L1L2L3_L1L2L3</t>
  </si>
  <si>
    <t>Z-16/2F/3F</t>
  </si>
  <si>
    <t>IZM10/3F/12</t>
  </si>
  <si>
    <t>IZM10/3F/54</t>
  </si>
  <si>
    <t>IZS16/3F/12/V (0,32)</t>
  </si>
  <si>
    <t>IZS16/3F/36/V (1m)</t>
  </si>
  <si>
    <t>002921293</t>
  </si>
  <si>
    <t>Z-25/1F</t>
  </si>
  <si>
    <t>002921227</t>
  </si>
  <si>
    <t>Z-10/3F</t>
  </si>
  <si>
    <t>002921228</t>
  </si>
  <si>
    <t>Z-16/3F</t>
  </si>
  <si>
    <t>002921229</t>
  </si>
  <si>
    <t>ZS-16/4F</t>
  </si>
  <si>
    <t>002921263</t>
  </si>
  <si>
    <t>Z-50/1F/28</t>
  </si>
  <si>
    <t>002921267</t>
  </si>
  <si>
    <t>Z-50/3F/30</t>
  </si>
  <si>
    <t>002921278</t>
  </si>
  <si>
    <t>EFB50</t>
  </si>
  <si>
    <t>* Z-10/16/3F</t>
  </si>
  <si>
    <t>002921288</t>
  </si>
  <si>
    <t>EFB-25PT-29</t>
  </si>
  <si>
    <t>002921289</t>
  </si>
  <si>
    <t>EFB-25PS-29</t>
  </si>
  <si>
    <t>002921290</t>
  </si>
  <si>
    <t>IZS25/1F/57</t>
  </si>
  <si>
    <t>002921291</t>
  </si>
  <si>
    <t>IZS35/1F/57</t>
  </si>
  <si>
    <t>002921292</t>
  </si>
  <si>
    <t>IZS35/1F/46</t>
  </si>
  <si>
    <t>IZS10/1F/12 (0,21)</t>
  </si>
  <si>
    <t>IZS10/3F/12 (0,21)</t>
  </si>
  <si>
    <t>IZS16/1F/12 (0,21)</t>
  </si>
  <si>
    <t>IZS16/3F/12 (0,21)</t>
  </si>
  <si>
    <t>IZS16/3F/18 (0,32)</t>
  </si>
  <si>
    <t>TH35x7,5/L -2m</t>
  </si>
  <si>
    <t>TH35X7,5/A - 1m</t>
  </si>
  <si>
    <t>TH35X7,5/A - 2m</t>
  </si>
  <si>
    <t>IKP S 2580</t>
  </si>
  <si>
    <t>IKP S 4040</t>
  </si>
  <si>
    <t>IKP S 4080</t>
  </si>
  <si>
    <t>IKP S 6040</t>
  </si>
  <si>
    <t>IKP S 6080</t>
  </si>
  <si>
    <t>IKP S 8080</t>
  </si>
  <si>
    <t>004482200</t>
  </si>
  <si>
    <t>M-12G</t>
  </si>
  <si>
    <t>004482201</t>
  </si>
  <si>
    <t>M-16G</t>
  </si>
  <si>
    <t>004482202</t>
  </si>
  <si>
    <t>M-20G</t>
  </si>
  <si>
    <t>004482203</t>
  </si>
  <si>
    <t>M-25G</t>
  </si>
  <si>
    <t>004482204</t>
  </si>
  <si>
    <t>M-32G</t>
  </si>
  <si>
    <t>004482205</t>
  </si>
  <si>
    <t>M-40G</t>
  </si>
  <si>
    <t>004482206</t>
  </si>
  <si>
    <t>M-50G</t>
  </si>
  <si>
    <t>004482207</t>
  </si>
  <si>
    <t>M-63G</t>
  </si>
  <si>
    <t>004482208</t>
  </si>
  <si>
    <t>M-12N</t>
  </si>
  <si>
    <t>004482209</t>
  </si>
  <si>
    <t>M-16N</t>
  </si>
  <si>
    <t>004482210</t>
  </si>
  <si>
    <t>M-20N</t>
  </si>
  <si>
    <t>004482211</t>
  </si>
  <si>
    <t>M-25N</t>
  </si>
  <si>
    <t>004482212</t>
  </si>
  <si>
    <t>M-32N</t>
  </si>
  <si>
    <t>004482213</t>
  </si>
  <si>
    <t>M-40N</t>
  </si>
  <si>
    <t>004482214</t>
  </si>
  <si>
    <t>M-50N</t>
  </si>
  <si>
    <t>004482215</t>
  </si>
  <si>
    <t>M-63N</t>
  </si>
  <si>
    <t>004482216</t>
  </si>
  <si>
    <t>M-12S</t>
  </si>
  <si>
    <t>004482217</t>
  </si>
  <si>
    <t>M-16S</t>
  </si>
  <si>
    <t>004482218</t>
  </si>
  <si>
    <t>M-20S</t>
  </si>
  <si>
    <t>004482219</t>
  </si>
  <si>
    <t>M-25S</t>
  </si>
  <si>
    <t>004482220</t>
  </si>
  <si>
    <t>M-32S</t>
  </si>
  <si>
    <t>004482221</t>
  </si>
  <si>
    <t>M-40S</t>
  </si>
  <si>
    <t>004482222</t>
  </si>
  <si>
    <t>M-50S</t>
  </si>
  <si>
    <t>004482223</t>
  </si>
  <si>
    <t>M-63S</t>
  </si>
  <si>
    <t>001102600</t>
  </si>
  <si>
    <t>EPC 30-25-14</t>
  </si>
  <si>
    <t>001102601</t>
  </si>
  <si>
    <t>EPC 40-30-20</t>
  </si>
  <si>
    <t>001102602</t>
  </si>
  <si>
    <t>EPC 40-40-20</t>
  </si>
  <si>
    <t>001102603</t>
  </si>
  <si>
    <t>EPC 50-40-20</t>
  </si>
  <si>
    <t>001102604</t>
  </si>
  <si>
    <t>EPC 60-40-23</t>
  </si>
  <si>
    <t>001102605</t>
  </si>
  <si>
    <t>EPC 60-50-23</t>
  </si>
  <si>
    <t>001102606</t>
  </si>
  <si>
    <t>EPC 80-30-23</t>
  </si>
  <si>
    <t>001102607</t>
  </si>
  <si>
    <t>EPC 80-60-30</t>
  </si>
  <si>
    <t>001102608</t>
  </si>
  <si>
    <t>EPC-W 30-25-14</t>
  </si>
  <si>
    <t>001102609</t>
  </si>
  <si>
    <t>EPC-W 40-30-20</t>
  </si>
  <si>
    <t>001102610</t>
  </si>
  <si>
    <t>EPC-W 40-40-20</t>
  </si>
  <si>
    <t>001102611</t>
  </si>
  <si>
    <t>EPC-W 50-40-20</t>
  </si>
  <si>
    <t>001102612</t>
  </si>
  <si>
    <t>EPC-W 60-40-23</t>
  </si>
  <si>
    <t>001102613</t>
  </si>
  <si>
    <t>EPC-W 60-50-23</t>
  </si>
  <si>
    <t>001102614</t>
  </si>
  <si>
    <t>EPC-W 80-30-23</t>
  </si>
  <si>
    <t>001102615</t>
  </si>
  <si>
    <t>EPC-W 80-60-30</t>
  </si>
  <si>
    <t>001102651</t>
  </si>
  <si>
    <t>EPC-WMR</t>
  </si>
  <si>
    <t>001102652</t>
  </si>
  <si>
    <t>EPC-FI (M5 x 11)</t>
  </si>
  <si>
    <t>001102653</t>
  </si>
  <si>
    <t>EPC-PFK-X3</t>
  </si>
  <si>
    <t>001102654</t>
  </si>
  <si>
    <t>EPC-PFK-X4</t>
  </si>
  <si>
    <t>001102655</t>
  </si>
  <si>
    <t>EPC-PFK-X5</t>
  </si>
  <si>
    <t>001102656</t>
  </si>
  <si>
    <t>EPC-PFK-X6</t>
  </si>
  <si>
    <t>001102657</t>
  </si>
  <si>
    <t>EPC-ID 30-25</t>
  </si>
  <si>
    <t>001102658</t>
  </si>
  <si>
    <t>EPC-ID 40-30</t>
  </si>
  <si>
    <t>001102659</t>
  </si>
  <si>
    <t>EPC-ID 40-40</t>
  </si>
  <si>
    <t>001102660</t>
  </si>
  <si>
    <t>EPC-ID 50-40</t>
  </si>
  <si>
    <t>001102661</t>
  </si>
  <si>
    <t>EPC-ID 60-40</t>
  </si>
  <si>
    <t>001102662</t>
  </si>
  <si>
    <t>EPC-ID 60-50</t>
  </si>
  <si>
    <t>001102663</t>
  </si>
  <si>
    <t>EPC-ID 80-30</t>
  </si>
  <si>
    <t>001102664</t>
  </si>
  <si>
    <t>EPC-ID 80-60</t>
  </si>
  <si>
    <t>001102616</t>
  </si>
  <si>
    <t>EPC-PMP 30-25</t>
  </si>
  <si>
    <t>001102617</t>
  </si>
  <si>
    <t>EPC-PMP 40-30</t>
  </si>
  <si>
    <t>001102618</t>
  </si>
  <si>
    <t>EPC-PMP 40-40</t>
  </si>
  <si>
    <t>001102619</t>
  </si>
  <si>
    <t>EPC-PMP 50-40</t>
  </si>
  <si>
    <t>001102620</t>
  </si>
  <si>
    <t>EPC-PMP 60-40</t>
  </si>
  <si>
    <t>001102621</t>
  </si>
  <si>
    <t>EPC-PMP 60-50</t>
  </si>
  <si>
    <t>001102622</t>
  </si>
  <si>
    <t>EPC-PMP 80-30</t>
  </si>
  <si>
    <t>001102623</t>
  </si>
  <si>
    <t>EPC-PMP 80-60</t>
  </si>
  <si>
    <t>001102624</t>
  </si>
  <si>
    <t>EPC-MMP 30-25</t>
  </si>
  <si>
    <t>001102625</t>
  </si>
  <si>
    <t>EPC-MMP 40-30</t>
  </si>
  <si>
    <t>001102626</t>
  </si>
  <si>
    <t>EPC-MMP 40-40</t>
  </si>
  <si>
    <t>001102627</t>
  </si>
  <si>
    <t>EPC-MMP 50-40</t>
  </si>
  <si>
    <t>001102628</t>
  </si>
  <si>
    <t>EPC-MMP 60-40</t>
  </si>
  <si>
    <t>001102629</t>
  </si>
  <si>
    <t>EPC-MMP 60-50</t>
  </si>
  <si>
    <t>001102630</t>
  </si>
  <si>
    <t>EPC-MMP 80-30</t>
  </si>
  <si>
    <t>001102631</t>
  </si>
  <si>
    <t>EPC-MMP 80-60</t>
  </si>
  <si>
    <t>001102632</t>
  </si>
  <si>
    <t>EPC-DL10</t>
  </si>
  <si>
    <t>001102633</t>
  </si>
  <si>
    <t>EPC-LK</t>
  </si>
  <si>
    <t>001102634</t>
  </si>
  <si>
    <t>EPC-VDS</t>
  </si>
  <si>
    <t>001102635</t>
  </si>
  <si>
    <t>EPC-VDL</t>
  </si>
  <si>
    <t>001102636</t>
  </si>
  <si>
    <t>EPC-WM</t>
  </si>
  <si>
    <t>001102637</t>
  </si>
  <si>
    <t>EPC-DH-145</t>
  </si>
  <si>
    <t>001102638</t>
  </si>
  <si>
    <t>EPC-CF-A 23x10</t>
  </si>
  <si>
    <t>001102639</t>
  </si>
  <si>
    <t>EPC-CF-B 35x15</t>
  </si>
  <si>
    <t>001102640</t>
  </si>
  <si>
    <t>EPC-CF-C 35x15</t>
  </si>
  <si>
    <t>001102641</t>
  </si>
  <si>
    <t>PG-7</t>
  </si>
  <si>
    <t>001102642</t>
  </si>
  <si>
    <t>PG-9</t>
  </si>
  <si>
    <t>001102643</t>
  </si>
  <si>
    <t>PG-11</t>
  </si>
  <si>
    <t>001102644</t>
  </si>
  <si>
    <t>PG-13.5</t>
  </si>
  <si>
    <t>001102645</t>
  </si>
  <si>
    <t>PG-16</t>
  </si>
  <si>
    <t>001102646</t>
  </si>
  <si>
    <t>PG-21</t>
  </si>
  <si>
    <t>001102647</t>
  </si>
  <si>
    <t>PG-29</t>
  </si>
  <si>
    <t>001102648</t>
  </si>
  <si>
    <t>PG-36</t>
  </si>
  <si>
    <t>001102649</t>
  </si>
  <si>
    <t>PG-42</t>
  </si>
  <si>
    <t>001102650</t>
  </si>
  <si>
    <t>PG-48</t>
  </si>
  <si>
    <t>001325102</t>
  </si>
  <si>
    <t>HXS300 2-12 PH1</t>
  </si>
  <si>
    <t>001325103</t>
  </si>
  <si>
    <t>HXS300 3-12 PH1</t>
  </si>
  <si>
    <t>001325104</t>
  </si>
  <si>
    <t>HXS300 4-12 PH1</t>
  </si>
  <si>
    <t>001325502</t>
  </si>
  <si>
    <t>HXS300 2-12 PH1V1</t>
  </si>
  <si>
    <t>001325503</t>
  </si>
  <si>
    <t>HXS300 3-12 PH1V1</t>
  </si>
  <si>
    <t>001325504</t>
  </si>
  <si>
    <t>HXS300 4-12 PH1V1</t>
  </si>
  <si>
    <t>001327508</t>
  </si>
  <si>
    <t>HXS400 2-13</t>
  </si>
  <si>
    <t>001327509</t>
  </si>
  <si>
    <t>HXS400 3-13</t>
  </si>
  <si>
    <t>001327510</t>
  </si>
  <si>
    <t>HXS400 4-13</t>
  </si>
  <si>
    <t>CP 1-2 H00</t>
  </si>
  <si>
    <t>CP 1.4-2 H00</t>
  </si>
  <si>
    <t>CP 2-2 H00</t>
  </si>
  <si>
    <t>CP 2.2-2 H00</t>
  </si>
  <si>
    <t>CP 3-2 H00</t>
  </si>
  <si>
    <t>CP 3.8-2 H00</t>
  </si>
  <si>
    <t>PM 1 E12 M 3P</t>
  </si>
  <si>
    <t>TH-S 1</t>
  </si>
  <si>
    <t>TH-S 1.4</t>
  </si>
  <si>
    <t>TH-S 2</t>
  </si>
  <si>
    <t>TH-S 2.2</t>
  </si>
  <si>
    <t>TH-S 3</t>
  </si>
  <si>
    <t>TH-S 3.8</t>
  </si>
  <si>
    <t>002911048</t>
  </si>
  <si>
    <t>TH35x15-2m</t>
  </si>
  <si>
    <t>TH35X7,5/L - 1m</t>
  </si>
  <si>
    <t>001338600</t>
  </si>
  <si>
    <t>WP-A 2</t>
  </si>
  <si>
    <t>001338601</t>
  </si>
  <si>
    <t>WP-A 8</t>
  </si>
  <si>
    <t>001338602</t>
  </si>
  <si>
    <t>WP-A 9</t>
  </si>
  <si>
    <t>001338603</t>
  </si>
  <si>
    <t>WP-A 10</t>
  </si>
  <si>
    <t>001338604</t>
  </si>
  <si>
    <t>WP-A 11</t>
  </si>
  <si>
    <t>001338605</t>
  </si>
  <si>
    <t>WP-A 12</t>
  </si>
  <si>
    <t>001338606</t>
  </si>
  <si>
    <t>WP-A 13</t>
  </si>
  <si>
    <t>WP-A 3</t>
  </si>
  <si>
    <t>WP-A 3.66</t>
  </si>
  <si>
    <t>WP-A 4</t>
  </si>
  <si>
    <t>WP-A 5</t>
  </si>
  <si>
    <t>WP-A 6</t>
  </si>
  <si>
    <t>WP-A 6.33</t>
  </si>
  <si>
    <t>WP-A 7</t>
  </si>
  <si>
    <t>WP-A 7.66</t>
  </si>
  <si>
    <t>WP-A 2.33</t>
  </si>
  <si>
    <t>001101725</t>
  </si>
  <si>
    <t>CP 1-2 S1</t>
  </si>
  <si>
    <t>001101726</t>
  </si>
  <si>
    <t>CP 1.4-2 S1</t>
  </si>
  <si>
    <t>001101727</t>
  </si>
  <si>
    <t>CP 2-2 S1</t>
  </si>
  <si>
    <t>001101728</t>
  </si>
  <si>
    <t>CP 2.2-2 S1</t>
  </si>
  <si>
    <t>001101729</t>
  </si>
  <si>
    <t>CP 3-2 S1</t>
  </si>
  <si>
    <t>001101730</t>
  </si>
  <si>
    <t>CP 3.8-2 S1</t>
  </si>
  <si>
    <t>001101731</t>
  </si>
  <si>
    <t>CP 1-2 S2</t>
  </si>
  <si>
    <t>001101732</t>
  </si>
  <si>
    <t>CP 1.4-2 S2</t>
  </si>
  <si>
    <t>001101733</t>
  </si>
  <si>
    <t>CP 2-2 S2</t>
  </si>
  <si>
    <t>001101734</t>
  </si>
  <si>
    <t>CP 2.2-2 S2</t>
  </si>
  <si>
    <t>001101735</t>
  </si>
  <si>
    <t>CP 3-2 S2</t>
  </si>
  <si>
    <t>001101736</t>
  </si>
  <si>
    <t>CP 3.8-2 S2</t>
  </si>
  <si>
    <t>001101720</t>
  </si>
  <si>
    <t>CP 1.4-2 S1 M</t>
  </si>
  <si>
    <t>001101721</t>
  </si>
  <si>
    <t>CP 2-2 S1 M</t>
  </si>
  <si>
    <t>001101722</t>
  </si>
  <si>
    <t>CP 2.2-2 S1 M</t>
  </si>
  <si>
    <t>001101723</t>
  </si>
  <si>
    <t>CP 3-2 S1 M</t>
  </si>
  <si>
    <t>001101724</t>
  </si>
  <si>
    <t>CP 3.8-2 S1 M</t>
  </si>
  <si>
    <t>001340053</t>
  </si>
  <si>
    <t>CP 2.2-2 PF</t>
  </si>
  <si>
    <t>001340050</t>
  </si>
  <si>
    <t>CP 1-2 PF</t>
  </si>
  <si>
    <t>001340051</t>
  </si>
  <si>
    <t>CP 1.4-2 PF</t>
  </si>
  <si>
    <t>001340052</t>
  </si>
  <si>
    <t>CP 2-2 PF</t>
  </si>
  <si>
    <t>001340054</t>
  </si>
  <si>
    <t>CP 3-2 PF</t>
  </si>
  <si>
    <t>001340056</t>
  </si>
  <si>
    <t>CP 1-3 PF</t>
  </si>
  <si>
    <t>001340057</t>
  </si>
  <si>
    <t>CP 1.4-3 PF</t>
  </si>
  <si>
    <t>001340058</t>
  </si>
  <si>
    <t>CP 2-3 PF</t>
  </si>
  <si>
    <t>001340059</t>
  </si>
  <si>
    <t>CP 2.2-3 PF</t>
  </si>
  <si>
    <t>001340060</t>
  </si>
  <si>
    <t>CP 3-3 PF</t>
  </si>
  <si>
    <t>001339450</t>
  </si>
  <si>
    <t>CP 1-2 K00 M</t>
  </si>
  <si>
    <t>001339451</t>
  </si>
  <si>
    <t>CP 1.4-2 K00 M</t>
  </si>
  <si>
    <t>001339452</t>
  </si>
  <si>
    <t>CP 2-2 K00 M</t>
  </si>
  <si>
    <t>001339453</t>
  </si>
  <si>
    <t>CP 2.2-2 K00 M</t>
  </si>
  <si>
    <t>001339454</t>
  </si>
  <si>
    <t>CP 3-2 K00 M</t>
  </si>
  <si>
    <t>001339500</t>
  </si>
  <si>
    <t>CP 1-2 K00</t>
  </si>
  <si>
    <t>001339501</t>
  </si>
  <si>
    <t>CP 1.4-2 K00</t>
  </si>
  <si>
    <t>001339502</t>
  </si>
  <si>
    <t>CP 2-2 K00</t>
  </si>
  <si>
    <t>001339503</t>
  </si>
  <si>
    <t>CP 2.2-2 K00</t>
  </si>
  <si>
    <t>001339504</t>
  </si>
  <si>
    <t>CP 3-2 K00</t>
  </si>
  <si>
    <t>001339550</t>
  </si>
  <si>
    <t>CP 1-3 K1</t>
  </si>
  <si>
    <t>001339551</t>
  </si>
  <si>
    <t>CP 1.4-3 K1</t>
  </si>
  <si>
    <t>001339552</t>
  </si>
  <si>
    <t>CP 2-3 K1</t>
  </si>
  <si>
    <t>001339553</t>
  </si>
  <si>
    <t>CP 2.2-3 K1</t>
  </si>
  <si>
    <t>001339554</t>
  </si>
  <si>
    <t>CP 3-3 K1</t>
  </si>
  <si>
    <t>001339600</t>
  </si>
  <si>
    <t>CP 1.4-3 K2</t>
  </si>
  <si>
    <t>001339601</t>
  </si>
  <si>
    <t>CP 2-3 K2</t>
  </si>
  <si>
    <t>001339602</t>
  </si>
  <si>
    <t>CP 2.2-3 K2</t>
  </si>
  <si>
    <t>001339603</t>
  </si>
  <si>
    <t>CP 3-3 K2</t>
  </si>
  <si>
    <t>001339650</t>
  </si>
  <si>
    <t>CP 1.4-3 K3</t>
  </si>
  <si>
    <t>001339651</t>
  </si>
  <si>
    <t>CP 2-3 K3</t>
  </si>
  <si>
    <t>001339652</t>
  </si>
  <si>
    <t>CP 2.2-3 K3</t>
  </si>
  <si>
    <t>001339653</t>
  </si>
  <si>
    <t>CP 3-3 K3</t>
  </si>
  <si>
    <t>001339300</t>
  </si>
  <si>
    <t>CP 1-3 E46</t>
  </si>
  <si>
    <t>001339301</t>
  </si>
  <si>
    <t>CP 1.4-3 E46</t>
  </si>
  <si>
    <t>001339302</t>
  </si>
  <si>
    <t>CP 2-3 E46</t>
  </si>
  <si>
    <t>001339303</t>
  </si>
  <si>
    <t>CP 2.2-3 E46</t>
  </si>
  <si>
    <t>001339304</t>
  </si>
  <si>
    <t>CP 3-3 E46</t>
  </si>
  <si>
    <t>001339700</t>
  </si>
  <si>
    <t>CP 1-3 S46 3P</t>
  </si>
  <si>
    <t>001339701</t>
  </si>
  <si>
    <t>CP 1.4-3 S46</t>
  </si>
  <si>
    <t>001339702</t>
  </si>
  <si>
    <t>CP 2-3 S46</t>
  </si>
  <si>
    <t>001339703</t>
  </si>
  <si>
    <t>CP 2.2-3 S46</t>
  </si>
  <si>
    <t>001339704</t>
  </si>
  <si>
    <t>CP 3-3 S46</t>
  </si>
  <si>
    <t>001339750</t>
  </si>
  <si>
    <t>CP 1-5 SL</t>
  </si>
  <si>
    <t>001339751</t>
  </si>
  <si>
    <t>CP 1.4-5 SL</t>
  </si>
  <si>
    <t>001339752</t>
  </si>
  <si>
    <t>CP 2-5 SL</t>
  </si>
  <si>
    <t>001339753</t>
  </si>
  <si>
    <t>CP 2.2-5 SL</t>
  </si>
  <si>
    <t>001339754</t>
  </si>
  <si>
    <t>CP 3-5 SL</t>
  </si>
  <si>
    <t>001340252</t>
  </si>
  <si>
    <t>CP-BHS 2</t>
  </si>
  <si>
    <t>001340164</t>
  </si>
  <si>
    <t>CP-BV 12</t>
  </si>
  <si>
    <t>001340165</t>
  </si>
  <si>
    <t>CP-BV 13</t>
  </si>
  <si>
    <t>001340254</t>
  </si>
  <si>
    <t>CP-BHS 3</t>
  </si>
  <si>
    <t>001340200</t>
  </si>
  <si>
    <t>CP-BH 2</t>
  </si>
  <si>
    <t>001340201</t>
  </si>
  <si>
    <t>CP-BH 3</t>
  </si>
  <si>
    <t>001340202</t>
  </si>
  <si>
    <t>CP-BH 4</t>
  </si>
  <si>
    <t>001340500</t>
  </si>
  <si>
    <t>PM 1 K00 M</t>
  </si>
  <si>
    <t>001340501</t>
  </si>
  <si>
    <t>PM 1.4 K00 M</t>
  </si>
  <si>
    <t>001340502</t>
  </si>
  <si>
    <t>PM 2 K00 M</t>
  </si>
  <si>
    <t>001340503</t>
  </si>
  <si>
    <t>PM 2.2 K00 M</t>
  </si>
  <si>
    <t>001340504</t>
  </si>
  <si>
    <t>PM 3 K00 M</t>
  </si>
  <si>
    <t>001340550</t>
  </si>
  <si>
    <t>PM 1 K00</t>
  </si>
  <si>
    <t>001340551</t>
  </si>
  <si>
    <t>PM 1.4 K00</t>
  </si>
  <si>
    <t>001340552</t>
  </si>
  <si>
    <t>PM 2 K00</t>
  </si>
  <si>
    <t>001340553</t>
  </si>
  <si>
    <t>PM 2.2 K00</t>
  </si>
  <si>
    <t>001340554</t>
  </si>
  <si>
    <t>PM 3 K00</t>
  </si>
  <si>
    <t>001340704</t>
  </si>
  <si>
    <t>PM 3 ELS46 K123</t>
  </si>
  <si>
    <t>001340700</t>
  </si>
  <si>
    <t>PM 1 ELS46 K1</t>
  </si>
  <si>
    <t>001340701</t>
  </si>
  <si>
    <t>PM 1.4 ELS46 K123</t>
  </si>
  <si>
    <t>001340702</t>
  </si>
  <si>
    <t>PM 2 ELS46 K123</t>
  </si>
  <si>
    <t>001340703</t>
  </si>
  <si>
    <t>PM 2.2 ELS46 K123</t>
  </si>
  <si>
    <t>001341000</t>
  </si>
  <si>
    <t>PM-F 1-24</t>
  </si>
  <si>
    <t>001341001</t>
  </si>
  <si>
    <t>PM-F 1.4-24</t>
  </si>
  <si>
    <t>001341002</t>
  </si>
  <si>
    <t>PM-F 2-24</t>
  </si>
  <si>
    <t>001341003</t>
  </si>
  <si>
    <t>PM-F 2.2-24</t>
  </si>
  <si>
    <t>001341004</t>
  </si>
  <si>
    <t>PM-F 3-24</t>
  </si>
  <si>
    <t>001337963</t>
  </si>
  <si>
    <t>PM-G 1-12</t>
  </si>
  <si>
    <t>001337965</t>
  </si>
  <si>
    <t>PM-G 2-12</t>
  </si>
  <si>
    <t>001337967</t>
  </si>
  <si>
    <t>PM-G 3-12</t>
  </si>
  <si>
    <t>001337969</t>
  </si>
  <si>
    <t>PM-G 4-12</t>
  </si>
  <si>
    <t>001337970</t>
  </si>
  <si>
    <t>PM-G 1-13</t>
  </si>
  <si>
    <t>001337972</t>
  </si>
  <si>
    <t>PM-G 2-13</t>
  </si>
  <si>
    <t>001337974</t>
  </si>
  <si>
    <t>PM-G 3-13</t>
  </si>
  <si>
    <t>001337976</t>
  </si>
  <si>
    <t>PM-G 4-13</t>
  </si>
  <si>
    <t>001338758</t>
  </si>
  <si>
    <t>WP-T 7</t>
  </si>
  <si>
    <t>001338764</t>
  </si>
  <si>
    <t>WP-T 12</t>
  </si>
  <si>
    <t>001338765</t>
  </si>
  <si>
    <t>WP-T 13</t>
  </si>
  <si>
    <t>001338864</t>
  </si>
  <si>
    <t>WD-K 12</t>
  </si>
  <si>
    <t>001338865</t>
  </si>
  <si>
    <t>WD-K 13</t>
  </si>
  <si>
    <t>001338201</t>
  </si>
  <si>
    <t>UW-BCU 23</t>
  </si>
  <si>
    <t>001338202</t>
  </si>
  <si>
    <t>UW-BCU 4</t>
  </si>
  <si>
    <t>001338206</t>
  </si>
  <si>
    <t>UW-BCR 3</t>
  </si>
  <si>
    <t>001338207</t>
  </si>
  <si>
    <t>UW-BCR 4</t>
  </si>
  <si>
    <t>001338215</t>
  </si>
  <si>
    <t>CR-A</t>
  </si>
  <si>
    <t>001338302</t>
  </si>
  <si>
    <t>UW-SEP 3</t>
  </si>
  <si>
    <t>001338303</t>
  </si>
  <si>
    <t>UW-SEP 4</t>
  </si>
  <si>
    <t>001338306</t>
  </si>
  <si>
    <t>EP-A</t>
  </si>
  <si>
    <t>001338900</t>
  </si>
  <si>
    <t>BL-WP 2</t>
  </si>
  <si>
    <t>001338901</t>
  </si>
  <si>
    <t>BL-WP 3</t>
  </si>
  <si>
    <t>001338102</t>
  </si>
  <si>
    <t>UA-B</t>
  </si>
  <si>
    <t>001338103</t>
  </si>
  <si>
    <t>UA-B-WD</t>
  </si>
  <si>
    <t>001338104</t>
  </si>
  <si>
    <t>UA-S</t>
  </si>
  <si>
    <t>001338115</t>
  </si>
  <si>
    <t>UR-B</t>
  </si>
  <si>
    <t>001338116</t>
  </si>
  <si>
    <t>UR-B-WD</t>
  </si>
  <si>
    <t>001338117</t>
  </si>
  <si>
    <t>UR-S</t>
  </si>
  <si>
    <t>001338130</t>
  </si>
  <si>
    <t>BL-UA 2</t>
  </si>
  <si>
    <t>001338131</t>
  </si>
  <si>
    <t>BL-UA 3</t>
  </si>
  <si>
    <t>001338132</t>
  </si>
  <si>
    <t>BL-UA 4</t>
  </si>
  <si>
    <t>001338145</t>
  </si>
  <si>
    <t>BL-UR 2</t>
  </si>
  <si>
    <t>001338146</t>
  </si>
  <si>
    <t>BL-UR 3</t>
  </si>
  <si>
    <t>001338147</t>
  </si>
  <si>
    <t>BL-UR 4</t>
  </si>
  <si>
    <t>001338160</t>
  </si>
  <si>
    <t>BU-PM</t>
  </si>
  <si>
    <t>001338161</t>
  </si>
  <si>
    <t>BU-WD</t>
  </si>
  <si>
    <t>001341151</t>
  </si>
  <si>
    <t>LG-V6-B SET</t>
  </si>
  <si>
    <t>001341153</t>
  </si>
  <si>
    <t>LG-V6-D SET</t>
  </si>
  <si>
    <t>001341201</t>
  </si>
  <si>
    <t>LG-V6R-B SET</t>
  </si>
  <si>
    <t>001341880</t>
  </si>
  <si>
    <t>LG-T6-A SET</t>
  </si>
  <si>
    <t>001341650</t>
  </si>
  <si>
    <t>LG-B60-H P1</t>
  </si>
  <si>
    <t>001341651</t>
  </si>
  <si>
    <t>LG-B60-H P3</t>
  </si>
  <si>
    <t>001341652</t>
  </si>
  <si>
    <t>LG-B60-H P4</t>
  </si>
  <si>
    <t>001341700</t>
  </si>
  <si>
    <t>LG-B60-V1 P3</t>
  </si>
  <si>
    <t>001341702</t>
  </si>
  <si>
    <t>LG-B60-V2 P3</t>
  </si>
  <si>
    <t>001341704</t>
  </si>
  <si>
    <t>LG-B60-V2 P4</t>
  </si>
  <si>
    <t>001341750</t>
  </si>
  <si>
    <t>LG-B60-V1R P3</t>
  </si>
  <si>
    <t>001341752</t>
  </si>
  <si>
    <t>LG-B60-V2R P3</t>
  </si>
  <si>
    <t>001341754</t>
  </si>
  <si>
    <t>LG-B60-V2R P4</t>
  </si>
  <si>
    <t>001341800</t>
  </si>
  <si>
    <t>UD-B60-H P1</t>
  </si>
  <si>
    <t>001341802</t>
  </si>
  <si>
    <t>UD-B60-H P3</t>
  </si>
  <si>
    <t>001341803</t>
  </si>
  <si>
    <t>UD-B60-H P4</t>
  </si>
  <si>
    <t>001341850</t>
  </si>
  <si>
    <t>LG-T-B185-H P3</t>
  </si>
  <si>
    <t>001341851</t>
  </si>
  <si>
    <t>LG-T-INH1-A</t>
  </si>
  <si>
    <t>001341852</t>
  </si>
  <si>
    <t>LG-T-INH2-A</t>
  </si>
  <si>
    <t>001338450</t>
  </si>
  <si>
    <t>EH-TC-3-S</t>
  </si>
  <si>
    <t>001338452</t>
  </si>
  <si>
    <t>EH-TC-17-S</t>
  </si>
  <si>
    <t>001338453</t>
  </si>
  <si>
    <t>EH-TC-25-S</t>
  </si>
  <si>
    <t>001338454</t>
  </si>
  <si>
    <t>EH-TC-35-S</t>
  </si>
  <si>
    <t>001338455</t>
  </si>
  <si>
    <t>EH-TKC-36-S</t>
  </si>
  <si>
    <t>001338464</t>
  </si>
  <si>
    <t>EH-AL-IPS</t>
  </si>
  <si>
    <t>001338467</t>
  </si>
  <si>
    <t>EH2-AL-IPS</t>
  </si>
  <si>
    <t>001343100</t>
  </si>
  <si>
    <t>LK-WRS-D3</t>
  </si>
  <si>
    <t>001343101</t>
  </si>
  <si>
    <t>LK-WRS-D5</t>
  </si>
  <si>
    <t>001343102</t>
  </si>
  <si>
    <t>LK-WRS-1333</t>
  </si>
  <si>
    <t>001343103</t>
  </si>
  <si>
    <t>LK-WRS-KW8</t>
  </si>
  <si>
    <t>001343104</t>
  </si>
  <si>
    <t>LK-WRS-T9</t>
  </si>
  <si>
    <t>001343000</t>
  </si>
  <si>
    <t>Key-1333</t>
  </si>
  <si>
    <t>001342651</t>
  </si>
  <si>
    <t>ZL-GXA-SEAL</t>
  </si>
  <si>
    <t>001342850</t>
  </si>
  <si>
    <t>LPE-16 M6/M8</t>
  </si>
  <si>
    <t>001343200</t>
  </si>
  <si>
    <t>K-A4-PT</t>
  </si>
  <si>
    <t>001338950</t>
  </si>
  <si>
    <t>ZAP-CP</t>
  </si>
  <si>
    <t>001343408</t>
  </si>
  <si>
    <t>AS-SH 5x50 SET</t>
  </si>
  <si>
    <t>001343409</t>
  </si>
  <si>
    <t>AS-SH 6x10 SET</t>
  </si>
  <si>
    <t>001343412</t>
  </si>
  <si>
    <t>AS-SH 6x20 SET</t>
  </si>
  <si>
    <t>001343415</t>
  </si>
  <si>
    <t>AS-SH 6x35 SET</t>
  </si>
  <si>
    <t>001343418</t>
  </si>
  <si>
    <t>AS-SH 6x50 SET</t>
  </si>
  <si>
    <t>001343421</t>
  </si>
  <si>
    <t>AS-SH 8x16 SET</t>
  </si>
  <si>
    <t>001343487</t>
  </si>
  <si>
    <t>AS-H 10x30 SET</t>
  </si>
  <si>
    <t>001343489</t>
  </si>
  <si>
    <t>AS-H 10x40 SET</t>
  </si>
  <si>
    <t>001343901</t>
  </si>
  <si>
    <t>AW-R 5 SET</t>
  </si>
  <si>
    <t>001343904</t>
  </si>
  <si>
    <t>AW-R 10 SET</t>
  </si>
  <si>
    <t>001343913</t>
  </si>
  <si>
    <t>AW-S 5 SET</t>
  </si>
  <si>
    <t>001343916</t>
  </si>
  <si>
    <t>AW-S 10 SET</t>
  </si>
  <si>
    <t>001343713</t>
  </si>
  <si>
    <t>AN-H 5 SET</t>
  </si>
  <si>
    <t>001343716</t>
  </si>
  <si>
    <t>AN-H 10 SET</t>
  </si>
  <si>
    <t>001343708</t>
  </si>
  <si>
    <t>AN-FSH 6 SET</t>
  </si>
  <si>
    <t>001343709</t>
  </si>
  <si>
    <t>AN-FSH 8 SET</t>
  </si>
  <si>
    <t>001343729</t>
  </si>
  <si>
    <t>AN-KH 9.5x9.5 M6</t>
  </si>
  <si>
    <t>001343730</t>
  </si>
  <si>
    <t>AN-KFH 8x13 M6</t>
  </si>
  <si>
    <t>001343731</t>
  </si>
  <si>
    <t>AN-KFH 10.5x16.5 M8</t>
  </si>
  <si>
    <t>001342750</t>
  </si>
  <si>
    <t>DL-S3F 1-2.5</t>
  </si>
  <si>
    <t>001342752</t>
  </si>
  <si>
    <t>DL-S3F 3-2.5</t>
  </si>
  <si>
    <t>001342751</t>
  </si>
  <si>
    <t>DL-S3F 2-2.5</t>
  </si>
  <si>
    <t>001342759</t>
  </si>
  <si>
    <t>DL-H90-1</t>
  </si>
  <si>
    <t>001342760</t>
  </si>
  <si>
    <t>DL-H90-2</t>
  </si>
  <si>
    <t>001342761</t>
  </si>
  <si>
    <t>DL-H90-3</t>
  </si>
  <si>
    <t>001342762</t>
  </si>
  <si>
    <t>DL-V90-2.5</t>
  </si>
  <si>
    <t>001342763</t>
  </si>
  <si>
    <t>DL-V90-5</t>
  </si>
  <si>
    <t>001342764</t>
  </si>
  <si>
    <t>DL-V90-7.5</t>
  </si>
  <si>
    <t>001336910</t>
  </si>
  <si>
    <t>PH1 D3-W2</t>
  </si>
  <si>
    <t>001336912</t>
  </si>
  <si>
    <t>PH1 D3-W3</t>
  </si>
  <si>
    <t>001336914</t>
  </si>
  <si>
    <t>PH1 D3-W4</t>
  </si>
  <si>
    <t>001336918</t>
  </si>
  <si>
    <t>PH1 D4-W2</t>
  </si>
  <si>
    <t>001336920</t>
  </si>
  <si>
    <t>PH1 D4-W3</t>
  </si>
  <si>
    <t>001336922</t>
  </si>
  <si>
    <t>PH1 D4-W4</t>
  </si>
  <si>
    <t>001101375</t>
  </si>
  <si>
    <t>WRP12-1</t>
  </si>
  <si>
    <t>001101376</t>
  </si>
  <si>
    <t>WRP12-2</t>
  </si>
  <si>
    <t>001101377</t>
  </si>
  <si>
    <t>WRP12-3</t>
  </si>
  <si>
    <t>001101378</t>
  </si>
  <si>
    <t>WRP12-4</t>
  </si>
  <si>
    <t>001101379</t>
  </si>
  <si>
    <t>WRP12-5</t>
  </si>
  <si>
    <t>001101380</t>
  </si>
  <si>
    <t>WRP12-6</t>
  </si>
  <si>
    <t>001101381</t>
  </si>
  <si>
    <t>WRP18-1</t>
  </si>
  <si>
    <t>001101382</t>
  </si>
  <si>
    <t>WRP18-2</t>
  </si>
  <si>
    <t>001101383</t>
  </si>
  <si>
    <t>WRP18-3</t>
  </si>
  <si>
    <t>001101384</t>
  </si>
  <si>
    <t>WRP18-4</t>
  </si>
  <si>
    <t>001101385</t>
  </si>
  <si>
    <t>WRP18-5</t>
  </si>
  <si>
    <t>001101386</t>
  </si>
  <si>
    <t>WRP18-6</t>
  </si>
  <si>
    <t>ESC-CBC.2</t>
  </si>
  <si>
    <t>ESC-CBC.4</t>
  </si>
  <si>
    <t>ESC-CBC.6</t>
  </si>
  <si>
    <t>ESC-CBC.10</t>
  </si>
  <si>
    <t>ESC-CBC.16</t>
  </si>
  <si>
    <t>ESC-CBC.35</t>
  </si>
  <si>
    <t>ESC-GPA.70</t>
  </si>
  <si>
    <t>ESC-GPA.95</t>
  </si>
  <si>
    <t>ESC-GPA.150</t>
  </si>
  <si>
    <t>ESC-GPA.240</t>
  </si>
  <si>
    <t>ESC-CBC.2-10/PT</t>
  </si>
  <si>
    <t>ESC-CBC.16/PT</t>
  </si>
  <si>
    <t>ESC-CBC.35/PT</t>
  </si>
  <si>
    <t>ESC-CBC.2B</t>
  </si>
  <si>
    <t>ESC-CBC.4B</t>
  </si>
  <si>
    <t>ESC-CBC.6B</t>
  </si>
  <si>
    <t>ESC-CBC.10B</t>
  </si>
  <si>
    <t>ESC-CBC.16B</t>
  </si>
  <si>
    <t>ESC-CBC.35B</t>
  </si>
  <si>
    <t>ESC-CBC.2-10/PTB</t>
  </si>
  <si>
    <t>ESC-CBC.16/PTB</t>
  </si>
  <si>
    <t>ESC-CBC.35/PTB</t>
  </si>
  <si>
    <t>ESC2-DBC.2</t>
  </si>
  <si>
    <t>ESC2-DBC.4</t>
  </si>
  <si>
    <t>ESC2-DBC.2/PT</t>
  </si>
  <si>
    <t>ESC2-DBC.4/PT</t>
  </si>
  <si>
    <t>003903230</t>
  </si>
  <si>
    <t>ESC-CPM/16</t>
  </si>
  <si>
    <t>003903231</t>
  </si>
  <si>
    <t>ESC-CPM/35</t>
  </si>
  <si>
    <t>ESC-TEO.2</t>
  </si>
  <si>
    <t>ESC-TEO.4</t>
  </si>
  <si>
    <t>ESC-TEC.6/O</t>
  </si>
  <si>
    <t>ESC-TEC.10/O</t>
  </si>
  <si>
    <t>ESC-TEC.16/O</t>
  </si>
  <si>
    <t>ESC-TEC.35/O</t>
  </si>
  <si>
    <t>ESC-TEC.70/O</t>
  </si>
  <si>
    <t>ESC-TEO.2/PT</t>
  </si>
  <si>
    <t>ESC-TEO.4/PT</t>
  </si>
  <si>
    <t>ESC-SFR.4</t>
  </si>
  <si>
    <t>ESC-SFR.4/PT</t>
  </si>
  <si>
    <t>ESC-SFR.6</t>
  </si>
  <si>
    <t>ESC-SFR.6/PT</t>
  </si>
  <si>
    <t>ESC-CBS.2</t>
  </si>
  <si>
    <t>ESC-MPS.4/PT</t>
  </si>
  <si>
    <t>003903211</t>
  </si>
  <si>
    <t>ESC-GPA.70/FIX</t>
  </si>
  <si>
    <t>003903212</t>
  </si>
  <si>
    <t>ESC-GPA.95/FIX</t>
  </si>
  <si>
    <t>003903213</t>
  </si>
  <si>
    <t>ESC-GPA.150/FIX</t>
  </si>
  <si>
    <t>003903214</t>
  </si>
  <si>
    <t>ESC-GPA.240/FIX</t>
  </si>
  <si>
    <t>003903215</t>
  </si>
  <si>
    <t>ESC-GPM.95/FIX</t>
  </si>
  <si>
    <t>003903216</t>
  </si>
  <si>
    <t>ESC-GPM.150/FIX</t>
  </si>
  <si>
    <t>003903217</t>
  </si>
  <si>
    <t>ESC-GPM.240/FIX</t>
  </si>
  <si>
    <t>003903218</t>
  </si>
  <si>
    <t>ESC-SCB.4</t>
  </si>
  <si>
    <t>003903220</t>
  </si>
  <si>
    <t>ESC-SCB.6</t>
  </si>
  <si>
    <t>003903221</t>
  </si>
  <si>
    <t>ESC-SCB.6/DD</t>
  </si>
  <si>
    <t>003903222</t>
  </si>
  <si>
    <t>ESC-SCB.6/CD</t>
  </si>
  <si>
    <t>003903225</t>
  </si>
  <si>
    <t>ESC-PSD/P</t>
  </si>
  <si>
    <t>003903226</t>
  </si>
  <si>
    <t>ESC-PSD/A</t>
  </si>
  <si>
    <t>003903227</t>
  </si>
  <si>
    <t>ESC-SCB.6/PO-2</t>
  </si>
  <si>
    <t>003903228</t>
  </si>
  <si>
    <t>ESC-SCB.6/PO-4</t>
  </si>
  <si>
    <t>003903233</t>
  </si>
  <si>
    <t>ESP-HMM.2/1+2</t>
  </si>
  <si>
    <t>003903234</t>
  </si>
  <si>
    <t>ESP-HMM.4/1+2</t>
  </si>
  <si>
    <t>ESP-HMM.1</t>
  </si>
  <si>
    <t>ESP-HMM.2</t>
  </si>
  <si>
    <t>ESP-HMM.4</t>
  </si>
  <si>
    <t>ESP-HMM.6</t>
  </si>
  <si>
    <t>ESP-HMM.10</t>
  </si>
  <si>
    <t>ESP-HMM.16</t>
  </si>
  <si>
    <t>003903236</t>
  </si>
  <si>
    <t>ESP-HMT.4/1+2/PT</t>
  </si>
  <si>
    <t>ESP-HMT.1/PT</t>
  </si>
  <si>
    <t>ESP-HMT.2/PT</t>
  </si>
  <si>
    <t>ESP-HMT.4/PT</t>
  </si>
  <si>
    <t>ESP-HMT.6/PT</t>
  </si>
  <si>
    <t>ESP-HMT.10/PT</t>
  </si>
  <si>
    <t>ESP-HMT.16/PT</t>
  </si>
  <si>
    <t>ESP-HMM.1B</t>
  </si>
  <si>
    <t>ESP-HMM.2B</t>
  </si>
  <si>
    <t>ESP-HMM.4B</t>
  </si>
  <si>
    <t>ESP-HMM.6B</t>
  </si>
  <si>
    <t>ESP-HMM.10B</t>
  </si>
  <si>
    <t>ESP-HMM.16B</t>
  </si>
  <si>
    <t>ESP-HMT.1/PTB</t>
  </si>
  <si>
    <t>ESP-HMT.2/PTB</t>
  </si>
  <si>
    <t>ESP-HMT.4/PTB</t>
  </si>
  <si>
    <t>ESP-HMT.6/PTB</t>
  </si>
  <si>
    <t>ESP-HMT.10/PTB</t>
  </si>
  <si>
    <t>ESP-HMT.16/PTB</t>
  </si>
  <si>
    <t>ESP-HMR.16</t>
  </si>
  <si>
    <t>ESP-HMR.16/D</t>
  </si>
  <si>
    <t>ESP-HMR.16-2/PT</t>
  </si>
  <si>
    <t>ESP-HMR.16-4/PT</t>
  </si>
  <si>
    <t>ESP-HMR.16-6/PT</t>
  </si>
  <si>
    <t>ESP2-HMD.1</t>
  </si>
  <si>
    <t>ESP2-HMD.2N</t>
  </si>
  <si>
    <t>ESP2-HMD.1/PT</t>
  </si>
  <si>
    <t>ESP3-HLD.2</t>
  </si>
  <si>
    <t>ESP3-HLD.2/PT</t>
  </si>
  <si>
    <t>ESP-HMS.2</t>
  </si>
  <si>
    <t>ESP-HMT.2/1+2/PT</t>
  </si>
  <si>
    <t>ESP-HTE.1</t>
  </si>
  <si>
    <t>ESP-HTE.2</t>
  </si>
  <si>
    <t>ESP-HTE.4</t>
  </si>
  <si>
    <t>ESP-HTE.6</t>
  </si>
  <si>
    <t>ESP-HTE.10</t>
  </si>
  <si>
    <t>ESP-HTE.16</t>
  </si>
  <si>
    <t>* EZH 3253</t>
  </si>
  <si>
    <t>004483110</t>
  </si>
  <si>
    <t>EDS4m 2-2/1-5 16</t>
  </si>
  <si>
    <t>004483111</t>
  </si>
  <si>
    <t>EDS4m 2-2/1-5 32</t>
  </si>
  <si>
    <t>004483100</t>
  </si>
  <si>
    <t>EDS4 2-2/2-5 16</t>
  </si>
  <si>
    <t>004483101</t>
  </si>
  <si>
    <t>EDS4 2-2/2-5 32</t>
  </si>
  <si>
    <t>004483102</t>
  </si>
  <si>
    <t>EDS4 2-2/2-5 16/32</t>
  </si>
  <si>
    <t>004483120</t>
  </si>
  <si>
    <t>EDS4H 2-2/2-5 16</t>
  </si>
  <si>
    <t>004483121</t>
  </si>
  <si>
    <t>EDS4H 2-2/2-5 32</t>
  </si>
  <si>
    <t>004483122</t>
  </si>
  <si>
    <t>EDS4H 2-2/2-5 16/32</t>
  </si>
  <si>
    <t>004483150</t>
  </si>
  <si>
    <t>EDS5 2-2/1-5 16</t>
  </si>
  <si>
    <t>004483151</t>
  </si>
  <si>
    <t>EDS5 2-2/1-5 32</t>
  </si>
  <si>
    <t>004483200</t>
  </si>
  <si>
    <t>EDS7 1-2/2-5 16/32</t>
  </si>
  <si>
    <t>004483250</t>
  </si>
  <si>
    <t>EDS8 2-2/1-5 16</t>
  </si>
  <si>
    <t>004483251</t>
  </si>
  <si>
    <t>EDS8 2-2/1-5 32</t>
  </si>
  <si>
    <t>004483252</t>
  </si>
  <si>
    <t>EDS8 6-2/0-5 16</t>
  </si>
  <si>
    <t>004483280</t>
  </si>
  <si>
    <t>EDS8H 2-2/1-5 16</t>
  </si>
  <si>
    <t>004483281</t>
  </si>
  <si>
    <t>EDS8H 2-2/1-5 32</t>
  </si>
  <si>
    <t>004483282</t>
  </si>
  <si>
    <t>EDS8H 6-2/0-5 16</t>
  </si>
  <si>
    <t>004483401</t>
  </si>
  <si>
    <t>EDS8S 2-2/1-5 32</t>
  </si>
  <si>
    <t>004483402</t>
  </si>
  <si>
    <t>EDS8HS 2-2/1-5 16</t>
  </si>
  <si>
    <t>004483403</t>
  </si>
  <si>
    <t>EDS8HS 2-2/1-5 32</t>
  </si>
  <si>
    <t>004483400</t>
  </si>
  <si>
    <t>EDS8S 2-2/1-5 16</t>
  </si>
  <si>
    <t>004483300</t>
  </si>
  <si>
    <t>EDS11 4-2/2-5 16</t>
  </si>
  <si>
    <t>004483301</t>
  </si>
  <si>
    <t>EDS11 4-2/2-5 32</t>
  </si>
  <si>
    <t>004483302</t>
  </si>
  <si>
    <t>EDS11 4-2/2-5 16/32</t>
  </si>
  <si>
    <t>004483303</t>
  </si>
  <si>
    <t>EDS11 0-2/4-5 16</t>
  </si>
  <si>
    <t>004483304</t>
  </si>
  <si>
    <t>EDS11 0-2/4-5 32</t>
  </si>
  <si>
    <t>004483305</t>
  </si>
  <si>
    <t>EDS11 0-2/4-5 16/32</t>
  </si>
  <si>
    <t>004483306</t>
  </si>
  <si>
    <t>EDS11 2-2/3-5 16/32</t>
  </si>
  <si>
    <t>004483307</t>
  </si>
  <si>
    <t>EDS11 2-2/3-5 32/16</t>
  </si>
  <si>
    <t>004483308</t>
  </si>
  <si>
    <t>EDS11 7-2/0-5 16</t>
  </si>
  <si>
    <t>ZTE/2 4-65W,80W</t>
  </si>
  <si>
    <t>VVC 7,2KV/2A 292</t>
  </si>
  <si>
    <t>VVC 7,2kV/4A 292</t>
  </si>
  <si>
    <t>VVC 7,2kV/6A 292</t>
  </si>
  <si>
    <t>VVC 7,2kV/10A 292</t>
  </si>
  <si>
    <t>VVC 7,2kV/16A 292</t>
  </si>
  <si>
    <t>VVC 7,2kV/20A 292</t>
  </si>
  <si>
    <t>VVC 7,2kV/25A 292</t>
  </si>
  <si>
    <t>VVC 7,2kV/32A 292</t>
  </si>
  <si>
    <t>VVC 7,2kV/40A 292</t>
  </si>
  <si>
    <t>VVC 7,2kV/50A 292</t>
  </si>
  <si>
    <t>VVC 7,2kV/63A 292</t>
  </si>
  <si>
    <t>VVC 7,2kV/80A 292</t>
  </si>
  <si>
    <t>VVC 7,2kV/100A 292</t>
  </si>
  <si>
    <t>VVC 7,2kV/125A 292</t>
  </si>
  <si>
    <t>VVC 7,2kV/160A 292</t>
  </si>
  <si>
    <t>VVC 7,2kV/200A 292</t>
  </si>
  <si>
    <t>VVC 7,2kV/250A 292</t>
  </si>
  <si>
    <t>004225603</t>
  </si>
  <si>
    <t>VVC 7,2kV/2A 442</t>
  </si>
  <si>
    <t>004225609</t>
  </si>
  <si>
    <t>VVC 7,2kV/25A 442</t>
  </si>
  <si>
    <t>004225612</t>
  </si>
  <si>
    <t>VVC 7,2kV/50A 442</t>
  </si>
  <si>
    <t>VVC 7,2kV/63A 442</t>
  </si>
  <si>
    <t>VVC 7,2kV/80A 442</t>
  </si>
  <si>
    <t>VVC 7,2kV/100A 442</t>
  </si>
  <si>
    <t>VVC 7,2kV/125A 442</t>
  </si>
  <si>
    <t>VVC 7,2kV/160A 442</t>
  </si>
  <si>
    <t>VVC 7,2kV/200A 442</t>
  </si>
  <si>
    <t>VVC 7,2kV/250A 442</t>
  </si>
  <si>
    <t>VVC 7,2kV/315A 442</t>
  </si>
  <si>
    <t>VVT-D 7,2kV/2A</t>
  </si>
  <si>
    <t>VVT-D 7,2kV/4A</t>
  </si>
  <si>
    <t>VVT-D 7,2kV/6A</t>
  </si>
  <si>
    <t>VVT-D 7,2kV/10A</t>
  </si>
  <si>
    <t>VVT-D 7,2kV/16A</t>
  </si>
  <si>
    <t>VVT-D 7,2kV/20A</t>
  </si>
  <si>
    <t>VVT-D 7,2kV/25A</t>
  </si>
  <si>
    <t>VVT-D 7,2kV/32A</t>
  </si>
  <si>
    <t>VVT-D 7,2kV/40A</t>
  </si>
  <si>
    <t>VVT-D 7,2kV/50A</t>
  </si>
  <si>
    <t>VVT-D 7,2kV/63A</t>
  </si>
  <si>
    <t>VVT-D 7,2kV/80A</t>
  </si>
  <si>
    <t>VVT-D 7,2kV/100A</t>
  </si>
  <si>
    <t>VVT-D 7,2kV/125A</t>
  </si>
  <si>
    <t>VVT-D 7,2kV/160A</t>
  </si>
  <si>
    <t>VVT-D 7,2KV/2A 292</t>
  </si>
  <si>
    <t>VVT-D 7,2KV/4A 292</t>
  </si>
  <si>
    <t>VVT-D 7,2kV/6A 292</t>
  </si>
  <si>
    <t>VVT-D 7,2kV/10A 292</t>
  </si>
  <si>
    <t>VVT-D 7,2kV/16A 292</t>
  </si>
  <si>
    <t>VVT-D 7,2kV/20A 292</t>
  </si>
  <si>
    <t>VVT-D 7,2kV/25A 292</t>
  </si>
  <si>
    <t>VVT-D 7,2kV/32A 292</t>
  </si>
  <si>
    <t>VVT-D 7,2kV/40A 292</t>
  </si>
  <si>
    <t>VVT-D 7,2kV/50A 292</t>
  </si>
  <si>
    <t>VVT-D 7,2kV/63A 292</t>
  </si>
  <si>
    <t>VVT-D 7,2kV/80A 292</t>
  </si>
  <si>
    <t>VVT-D 7,2kV/100A 292</t>
  </si>
  <si>
    <t>VVT-D 7,2kV/125A 292</t>
  </si>
  <si>
    <t>VVT-D 7,2kV/160A 292</t>
  </si>
  <si>
    <t>VVT-D 7,2kV/200A 292</t>
  </si>
  <si>
    <t>VVT-D 7,2kV/250A 292</t>
  </si>
  <si>
    <t>VVT-D 7,2kV/63A 442</t>
  </si>
  <si>
    <t>VVT-D 7,2kV/80A 442</t>
  </si>
  <si>
    <t>VVT-D 7,2kV/100A 442</t>
  </si>
  <si>
    <t>VVT-D 7,2kV/125A 442</t>
  </si>
  <si>
    <t>VVT-D 7,2kV/160A 442</t>
  </si>
  <si>
    <t>VVT-D 7,2kV/200A 442</t>
  </si>
  <si>
    <t>VVT-D 7,2kV/250A 442</t>
  </si>
  <si>
    <t>VVT-D 7,2kV/315A 442</t>
  </si>
  <si>
    <t>VVT-E 7,2kV/2A</t>
  </si>
  <si>
    <t>VVT-E 7,2kV/4A</t>
  </si>
  <si>
    <t>VVT-E 7,2kV/6A</t>
  </si>
  <si>
    <t>VVT-E 7,2kV/10A</t>
  </si>
  <si>
    <t>VVT-E 7,2kV/16A</t>
  </si>
  <si>
    <t>VVT-E 7,2kV/20A</t>
  </si>
  <si>
    <t>VVT-E 7,2kV/25A</t>
  </si>
  <si>
    <t>VVT-E 7,2kV/32A</t>
  </si>
  <si>
    <t>VVT-E 7,2kV/40A</t>
  </si>
  <si>
    <t>VVT-E 7,2kV/50A</t>
  </si>
  <si>
    <t>VVT-E 7,2kV/63A</t>
  </si>
  <si>
    <t>VVT-E 7,2kV/80A</t>
  </si>
  <si>
    <t>VVT-E 7,2kV/100A</t>
  </si>
  <si>
    <t>VVT-E 7,2kV/125A</t>
  </si>
  <si>
    <t>VVT-E 7,2kV/160A</t>
  </si>
  <si>
    <t>VVT-E 7,2kV/6A 292</t>
  </si>
  <si>
    <t>VVT-E 7,2kV/10A 292</t>
  </si>
  <si>
    <t>VVT-E 7,2kV/16A 292</t>
  </si>
  <si>
    <t>VVT-E 7,2kV/20A 292</t>
  </si>
  <si>
    <t>VVT-E 7,2kV/25A 292</t>
  </si>
  <si>
    <t>VVT-E 7,2kV/32A 292</t>
  </si>
  <si>
    <t>VVT-E 7,2kV/40A 292</t>
  </si>
  <si>
    <t>VVT-E 7,2kV/50A 292</t>
  </si>
  <si>
    <t>VVT-E 7,2kV/63A 292</t>
  </si>
  <si>
    <t>VVT-E 7,2kV/80A 292</t>
  </si>
  <si>
    <t>VVT-E 7,2kV/100A 292</t>
  </si>
  <si>
    <t>VVT-E 7,2kV/125A 292</t>
  </si>
  <si>
    <t>VVT-E 7,2kV/160A 292</t>
  </si>
  <si>
    <t>VVT-E 7,2kV/200A 292</t>
  </si>
  <si>
    <t>VVT-E 7,2kV/250A 292</t>
  </si>
  <si>
    <t>VVT-E 7,2kV/63A 442</t>
  </si>
  <si>
    <t>VVT-E 7,2kV/80A 442</t>
  </si>
  <si>
    <t>VVT-E 7,2kV/100A 442</t>
  </si>
  <si>
    <t>VVT-E 7,2kV/125A 442</t>
  </si>
  <si>
    <t>VVT-E 7,2kV/160A 442</t>
  </si>
  <si>
    <t>VVT-E 7,2kV/200A 442</t>
  </si>
  <si>
    <t>VVT-E 7,2kV/250A 442</t>
  </si>
  <si>
    <t>VVT-E 7,2kV/315A 442</t>
  </si>
  <si>
    <t>VVC 17,5kV/2A 292</t>
  </si>
  <si>
    <t>VVC 17,5kV/4A 292</t>
  </si>
  <si>
    <t>VVC 17,5kV/6A 292</t>
  </si>
  <si>
    <t>VVC 17,5kV/10A 292</t>
  </si>
  <si>
    <t>VVC 17,5kV/16A 292</t>
  </si>
  <si>
    <t>VVC 17,5kV/20A 292</t>
  </si>
  <si>
    <t>VVC 17,5kV/25A 292</t>
  </si>
  <si>
    <t>VVC 17,5kV/32A 292</t>
  </si>
  <si>
    <t>VVC 17,5kV/40A 292</t>
  </si>
  <si>
    <t>VVC 17,5kV/50A 292</t>
  </si>
  <si>
    <t>VVC 17,5kV/63A 292</t>
  </si>
  <si>
    <t>VVC 17,5kV/80A 292</t>
  </si>
  <si>
    <t>VVC 17,5kV/2A 442</t>
  </si>
  <si>
    <t>VVC 17,5kV/4A 442</t>
  </si>
  <si>
    <t>VVC 17,5kV/6A 442</t>
  </si>
  <si>
    <t>VVC 17,5kV/10A 442</t>
  </si>
  <si>
    <t>VVC 17,5kV/16A 442</t>
  </si>
  <si>
    <t>VVC 17,5kV/20A 442</t>
  </si>
  <si>
    <t>VVC 17,5kV/25A 442</t>
  </si>
  <si>
    <t>VVC 17,5kV/32A 442</t>
  </si>
  <si>
    <t>VVC 17,5kV/40A 442</t>
  </si>
  <si>
    <t>VVC 17,5kV/50A 442</t>
  </si>
  <si>
    <t>VVC 17,5kV/63A 442</t>
  </si>
  <si>
    <t>VVC 17,5kV/80A 442</t>
  </si>
  <si>
    <t>VVC 17,5kV/100A 442</t>
  </si>
  <si>
    <t>VVC 17,5kV/125A 442</t>
  </si>
  <si>
    <t>VVT-D 17,5kV/2A 292</t>
  </si>
  <si>
    <t>VVT-D 17,5kV/4A 292</t>
  </si>
  <si>
    <t>VVT-D 17,5kV/6A 292</t>
  </si>
  <si>
    <t>VVT-D 17,5kV/10A 292</t>
  </si>
  <si>
    <t>VVT-D 17,5kV/16A 292</t>
  </si>
  <si>
    <t>VVT-D 17,5kV/20A 292</t>
  </si>
  <si>
    <t>VVT-D 17,5kV/25A 292</t>
  </si>
  <si>
    <t>VVT-D 17,5kV/32A 292</t>
  </si>
  <si>
    <t>VVT-D 17,5kV/40A 292</t>
  </si>
  <si>
    <t>VVT-D 17,5kV/50A 292</t>
  </si>
  <si>
    <t>VVT-D 17,5kV/63A 292</t>
  </si>
  <si>
    <t>VVT-D 17,5kV/80A 292</t>
  </si>
  <si>
    <t>VVT-D 17,5kV/2A</t>
  </si>
  <si>
    <t>VVT-D 17,5kV/4A</t>
  </si>
  <si>
    <t>VVT-D 17,5kV/6A</t>
  </si>
  <si>
    <t>VVT-D 17,5kV/10A</t>
  </si>
  <si>
    <t>VVT-D 17,5kV/16A</t>
  </si>
  <si>
    <t>VVT-D 17,5kV/20A</t>
  </si>
  <si>
    <t>VVT-D 17,5kV/25A</t>
  </si>
  <si>
    <t>VVT-D 17,5kV/32A</t>
  </si>
  <si>
    <t>VVT-D 17,5kV/40A</t>
  </si>
  <si>
    <t>VVT-D 17,5kV/50A</t>
  </si>
  <si>
    <t>VVT-D 17,5kV/63A</t>
  </si>
  <si>
    <t>VVT-D 17,5kV/80A</t>
  </si>
  <si>
    <t>VVT-D 17,5kV/100A</t>
  </si>
  <si>
    <t>VVT-D 17,5kV/125A</t>
  </si>
  <si>
    <t>VVT-D 17,5kV/160A</t>
  </si>
  <si>
    <t>VVT-D 17,5kV/2A 442</t>
  </si>
  <si>
    <t>VVT-D 17,5kV/4A 442</t>
  </si>
  <si>
    <t>VVT-D 17,5kV/6A 442</t>
  </si>
  <si>
    <t>VVT-D 17,5kV/10A 442</t>
  </si>
  <si>
    <t>VVT-D 17,5kV/16A 442</t>
  </si>
  <si>
    <t>VVT-D 17,5kV/20A 442</t>
  </si>
  <si>
    <t>VVT-D 17,5kV/25A 442</t>
  </si>
  <si>
    <t>VVT-D 17,5kV/32A 442</t>
  </si>
  <si>
    <t>VVT-D 17,5kV/40A 442</t>
  </si>
  <si>
    <t>VVT-D 17,5kV/50A 442</t>
  </si>
  <si>
    <t>VVT-D 17,5kV/63A 442</t>
  </si>
  <si>
    <t>VVT-D 17,5kV/80A 442</t>
  </si>
  <si>
    <t>VVT-D 17,5kV/100A 442</t>
  </si>
  <si>
    <t>VVT-D 17,5kV/125A 442</t>
  </si>
  <si>
    <t>VVT-E 17,5kV/2A 292</t>
  </si>
  <si>
    <t>VVT-E 17,5kV/4A 292</t>
  </si>
  <si>
    <t>VVT-E 17,5kV/6A 292</t>
  </si>
  <si>
    <t>VVT-E 17,5kV/10A 292</t>
  </si>
  <si>
    <t>VVT-E 17,5kV/16A 292</t>
  </si>
  <si>
    <t>VVT-E 17,5kV/20A 292</t>
  </si>
  <si>
    <t>VVT-E 17,5kV/25A 292</t>
  </si>
  <si>
    <t>VVT-E 17,5kV/32A 292</t>
  </si>
  <si>
    <t>VVT-E 17,5kV/40A 292</t>
  </si>
  <si>
    <t>VVT-E 17,5kV/50A 292</t>
  </si>
  <si>
    <t>VVT-E 17,5kV/63A 292</t>
  </si>
  <si>
    <t>VVT-E 17,5kV/80A 292</t>
  </si>
  <si>
    <t>VVT-E 17,5kV/2A</t>
  </si>
  <si>
    <t>VVT-E 17,5kV/4A</t>
  </si>
  <si>
    <t>VVT-E 17,5kV/6A</t>
  </si>
  <si>
    <t>VVT-E 17,5kV/10A</t>
  </si>
  <si>
    <t>VVT-E 17,5kV/16A</t>
  </si>
  <si>
    <t>VVT-E 17,5kV/20A</t>
  </si>
  <si>
    <t>VVT-E 17,5kV/25A</t>
  </si>
  <si>
    <t>VVT-E 17,5kV/32A</t>
  </si>
  <si>
    <t>VVT-E 17,5kV/40A</t>
  </si>
  <si>
    <t>VVT-E 17,5kV/50A</t>
  </si>
  <si>
    <t>VVT-E 17,5kV/63A</t>
  </si>
  <si>
    <t>VVT-E 17,5kV/80A</t>
  </si>
  <si>
    <t>VVT-E 17,5kV/100A</t>
  </si>
  <si>
    <t>VVT-E 17,5kV/125A</t>
  </si>
  <si>
    <t>VVT-E 17,5kV/160A</t>
  </si>
  <si>
    <t>VVT-E 17,5kV/2A 442</t>
  </si>
  <si>
    <t>VVT-E 17,5kV/4A 442</t>
  </si>
  <si>
    <t>VVT-E 17,5kV/6A 442</t>
  </si>
  <si>
    <t>VVT-E 17,5kV/10A 442</t>
  </si>
  <si>
    <t>VVT-E 17,5kV/16A 442</t>
  </si>
  <si>
    <t>VVT-E 17,5kV/20A 442</t>
  </si>
  <si>
    <t>VVT-E 17,5kV/25A 442</t>
  </si>
  <si>
    <t>VVT-E 17,5kV/32A 442</t>
  </si>
  <si>
    <t>VVT-E 17,5kV/40A 442</t>
  </si>
  <si>
    <t>VVT-E 17,5kV/50A 442</t>
  </si>
  <si>
    <t>VVT-E 17,5kV/63A 442</t>
  </si>
  <si>
    <t>VVT-E 17,5kV/80A 442</t>
  </si>
  <si>
    <t>VVT-E 17,5kV/100A 442</t>
  </si>
  <si>
    <t>VVT-E 17,5kV/125A 442</t>
  </si>
  <si>
    <t>NV G1MUQ01/250A/690V</t>
  </si>
  <si>
    <t>004735140</t>
  </si>
  <si>
    <t>G3MUQ01/315A/1250V</t>
  </si>
  <si>
    <t>004735141</t>
  </si>
  <si>
    <t>G3MUQ01/500A/1250V</t>
  </si>
  <si>
    <t>004735142</t>
  </si>
  <si>
    <t>G3MUQ01/575A/1250V</t>
  </si>
  <si>
    <t>004735143</t>
  </si>
  <si>
    <t>G3MUQ01/630A/1250V</t>
  </si>
  <si>
    <t>004735144</t>
  </si>
  <si>
    <t>G3MUQ01/710A/1250V</t>
  </si>
  <si>
    <t>004735145</t>
  </si>
  <si>
    <t>G3MUQ01/800A/1250V</t>
  </si>
  <si>
    <t>004735146</t>
  </si>
  <si>
    <t>G3MUQ01/900A/1250V</t>
  </si>
  <si>
    <t>004735147</t>
  </si>
  <si>
    <t>G3MUQ01/1000A/1250V</t>
  </si>
  <si>
    <t>CH10x38gPV 2A 1000V UL</t>
  </si>
  <si>
    <t>CH10x38gPV 3A 1000V UL</t>
  </si>
  <si>
    <t>CH10x38gPV 3,5A 1000V UL</t>
  </si>
  <si>
    <t>CH10x38gPV 4A 1000V UL</t>
  </si>
  <si>
    <t>CH10x38gPV 5A 1000V UL</t>
  </si>
  <si>
    <t>CH10x38 gPV 6A 1000V UL</t>
  </si>
  <si>
    <t>CH10x38 gPV 7A 1000V UL</t>
  </si>
  <si>
    <t>CH10x38 gPV 8A 1000V UL</t>
  </si>
  <si>
    <t>CH10x38 gPV 10A 1000V UL</t>
  </si>
  <si>
    <t>CH10x38 gPV 12A 1000V UL</t>
  </si>
  <si>
    <t>CH10x38 gPV 13A 1000V UL</t>
  </si>
  <si>
    <t>CH10x38 gPV 14A 1000V UL</t>
  </si>
  <si>
    <t>CH10x38 gPV 15A 1000V UL</t>
  </si>
  <si>
    <t>CH10x38 gPV 16A 1000V UL</t>
  </si>
  <si>
    <t>CH10x38gPV 20A 1000V UL</t>
  </si>
  <si>
    <t>002625134</t>
  </si>
  <si>
    <t>CH10x38 gPV 0.5A/1000V DC</t>
  </si>
  <si>
    <t>CH10x38 gPV 3,5A/1000V DC</t>
  </si>
  <si>
    <t>006114003</t>
  </si>
  <si>
    <t>IZOL.NN - IE40</t>
  </si>
  <si>
    <t>CH10x38SU gPV 3,5A/1000V DC</t>
  </si>
  <si>
    <t>CH10x85gPV 4A 1500V UL</t>
  </si>
  <si>
    <t>CH10x85gPV 6A 1500V UL</t>
  </si>
  <si>
    <t>CH10x85gPV 8A 1500V UL</t>
  </si>
  <si>
    <t>CH10x85 gPV 10A 1500V UL</t>
  </si>
  <si>
    <t>CH10x85 gPV 12A 1500V UL</t>
  </si>
  <si>
    <t>CH10x85 gPV 16A 1500V UL</t>
  </si>
  <si>
    <t>CH10x85 gPV 20A 1200V UL</t>
  </si>
  <si>
    <t>CH10x85gPV 25A 1200V UL</t>
  </si>
  <si>
    <t>CH10x85 gPV 2A/1500V</t>
  </si>
  <si>
    <t>002637111</t>
  </si>
  <si>
    <t>CH14x51 gPV 32A 1000V</t>
  </si>
  <si>
    <t>002570211</t>
  </si>
  <si>
    <t>EFH 22 DC LED 1p</t>
  </si>
  <si>
    <t>002570201</t>
  </si>
  <si>
    <t>EFH 22 DC 1p</t>
  </si>
  <si>
    <t>002570213</t>
  </si>
  <si>
    <t>EFH 22 DC LED 2p</t>
  </si>
  <si>
    <t>002570203</t>
  </si>
  <si>
    <t>EFH 22 DC 2p</t>
  </si>
  <si>
    <t>004110343</t>
  </si>
  <si>
    <t>M2 gPV 200A/1000V DC</t>
  </si>
  <si>
    <t>004110344</t>
  </si>
  <si>
    <t>M2 gPV 250A/1000V DC</t>
  </si>
  <si>
    <t>004110456</t>
  </si>
  <si>
    <t>M3 gPV 160A/1000V DC</t>
  </si>
  <si>
    <t>004110457</t>
  </si>
  <si>
    <t>M3 gPV 400A/1000V DC</t>
  </si>
  <si>
    <t>004110629</t>
  </si>
  <si>
    <t>NH3L 500A DC1100V gPV UL</t>
  </si>
  <si>
    <t>004110628</t>
  </si>
  <si>
    <t>NHS3L 500A DC1100V gPV UL</t>
  </si>
  <si>
    <t>004110627</t>
  </si>
  <si>
    <t>NHU3L 500A DC 1100V gPV UL</t>
  </si>
  <si>
    <t>*M3L gPV 315A/1500V DC</t>
  </si>
  <si>
    <t>*M3L gPV 350A/1500V DC</t>
  </si>
  <si>
    <t>*NH3L 400A DC 1500V-gPV</t>
  </si>
  <si>
    <t>*U1611015 Podst. U1-232/1200/H</t>
  </si>
  <si>
    <t>002440429</t>
  </si>
  <si>
    <t>ETITEC C T2 PV 550/20</t>
  </si>
  <si>
    <t>002440435</t>
  </si>
  <si>
    <t>MOD.ETITEC C T2 PV 550/20</t>
  </si>
  <si>
    <t>002442988</t>
  </si>
  <si>
    <t>ETITEC V T2 690/20 3+0 RC</t>
  </si>
  <si>
    <t>002442989</t>
  </si>
  <si>
    <t>ETITEC V T2 690/20 4+0 RC</t>
  </si>
  <si>
    <t>002440511</t>
  </si>
  <si>
    <t>ETITEC M T12 PV 1100/12,5 Y</t>
  </si>
  <si>
    <t>002440512</t>
  </si>
  <si>
    <t>ETITEC M T12 PV 1100/12,5 Y RC</t>
  </si>
  <si>
    <t>002440513</t>
  </si>
  <si>
    <t>ETITEC M T12 PV 1500/10 Y</t>
  </si>
  <si>
    <t>002440514</t>
  </si>
  <si>
    <t>ETITEC M T12 PV 1500/10 Y RC</t>
  </si>
  <si>
    <t>002440519</t>
  </si>
  <si>
    <t>MOD. M T12 PV 550/12,5</t>
  </si>
  <si>
    <t>002440520</t>
  </si>
  <si>
    <t>MOD. M T12 PV 550/6,25</t>
  </si>
  <si>
    <t>002440521</t>
  </si>
  <si>
    <t>MOD. M T12 PV 750/12,5</t>
  </si>
  <si>
    <t>002440522</t>
  </si>
  <si>
    <t>MOD. M T12 PV 750/6,26</t>
  </si>
  <si>
    <t>002440515</t>
  </si>
  <si>
    <t>ETITEC M T2 PV 1100/20 Y</t>
  </si>
  <si>
    <t>002440516</t>
  </si>
  <si>
    <t>ETITEC M T2 PV 1100/20 Y RC</t>
  </si>
  <si>
    <t>002440517</t>
  </si>
  <si>
    <t>ETITEC M T2 PV 1500/20 Y</t>
  </si>
  <si>
    <t>002440518</t>
  </si>
  <si>
    <t>ETITEC M T2 PV 1500/20 Y RC</t>
  </si>
  <si>
    <t>002440523</t>
  </si>
  <si>
    <t>MOD. M T2 PV 550/20</t>
  </si>
  <si>
    <t>002440524</t>
  </si>
  <si>
    <t>MOD. M T2 PV 750/20</t>
  </si>
  <si>
    <t>002440623</t>
  </si>
  <si>
    <t>ETITEC EM T2 PV 1100/20 Y</t>
  </si>
  <si>
    <t>002440624</t>
  </si>
  <si>
    <t>ETITEC EM T2 PV 1100/20 Y RC</t>
  </si>
  <si>
    <t>002440625</t>
  </si>
  <si>
    <t>ETITEC EM T2 PV 1500/15 Y</t>
  </si>
  <si>
    <t>002440626</t>
  </si>
  <si>
    <t>ETITEC EM T2 PV 1500/15 Y RC</t>
  </si>
  <si>
    <t>002440627</t>
  </si>
  <si>
    <t>MOD. EM T2 PV 550/20</t>
  </si>
  <si>
    <t>002440628</t>
  </si>
  <si>
    <t>MOD. EM T2 PV 750/20</t>
  </si>
  <si>
    <t>004661853</t>
  </si>
  <si>
    <t>LBS 100 2P DC1000</t>
  </si>
  <si>
    <t>004661854</t>
  </si>
  <si>
    <t>LBS 160 2P DC1000</t>
  </si>
  <si>
    <t>004661855</t>
  </si>
  <si>
    <t>LBS 250 2P DC1000</t>
  </si>
  <si>
    <t>004661861</t>
  </si>
  <si>
    <t>LBS-DH630/R</t>
  </si>
  <si>
    <t>004661862</t>
  </si>
  <si>
    <t>LBS-TS250 2P DC</t>
  </si>
  <si>
    <t>004661863</t>
  </si>
  <si>
    <t>LBS-TS500 4P DC</t>
  </si>
  <si>
    <t>004661864</t>
  </si>
  <si>
    <t>LBS-BR500 1P DC</t>
  </si>
  <si>
    <t>004661865</t>
  </si>
  <si>
    <t>LBS-TS500 3P DC</t>
  </si>
  <si>
    <t>004661866</t>
  </si>
  <si>
    <t>LBS-BR400 1P DC</t>
  </si>
  <si>
    <t>004184491</t>
  </si>
  <si>
    <t>NH00 gG 25A/800V</t>
  </si>
  <si>
    <t>004184492</t>
  </si>
  <si>
    <t>NH00 gG 35A/800V</t>
  </si>
  <si>
    <t>004184493</t>
  </si>
  <si>
    <t>NH00 gG 40A/800V</t>
  </si>
  <si>
    <t>004184494</t>
  </si>
  <si>
    <t>NH00 gG 50A/800V</t>
  </si>
  <si>
    <t>004184495</t>
  </si>
  <si>
    <t>NH00 gG 63A/800V</t>
  </si>
  <si>
    <t>004184482</t>
  </si>
  <si>
    <t>NH1 gG 25A/800V</t>
  </si>
  <si>
    <t>004184496</t>
  </si>
  <si>
    <t>NH3 gG 200A/800V</t>
  </si>
  <si>
    <t>004184497</t>
  </si>
  <si>
    <t>NH3 gG 250A/800V</t>
  </si>
  <si>
    <t>004184498</t>
  </si>
  <si>
    <t>NH3 gG 315A/800V</t>
  </si>
  <si>
    <t>Tal.vl.CH22x58 SRF60</t>
  </si>
  <si>
    <t>DB1,5kVTYP:OK15PP1500V7,5A</t>
  </si>
  <si>
    <t>DB1,5kVTYP:OK24PP1500V/20A</t>
  </si>
  <si>
    <t>DB1kV TYP:OH15NN1000V/7,5A</t>
  </si>
  <si>
    <t>DB1,5kVTYP:OK37LP1500V/60A</t>
  </si>
  <si>
    <t>004110070</t>
  </si>
  <si>
    <t>S000L bat/160A/80V DC</t>
  </si>
  <si>
    <t>004110350</t>
  </si>
  <si>
    <t>M3L bat 500A/800V DC</t>
  </si>
  <si>
    <t>Mini fuse 5x20 T 32mA/250V</t>
  </si>
  <si>
    <t>Mini fuse 5x20 T 1.25A/250V</t>
  </si>
  <si>
    <t>Mini fuse 5x20 T 1.6A/250V</t>
  </si>
  <si>
    <t>Mini fuse 5x20 T 3.15A/250V</t>
  </si>
  <si>
    <t>006710192</t>
  </si>
  <si>
    <t>Mini fuse 5x20 HF 50mA/250V UL</t>
  </si>
  <si>
    <t>006710059</t>
  </si>
  <si>
    <t>Mini fuse 6,3x32 F 50mA/250V</t>
  </si>
  <si>
    <t>006710060</t>
  </si>
  <si>
    <t>Mini fuse 6,3x32 F 63mA/250V</t>
  </si>
  <si>
    <t>006710061</t>
  </si>
  <si>
    <t>Mini fuse 6,3x32 F 80mA/250V</t>
  </si>
  <si>
    <t>006710062</t>
  </si>
  <si>
    <t>Mini fuse 6,3x32 F 100mA/250V</t>
  </si>
  <si>
    <t>006710063</t>
  </si>
  <si>
    <t>Mini fuse 6,3x32 F 125mA/250V</t>
  </si>
  <si>
    <t>006710064</t>
  </si>
  <si>
    <t>Mini fuse 6,3x32 F 160mA/250V</t>
  </si>
  <si>
    <t>006710065</t>
  </si>
  <si>
    <t>Mini fuse 6,3x32 F 200mA/250V</t>
  </si>
  <si>
    <t>006710066</t>
  </si>
  <si>
    <t>Mini fuse 6,3x32 F 250mA/250V</t>
  </si>
  <si>
    <t>006710067</t>
  </si>
  <si>
    <t>Mini fuse 6,3x32 F 315mA/250V</t>
  </si>
  <si>
    <t>006710068</t>
  </si>
  <si>
    <t>Mini fuse 6,3x32 F 400mA/250V</t>
  </si>
  <si>
    <t>006710069</t>
  </si>
  <si>
    <t>Mini fuse 6,3x32 F 500mA/250V</t>
  </si>
  <si>
    <t>006710070</t>
  </si>
  <si>
    <t>Mini fuse 6,3x32 F 630mA/250V</t>
  </si>
  <si>
    <t>006710071</t>
  </si>
  <si>
    <t>Mini fuse 6,3x32 F 800mA/250V</t>
  </si>
  <si>
    <t>006710072</t>
  </si>
  <si>
    <t>Mini fuse 6,3X32 F 1A/250V</t>
  </si>
  <si>
    <t>006710073</t>
  </si>
  <si>
    <t>Mini fuse 6,3X32 F 1,25A/250V</t>
  </si>
  <si>
    <t>006710074</t>
  </si>
  <si>
    <t>Mini fuse 6,3X32 F 1,6A/250V</t>
  </si>
  <si>
    <t>006710075</t>
  </si>
  <si>
    <t>Mini fuse 6,3X32 F 2A/250V</t>
  </si>
  <si>
    <t>006710076</t>
  </si>
  <si>
    <t>Mini fuse 6,3X32 F 2,5A/250V</t>
  </si>
  <si>
    <t>006710077</t>
  </si>
  <si>
    <t>Mini fuse 6,3X32 F 3,15A/250V</t>
  </si>
  <si>
    <t>006710078</t>
  </si>
  <si>
    <t>Mini fuse 6,3X32 F 4A/250V</t>
  </si>
  <si>
    <t>006710079</t>
  </si>
  <si>
    <t>Mini fuse 6,3X32 F 5A/250V</t>
  </si>
  <si>
    <t>006710080</t>
  </si>
  <si>
    <t>Mini fuse 6,3X32 F 6,3A/250V</t>
  </si>
  <si>
    <t>006710081</t>
  </si>
  <si>
    <t>Mini fuse 6,3X32 F 8A/250V</t>
  </si>
  <si>
    <t>006710082</t>
  </si>
  <si>
    <t>Mini fuse 6,3X32 F 10A/250V</t>
  </si>
  <si>
    <t>006710083</t>
  </si>
  <si>
    <t>Mini fuse 6,3X32 F 12A/250V</t>
  </si>
  <si>
    <t>006710084</t>
  </si>
  <si>
    <t>Mini fuse 6,3X32 F 15A/250V</t>
  </si>
  <si>
    <t>006710085</t>
  </si>
  <si>
    <t>Mini fuse 6,3X32 F 20A/250V</t>
  </si>
  <si>
    <t>006710086</t>
  </si>
  <si>
    <t>Mini fuse 6,3X32 F 25A/250V</t>
  </si>
  <si>
    <t>006710087</t>
  </si>
  <si>
    <t>Mini fuse 6,3X32 T 32mA/250V</t>
  </si>
  <si>
    <t>006710088</t>
  </si>
  <si>
    <t>Mini fuse 6,3X32 T 50mA/250V</t>
  </si>
  <si>
    <t>006710089</t>
  </si>
  <si>
    <t>Mini fuse 6,3X32 T 63mA/250V</t>
  </si>
  <si>
    <t>006710090</t>
  </si>
  <si>
    <t>Mini fuse 6,3X32 T 80mA/250V</t>
  </si>
  <si>
    <t>006710091</t>
  </si>
  <si>
    <t>Mini fuse 6,3X32 T 100mA/250V</t>
  </si>
  <si>
    <t>006710092</t>
  </si>
  <si>
    <t>Mini fuse 6,3X32 T 125mA/250V</t>
  </si>
  <si>
    <t>006710093</t>
  </si>
  <si>
    <t>Mini fuse 6,3X32 T 160mA/250V</t>
  </si>
  <si>
    <t>006710094</t>
  </si>
  <si>
    <t>Mini fuse 6,3X32 T 200mA/250V</t>
  </si>
  <si>
    <t>006710095</t>
  </si>
  <si>
    <t>Mini fuse 6,3X32 T 250mA/250V</t>
  </si>
  <si>
    <t>006710096</t>
  </si>
  <si>
    <t>Mini fuse 6,3X32 T 315mA/250V</t>
  </si>
  <si>
    <t>006710097</t>
  </si>
  <si>
    <t>Mini fuse 6,3X32 T 400mA/250V</t>
  </si>
  <si>
    <t>006710098</t>
  </si>
  <si>
    <t>Mini fuse 6,3X32 T 500mA/250V</t>
  </si>
  <si>
    <t>006710099</t>
  </si>
  <si>
    <t>Mini fuse 6,3X32 T 630mA/250V</t>
  </si>
  <si>
    <t>006710100</t>
  </si>
  <si>
    <t>Mini fuse 6,3X32 T 800mA/250V</t>
  </si>
  <si>
    <t>006710101</t>
  </si>
  <si>
    <t>Mini fuse 6,3x32 T 1A/250V</t>
  </si>
  <si>
    <t>006710102</t>
  </si>
  <si>
    <t>Mini fuse 6,3x32 T 1,25A/250V</t>
  </si>
  <si>
    <t>006710103</t>
  </si>
  <si>
    <t>Mini fuse 6,3x32 T 1,6A/250V</t>
  </si>
  <si>
    <t>006710104</t>
  </si>
  <si>
    <t>Mini fuse 6,3x32 T 2A/250V</t>
  </si>
  <si>
    <t>006710105</t>
  </si>
  <si>
    <t>Mini fuse 6,3x32 T 2,5A/250V</t>
  </si>
  <si>
    <t>006710106</t>
  </si>
  <si>
    <t>Mini fuse 6,3x32 T 3,15A/250V</t>
  </si>
  <si>
    <t>006710108</t>
  </si>
  <si>
    <t>Mini fuse 6,3x32 T 5A/250V</t>
  </si>
  <si>
    <t>006710112</t>
  </si>
  <si>
    <t>Mini fuse 6,3x32 T 12A/250V</t>
  </si>
  <si>
    <t>006710113</t>
  </si>
  <si>
    <t>Mini fuse 6,3x32 T 15A/250V</t>
  </si>
  <si>
    <t>001100114</t>
  </si>
  <si>
    <t>ECG14MEDIAtop-I</t>
  </si>
  <si>
    <t>002111509</t>
  </si>
  <si>
    <t>ETIMAT 6 1p B1</t>
  </si>
  <si>
    <t>002111510</t>
  </si>
  <si>
    <t>ETIMAT 6 1p B2</t>
  </si>
  <si>
    <t>002111511</t>
  </si>
  <si>
    <t>ETIMAT 6 1p B4</t>
  </si>
  <si>
    <t>002141509</t>
  </si>
  <si>
    <t>ETIMAT 6 1p C3</t>
  </si>
  <si>
    <t>002112509</t>
  </si>
  <si>
    <t>ETIMAT 6 1p+N B1</t>
  </si>
  <si>
    <t>002112510</t>
  </si>
  <si>
    <t>ETIMAT 6 1p+N B2</t>
  </si>
  <si>
    <t>002112511</t>
  </si>
  <si>
    <t>ETIMAT 6 1p+N B4</t>
  </si>
  <si>
    <t>002113509</t>
  </si>
  <si>
    <t>ETIMAT 6 2p B1</t>
  </si>
  <si>
    <t>002113510</t>
  </si>
  <si>
    <t>ETIMAT 6 2p B2</t>
  </si>
  <si>
    <t>002113511</t>
  </si>
  <si>
    <t>ETIMAT 6 2p B4</t>
  </si>
  <si>
    <t>002115509</t>
  </si>
  <si>
    <t>ETIMAT 6 3p B1</t>
  </si>
  <si>
    <t>002115510</t>
  </si>
  <si>
    <t>ETIMAT 6 3p B2</t>
  </si>
  <si>
    <t>002115511</t>
  </si>
  <si>
    <t>ETIMAT 6 3p B4</t>
  </si>
  <si>
    <t>002116509</t>
  </si>
  <si>
    <t>ETIMAT 6 3p+N B1</t>
  </si>
  <si>
    <t>002116510</t>
  </si>
  <si>
    <t>ETIMAT 6 3p+N B2</t>
  </si>
  <si>
    <t>002116511</t>
  </si>
  <si>
    <t>ETIMAT 6 3p+N B4</t>
  </si>
  <si>
    <t>270301108</t>
  </si>
  <si>
    <t>ETIMAT P10 1p C3</t>
  </si>
  <si>
    <t>RCD 40A 30mA 4pol KV E2</t>
  </si>
  <si>
    <t>RCD-UT 63A 100mA 4pol E2</t>
  </si>
  <si>
    <t>RCD 63A 300mA 4p selektiv 60ms</t>
  </si>
  <si>
    <t>RCD 40A 30mA 4p therm.gesch.</t>
  </si>
  <si>
    <t>270323104</t>
  </si>
  <si>
    <t>ETIMAT P10 2p K3</t>
  </si>
  <si>
    <t>270333101</t>
  </si>
  <si>
    <t>ETIMAT P10 3p K3</t>
  </si>
  <si>
    <t>632041103</t>
  </si>
  <si>
    <t>ETIMAT RC 3p+N C20</t>
  </si>
  <si>
    <t>002159505</t>
  </si>
  <si>
    <t>PS/SS ETIMAT P10</t>
  </si>
  <si>
    <t>027324022</t>
  </si>
  <si>
    <t>Povezovalna sponka 2XPS/SS</t>
  </si>
  <si>
    <t>260301101</t>
  </si>
  <si>
    <t>ETIMAT P10-DC 1p C3</t>
  </si>
  <si>
    <t>EFI-2 A G/KV 25/0.03</t>
  </si>
  <si>
    <t>EFI-2 A G/KV 40/0.03</t>
  </si>
  <si>
    <t>EFI-2 A G/KV 63/0.03</t>
  </si>
  <si>
    <t>EFI-2 A G/KV 25/0.1</t>
  </si>
  <si>
    <t>EFI-2 A G/KV 40/0.1</t>
  </si>
  <si>
    <t>EFI-2 A G/KV 63/0.1</t>
  </si>
  <si>
    <t>EFI-2 A S 25/0.1</t>
  </si>
  <si>
    <t>EFI-2 A S 40/0.1</t>
  </si>
  <si>
    <t>EFI-2 A S 63/0.1</t>
  </si>
  <si>
    <t>EFI-2 A S 25/0.3</t>
  </si>
  <si>
    <t>EFI-2 A S 40/0.3</t>
  </si>
  <si>
    <t>EFI-2 A S 63/0.3</t>
  </si>
  <si>
    <t>EFI-4 63 0,1 UT ETI</t>
  </si>
  <si>
    <t>EFI-4 40 0,3 UT ETI</t>
  </si>
  <si>
    <t>EFI-4 63 0,3 UT ETI</t>
  </si>
  <si>
    <t>EFI-4 A G/KV 25/0.03</t>
  </si>
  <si>
    <t>EFI-4 A G/KV 63/0.03</t>
  </si>
  <si>
    <t>002062632</t>
  </si>
  <si>
    <t>EFI-4 A eV 25/0.03</t>
  </si>
  <si>
    <t>002062633</t>
  </si>
  <si>
    <t>EFI-4 A eV 40/0.03</t>
  </si>
  <si>
    <t>002062634</t>
  </si>
  <si>
    <t>EFI-4 A eV 63/0.03</t>
  </si>
  <si>
    <t>EFI-4 B 25/0.03</t>
  </si>
  <si>
    <t>EFI-4 B 40/0.03</t>
  </si>
  <si>
    <t>EFI-4 B 63/0.03</t>
  </si>
  <si>
    <t>EFI-4 B 25/0.1</t>
  </si>
  <si>
    <t>EFI-4 B 40/0.1</t>
  </si>
  <si>
    <t>EFI-4 B 63/0.1</t>
  </si>
  <si>
    <t>EFI-4 B 25/0.3</t>
  </si>
  <si>
    <t>EFI-4 B 40/0.3</t>
  </si>
  <si>
    <t>EFI-4 B 63/0.3</t>
  </si>
  <si>
    <t>EFI-4 B G/KV 25/0.03</t>
  </si>
  <si>
    <t>EFI-4 B G/KV 40/0.03</t>
  </si>
  <si>
    <t>EFI-4 B G/KV 63/0.03</t>
  </si>
  <si>
    <t>EFI-4 B G/KV 25/0.1</t>
  </si>
  <si>
    <t>EFI-4 B G/KV 40/0.1</t>
  </si>
  <si>
    <t>EFI-4 B G/KV 63/0.1</t>
  </si>
  <si>
    <t>EFI-4 B G/KV 25/0.3</t>
  </si>
  <si>
    <t>EFI-4 B G/KV 40/0.3</t>
  </si>
  <si>
    <t>EFI-4 B G/KV 63/0.3</t>
  </si>
  <si>
    <t>EFI-4 B S 25/0.1</t>
  </si>
  <si>
    <t>EFI-4 B S 40/0.1</t>
  </si>
  <si>
    <t>EFI-4 B S 63/0.1</t>
  </si>
  <si>
    <t>EFI-4 B S 25/0.3</t>
  </si>
  <si>
    <t>EFI-4 B S 40/0.3</t>
  </si>
  <si>
    <t>EFI-4 B S 63/0.3</t>
  </si>
  <si>
    <t>EFI-4 B+ 25/0.03</t>
  </si>
  <si>
    <t>EFI-4 B+ 40/0.03</t>
  </si>
  <si>
    <t>EFI-4 B+ 63/0.03</t>
  </si>
  <si>
    <t>EFI-4 B+ 25/0.1</t>
  </si>
  <si>
    <t>EFI-4 B+ 40/0.1</t>
  </si>
  <si>
    <t>EFI-4 B+ 63/0.1</t>
  </si>
  <si>
    <t>EFI-4 B+ 25/0.3</t>
  </si>
  <si>
    <t>EFI-4 B+ 40/0.3</t>
  </si>
  <si>
    <t>EFI-4 B+ 63/0.3</t>
  </si>
  <si>
    <t>002061110</t>
  </si>
  <si>
    <t>EFI-P2 A 16/0.03</t>
  </si>
  <si>
    <t>002061111</t>
  </si>
  <si>
    <t>EFI-P2 A 25/0.03</t>
  </si>
  <si>
    <t>002061112</t>
  </si>
  <si>
    <t>EFI-P2 A 40/0.03</t>
  </si>
  <si>
    <t>002061113</t>
  </si>
  <si>
    <t>EFI-P2 A 63/0.03</t>
  </si>
  <si>
    <t>002061114</t>
  </si>
  <si>
    <t>EFI-P2 A 80/0.03</t>
  </si>
  <si>
    <t>002061120</t>
  </si>
  <si>
    <t>EFI-P2 A 16/0.1</t>
  </si>
  <si>
    <t>002061121</t>
  </si>
  <si>
    <t>EFI-P2 A 25/0.1</t>
  </si>
  <si>
    <t>002061122</t>
  </si>
  <si>
    <t>EFI-P2 A 40/0.1</t>
  </si>
  <si>
    <t>002061123</t>
  </si>
  <si>
    <t>EFI-P2 A 63/0.1</t>
  </si>
  <si>
    <t>002061124</t>
  </si>
  <si>
    <t>EFI-P2 A 80/0.1</t>
  </si>
  <si>
    <t>002061130</t>
  </si>
  <si>
    <t>EFI-P2 A 16/0.3</t>
  </si>
  <si>
    <t>002061131</t>
  </si>
  <si>
    <t>EFI-P2 A 25/0.3</t>
  </si>
  <si>
    <t>002061132</t>
  </si>
  <si>
    <t>EFI-P2 A 40/0.3</t>
  </si>
  <si>
    <t>002061133</t>
  </si>
  <si>
    <t>EFI-P2 A 63/0.3</t>
  </si>
  <si>
    <t>002061134</t>
  </si>
  <si>
    <t>EFI-P2 A 80/0.3</t>
  </si>
  <si>
    <t>002061140</t>
  </si>
  <si>
    <t>EFI-P2 A 16/0.5</t>
  </si>
  <si>
    <t>002061141</t>
  </si>
  <si>
    <t>EFI-P2 A 25/0.5</t>
  </si>
  <si>
    <t>002061142</t>
  </si>
  <si>
    <t>EFI-P2 A 40/0.5</t>
  </si>
  <si>
    <t>002061143</t>
  </si>
  <si>
    <t>EFI-P2 A 63/0.5</t>
  </si>
  <si>
    <t>002061144</t>
  </si>
  <si>
    <t>EFI-P2 A 80/0.5</t>
  </si>
  <si>
    <t>002061210</t>
  </si>
  <si>
    <t>EFI-P2 AC 16/0.03</t>
  </si>
  <si>
    <t>002061211</t>
  </si>
  <si>
    <t>EFI-P2 AC 25/0.03</t>
  </si>
  <si>
    <t>002061212</t>
  </si>
  <si>
    <t>EFI-P2 AC 40/0.03</t>
  </si>
  <si>
    <t>002061213</t>
  </si>
  <si>
    <t>EFI-P2 AC 63/0.03</t>
  </si>
  <si>
    <t>002061214</t>
  </si>
  <si>
    <t>EFI-P2 AC 80/0.03</t>
  </si>
  <si>
    <t>002061220</t>
  </si>
  <si>
    <t>EFI-P2 AC 16/0.1</t>
  </si>
  <si>
    <t>002061221</t>
  </si>
  <si>
    <t>EFI-P2 AC 25/0.1</t>
  </si>
  <si>
    <t>002061222</t>
  </si>
  <si>
    <t>EFI-P2 AC 40/0.1</t>
  </si>
  <si>
    <t>002061223</t>
  </si>
  <si>
    <t>EFI-P2 AC 63/0.1</t>
  </si>
  <si>
    <t>002061224</t>
  </si>
  <si>
    <t>EFI-P2 AC 80/0.1</t>
  </si>
  <si>
    <t>002061230</t>
  </si>
  <si>
    <t>EFI-P2 AC 16/0.3</t>
  </si>
  <si>
    <t>002061231</t>
  </si>
  <si>
    <t>EFI-P2 AC 25/0.3</t>
  </si>
  <si>
    <t>002061232</t>
  </si>
  <si>
    <t>EFI-P2 AC 40/0.3</t>
  </si>
  <si>
    <t>002061233</t>
  </si>
  <si>
    <t>EFI-P2 AC 63/0.3</t>
  </si>
  <si>
    <t>002061234</t>
  </si>
  <si>
    <t>EFI-P2 AC 80/0.3</t>
  </si>
  <si>
    <t>002061240</t>
  </si>
  <si>
    <t>EFI-P2 AC 16/0.5</t>
  </si>
  <si>
    <t>002061241</t>
  </si>
  <si>
    <t>EFI-P2 AC 25/0.5</t>
  </si>
  <si>
    <t>002061242</t>
  </si>
  <si>
    <t>EFI-P2 AC 40/0.5</t>
  </si>
  <si>
    <t>002061243</t>
  </si>
  <si>
    <t>EFI-P2 AC 63/0.5</t>
  </si>
  <si>
    <t>002061244</t>
  </si>
  <si>
    <t>EFI-P2 AC 80/0.5</t>
  </si>
  <si>
    <t>002061250</t>
  </si>
  <si>
    <t>EFI6-P2 AC 16/0.03</t>
  </si>
  <si>
    <t>002061251</t>
  </si>
  <si>
    <t>EFI6-P2 AC 25/0.03</t>
  </si>
  <si>
    <t>002061252</t>
  </si>
  <si>
    <t>EFI6-P2 AC 40/0.03</t>
  </si>
  <si>
    <t>002061253</t>
  </si>
  <si>
    <t>EFI6-P2 AC 63/0.03</t>
  </si>
  <si>
    <t>002061254</t>
  </si>
  <si>
    <t>EFI6-P2 AC 80/0.03</t>
  </si>
  <si>
    <t>002061510</t>
  </si>
  <si>
    <t>EFI-P4 A 16/0.03</t>
  </si>
  <si>
    <t>002061511</t>
  </si>
  <si>
    <t>EFI-P4 A 25/0.03</t>
  </si>
  <si>
    <t>002061512</t>
  </si>
  <si>
    <t>EFI-P4 A 40/0.03</t>
  </si>
  <si>
    <t>002061513</t>
  </si>
  <si>
    <t>EFI-P4 A 63/0.03</t>
  </si>
  <si>
    <t>002061520</t>
  </si>
  <si>
    <t>EFI-P4 A 16/0.1</t>
  </si>
  <si>
    <t>002061521</t>
  </si>
  <si>
    <t>EFI-P4 A 25/0.1</t>
  </si>
  <si>
    <t>002061522</t>
  </si>
  <si>
    <t>EFI-P4 A 40/0.1</t>
  </si>
  <si>
    <t>002061523</t>
  </si>
  <si>
    <t>EFI-P4 A 63/0.1</t>
  </si>
  <si>
    <t>002061530</t>
  </si>
  <si>
    <t>EFI-P4 A 16/0.3</t>
  </si>
  <si>
    <t>002061531</t>
  </si>
  <si>
    <t>EFI-P4 A 25/0.3</t>
  </si>
  <si>
    <t>002061532</t>
  </si>
  <si>
    <t>EFI-P4 A 40/0.3</t>
  </si>
  <si>
    <t>002061533</t>
  </si>
  <si>
    <t>EFI-P4 A 63/0.3</t>
  </si>
  <si>
    <t>002061540</t>
  </si>
  <si>
    <t>EFI-P4 A 16/0.5</t>
  </si>
  <si>
    <t>002061541</t>
  </si>
  <si>
    <t>EFI-P4 A 25/0.5</t>
  </si>
  <si>
    <t>002061542</t>
  </si>
  <si>
    <t>EFI-P4 A 40/0.5</t>
  </si>
  <si>
    <t>002061543</t>
  </si>
  <si>
    <t>EFI-P4 A 63/0.5</t>
  </si>
  <si>
    <t>002061610</t>
  </si>
  <si>
    <t>EFI-P4 AC 16/0.03</t>
  </si>
  <si>
    <t>002061611</t>
  </si>
  <si>
    <t>EFI-P4 AC 25/0.03</t>
  </si>
  <si>
    <t>002061612</t>
  </si>
  <si>
    <t>EFI-P4 AC 40/0.03</t>
  </si>
  <si>
    <t>002061613</t>
  </si>
  <si>
    <t>EFI-P4 AC 63/0.03</t>
  </si>
  <si>
    <t>002061620</t>
  </si>
  <si>
    <t>EFI-P4 AC 16/0.1</t>
  </si>
  <si>
    <t>002061621</t>
  </si>
  <si>
    <t>EFI-P4 AC 25/0.1</t>
  </si>
  <si>
    <t>002061622</t>
  </si>
  <si>
    <t>EFI-P4 AC 40/0.1</t>
  </si>
  <si>
    <t>002061623</t>
  </si>
  <si>
    <t>EFI-P4 AC 63/0.1</t>
  </si>
  <si>
    <t>002061630</t>
  </si>
  <si>
    <t>EFI-P4 AC 16/0.3</t>
  </si>
  <si>
    <t>002061631</t>
  </si>
  <si>
    <t>EFI-P4 AC 25/0.3</t>
  </si>
  <si>
    <t>002061632</t>
  </si>
  <si>
    <t>EFI-P4 AC 40/0.3</t>
  </si>
  <si>
    <t>002061633</t>
  </si>
  <si>
    <t>EFI-P4 AC 63/0.3</t>
  </si>
  <si>
    <t>002061640</t>
  </si>
  <si>
    <t>EFI-P4 AC 16/0.5</t>
  </si>
  <si>
    <t>002061641</t>
  </si>
  <si>
    <t>EFI-P4 AC 25/0.5</t>
  </si>
  <si>
    <t>002061642</t>
  </si>
  <si>
    <t>EFI-P4 AC 40/0.5</t>
  </si>
  <si>
    <t>002061643</t>
  </si>
  <si>
    <t>EFI-P4 AC 63/0.5</t>
  </si>
  <si>
    <t>002061650</t>
  </si>
  <si>
    <t>EFI6-P4 AC 16/0.03</t>
  </si>
  <si>
    <t>002061651</t>
  </si>
  <si>
    <t>EFI6-P4 AC 25/0.03</t>
  </si>
  <si>
    <t>002061652</t>
  </si>
  <si>
    <t>EFI6-P4 AC 40/0.03</t>
  </si>
  <si>
    <t>002061653</t>
  </si>
  <si>
    <t>EFI6-P4 AC 63/0.03</t>
  </si>
  <si>
    <t>002175141</t>
  </si>
  <si>
    <t>KZS-1M-DN 1p+N A B6/0.03 6kA</t>
  </si>
  <si>
    <t>002175142</t>
  </si>
  <si>
    <t>KZS-1M-DN 1p+N A B10/0.03 6kA</t>
  </si>
  <si>
    <t>002175143</t>
  </si>
  <si>
    <t>KZS-1M-DN 1p+N A B13/0.03 6kA</t>
  </si>
  <si>
    <t>002175144</t>
  </si>
  <si>
    <t>KZS-1M-DN 1p+N A B16/0.03 6kA</t>
  </si>
  <si>
    <t>002175145</t>
  </si>
  <si>
    <t>KZS-1M-DN 1p+N A B20/0.03 6kA</t>
  </si>
  <si>
    <t>002175146</t>
  </si>
  <si>
    <t>KZS-1M-DN 1p+N A B25/0.03 6kA</t>
  </si>
  <si>
    <t>002175151</t>
  </si>
  <si>
    <t>KZS-1M-DN 1p+N A C6/0.03 6kA</t>
  </si>
  <si>
    <t>002175152</t>
  </si>
  <si>
    <t>KZS-1M-DN 1p+N A C10/0.03 6kA</t>
  </si>
  <si>
    <t>002175153</t>
  </si>
  <si>
    <t>KZS-1M-DN 1p+N A C13/0.03 6kA</t>
  </si>
  <si>
    <t>002175154</t>
  </si>
  <si>
    <t>KZS-1M-DN 1p+N A C16/0.03 6kA</t>
  </si>
  <si>
    <t>002175155</t>
  </si>
  <si>
    <t>KZS-1M-DN 1p+N A C20/0.03 6kA</t>
  </si>
  <si>
    <t>002175156</t>
  </si>
  <si>
    <t>KZS-1M-DN 1p+N A C25/0.03 6kA</t>
  </si>
  <si>
    <t>743215103</t>
  </si>
  <si>
    <t>KZS-R 1p+N A B32/0.03</t>
  </si>
  <si>
    <t>740616103</t>
  </si>
  <si>
    <t>KZS-R 1p+N A C6/0.03</t>
  </si>
  <si>
    <t>743216104</t>
  </si>
  <si>
    <t>KZS-R 1p+N A C32/0.03</t>
  </si>
  <si>
    <t>740611108</t>
  </si>
  <si>
    <t>KZS-R 1p+N A C6/0.01</t>
  </si>
  <si>
    <t>741011101</t>
  </si>
  <si>
    <t>KZS-R 1p+N A C10/0.01</t>
  </si>
  <si>
    <t>741311100</t>
  </si>
  <si>
    <t>KZS-R 1p+N A C13/0.01</t>
  </si>
  <si>
    <t>741611109</t>
  </si>
  <si>
    <t>KZS-R 1p+N A C16/0.01</t>
  </si>
  <si>
    <t>KZS-2M2p A B6/0.03</t>
  </si>
  <si>
    <t>KZS-2M2p A B10/0.03</t>
  </si>
  <si>
    <t>KZS-2M2p A B13/0.03</t>
  </si>
  <si>
    <t>KZS-2M2p A B15/0.03</t>
  </si>
  <si>
    <t>KZS-2M2p A B16/0.03</t>
  </si>
  <si>
    <t>KZS-2M2p A B20/0.03</t>
  </si>
  <si>
    <t>KZS-2M2p A B25/0.03</t>
  </si>
  <si>
    <t>KZS-2M2p A C6/0.03</t>
  </si>
  <si>
    <t>KZS-2M2p A C10/0.03</t>
  </si>
  <si>
    <t>KZS-2M2p A C13/0.03</t>
  </si>
  <si>
    <t>KZS-2M2p A C15/0.03</t>
  </si>
  <si>
    <t>KZS-2M2p A C16/0.03</t>
  </si>
  <si>
    <t>KZS-2M2p A C20/0.03</t>
  </si>
  <si>
    <t>KZS-2M2p A C25/0.03</t>
  </si>
  <si>
    <t>002172471</t>
  </si>
  <si>
    <t>KZS-2M2p A B6/0.1</t>
  </si>
  <si>
    <t>002172472</t>
  </si>
  <si>
    <t>KZS-2M2p A B10/0.1</t>
  </si>
  <si>
    <t>002172473</t>
  </si>
  <si>
    <t>KZS-2M2p A B13/0.1</t>
  </si>
  <si>
    <t>002172474</t>
  </si>
  <si>
    <t>KZS-2M2p A B15/0.1</t>
  </si>
  <si>
    <t>002172475</t>
  </si>
  <si>
    <t>KZS-2M2p A B16/0.1</t>
  </si>
  <si>
    <t>002172476</t>
  </si>
  <si>
    <t>KZS-2M2p A B20/0.1</t>
  </si>
  <si>
    <t>002172477</t>
  </si>
  <si>
    <t>KZS-2M2p A B25/0.1</t>
  </si>
  <si>
    <t>002172481</t>
  </si>
  <si>
    <t>KZS-2M2p A C6/0.1</t>
  </si>
  <si>
    <t>002172482</t>
  </si>
  <si>
    <t>KZS-2M2p A C10/0.1</t>
  </si>
  <si>
    <t>002172483</t>
  </si>
  <si>
    <t>KZS-2M2p A C13/0.1</t>
  </si>
  <si>
    <t>002172484</t>
  </si>
  <si>
    <t>KZS-2M2p A C15/0.1</t>
  </si>
  <si>
    <t>002172485</t>
  </si>
  <si>
    <t>KZS-2M2p A C16/0.1</t>
  </si>
  <si>
    <t>002172486</t>
  </si>
  <si>
    <t>KZS-2M2p A C20/0.1</t>
  </si>
  <si>
    <t>002172487</t>
  </si>
  <si>
    <t>KZS-2M2p A C25/0.1</t>
  </si>
  <si>
    <t>002174511</t>
  </si>
  <si>
    <t>KZS-4M 2p B B6/0.03</t>
  </si>
  <si>
    <t>002174512</t>
  </si>
  <si>
    <t>KZS-4M 2p B B10/0.03</t>
  </si>
  <si>
    <t>002174513</t>
  </si>
  <si>
    <t>KZS-4M 2p B B13/0.03</t>
  </si>
  <si>
    <t>002174514</t>
  </si>
  <si>
    <t>KZS-4M 2p B B16/0.03</t>
  </si>
  <si>
    <t>002174515</t>
  </si>
  <si>
    <t>KZS-4M 2p B B20/0.03</t>
  </si>
  <si>
    <t>002174516</t>
  </si>
  <si>
    <t>KZS-4M 2p B B25/0.03</t>
  </si>
  <si>
    <t>002174517</t>
  </si>
  <si>
    <t>KZS-4M 2p B B32/0.03</t>
  </si>
  <si>
    <t>002174518</t>
  </si>
  <si>
    <t>KZS-4M 2p B B40/0.03</t>
  </si>
  <si>
    <t>002174531</t>
  </si>
  <si>
    <t>KZS-4M 2p B C6/0.03</t>
  </si>
  <si>
    <t>002174532</t>
  </si>
  <si>
    <t>KZS-4M 2p B C10/0.03</t>
  </si>
  <si>
    <t>002174533</t>
  </si>
  <si>
    <t>KZS-4M 2p B C13/0.03</t>
  </si>
  <si>
    <t>002174534</t>
  </si>
  <si>
    <t>KZS-4M 2p B C16/0.03</t>
  </si>
  <si>
    <t>002174535</t>
  </si>
  <si>
    <t>KZS-4M 2p B C20/0.03</t>
  </si>
  <si>
    <t>002174536</t>
  </si>
  <si>
    <t>KZS-4M 2p B C25/0.03</t>
  </si>
  <si>
    <t>002174537</t>
  </si>
  <si>
    <t>KZS-4M 2p B C32/0.03</t>
  </si>
  <si>
    <t>002174538</t>
  </si>
  <si>
    <t>KZS-4M 2p B C40/0.03</t>
  </si>
  <si>
    <t>002174611</t>
  </si>
  <si>
    <t>KZS-4M 2p B B6/0.1</t>
  </si>
  <si>
    <t>002174612</t>
  </si>
  <si>
    <t>KZS-4M 2p B B10/0.1</t>
  </si>
  <si>
    <t>002174613</t>
  </si>
  <si>
    <t>KZS-4M 2p B B13/0.1</t>
  </si>
  <si>
    <t>002174614</t>
  </si>
  <si>
    <t>KZS-4M 2p B B16/0.1</t>
  </si>
  <si>
    <t>002174615</t>
  </si>
  <si>
    <t>KZS-4M 2p B B20/0.1</t>
  </si>
  <si>
    <t>002174616</t>
  </si>
  <si>
    <t>KZS-4M 2p B B25/0.1</t>
  </si>
  <si>
    <t>002174617</t>
  </si>
  <si>
    <t>KZS-4M 2p B B32/0.1</t>
  </si>
  <si>
    <t>002174618</t>
  </si>
  <si>
    <t>KZS-4M 2p B B40/0.1</t>
  </si>
  <si>
    <t>002174631</t>
  </si>
  <si>
    <t>KZS-4M 2p B C6/0.1</t>
  </si>
  <si>
    <t>002174632</t>
  </si>
  <si>
    <t>KZS-4M 2p B C10/0.1</t>
  </si>
  <si>
    <t>002174633</t>
  </si>
  <si>
    <t>KZS-4M 2p B C13/0.1</t>
  </si>
  <si>
    <t>002174634</t>
  </si>
  <si>
    <t>KZS-4M 2p B C16/0.1</t>
  </si>
  <si>
    <t>002174635</t>
  </si>
  <si>
    <t>KZS-4M 2p B C20/0.1</t>
  </si>
  <si>
    <t>002174636</t>
  </si>
  <si>
    <t>KZS-4M 2p B C25/0.1</t>
  </si>
  <si>
    <t>002174637</t>
  </si>
  <si>
    <t>KZS-4M 2p B C32/0.1</t>
  </si>
  <si>
    <t>002174638</t>
  </si>
  <si>
    <t>KZS-4M 2p B C40/0.1</t>
  </si>
  <si>
    <t>002174811</t>
  </si>
  <si>
    <t>KZS-4M 2p B B6/0.3</t>
  </si>
  <si>
    <t>002174812</t>
  </si>
  <si>
    <t>KZS-4M 2p B B10/0.3</t>
  </si>
  <si>
    <t>002174813</t>
  </si>
  <si>
    <t>KZS-4M 2p B B13/0.3</t>
  </si>
  <si>
    <t>002174815</t>
  </si>
  <si>
    <t>KZS-4M 2p B B20/0.3</t>
  </si>
  <si>
    <t>002174816</t>
  </si>
  <si>
    <t>KZS-4M 2p B B25/0.3</t>
  </si>
  <si>
    <t>002174817</t>
  </si>
  <si>
    <t>KZS-4M 2p B B32/0.3</t>
  </si>
  <si>
    <t>002174818</t>
  </si>
  <si>
    <t>KZS-4M 2p B B40/0.3</t>
  </si>
  <si>
    <t>002174831</t>
  </si>
  <si>
    <t>KZS-4M 2p B C6/0.3</t>
  </si>
  <si>
    <t>002174832</t>
  </si>
  <si>
    <t>KZS-4M 2p B C10/0.3</t>
  </si>
  <si>
    <t>002174833</t>
  </si>
  <si>
    <t>KZS-4M 2p B C13/0.3</t>
  </si>
  <si>
    <t>002174834</t>
  </si>
  <si>
    <t>KZS-4M 2p B C16/0.3</t>
  </si>
  <si>
    <t>002174835</t>
  </si>
  <si>
    <t>KZS-4M 2p B C20/0.3</t>
  </si>
  <si>
    <t>002174836</t>
  </si>
  <si>
    <t>KZS-4M 2p B C25/0.3</t>
  </si>
  <si>
    <t>002174837</t>
  </si>
  <si>
    <t>KZS-4M 2p B C32/0.3</t>
  </si>
  <si>
    <t>002174838</t>
  </si>
  <si>
    <t>KZS-4M 2p B C40/0.3</t>
  </si>
  <si>
    <t>740610107</t>
  </si>
  <si>
    <t>KZS-R 1p+N A B6/0.01</t>
  </si>
  <si>
    <t>741010100</t>
  </si>
  <si>
    <t>KZS-R 1p+N A B10/0.01</t>
  </si>
  <si>
    <t>741310109</t>
  </si>
  <si>
    <t>KZS-R 1p+N A B13/0.01</t>
  </si>
  <si>
    <t>741610108</t>
  </si>
  <si>
    <t>KZS-R 1p+N A B16/0.01</t>
  </si>
  <si>
    <t>742015106</t>
  </si>
  <si>
    <t>KZS-R 1p+N A B20/0.03</t>
  </si>
  <si>
    <t>742016107</t>
  </si>
  <si>
    <t>KZS-R 1p+N A C20/0.03</t>
  </si>
  <si>
    <t>742516102</t>
  </si>
  <si>
    <t>KZS-R 1p+N A C25/0.03</t>
  </si>
  <si>
    <t>002173811</t>
  </si>
  <si>
    <t>KZS-AFDD 3M2p A B6/0.03</t>
  </si>
  <si>
    <t>002173812</t>
  </si>
  <si>
    <t>KZS-AFDD 3M2p A B10/0.03</t>
  </si>
  <si>
    <t>002173813</t>
  </si>
  <si>
    <t>KZS-AFDD 3M2p A B13/0.03</t>
  </si>
  <si>
    <t>002173814</t>
  </si>
  <si>
    <t>KZS-AFDD 3M2p A B16/0.03</t>
  </si>
  <si>
    <t>002173815</t>
  </si>
  <si>
    <t>KZS-AFDD 3M2p A B20/0.03</t>
  </si>
  <si>
    <t>002173816</t>
  </si>
  <si>
    <t>KZS-AFDD 3M2p A B25/0.03</t>
  </si>
  <si>
    <t>002173817</t>
  </si>
  <si>
    <t>KZS-AFDD 3M2p A B32/0.03</t>
  </si>
  <si>
    <t>002173871</t>
  </si>
  <si>
    <t>KZS-AFDD 3M2p A C6/0.03</t>
  </si>
  <si>
    <t>002173872</t>
  </si>
  <si>
    <t>KZS-AFDD 3M2p A C10/0.03</t>
  </si>
  <si>
    <t>002173873</t>
  </si>
  <si>
    <t>KZS-AFDD 3M2p A C13/0.03</t>
  </si>
  <si>
    <t>002173874</t>
  </si>
  <si>
    <t>KZS-AFDD 3M2p A C16/0.03</t>
  </si>
  <si>
    <t>002173875</t>
  </si>
  <si>
    <t>KZS-AFDD 3M2p A C20/0.03</t>
  </si>
  <si>
    <t>002173876</t>
  </si>
  <si>
    <t>KZS-AFDD 3M2p A C25/0.03</t>
  </si>
  <si>
    <t>002173877</t>
  </si>
  <si>
    <t>KZS-AFDD 3M2p A C32/0.03</t>
  </si>
  <si>
    <t>002159500</t>
  </si>
  <si>
    <t>PS KZS-2M/4M</t>
  </si>
  <si>
    <t>002473075</t>
  </si>
  <si>
    <t>ETR-82TO</t>
  </si>
  <si>
    <t>002470295</t>
  </si>
  <si>
    <t>CRM-46</t>
  </si>
  <si>
    <t>002471557</t>
  </si>
  <si>
    <t>CRME-101</t>
  </si>
  <si>
    <t>002470400</t>
  </si>
  <si>
    <t>EDIGI-R2</t>
  </si>
  <si>
    <t>002470293</t>
  </si>
  <si>
    <t>HRH-8 230 V AC</t>
  </si>
  <si>
    <t>002470294</t>
  </si>
  <si>
    <t>HRH-8 24V AC/DC</t>
  </si>
  <si>
    <t>002470300</t>
  </si>
  <si>
    <t>WKS-3</t>
  </si>
  <si>
    <t>002472213</t>
  </si>
  <si>
    <t>EFM230</t>
  </si>
  <si>
    <t>002472214</t>
  </si>
  <si>
    <t>EFM400</t>
  </si>
  <si>
    <t>002470401</t>
  </si>
  <si>
    <t>EDIGI-SN</t>
  </si>
  <si>
    <t>002471514</t>
  </si>
  <si>
    <t>WB-1UN</t>
  </si>
  <si>
    <t>002471556</t>
  </si>
  <si>
    <t>SON H-3G</t>
  </si>
  <si>
    <t>002470301</t>
  </si>
  <si>
    <t>SON-1</t>
  </si>
  <si>
    <t>002471510</t>
  </si>
  <si>
    <t>SZR-1ST</t>
  </si>
  <si>
    <t>002471511</t>
  </si>
  <si>
    <t>SZR-2ST</t>
  </si>
  <si>
    <t>002471554</t>
  </si>
  <si>
    <t>SON H-1Y</t>
  </si>
  <si>
    <t>002471555</t>
  </si>
  <si>
    <t>SON H-1B</t>
  </si>
  <si>
    <t>002470402</t>
  </si>
  <si>
    <t>EDIGI-KEY</t>
  </si>
  <si>
    <t>002473064</t>
  </si>
  <si>
    <t>RERB3-S</t>
  </si>
  <si>
    <t>002473065</t>
  </si>
  <si>
    <t>RER-CLIP-SP</t>
  </si>
  <si>
    <t>002473043</t>
  </si>
  <si>
    <t>MER1-024AC</t>
  </si>
  <si>
    <t>002473044</t>
  </si>
  <si>
    <t>MER1-230AC</t>
  </si>
  <si>
    <t>002473045</t>
  </si>
  <si>
    <t>MER1-024DC</t>
  </si>
  <si>
    <t>002473046</t>
  </si>
  <si>
    <t>MER1-012DC</t>
  </si>
  <si>
    <t>002473060</t>
  </si>
  <si>
    <t>RERM3-230AC</t>
  </si>
  <si>
    <t>002473061</t>
  </si>
  <si>
    <t>RERM3-230ACL</t>
  </si>
  <si>
    <t>002473062</t>
  </si>
  <si>
    <t>RERM3-024AC</t>
  </si>
  <si>
    <t>002473063</t>
  </si>
  <si>
    <t>RERM3-024ACL</t>
  </si>
  <si>
    <t>004661851</t>
  </si>
  <si>
    <t>ATSDPS</t>
  </si>
  <si>
    <t>004656908</t>
  </si>
  <si>
    <t>PFC 6 3P RS</t>
  </si>
  <si>
    <t>004656909</t>
  </si>
  <si>
    <t>PFC 12 3P RS</t>
  </si>
  <si>
    <t>004656910</t>
  </si>
  <si>
    <t>ENA33LCD</t>
  </si>
  <si>
    <t>004804060</t>
  </si>
  <si>
    <t>DEC-2CT</t>
  </si>
  <si>
    <t>004804061</t>
  </si>
  <si>
    <t>DEC-1MP</t>
  </si>
  <si>
    <t>004804062</t>
  </si>
  <si>
    <t>DEC-3MP</t>
  </si>
  <si>
    <t>004804063</t>
  </si>
  <si>
    <t>EZI-24</t>
  </si>
  <si>
    <t>004804064</t>
  </si>
  <si>
    <t>ERM-7</t>
  </si>
  <si>
    <t>002464075</t>
  </si>
  <si>
    <t>RA 32-20 230V AC</t>
  </si>
  <si>
    <t>002464076</t>
  </si>
  <si>
    <t>RA 32-40 230V AC</t>
  </si>
  <si>
    <t>002463482</t>
  </si>
  <si>
    <t>R 63-20 230V </t>
  </si>
  <si>
    <t>004648015</t>
  </si>
  <si>
    <t>MPE25-40</t>
  </si>
  <si>
    <t>004648016</t>
  </si>
  <si>
    <t>MPE80-50</t>
  </si>
  <si>
    <t>004648017</t>
  </si>
  <si>
    <t>MPE80-65</t>
  </si>
  <si>
    <t>004648018</t>
  </si>
  <si>
    <t>MPE80-80</t>
  </si>
  <si>
    <t>004656867</t>
  </si>
  <si>
    <t>LPC-DW 40 kVAr, 400V, 50HZ</t>
  </si>
  <si>
    <t>004656809</t>
  </si>
  <si>
    <t>HFL 7/100 Cu</t>
  </si>
  <si>
    <t>004671371</t>
  </si>
  <si>
    <t>EB2 125/3V 20A 3p 1000V</t>
  </si>
  <si>
    <t>004671372</t>
  </si>
  <si>
    <t>EB2 125/3V 32A 3p 1000V</t>
  </si>
  <si>
    <t>004671373</t>
  </si>
  <si>
    <t>EB2 125/3V 50A 3p 1000V</t>
  </si>
  <si>
    <t>004671374</t>
  </si>
  <si>
    <t>EB2 125/3V 63A 3p 1000V</t>
  </si>
  <si>
    <t>004671375</t>
  </si>
  <si>
    <t>EB2 125/3V 100A 3p 1000V</t>
  </si>
  <si>
    <t>004671376</t>
  </si>
  <si>
    <t>EB2 125/3V 125A 3p 1000V</t>
  </si>
  <si>
    <t>004671377</t>
  </si>
  <si>
    <t>EB2 250/3V 160A 3p 1000V</t>
  </si>
  <si>
    <t>004671378</t>
  </si>
  <si>
    <t>EB2 250/3V 250A 3p 1000V</t>
  </si>
  <si>
    <t>004672374</t>
  </si>
  <si>
    <t>ED2 1250/3 PI 3C</t>
  </si>
  <si>
    <t>004672383</t>
  </si>
  <si>
    <t>ED2 1000/4</t>
  </si>
  <si>
    <t>004671327</t>
  </si>
  <si>
    <t>MO2 125 DC220V, RS</t>
  </si>
  <si>
    <t>004671328</t>
  </si>
  <si>
    <t>MO2 250 DC200-220V RS</t>
  </si>
  <si>
    <t>004671329</t>
  </si>
  <si>
    <t>MO2 630 DC200-220V RS</t>
  </si>
  <si>
    <t>004671601</t>
  </si>
  <si>
    <t>LRE-B 110-230-380V</t>
  </si>
  <si>
    <t>004671602</t>
  </si>
  <si>
    <t>LRE-B 24-48V</t>
  </si>
  <si>
    <t>004671603</t>
  </si>
  <si>
    <t>LRE-A 110-230-380V</t>
  </si>
  <si>
    <t>004671604</t>
  </si>
  <si>
    <t>LRE-A 24-48V</t>
  </si>
  <si>
    <t>004671605</t>
  </si>
  <si>
    <t>LRE-A 12V</t>
  </si>
  <si>
    <t>004671606</t>
  </si>
  <si>
    <t>LRE-CT60 110-230-380V</t>
  </si>
  <si>
    <t>004671607</t>
  </si>
  <si>
    <t>LRE-CT60 24-48V</t>
  </si>
  <si>
    <t>004671608</t>
  </si>
  <si>
    <t>CTED-28</t>
  </si>
  <si>
    <t>004671609</t>
  </si>
  <si>
    <t>CTE-35</t>
  </si>
  <si>
    <t>004671610</t>
  </si>
  <si>
    <t>CTE-60</t>
  </si>
  <si>
    <t>004671611</t>
  </si>
  <si>
    <t>CTE-80</t>
  </si>
  <si>
    <t>004671612</t>
  </si>
  <si>
    <t>CTE-110</t>
  </si>
  <si>
    <t>004671613</t>
  </si>
  <si>
    <t>CTE-160</t>
  </si>
  <si>
    <t>004671614</t>
  </si>
  <si>
    <t>CTE-210</t>
  </si>
  <si>
    <t>004671220</t>
  </si>
  <si>
    <t>ZB2 630/3 Offset</t>
  </si>
  <si>
    <t>004661873</t>
  </si>
  <si>
    <t>MLBS-PS11</t>
  </si>
  <si>
    <t>004773251</t>
  </si>
  <si>
    <t>CS 16 90 L</t>
  </si>
  <si>
    <t>004773250</t>
  </si>
  <si>
    <t>CS 16 51 L</t>
  </si>
  <si>
    <t>004773220</t>
  </si>
  <si>
    <t>CS 40 75U</t>
  </si>
  <si>
    <t>004773221</t>
  </si>
  <si>
    <t>CS 63 75U</t>
  </si>
  <si>
    <t>004773232</t>
  </si>
  <si>
    <t>CS 63 75 PN2</t>
  </si>
  <si>
    <t>004773223</t>
  </si>
  <si>
    <t>CS 63 90 PN2LK</t>
  </si>
  <si>
    <t>004773224</t>
  </si>
  <si>
    <t>CS 63 91 PN2LK</t>
  </si>
  <si>
    <t>004773225</t>
  </si>
  <si>
    <t>CS 63 10 PN2LK</t>
  </si>
  <si>
    <t>004770801</t>
  </si>
  <si>
    <t>LS LED 5 G 24AC</t>
  </si>
  <si>
    <t>004770802</t>
  </si>
  <si>
    <t>LS LED 5 R 24AC</t>
  </si>
  <si>
    <t>004770803</t>
  </si>
  <si>
    <t>LS LED 5 Y 24AC</t>
  </si>
  <si>
    <t>004770804</t>
  </si>
  <si>
    <t>LS LED 5 G 230AC</t>
  </si>
  <si>
    <t>004770805</t>
  </si>
  <si>
    <t>LS LED 5 R 230AC</t>
  </si>
  <si>
    <t>004770806</t>
  </si>
  <si>
    <t>LS LED 5 Y 230AC</t>
  </si>
  <si>
    <t>004770807</t>
  </si>
  <si>
    <t>LS LED 10 G 24AC</t>
  </si>
  <si>
    <t>004770808</t>
  </si>
  <si>
    <t>LS LED 10 R 24AC</t>
  </si>
  <si>
    <t>004770809</t>
  </si>
  <si>
    <t>LS LED 10 Y 24AC</t>
  </si>
  <si>
    <t>004770810</t>
  </si>
  <si>
    <t>LS LED 10 G 230AC</t>
  </si>
  <si>
    <t>004770811</t>
  </si>
  <si>
    <t>LS LED 10 R 230AC</t>
  </si>
  <si>
    <t>004770812</t>
  </si>
  <si>
    <t>LS LED 10 Y 230AC</t>
  </si>
  <si>
    <t>004770813</t>
  </si>
  <si>
    <t>LS LED 20 G 24AC</t>
  </si>
  <si>
    <t>004770814</t>
  </si>
  <si>
    <t>LS LED 20 R 24AC</t>
  </si>
  <si>
    <t>004770815</t>
  </si>
  <si>
    <t>LS LED 20 Y 24AC</t>
  </si>
  <si>
    <t>004770816</t>
  </si>
  <si>
    <t>LS LED 20 G 230AC</t>
  </si>
  <si>
    <t>004770817</t>
  </si>
  <si>
    <t>LS LED 20 R 230AC</t>
  </si>
  <si>
    <t>004770818</t>
  </si>
  <si>
    <t>LS LED 20 Y 230AC</t>
  </si>
  <si>
    <t>IZ16/1F/2mod - 36mm</t>
  </si>
  <si>
    <t>IZ16/1F/3mod - 36mm</t>
  </si>
  <si>
    <t>IZ16/1F/4mod - 36mm</t>
  </si>
  <si>
    <t>002442987</t>
  </si>
  <si>
    <t>ETITEC L3 255/3/6</t>
  </si>
  <si>
    <t>002322100</t>
  </si>
  <si>
    <t>SET EZR 25/GEG 25 2p</t>
  </si>
  <si>
    <t>002322101</t>
  </si>
  <si>
    <t>SET EZR 25/GEG 25 3p</t>
  </si>
  <si>
    <t>002322102</t>
  </si>
  <si>
    <t>SET EZR 25/GEG 25 4p</t>
  </si>
  <si>
    <t>002322103</t>
  </si>
  <si>
    <t>SET EZR 25/GEG 25 5p</t>
  </si>
  <si>
    <t>002322104</t>
  </si>
  <si>
    <t>SET EZR 25/GEG 25 6p</t>
  </si>
  <si>
    <t>002322105</t>
  </si>
  <si>
    <t>SET EZR 25/GEG 25 7p</t>
  </si>
  <si>
    <t>002322106</t>
  </si>
  <si>
    <t>SET EZR 25/GEG 25 8p</t>
  </si>
  <si>
    <t>002322107</t>
  </si>
  <si>
    <t>SET EZR 25/GEG 25 9p</t>
  </si>
  <si>
    <t>002322108</t>
  </si>
  <si>
    <t>SET EZR 25/GEG 25 10p</t>
  </si>
  <si>
    <t>002323110</t>
  </si>
  <si>
    <t>SET EZR 63/GEG 63 2p</t>
  </si>
  <si>
    <t>002323111</t>
  </si>
  <si>
    <t>SET EZR 63/GEG 63 3p</t>
  </si>
  <si>
    <t>002323112</t>
  </si>
  <si>
    <t>SET EZR 63/GEG 63 4p</t>
  </si>
  <si>
    <t>002323113</t>
  </si>
  <si>
    <t>SET EZR 63/GEG 63 5p</t>
  </si>
  <si>
    <t>002323114</t>
  </si>
  <si>
    <t>SET EZR 63/GEG 63 6p</t>
  </si>
  <si>
    <t>DII E27 25A KDII s plom. Luknj</t>
  </si>
  <si>
    <t>DIII E33 63A KDIII s plomb.luk</t>
  </si>
  <si>
    <t>002510011</t>
  </si>
  <si>
    <t>PFB D01 1p</t>
  </si>
  <si>
    <t>006711028</t>
  </si>
  <si>
    <t>CH22/PgG 125A/690V 1443125</t>
  </si>
  <si>
    <t>001691061</t>
  </si>
  <si>
    <t>VRRN 00-3</t>
  </si>
  <si>
    <t>NV PPR 00 2M6 1-p</t>
  </si>
  <si>
    <t>NV PPR 00 D1 2M6 1-p</t>
  </si>
  <si>
    <t>001691056</t>
  </si>
  <si>
    <t>ZP POP 100</t>
  </si>
  <si>
    <t>001691057</t>
  </si>
  <si>
    <t>ZP POP 185</t>
  </si>
  <si>
    <t>SL00/100 EK P00 16-95</t>
  </si>
  <si>
    <t>VL00/100 P00 16-95</t>
  </si>
  <si>
    <t>001690926</t>
  </si>
  <si>
    <t>KVL-B/FT-3 3p M10-M10</t>
  </si>
  <si>
    <t>001100140</t>
  </si>
  <si>
    <t>ECT4PT</t>
  </si>
  <si>
    <t>001100141</t>
  </si>
  <si>
    <t>ECT4PO</t>
  </si>
  <si>
    <t>001100142</t>
  </si>
  <si>
    <t>ECM4PT</t>
  </si>
  <si>
    <t>001100143</t>
  </si>
  <si>
    <t>ECM4PO</t>
  </si>
  <si>
    <t>001101029</t>
  </si>
  <si>
    <t>ECG70</t>
  </si>
  <si>
    <t>001101169</t>
  </si>
  <si>
    <t>ECG70H</t>
  </si>
  <si>
    <t>001100206</t>
  </si>
  <si>
    <t>ECMEDIA-RJ</t>
  </si>
  <si>
    <t>001100304</t>
  </si>
  <si>
    <t>ECH-48PT</t>
  </si>
  <si>
    <t>001100305</t>
  </si>
  <si>
    <t>ECH-48PTu</t>
  </si>
  <si>
    <t>001100306</t>
  </si>
  <si>
    <t>ECH-48PT-s</t>
  </si>
  <si>
    <t>NE4 PRAZEN BREZ SPONKE</t>
  </si>
  <si>
    <t>001101278</t>
  </si>
  <si>
    <t>EPLMB</t>
  </si>
  <si>
    <t>001101279</t>
  </si>
  <si>
    <t>ELK-ERP</t>
  </si>
  <si>
    <t>001101280</t>
  </si>
  <si>
    <t>ELP</t>
  </si>
  <si>
    <t>001101281</t>
  </si>
  <si>
    <t>ERP-N1</t>
  </si>
  <si>
    <t>001101282</t>
  </si>
  <si>
    <t>ERP-N2</t>
  </si>
  <si>
    <t>001101283</t>
  </si>
  <si>
    <t>ERP-PE1</t>
  </si>
  <si>
    <t>001101284</t>
  </si>
  <si>
    <t>ERP-PE2</t>
  </si>
  <si>
    <t>001101285</t>
  </si>
  <si>
    <t>ERP12-PM</t>
  </si>
  <si>
    <t>001101286</t>
  </si>
  <si>
    <t>ERP18-PM</t>
  </si>
  <si>
    <t>001601604</t>
  </si>
  <si>
    <t>KVR 01</t>
  </si>
  <si>
    <t>001601605</t>
  </si>
  <si>
    <t>KVR 11</t>
  </si>
  <si>
    <t>001601606</t>
  </si>
  <si>
    <t>KVR 21</t>
  </si>
  <si>
    <t>001601680</t>
  </si>
  <si>
    <t>KVR-DS 80-66-32 SR</t>
  </si>
  <si>
    <t>001601687</t>
  </si>
  <si>
    <t>KVR 60-53-25 P</t>
  </si>
  <si>
    <t>001601800</t>
  </si>
  <si>
    <t>KVR 80-40-32 S</t>
  </si>
  <si>
    <t>001601805</t>
  </si>
  <si>
    <t>KVR 80-66-32 S</t>
  </si>
  <si>
    <t>001601807</t>
  </si>
  <si>
    <t>KVR 60-53-25 S</t>
  </si>
  <si>
    <t>001602100</t>
  </si>
  <si>
    <t>KVR 40-26-25 P</t>
  </si>
  <si>
    <t>001602101</t>
  </si>
  <si>
    <t>KVR 40-26-25 S</t>
  </si>
  <si>
    <t>001602102</t>
  </si>
  <si>
    <t>KVR 50-26-25 P</t>
  </si>
  <si>
    <t>001602103</t>
  </si>
  <si>
    <t>KVR 50-26-25 S</t>
  </si>
  <si>
    <t>001602104</t>
  </si>
  <si>
    <t>KVR 60-26-25 P</t>
  </si>
  <si>
    <t>001602105</t>
  </si>
  <si>
    <t>KVR 60-26-25 S</t>
  </si>
  <si>
    <t>001602106</t>
  </si>
  <si>
    <t>KVR 80-26-25 P</t>
  </si>
  <si>
    <t>001602107</t>
  </si>
  <si>
    <t>KVR 80-26-25 S</t>
  </si>
  <si>
    <t>001602108</t>
  </si>
  <si>
    <t>KVR 40-40-25 P</t>
  </si>
  <si>
    <t>001602109</t>
  </si>
  <si>
    <t>KVR 40-40-25 S</t>
  </si>
  <si>
    <t>001602110</t>
  </si>
  <si>
    <t>KVR 50-40-25 P</t>
  </si>
  <si>
    <t>001602111</t>
  </si>
  <si>
    <t>KVR 50-40-25 S</t>
  </si>
  <si>
    <t>001602112</t>
  </si>
  <si>
    <t>KVR 60-40-25 P</t>
  </si>
  <si>
    <t>001602113</t>
  </si>
  <si>
    <t>KVR 60-40-25 S</t>
  </si>
  <si>
    <t>001602114</t>
  </si>
  <si>
    <t>KVR 80-40-25 P</t>
  </si>
  <si>
    <t>001602115</t>
  </si>
  <si>
    <t>KVR 80-40-25 S</t>
  </si>
  <si>
    <t>001602116</t>
  </si>
  <si>
    <t>KVR 80-53-25 P</t>
  </si>
  <si>
    <t>001602117</t>
  </si>
  <si>
    <t>KVR 80-53-25 S</t>
  </si>
  <si>
    <t>001602118</t>
  </si>
  <si>
    <t>KVR 80-66-25 P</t>
  </si>
  <si>
    <t>001602119</t>
  </si>
  <si>
    <t>KVR 80-66-25 S</t>
  </si>
  <si>
    <t>001602120</t>
  </si>
  <si>
    <t>KVR-D 40-53-25 P</t>
  </si>
  <si>
    <t>001602121</t>
  </si>
  <si>
    <t>KVR-D 40-53-25 S</t>
  </si>
  <si>
    <t>001602122</t>
  </si>
  <si>
    <t>KVR-D 50-53-25 P</t>
  </si>
  <si>
    <t>001602123</t>
  </si>
  <si>
    <t>KVR-D 50-53-25 S</t>
  </si>
  <si>
    <t>001602124</t>
  </si>
  <si>
    <t>KVR-D 60-53-25 P</t>
  </si>
  <si>
    <t>001602125</t>
  </si>
  <si>
    <t>KVR-D 60-53-25 S</t>
  </si>
  <si>
    <t>001602126</t>
  </si>
  <si>
    <t>KVR-D 80-53-25 P</t>
  </si>
  <si>
    <t>001602127</t>
  </si>
  <si>
    <t>KVR-D 80-53-25 S</t>
  </si>
  <si>
    <t>001602128</t>
  </si>
  <si>
    <t>KVR-D 40-80-25 P</t>
  </si>
  <si>
    <t>001602129</t>
  </si>
  <si>
    <t>KVR-D 40-80-25 S</t>
  </si>
  <si>
    <t>001602130</t>
  </si>
  <si>
    <t>KVR-D 50-80-25 P</t>
  </si>
  <si>
    <t>001602131</t>
  </si>
  <si>
    <t>KVR-D 50-80-25 S</t>
  </si>
  <si>
    <t>001602132</t>
  </si>
  <si>
    <t>KVR-D 60-80-25 P</t>
  </si>
  <si>
    <t>001602133</t>
  </si>
  <si>
    <t>KVR-D 60-80-25 S</t>
  </si>
  <si>
    <t>001602134</t>
  </si>
  <si>
    <t>KVR-D 80-80-25 P</t>
  </si>
  <si>
    <t>001602135</t>
  </si>
  <si>
    <t>KVR-D 80-80-25 S</t>
  </si>
  <si>
    <t>001602136</t>
  </si>
  <si>
    <t>KVR-D 60-106-25 P</t>
  </si>
  <si>
    <t>001602137</t>
  </si>
  <si>
    <t>KVR-D 60-106-25 S</t>
  </si>
  <si>
    <t>001602138</t>
  </si>
  <si>
    <t>KVR-D 80-106-25 P</t>
  </si>
  <si>
    <t>001602139</t>
  </si>
  <si>
    <t>KVR-D 80-106-25 S</t>
  </si>
  <si>
    <t>001602140</t>
  </si>
  <si>
    <t>KVR-D 40-66-25 PR</t>
  </si>
  <si>
    <t>001602141</t>
  </si>
  <si>
    <t>KVR-D 40-66-25 SR</t>
  </si>
  <si>
    <t>001602142</t>
  </si>
  <si>
    <t>KVR-D 50-66-25 PR</t>
  </si>
  <si>
    <t>001602143</t>
  </si>
  <si>
    <t>KVR-D 50-66-25 SR</t>
  </si>
  <si>
    <t>001602144</t>
  </si>
  <si>
    <t>KVR-D 60-66-25 PR</t>
  </si>
  <si>
    <t>001602145</t>
  </si>
  <si>
    <t>KVR-D 60-66-25 SR</t>
  </si>
  <si>
    <t>001602146</t>
  </si>
  <si>
    <t>KVR-D 80-66-25 PR</t>
  </si>
  <si>
    <t>001602147</t>
  </si>
  <si>
    <t>KVR-D 80-66-25 SR</t>
  </si>
  <si>
    <t>001602148</t>
  </si>
  <si>
    <t>KVR-DS 40-66-25 PR</t>
  </si>
  <si>
    <t>001602149</t>
  </si>
  <si>
    <t>KVR-DS 40-66-25 SR</t>
  </si>
  <si>
    <t>001602150</t>
  </si>
  <si>
    <t>KVR-DS 50-66-25 PR</t>
  </si>
  <si>
    <t>001602151</t>
  </si>
  <si>
    <t>KVR-DS 50-66-25 SR</t>
  </si>
  <si>
    <t>001602152</t>
  </si>
  <si>
    <t>KVR-DS 60-66-25 PR</t>
  </si>
  <si>
    <t>001602153</t>
  </si>
  <si>
    <t>KVR-DS 60-66-25 SR</t>
  </si>
  <si>
    <t>001602154</t>
  </si>
  <si>
    <t>KVR-DS 80-66-25 PR</t>
  </si>
  <si>
    <t>001602155</t>
  </si>
  <si>
    <t>KVR-DS 40-80-25 P</t>
  </si>
  <si>
    <t>001602156</t>
  </si>
  <si>
    <t>KVR-DS 40-80-25 S</t>
  </si>
  <si>
    <t>001602157</t>
  </si>
  <si>
    <t>KVR-DS 50-80-25 P</t>
  </si>
  <si>
    <t>001602158</t>
  </si>
  <si>
    <t>KVR-DS 50-80-25 S</t>
  </si>
  <si>
    <t>001602159</t>
  </si>
  <si>
    <t>KVR-DS 60-80-25 P</t>
  </si>
  <si>
    <t>001602160</t>
  </si>
  <si>
    <t>KVR-DS 60-80-25 S</t>
  </si>
  <si>
    <t>001602161</t>
  </si>
  <si>
    <t>KVR-DS 80-80-25 P</t>
  </si>
  <si>
    <t>001602162</t>
  </si>
  <si>
    <t>KVR-DS 80-80-25 S</t>
  </si>
  <si>
    <t>001602163</t>
  </si>
  <si>
    <t>KVR-DS 60-80-25 PR</t>
  </si>
  <si>
    <t>001602164</t>
  </si>
  <si>
    <t>KVR-DS 60-80-25 SR</t>
  </si>
  <si>
    <t>001602165</t>
  </si>
  <si>
    <t>KVR-DS 80-80-25 PR</t>
  </si>
  <si>
    <t>001602166</t>
  </si>
  <si>
    <t>KVR-DS 60-80-25 PL</t>
  </si>
  <si>
    <t>001602167</t>
  </si>
  <si>
    <t>KVR-DS 60-80-25 SL</t>
  </si>
  <si>
    <t>001602168</t>
  </si>
  <si>
    <t>KVR-DS 80-80-25 PL</t>
  </si>
  <si>
    <t>001602169</t>
  </si>
  <si>
    <t>KVR-DS 80-80-25 SL</t>
  </si>
  <si>
    <t>001602170</t>
  </si>
  <si>
    <t>KVR-TS 40-80-25 PR</t>
  </si>
  <si>
    <t>001602171</t>
  </si>
  <si>
    <t>KVR-TS 40-80-25 SR</t>
  </si>
  <si>
    <t>001602172</t>
  </si>
  <si>
    <t>KVR-TS 50-80-25 PR</t>
  </si>
  <si>
    <t>001602173</t>
  </si>
  <si>
    <t>KVR-TS 50-80-25 SR</t>
  </si>
  <si>
    <t>001602174</t>
  </si>
  <si>
    <t>KVR-TS 60-80-25 PR</t>
  </si>
  <si>
    <t>001602175</t>
  </si>
  <si>
    <t>KVR-TS 60-80-25 SR</t>
  </si>
  <si>
    <t>001602176</t>
  </si>
  <si>
    <t>KVR-TS 80-80-25 PR</t>
  </si>
  <si>
    <t>001602177</t>
  </si>
  <si>
    <t>KVR-TS 80-80-25 SR</t>
  </si>
  <si>
    <t>001602178</t>
  </si>
  <si>
    <t>KVR-TS 40-80-25 PL</t>
  </si>
  <si>
    <t>001602179</t>
  </si>
  <si>
    <t>KVR-TS 40-80-25 SL</t>
  </si>
  <si>
    <t>001602180</t>
  </si>
  <si>
    <t>KVR-TS 50-80-25 PL</t>
  </si>
  <si>
    <t>001602181</t>
  </si>
  <si>
    <t>KVR-TS 50-80-25 SL</t>
  </si>
  <si>
    <t>001602182</t>
  </si>
  <si>
    <t>KVR-TS 60-80-25 PL</t>
  </si>
  <si>
    <t>001602183</t>
  </si>
  <si>
    <t>KVR-TS 60-80-25 SL</t>
  </si>
  <si>
    <t>001602184</t>
  </si>
  <si>
    <t>KVR-TS 80-80-25 PL</t>
  </si>
  <si>
    <t>001602185</t>
  </si>
  <si>
    <t>KVR-TS 80-80-25 SL</t>
  </si>
  <si>
    <t>001602186</t>
  </si>
  <si>
    <t>KVR-TS2 40-80-25 P</t>
  </si>
  <si>
    <t>001602187</t>
  </si>
  <si>
    <t>KVR-TS2 40-80-25 S</t>
  </si>
  <si>
    <t>001602188</t>
  </si>
  <si>
    <t>KVR-TS2 50-80-25 P</t>
  </si>
  <si>
    <t>001602189</t>
  </si>
  <si>
    <t>KVR-TS2 50-80-25 S</t>
  </si>
  <si>
    <t>001602190</t>
  </si>
  <si>
    <t>KVR-TS2 60-80-25 P</t>
  </si>
  <si>
    <t>001602191</t>
  </si>
  <si>
    <t>KVR-TS2 60-80-25 S</t>
  </si>
  <si>
    <t>001602192</t>
  </si>
  <si>
    <t>KVR-TS2 80-80-25 P</t>
  </si>
  <si>
    <t>001602193</t>
  </si>
  <si>
    <t>KVR-TS2 80-80-25 S</t>
  </si>
  <si>
    <t>001602194</t>
  </si>
  <si>
    <t>KVR-DS 60-106-25 P</t>
  </si>
  <si>
    <t>001602195</t>
  </si>
  <si>
    <t>KVR-DS 60-106-25 S</t>
  </si>
  <si>
    <t>001602196</t>
  </si>
  <si>
    <t>KVR-DS 80-106-25 P</t>
  </si>
  <si>
    <t>001602197</t>
  </si>
  <si>
    <t>KVR-DS 80-106-25 S</t>
  </si>
  <si>
    <t>001602198</t>
  </si>
  <si>
    <t>KVR-TS2 40-106-25 P</t>
  </si>
  <si>
    <t>001602199</t>
  </si>
  <si>
    <t>KVR-TS2 40-106-25 S</t>
  </si>
  <si>
    <t>001602200</t>
  </si>
  <si>
    <t>KVR-TS2 50-106-25 P</t>
  </si>
  <si>
    <t>001602201</t>
  </si>
  <si>
    <t>KVR-TS2 50-106-25 S</t>
  </si>
  <si>
    <t>001602202</t>
  </si>
  <si>
    <t>KVR-TS2 60-106-25 P</t>
  </si>
  <si>
    <t>001602203</t>
  </si>
  <si>
    <t>KVR-TS2 60-106-25 S</t>
  </si>
  <si>
    <t>001602204</t>
  </si>
  <si>
    <t>KVR-TS2 80-106-25 P</t>
  </si>
  <si>
    <t>001602205</t>
  </si>
  <si>
    <t>KVR-TS2 80-106-25 S</t>
  </si>
  <si>
    <t>001602259</t>
  </si>
  <si>
    <t>KVR 60-26-32 P</t>
  </si>
  <si>
    <t>001602260</t>
  </si>
  <si>
    <t>KVR 60-26-32 S</t>
  </si>
  <si>
    <t>001602261</t>
  </si>
  <si>
    <t>KVR 80-26-32 P</t>
  </si>
  <si>
    <t>001602262</t>
  </si>
  <si>
    <t>KVR 80-26-32 S</t>
  </si>
  <si>
    <t>001602263</t>
  </si>
  <si>
    <t>KVR 60-40-32 P</t>
  </si>
  <si>
    <t>001602264</t>
  </si>
  <si>
    <t>KVR 60-40-32 S</t>
  </si>
  <si>
    <t>001602265</t>
  </si>
  <si>
    <t>KVR 80-40-32 P</t>
  </si>
  <si>
    <t>001602266</t>
  </si>
  <si>
    <t>KVR 60-53-32 P</t>
  </si>
  <si>
    <t>001602267</t>
  </si>
  <si>
    <t>KVR 60-53-32 S</t>
  </si>
  <si>
    <t>001602268</t>
  </si>
  <si>
    <t>KVR 80-53-32 P</t>
  </si>
  <si>
    <t>001602269</t>
  </si>
  <si>
    <t>KVR 80-53-32 S</t>
  </si>
  <si>
    <t>001602270</t>
  </si>
  <si>
    <t>KVR 80-66-32 P</t>
  </si>
  <si>
    <t>001602271</t>
  </si>
  <si>
    <t>KVR-D 60-53-32 P</t>
  </si>
  <si>
    <t>001602272</t>
  </si>
  <si>
    <t>KVR-D 60-53-32 S</t>
  </si>
  <si>
    <t>001602273</t>
  </si>
  <si>
    <t>KVR-D 80-53-32 P</t>
  </si>
  <si>
    <t>001602274</t>
  </si>
  <si>
    <t>KVR-D 80-53-32 S</t>
  </si>
  <si>
    <t>001602275</t>
  </si>
  <si>
    <t>KVR-D 60-80-32 P</t>
  </si>
  <si>
    <t>001602276</t>
  </si>
  <si>
    <t>KVR-D 60-80-32 S</t>
  </si>
  <si>
    <t>001602277</t>
  </si>
  <si>
    <t>KVR-D 80-80-32 P</t>
  </si>
  <si>
    <t>001602278</t>
  </si>
  <si>
    <t>KVR-D 80-80-32 S</t>
  </si>
  <si>
    <t>001602279</t>
  </si>
  <si>
    <t>KVR-D 60-106-32 P</t>
  </si>
  <si>
    <t>001602280</t>
  </si>
  <si>
    <t>KVR-D 60-106-32 S</t>
  </si>
  <si>
    <t>001602281</t>
  </si>
  <si>
    <t>KVR-D 80-106-32 P</t>
  </si>
  <si>
    <t>001602282</t>
  </si>
  <si>
    <t>KVR-D 80-106-32 S</t>
  </si>
  <si>
    <t>001602283</t>
  </si>
  <si>
    <t>KVR-D 60-66-32 PR</t>
  </si>
  <si>
    <t>001602284</t>
  </si>
  <si>
    <t>KVR-D 60-66-32 SR</t>
  </si>
  <si>
    <t>001602285</t>
  </si>
  <si>
    <t>KVR-D 80-66-32 PR</t>
  </si>
  <si>
    <t>001602286</t>
  </si>
  <si>
    <t>KVR-D 80-66-32 SR</t>
  </si>
  <si>
    <t>001602287</t>
  </si>
  <si>
    <t>KVR-DS 60-66-32 PR</t>
  </si>
  <si>
    <t>001602288</t>
  </si>
  <si>
    <t>KVR-DS 60-66-32 SR</t>
  </si>
  <si>
    <t>001602289</t>
  </si>
  <si>
    <t>KVR-DS 80-66-32 PR</t>
  </si>
  <si>
    <t>001602290</t>
  </si>
  <si>
    <t>KVR-DS 60-80-32 P</t>
  </si>
  <si>
    <t>001602291</t>
  </si>
  <si>
    <t>KVR-DS 60-80-32 S</t>
  </si>
  <si>
    <t>001602292</t>
  </si>
  <si>
    <t>KVR-DS 80-80-32 P</t>
  </si>
  <si>
    <t>001602293</t>
  </si>
  <si>
    <t>KVR-DS 80-80-32 S</t>
  </si>
  <si>
    <t>001602294</t>
  </si>
  <si>
    <t>KVR-DS 60-80-32 PR</t>
  </si>
  <si>
    <t>001602295</t>
  </si>
  <si>
    <t>KVR-DS 60-80-32 SR</t>
  </si>
  <si>
    <t>001602296</t>
  </si>
  <si>
    <t>KVR-DS 80-80-32 PR</t>
  </si>
  <si>
    <t>001602297</t>
  </si>
  <si>
    <t>KVR-DS 80-80-32 SR</t>
  </si>
  <si>
    <t>001602298</t>
  </si>
  <si>
    <t>KVR-DS 60-80-32 PL</t>
  </si>
  <si>
    <t>001602299</t>
  </si>
  <si>
    <t>KVR-DS 60-80-32 SL</t>
  </si>
  <si>
    <t>001602300</t>
  </si>
  <si>
    <t>KVR-DS 80-80-32 PL</t>
  </si>
  <si>
    <t>001602301</t>
  </si>
  <si>
    <t>KVR-DS 80-80-32 SL</t>
  </si>
  <si>
    <t>001602302</t>
  </si>
  <si>
    <t>KVR-TS 60-80-32 PR</t>
  </si>
  <si>
    <t>001602303</t>
  </si>
  <si>
    <t>KVR-TS 60-80-32 SR</t>
  </si>
  <si>
    <t>001602304</t>
  </si>
  <si>
    <t>KVR-TS 80-80-32 PR</t>
  </si>
  <si>
    <t>001602305</t>
  </si>
  <si>
    <t>KVR-TS 80-80-32 SR</t>
  </si>
  <si>
    <t>001602306</t>
  </si>
  <si>
    <t>KVR-TS 60-80-32 PL</t>
  </si>
  <si>
    <t>001602307</t>
  </si>
  <si>
    <t>KVR-TS 60-80-32 SL</t>
  </si>
  <si>
    <t>001602308</t>
  </si>
  <si>
    <t>KVR-TS 80-80-32 PL</t>
  </si>
  <si>
    <t>001602309</t>
  </si>
  <si>
    <t>KVR-TS 80-80-32 SL</t>
  </si>
  <si>
    <t>001602310</t>
  </si>
  <si>
    <t>KVR-TS2 60-80-32 P</t>
  </si>
  <si>
    <t>001602311</t>
  </si>
  <si>
    <t>KVR-TS2 60-80-32 S</t>
  </si>
  <si>
    <t>001602312</t>
  </si>
  <si>
    <t>KVR-TS2 80-80-32 P</t>
  </si>
  <si>
    <t>001602313</t>
  </si>
  <si>
    <t>KVR-TS2 80-80-32 S</t>
  </si>
  <si>
    <t>001602314</t>
  </si>
  <si>
    <t>KVR-DS 60-106-32 P</t>
  </si>
  <si>
    <t>001602315</t>
  </si>
  <si>
    <t>KVR-DS 60-106-32 S</t>
  </si>
  <si>
    <t>001602316</t>
  </si>
  <si>
    <t>KVR-DS 80-106-32 P</t>
  </si>
  <si>
    <t>001602317</t>
  </si>
  <si>
    <t>KVR-DS 80-106-32 S</t>
  </si>
  <si>
    <t>001602318</t>
  </si>
  <si>
    <t>KVR-TS2 60-106-32 P</t>
  </si>
  <si>
    <t>001602319</t>
  </si>
  <si>
    <t>KVR-TS2 60-106-32 S</t>
  </si>
  <si>
    <t>001602320</t>
  </si>
  <si>
    <t>KVR-TS2 80-106-32 P</t>
  </si>
  <si>
    <t>001602321</t>
  </si>
  <si>
    <t>KVR-TS2 80-106-32 S</t>
  </si>
  <si>
    <t>001603155</t>
  </si>
  <si>
    <t>KVR-DS 80-66-25 SR</t>
  </si>
  <si>
    <t>001601689</t>
  </si>
  <si>
    <t>KVR-25 P 53</t>
  </si>
  <si>
    <t>001601801</t>
  </si>
  <si>
    <t>KVR-32 PE 40</t>
  </si>
  <si>
    <t>001601802</t>
  </si>
  <si>
    <t>KVR-32 P 40</t>
  </si>
  <si>
    <t>001601803</t>
  </si>
  <si>
    <t>KVR-32 PE 66</t>
  </si>
  <si>
    <t>001601804</t>
  </si>
  <si>
    <t>KVR-32 P 66</t>
  </si>
  <si>
    <t>001602211</t>
  </si>
  <si>
    <t>KVR- 25 P 26</t>
  </si>
  <si>
    <t>001602212</t>
  </si>
  <si>
    <t>KVR- 25 P 40</t>
  </si>
  <si>
    <t>001602213</t>
  </si>
  <si>
    <t>KVR- 25 P 66</t>
  </si>
  <si>
    <t>001602214</t>
  </si>
  <si>
    <t>KVR- 25 P 106</t>
  </si>
  <si>
    <t>001602326</t>
  </si>
  <si>
    <t>KVR-32 P 26</t>
  </si>
  <si>
    <t>001602327</t>
  </si>
  <si>
    <t>KVR-32 P 53</t>
  </si>
  <si>
    <t>001602328</t>
  </si>
  <si>
    <t>KVR-32 P 80</t>
  </si>
  <si>
    <t>001602329</t>
  </si>
  <si>
    <t>KVR-32 P 106</t>
  </si>
  <si>
    <t>001601688</t>
  </si>
  <si>
    <t>KVR-25 PE 53</t>
  </si>
  <si>
    <t>001602206</t>
  </si>
  <si>
    <t>KVR-25 PE 26</t>
  </si>
  <si>
    <t>001602207</t>
  </si>
  <si>
    <t>KVR-25 PE 40</t>
  </si>
  <si>
    <t>001602208</t>
  </si>
  <si>
    <t>KVR-25 PE 66</t>
  </si>
  <si>
    <t>001602209</t>
  </si>
  <si>
    <t>KVR-25 PE 80</t>
  </si>
  <si>
    <t>001602210</t>
  </si>
  <si>
    <t>KVR-25 PE 106</t>
  </si>
  <si>
    <t>001602322</t>
  </si>
  <si>
    <t>KVR-32 PE 26</t>
  </si>
  <si>
    <t>001602323</t>
  </si>
  <si>
    <t>KVR-32 PE 53</t>
  </si>
  <si>
    <t>001602324</t>
  </si>
  <si>
    <t>KVR-32 PE 80</t>
  </si>
  <si>
    <t>001602325</t>
  </si>
  <si>
    <t>KVR-32 PE 106</t>
  </si>
  <si>
    <t>001601634</t>
  </si>
  <si>
    <t>KVR-MP 01</t>
  </si>
  <si>
    <t>001601635</t>
  </si>
  <si>
    <t>KVR-MP 11</t>
  </si>
  <si>
    <t>001601636</t>
  </si>
  <si>
    <t>KVR-MP 21</t>
  </si>
  <si>
    <t>001601681</t>
  </si>
  <si>
    <t>KVR-MMP 80-26</t>
  </si>
  <si>
    <t>001601682</t>
  </si>
  <si>
    <t>KVR-MMP 80-40</t>
  </si>
  <si>
    <t>001601690</t>
  </si>
  <si>
    <t>KVR-MMP 60-53</t>
  </si>
  <si>
    <t>001602215</t>
  </si>
  <si>
    <t>KVR-MMP 40-26</t>
  </si>
  <si>
    <t>001602216</t>
  </si>
  <si>
    <t>KVR-MMP 50-26</t>
  </si>
  <si>
    <t>001602217</t>
  </si>
  <si>
    <t>KVR-MMP 60-26</t>
  </si>
  <si>
    <t>001602218</t>
  </si>
  <si>
    <t>KVR-MMP 40-40</t>
  </si>
  <si>
    <t>001602219</t>
  </si>
  <si>
    <t>KVR-MMP 50-40</t>
  </si>
  <si>
    <t>001602220</t>
  </si>
  <si>
    <t>KVR-MMP 60-40</t>
  </si>
  <si>
    <t>001602221</t>
  </si>
  <si>
    <t>KVR-MMP 40-53</t>
  </si>
  <si>
    <t>001602222</t>
  </si>
  <si>
    <t>KVR-MMP 50-53</t>
  </si>
  <si>
    <t>001602223</t>
  </si>
  <si>
    <t>KVR-MMP 80-53</t>
  </si>
  <si>
    <t>001602224</t>
  </si>
  <si>
    <t>KVR-MMP 80-66</t>
  </si>
  <si>
    <t>001602225</t>
  </si>
  <si>
    <t>KVR-MMP 40-80</t>
  </si>
  <si>
    <t>001602226</t>
  </si>
  <si>
    <t>KVR-MMP 50-80</t>
  </si>
  <si>
    <t>001602227</t>
  </si>
  <si>
    <t>KVR-MMP 60-80</t>
  </si>
  <si>
    <t>001602228</t>
  </si>
  <si>
    <t>KVR-MMP 80-80</t>
  </si>
  <si>
    <t>001602229</t>
  </si>
  <si>
    <t>KVR-MMP 60-106</t>
  </si>
  <si>
    <t>001602230</t>
  </si>
  <si>
    <t>KVR-MMP 80-106</t>
  </si>
  <si>
    <t>001601691</t>
  </si>
  <si>
    <t>KVR-FB 53</t>
  </si>
  <si>
    <t>001602253</t>
  </si>
  <si>
    <t>KVR-FB 26</t>
  </si>
  <si>
    <t>001602254</t>
  </si>
  <si>
    <t>KVR-FB 40</t>
  </si>
  <si>
    <t>001602255</t>
  </si>
  <si>
    <t>001602256</t>
  </si>
  <si>
    <t>KVR-FB 66</t>
  </si>
  <si>
    <t>001602257</t>
  </si>
  <si>
    <t>KVR-FB 80</t>
  </si>
  <si>
    <t>001602258</t>
  </si>
  <si>
    <t>KVR-FB 106</t>
  </si>
  <si>
    <t>001601670</t>
  </si>
  <si>
    <t>KVR-CB 1 30x5</t>
  </si>
  <si>
    <t>001601683</t>
  </si>
  <si>
    <t>KVR-Lock</t>
  </si>
  <si>
    <t>001601684</t>
  </si>
  <si>
    <t>KVR-MT 3F</t>
  </si>
  <si>
    <t>001601685</t>
  </si>
  <si>
    <t>KVR-MH</t>
  </si>
  <si>
    <t>001601686</t>
  </si>
  <si>
    <t>KVR-WM</t>
  </si>
  <si>
    <t>001601750</t>
  </si>
  <si>
    <t>KVR-CN 00 30x5</t>
  </si>
  <si>
    <t>001601751</t>
  </si>
  <si>
    <t>KVR-CN 00 40x5</t>
  </si>
  <si>
    <t>001601752</t>
  </si>
  <si>
    <t>KVR-CN 0 30x5</t>
  </si>
  <si>
    <t>001601753</t>
  </si>
  <si>
    <t>KVR-CN 0 40x5</t>
  </si>
  <si>
    <t>001601754</t>
  </si>
  <si>
    <t>KVR-CN 1 40x5</t>
  </si>
  <si>
    <t>001601755</t>
  </si>
  <si>
    <t>KVR-CN 1 40x10</t>
  </si>
  <si>
    <t>001601756</t>
  </si>
  <si>
    <t>KVR-CN 1 60x10</t>
  </si>
  <si>
    <t>001601757</t>
  </si>
  <si>
    <t>KVR-CN 2 40x5</t>
  </si>
  <si>
    <t>001601758</t>
  </si>
  <si>
    <t>KVR-CN 2 40x10</t>
  </si>
  <si>
    <t>001601759</t>
  </si>
  <si>
    <t>KVR-CN 2 60x10</t>
  </si>
  <si>
    <t>001601761</t>
  </si>
  <si>
    <t>KVR-KDA4</t>
  </si>
  <si>
    <t>001601762</t>
  </si>
  <si>
    <t>KVR-CN 0 30x10</t>
  </si>
  <si>
    <t>001601763</t>
  </si>
  <si>
    <t>KVR-CN 1 30x10</t>
  </si>
  <si>
    <t>001601764</t>
  </si>
  <si>
    <t>KVR-CN 2 30x10</t>
  </si>
  <si>
    <t>001601806</t>
  </si>
  <si>
    <t>* KVR-Lock</t>
  </si>
  <si>
    <t>001601808</t>
  </si>
  <si>
    <t>001601809</t>
  </si>
  <si>
    <t>KVR- 25 P 53</t>
  </si>
  <si>
    <t>001601810</t>
  </si>
  <si>
    <t>001601811</t>
  </si>
  <si>
    <t>001602248</t>
  </si>
  <si>
    <t>KVR-CB 26</t>
  </si>
  <si>
    <t>001602249</t>
  </si>
  <si>
    <t>KVR-CB 40</t>
  </si>
  <si>
    <t>001602250</t>
  </si>
  <si>
    <t>KVR-CB 66</t>
  </si>
  <si>
    <t>001602251</t>
  </si>
  <si>
    <t>KVR-CB 80</t>
  </si>
  <si>
    <t>001602252</t>
  </si>
  <si>
    <t>KVR-CB 106</t>
  </si>
  <si>
    <t>001602330</t>
  </si>
  <si>
    <t>KVR-MT 1F</t>
  </si>
  <si>
    <t>001602331</t>
  </si>
  <si>
    <t>KVR-PH 260</t>
  </si>
  <si>
    <t>001602332</t>
  </si>
  <si>
    <t>KVR-PH 320</t>
  </si>
  <si>
    <t>001602333</t>
  </si>
  <si>
    <t>KVR-PH 480</t>
  </si>
  <si>
    <t>001602334</t>
  </si>
  <si>
    <t>KVR-ventilator</t>
  </si>
  <si>
    <t>001602231</t>
  </si>
  <si>
    <t>KVR-PMP 40-26</t>
  </si>
  <si>
    <t>001602232</t>
  </si>
  <si>
    <t>KVR-PMP 50-26</t>
  </si>
  <si>
    <t>001602233</t>
  </si>
  <si>
    <t>KVR-PMP 60-26</t>
  </si>
  <si>
    <t>001602234</t>
  </si>
  <si>
    <t>KVR-PMP 80-26</t>
  </si>
  <si>
    <t>001602235</t>
  </si>
  <si>
    <t>KVR-PMP 40-40</t>
  </si>
  <si>
    <t>001602236</t>
  </si>
  <si>
    <t>KVR-PMP 50-40</t>
  </si>
  <si>
    <t>001602237</t>
  </si>
  <si>
    <t>KVR-PMP 60-40</t>
  </si>
  <si>
    <t>001602238</t>
  </si>
  <si>
    <t>KVR-PMP 80-40</t>
  </si>
  <si>
    <t>001602239</t>
  </si>
  <si>
    <t>KVR-PMP 40-53</t>
  </si>
  <si>
    <t>001602240</t>
  </si>
  <si>
    <t>KVR-PMP 50-53</t>
  </si>
  <si>
    <t>001602241</t>
  </si>
  <si>
    <t>KVR-PMP 60-53</t>
  </si>
  <si>
    <t>001602242</t>
  </si>
  <si>
    <t>KVR-PMP 80-53</t>
  </si>
  <si>
    <t>001602243</t>
  </si>
  <si>
    <t>KVR-PMP 80-66</t>
  </si>
  <si>
    <t>001602244</t>
  </si>
  <si>
    <t>KVR-PMP 40-80</t>
  </si>
  <si>
    <t>001602245</t>
  </si>
  <si>
    <t>KVR-PMP 50-80</t>
  </si>
  <si>
    <t>001602246</t>
  </si>
  <si>
    <t>KVR-PMP 60-80</t>
  </si>
  <si>
    <t>001602247</t>
  </si>
  <si>
    <t>KVR-PMP 80-80</t>
  </si>
  <si>
    <t>002921148</t>
  </si>
  <si>
    <t>SKN0022/10</t>
  </si>
  <si>
    <t>4XN160 2-3</t>
  </si>
  <si>
    <t>4XN160 2-4</t>
  </si>
  <si>
    <t>4XN160 2-5</t>
  </si>
  <si>
    <t>4XN160 2-6</t>
  </si>
  <si>
    <t>4XN160 2-7</t>
  </si>
  <si>
    <t>4XN160 3-3</t>
  </si>
  <si>
    <t>4XN160 3-4</t>
  </si>
  <si>
    <t>4XN160 3-5</t>
  </si>
  <si>
    <t>4XN160 3-6</t>
  </si>
  <si>
    <t>4XN160 3-7</t>
  </si>
  <si>
    <t>4XP160 2-3</t>
  </si>
  <si>
    <t>4XP160 2-4</t>
  </si>
  <si>
    <t>4XP160 2-5</t>
  </si>
  <si>
    <t>4XP160 2-6</t>
  </si>
  <si>
    <t>4XP160 2-7</t>
  </si>
  <si>
    <t>4XP160 3-3</t>
  </si>
  <si>
    <t>4XP160 3-4</t>
  </si>
  <si>
    <t>4XP160 3-5</t>
  </si>
  <si>
    <t>4XP160 3-6</t>
  </si>
  <si>
    <t>4XP160 3-7</t>
  </si>
  <si>
    <t>001101420</t>
  </si>
  <si>
    <t>CP 1-0.33 F</t>
  </si>
  <si>
    <t>CP 1.4-0.33 F</t>
  </si>
  <si>
    <t>CP 2.2-0.33 F</t>
  </si>
  <si>
    <t>CP 3-0.33 F</t>
  </si>
  <si>
    <t>CP 3.8-0.33 F</t>
  </si>
  <si>
    <t>CP 1-0.5 F</t>
  </si>
  <si>
    <t>CP 2-0.5 F</t>
  </si>
  <si>
    <t>CP 3-0.5 F</t>
  </si>
  <si>
    <t>CP 1-1 F</t>
  </si>
  <si>
    <t>CP 1.4-1 F</t>
  </si>
  <si>
    <t>CP 2-1 F</t>
  </si>
  <si>
    <t>CP 2.2-1 F</t>
  </si>
  <si>
    <t>CP 3-1 F</t>
  </si>
  <si>
    <t>CP 3.8-1 F</t>
  </si>
  <si>
    <t>CP 1-2 F</t>
  </si>
  <si>
    <t>CP 1.4-2 F</t>
  </si>
  <si>
    <t>CP 2-2 F</t>
  </si>
  <si>
    <t>CP 2.2-2 F</t>
  </si>
  <si>
    <t>CP 3-2 F</t>
  </si>
  <si>
    <t>CP 3.8-2 F</t>
  </si>
  <si>
    <t>CP 1-3 F</t>
  </si>
  <si>
    <t>CP 2-3 F</t>
  </si>
  <si>
    <t>CP 3-3 F</t>
  </si>
  <si>
    <t>CP 1-4 F</t>
  </si>
  <si>
    <t>CP 2-4 F</t>
  </si>
  <si>
    <t>CP 3-4 F</t>
  </si>
  <si>
    <t>CP 1-1 M</t>
  </si>
  <si>
    <t>CP 1.4-1 M</t>
  </si>
  <si>
    <t>CP 2-1 M</t>
  </si>
  <si>
    <t>CP 2.2-1 M</t>
  </si>
  <si>
    <t>CP 3-1 M</t>
  </si>
  <si>
    <t>CP 3.8-1 M</t>
  </si>
  <si>
    <t>CP 1-1.5 M</t>
  </si>
  <si>
    <t>CP 2-1.5 M</t>
  </si>
  <si>
    <t>CP 3-1.5 M</t>
  </si>
  <si>
    <t>CP 1-2 H00 M</t>
  </si>
  <si>
    <t>CP 1.4-2 H00 M</t>
  </si>
  <si>
    <t>CP 2-2 H00 M</t>
  </si>
  <si>
    <t>CP 2.2-2 H00 M</t>
  </si>
  <si>
    <t>CP 3-2 H00 M</t>
  </si>
  <si>
    <t>CP 3.8-2 H00 M</t>
  </si>
  <si>
    <t>CP 1-2 E12 M 3P</t>
  </si>
  <si>
    <t>CP 1.4-2 E12 M</t>
  </si>
  <si>
    <t>CP 2-2 E12 M</t>
  </si>
  <si>
    <t>CP 2.2-2 E12 M</t>
  </si>
  <si>
    <t>CP 3-2 E12 M</t>
  </si>
  <si>
    <t>CP 3.8-2 E12 M</t>
  </si>
  <si>
    <t>CP 1-2 E12</t>
  </si>
  <si>
    <t>CP 1.4-2 E12</t>
  </si>
  <si>
    <t>CP 2-2 E12</t>
  </si>
  <si>
    <t>CP 2.2-2 E12</t>
  </si>
  <si>
    <t>CP 3-2 E12</t>
  </si>
  <si>
    <t>CP 3.8-2 E12</t>
  </si>
  <si>
    <t>CP 1-2 L1</t>
  </si>
  <si>
    <t>CP 1.4-2 L1</t>
  </si>
  <si>
    <t>CP 2-2 L1</t>
  </si>
  <si>
    <t>CP 2.2-2 L1</t>
  </si>
  <si>
    <t>CP 3-2 L1</t>
  </si>
  <si>
    <t>CP 3.8-2 L1</t>
  </si>
  <si>
    <t>CP 1-2 L2</t>
  </si>
  <si>
    <t>CP 1.4-2 L2</t>
  </si>
  <si>
    <t>CP 2-2 L2</t>
  </si>
  <si>
    <t>CP 2.2-2 L2</t>
  </si>
  <si>
    <t>CP 3-2 L2</t>
  </si>
  <si>
    <t>CP 3.8-2 L2</t>
  </si>
  <si>
    <t>PM 1 H00 M</t>
  </si>
  <si>
    <t>PM 1.4 H00 M</t>
  </si>
  <si>
    <t>PM 2 H00 M</t>
  </si>
  <si>
    <t>PM 2.2 H00 M</t>
  </si>
  <si>
    <t>PM 3 H00 M</t>
  </si>
  <si>
    <t>PM 3.8 H00 M</t>
  </si>
  <si>
    <t>PM 1.4 E12 M</t>
  </si>
  <si>
    <t>PM 2 E12 M</t>
  </si>
  <si>
    <t>PM 2.2 E12 M</t>
  </si>
  <si>
    <t>PM 3 E12 M</t>
  </si>
  <si>
    <t>PM 3.8 E12 M</t>
  </si>
  <si>
    <t>PM 1 H00</t>
  </si>
  <si>
    <t>PM 1.4 H00</t>
  </si>
  <si>
    <t>PM 2 H00</t>
  </si>
  <si>
    <t>PM 2.2 H00</t>
  </si>
  <si>
    <t>PM 3 H00</t>
  </si>
  <si>
    <t>PM 3.8 H00</t>
  </si>
  <si>
    <t>PM 1 E12 L12</t>
  </si>
  <si>
    <t>PM 1.4 E12 L12</t>
  </si>
  <si>
    <t>PM 2 E12 L12</t>
  </si>
  <si>
    <t>PM 2.2 E12 L12</t>
  </si>
  <si>
    <t>PM 3 E12 L12</t>
  </si>
  <si>
    <t>PM 3.8 E12 L12</t>
  </si>
  <si>
    <t>PM 1-1 PER-A</t>
  </si>
  <si>
    <t>PM 1-2 PER-A</t>
  </si>
  <si>
    <t>PM 1-3 PER-A</t>
  </si>
  <si>
    <t>PM 1-4 PER-A</t>
  </si>
  <si>
    <t>PM 2-1 PER-A</t>
  </si>
  <si>
    <t>PM 2-2 PER-A</t>
  </si>
  <si>
    <t>PM 2-3 PER-A</t>
  </si>
  <si>
    <t>PM 2-4 PER-A</t>
  </si>
  <si>
    <t>PM 3-1 PER-A</t>
  </si>
  <si>
    <t>PM 3-2 PER-A</t>
  </si>
  <si>
    <t>PM 3-3 PER-A</t>
  </si>
  <si>
    <t>PM 3-4 PER-A</t>
  </si>
  <si>
    <t>WP-U 3</t>
  </si>
  <si>
    <t>WP-U 3.66</t>
  </si>
  <si>
    <t>WP-U 4</t>
  </si>
  <si>
    <t>WP-U 5</t>
  </si>
  <si>
    <t>WP-U 6</t>
  </si>
  <si>
    <t>WP-U 6.33</t>
  </si>
  <si>
    <t>WP-U 7</t>
  </si>
  <si>
    <t>WP-U 7.66</t>
  </si>
  <si>
    <t>WP-U 2.33</t>
  </si>
  <si>
    <t>AST 4.8x9.5 SET</t>
  </si>
  <si>
    <t>AS-C 4x16 SET</t>
  </si>
  <si>
    <t>AS-C 4x20 SET</t>
  </si>
  <si>
    <t>AS-C 5x10 SET</t>
  </si>
  <si>
    <t>AS-H 6x16 SET</t>
  </si>
  <si>
    <t>AW-RE 5 SET</t>
  </si>
  <si>
    <t>AW-R 4 SET</t>
  </si>
  <si>
    <t>AW-R 6 SET</t>
  </si>
  <si>
    <t>AW-S 4 SET</t>
  </si>
  <si>
    <t>AW-S 6 SET</t>
  </si>
  <si>
    <t>AN-H 4 SET</t>
  </si>
  <si>
    <t>AN-H 6 SET</t>
  </si>
  <si>
    <t>UW-GT 150</t>
  </si>
  <si>
    <t>UW-GT 200</t>
  </si>
  <si>
    <t>UW-GT 250</t>
  </si>
  <si>
    <t>UW-GT 300</t>
  </si>
  <si>
    <t>UW-GT 400</t>
  </si>
  <si>
    <t>EH-ST</t>
  </si>
  <si>
    <t>LK-1333-M22 RAL7035</t>
  </si>
  <si>
    <t>UCH-2</t>
  </si>
  <si>
    <t>SEAL-G9</t>
  </si>
  <si>
    <t>FA-RAL7035</t>
  </si>
  <si>
    <t>CP-PLIER</t>
  </si>
  <si>
    <t>EP-W</t>
  </si>
  <si>
    <t>LG-V</t>
  </si>
  <si>
    <t>LG-V5</t>
  </si>
  <si>
    <t>LG-V SET</t>
  </si>
  <si>
    <t>LG-V5 SET</t>
  </si>
  <si>
    <t>EH-TKC-36</t>
  </si>
  <si>
    <t>EH-AL</t>
  </si>
  <si>
    <t>VSV 4 PA</t>
  </si>
  <si>
    <t>VE 4</t>
  </si>
  <si>
    <t>SM VSU 150</t>
  </si>
  <si>
    <t>003903241</t>
  </si>
  <si>
    <t>ESC-CBD.50</t>
  </si>
  <si>
    <t>003903219</t>
  </si>
  <si>
    <t>ESC-SCB.4/PT</t>
  </si>
  <si>
    <t>003903223</t>
  </si>
  <si>
    <t>ESC-SCB.6/PT</t>
  </si>
  <si>
    <t>003903237</t>
  </si>
  <si>
    <t>ESC-CB/PT</t>
  </si>
  <si>
    <t>003903242</t>
  </si>
  <si>
    <t>ESC-CBD.50/PT</t>
  </si>
  <si>
    <t>003903243</t>
  </si>
  <si>
    <t>ESC-CBD.50B</t>
  </si>
  <si>
    <t>003903245</t>
  </si>
  <si>
    <t>ESC-CBD.70B</t>
  </si>
  <si>
    <t>003903244</t>
  </si>
  <si>
    <t>ESC-CBD.50/PTB</t>
  </si>
  <si>
    <t>003903246</t>
  </si>
  <si>
    <t>ESC-CBD.70/PTB</t>
  </si>
  <si>
    <t>003903248</t>
  </si>
  <si>
    <t>ESC-TLD/PT</t>
  </si>
  <si>
    <t>003903224</t>
  </si>
  <si>
    <t>ESC-DFU/6/R</t>
  </si>
  <si>
    <t>003903247</t>
  </si>
  <si>
    <t>ESC-TLD.2</t>
  </si>
  <si>
    <t>003903249</t>
  </si>
  <si>
    <t>ESC-TLD2B</t>
  </si>
  <si>
    <t>003903250</t>
  </si>
  <si>
    <t>ESC-TDE.2</t>
  </si>
  <si>
    <t>003903229</t>
  </si>
  <si>
    <t>ES-BT/3</t>
  </si>
  <si>
    <t>003903232</t>
  </si>
  <si>
    <t>ES-NU1051S</t>
  </si>
  <si>
    <t>003903238</t>
  </si>
  <si>
    <t>ESP-SH004S</t>
  </si>
  <si>
    <t>003903239</t>
  </si>
  <si>
    <t>ES-TAP1640AW</t>
  </si>
  <si>
    <t>003903240</t>
  </si>
  <si>
    <t>ES-TAP407AW</t>
  </si>
  <si>
    <t>004225604</t>
  </si>
  <si>
    <t>VVC 7.2kV/4A 442</t>
  </si>
  <si>
    <t>004225605</t>
  </si>
  <si>
    <t>VVC 7.2kV/6A 442</t>
  </si>
  <si>
    <t>004225606</t>
  </si>
  <si>
    <t>VVC 7,2kV/10A 442</t>
  </si>
  <si>
    <t>004225607</t>
  </si>
  <si>
    <t>VVC 7,2kV/16A 442</t>
  </si>
  <si>
    <t>004225608</t>
  </si>
  <si>
    <t>VVC 7,2kV/20A 442</t>
  </si>
  <si>
    <t>004225610</t>
  </si>
  <si>
    <t>VVC 7,2kV/32A 442</t>
  </si>
  <si>
    <t>004225611</t>
  </si>
  <si>
    <t>VVC 7,2kV/40A 442</t>
  </si>
  <si>
    <t>004226603</t>
  </si>
  <si>
    <t>VVT-D 7,2kV/2A 442</t>
  </si>
  <si>
    <t>004226604</t>
  </si>
  <si>
    <t>VVT-D 7,2kV/4A 442</t>
  </si>
  <si>
    <t>004226605</t>
  </si>
  <si>
    <t>VVT-D 7,2kV/6A 442</t>
  </si>
  <si>
    <t>004226606</t>
  </si>
  <si>
    <t>VVT-D 7,2kV/10A 442</t>
  </si>
  <si>
    <t>004226607</t>
  </si>
  <si>
    <t>VVT-D 7,2kV/16A 442</t>
  </si>
  <si>
    <t>004226608</t>
  </si>
  <si>
    <t>VVT-D 7,2kV/20A 442</t>
  </si>
  <si>
    <t>004226609</t>
  </si>
  <si>
    <t>VVT-D 7,2kV/25A 442</t>
  </si>
  <si>
    <t>004226610</t>
  </si>
  <si>
    <t>VVT-D 7,2kV/32A 442</t>
  </si>
  <si>
    <t>004226611</t>
  </si>
  <si>
    <t>VVT-D 7,2kV/40A 442</t>
  </si>
  <si>
    <t>004226612</t>
  </si>
  <si>
    <t>VVT-D 7,2kV/50A 442</t>
  </si>
  <si>
    <t>004245115</t>
  </si>
  <si>
    <t>VVC 17,5kV/100A 292</t>
  </si>
  <si>
    <t>004110409</t>
  </si>
  <si>
    <t>NH1XL 250A gPV 1100V</t>
  </si>
  <si>
    <t>004303212</t>
  </si>
  <si>
    <t>M1UQ01/63A/1000V</t>
  </si>
  <si>
    <t>004303213</t>
  </si>
  <si>
    <t>M1UQ01/80A/1000V</t>
  </si>
  <si>
    <t>004303214</t>
  </si>
  <si>
    <t>M1UQ01/100A/1000V</t>
  </si>
  <si>
    <t>004303215</t>
  </si>
  <si>
    <t>M1UQ01/125A/1000V</t>
  </si>
  <si>
    <t>004303216</t>
  </si>
  <si>
    <t>M1UQ01/160A/1000V</t>
  </si>
  <si>
    <t>004303217</t>
  </si>
  <si>
    <t>M1UQ01/200A/1000V</t>
  </si>
  <si>
    <t>004303219</t>
  </si>
  <si>
    <t>M1UQ01/250A/1000V</t>
  </si>
  <si>
    <t>004303221</t>
  </si>
  <si>
    <t>M1UQ01/315A/1000V</t>
  </si>
  <si>
    <t>004303222</t>
  </si>
  <si>
    <t>M1UQ01/350A/1000V</t>
  </si>
  <si>
    <t>004303223</t>
  </si>
  <si>
    <t>M1UQ01/400A/1000V</t>
  </si>
  <si>
    <t>004304221</t>
  </si>
  <si>
    <t>M2UQ01/315A/1000V</t>
  </si>
  <si>
    <t>004304222</t>
  </si>
  <si>
    <t>M2UQ01/350A/1000V</t>
  </si>
  <si>
    <t>004304223</t>
  </si>
  <si>
    <t>M2UQ01/400A/1000V</t>
  </si>
  <si>
    <t>004304225</t>
  </si>
  <si>
    <t>M2UQ01/450A/1000V</t>
  </si>
  <si>
    <t>004304226</t>
  </si>
  <si>
    <t>M2UQ01/500A/1000V</t>
  </si>
  <si>
    <t>004304228</t>
  </si>
  <si>
    <t>M2UQ01/630A/1000V</t>
  </si>
  <si>
    <t>004305226</t>
  </si>
  <si>
    <t>M3UQ01/500A/1000V</t>
  </si>
  <si>
    <t>004305228</t>
  </si>
  <si>
    <t>M3UQ01/630A/1000V</t>
  </si>
  <si>
    <t>004305229</t>
  </si>
  <si>
    <t>M3UQ01/710A/1000V</t>
  </si>
  <si>
    <t>004305230</t>
  </si>
  <si>
    <t>M3UQ01/800A/1000V</t>
  </si>
  <si>
    <t>US1..3-1/110/1250A</t>
  </si>
  <si>
    <t>US1⚠3-1/80-110/630A 1400V</t>
  </si>
  <si>
    <t>CH10x85 gPV 4A/1500V</t>
  </si>
  <si>
    <t>CH10x85 gPV 5A/1500V</t>
  </si>
  <si>
    <t>CH10x85 gPV 6A/1500V</t>
  </si>
  <si>
    <t>CH10x85 gPV 8A/1500V</t>
  </si>
  <si>
    <t>CH10x85 gPV 10A/1500V</t>
  </si>
  <si>
    <t>CH10x85 gPV 12A/1500V</t>
  </si>
  <si>
    <t>CH10x85 gPV 15A/1500V</t>
  </si>
  <si>
    <t>CH10x85 gPV 16A/1500V</t>
  </si>
  <si>
    <t>002626234</t>
  </si>
  <si>
    <t>CH10x85 gPV 20A/1500V</t>
  </si>
  <si>
    <t>002637185</t>
  </si>
  <si>
    <t>CH14x51 gPV 16A/1100V</t>
  </si>
  <si>
    <t>001703005</t>
  </si>
  <si>
    <t>EFH 10/14 x 85</t>
  </si>
  <si>
    <t>004110466</t>
  </si>
  <si>
    <t>NV1XL DC 200/1100V K UL</t>
  </si>
  <si>
    <t>004110448</t>
  </si>
  <si>
    <t>M3L gPV 450A/1100V DC</t>
  </si>
  <si>
    <t>004110449</t>
  </si>
  <si>
    <t>NV3L 630A DC 1100V gPV</t>
  </si>
  <si>
    <t>004110391</t>
  </si>
  <si>
    <t>M1XL gPV 63A/1100V DC UL</t>
  </si>
  <si>
    <t>004110392</t>
  </si>
  <si>
    <t>M1XL gPV 80A/1100V DC UL</t>
  </si>
  <si>
    <t>004110393</t>
  </si>
  <si>
    <t>M1XL gPV 100A/1100V DC UL</t>
  </si>
  <si>
    <t>004110394</t>
  </si>
  <si>
    <t>M1XL gPV 125A/1100V DC UL</t>
  </si>
  <si>
    <t>004110395</t>
  </si>
  <si>
    <t>M1XL gPV 160A/1100V DC UL</t>
  </si>
  <si>
    <t>004110396</t>
  </si>
  <si>
    <t>M1XL gPV 200A/1100V DC UL</t>
  </si>
  <si>
    <t>004110397</t>
  </si>
  <si>
    <t>M2XL gPV 200A/1100V DC UL</t>
  </si>
  <si>
    <t>004110398</t>
  </si>
  <si>
    <t>M2XL gPV 250A/1100V DC UL</t>
  </si>
  <si>
    <t>004110399</t>
  </si>
  <si>
    <t>M3L gPV 315A/1100V DC UL</t>
  </si>
  <si>
    <t>004110400</t>
  </si>
  <si>
    <t>M3L gPV 350A/1100V DC UL</t>
  </si>
  <si>
    <t>004110401</t>
  </si>
  <si>
    <t>M3L gPV 400A/1100V DC UL</t>
  </si>
  <si>
    <t>PKI2XL M10-M10 1500V 1p</t>
  </si>
  <si>
    <t>PKI3L M12-M12 1500V 1p</t>
  </si>
  <si>
    <t>004122044</t>
  </si>
  <si>
    <t>PK00 M8-M8 DC 1000V 1p</t>
  </si>
  <si>
    <t>001691062</t>
  </si>
  <si>
    <t>GPN 1500</t>
  </si>
  <si>
    <t>002440580</t>
  </si>
  <si>
    <t>ETITEC EM T12 PV 1100/6,25 Y</t>
  </si>
  <si>
    <t>002440581</t>
  </si>
  <si>
    <t>ETITEC EM T12 PV 1100/6,25 Y R</t>
  </si>
  <si>
    <t>002440582</t>
  </si>
  <si>
    <t>ETITEC EM T12 PV 1500/5 Y</t>
  </si>
  <si>
    <t>002440583</t>
  </si>
  <si>
    <t>ETITEC EM T12 PV 1500/5 Y RC</t>
  </si>
  <si>
    <t>002440584</t>
  </si>
  <si>
    <t>MOD. EM T12 PV 550/6,25</t>
  </si>
  <si>
    <t>002440585</t>
  </si>
  <si>
    <t>MOD. EM T12 PV 750/5</t>
  </si>
  <si>
    <t>004661856</t>
  </si>
  <si>
    <t>LBS 400 4P DC1000</t>
  </si>
  <si>
    <t>004661857</t>
  </si>
  <si>
    <t>LBS 500 4P DC1000</t>
  </si>
  <si>
    <t>004661858</t>
  </si>
  <si>
    <t>LBS 275 3P DC1500</t>
  </si>
  <si>
    <t>004661859</t>
  </si>
  <si>
    <t>LBS 400 3P DC1500</t>
  </si>
  <si>
    <t>002625410</t>
  </si>
  <si>
    <t>CH10X38 MM 0,5A/1000V AC/DC</t>
  </si>
  <si>
    <t>002625411</t>
  </si>
  <si>
    <t>CH10X38 MM 1A/1000V AC/DC</t>
  </si>
  <si>
    <t>004182485</t>
  </si>
  <si>
    <t>NH00 aM 25A/1000V</t>
  </si>
  <si>
    <t>004182486</t>
  </si>
  <si>
    <t>NH00 aM 32A/1000V</t>
  </si>
  <si>
    <t>004182487</t>
  </si>
  <si>
    <t>NH00 aM 35A/1000V</t>
  </si>
  <si>
    <t>004182488</t>
  </si>
  <si>
    <t>NH00 aM 40A/1000V</t>
  </si>
  <si>
    <t>004182489</t>
  </si>
  <si>
    <t>NH00 aM 50A/1000V</t>
  </si>
  <si>
    <t>004182490</t>
  </si>
  <si>
    <t>NH00 aM 63A/1000V</t>
  </si>
  <si>
    <t>004182491</t>
  </si>
  <si>
    <t>NH00 aM 80A/1000V</t>
  </si>
  <si>
    <t>004182492</t>
  </si>
  <si>
    <t>NH00 aM 100A/1000V</t>
  </si>
  <si>
    <t>004182493</t>
  </si>
  <si>
    <t>NH00 aM 125A/1000V</t>
  </si>
  <si>
    <t>004182494</t>
  </si>
  <si>
    <t>NH00 aM 160A/1000V</t>
  </si>
  <si>
    <t>004184483</t>
  </si>
  <si>
    <t>NH1 gG 35A/800V</t>
  </si>
  <si>
    <t>004184484</t>
  </si>
  <si>
    <t>NH1 gG 40A/800V</t>
  </si>
  <si>
    <t>004184485</t>
  </si>
  <si>
    <t>NH1 gG 50A/800V</t>
  </si>
  <si>
    <t>004184486</t>
  </si>
  <si>
    <t>NH1 gG 63A/800V</t>
  </si>
  <si>
    <t>004184487</t>
  </si>
  <si>
    <t>NH1 gG 80A/800V</t>
  </si>
  <si>
    <t>004184488</t>
  </si>
  <si>
    <t>NH1 gG 100A/800V</t>
  </si>
  <si>
    <t>004184489</t>
  </si>
  <si>
    <t>NH1 gG 125A/800V</t>
  </si>
  <si>
    <t>004184490</t>
  </si>
  <si>
    <t>NH1 gG 160A/800V</t>
  </si>
  <si>
    <t>CH22x58 SRF3-II DC</t>
  </si>
  <si>
    <t>CH22x58 SRF8-II DC</t>
  </si>
  <si>
    <t>CH22x58 SRF12-II DC</t>
  </si>
  <si>
    <t>004735615</t>
  </si>
  <si>
    <t>S1M aR/394/25A/4000V DC</t>
  </si>
  <si>
    <t>004735616</t>
  </si>
  <si>
    <t>S1M aR/394/32A/4000V DC</t>
  </si>
  <si>
    <t>004735617</t>
  </si>
  <si>
    <t>S1M aR/394/40A/4000V DC</t>
  </si>
  <si>
    <t>004735618</t>
  </si>
  <si>
    <t>S1M aR/394/50A/4000V DC</t>
  </si>
  <si>
    <t>004735619</t>
  </si>
  <si>
    <t>S1M aR/394/63A/4000V DC</t>
  </si>
  <si>
    <t>004735620</t>
  </si>
  <si>
    <t>S1M aR/394/80A/4000V DC</t>
  </si>
  <si>
    <t>004735621</t>
  </si>
  <si>
    <t>S1M aR/394/100A/4000V DC</t>
  </si>
  <si>
    <t>004735622</t>
  </si>
  <si>
    <t>S1M aR/394/125A/4000V DC</t>
  </si>
  <si>
    <t>004735623</t>
  </si>
  <si>
    <t>S1M aR/394/150A/4000V DC</t>
  </si>
  <si>
    <t>004735627</t>
  </si>
  <si>
    <t>S1 aR/394/25A/4000V DC</t>
  </si>
  <si>
    <t>004735628</t>
  </si>
  <si>
    <t>S1 aR/394/32A/4000V DC</t>
  </si>
  <si>
    <t>004735629</t>
  </si>
  <si>
    <t>S1 aR/394/40A/4000V DC</t>
  </si>
  <si>
    <t>004735630</t>
  </si>
  <si>
    <t>S1 aR/394/50A/4000V DC</t>
  </si>
  <si>
    <t>004735631</t>
  </si>
  <si>
    <t>S1 aR/394/63A/4000V DC</t>
  </si>
  <si>
    <t>004735632</t>
  </si>
  <si>
    <t>S1 aR/394/80A/4000V DC</t>
  </si>
  <si>
    <t>004735633</t>
  </si>
  <si>
    <t>S1 aR/394/100A/4000V DC</t>
  </si>
  <si>
    <t>004735634</t>
  </si>
  <si>
    <t>S1 aR/394/125A/4000V DC</t>
  </si>
  <si>
    <t>004735635</t>
  </si>
  <si>
    <t>S1 aR/394/150A/4000V DC</t>
  </si>
  <si>
    <t>002637407</t>
  </si>
  <si>
    <t>CH14x51 bat 20A/800V DC</t>
  </si>
  <si>
    <t>004723103</t>
  </si>
  <si>
    <t>NH1 bat 20A/440V DC</t>
  </si>
  <si>
    <t>004723104</t>
  </si>
  <si>
    <t>NH1 bat 25A/440V DC</t>
  </si>
  <si>
    <t>004723105</t>
  </si>
  <si>
    <t>NH1 bat 32A/440V DC</t>
  </si>
  <si>
    <t>004723106</t>
  </si>
  <si>
    <t>NH1 bat 40A/440V DC</t>
  </si>
  <si>
    <t>004723107</t>
  </si>
  <si>
    <t>NH1 bat 50A/440V DC</t>
  </si>
  <si>
    <t>004723108</t>
  </si>
  <si>
    <t>NH1 bat 63A/440V DC</t>
  </si>
  <si>
    <t>004723109</t>
  </si>
  <si>
    <t>NH1 bat 80A/440V DC</t>
  </si>
  <si>
    <t>004723110</t>
  </si>
  <si>
    <t>NH1 bat 100A/440V DC</t>
  </si>
  <si>
    <t>004723111</t>
  </si>
  <si>
    <t>NH1 bat 125A/440V DC</t>
  </si>
  <si>
    <t>004723112</t>
  </si>
  <si>
    <t>NH1 bat 160A/440V DC</t>
  </si>
  <si>
    <t>M1 bat 100A/700V DC</t>
  </si>
  <si>
    <t>S3/110/bat 250A/700V DC</t>
  </si>
  <si>
    <t>S3/110/bat 315A/700V DC</t>
  </si>
  <si>
    <t>S3/110/bat 350A/700V DC</t>
  </si>
  <si>
    <t>S3/110/bat 400A/700V DC</t>
  </si>
  <si>
    <t>S3/110/bat 425A/700V DC</t>
  </si>
  <si>
    <t>S3/110/bat 500A/700V DC</t>
  </si>
  <si>
    <t>S3/110/bat 630A/700V DC</t>
  </si>
  <si>
    <t>004110650</t>
  </si>
  <si>
    <t>M1XL BAT 50A/1500V</t>
  </si>
  <si>
    <t>004110651</t>
  </si>
  <si>
    <t>M1XL BAT 63A/1500V</t>
  </si>
  <si>
    <t>004110652</t>
  </si>
  <si>
    <t>M1XL BAT 80A/1500V</t>
  </si>
  <si>
    <t>004110653</t>
  </si>
  <si>
    <t>M1XL BAT 100A/1500V</t>
  </si>
  <si>
    <t>004110654</t>
  </si>
  <si>
    <t>M1XL BAT 125A/1500V</t>
  </si>
  <si>
    <t>004110655</t>
  </si>
  <si>
    <t>M1XL BAT 160A/1500V</t>
  </si>
  <si>
    <t>004110656</t>
  </si>
  <si>
    <t>M1XL BAT 200A/1500V</t>
  </si>
  <si>
    <t>004110657</t>
  </si>
  <si>
    <t>S1XL BAT 50A/1500V</t>
  </si>
  <si>
    <t>004110658</t>
  </si>
  <si>
    <t>S1XL BAT 63A/1500V</t>
  </si>
  <si>
    <t>004110659</t>
  </si>
  <si>
    <t>S1XL BAT 80A/1500V</t>
  </si>
  <si>
    <t>004110660</t>
  </si>
  <si>
    <t>S1XL BAT 100A/1500V</t>
  </si>
  <si>
    <t>004110661</t>
  </si>
  <si>
    <t>S1XL BAT 125A/1500V</t>
  </si>
  <si>
    <t>004110662</t>
  </si>
  <si>
    <t>S1XL BAT 160A/1500V</t>
  </si>
  <si>
    <t>004110663</t>
  </si>
  <si>
    <t>S1XL BAT 200A/1500V</t>
  </si>
  <si>
    <t>004110664</t>
  </si>
  <si>
    <t>U1XL BAT 50A/1500V</t>
  </si>
  <si>
    <t>004110665</t>
  </si>
  <si>
    <t>U1XL BAT 63A/1500V</t>
  </si>
  <si>
    <t>004110666</t>
  </si>
  <si>
    <t>U1XL BAT 80A/1500V</t>
  </si>
  <si>
    <t>004110667</t>
  </si>
  <si>
    <t>U1XL BAT 100A/1500V</t>
  </si>
  <si>
    <t>004110668</t>
  </si>
  <si>
    <t>U1XL BAT 125A/1500V</t>
  </si>
  <si>
    <t>004110669</t>
  </si>
  <si>
    <t>U1XL BAT 160A/1500V</t>
  </si>
  <si>
    <t>004110670</t>
  </si>
  <si>
    <t>U1XL BAT 200A/1500V</t>
  </si>
  <si>
    <t>004110673</t>
  </si>
  <si>
    <t>S2XL BAT 200A/1500V</t>
  </si>
  <si>
    <t>004110674</t>
  </si>
  <si>
    <t>S2XL BAT 250A/1500V</t>
  </si>
  <si>
    <t>004110675</t>
  </si>
  <si>
    <t>U2XL BAT 200A/1500V</t>
  </si>
  <si>
    <t>004110676</t>
  </si>
  <si>
    <t>U2XL BAT 250A/1500V</t>
  </si>
  <si>
    <t>004110671</t>
  </si>
  <si>
    <t>M2XL BAT 200A/1500V</t>
  </si>
  <si>
    <t>004110672</t>
  </si>
  <si>
    <t>M2XL BAT 250A/1500V</t>
  </si>
  <si>
    <t>004110677</t>
  </si>
  <si>
    <t>M3L BAT 315A/1500V</t>
  </si>
  <si>
    <t>004110678</t>
  </si>
  <si>
    <t>M3L BAT 350A/1500V</t>
  </si>
  <si>
    <t>004110680</t>
  </si>
  <si>
    <t>M3L BAT 450A/1500V</t>
  </si>
  <si>
    <t>004110682</t>
  </si>
  <si>
    <t>S3L BAT 315A/1500V</t>
  </si>
  <si>
    <t>004110683</t>
  </si>
  <si>
    <t>S3L BAT 350A/1500V</t>
  </si>
  <si>
    <t>004110685</t>
  </si>
  <si>
    <t>S3L BAT 450A/1500V</t>
  </si>
  <si>
    <t>004110686</t>
  </si>
  <si>
    <t>S3L BAT 500A/1500V</t>
  </si>
  <si>
    <t>004110687</t>
  </si>
  <si>
    <t>U3L BAT 315A/1500V</t>
  </si>
  <si>
    <t>004110688</t>
  </si>
  <si>
    <t>U3L BAT 350A/1500V</t>
  </si>
  <si>
    <t>004110689</t>
  </si>
  <si>
    <t>U3L BAT 400A/1500V</t>
  </si>
  <si>
    <t>004110690</t>
  </si>
  <si>
    <t>U3L BAT 450A/1500V</t>
  </si>
  <si>
    <t>004110691</t>
  </si>
  <si>
    <t>U3L BAT 500A/1500V</t>
  </si>
  <si>
    <t>004110679</t>
  </si>
  <si>
    <t>M3L BAT 400A/1500V</t>
  </si>
  <si>
    <t>004110681</t>
  </si>
  <si>
    <t>M3L BAT 500A/1500V</t>
  </si>
  <si>
    <t>004110684</t>
  </si>
  <si>
    <t>S3L BAT 400A/1500V</t>
  </si>
  <si>
    <t>001690860</t>
  </si>
  <si>
    <t>SL00/100 3P M8 800AC</t>
  </si>
  <si>
    <t>001690861</t>
  </si>
  <si>
    <t>SL00 3P M8 800AC</t>
  </si>
  <si>
    <t>001690862</t>
  </si>
  <si>
    <t>SL1 3P M10 800AC</t>
  </si>
  <si>
    <t>001690863</t>
  </si>
  <si>
    <t>SL3 3P M12 800AC</t>
  </si>
  <si>
    <t>004184500</t>
  </si>
  <si>
    <t>NH00 gS 100A/800V</t>
  </si>
  <si>
    <t>004184501</t>
  </si>
  <si>
    <t>NH00 gS 80A/800V</t>
  </si>
  <si>
    <t>004184502</t>
  </si>
  <si>
    <t>NH00 gS 63A/800V</t>
  </si>
  <si>
    <t>004184503</t>
  </si>
  <si>
    <t>NH00 gS 125A/800V</t>
  </si>
  <si>
    <t>004184504</t>
  </si>
  <si>
    <t>NH00 gS 16A/800V</t>
  </si>
  <si>
    <t>004184505</t>
  </si>
  <si>
    <t>NH00 gS 20A/800V</t>
  </si>
  <si>
    <t>004184506</t>
  </si>
  <si>
    <t>NH00 gS 25A/800V</t>
  </si>
  <si>
    <t>004184507</t>
  </si>
  <si>
    <t>NH00 gS 35A/800V</t>
  </si>
  <si>
    <t>004184508</t>
  </si>
  <si>
    <t>NH00 gS 40/800V</t>
  </si>
  <si>
    <t>004184509</t>
  </si>
  <si>
    <t>NH00 gS 50/800V</t>
  </si>
  <si>
    <t>004723234</t>
  </si>
  <si>
    <t>M1 gS 160A/800V</t>
  </si>
  <si>
    <t>004723235</t>
  </si>
  <si>
    <t>M1 gS 200A/800V</t>
  </si>
  <si>
    <t>004723236</t>
  </si>
  <si>
    <t>M1 gS 250A/800V</t>
  </si>
  <si>
    <t>004723237</t>
  </si>
  <si>
    <t>M1 gS 315A/800V</t>
  </si>
  <si>
    <t>004724234</t>
  </si>
  <si>
    <t>M2 gS 350A/800V</t>
  </si>
  <si>
    <t>004724235</t>
  </si>
  <si>
    <t>M2 gS 400A/800V</t>
  </si>
  <si>
    <t>004725232</t>
  </si>
  <si>
    <t>M3 gS 350A/800V</t>
  </si>
  <si>
    <t>004725233</t>
  </si>
  <si>
    <t>M3 gS 400A/800V</t>
  </si>
  <si>
    <t>004725234</t>
  </si>
  <si>
    <t>M3 gS 450A/800V</t>
  </si>
  <si>
    <t>004725235</t>
  </si>
  <si>
    <t>M3 gS 500A/800V</t>
  </si>
  <si>
    <t>001100103</t>
  </si>
  <si>
    <t>ECG56bot</t>
  </si>
  <si>
    <t>001100301</t>
  </si>
  <si>
    <t>ECG28HPO</t>
  </si>
  <si>
    <t>001100302</t>
  </si>
  <si>
    <t>ECG42HPO</t>
  </si>
  <si>
    <t>004139395</t>
  </si>
  <si>
    <t>NH2/WT-2C gF 100A/400V</t>
  </si>
  <si>
    <t>001100100</t>
  </si>
  <si>
    <t>ECG14bot</t>
  </si>
  <si>
    <t>001100101</t>
  </si>
  <si>
    <t>ECG28bot</t>
  </si>
  <si>
    <t>001100102</t>
  </si>
  <si>
    <t>ECG42bot</t>
  </si>
  <si>
    <t>001100104</t>
  </si>
  <si>
    <t>ECG14Hbot</t>
  </si>
  <si>
    <t>001100105</t>
  </si>
  <si>
    <t>ECG28Hbot</t>
  </si>
  <si>
    <t>001100106</t>
  </si>
  <si>
    <t>ECG42Hbot</t>
  </si>
  <si>
    <t>001100107</t>
  </si>
  <si>
    <t>ECG56Hbot</t>
  </si>
  <si>
    <t>001100110</t>
  </si>
  <si>
    <t>ECG14top</t>
  </si>
  <si>
    <t>001100111</t>
  </si>
  <si>
    <t>ECG28top</t>
  </si>
  <si>
    <t>001100112</t>
  </si>
  <si>
    <t>ECG42top</t>
  </si>
  <si>
    <t>001100113</t>
  </si>
  <si>
    <t>ECG56top</t>
  </si>
  <si>
    <t>001100115</t>
  </si>
  <si>
    <t>ECG28MEDIAtop-I</t>
  </si>
  <si>
    <t>001100116</t>
  </si>
  <si>
    <t>ECG42MEDIAtop-I</t>
  </si>
  <si>
    <t>001100117</t>
  </si>
  <si>
    <t>ECG56MEDIAtop-I</t>
  </si>
  <si>
    <t>001100246</t>
  </si>
  <si>
    <t>ACT12</t>
  </si>
  <si>
    <t>001100247</t>
  </si>
  <si>
    <t>ACT24</t>
  </si>
  <si>
    <t>001100248</t>
  </si>
  <si>
    <t>ACT36</t>
  </si>
  <si>
    <t>001100300</t>
  </si>
  <si>
    <t>ECG14HPO</t>
  </si>
  <si>
    <t>001100303</t>
  </si>
  <si>
    <t>ECG42HMEDIAPO</t>
  </si>
  <si>
    <t>001101197</t>
  </si>
  <si>
    <t>ENB2</t>
  </si>
  <si>
    <t>001101390</t>
  </si>
  <si>
    <t>EDN-BLIND-LC</t>
  </si>
  <si>
    <t>001101391</t>
  </si>
  <si>
    <t>EDN-96003-1APC</t>
  </si>
  <si>
    <t>001601660</t>
  </si>
  <si>
    <t>KVR-CB 00 30x5</t>
  </si>
  <si>
    <t>001601661</t>
  </si>
  <si>
    <t>KVR-CB 00 40x5</t>
  </si>
  <si>
    <t>001601662</t>
  </si>
  <si>
    <t>KVR-CB 0 30x5</t>
  </si>
  <si>
    <t>001601663</t>
  </si>
  <si>
    <t>KVR-CB 0 40x5</t>
  </si>
  <si>
    <t>001601664</t>
  </si>
  <si>
    <t>KVR-CB 1 40x5</t>
  </si>
  <si>
    <t>001601665</t>
  </si>
  <si>
    <t>KVR-CB 1 40x10</t>
  </si>
  <si>
    <t>001601666</t>
  </si>
  <si>
    <t>KVR-CB 1 60x10</t>
  </si>
  <si>
    <t>001601667</t>
  </si>
  <si>
    <t>KVR-CB 2 40x5</t>
  </si>
  <si>
    <t>001601668</t>
  </si>
  <si>
    <t>KVR-CB 2 40x10</t>
  </si>
  <si>
    <t>001601669</t>
  </si>
  <si>
    <t>KVR-CB 2 60x10</t>
  </si>
  <si>
    <t>001601740</t>
  </si>
  <si>
    <t>KVR-NOR000411</t>
  </si>
  <si>
    <t>DII E27 25A EZV 1p BULK</t>
  </si>
  <si>
    <t>002440620</t>
  </si>
  <si>
    <t>ETITEC M T2 PV 600/20</t>
  </si>
  <si>
    <t>002440621</t>
  </si>
  <si>
    <t>ETITEC M T2 PV 600/20 RC</t>
  </si>
  <si>
    <t>002440622</t>
  </si>
  <si>
    <t>MOD. MT2 PV 300/20</t>
  </si>
  <si>
    <t>002442986</t>
  </si>
  <si>
    <t>ETITEC L3 255/3/10</t>
  </si>
  <si>
    <t>002464098</t>
  </si>
  <si>
    <t>RA 63-22 230V AC</t>
  </si>
  <si>
    <t>002473026</t>
  </si>
  <si>
    <t>ER-CLIP-SP</t>
  </si>
  <si>
    <t>002473027</t>
  </si>
  <si>
    <t>ERM4-110ACL</t>
  </si>
  <si>
    <t>002921269</t>
  </si>
  <si>
    <t>IZ10/AU1/11</t>
  </si>
  <si>
    <t>002921270</t>
  </si>
  <si>
    <t>IZ10/AU2/12</t>
  </si>
  <si>
    <t>002921271</t>
  </si>
  <si>
    <t>IZ10/AU3/12</t>
  </si>
  <si>
    <t>002921272</t>
  </si>
  <si>
    <t>IZ10/AU4/12</t>
  </si>
  <si>
    <t>002921273</t>
  </si>
  <si>
    <t>IZ10/AU5/12</t>
  </si>
  <si>
    <t>002921274</t>
  </si>
  <si>
    <t>Z-FORK</t>
  </si>
  <si>
    <t>004123115</t>
  </si>
  <si>
    <t>PKI 1 M10-M10 1p S</t>
  </si>
  <si>
    <t>004123215</t>
  </si>
  <si>
    <t>PKI 2 M10-M10 1p S</t>
  </si>
  <si>
    <t>004123315</t>
  </si>
  <si>
    <t>PKI 3 M12-M12 1p S</t>
  </si>
  <si>
    <t>004132215</t>
  </si>
  <si>
    <t>PKI 1 M10-M10 3p S</t>
  </si>
  <si>
    <t>004132315</t>
  </si>
  <si>
    <t>PKI 2 M10-M10 3p S</t>
  </si>
  <si>
    <t>004132415</t>
  </si>
  <si>
    <t>PKI 3 M12-M12 3p S</t>
  </si>
  <si>
    <t>004139388</t>
  </si>
  <si>
    <t>NH2/WT-2C gF 20A/400V</t>
  </si>
  <si>
    <t>004139389</t>
  </si>
  <si>
    <t>NH2/WT-2C gF 25A/400V</t>
  </si>
  <si>
    <t>004139390</t>
  </si>
  <si>
    <t>NH2/WT-2C gF 32A/400V</t>
  </si>
  <si>
    <t>004139391</t>
  </si>
  <si>
    <t>NH2/WT-2C gF 40A/400V</t>
  </si>
  <si>
    <t>004139392</t>
  </si>
  <si>
    <t>NH2/WT-2C gF 50A/400V</t>
  </si>
  <si>
    <t>004139393</t>
  </si>
  <si>
    <t>NH2/WT-2C gF 63A/400V</t>
  </si>
  <si>
    <t>004139394</t>
  </si>
  <si>
    <t>NH2/WT-2C gF 80A/400V</t>
  </si>
  <si>
    <t>004139396</t>
  </si>
  <si>
    <t>NH2/WT-2C gF 125A/400V</t>
  </si>
  <si>
    <t>004139397</t>
  </si>
  <si>
    <t>NH2/WT-2C gF 160A/400V</t>
  </si>
  <si>
    <t>004139398</t>
  </si>
  <si>
    <t>NH2/WT-2C gF 200A/400V</t>
  </si>
  <si>
    <t>004139399</t>
  </si>
  <si>
    <t>NH2/WT-2C gF 250A/400V</t>
  </si>
  <si>
    <t>004184105</t>
  </si>
  <si>
    <t>NV1 C 16A gG 400V</t>
  </si>
  <si>
    <t>004185130</t>
  </si>
  <si>
    <t>NV2 C 40A gG 400V</t>
  </si>
  <si>
    <t>004186129</t>
  </si>
  <si>
    <t>NH3 gG 450A/400V</t>
  </si>
  <si>
    <t>004186432</t>
  </si>
  <si>
    <t>NH3 aM 630A/690V</t>
  </si>
  <si>
    <t>004656880</t>
  </si>
  <si>
    <t>HDL 10 Al</t>
  </si>
  <si>
    <t>004656881</t>
  </si>
  <si>
    <t>HDL 15 Al</t>
  </si>
  <si>
    <t>004656882</t>
  </si>
  <si>
    <t>HDL 20 Al</t>
  </si>
  <si>
    <t>004656883</t>
  </si>
  <si>
    <t>HDL 25 Al</t>
  </si>
  <si>
    <t>004656884</t>
  </si>
  <si>
    <t>HDL 30 Al</t>
  </si>
  <si>
    <t>004656885</t>
  </si>
  <si>
    <t>HDL 35 Al</t>
  </si>
  <si>
    <t>004656886</t>
  </si>
  <si>
    <t>HDL 40 Al</t>
  </si>
  <si>
    <t>004656887</t>
  </si>
  <si>
    <t>HDL 45 Al</t>
  </si>
  <si>
    <t>004656888</t>
  </si>
  <si>
    <t>HDL 50 Al</t>
  </si>
  <si>
    <t>004656889</t>
  </si>
  <si>
    <t>HDL 55 Al</t>
  </si>
  <si>
    <t>004656890</t>
  </si>
  <si>
    <t>HDL 60 Al</t>
  </si>
  <si>
    <t>004656891</t>
  </si>
  <si>
    <t>HDL 65 Al</t>
  </si>
  <si>
    <t>004656892</t>
  </si>
  <si>
    <t>HDL 70 Al</t>
  </si>
  <si>
    <t>004656893</t>
  </si>
  <si>
    <t>HDL 75 Al</t>
  </si>
  <si>
    <t>004656894</t>
  </si>
  <si>
    <t>HDL 80 Al</t>
  </si>
  <si>
    <t>004771200</t>
  </si>
  <si>
    <t>ECLI-012C-R</t>
  </si>
  <si>
    <t>004771201</t>
  </si>
  <si>
    <t>ECLI-012C-G</t>
  </si>
  <si>
    <t>004771202</t>
  </si>
  <si>
    <t>ECLI-012C-Y</t>
  </si>
  <si>
    <t>004771203</t>
  </si>
  <si>
    <t>ECLI-012C-B</t>
  </si>
  <si>
    <t>004771204</t>
  </si>
  <si>
    <t>ECLI-012C-A</t>
  </si>
  <si>
    <t>004771205</t>
  </si>
  <si>
    <t>ECLI-012C-W</t>
  </si>
  <si>
    <t>004771220</t>
  </si>
  <si>
    <t>ECLI-048C-R</t>
  </si>
  <si>
    <t>004771221</t>
  </si>
  <si>
    <t>ECLI-048C-G</t>
  </si>
  <si>
    <t>004771222</t>
  </si>
  <si>
    <t>ECLI-048C-Y</t>
  </si>
  <si>
    <t>004771223</t>
  </si>
  <si>
    <t>ECLI-048C-B</t>
  </si>
  <si>
    <t>004771224</t>
  </si>
  <si>
    <t>ECLI-048C-A</t>
  </si>
  <si>
    <t>004771225</t>
  </si>
  <si>
    <t>ECLI-048C-W</t>
  </si>
  <si>
    <t>004771374</t>
  </si>
  <si>
    <t>EGK2-XZ90-C</t>
  </si>
  <si>
    <t>004771400</t>
  </si>
  <si>
    <t>EGFI-240A-R</t>
  </si>
  <si>
    <t>004771401</t>
  </si>
  <si>
    <t>EGFI-240A-G</t>
  </si>
  <si>
    <t>004771402</t>
  </si>
  <si>
    <t>EGFI-240A-Y</t>
  </si>
  <si>
    <t>004771403</t>
  </si>
  <si>
    <t>EGFI-240A-W</t>
  </si>
  <si>
    <t>004771404</t>
  </si>
  <si>
    <t>EGFI-240A-B</t>
  </si>
  <si>
    <t>004771405</t>
  </si>
  <si>
    <t>EGFI-240A-A</t>
  </si>
  <si>
    <t>004771406</t>
  </si>
  <si>
    <t>EGFI-024C-R</t>
  </si>
  <si>
    <t>004771407</t>
  </si>
  <si>
    <t>EGFI-024C-G</t>
  </si>
  <si>
    <t>004771408</t>
  </si>
  <si>
    <t>EGFI-024C-Y</t>
  </si>
  <si>
    <t>004771409</t>
  </si>
  <si>
    <t>EGFI-024C-W</t>
  </si>
  <si>
    <t>004771410</t>
  </si>
  <si>
    <t>EGFI-024C-B</t>
  </si>
  <si>
    <t>004771411</t>
  </si>
  <si>
    <t>EGFI-024C-A</t>
  </si>
  <si>
    <t>004771420</t>
  </si>
  <si>
    <t>EGPI-240A-R</t>
  </si>
  <si>
    <t>004771421</t>
  </si>
  <si>
    <t>EGPI-240A-G</t>
  </si>
  <si>
    <t>004771422</t>
  </si>
  <si>
    <t>EGPI-240C-R</t>
  </si>
  <si>
    <t>004771423</t>
  </si>
  <si>
    <t>EGPI-240C-G</t>
  </si>
  <si>
    <t>004771430</t>
  </si>
  <si>
    <t>EGS2I-N240A-R</t>
  </si>
  <si>
    <t>004771431</t>
  </si>
  <si>
    <t>EGS2I-N240A-G</t>
  </si>
  <si>
    <t>004771432</t>
  </si>
  <si>
    <t>EGS3I-NN024C-R</t>
  </si>
  <si>
    <t>004771433</t>
  </si>
  <si>
    <t>EGS2I-NN024C-G</t>
  </si>
  <si>
    <t>004773252</t>
  </si>
  <si>
    <t>CS 25 124 U</t>
  </si>
  <si>
    <t>004773253</t>
  </si>
  <si>
    <t>CS 16 54 U</t>
  </si>
  <si>
    <t>004773254</t>
  </si>
  <si>
    <t>CS 16 54 U 85C 95C</t>
  </si>
  <si>
    <t>003911056</t>
  </si>
  <si>
    <t>B 120x80 T</t>
  </si>
  <si>
    <t>001102506</t>
  </si>
  <si>
    <t>SB-H400</t>
  </si>
  <si>
    <t>001102508</t>
  </si>
  <si>
    <t>SB-4M6x10</t>
  </si>
  <si>
    <t>UPO-N</t>
  </si>
  <si>
    <t>IZOLIRNA OBJEMKA 12X5</t>
  </si>
  <si>
    <t>002122712</t>
  </si>
  <si>
    <t>ETIMAT 10 1p+N B6</t>
  </si>
  <si>
    <t>002122714</t>
  </si>
  <si>
    <t>ETIMAT 10 1p+N B10</t>
  </si>
  <si>
    <t>DII gG 6A/3 500V</t>
  </si>
  <si>
    <t>DII gG 10A/3 / 500V</t>
  </si>
  <si>
    <t>DII gG 16A/3 / 500V</t>
  </si>
  <si>
    <t>DII gG 20A/3 / 500V</t>
  </si>
  <si>
    <t>DII gG 25A/3 / 500V</t>
  </si>
  <si>
    <t>002313399</t>
  </si>
  <si>
    <t>DIII gG 20A / 500V</t>
  </si>
  <si>
    <t>002313400</t>
  </si>
  <si>
    <t>DIII gG 25A / 500V</t>
  </si>
  <si>
    <t>0023231111</t>
  </si>
  <si>
    <t>SET EZR 63 3p-GEG 63.3</t>
  </si>
  <si>
    <t>RDBS220-10-24VDC</t>
  </si>
  <si>
    <t>RDBS220-20-24VDC</t>
  </si>
  <si>
    <t>RDBS220-11-24VDC</t>
  </si>
  <si>
    <t>002473100</t>
  </si>
  <si>
    <t>GZS80</t>
  </si>
  <si>
    <t>IZ 16/3-18V 210mm</t>
  </si>
  <si>
    <t>IZ-V</t>
  </si>
  <si>
    <t>IZ-V 10 MM2</t>
  </si>
  <si>
    <t>NH3L 200A DC 1500V gPV</t>
  </si>
  <si>
    <t>NH3L 250A DC 1500V gPV</t>
  </si>
  <si>
    <t>NV 3 aM 315A / 690V</t>
  </si>
  <si>
    <t>NV 3 aM 400A / 690V</t>
  </si>
  <si>
    <t>NV 3 aM 500A / 690V</t>
  </si>
  <si>
    <t>NV 3 aM 630A / 690V</t>
  </si>
  <si>
    <t>NV 3 aM 355A / 690V</t>
  </si>
  <si>
    <t>NV 3 aM 425A / 690V</t>
  </si>
  <si>
    <t>NV 3 aM 450A / 690V</t>
  </si>
  <si>
    <t>NV 3 aM 560A / 690V</t>
  </si>
  <si>
    <t>NV NV PP 00 M8-2M6 1-p</t>
  </si>
  <si>
    <t>NV PP 00 M8-M8 1-p</t>
  </si>
  <si>
    <t>NV PPI 00 M8-M8 1-p</t>
  </si>
  <si>
    <t>NV PPI 00 2M6-2M6 1-p</t>
  </si>
  <si>
    <t>NV PPI 00 M8-2M6 1-p</t>
  </si>
  <si>
    <t>NV PP 00 2M6-2M6 1-p</t>
  </si>
  <si>
    <t>NVPP00</t>
  </si>
  <si>
    <t>NV PP 00 M8-2M6 3-p</t>
  </si>
  <si>
    <t>NV PPI 00 M8-2M6 3-p</t>
  </si>
  <si>
    <t>NV PPI 00 M8-M8 3-p</t>
  </si>
  <si>
    <t>NV PPI 00 2M6-2M6 3-p</t>
  </si>
  <si>
    <t>NV PP 00 M8-M8 3-p</t>
  </si>
  <si>
    <t>NV PP 00 2M6-2M6 3-p</t>
  </si>
  <si>
    <t>NV PK 2 ZZ 3-p</t>
  </si>
  <si>
    <t>004184106</t>
  </si>
  <si>
    <t>NV1 C 20A gG 400V</t>
  </si>
  <si>
    <t>004185129</t>
  </si>
  <si>
    <t>NV2 C 35A gG 400V</t>
  </si>
  <si>
    <t>004185131</t>
  </si>
  <si>
    <t>NV2 C 50A gG 400V</t>
  </si>
  <si>
    <t>004185233</t>
  </si>
  <si>
    <t>NV2 gG 260A 500V KOMBI</t>
  </si>
  <si>
    <t>NV3 C 80A gG 500V</t>
  </si>
  <si>
    <t>NV3 C gG 100A 500V</t>
  </si>
  <si>
    <t>NV 3C gG 125A / 500V</t>
  </si>
  <si>
    <t>NV 3C gG 160A / 500V</t>
  </si>
  <si>
    <t>NV 3C gG 200A / 500V</t>
  </si>
  <si>
    <t>NV3 C gG 224A / 500V</t>
  </si>
  <si>
    <t>004627131</t>
  </si>
  <si>
    <t>DA 2500 AC 200-240V</t>
  </si>
  <si>
    <t>004627132</t>
  </si>
  <si>
    <t>DA 2500 AC 380-450V</t>
  </si>
  <si>
    <t>004773222</t>
  </si>
  <si>
    <t>CS 63 92 PN2LK</t>
  </si>
  <si>
    <t>NV PPOO/3</t>
  </si>
  <si>
    <t>ETI CENOVNIK 2021</t>
  </si>
  <si>
    <t>RABAT</t>
  </si>
  <si>
    <t>VPC</t>
  </si>
  <si>
    <t>Neto cena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</si>
</sst>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7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1" fillId="0" borderId="0"/>
    <xf numFmtId="0" fontId="20" fillId="0" borderId="0">
      <alignment vertical="top"/>
    </xf>
    <xf numFmtId="0" fontId="1" fillId="0" borderId="0"/>
    <xf numFmtId="9" fontId="1" fillId="0" borderId="0" applyFont="0" applyFill="0" applyBorder="0" applyAlignment="0" applyProtection="0"/>
    <xf numFmtId="0" fontId="23" fillId="0" borderId="0"/>
  </cellStyleXfs>
  <cellXfs count="12">
    <xf numFmtId="0" fontId="0" fillId="0" borderId="0" xfId="0"/>
    <xf numFmtId="0" fontId="19" fillId="0" borderId="0" xfId="0" applyFont="1" applyAlignment="1">
      <alignment wrapText="1"/>
    </xf>
    <xf numFmtId="0" fontId="24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10" fontId="0" fillId="0" borderId="10" xfId="0" applyNumberFormat="1" applyBorder="1" applyAlignment="1" applyProtection="1">
      <alignment horizontal="center" vertical="center"/>
      <protection locked="0"/>
    </xf>
    <xf numFmtId="0" fontId="22" fillId="0" borderId="11" xfId="0" applyFont="1" applyFill="1" applyBorder="1" applyAlignment="1" applyProtection="1">
      <alignment horizontal="center" vertical="center" wrapText="1"/>
    </xf>
    <xf numFmtId="2" fontId="22" fillId="0" borderId="11" xfId="0" applyNumberFormat="1" applyFont="1" applyFill="1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/>
    </xf>
    <xf numFmtId="1" fontId="0" fillId="0" borderId="0" xfId="0" applyNumberFormat="1"/>
    <xf numFmtId="0" fontId="18" fillId="0" borderId="0" xfId="0" applyFont="1"/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avadno 2" xfId="43" xr:uid="{00000000-0005-0000-0000-000023000000}"/>
    <cellStyle name="Navadno_Baza" xfId="42" xr:uid="{00000000-0005-0000-0000-000024000000}"/>
    <cellStyle name="Neutral" xfId="8" builtinId="28" customBuiltin="1"/>
    <cellStyle name="Normal" xfId="0" builtinId="0"/>
    <cellStyle name="Normal 2" xfId="44" xr:uid="{00000000-0005-0000-0000-000027000000}"/>
    <cellStyle name="Normal 3" xfId="46" xr:uid="{00000000-0005-0000-0000-000028000000}"/>
    <cellStyle name="Note" xfId="15" builtinId="10" customBuiltin="1"/>
    <cellStyle name="Output" xfId="10" builtinId="21" customBuiltin="1"/>
    <cellStyle name="Percent 2" xfId="45" xr:uid="{00000000-0005-0000-0000-00002B00000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olumes\KINGSTON\Cenovnici\ETI%20B\2017\Dinarski%20cenovnk%202017\Radna%20verzija%20dinarskog%20cenovnika%20za%202017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2017"/>
      <sheetName val="Rabati"/>
      <sheetName val="Analiza po skraćenom cenovniku"/>
      <sheetName val="Sheet3"/>
    </sheetNames>
    <sheetDataSet>
      <sheetData sheetId="0">
        <row r="5">
          <cell r="A5" t="str">
            <v>002111512</v>
          </cell>
          <cell r="B5" t="str">
            <v>Inštalacijski odklopnik</v>
          </cell>
          <cell r="C5" t="str">
            <v>ETIMAT 6 1p B6</v>
          </cell>
          <cell r="D5" t="str">
            <v>2,7295</v>
          </cell>
          <cell r="E5" t="str">
            <v>AD</v>
          </cell>
          <cell r="F5">
            <v>43</v>
          </cell>
          <cell r="G5">
            <v>15558.149999999998</v>
          </cell>
          <cell r="H5">
            <v>0</v>
          </cell>
          <cell r="I5">
            <v>15713.731499999998</v>
          </cell>
          <cell r="J5">
            <v>1979930.1689999998</v>
          </cell>
          <cell r="K5">
            <v>0.55000000000000004</v>
          </cell>
          <cell r="L5">
            <v>238</v>
          </cell>
        </row>
        <row r="6">
          <cell r="A6" t="str">
            <v>002111514</v>
          </cell>
          <cell r="B6" t="str">
            <v>Inštalacijski odklopnik</v>
          </cell>
          <cell r="C6" t="str">
            <v>ETIMAT 6 1p B10</v>
          </cell>
          <cell r="D6" t="str">
            <v>2,7295</v>
          </cell>
          <cell r="E6" t="str">
            <v>AD</v>
          </cell>
          <cell r="F6">
            <v>43</v>
          </cell>
          <cell r="G6">
            <v>15558.149999999998</v>
          </cell>
          <cell r="H6">
            <v>0</v>
          </cell>
          <cell r="I6">
            <v>15713.731499999998</v>
          </cell>
          <cell r="J6">
            <v>1979930.1689999998</v>
          </cell>
          <cell r="K6">
            <v>0.55000000000000004</v>
          </cell>
          <cell r="L6">
            <v>238</v>
          </cell>
        </row>
        <row r="7">
          <cell r="A7" t="str">
            <v>002111515</v>
          </cell>
          <cell r="B7" t="str">
            <v>Inštalacijski odklopnik</v>
          </cell>
          <cell r="C7" t="str">
            <v>ETIMAT 6 1p B13</v>
          </cell>
          <cell r="D7" t="str">
            <v>2,7295</v>
          </cell>
          <cell r="E7" t="str">
            <v>AD</v>
          </cell>
          <cell r="F7">
            <v>43</v>
          </cell>
          <cell r="G7">
            <v>15558.149999999998</v>
          </cell>
          <cell r="H7">
            <v>0</v>
          </cell>
          <cell r="I7">
            <v>15713.731499999998</v>
          </cell>
          <cell r="J7">
            <v>1979930.1689999998</v>
          </cell>
          <cell r="K7">
            <v>0.55000000000000004</v>
          </cell>
          <cell r="L7">
            <v>238</v>
          </cell>
        </row>
        <row r="8">
          <cell r="A8" t="str">
            <v>002111516</v>
          </cell>
          <cell r="B8" t="str">
            <v>Inštalacijski odklopnik</v>
          </cell>
          <cell r="C8" t="str">
            <v>ETIMAT 6 1p B16</v>
          </cell>
          <cell r="D8" t="str">
            <v>2,7295</v>
          </cell>
          <cell r="E8" t="str">
            <v>AD</v>
          </cell>
          <cell r="F8">
            <v>43</v>
          </cell>
          <cell r="G8">
            <v>15558.149999999998</v>
          </cell>
          <cell r="H8">
            <v>0</v>
          </cell>
          <cell r="I8">
            <v>15713.731499999998</v>
          </cell>
          <cell r="J8">
            <v>1979930.1689999998</v>
          </cell>
          <cell r="K8">
            <v>0.55000000000000004</v>
          </cell>
          <cell r="L8">
            <v>238</v>
          </cell>
        </row>
        <row r="9">
          <cell r="A9" t="str">
            <v>002111517</v>
          </cell>
          <cell r="B9" t="str">
            <v>Inštalacijski odklopnik</v>
          </cell>
          <cell r="C9" t="str">
            <v>ETIMAT 6 1p B20</v>
          </cell>
          <cell r="D9" t="str">
            <v>2,7295</v>
          </cell>
          <cell r="E9" t="str">
            <v>AD</v>
          </cell>
          <cell r="F9">
            <v>43</v>
          </cell>
          <cell r="G9">
            <v>15558.149999999998</v>
          </cell>
          <cell r="H9">
            <v>0</v>
          </cell>
          <cell r="I9">
            <v>15713.731499999998</v>
          </cell>
          <cell r="J9">
            <v>1979930.1689999998</v>
          </cell>
          <cell r="K9">
            <v>0.55000000000000004</v>
          </cell>
          <cell r="L9">
            <v>238</v>
          </cell>
        </row>
        <row r="10">
          <cell r="A10" t="str">
            <v>002111518</v>
          </cell>
          <cell r="B10" t="str">
            <v>Inštalacijski odklopnik</v>
          </cell>
          <cell r="C10" t="str">
            <v>ETIMAT 6 1p B25</v>
          </cell>
          <cell r="D10" t="str">
            <v>2,7295</v>
          </cell>
          <cell r="E10" t="str">
            <v>AD</v>
          </cell>
          <cell r="F10">
            <v>43</v>
          </cell>
          <cell r="G10">
            <v>15558.149999999998</v>
          </cell>
          <cell r="H10">
            <v>0</v>
          </cell>
          <cell r="I10">
            <v>15713.731499999998</v>
          </cell>
          <cell r="J10">
            <v>1979930.1689999998</v>
          </cell>
          <cell r="K10">
            <v>0.55000000000000004</v>
          </cell>
          <cell r="L10">
            <v>238</v>
          </cell>
        </row>
        <row r="11">
          <cell r="A11" t="str">
            <v>002111519</v>
          </cell>
          <cell r="B11" t="str">
            <v>Inštalacijski odklopnik</v>
          </cell>
          <cell r="C11" t="str">
            <v>ETIMAT 6 1p B32</v>
          </cell>
          <cell r="D11" t="str">
            <v>2,8558</v>
          </cell>
          <cell r="E11" t="str">
            <v>AD</v>
          </cell>
          <cell r="F11">
            <v>43</v>
          </cell>
          <cell r="G11">
            <v>16278.06</v>
          </cell>
          <cell r="H11">
            <v>0</v>
          </cell>
          <cell r="I11">
            <v>16440.8406</v>
          </cell>
          <cell r="J11">
            <v>2071545.9155999999</v>
          </cell>
          <cell r="K11">
            <v>0.55000000000000004</v>
          </cell>
          <cell r="L11">
            <v>268</v>
          </cell>
        </row>
        <row r="12">
          <cell r="A12" t="str">
            <v>002111520</v>
          </cell>
          <cell r="B12" t="str">
            <v>Inštalacijski odklopnik</v>
          </cell>
          <cell r="C12" t="str">
            <v>ETIMAT 6 1p B40</v>
          </cell>
          <cell r="D12" t="str">
            <v>4,1162</v>
          </cell>
          <cell r="E12" t="str">
            <v>AD</v>
          </cell>
          <cell r="F12">
            <v>43</v>
          </cell>
          <cell r="G12">
            <v>23462.339999999997</v>
          </cell>
          <cell r="H12">
            <v>0</v>
          </cell>
          <cell r="I12">
            <v>23696.963399999997</v>
          </cell>
          <cell r="J12">
            <v>2985817.3883999996</v>
          </cell>
          <cell r="K12">
            <v>0.55000000000000004</v>
          </cell>
          <cell r="L12">
            <v>400</v>
          </cell>
        </row>
        <row r="13">
          <cell r="A13" t="str">
            <v>002111521</v>
          </cell>
          <cell r="B13" t="str">
            <v>Inštalacijski odklopnik</v>
          </cell>
          <cell r="C13" t="str">
            <v>ETIMAT 6 1p B50</v>
          </cell>
          <cell r="D13" t="str">
            <v>5,5396</v>
          </cell>
          <cell r="E13" t="str">
            <v>AE</v>
          </cell>
          <cell r="F13">
            <v>43</v>
          </cell>
          <cell r="G13">
            <v>31575.719999999998</v>
          </cell>
          <cell r="H13">
            <v>0</v>
          </cell>
          <cell r="I13">
            <v>31891.477199999998</v>
          </cell>
          <cell r="J13">
            <v>4018326.1271999995</v>
          </cell>
          <cell r="K13">
            <v>0.55000000000000004</v>
          </cell>
          <cell r="L13">
            <v>538</v>
          </cell>
        </row>
        <row r="14">
          <cell r="A14" t="str">
            <v>002111522</v>
          </cell>
          <cell r="B14" t="str">
            <v>Inštalacijski odklopnik</v>
          </cell>
          <cell r="C14" t="str">
            <v>ETIMAT 6 1p B63</v>
          </cell>
          <cell r="D14" t="str">
            <v>6,0910</v>
          </cell>
          <cell r="E14" t="str">
            <v>AE</v>
          </cell>
          <cell r="F14">
            <v>43</v>
          </cell>
          <cell r="G14">
            <v>34718.699999999997</v>
          </cell>
          <cell r="H14">
            <v>0</v>
          </cell>
          <cell r="I14">
            <v>35065.886999999995</v>
          </cell>
          <cell r="J14">
            <v>4418301.7619999992</v>
          </cell>
          <cell r="K14">
            <v>0.55000000000000004</v>
          </cell>
          <cell r="L14">
            <v>598</v>
          </cell>
        </row>
        <row r="15">
          <cell r="A15" t="str">
            <v>002141501</v>
          </cell>
          <cell r="B15" t="str">
            <v>Inštalacijski odklopnik</v>
          </cell>
          <cell r="C15" t="str">
            <v>ETIMAT 6 1p C0.5</v>
          </cell>
          <cell r="D15" t="str">
            <v>5,6288</v>
          </cell>
          <cell r="E15" t="str">
            <v>AD</v>
          </cell>
          <cell r="F15">
            <v>43</v>
          </cell>
          <cell r="G15">
            <v>32084.159999999996</v>
          </cell>
          <cell r="H15">
            <v>0</v>
          </cell>
          <cell r="I15">
            <v>32405.001599999996</v>
          </cell>
          <cell r="J15">
            <v>4083030.2015999993</v>
          </cell>
          <cell r="K15">
            <v>0.55000000000000004</v>
          </cell>
          <cell r="L15">
            <v>6328697</v>
          </cell>
        </row>
        <row r="16">
          <cell r="A16" t="str">
            <v>002141504</v>
          </cell>
          <cell r="B16" t="str">
            <v>Inštalacijski odklopnik</v>
          </cell>
          <cell r="C16" t="str">
            <v>ETIMAT 6 1p C1</v>
          </cell>
          <cell r="D16" t="str">
            <v>5,6288</v>
          </cell>
          <cell r="E16" t="str">
            <v>AD</v>
          </cell>
          <cell r="F16">
            <v>43</v>
          </cell>
          <cell r="G16">
            <v>32084.159999999996</v>
          </cell>
          <cell r="H16">
            <v>0</v>
          </cell>
          <cell r="I16">
            <v>32405.001599999996</v>
          </cell>
          <cell r="J16">
            <v>4083030.2015999993</v>
          </cell>
          <cell r="K16">
            <v>0.55000000000000004</v>
          </cell>
          <cell r="L16">
            <v>6328697</v>
          </cell>
        </row>
        <row r="17">
          <cell r="A17" t="str">
            <v>002141507</v>
          </cell>
          <cell r="B17" t="str">
            <v>Inštalacijski odklopnik</v>
          </cell>
          <cell r="C17" t="str">
            <v>ETIMAT 6 1p C1.6</v>
          </cell>
          <cell r="D17" t="str">
            <v>5,4679</v>
          </cell>
          <cell r="E17" t="str">
            <v>AD</v>
          </cell>
          <cell r="F17">
            <v>43</v>
          </cell>
          <cell r="G17">
            <v>31167.03</v>
          </cell>
          <cell r="H17">
            <v>0</v>
          </cell>
          <cell r="I17">
            <v>31478.7003</v>
          </cell>
          <cell r="J17">
            <v>3966316.2378000002</v>
          </cell>
          <cell r="K17">
            <v>0.55000000000000004</v>
          </cell>
          <cell r="L17">
            <v>6147791</v>
          </cell>
        </row>
        <row r="18">
          <cell r="A18" t="str">
            <v>002141508</v>
          </cell>
          <cell r="B18" t="str">
            <v>Inštalacijski odklopnik</v>
          </cell>
          <cell r="C18" t="str">
            <v>ETIMAT 6 1p C2</v>
          </cell>
          <cell r="D18" t="str">
            <v>4,8436</v>
          </cell>
          <cell r="E18" t="str">
            <v>AD</v>
          </cell>
          <cell r="F18">
            <v>43</v>
          </cell>
          <cell r="G18">
            <v>27608.519999999997</v>
          </cell>
          <cell r="H18">
            <v>0</v>
          </cell>
          <cell r="I18">
            <v>27884.605199999998</v>
          </cell>
          <cell r="J18">
            <v>3513460.2551999995</v>
          </cell>
          <cell r="K18">
            <v>0.55000000000000004</v>
          </cell>
          <cell r="L18">
            <v>5445864</v>
          </cell>
        </row>
        <row r="19">
          <cell r="A19" t="str">
            <v>002141510</v>
          </cell>
          <cell r="B19" t="str">
            <v>Inštalacijski odklopnik</v>
          </cell>
          <cell r="C19" t="str">
            <v>ETIMAT 6 1p C4</v>
          </cell>
          <cell r="D19" t="str">
            <v>4,8436</v>
          </cell>
          <cell r="E19" t="str">
            <v>AD</v>
          </cell>
          <cell r="F19">
            <v>43</v>
          </cell>
          <cell r="G19">
            <v>27608.519999999997</v>
          </cell>
          <cell r="H19">
            <v>0</v>
          </cell>
          <cell r="I19">
            <v>27884.605199999998</v>
          </cell>
          <cell r="J19">
            <v>3513460.2551999995</v>
          </cell>
          <cell r="K19">
            <v>0.55000000000000004</v>
          </cell>
          <cell r="L19">
            <v>5445864</v>
          </cell>
        </row>
        <row r="20">
          <cell r="A20" t="str">
            <v>002141512</v>
          </cell>
          <cell r="B20" t="str">
            <v>Inštalacijski odklopnik</v>
          </cell>
          <cell r="C20" t="str">
            <v>ETIMAT 6 1p C6</v>
          </cell>
          <cell r="D20" t="str">
            <v>2,7295</v>
          </cell>
          <cell r="E20" t="str">
            <v>AD</v>
          </cell>
          <cell r="F20">
            <v>43</v>
          </cell>
          <cell r="G20">
            <v>15558.149999999998</v>
          </cell>
          <cell r="H20">
            <v>0</v>
          </cell>
          <cell r="I20">
            <v>15713.731499999998</v>
          </cell>
          <cell r="J20">
            <v>1979930.1689999998</v>
          </cell>
          <cell r="K20">
            <v>0.55000000000000004</v>
          </cell>
          <cell r="L20">
            <v>238</v>
          </cell>
        </row>
        <row r="21">
          <cell r="A21" t="str">
            <v>002141514</v>
          </cell>
          <cell r="B21" t="str">
            <v>Inštalacijski odklopnik</v>
          </cell>
          <cell r="C21" t="str">
            <v>ETIMAT 6 1p C10</v>
          </cell>
          <cell r="D21" t="str">
            <v>2,7295</v>
          </cell>
          <cell r="E21" t="str">
            <v>AD</v>
          </cell>
          <cell r="F21">
            <v>43</v>
          </cell>
          <cell r="G21">
            <v>15558.149999999998</v>
          </cell>
          <cell r="H21">
            <v>0</v>
          </cell>
          <cell r="I21">
            <v>15713.731499999998</v>
          </cell>
          <cell r="J21">
            <v>1979930.1689999998</v>
          </cell>
          <cell r="K21">
            <v>0.55000000000000004</v>
          </cell>
          <cell r="L21">
            <v>238</v>
          </cell>
        </row>
        <row r="22">
          <cell r="A22" t="str">
            <v>002141515</v>
          </cell>
          <cell r="B22" t="str">
            <v>Inštalacijski odklopnik</v>
          </cell>
          <cell r="C22" t="str">
            <v>ETIMAT 6 1p C13</v>
          </cell>
          <cell r="D22" t="str">
            <v>2,7295</v>
          </cell>
          <cell r="E22" t="str">
            <v>AD</v>
          </cell>
          <cell r="F22">
            <v>43</v>
          </cell>
          <cell r="G22">
            <v>15558.149999999998</v>
          </cell>
          <cell r="H22">
            <v>0</v>
          </cell>
          <cell r="I22">
            <v>15713.731499999998</v>
          </cell>
          <cell r="J22">
            <v>1979930.1689999998</v>
          </cell>
          <cell r="K22">
            <v>0.55000000000000004</v>
          </cell>
          <cell r="L22">
            <v>238</v>
          </cell>
        </row>
        <row r="23">
          <cell r="A23" t="str">
            <v>002141516</v>
          </cell>
          <cell r="B23" t="str">
            <v>Inštalacijski odklopnik</v>
          </cell>
          <cell r="C23" t="str">
            <v>ETIMAT 6 1p C16</v>
          </cell>
          <cell r="D23" t="str">
            <v>2,7295</v>
          </cell>
          <cell r="E23" t="str">
            <v>AD</v>
          </cell>
          <cell r="F23">
            <v>43</v>
          </cell>
          <cell r="G23">
            <v>15558.149999999998</v>
          </cell>
          <cell r="H23">
            <v>0</v>
          </cell>
          <cell r="I23">
            <v>15713.731499999998</v>
          </cell>
          <cell r="J23">
            <v>1979930.1689999998</v>
          </cell>
          <cell r="K23">
            <v>0.55000000000000004</v>
          </cell>
          <cell r="L23">
            <v>238</v>
          </cell>
        </row>
        <row r="24">
          <cell r="A24" t="str">
            <v>002141517</v>
          </cell>
          <cell r="B24" t="str">
            <v>Inštalacijski odklopnik</v>
          </cell>
          <cell r="C24" t="str">
            <v>ETIMAT 6 1p C20</v>
          </cell>
          <cell r="D24" t="str">
            <v>2,7295</v>
          </cell>
          <cell r="E24" t="str">
            <v>AD</v>
          </cell>
          <cell r="F24">
            <v>43</v>
          </cell>
          <cell r="G24">
            <v>15558.149999999998</v>
          </cell>
          <cell r="H24">
            <v>0</v>
          </cell>
          <cell r="I24">
            <v>15713.731499999998</v>
          </cell>
          <cell r="J24">
            <v>1979930.1689999998</v>
          </cell>
          <cell r="K24">
            <v>0.55000000000000004</v>
          </cell>
          <cell r="L24">
            <v>238</v>
          </cell>
        </row>
        <row r="25">
          <cell r="A25" t="str">
            <v>002141518</v>
          </cell>
          <cell r="B25" t="str">
            <v>Inštalacijski odklopnik</v>
          </cell>
          <cell r="C25" t="str">
            <v>ETIMAT 6 1p C25</v>
          </cell>
          <cell r="D25" t="str">
            <v>2,7295</v>
          </cell>
          <cell r="E25" t="str">
            <v>AD</v>
          </cell>
          <cell r="F25">
            <v>43</v>
          </cell>
          <cell r="G25">
            <v>15558.149999999998</v>
          </cell>
          <cell r="H25">
            <v>0</v>
          </cell>
          <cell r="I25">
            <v>15713.731499999998</v>
          </cell>
          <cell r="J25">
            <v>1979930.1689999998</v>
          </cell>
          <cell r="K25">
            <v>0.55000000000000004</v>
          </cell>
          <cell r="L25">
            <v>238</v>
          </cell>
        </row>
        <row r="26">
          <cell r="A26" t="str">
            <v>002141519</v>
          </cell>
          <cell r="B26" t="str">
            <v>Inštalacijski odklopnik</v>
          </cell>
          <cell r="C26" t="str">
            <v>ETIMAT 6 1p C32</v>
          </cell>
          <cell r="D26" t="str">
            <v>2,8558</v>
          </cell>
          <cell r="E26" t="str">
            <v>AD</v>
          </cell>
          <cell r="F26">
            <v>43</v>
          </cell>
          <cell r="G26">
            <v>16278.06</v>
          </cell>
          <cell r="H26">
            <v>0</v>
          </cell>
          <cell r="I26">
            <v>16440.8406</v>
          </cell>
          <cell r="J26">
            <v>2071545.9155999999</v>
          </cell>
          <cell r="K26">
            <v>0.55000000000000004</v>
          </cell>
          <cell r="L26">
            <v>268</v>
          </cell>
        </row>
        <row r="27">
          <cell r="A27" t="str">
            <v>002141520</v>
          </cell>
          <cell r="B27" t="str">
            <v>Inštalacijski odklopnik</v>
          </cell>
          <cell r="C27" t="str">
            <v>ETIMAT 6 1p C40</v>
          </cell>
          <cell r="D27" t="str">
            <v>4,1162</v>
          </cell>
          <cell r="E27" t="str">
            <v>AD</v>
          </cell>
          <cell r="F27">
            <v>43</v>
          </cell>
          <cell r="G27">
            <v>23462.339999999997</v>
          </cell>
          <cell r="H27">
            <v>0</v>
          </cell>
          <cell r="I27">
            <v>23696.963399999997</v>
          </cell>
          <cell r="J27">
            <v>2985817.3883999996</v>
          </cell>
          <cell r="K27">
            <v>0.55000000000000004</v>
          </cell>
          <cell r="L27">
            <v>400</v>
          </cell>
        </row>
        <row r="28">
          <cell r="A28" t="str">
            <v>002141521</v>
          </cell>
          <cell r="B28" t="str">
            <v>Inštalacijski odklopnik</v>
          </cell>
          <cell r="C28" t="str">
            <v>ETIMAT 6 1p C50</v>
          </cell>
          <cell r="D28" t="str">
            <v>5,5396</v>
          </cell>
          <cell r="E28" t="str">
            <v>AE</v>
          </cell>
          <cell r="F28">
            <v>43</v>
          </cell>
          <cell r="G28">
            <v>31575.719999999998</v>
          </cell>
          <cell r="H28">
            <v>0</v>
          </cell>
          <cell r="I28">
            <v>31891.477199999998</v>
          </cell>
          <cell r="J28">
            <v>4018326.1271999995</v>
          </cell>
          <cell r="K28">
            <v>0.55000000000000004</v>
          </cell>
          <cell r="L28">
            <v>538</v>
          </cell>
        </row>
        <row r="29">
          <cell r="A29" t="str">
            <v>002141522</v>
          </cell>
          <cell r="B29" t="str">
            <v>Inštalacijski odklopnik</v>
          </cell>
          <cell r="C29" t="str">
            <v>ETIMAT 6 1p C63</v>
          </cell>
          <cell r="D29" t="str">
            <v>6,0910</v>
          </cell>
          <cell r="E29" t="str">
            <v>AE</v>
          </cell>
          <cell r="F29">
            <v>43</v>
          </cell>
          <cell r="G29">
            <v>34718.699999999997</v>
          </cell>
          <cell r="H29">
            <v>0</v>
          </cell>
          <cell r="I29">
            <v>35065.886999999995</v>
          </cell>
          <cell r="J29">
            <v>4418301.7619999992</v>
          </cell>
          <cell r="K29">
            <v>0.55000000000000004</v>
          </cell>
          <cell r="L29">
            <v>598</v>
          </cell>
        </row>
        <row r="30">
          <cell r="A30" t="str">
            <v>002112512</v>
          </cell>
          <cell r="B30" t="str">
            <v>Inštalacijski odklopnik</v>
          </cell>
          <cell r="C30" t="str">
            <v>ETIMAT 6 1p+N B6</v>
          </cell>
          <cell r="D30" t="str">
            <v>6,2075</v>
          </cell>
          <cell r="E30" t="str">
            <v>AD</v>
          </cell>
          <cell r="F30">
            <v>43</v>
          </cell>
          <cell r="G30">
            <v>35382.75</v>
          </cell>
          <cell r="H30">
            <v>0</v>
          </cell>
          <cell r="I30">
            <v>35736.577499999999</v>
          </cell>
          <cell r="J30">
            <v>4502808.7649999997</v>
          </cell>
          <cell r="K30">
            <v>0.6</v>
          </cell>
          <cell r="L30">
            <v>7204495</v>
          </cell>
        </row>
        <row r="31">
          <cell r="A31" t="str">
            <v>002112514</v>
          </cell>
          <cell r="B31" t="str">
            <v>Inštalacijski odklopnik</v>
          </cell>
          <cell r="C31" t="str">
            <v>ETIMAT 6 1p+N B10</v>
          </cell>
          <cell r="D31" t="str">
            <v>6,2075</v>
          </cell>
          <cell r="E31" t="str">
            <v>AD</v>
          </cell>
          <cell r="F31">
            <v>43</v>
          </cell>
          <cell r="G31">
            <v>35382.75</v>
          </cell>
          <cell r="H31">
            <v>0</v>
          </cell>
          <cell r="I31">
            <v>35736.577499999999</v>
          </cell>
          <cell r="J31">
            <v>4502808.7649999997</v>
          </cell>
          <cell r="K31">
            <v>0.6</v>
          </cell>
          <cell r="L31">
            <v>7204495</v>
          </cell>
        </row>
        <row r="32">
          <cell r="A32" t="str">
            <v>002112515</v>
          </cell>
          <cell r="B32" t="str">
            <v>Inštalacijski odklopnik</v>
          </cell>
          <cell r="C32" t="str">
            <v>ETIMAT 6 1p+N B13</v>
          </cell>
          <cell r="D32" t="str">
            <v>6,2075</v>
          </cell>
          <cell r="E32" t="str">
            <v>AD</v>
          </cell>
          <cell r="F32">
            <v>43</v>
          </cell>
          <cell r="G32">
            <v>35382.75</v>
          </cell>
          <cell r="H32">
            <v>0</v>
          </cell>
          <cell r="I32">
            <v>35736.577499999999</v>
          </cell>
          <cell r="J32">
            <v>4502808.7649999997</v>
          </cell>
          <cell r="K32">
            <v>0.6</v>
          </cell>
          <cell r="L32">
            <v>7204495</v>
          </cell>
        </row>
        <row r="33">
          <cell r="A33" t="str">
            <v>002112516</v>
          </cell>
          <cell r="B33" t="str">
            <v>Inštalacijski odklopnik</v>
          </cell>
          <cell r="C33" t="str">
            <v>ETIMAT 6 1p+N B16</v>
          </cell>
          <cell r="D33" t="str">
            <v>6,2075</v>
          </cell>
          <cell r="E33" t="str">
            <v>AD</v>
          </cell>
          <cell r="F33">
            <v>43</v>
          </cell>
          <cell r="G33">
            <v>35382.75</v>
          </cell>
          <cell r="H33">
            <v>0</v>
          </cell>
          <cell r="I33">
            <v>35736.577499999999</v>
          </cell>
          <cell r="J33">
            <v>4502808.7649999997</v>
          </cell>
          <cell r="K33">
            <v>0.6</v>
          </cell>
          <cell r="L33">
            <v>7204495</v>
          </cell>
        </row>
        <row r="34">
          <cell r="A34" t="str">
            <v>002112517</v>
          </cell>
          <cell r="B34" t="str">
            <v>Inštalacijski odklopnik</v>
          </cell>
          <cell r="C34" t="str">
            <v>ETIMAT 6 1p+N B20</v>
          </cell>
          <cell r="D34" t="str">
            <v>6,2075</v>
          </cell>
          <cell r="E34" t="str">
            <v>AD</v>
          </cell>
          <cell r="F34">
            <v>43</v>
          </cell>
          <cell r="G34">
            <v>35382.75</v>
          </cell>
          <cell r="H34">
            <v>0</v>
          </cell>
          <cell r="I34">
            <v>35736.577499999999</v>
          </cell>
          <cell r="J34">
            <v>4502808.7649999997</v>
          </cell>
          <cell r="K34">
            <v>0.6</v>
          </cell>
          <cell r="L34">
            <v>7204495</v>
          </cell>
        </row>
        <row r="35">
          <cell r="A35" t="str">
            <v>002112518</v>
          </cell>
          <cell r="B35" t="str">
            <v>Inštalacijski odklopnik</v>
          </cell>
          <cell r="C35" t="str">
            <v>ETIMAT 6 1p+N B25</v>
          </cell>
          <cell r="D35" t="str">
            <v>6,2075</v>
          </cell>
          <cell r="E35" t="str">
            <v>AD</v>
          </cell>
          <cell r="F35">
            <v>43</v>
          </cell>
          <cell r="G35">
            <v>35382.75</v>
          </cell>
          <cell r="H35">
            <v>0</v>
          </cell>
          <cell r="I35">
            <v>35736.577499999999</v>
          </cell>
          <cell r="J35">
            <v>4502808.7649999997</v>
          </cell>
          <cell r="K35">
            <v>0.6</v>
          </cell>
          <cell r="L35">
            <v>7204495</v>
          </cell>
        </row>
        <row r="36">
          <cell r="A36" t="str">
            <v>002112519</v>
          </cell>
          <cell r="B36" t="str">
            <v>Inštalacijski odklopnik</v>
          </cell>
          <cell r="C36" t="str">
            <v>ETIMAT 6 1p+N B32</v>
          </cell>
          <cell r="D36" t="str">
            <v>7,2700</v>
          </cell>
          <cell r="E36" t="str">
            <v>AD</v>
          </cell>
          <cell r="F36">
            <v>43</v>
          </cell>
          <cell r="G36">
            <v>41439</v>
          </cell>
          <cell r="H36">
            <v>0</v>
          </cell>
          <cell r="I36">
            <v>41853.39</v>
          </cell>
          <cell r="J36">
            <v>5273527.1399999997</v>
          </cell>
          <cell r="K36">
            <v>0.6</v>
          </cell>
          <cell r="L36">
            <v>8437644</v>
          </cell>
        </row>
        <row r="37">
          <cell r="A37" t="str">
            <v>002112520</v>
          </cell>
          <cell r="B37" t="str">
            <v>Inštalacijski odklopnik</v>
          </cell>
          <cell r="C37" t="str">
            <v>ETIMAT 6 1p+N B40</v>
          </cell>
          <cell r="D37" t="str">
            <v>9,2239</v>
          </cell>
          <cell r="E37" t="str">
            <v>AD</v>
          </cell>
          <cell r="F37">
            <v>43</v>
          </cell>
          <cell r="G37">
            <v>52576.229999999996</v>
          </cell>
          <cell r="H37">
            <v>0</v>
          </cell>
          <cell r="I37">
            <v>53101.992299999998</v>
          </cell>
          <cell r="J37">
            <v>6690851.0297999997</v>
          </cell>
          <cell r="K37">
            <v>0.6</v>
          </cell>
          <cell r="L37">
            <v>10705362</v>
          </cell>
        </row>
        <row r="38">
          <cell r="A38" t="str">
            <v>002112521</v>
          </cell>
          <cell r="B38" t="str">
            <v>Inštalacijski odklopnik</v>
          </cell>
          <cell r="C38" t="str">
            <v>ETIMAT 6 1p+N B50</v>
          </cell>
          <cell r="D38" t="str">
            <v>12,4136</v>
          </cell>
          <cell r="E38" t="str">
            <v>AE</v>
          </cell>
          <cell r="F38">
            <v>43</v>
          </cell>
          <cell r="G38">
            <v>70757.51999999999</v>
          </cell>
          <cell r="H38">
            <v>0</v>
          </cell>
          <cell r="I38">
            <v>71465.095199999996</v>
          </cell>
          <cell r="J38">
            <v>9004601.9951999988</v>
          </cell>
          <cell r="K38">
            <v>0.6</v>
          </cell>
          <cell r="L38">
            <v>14407364</v>
          </cell>
        </row>
        <row r="39">
          <cell r="A39" t="str">
            <v>002112522</v>
          </cell>
          <cell r="B39" t="str">
            <v>Inštalacijski odklopnik</v>
          </cell>
          <cell r="C39" t="str">
            <v>ETIMAT 6 1p+N B63</v>
          </cell>
          <cell r="D39" t="str">
            <v>13,6492</v>
          </cell>
          <cell r="E39" t="str">
            <v>AE</v>
          </cell>
          <cell r="F39">
            <v>43</v>
          </cell>
          <cell r="G39">
            <v>77800.439999999988</v>
          </cell>
          <cell r="H39">
            <v>0</v>
          </cell>
          <cell r="I39">
            <v>78578.444399999993</v>
          </cell>
          <cell r="J39">
            <v>9900883.9943999983</v>
          </cell>
          <cell r="K39">
            <v>0.6</v>
          </cell>
          <cell r="L39">
            <v>15841415</v>
          </cell>
        </row>
        <row r="40">
          <cell r="A40" t="str">
            <v>002142512</v>
          </cell>
          <cell r="B40" t="str">
            <v>Inštalacijski odklopnik</v>
          </cell>
          <cell r="C40" t="str">
            <v>ETIMAT 6 1p+N C6</v>
          </cell>
          <cell r="D40" t="str">
            <v>6,2075</v>
          </cell>
          <cell r="E40" t="str">
            <v>AD</v>
          </cell>
          <cell r="F40">
            <v>43</v>
          </cell>
          <cell r="G40">
            <v>35382.75</v>
          </cell>
          <cell r="H40">
            <v>0</v>
          </cell>
          <cell r="I40">
            <v>35736.577499999999</v>
          </cell>
          <cell r="J40">
            <v>4502808.7649999997</v>
          </cell>
          <cell r="K40">
            <v>0.6</v>
          </cell>
          <cell r="L40">
            <v>7204495</v>
          </cell>
        </row>
        <row r="41">
          <cell r="A41" t="str">
            <v>002142514</v>
          </cell>
          <cell r="B41" t="str">
            <v>Inštalacijski odklopnik</v>
          </cell>
          <cell r="C41" t="str">
            <v>ETIMAT 6 1p+N C10</v>
          </cell>
          <cell r="D41" t="str">
            <v>6,2075</v>
          </cell>
          <cell r="E41" t="str">
            <v>AD</v>
          </cell>
          <cell r="F41">
            <v>43</v>
          </cell>
          <cell r="G41">
            <v>35382.75</v>
          </cell>
          <cell r="H41">
            <v>0</v>
          </cell>
          <cell r="I41">
            <v>35736.577499999999</v>
          </cell>
          <cell r="J41">
            <v>4502808.7649999997</v>
          </cell>
          <cell r="K41">
            <v>0.6</v>
          </cell>
          <cell r="L41">
            <v>7204495</v>
          </cell>
        </row>
        <row r="42">
          <cell r="A42" t="str">
            <v>002142515</v>
          </cell>
          <cell r="B42" t="str">
            <v>Inštalacijski odklopnik</v>
          </cell>
          <cell r="C42" t="str">
            <v>ETIMAT 6 1p+N C13</v>
          </cell>
          <cell r="D42" t="str">
            <v>6,2075</v>
          </cell>
          <cell r="E42" t="str">
            <v>AD</v>
          </cell>
          <cell r="F42">
            <v>43</v>
          </cell>
          <cell r="G42">
            <v>35382.75</v>
          </cell>
          <cell r="H42">
            <v>0</v>
          </cell>
          <cell r="I42">
            <v>35736.577499999999</v>
          </cell>
          <cell r="J42">
            <v>4502808.7649999997</v>
          </cell>
          <cell r="K42">
            <v>0.6</v>
          </cell>
          <cell r="L42">
            <v>7204495</v>
          </cell>
        </row>
        <row r="43">
          <cell r="A43" t="str">
            <v>002142516</v>
          </cell>
          <cell r="B43" t="str">
            <v>Inštalacijski odklopnik</v>
          </cell>
          <cell r="C43" t="str">
            <v>ETIMAT 6 1p+N C16</v>
          </cell>
          <cell r="D43" t="str">
            <v>6,2075</v>
          </cell>
          <cell r="E43" t="str">
            <v>AD</v>
          </cell>
          <cell r="F43">
            <v>43</v>
          </cell>
          <cell r="G43">
            <v>35382.75</v>
          </cell>
          <cell r="H43">
            <v>0</v>
          </cell>
          <cell r="I43">
            <v>35736.577499999999</v>
          </cell>
          <cell r="J43">
            <v>4502808.7649999997</v>
          </cell>
          <cell r="K43">
            <v>0.6</v>
          </cell>
          <cell r="L43">
            <v>7204495</v>
          </cell>
        </row>
        <row r="44">
          <cell r="A44" t="str">
            <v>002142517</v>
          </cell>
          <cell r="B44" t="str">
            <v>Inštalacijski odklopnik</v>
          </cell>
          <cell r="C44" t="str">
            <v>ETIMAT 6 1p+N C20</v>
          </cell>
          <cell r="D44" t="str">
            <v>6,2075</v>
          </cell>
          <cell r="E44" t="str">
            <v>AD</v>
          </cell>
          <cell r="F44">
            <v>43</v>
          </cell>
          <cell r="G44">
            <v>35382.75</v>
          </cell>
          <cell r="H44">
            <v>0</v>
          </cell>
          <cell r="I44">
            <v>35736.577499999999</v>
          </cell>
          <cell r="J44">
            <v>4502808.7649999997</v>
          </cell>
          <cell r="K44">
            <v>0.6</v>
          </cell>
          <cell r="L44">
            <v>7204495</v>
          </cell>
        </row>
        <row r="45">
          <cell r="A45" t="str">
            <v>002142518</v>
          </cell>
          <cell r="B45" t="str">
            <v>Inštalacijski odklopnik</v>
          </cell>
          <cell r="C45" t="str">
            <v>ETIMAT 6 1p+N C25</v>
          </cell>
          <cell r="D45" t="str">
            <v>6,2075</v>
          </cell>
          <cell r="E45" t="str">
            <v>AD</v>
          </cell>
          <cell r="F45">
            <v>43</v>
          </cell>
          <cell r="G45">
            <v>35382.75</v>
          </cell>
          <cell r="H45">
            <v>0</v>
          </cell>
          <cell r="I45">
            <v>35736.577499999999</v>
          </cell>
          <cell r="J45">
            <v>4502808.7649999997</v>
          </cell>
          <cell r="K45">
            <v>0.6</v>
          </cell>
          <cell r="L45">
            <v>7204495</v>
          </cell>
        </row>
        <row r="46">
          <cell r="A46" t="str">
            <v>002142519</v>
          </cell>
          <cell r="B46" t="str">
            <v>Inštalacijski odklopnik</v>
          </cell>
          <cell r="C46" t="str">
            <v>ETIMAT 6 1p+N C32</v>
          </cell>
          <cell r="D46" t="str">
            <v>6,4941</v>
          </cell>
          <cell r="E46" t="str">
            <v>AD</v>
          </cell>
          <cell r="F46">
            <v>43</v>
          </cell>
          <cell r="G46">
            <v>37016.369999999995</v>
          </cell>
          <cell r="H46">
            <v>0</v>
          </cell>
          <cell r="I46">
            <v>37386.533699999993</v>
          </cell>
          <cell r="J46">
            <v>4710703.246199999</v>
          </cell>
          <cell r="K46">
            <v>0.6</v>
          </cell>
          <cell r="L46">
            <v>7537126</v>
          </cell>
        </row>
        <row r="47">
          <cell r="A47" t="str">
            <v>002142520</v>
          </cell>
          <cell r="B47" t="str">
            <v>Inštalacijski odklopnik</v>
          </cell>
          <cell r="C47" t="str">
            <v>ETIMAT 6 1p+N C40</v>
          </cell>
          <cell r="D47" t="str">
            <v>9,2239</v>
          </cell>
          <cell r="E47" t="str">
            <v>AD</v>
          </cell>
          <cell r="F47">
            <v>43</v>
          </cell>
          <cell r="G47">
            <v>52576.229999999996</v>
          </cell>
          <cell r="H47">
            <v>0</v>
          </cell>
          <cell r="I47">
            <v>53101.992299999998</v>
          </cell>
          <cell r="J47">
            <v>6690851.0297999997</v>
          </cell>
          <cell r="K47">
            <v>0.6</v>
          </cell>
          <cell r="L47">
            <v>10705362</v>
          </cell>
        </row>
        <row r="48">
          <cell r="A48" t="str">
            <v>002142521</v>
          </cell>
          <cell r="B48" t="str">
            <v>Inštalacijski odklopnik</v>
          </cell>
          <cell r="C48" t="str">
            <v>ETIMAT 6 1p+N C50</v>
          </cell>
          <cell r="D48" t="str">
            <v>12,4136</v>
          </cell>
          <cell r="E48" t="str">
            <v>AE</v>
          </cell>
          <cell r="F48">
            <v>43</v>
          </cell>
          <cell r="G48">
            <v>70757.51999999999</v>
          </cell>
          <cell r="H48">
            <v>0</v>
          </cell>
          <cell r="I48">
            <v>71465.095199999996</v>
          </cell>
          <cell r="J48">
            <v>9004601.9951999988</v>
          </cell>
          <cell r="K48">
            <v>0.6</v>
          </cell>
          <cell r="L48">
            <v>14407364</v>
          </cell>
        </row>
        <row r="49">
          <cell r="A49" t="str">
            <v>002142522</v>
          </cell>
          <cell r="B49" t="str">
            <v>Inštalacijski odklopnik</v>
          </cell>
          <cell r="C49" t="str">
            <v>ETIMAT 6 1p+N C63</v>
          </cell>
          <cell r="D49" t="str">
            <v>13,6492</v>
          </cell>
          <cell r="E49" t="str">
            <v>AE</v>
          </cell>
          <cell r="F49">
            <v>43</v>
          </cell>
          <cell r="G49">
            <v>77800.439999999988</v>
          </cell>
          <cell r="H49">
            <v>0</v>
          </cell>
          <cell r="I49">
            <v>78578.444399999993</v>
          </cell>
          <cell r="J49">
            <v>9900883.9943999983</v>
          </cell>
          <cell r="K49">
            <v>0.6</v>
          </cell>
          <cell r="L49">
            <v>15841415</v>
          </cell>
        </row>
        <row r="50">
          <cell r="A50" t="str">
            <v>002113512</v>
          </cell>
          <cell r="B50" t="str">
            <v>Inštalacijski odklopnik</v>
          </cell>
          <cell r="C50" t="str">
            <v>ETIMAT 6 2p B6</v>
          </cell>
          <cell r="D50" t="str">
            <v>6,7836</v>
          </cell>
          <cell r="E50" t="str">
            <v>AD</v>
          </cell>
          <cell r="F50">
            <v>43</v>
          </cell>
          <cell r="G50">
            <v>38666.519999999997</v>
          </cell>
          <cell r="H50">
            <v>0</v>
          </cell>
          <cell r="I50">
            <v>39053.1852</v>
          </cell>
          <cell r="J50">
            <v>4920701.3351999996</v>
          </cell>
          <cell r="K50">
            <v>0.6</v>
          </cell>
          <cell r="L50">
            <v>7873123</v>
          </cell>
        </row>
        <row r="51">
          <cell r="A51" t="str">
            <v>002113514</v>
          </cell>
          <cell r="B51" t="str">
            <v>Inštalacijski odklopnik</v>
          </cell>
          <cell r="C51" t="str">
            <v>ETIMAT 6 2p B10</v>
          </cell>
          <cell r="D51" t="str">
            <v>6,7836</v>
          </cell>
          <cell r="E51" t="str">
            <v>AD</v>
          </cell>
          <cell r="F51">
            <v>43</v>
          </cell>
          <cell r="G51">
            <v>38666.519999999997</v>
          </cell>
          <cell r="H51">
            <v>0</v>
          </cell>
          <cell r="I51">
            <v>39053.1852</v>
          </cell>
          <cell r="J51">
            <v>4920701.3351999996</v>
          </cell>
          <cell r="K51">
            <v>0.6</v>
          </cell>
          <cell r="L51">
            <v>7873123</v>
          </cell>
        </row>
        <row r="52">
          <cell r="A52" t="str">
            <v>002113515</v>
          </cell>
          <cell r="B52" t="str">
            <v>Inštalacijski odklopnik</v>
          </cell>
          <cell r="C52" t="str">
            <v>ETIMAT 6 2p B13</v>
          </cell>
          <cell r="D52" t="str">
            <v>6,7836</v>
          </cell>
          <cell r="E52" t="str">
            <v>AD</v>
          </cell>
          <cell r="F52">
            <v>43</v>
          </cell>
          <cell r="G52">
            <v>38666.519999999997</v>
          </cell>
          <cell r="H52">
            <v>0</v>
          </cell>
          <cell r="I52">
            <v>39053.1852</v>
          </cell>
          <cell r="J52">
            <v>4920701.3351999996</v>
          </cell>
          <cell r="K52">
            <v>0.6</v>
          </cell>
          <cell r="L52">
            <v>7873123</v>
          </cell>
        </row>
        <row r="53">
          <cell r="A53" t="str">
            <v>002113516</v>
          </cell>
          <cell r="B53" t="str">
            <v>Inštalacijski odklopnik</v>
          </cell>
          <cell r="C53" t="str">
            <v>ETIMAT 6 2p B16</v>
          </cell>
          <cell r="D53" t="str">
            <v>6,7836</v>
          </cell>
          <cell r="E53" t="str">
            <v>AD</v>
          </cell>
          <cell r="F53">
            <v>43</v>
          </cell>
          <cell r="G53">
            <v>38666.519999999997</v>
          </cell>
          <cell r="H53">
            <v>0</v>
          </cell>
          <cell r="I53">
            <v>39053.1852</v>
          </cell>
          <cell r="J53">
            <v>4920701.3351999996</v>
          </cell>
          <cell r="K53">
            <v>0.6</v>
          </cell>
          <cell r="L53">
            <v>7873123</v>
          </cell>
        </row>
        <row r="54">
          <cell r="A54" t="str">
            <v>002113517</v>
          </cell>
          <cell r="B54" t="str">
            <v>Inštalacijski odklopnik</v>
          </cell>
          <cell r="C54" t="str">
            <v>ETIMAT 6 2p B20</v>
          </cell>
          <cell r="D54" t="str">
            <v>6,7836</v>
          </cell>
          <cell r="E54" t="str">
            <v>AD</v>
          </cell>
          <cell r="F54">
            <v>43</v>
          </cell>
          <cell r="G54">
            <v>38666.519999999997</v>
          </cell>
          <cell r="H54">
            <v>0</v>
          </cell>
          <cell r="I54">
            <v>39053.1852</v>
          </cell>
          <cell r="J54">
            <v>4920701.3351999996</v>
          </cell>
          <cell r="K54">
            <v>0.6</v>
          </cell>
          <cell r="L54">
            <v>7873123</v>
          </cell>
        </row>
        <row r="55">
          <cell r="A55" t="str">
            <v>002113518</v>
          </cell>
          <cell r="B55" t="str">
            <v>Inštalacijski odklopnik</v>
          </cell>
          <cell r="C55" t="str">
            <v>ETIMAT 6 2p B25</v>
          </cell>
          <cell r="D55" t="str">
            <v>6,7836</v>
          </cell>
          <cell r="E55" t="str">
            <v>AD</v>
          </cell>
          <cell r="F55">
            <v>43</v>
          </cell>
          <cell r="G55">
            <v>38666.519999999997</v>
          </cell>
          <cell r="H55">
            <v>0</v>
          </cell>
          <cell r="I55">
            <v>39053.1852</v>
          </cell>
          <cell r="J55">
            <v>4920701.3351999996</v>
          </cell>
          <cell r="K55">
            <v>0.6</v>
          </cell>
          <cell r="L55">
            <v>7873123</v>
          </cell>
        </row>
        <row r="56">
          <cell r="A56" t="str">
            <v>002113519</v>
          </cell>
          <cell r="B56" t="str">
            <v>Inštalacijski odklopnik</v>
          </cell>
          <cell r="C56" t="str">
            <v>ETIMAT 6 2p B32</v>
          </cell>
          <cell r="D56" t="str">
            <v>7,4622</v>
          </cell>
          <cell r="E56" t="str">
            <v>AD</v>
          </cell>
          <cell r="F56">
            <v>43</v>
          </cell>
          <cell r="G56">
            <v>42534.539999999994</v>
          </cell>
          <cell r="H56">
            <v>0</v>
          </cell>
          <cell r="I56">
            <v>42959.885399999992</v>
          </cell>
          <cell r="J56">
            <v>5412945.5603999989</v>
          </cell>
          <cell r="K56">
            <v>0.6</v>
          </cell>
          <cell r="L56">
            <v>8660713</v>
          </cell>
        </row>
        <row r="57">
          <cell r="A57" t="str">
            <v>002113520</v>
          </cell>
          <cell r="B57" t="str">
            <v>Inštalacijski odklopnik</v>
          </cell>
          <cell r="C57" t="str">
            <v>ETIMAT 6 2p B40</v>
          </cell>
          <cell r="D57" t="str">
            <v>10,1076</v>
          </cell>
          <cell r="E57" t="str">
            <v>AD</v>
          </cell>
          <cell r="F57">
            <v>43</v>
          </cell>
          <cell r="G57">
            <v>57613.319999999992</v>
          </cell>
          <cell r="H57">
            <v>0</v>
          </cell>
          <cell r="I57">
            <v>58189.453199999996</v>
          </cell>
          <cell r="J57">
            <v>7331871.1031999998</v>
          </cell>
          <cell r="K57">
            <v>0.6</v>
          </cell>
          <cell r="L57">
            <v>11730994</v>
          </cell>
        </row>
        <row r="58">
          <cell r="A58" t="str">
            <v>002113521</v>
          </cell>
          <cell r="B58" t="str">
            <v>Inštalacijski odklopnik</v>
          </cell>
          <cell r="C58" t="str">
            <v>ETIMAT 6 2p B50</v>
          </cell>
          <cell r="D58" t="str">
            <v>13,5673</v>
          </cell>
          <cell r="E58" t="str">
            <v>AE</v>
          </cell>
          <cell r="F58">
            <v>43</v>
          </cell>
          <cell r="G58">
            <v>77333.61</v>
          </cell>
          <cell r="H58">
            <v>0</v>
          </cell>
          <cell r="I58">
            <v>78106.946100000001</v>
          </cell>
          <cell r="J58">
            <v>9841475.2085999995</v>
          </cell>
          <cell r="K58">
            <v>0.6</v>
          </cell>
          <cell r="L58">
            <v>15746361</v>
          </cell>
        </row>
        <row r="59">
          <cell r="A59" t="str">
            <v>002113522</v>
          </cell>
          <cell r="B59" t="str">
            <v>Inštalacijski odklopnik</v>
          </cell>
          <cell r="C59" t="str">
            <v>ETIMAT 6 2p B63</v>
          </cell>
          <cell r="D59" t="str">
            <v>14,9240</v>
          </cell>
          <cell r="E59" t="str">
            <v>AE</v>
          </cell>
          <cell r="F59">
            <v>43</v>
          </cell>
          <cell r="G59">
            <v>85066.799999999988</v>
          </cell>
          <cell r="H59">
            <v>0</v>
          </cell>
          <cell r="I59">
            <v>85917.467999999993</v>
          </cell>
          <cell r="J59">
            <v>10825600.967999998</v>
          </cell>
          <cell r="K59">
            <v>0.6</v>
          </cell>
          <cell r="L59">
            <v>17320962</v>
          </cell>
        </row>
        <row r="60">
          <cell r="A60" t="str">
            <v>002143512</v>
          </cell>
          <cell r="B60" t="str">
            <v>Inštalacijski odklopnik</v>
          </cell>
          <cell r="C60" t="str">
            <v>ETIMAT 6 2p C6</v>
          </cell>
          <cell r="D60" t="str">
            <v>6,7836</v>
          </cell>
          <cell r="E60" t="str">
            <v>AD</v>
          </cell>
          <cell r="F60">
            <v>43</v>
          </cell>
          <cell r="G60">
            <v>38666.519999999997</v>
          </cell>
          <cell r="H60">
            <v>0</v>
          </cell>
          <cell r="I60">
            <v>39053.1852</v>
          </cell>
          <cell r="J60">
            <v>4920701.3351999996</v>
          </cell>
          <cell r="K60">
            <v>0.6</v>
          </cell>
          <cell r="L60">
            <v>7873123</v>
          </cell>
        </row>
        <row r="61">
          <cell r="A61" t="str">
            <v>002143514</v>
          </cell>
          <cell r="B61" t="str">
            <v>Inštalacijski odklopnik</v>
          </cell>
          <cell r="C61" t="str">
            <v>ETIMAT 6 2p C10</v>
          </cell>
          <cell r="D61" t="str">
            <v>6,7836</v>
          </cell>
          <cell r="E61" t="str">
            <v>AD</v>
          </cell>
          <cell r="F61">
            <v>43</v>
          </cell>
          <cell r="G61">
            <v>38666.519999999997</v>
          </cell>
          <cell r="H61">
            <v>0</v>
          </cell>
          <cell r="I61">
            <v>39053.1852</v>
          </cell>
          <cell r="J61">
            <v>4920701.3351999996</v>
          </cell>
          <cell r="K61">
            <v>0.6</v>
          </cell>
          <cell r="L61">
            <v>7873123</v>
          </cell>
        </row>
        <row r="62">
          <cell r="A62" t="str">
            <v>002143515</v>
          </cell>
          <cell r="B62" t="str">
            <v>Inštalacijski odklopnik</v>
          </cell>
          <cell r="C62" t="str">
            <v>ETIMAT 6 2p C13</v>
          </cell>
          <cell r="D62" t="str">
            <v>6,7836</v>
          </cell>
          <cell r="E62" t="str">
            <v>AD</v>
          </cell>
          <cell r="F62">
            <v>43</v>
          </cell>
          <cell r="G62">
            <v>38666.519999999997</v>
          </cell>
          <cell r="H62">
            <v>0</v>
          </cell>
          <cell r="I62">
            <v>39053.1852</v>
          </cell>
          <cell r="J62">
            <v>4920701.3351999996</v>
          </cell>
          <cell r="K62">
            <v>0.6</v>
          </cell>
          <cell r="L62">
            <v>7873123</v>
          </cell>
        </row>
        <row r="63">
          <cell r="A63" t="str">
            <v>002143516</v>
          </cell>
          <cell r="B63" t="str">
            <v>Inštalacijski odklopnik</v>
          </cell>
          <cell r="C63" t="str">
            <v>ETIMAT 6 2p C16</v>
          </cell>
          <cell r="D63" t="str">
            <v>6,7836</v>
          </cell>
          <cell r="E63" t="str">
            <v>AD</v>
          </cell>
          <cell r="F63">
            <v>43</v>
          </cell>
          <cell r="G63">
            <v>38666.519999999997</v>
          </cell>
          <cell r="H63">
            <v>0</v>
          </cell>
          <cell r="I63">
            <v>39053.1852</v>
          </cell>
          <cell r="J63">
            <v>4920701.3351999996</v>
          </cell>
          <cell r="K63">
            <v>0.6</v>
          </cell>
          <cell r="L63">
            <v>7873123</v>
          </cell>
        </row>
        <row r="64">
          <cell r="A64" t="str">
            <v>002143517</v>
          </cell>
          <cell r="B64" t="str">
            <v>Inštalacijski odklopnik</v>
          </cell>
          <cell r="C64" t="str">
            <v>ETIMAT 6 2p C20</v>
          </cell>
          <cell r="D64" t="str">
            <v>6,7836</v>
          </cell>
          <cell r="E64" t="str">
            <v>AD</v>
          </cell>
          <cell r="F64">
            <v>43</v>
          </cell>
          <cell r="G64">
            <v>38666.519999999997</v>
          </cell>
          <cell r="H64">
            <v>0</v>
          </cell>
          <cell r="I64">
            <v>39053.1852</v>
          </cell>
          <cell r="J64">
            <v>4920701.3351999996</v>
          </cell>
          <cell r="K64">
            <v>0.6</v>
          </cell>
          <cell r="L64">
            <v>7873123</v>
          </cell>
        </row>
        <row r="65">
          <cell r="A65" t="str">
            <v>002143518</v>
          </cell>
          <cell r="B65" t="str">
            <v>Inštalacijski odklopnik</v>
          </cell>
          <cell r="C65" t="str">
            <v>ETIMAT 6 2p C25</v>
          </cell>
          <cell r="D65" t="str">
            <v>6,7836</v>
          </cell>
          <cell r="E65" t="str">
            <v>AD</v>
          </cell>
          <cell r="F65">
            <v>43</v>
          </cell>
          <cell r="G65">
            <v>38666.519999999997</v>
          </cell>
          <cell r="H65">
            <v>0</v>
          </cell>
          <cell r="I65">
            <v>39053.1852</v>
          </cell>
          <cell r="J65">
            <v>4920701.3351999996</v>
          </cell>
          <cell r="K65">
            <v>0.6</v>
          </cell>
          <cell r="L65">
            <v>7873123</v>
          </cell>
        </row>
        <row r="66">
          <cell r="A66" t="str">
            <v>002143519</v>
          </cell>
          <cell r="B66" t="str">
            <v>Inštalacijski odklopnik</v>
          </cell>
          <cell r="C66" t="str">
            <v>ETIMAT 6 2p C32</v>
          </cell>
          <cell r="D66" t="str">
            <v>7,4622</v>
          </cell>
          <cell r="E66" t="str">
            <v>AD</v>
          </cell>
          <cell r="F66">
            <v>43</v>
          </cell>
          <cell r="G66">
            <v>42534.539999999994</v>
          </cell>
          <cell r="H66">
            <v>0</v>
          </cell>
          <cell r="I66">
            <v>42959.885399999992</v>
          </cell>
          <cell r="J66">
            <v>5412945.5603999989</v>
          </cell>
          <cell r="K66">
            <v>0.6</v>
          </cell>
          <cell r="L66">
            <v>8660713</v>
          </cell>
        </row>
        <row r="67">
          <cell r="A67" t="str">
            <v>002143520</v>
          </cell>
          <cell r="B67" t="str">
            <v>Inštalacijski odklopnik</v>
          </cell>
          <cell r="C67" t="str">
            <v>ETIMAT 6 2p C40</v>
          </cell>
          <cell r="D67" t="str">
            <v>10,1076</v>
          </cell>
          <cell r="E67" t="str">
            <v>AD</v>
          </cell>
          <cell r="F67">
            <v>43</v>
          </cell>
          <cell r="G67">
            <v>57613.319999999992</v>
          </cell>
          <cell r="H67">
            <v>0</v>
          </cell>
          <cell r="I67">
            <v>58189.453199999996</v>
          </cell>
          <cell r="J67">
            <v>7331871.1031999998</v>
          </cell>
          <cell r="K67">
            <v>0.6</v>
          </cell>
          <cell r="L67">
            <v>11730994</v>
          </cell>
        </row>
        <row r="68">
          <cell r="A68" t="str">
            <v>002143521</v>
          </cell>
          <cell r="B68" t="str">
            <v>Inštalacijski odklopnik</v>
          </cell>
          <cell r="C68" t="str">
            <v>ETIMAT 6 2p C50</v>
          </cell>
          <cell r="D68" t="str">
            <v>13,5673</v>
          </cell>
          <cell r="E68" t="str">
            <v>AE</v>
          </cell>
          <cell r="F68">
            <v>43</v>
          </cell>
          <cell r="G68">
            <v>77333.61</v>
          </cell>
          <cell r="H68">
            <v>0</v>
          </cell>
          <cell r="I68">
            <v>78106.946100000001</v>
          </cell>
          <cell r="J68">
            <v>9841475.2085999995</v>
          </cell>
          <cell r="K68">
            <v>0.6</v>
          </cell>
          <cell r="L68">
            <v>15746361</v>
          </cell>
        </row>
        <row r="69">
          <cell r="A69" t="str">
            <v>002143522</v>
          </cell>
          <cell r="B69" t="str">
            <v>Inštalacijski odklopnik</v>
          </cell>
          <cell r="C69" t="str">
            <v>ETIMAT 6 2p C63</v>
          </cell>
          <cell r="D69" t="str">
            <v>14,9240</v>
          </cell>
          <cell r="E69" t="str">
            <v>AE</v>
          </cell>
          <cell r="F69">
            <v>43</v>
          </cell>
          <cell r="G69">
            <v>85066.799999999988</v>
          </cell>
          <cell r="H69">
            <v>0</v>
          </cell>
          <cell r="I69">
            <v>85917.467999999993</v>
          </cell>
          <cell r="J69">
            <v>10825600.967999998</v>
          </cell>
          <cell r="K69">
            <v>0.6</v>
          </cell>
          <cell r="L69">
            <v>17320962</v>
          </cell>
        </row>
        <row r="70">
          <cell r="A70" t="str">
            <v>002115512</v>
          </cell>
          <cell r="B70" t="str">
            <v>Inštalacijski odklopnik</v>
          </cell>
          <cell r="C70" t="str">
            <v>ETIMAT 6 3p B6</v>
          </cell>
          <cell r="D70" t="str">
            <v>9,5047</v>
          </cell>
          <cell r="E70" t="str">
            <v>AD</v>
          </cell>
          <cell r="F70">
            <v>43</v>
          </cell>
          <cell r="G70">
            <v>54176.789999999994</v>
          </cell>
          <cell r="H70">
            <v>0</v>
          </cell>
          <cell r="I70">
            <v>54718.557899999993</v>
          </cell>
          <cell r="J70">
            <v>6894538.2953999992</v>
          </cell>
          <cell r="K70">
            <v>0.55000000000000004</v>
          </cell>
          <cell r="L70">
            <v>10686535</v>
          </cell>
        </row>
        <row r="71">
          <cell r="A71" t="str">
            <v>002115514</v>
          </cell>
          <cell r="B71" t="str">
            <v>Inštalacijski odklopnik</v>
          </cell>
          <cell r="C71" t="str">
            <v>ETIMAT 6 3p B10</v>
          </cell>
          <cell r="D71" t="str">
            <v>9,5047</v>
          </cell>
          <cell r="E71" t="str">
            <v>AD</v>
          </cell>
          <cell r="F71">
            <v>43</v>
          </cell>
          <cell r="G71">
            <v>54176.789999999994</v>
          </cell>
          <cell r="H71">
            <v>0</v>
          </cell>
          <cell r="I71">
            <v>54718.557899999993</v>
          </cell>
          <cell r="J71">
            <v>6894538.2953999992</v>
          </cell>
          <cell r="K71">
            <v>0.55000000000000004</v>
          </cell>
          <cell r="L71">
            <v>10686535</v>
          </cell>
        </row>
        <row r="72">
          <cell r="A72" t="str">
            <v>002115515</v>
          </cell>
          <cell r="B72" t="str">
            <v>Inštalacijski odklopnik</v>
          </cell>
          <cell r="C72" t="str">
            <v>ETIMAT 6 3p B13</v>
          </cell>
          <cell r="D72" t="str">
            <v>9,5047</v>
          </cell>
          <cell r="E72" t="str">
            <v>AD</v>
          </cell>
          <cell r="F72">
            <v>43</v>
          </cell>
          <cell r="G72">
            <v>54176.789999999994</v>
          </cell>
          <cell r="H72">
            <v>0</v>
          </cell>
          <cell r="I72">
            <v>54718.557899999993</v>
          </cell>
          <cell r="J72">
            <v>6894538.2953999992</v>
          </cell>
          <cell r="K72">
            <v>0.55000000000000004</v>
          </cell>
          <cell r="L72">
            <v>10686535</v>
          </cell>
        </row>
        <row r="73">
          <cell r="A73" t="str">
            <v>002115516</v>
          </cell>
          <cell r="B73" t="str">
            <v>Inštalacijski odklopnik</v>
          </cell>
          <cell r="C73" t="str">
            <v>ETIMAT 6 3p B16</v>
          </cell>
          <cell r="D73" t="str">
            <v>9,5047</v>
          </cell>
          <cell r="E73" t="str">
            <v>AD</v>
          </cell>
          <cell r="F73">
            <v>43</v>
          </cell>
          <cell r="G73">
            <v>54176.789999999994</v>
          </cell>
          <cell r="H73">
            <v>0</v>
          </cell>
          <cell r="I73">
            <v>54718.557899999993</v>
          </cell>
          <cell r="J73">
            <v>6894538.2953999992</v>
          </cell>
          <cell r="K73">
            <v>0.55000000000000004</v>
          </cell>
          <cell r="L73">
            <v>10686535</v>
          </cell>
        </row>
        <row r="74">
          <cell r="A74" t="str">
            <v>002115517</v>
          </cell>
          <cell r="B74" t="str">
            <v>Inštalacijski odklopnik</v>
          </cell>
          <cell r="C74" t="str">
            <v>ETIMAT 6 3p B20</v>
          </cell>
          <cell r="D74" t="str">
            <v>9,5047</v>
          </cell>
          <cell r="E74" t="str">
            <v>AD</v>
          </cell>
          <cell r="F74">
            <v>43</v>
          </cell>
          <cell r="G74">
            <v>54176.789999999994</v>
          </cell>
          <cell r="H74">
            <v>0</v>
          </cell>
          <cell r="I74">
            <v>54718.557899999993</v>
          </cell>
          <cell r="J74">
            <v>6894538.2953999992</v>
          </cell>
          <cell r="K74">
            <v>0.55000000000000004</v>
          </cell>
          <cell r="L74">
            <v>10686535</v>
          </cell>
        </row>
        <row r="75">
          <cell r="A75" t="str">
            <v>002115518</v>
          </cell>
          <cell r="B75" t="str">
            <v>Inštalacijski odklopnik</v>
          </cell>
          <cell r="C75" t="str">
            <v>ETIMAT 6 3p B25</v>
          </cell>
          <cell r="D75" t="str">
            <v>9,5047</v>
          </cell>
          <cell r="E75" t="str">
            <v>AD</v>
          </cell>
          <cell r="F75">
            <v>43</v>
          </cell>
          <cell r="G75">
            <v>54176.789999999994</v>
          </cell>
          <cell r="H75">
            <v>0</v>
          </cell>
          <cell r="I75">
            <v>54718.557899999993</v>
          </cell>
          <cell r="J75">
            <v>6894538.2953999992</v>
          </cell>
          <cell r="K75">
            <v>0.55000000000000004</v>
          </cell>
          <cell r="L75">
            <v>10686535</v>
          </cell>
        </row>
        <row r="76">
          <cell r="A76" t="str">
            <v>002115519</v>
          </cell>
          <cell r="B76" t="str">
            <v>Inštalacijski odklopnik</v>
          </cell>
          <cell r="C76" t="str">
            <v>ETIMAT 6 3p B32</v>
          </cell>
          <cell r="D76" t="str">
            <v>9,9766</v>
          </cell>
          <cell r="E76" t="str">
            <v>AD</v>
          </cell>
          <cell r="F76">
            <v>43</v>
          </cell>
          <cell r="G76">
            <v>56866.619999999995</v>
          </cell>
          <cell r="H76">
            <v>0</v>
          </cell>
          <cell r="I76">
            <v>57435.286199999995</v>
          </cell>
          <cell r="J76">
            <v>7236846.0611999994</v>
          </cell>
          <cell r="K76">
            <v>0.55000000000000004</v>
          </cell>
          <cell r="L76">
            <v>11217112</v>
          </cell>
        </row>
        <row r="77">
          <cell r="A77" t="str">
            <v>002115520</v>
          </cell>
          <cell r="B77" t="str">
            <v>Inštalacijski odklopnik</v>
          </cell>
          <cell r="C77" t="str">
            <v>ETIMAT 6 3p B40</v>
          </cell>
          <cell r="D77" t="str">
            <v>14,1611</v>
          </cell>
          <cell r="E77" t="str">
            <v>AD</v>
          </cell>
          <cell r="F77">
            <v>43</v>
          </cell>
          <cell r="G77">
            <v>80718.26999999999</v>
          </cell>
          <cell r="H77">
            <v>0</v>
          </cell>
          <cell r="I77">
            <v>81525.452699999994</v>
          </cell>
          <cell r="J77">
            <v>10272207.040199999</v>
          </cell>
          <cell r="K77">
            <v>0.55000000000000004</v>
          </cell>
          <cell r="L77">
            <v>15921921</v>
          </cell>
        </row>
        <row r="78">
          <cell r="A78" t="str">
            <v>002115521</v>
          </cell>
          <cell r="B78" t="str">
            <v>Inštalacijski odklopnik</v>
          </cell>
          <cell r="C78" t="str">
            <v>ETIMAT 6 3p B50</v>
          </cell>
          <cell r="D78" t="str">
            <v>19,0091</v>
          </cell>
          <cell r="E78" t="str">
            <v>AE</v>
          </cell>
          <cell r="F78">
            <v>43</v>
          </cell>
          <cell r="G78">
            <v>108351.87</v>
          </cell>
          <cell r="H78">
            <v>0</v>
          </cell>
          <cell r="I78">
            <v>109435.3887</v>
          </cell>
          <cell r="J78">
            <v>13788858.976199999</v>
          </cell>
          <cell r="K78">
            <v>0.55000000000000004</v>
          </cell>
          <cell r="L78">
            <v>21372732</v>
          </cell>
        </row>
        <row r="79">
          <cell r="A79" t="str">
            <v>002115522</v>
          </cell>
          <cell r="B79" t="str">
            <v>Inštalacijski odklopnik</v>
          </cell>
          <cell r="C79" t="str">
            <v>ETIMAT 6 3p B63</v>
          </cell>
          <cell r="D79" t="str">
            <v>20,9099</v>
          </cell>
          <cell r="E79" t="str">
            <v>AE</v>
          </cell>
          <cell r="F79">
            <v>43</v>
          </cell>
          <cell r="G79">
            <v>119186.43</v>
          </cell>
          <cell r="H79">
            <v>0</v>
          </cell>
          <cell r="I79">
            <v>120378.29429999999</v>
          </cell>
          <cell r="J79">
            <v>15167665.081799999</v>
          </cell>
          <cell r="K79">
            <v>0.55000000000000004</v>
          </cell>
          <cell r="L79">
            <v>23509881</v>
          </cell>
        </row>
        <row r="80">
          <cell r="A80" t="str">
            <v>002145512</v>
          </cell>
          <cell r="B80" t="str">
            <v>Inštalacijski odklopnik</v>
          </cell>
          <cell r="C80" t="str">
            <v>ETIMAT 6 3p C6</v>
          </cell>
          <cell r="D80" t="str">
            <v>9,5047</v>
          </cell>
          <cell r="E80" t="str">
            <v>AD</v>
          </cell>
          <cell r="F80">
            <v>43</v>
          </cell>
          <cell r="G80">
            <v>54176.789999999994</v>
          </cell>
          <cell r="H80">
            <v>0</v>
          </cell>
          <cell r="I80">
            <v>54718.557899999993</v>
          </cell>
          <cell r="J80">
            <v>6894538.2953999992</v>
          </cell>
          <cell r="K80">
            <v>0.55000000000000004</v>
          </cell>
          <cell r="L80">
            <v>10686535</v>
          </cell>
        </row>
        <row r="81">
          <cell r="A81" t="str">
            <v>002145514</v>
          </cell>
          <cell r="B81" t="str">
            <v>Inštalacijski odklopnik</v>
          </cell>
          <cell r="C81" t="str">
            <v>ETIMAT 6 3p C10</v>
          </cell>
          <cell r="D81" t="str">
            <v>9,5047</v>
          </cell>
          <cell r="E81" t="str">
            <v>AD</v>
          </cell>
          <cell r="F81">
            <v>43</v>
          </cell>
          <cell r="G81">
            <v>54176.789999999994</v>
          </cell>
          <cell r="H81">
            <v>0</v>
          </cell>
          <cell r="I81">
            <v>54718.557899999993</v>
          </cell>
          <cell r="J81">
            <v>6894538.2953999992</v>
          </cell>
          <cell r="K81">
            <v>0.55000000000000004</v>
          </cell>
          <cell r="L81">
            <v>10686535</v>
          </cell>
        </row>
        <row r="82">
          <cell r="A82" t="str">
            <v>002145515</v>
          </cell>
          <cell r="B82" t="str">
            <v>Inštalacijski odklopnik</v>
          </cell>
          <cell r="C82" t="str">
            <v>ETIMAT 6 3p C13</v>
          </cell>
          <cell r="D82" t="str">
            <v>9,5047</v>
          </cell>
          <cell r="E82" t="str">
            <v>AD</v>
          </cell>
          <cell r="F82">
            <v>43</v>
          </cell>
          <cell r="G82">
            <v>54176.789999999994</v>
          </cell>
          <cell r="H82">
            <v>0</v>
          </cell>
          <cell r="I82">
            <v>54718.557899999993</v>
          </cell>
          <cell r="J82">
            <v>6894538.2953999992</v>
          </cell>
          <cell r="K82">
            <v>0.55000000000000004</v>
          </cell>
          <cell r="L82">
            <v>10686535</v>
          </cell>
        </row>
        <row r="83">
          <cell r="A83" t="str">
            <v>002145516</v>
          </cell>
          <cell r="B83" t="str">
            <v>Inštalacijski odklopnik</v>
          </cell>
          <cell r="C83" t="str">
            <v>ETIMAT 6 3p C16</v>
          </cell>
          <cell r="D83" t="str">
            <v>9,5047</v>
          </cell>
          <cell r="E83" t="str">
            <v>AD</v>
          </cell>
          <cell r="F83">
            <v>43</v>
          </cell>
          <cell r="G83">
            <v>54176.789999999994</v>
          </cell>
          <cell r="H83">
            <v>0</v>
          </cell>
          <cell r="I83">
            <v>54718.557899999993</v>
          </cell>
          <cell r="J83">
            <v>6894538.2953999992</v>
          </cell>
          <cell r="K83">
            <v>0.55000000000000004</v>
          </cell>
          <cell r="L83">
            <v>10686535</v>
          </cell>
        </row>
        <row r="84">
          <cell r="A84" t="str">
            <v>002145517</v>
          </cell>
          <cell r="B84" t="str">
            <v>Inštalacijski odklopnik</v>
          </cell>
          <cell r="C84" t="str">
            <v>ETIMAT 6 3p C20</v>
          </cell>
          <cell r="D84" t="str">
            <v>9,5047</v>
          </cell>
          <cell r="E84" t="str">
            <v>AD</v>
          </cell>
          <cell r="F84">
            <v>43</v>
          </cell>
          <cell r="G84">
            <v>54176.789999999994</v>
          </cell>
          <cell r="H84">
            <v>0</v>
          </cell>
          <cell r="I84">
            <v>54718.557899999993</v>
          </cell>
          <cell r="J84">
            <v>6894538.2953999992</v>
          </cell>
          <cell r="K84">
            <v>0.55000000000000004</v>
          </cell>
          <cell r="L84">
            <v>10686535</v>
          </cell>
        </row>
        <row r="85">
          <cell r="A85" t="str">
            <v>002145518</v>
          </cell>
          <cell r="B85" t="str">
            <v>Inštalacijski odklopnik</v>
          </cell>
          <cell r="C85" t="str">
            <v>ETIMAT 6 3p C25</v>
          </cell>
          <cell r="D85" t="str">
            <v>9,5047</v>
          </cell>
          <cell r="E85" t="str">
            <v>AD</v>
          </cell>
          <cell r="F85">
            <v>43</v>
          </cell>
          <cell r="G85">
            <v>54176.789999999994</v>
          </cell>
          <cell r="H85">
            <v>0</v>
          </cell>
          <cell r="I85">
            <v>54718.557899999993</v>
          </cell>
          <cell r="J85">
            <v>6894538.2953999992</v>
          </cell>
          <cell r="K85">
            <v>0.55000000000000004</v>
          </cell>
          <cell r="L85">
            <v>10686535</v>
          </cell>
        </row>
        <row r="86">
          <cell r="A86" t="str">
            <v>002145519</v>
          </cell>
          <cell r="B86" t="str">
            <v>Inštalacijski odklopnik</v>
          </cell>
          <cell r="C86" t="str">
            <v>ETIMAT 6 3p C32</v>
          </cell>
          <cell r="D86" t="str">
            <v>9,9766</v>
          </cell>
          <cell r="E86" t="str">
            <v>AD</v>
          </cell>
          <cell r="F86">
            <v>43</v>
          </cell>
          <cell r="G86">
            <v>56866.619999999995</v>
          </cell>
          <cell r="H86">
            <v>0</v>
          </cell>
          <cell r="I86">
            <v>57435.286199999995</v>
          </cell>
          <cell r="J86">
            <v>7236846.0611999994</v>
          </cell>
          <cell r="K86">
            <v>0.55000000000000004</v>
          </cell>
          <cell r="L86">
            <v>11217112</v>
          </cell>
        </row>
        <row r="87">
          <cell r="A87" t="str">
            <v>002145520</v>
          </cell>
          <cell r="B87" t="str">
            <v>Inštalacijski odklopnik</v>
          </cell>
          <cell r="C87" t="str">
            <v>ETIMAT 6 3p C40</v>
          </cell>
          <cell r="D87" t="str">
            <v>14,1611</v>
          </cell>
          <cell r="E87" t="str">
            <v>AD</v>
          </cell>
          <cell r="F87">
            <v>43</v>
          </cell>
          <cell r="G87">
            <v>80718.26999999999</v>
          </cell>
          <cell r="H87">
            <v>0</v>
          </cell>
          <cell r="I87">
            <v>81525.452699999994</v>
          </cell>
          <cell r="J87">
            <v>10272207.040199999</v>
          </cell>
          <cell r="K87">
            <v>0.55000000000000004</v>
          </cell>
          <cell r="L87">
            <v>15921921</v>
          </cell>
        </row>
        <row r="88">
          <cell r="A88" t="str">
            <v>002145521</v>
          </cell>
          <cell r="B88" t="str">
            <v>Inštalacijski odklopnik</v>
          </cell>
          <cell r="C88" t="str">
            <v>ETIMAT 6 3p C50</v>
          </cell>
          <cell r="D88" t="str">
            <v>19,0091</v>
          </cell>
          <cell r="E88" t="str">
            <v>AE</v>
          </cell>
          <cell r="F88">
            <v>43</v>
          </cell>
          <cell r="G88">
            <v>108351.87</v>
          </cell>
          <cell r="H88">
            <v>0</v>
          </cell>
          <cell r="I88">
            <v>109435.3887</v>
          </cell>
          <cell r="J88">
            <v>13788858.976199999</v>
          </cell>
          <cell r="K88">
            <v>0.55000000000000004</v>
          </cell>
          <cell r="L88">
            <v>21372732</v>
          </cell>
        </row>
        <row r="89">
          <cell r="A89" t="str">
            <v>002145522</v>
          </cell>
          <cell r="B89" t="str">
            <v>Inštalacijski odklopnik</v>
          </cell>
          <cell r="C89" t="str">
            <v>ETIMAT 6 3p C63</v>
          </cell>
          <cell r="D89" t="str">
            <v>20,9099</v>
          </cell>
          <cell r="E89" t="str">
            <v>AE</v>
          </cell>
          <cell r="F89">
            <v>43</v>
          </cell>
          <cell r="G89">
            <v>119186.43</v>
          </cell>
          <cell r="H89">
            <v>0</v>
          </cell>
          <cell r="I89">
            <v>120378.29429999999</v>
          </cell>
          <cell r="J89">
            <v>15167665.081799999</v>
          </cell>
          <cell r="K89">
            <v>0.55000000000000004</v>
          </cell>
          <cell r="L89">
            <v>23509881</v>
          </cell>
        </row>
        <row r="90">
          <cell r="A90" t="str">
            <v>002116512</v>
          </cell>
          <cell r="B90" t="str">
            <v>Inštalacijski odklopnik</v>
          </cell>
          <cell r="C90" t="str">
            <v>ETIMAT 6 3p+N B6</v>
          </cell>
          <cell r="D90" t="str">
            <v>13,5321</v>
          </cell>
          <cell r="E90" t="str">
            <v>AD</v>
          </cell>
          <cell r="F90">
            <v>43</v>
          </cell>
          <cell r="G90">
            <v>77132.969999999987</v>
          </cell>
          <cell r="H90">
            <v>0</v>
          </cell>
          <cell r="I90">
            <v>77904.299699999989</v>
          </cell>
          <cell r="J90">
            <v>9815941.7621999979</v>
          </cell>
          <cell r="K90">
            <v>0.6</v>
          </cell>
          <cell r="L90">
            <v>15705507</v>
          </cell>
        </row>
        <row r="91">
          <cell r="A91" t="str">
            <v>002116514</v>
          </cell>
          <cell r="B91" t="str">
            <v>Inštalacijski odklopnik</v>
          </cell>
          <cell r="C91" t="str">
            <v>ETIMAT 6 3p+N B10</v>
          </cell>
          <cell r="D91" t="str">
            <v>13,5321</v>
          </cell>
          <cell r="E91" t="str">
            <v>AD</v>
          </cell>
          <cell r="F91">
            <v>43</v>
          </cell>
          <cell r="G91">
            <v>77132.969999999987</v>
          </cell>
          <cell r="H91">
            <v>0</v>
          </cell>
          <cell r="I91">
            <v>77904.299699999989</v>
          </cell>
          <cell r="J91">
            <v>9815941.7621999979</v>
          </cell>
          <cell r="K91">
            <v>0.6</v>
          </cell>
          <cell r="L91">
            <v>15705507</v>
          </cell>
        </row>
        <row r="92">
          <cell r="A92" t="str">
            <v>002116515</v>
          </cell>
          <cell r="B92" t="str">
            <v>Inštalacijski odklopnik</v>
          </cell>
          <cell r="C92" t="str">
            <v>ETIMAT 6 3p+N B13</v>
          </cell>
          <cell r="D92" t="str">
            <v>13,5321</v>
          </cell>
          <cell r="E92" t="str">
            <v>AD</v>
          </cell>
          <cell r="F92">
            <v>43</v>
          </cell>
          <cell r="G92">
            <v>77132.969999999987</v>
          </cell>
          <cell r="H92">
            <v>0</v>
          </cell>
          <cell r="I92">
            <v>77904.299699999989</v>
          </cell>
          <cell r="J92">
            <v>9815941.7621999979</v>
          </cell>
          <cell r="K92">
            <v>0.6</v>
          </cell>
          <cell r="L92">
            <v>15705507</v>
          </cell>
        </row>
        <row r="93">
          <cell r="A93" t="str">
            <v>002116516</v>
          </cell>
          <cell r="B93" t="str">
            <v>Inštalacijski odklopnik</v>
          </cell>
          <cell r="C93" t="str">
            <v>ETIMAT 6 3p+N B16</v>
          </cell>
          <cell r="D93" t="str">
            <v>13,5321</v>
          </cell>
          <cell r="E93" t="str">
            <v>AD</v>
          </cell>
          <cell r="F93">
            <v>43</v>
          </cell>
          <cell r="G93">
            <v>77132.969999999987</v>
          </cell>
          <cell r="H93">
            <v>0</v>
          </cell>
          <cell r="I93">
            <v>77904.299699999989</v>
          </cell>
          <cell r="J93">
            <v>9815941.7621999979</v>
          </cell>
          <cell r="K93">
            <v>0.6</v>
          </cell>
          <cell r="L93">
            <v>15705507</v>
          </cell>
        </row>
        <row r="94">
          <cell r="A94" t="str">
            <v>002116517</v>
          </cell>
          <cell r="B94" t="str">
            <v>Inštalacijski odklopnik</v>
          </cell>
          <cell r="C94" t="str">
            <v>ETIMAT 6 3p+N B20</v>
          </cell>
          <cell r="D94" t="str">
            <v>13,5321</v>
          </cell>
          <cell r="E94" t="str">
            <v>AD</v>
          </cell>
          <cell r="F94">
            <v>43</v>
          </cell>
          <cell r="G94">
            <v>77132.969999999987</v>
          </cell>
          <cell r="H94">
            <v>0</v>
          </cell>
          <cell r="I94">
            <v>77904.299699999989</v>
          </cell>
          <cell r="J94">
            <v>9815941.7621999979</v>
          </cell>
          <cell r="K94">
            <v>0.6</v>
          </cell>
          <cell r="L94">
            <v>15705507</v>
          </cell>
        </row>
        <row r="95">
          <cell r="A95" t="str">
            <v>002116518</v>
          </cell>
          <cell r="B95" t="str">
            <v>Inštalacijski odklopnik</v>
          </cell>
          <cell r="C95" t="str">
            <v>ETIMAT 6 3p+N B25</v>
          </cell>
          <cell r="D95" t="str">
            <v>13,5321</v>
          </cell>
          <cell r="E95" t="str">
            <v>AD</v>
          </cell>
          <cell r="F95">
            <v>43</v>
          </cell>
          <cell r="G95">
            <v>77132.969999999987</v>
          </cell>
          <cell r="H95">
            <v>0</v>
          </cell>
          <cell r="I95">
            <v>77904.299699999989</v>
          </cell>
          <cell r="J95">
            <v>9815941.7621999979</v>
          </cell>
          <cell r="K95">
            <v>0.6</v>
          </cell>
          <cell r="L95">
            <v>15705507</v>
          </cell>
        </row>
        <row r="96">
          <cell r="A96" t="str">
            <v>002116519</v>
          </cell>
          <cell r="B96" t="str">
            <v>Inštalacijski odklopnik</v>
          </cell>
          <cell r="C96" t="str">
            <v>ETIMAT 6 3p+N B32</v>
          </cell>
          <cell r="D96" t="str">
            <v>14,8914</v>
          </cell>
          <cell r="E96" t="str">
            <v>AD</v>
          </cell>
          <cell r="F96">
            <v>43</v>
          </cell>
          <cell r="G96">
            <v>84880.98</v>
          </cell>
          <cell r="H96">
            <v>0</v>
          </cell>
          <cell r="I96">
            <v>85729.789799999999</v>
          </cell>
          <cell r="J96">
            <v>10801953.514799999</v>
          </cell>
          <cell r="K96">
            <v>0.6</v>
          </cell>
          <cell r="L96">
            <v>17283126</v>
          </cell>
        </row>
        <row r="97">
          <cell r="A97" t="str">
            <v>002116520</v>
          </cell>
          <cell r="B97" t="str">
            <v>Inštalacijski odklopnik</v>
          </cell>
          <cell r="C97" t="str">
            <v>ETIMAT 6 3p+N B40</v>
          </cell>
          <cell r="D97" t="str">
            <v>20,1715</v>
          </cell>
          <cell r="E97" t="str">
            <v>AD</v>
          </cell>
          <cell r="F97">
            <v>43</v>
          </cell>
          <cell r="G97">
            <v>114977.54999999999</v>
          </cell>
          <cell r="H97">
            <v>0</v>
          </cell>
          <cell r="I97">
            <v>116127.32549999999</v>
          </cell>
          <cell r="J97">
            <v>14632043.012999998</v>
          </cell>
          <cell r="K97">
            <v>0.6</v>
          </cell>
          <cell r="L97">
            <v>23411269</v>
          </cell>
        </row>
        <row r="98">
          <cell r="A98" t="str">
            <v>002116521</v>
          </cell>
          <cell r="B98" t="str">
            <v>Inštalacijski odklopnik</v>
          </cell>
          <cell r="C98" t="str">
            <v>ETIMAT 6 3p+N B50</v>
          </cell>
          <cell r="D98" t="str">
            <v>27,0298</v>
          </cell>
          <cell r="E98" t="str">
            <v>AE</v>
          </cell>
          <cell r="F98">
            <v>43</v>
          </cell>
          <cell r="G98">
            <v>154069.85999999999</v>
          </cell>
          <cell r="H98">
            <v>0</v>
          </cell>
          <cell r="I98">
            <v>155610.55859999999</v>
          </cell>
          <cell r="J98">
            <v>19606930.3836</v>
          </cell>
          <cell r="K98">
            <v>0.6</v>
          </cell>
          <cell r="L98">
            <v>31371089</v>
          </cell>
        </row>
        <row r="99">
          <cell r="A99" t="str">
            <v>002116522</v>
          </cell>
          <cell r="B99" t="str">
            <v>Inštalacijski odklopnik</v>
          </cell>
          <cell r="C99" t="str">
            <v>ETIMAT 6 3p+N B63</v>
          </cell>
          <cell r="D99" t="str">
            <v>29,7328</v>
          </cell>
          <cell r="E99" t="str">
            <v>AE</v>
          </cell>
          <cell r="F99">
            <v>43</v>
          </cell>
          <cell r="G99">
            <v>169476.96</v>
          </cell>
          <cell r="H99">
            <v>0</v>
          </cell>
          <cell r="I99">
            <v>171171.72959999999</v>
          </cell>
          <cell r="J99">
            <v>21567637.9296</v>
          </cell>
          <cell r="K99">
            <v>0.6</v>
          </cell>
          <cell r="L99">
            <v>34508221</v>
          </cell>
        </row>
        <row r="100">
          <cell r="A100" t="str">
            <v>002146512</v>
          </cell>
          <cell r="B100" t="str">
            <v>Inštalacijski odklopnik</v>
          </cell>
          <cell r="C100" t="str">
            <v>ETIMAT 6 3p+N C6</v>
          </cell>
          <cell r="D100" t="str">
            <v>13,5321</v>
          </cell>
          <cell r="E100" t="str">
            <v>AD</v>
          </cell>
          <cell r="F100">
            <v>43</v>
          </cell>
          <cell r="G100">
            <v>77132.969999999987</v>
          </cell>
          <cell r="H100">
            <v>0</v>
          </cell>
          <cell r="I100">
            <v>77904.299699999989</v>
          </cell>
          <cell r="J100">
            <v>9815941.7621999979</v>
          </cell>
          <cell r="K100">
            <v>0.6</v>
          </cell>
          <cell r="L100">
            <v>15705507</v>
          </cell>
        </row>
        <row r="101">
          <cell r="A101" t="str">
            <v>002146514</v>
          </cell>
          <cell r="B101" t="str">
            <v>Inštalacijski odklopnik</v>
          </cell>
          <cell r="C101" t="str">
            <v>ETIMAT 6 3p+N C10</v>
          </cell>
          <cell r="D101" t="str">
            <v>13,5321</v>
          </cell>
          <cell r="E101" t="str">
            <v>AD</v>
          </cell>
          <cell r="F101">
            <v>43</v>
          </cell>
          <cell r="G101">
            <v>77132.969999999987</v>
          </cell>
          <cell r="H101">
            <v>0</v>
          </cell>
          <cell r="I101">
            <v>77904.299699999989</v>
          </cell>
          <cell r="J101">
            <v>9815941.7621999979</v>
          </cell>
          <cell r="K101">
            <v>0.6</v>
          </cell>
          <cell r="L101">
            <v>15705507</v>
          </cell>
        </row>
        <row r="102">
          <cell r="A102" t="str">
            <v>002146515</v>
          </cell>
          <cell r="B102" t="str">
            <v>Inštalacijski odklopnik</v>
          </cell>
          <cell r="C102" t="str">
            <v>ETIMAT 6 3p+N C13</v>
          </cell>
          <cell r="D102" t="str">
            <v>13,5321</v>
          </cell>
          <cell r="E102" t="str">
            <v>AD</v>
          </cell>
          <cell r="F102">
            <v>43</v>
          </cell>
          <cell r="G102">
            <v>77132.969999999987</v>
          </cell>
          <cell r="H102">
            <v>0</v>
          </cell>
          <cell r="I102">
            <v>77904.299699999989</v>
          </cell>
          <cell r="J102">
            <v>9815941.7621999979</v>
          </cell>
          <cell r="K102">
            <v>0.6</v>
          </cell>
          <cell r="L102">
            <v>15705507</v>
          </cell>
        </row>
        <row r="103">
          <cell r="A103" t="str">
            <v>002146516</v>
          </cell>
          <cell r="B103" t="str">
            <v>Inštalacijski odklopnik</v>
          </cell>
          <cell r="C103" t="str">
            <v>ETIMAT 6 3p+N C16</v>
          </cell>
          <cell r="D103" t="str">
            <v>13,5321</v>
          </cell>
          <cell r="E103" t="str">
            <v>AD</v>
          </cell>
          <cell r="F103">
            <v>43</v>
          </cell>
          <cell r="G103">
            <v>77132.969999999987</v>
          </cell>
          <cell r="H103">
            <v>0</v>
          </cell>
          <cell r="I103">
            <v>77904.299699999989</v>
          </cell>
          <cell r="J103">
            <v>9815941.7621999979</v>
          </cell>
          <cell r="K103">
            <v>0.6</v>
          </cell>
          <cell r="L103">
            <v>15705507</v>
          </cell>
        </row>
        <row r="104">
          <cell r="A104" t="str">
            <v>002146517</v>
          </cell>
          <cell r="B104" t="str">
            <v>Inštalacijski odklopnik</v>
          </cell>
          <cell r="C104" t="str">
            <v>ETIMAT 6 3p+N C20</v>
          </cell>
          <cell r="D104" t="str">
            <v>13,5321</v>
          </cell>
          <cell r="E104" t="str">
            <v>AD</v>
          </cell>
          <cell r="F104">
            <v>43</v>
          </cell>
          <cell r="G104">
            <v>77132.969999999987</v>
          </cell>
          <cell r="H104">
            <v>0</v>
          </cell>
          <cell r="I104">
            <v>77904.299699999989</v>
          </cell>
          <cell r="J104">
            <v>9815941.7621999979</v>
          </cell>
          <cell r="K104">
            <v>0.6</v>
          </cell>
          <cell r="L104">
            <v>15705507</v>
          </cell>
        </row>
        <row r="105">
          <cell r="A105" t="str">
            <v>002146518</v>
          </cell>
          <cell r="B105" t="str">
            <v>Inštalacijski odklopnik</v>
          </cell>
          <cell r="C105" t="str">
            <v>ETIMAT 6 3p+N C25</v>
          </cell>
          <cell r="D105" t="str">
            <v>13,5321</v>
          </cell>
          <cell r="E105" t="str">
            <v>AD</v>
          </cell>
          <cell r="F105">
            <v>43</v>
          </cell>
          <cell r="G105">
            <v>77132.969999999987</v>
          </cell>
          <cell r="H105">
            <v>0</v>
          </cell>
          <cell r="I105">
            <v>77904.299699999989</v>
          </cell>
          <cell r="J105">
            <v>9815941.7621999979</v>
          </cell>
          <cell r="K105">
            <v>0.6</v>
          </cell>
          <cell r="L105">
            <v>15705507</v>
          </cell>
        </row>
        <row r="106">
          <cell r="A106" t="str">
            <v>002146519</v>
          </cell>
          <cell r="B106" t="str">
            <v>Inštalacijski odklopnik</v>
          </cell>
          <cell r="C106" t="str">
            <v>ETIMAT 6 3p+N C32</v>
          </cell>
          <cell r="D106" t="str">
            <v>14,8914</v>
          </cell>
          <cell r="E106" t="str">
            <v>AD</v>
          </cell>
          <cell r="F106">
            <v>43</v>
          </cell>
          <cell r="G106">
            <v>84880.98</v>
          </cell>
          <cell r="H106">
            <v>0</v>
          </cell>
          <cell r="I106">
            <v>85729.789799999999</v>
          </cell>
          <cell r="J106">
            <v>10801953.514799999</v>
          </cell>
          <cell r="K106">
            <v>0.6</v>
          </cell>
          <cell r="L106">
            <v>17283126</v>
          </cell>
        </row>
        <row r="107">
          <cell r="A107" t="str">
            <v>002146520</v>
          </cell>
          <cell r="B107" t="str">
            <v>Inštalacijski odklopnik</v>
          </cell>
          <cell r="C107" t="str">
            <v>ETIMAT 6 3p+N C40</v>
          </cell>
          <cell r="D107" t="str">
            <v>20,1715</v>
          </cell>
          <cell r="E107" t="str">
            <v>AD</v>
          </cell>
          <cell r="F107">
            <v>43</v>
          </cell>
          <cell r="G107">
            <v>114977.54999999999</v>
          </cell>
          <cell r="H107">
            <v>0</v>
          </cell>
          <cell r="I107">
            <v>116127.32549999999</v>
          </cell>
          <cell r="J107">
            <v>14632043.012999998</v>
          </cell>
          <cell r="K107">
            <v>0.6</v>
          </cell>
          <cell r="L107">
            <v>23411269</v>
          </cell>
        </row>
        <row r="108">
          <cell r="A108" t="str">
            <v>002146521</v>
          </cell>
          <cell r="B108" t="str">
            <v>Inštalacijski odklopnik</v>
          </cell>
          <cell r="C108" t="str">
            <v>ETIMAT 6 3p+N C50</v>
          </cell>
          <cell r="D108" t="str">
            <v>27,0298</v>
          </cell>
          <cell r="E108" t="str">
            <v>AE</v>
          </cell>
          <cell r="F108">
            <v>43</v>
          </cell>
          <cell r="G108">
            <v>154069.85999999999</v>
          </cell>
          <cell r="H108">
            <v>0</v>
          </cell>
          <cell r="I108">
            <v>155610.55859999999</v>
          </cell>
          <cell r="J108">
            <v>19606930.3836</v>
          </cell>
          <cell r="K108">
            <v>0.6</v>
          </cell>
          <cell r="L108">
            <v>31371089</v>
          </cell>
        </row>
        <row r="109">
          <cell r="A109" t="str">
            <v>002146522</v>
          </cell>
          <cell r="B109" t="str">
            <v>Inštalacijski odklopnik</v>
          </cell>
          <cell r="C109" t="str">
            <v>ETIMAT 6 3p+N C63</v>
          </cell>
          <cell r="D109" t="str">
            <v>29,7328</v>
          </cell>
          <cell r="E109" t="str">
            <v>AE</v>
          </cell>
          <cell r="F109">
            <v>43</v>
          </cell>
          <cell r="G109">
            <v>169476.96</v>
          </cell>
          <cell r="H109">
            <v>0</v>
          </cell>
          <cell r="I109">
            <v>171171.72959999999</v>
          </cell>
          <cell r="J109">
            <v>21567637.9296</v>
          </cell>
          <cell r="K109">
            <v>0.6</v>
          </cell>
          <cell r="L109">
            <v>34508221</v>
          </cell>
        </row>
        <row r="110">
          <cell r="A110" t="str">
            <v>002191101</v>
          </cell>
          <cell r="B110" t="str">
            <v>Inštalacijski odklopnik</v>
          </cell>
          <cell r="C110" t="str">
            <v>ETIMAT 1N 1p+N B6 6kA</v>
          </cell>
          <cell r="D110" t="str">
            <v>7,6185</v>
          </cell>
          <cell r="E110" t="str">
            <v>AF</v>
          </cell>
          <cell r="F110">
            <v>32</v>
          </cell>
          <cell r="G110">
            <v>51805.8</v>
          </cell>
          <cell r="H110">
            <v>0</v>
          </cell>
          <cell r="I110">
            <v>52323.858</v>
          </cell>
          <cell r="J110">
            <v>6592806.108</v>
          </cell>
          <cell r="K110">
            <v>0.6</v>
          </cell>
          <cell r="L110">
            <v>10548490</v>
          </cell>
        </row>
        <row r="111">
          <cell r="A111" t="str">
            <v>002191102</v>
          </cell>
          <cell r="B111" t="str">
            <v>Inštalacijski odklopnik</v>
          </cell>
          <cell r="C111" t="str">
            <v>ETIMAT 1N 1p+N B10 6kA</v>
          </cell>
          <cell r="D111" t="str">
            <v>7,6185</v>
          </cell>
          <cell r="E111" t="str">
            <v>AF</v>
          </cell>
          <cell r="F111">
            <v>32</v>
          </cell>
          <cell r="G111">
            <v>51805.8</v>
          </cell>
          <cell r="H111">
            <v>0</v>
          </cell>
          <cell r="I111">
            <v>52323.858</v>
          </cell>
          <cell r="J111">
            <v>6592806.108</v>
          </cell>
          <cell r="K111">
            <v>0.6</v>
          </cell>
          <cell r="L111">
            <v>10548490</v>
          </cell>
        </row>
        <row r="112">
          <cell r="A112" t="str">
            <v>002191103</v>
          </cell>
          <cell r="B112" t="str">
            <v>Inštalacijski odklopnik</v>
          </cell>
          <cell r="C112" t="str">
            <v>ETIMAT 1N 1p+N B13 6kA</v>
          </cell>
          <cell r="D112" t="str">
            <v>7,6185</v>
          </cell>
          <cell r="E112" t="str">
            <v>AF</v>
          </cell>
          <cell r="F112">
            <v>32</v>
          </cell>
          <cell r="G112">
            <v>51805.8</v>
          </cell>
          <cell r="H112">
            <v>0</v>
          </cell>
          <cell r="I112">
            <v>52323.858</v>
          </cell>
          <cell r="J112">
            <v>6592806.108</v>
          </cell>
          <cell r="K112">
            <v>0.6</v>
          </cell>
          <cell r="L112">
            <v>10548490</v>
          </cell>
        </row>
        <row r="113">
          <cell r="A113" t="str">
            <v>002191104</v>
          </cell>
          <cell r="B113" t="str">
            <v>Inštalacijski odklopnik</v>
          </cell>
          <cell r="C113" t="str">
            <v>ETIMAT 1N 1p+N B16 6kA</v>
          </cell>
          <cell r="D113" t="str">
            <v>7,6185</v>
          </cell>
          <cell r="E113" t="str">
            <v>AF</v>
          </cell>
          <cell r="F113">
            <v>32</v>
          </cell>
          <cell r="G113">
            <v>51805.8</v>
          </cell>
          <cell r="H113">
            <v>0</v>
          </cell>
          <cell r="I113">
            <v>52323.858</v>
          </cell>
          <cell r="J113">
            <v>6592806.108</v>
          </cell>
          <cell r="K113">
            <v>0.6</v>
          </cell>
          <cell r="L113">
            <v>10548490</v>
          </cell>
        </row>
        <row r="114">
          <cell r="A114" t="str">
            <v>002191105</v>
          </cell>
          <cell r="B114" t="str">
            <v>Inštalacijski odklopnik</v>
          </cell>
          <cell r="C114" t="str">
            <v>ETIMAT 1N 1p+N B20 6kA</v>
          </cell>
          <cell r="D114" t="str">
            <v>7,6185</v>
          </cell>
          <cell r="E114" t="str">
            <v>AF</v>
          </cell>
          <cell r="F114">
            <v>32</v>
          </cell>
          <cell r="G114">
            <v>51805.8</v>
          </cell>
          <cell r="H114">
            <v>0</v>
          </cell>
          <cell r="I114">
            <v>52323.858</v>
          </cell>
          <cell r="J114">
            <v>6592806.108</v>
          </cell>
          <cell r="K114">
            <v>0.6</v>
          </cell>
          <cell r="L114">
            <v>10548490</v>
          </cell>
        </row>
        <row r="115">
          <cell r="A115" t="str">
            <v>002191106</v>
          </cell>
          <cell r="B115" t="str">
            <v>Inštalacijski odklopnik</v>
          </cell>
          <cell r="C115" t="str">
            <v>ETIMAT 1N 1p+N B25 6kA</v>
          </cell>
          <cell r="D115" t="str">
            <v>7,6185</v>
          </cell>
          <cell r="E115" t="str">
            <v>AF</v>
          </cell>
          <cell r="F115">
            <v>32</v>
          </cell>
          <cell r="G115">
            <v>51805.8</v>
          </cell>
          <cell r="H115">
            <v>0</v>
          </cell>
          <cell r="I115">
            <v>52323.858</v>
          </cell>
          <cell r="J115">
            <v>6592806.108</v>
          </cell>
          <cell r="K115">
            <v>0.6</v>
          </cell>
          <cell r="L115">
            <v>10548490</v>
          </cell>
        </row>
        <row r="116">
          <cell r="A116" t="str">
            <v>002191107</v>
          </cell>
          <cell r="B116" t="str">
            <v>Inštalacijski odklopnik</v>
          </cell>
          <cell r="C116" t="str">
            <v>ETIMAT 1N 1p+N B32 6kA</v>
          </cell>
          <cell r="D116" t="str">
            <v>8,0014</v>
          </cell>
          <cell r="E116" t="str">
            <v>AF</v>
          </cell>
          <cell r="F116">
            <v>32</v>
          </cell>
          <cell r="G116">
            <v>54409.520000000004</v>
          </cell>
          <cell r="H116">
            <v>0</v>
          </cell>
          <cell r="I116">
            <v>54953.615200000007</v>
          </cell>
          <cell r="J116">
            <v>6924155.5152000012</v>
          </cell>
          <cell r="K116">
            <v>0.6</v>
          </cell>
          <cell r="L116">
            <v>11078649</v>
          </cell>
        </row>
        <row r="117">
          <cell r="A117" t="str">
            <v>002191121</v>
          </cell>
          <cell r="B117" t="str">
            <v>Inštalacijski odklopnik</v>
          </cell>
          <cell r="C117" t="str">
            <v>ETIMAT 1N 1p+N C6 6kA</v>
          </cell>
          <cell r="D117" t="str">
            <v>7,6185</v>
          </cell>
          <cell r="E117" t="str">
            <v>AF</v>
          </cell>
          <cell r="F117">
            <v>32</v>
          </cell>
          <cell r="G117">
            <v>51805.8</v>
          </cell>
          <cell r="H117">
            <v>0</v>
          </cell>
          <cell r="I117">
            <v>52323.858</v>
          </cell>
          <cell r="J117">
            <v>6592806.108</v>
          </cell>
          <cell r="K117">
            <v>0.6</v>
          </cell>
          <cell r="L117">
            <v>10548490</v>
          </cell>
        </row>
        <row r="118">
          <cell r="A118" t="str">
            <v>002191122</v>
          </cell>
          <cell r="B118" t="str">
            <v>Inštalacijski odklopnik</v>
          </cell>
          <cell r="C118" t="str">
            <v>ETIMAT 1N 1p+N C10 6kA</v>
          </cell>
          <cell r="D118" t="str">
            <v>7,6185</v>
          </cell>
          <cell r="E118" t="str">
            <v>AF</v>
          </cell>
          <cell r="F118">
            <v>32</v>
          </cell>
          <cell r="G118">
            <v>51805.8</v>
          </cell>
          <cell r="H118">
            <v>0</v>
          </cell>
          <cell r="I118">
            <v>52323.858</v>
          </cell>
          <cell r="J118">
            <v>6592806.108</v>
          </cell>
          <cell r="K118">
            <v>0.6</v>
          </cell>
          <cell r="L118">
            <v>10548490</v>
          </cell>
        </row>
        <row r="119">
          <cell r="A119" t="str">
            <v>002191123</v>
          </cell>
          <cell r="B119" t="str">
            <v>Inštalacijski odklopnik</v>
          </cell>
          <cell r="C119" t="str">
            <v>ETIMAT 1N 1p+N C13 6kA</v>
          </cell>
          <cell r="D119" t="str">
            <v>7,6185</v>
          </cell>
          <cell r="E119" t="str">
            <v>AF</v>
          </cell>
          <cell r="F119">
            <v>32</v>
          </cell>
          <cell r="G119">
            <v>51805.8</v>
          </cell>
          <cell r="H119">
            <v>0</v>
          </cell>
          <cell r="I119">
            <v>52323.858</v>
          </cell>
          <cell r="J119">
            <v>6592806.108</v>
          </cell>
          <cell r="K119">
            <v>0.6</v>
          </cell>
          <cell r="L119">
            <v>10548490</v>
          </cell>
        </row>
        <row r="120">
          <cell r="A120" t="str">
            <v>002191124</v>
          </cell>
          <cell r="B120" t="str">
            <v>Inštalacijski odklopnik</v>
          </cell>
          <cell r="C120" t="str">
            <v>ETIMAT 1N 1p+N C16 6kA</v>
          </cell>
          <cell r="D120" t="str">
            <v>7,6185</v>
          </cell>
          <cell r="E120" t="str">
            <v>AF</v>
          </cell>
          <cell r="F120">
            <v>32</v>
          </cell>
          <cell r="G120">
            <v>51805.8</v>
          </cell>
          <cell r="H120">
            <v>0</v>
          </cell>
          <cell r="I120">
            <v>52323.858</v>
          </cell>
          <cell r="J120">
            <v>6592806.108</v>
          </cell>
          <cell r="K120">
            <v>0.6</v>
          </cell>
          <cell r="L120">
            <v>10548490</v>
          </cell>
        </row>
        <row r="121">
          <cell r="A121" t="str">
            <v>002191125</v>
          </cell>
          <cell r="B121" t="str">
            <v>Inštalacijski odklopnik</v>
          </cell>
          <cell r="C121" t="str">
            <v>ETIMAT 1N 1p+N C20 6kA</v>
          </cell>
          <cell r="D121" t="str">
            <v>7,6185</v>
          </cell>
          <cell r="E121" t="str">
            <v>AF</v>
          </cell>
          <cell r="F121">
            <v>32</v>
          </cell>
          <cell r="G121">
            <v>51805.8</v>
          </cell>
          <cell r="H121">
            <v>0</v>
          </cell>
          <cell r="I121">
            <v>52323.858</v>
          </cell>
          <cell r="J121">
            <v>6592806.108</v>
          </cell>
          <cell r="K121">
            <v>0.6</v>
          </cell>
          <cell r="L121">
            <v>10548490</v>
          </cell>
        </row>
        <row r="122">
          <cell r="A122" t="str">
            <v>002191126</v>
          </cell>
          <cell r="B122" t="str">
            <v>Inštalacijski odklopnik</v>
          </cell>
          <cell r="C122" t="str">
            <v>ETIMAT 1N 1p+N C25 6kA</v>
          </cell>
          <cell r="D122" t="str">
            <v>7,6185</v>
          </cell>
          <cell r="E122" t="str">
            <v>AF</v>
          </cell>
          <cell r="F122">
            <v>32</v>
          </cell>
          <cell r="G122">
            <v>51805.8</v>
          </cell>
          <cell r="H122">
            <v>0</v>
          </cell>
          <cell r="I122">
            <v>52323.858</v>
          </cell>
          <cell r="J122">
            <v>6592806.108</v>
          </cell>
          <cell r="K122">
            <v>0.6</v>
          </cell>
          <cell r="L122">
            <v>10548490</v>
          </cell>
        </row>
        <row r="123">
          <cell r="A123" t="str">
            <v>002191127</v>
          </cell>
          <cell r="B123" t="str">
            <v>Inštalacijski odklopnik</v>
          </cell>
          <cell r="C123" t="str">
            <v>ETIMAT 1N 1p+N C32 6kA</v>
          </cell>
          <cell r="D123" t="str">
            <v>8,0014</v>
          </cell>
          <cell r="E123" t="str">
            <v>AF</v>
          </cell>
          <cell r="F123">
            <v>32</v>
          </cell>
          <cell r="G123">
            <v>54409.520000000004</v>
          </cell>
          <cell r="H123">
            <v>0</v>
          </cell>
          <cell r="I123">
            <v>54953.615200000007</v>
          </cell>
          <cell r="J123">
            <v>6924155.5152000012</v>
          </cell>
          <cell r="K123">
            <v>0.6</v>
          </cell>
          <cell r="L123">
            <v>11078649</v>
          </cell>
        </row>
        <row r="124">
          <cell r="A124" t="str">
            <v>002159031</v>
          </cell>
          <cell r="B124" t="str">
            <v>Pomožno stikalo</v>
          </cell>
          <cell r="C124" t="str">
            <v>PS ETIMAT 10 MD</v>
          </cell>
          <cell r="D124" t="str">
            <v>7,4303</v>
          </cell>
          <cell r="E124" t="str">
            <v>AP</v>
          </cell>
          <cell r="F124">
            <v>43</v>
          </cell>
          <cell r="G124">
            <v>42352.71</v>
          </cell>
          <cell r="H124">
            <v>0</v>
          </cell>
          <cell r="I124">
            <v>42776.237099999998</v>
          </cell>
          <cell r="J124">
            <v>5389805.8745999997</v>
          </cell>
          <cell r="K124">
            <v>0.55000000000000004</v>
          </cell>
          <cell r="L124">
            <v>907</v>
          </cell>
        </row>
        <row r="125">
          <cell r="A125" t="str">
            <v>002159032</v>
          </cell>
          <cell r="B125" t="str">
            <v>Pomožno stikalo</v>
          </cell>
          <cell r="C125" t="str">
            <v>PS ETIMAT 10 M</v>
          </cell>
          <cell r="D125" t="str">
            <v>5,9442</v>
          </cell>
          <cell r="E125" t="str">
            <v>AP</v>
          </cell>
          <cell r="F125">
            <v>43</v>
          </cell>
          <cell r="G125">
            <v>33881.939999999995</v>
          </cell>
          <cell r="H125">
            <v>0</v>
          </cell>
          <cell r="I125">
            <v>34220.759399999995</v>
          </cell>
          <cell r="J125">
            <v>4311815.6843999997</v>
          </cell>
          <cell r="K125">
            <v>0.55000000000000004</v>
          </cell>
          <cell r="L125">
            <v>726</v>
          </cell>
        </row>
        <row r="126">
          <cell r="A126" t="str">
            <v>002159033</v>
          </cell>
          <cell r="B126" t="str">
            <v>Pomožno stikalo</v>
          </cell>
          <cell r="C126" t="str">
            <v>PS ETIMAT 10 D</v>
          </cell>
          <cell r="D126" t="str">
            <v>5,9442</v>
          </cell>
          <cell r="E126" t="str">
            <v>AP</v>
          </cell>
          <cell r="F126">
            <v>43</v>
          </cell>
          <cell r="G126">
            <v>33881.939999999995</v>
          </cell>
          <cell r="H126">
            <v>0</v>
          </cell>
          <cell r="I126">
            <v>34220.759399999995</v>
          </cell>
          <cell r="J126">
            <v>4311815.6843999997</v>
          </cell>
          <cell r="K126">
            <v>0.55000000000000004</v>
          </cell>
          <cell r="L126">
            <v>726</v>
          </cell>
        </row>
        <row r="127">
          <cell r="A127" t="str">
            <v>002159301</v>
          </cell>
          <cell r="B127" t="str">
            <v>Sprožnik na delovni tok</v>
          </cell>
          <cell r="C127" t="str">
            <v>DA ETIMAT 10 230V AC/DC</v>
          </cell>
          <cell r="D127" t="str">
            <v>6,1058</v>
          </cell>
          <cell r="E127" t="str">
            <v>AP</v>
          </cell>
          <cell r="F127">
            <v>43</v>
          </cell>
          <cell r="G127">
            <v>34803.06</v>
          </cell>
          <cell r="H127">
            <v>0</v>
          </cell>
          <cell r="I127">
            <v>35151.090599999996</v>
          </cell>
          <cell r="J127">
            <v>4429037.4155999999</v>
          </cell>
          <cell r="K127">
            <v>0.6</v>
          </cell>
          <cell r="L127">
            <v>7086460</v>
          </cell>
        </row>
        <row r="128">
          <cell r="A128" t="str">
            <v>002159311</v>
          </cell>
          <cell r="B128" t="str">
            <v>Sprožnik na delovni tok</v>
          </cell>
          <cell r="C128" t="str">
            <v>DA ETIMAT 10 48V AC/DC</v>
          </cell>
          <cell r="D128" t="str">
            <v>6,1058</v>
          </cell>
          <cell r="E128" t="str">
            <v>AP</v>
          </cell>
          <cell r="F128">
            <v>43</v>
          </cell>
          <cell r="G128">
            <v>34803.06</v>
          </cell>
          <cell r="H128">
            <v>0</v>
          </cell>
          <cell r="I128">
            <v>35151.090599999996</v>
          </cell>
          <cell r="J128">
            <v>4429037.4155999999</v>
          </cell>
          <cell r="K128">
            <v>0.6</v>
          </cell>
          <cell r="L128">
            <v>7086460</v>
          </cell>
        </row>
        <row r="129">
          <cell r="A129" t="str">
            <v>002159312</v>
          </cell>
          <cell r="B129" t="str">
            <v>Sprožnik na delovni tok</v>
          </cell>
          <cell r="C129" t="str">
            <v>DA ETIMAT 10 24V AC/DC</v>
          </cell>
          <cell r="D129" t="str">
            <v>6,1058</v>
          </cell>
          <cell r="E129" t="str">
            <v>AP</v>
          </cell>
          <cell r="F129">
            <v>43</v>
          </cell>
          <cell r="G129">
            <v>34803.06</v>
          </cell>
          <cell r="H129">
            <v>0</v>
          </cell>
          <cell r="I129">
            <v>35151.090599999996</v>
          </cell>
          <cell r="J129">
            <v>4429037.4155999999</v>
          </cell>
          <cell r="K129">
            <v>0.6</v>
          </cell>
          <cell r="L129">
            <v>7086460</v>
          </cell>
        </row>
        <row r="130">
          <cell r="A130" t="str">
            <v>002159041</v>
          </cell>
          <cell r="B130" t="str">
            <v>Pribor ETIMAT</v>
          </cell>
          <cell r="C130" t="str">
            <v>Sealing piece ETIMAT</v>
          </cell>
          <cell r="D130" t="str">
            <v>2,6735</v>
          </cell>
          <cell r="E130" t="str">
            <v>AP</v>
          </cell>
          <cell r="F130">
            <v>43</v>
          </cell>
          <cell r="G130">
            <v>15238.949999999999</v>
          </cell>
          <cell r="H130">
            <v>0</v>
          </cell>
          <cell r="I130">
            <v>15391.339499999998</v>
          </cell>
          <cell r="J130">
            <v>1939308.7769999998</v>
          </cell>
          <cell r="K130">
            <v>0.6</v>
          </cell>
          <cell r="L130">
            <v>3102895</v>
          </cell>
        </row>
        <row r="131">
          <cell r="A131" t="str">
            <v>002159051</v>
          </cell>
          <cell r="B131" t="str">
            <v>Pribor ETIMAT</v>
          </cell>
          <cell r="C131" t="str">
            <v>Marking cover ETIMAT</v>
          </cell>
          <cell r="D131" t="str">
            <v>0,6088</v>
          </cell>
          <cell r="E131" t="str">
            <v>AP</v>
          </cell>
          <cell r="F131">
            <v>43</v>
          </cell>
          <cell r="G131" t="e">
            <v>#VALUE!</v>
          </cell>
          <cell r="H131">
            <v>0</v>
          </cell>
          <cell r="I131" t="e">
            <v>#VALUE!</v>
          </cell>
          <cell r="J131" t="e">
            <v>#VALUE!</v>
          </cell>
          <cell r="K131">
            <v>0.6</v>
          </cell>
          <cell r="L131" t="e">
            <v>#VALUE!</v>
          </cell>
        </row>
        <row r="132">
          <cell r="A132" t="str">
            <v>270501104</v>
          </cell>
          <cell r="B132" t="str">
            <v>Inštalacijski odklopnik</v>
          </cell>
          <cell r="C132" t="str">
            <v>ETIMAT P10 1p C0.5</v>
          </cell>
          <cell r="D132" t="str">
            <v>5,3870</v>
          </cell>
          <cell r="E132" t="str">
            <v>AY</v>
          </cell>
          <cell r="F132">
            <v>36</v>
          </cell>
          <cell r="G132">
            <v>34476.800000000003</v>
          </cell>
          <cell r="H132">
            <v>0</v>
          </cell>
          <cell r="I132">
            <v>34821.568000000007</v>
          </cell>
          <cell r="J132">
            <v>4387517.5680000009</v>
          </cell>
          <cell r="K132">
            <v>0.55000000000000004</v>
          </cell>
          <cell r="L132">
            <v>6800653</v>
          </cell>
        </row>
        <row r="133">
          <cell r="A133" t="str">
            <v>270101102</v>
          </cell>
          <cell r="B133" t="str">
            <v>Inštalacijski odklopnik</v>
          </cell>
          <cell r="C133" t="str">
            <v>ETIMAT P10 1p C1</v>
          </cell>
          <cell r="D133" t="str">
            <v>5,3870</v>
          </cell>
          <cell r="E133" t="str">
            <v>AY</v>
          </cell>
          <cell r="F133">
            <v>36</v>
          </cell>
          <cell r="G133">
            <v>34476.800000000003</v>
          </cell>
          <cell r="H133">
            <v>0</v>
          </cell>
          <cell r="I133">
            <v>34821.568000000007</v>
          </cell>
          <cell r="J133">
            <v>4387517.5680000009</v>
          </cell>
          <cell r="K133">
            <v>0.55000000000000004</v>
          </cell>
          <cell r="L133">
            <v>6800653</v>
          </cell>
        </row>
        <row r="134">
          <cell r="A134" t="str">
            <v>270201105</v>
          </cell>
          <cell r="B134" t="str">
            <v>Inštalacijski odklopnik</v>
          </cell>
          <cell r="C134" t="str">
            <v>ETIMAT P10 1p C2</v>
          </cell>
          <cell r="D134" t="str">
            <v>5,3870</v>
          </cell>
          <cell r="E134" t="str">
            <v>AY</v>
          </cell>
          <cell r="F134">
            <v>36</v>
          </cell>
          <cell r="G134">
            <v>34476.800000000003</v>
          </cell>
          <cell r="H134">
            <v>0</v>
          </cell>
          <cell r="I134">
            <v>34821.568000000007</v>
          </cell>
          <cell r="J134">
            <v>4387517.5680000009</v>
          </cell>
          <cell r="K134">
            <v>0.55000000000000004</v>
          </cell>
          <cell r="L134">
            <v>6800653</v>
          </cell>
        </row>
        <row r="135">
          <cell r="A135" t="str">
            <v>270401101</v>
          </cell>
          <cell r="B135" t="str">
            <v>Inštalacijski odklopnik</v>
          </cell>
          <cell r="C135" t="str">
            <v>ETIMAT P10 1p C4</v>
          </cell>
          <cell r="D135" t="str">
            <v>5,3870</v>
          </cell>
          <cell r="E135" t="str">
            <v>AY</v>
          </cell>
          <cell r="F135">
            <v>36</v>
          </cell>
          <cell r="G135">
            <v>34476.800000000003</v>
          </cell>
          <cell r="H135">
            <v>0</v>
          </cell>
          <cell r="I135">
            <v>34821.568000000007</v>
          </cell>
          <cell r="J135">
            <v>4387517.5680000009</v>
          </cell>
          <cell r="K135">
            <v>0.55000000000000004</v>
          </cell>
          <cell r="L135">
            <v>6800653</v>
          </cell>
        </row>
        <row r="136">
          <cell r="A136" t="str">
            <v>270601107</v>
          </cell>
          <cell r="B136" t="str">
            <v>Inštalacijski odklopnik</v>
          </cell>
          <cell r="C136" t="str">
            <v>ETIMAT P10 1p C6</v>
          </cell>
          <cell r="D136" t="str">
            <v>3,4611</v>
          </cell>
          <cell r="E136" t="str">
            <v>AY</v>
          </cell>
          <cell r="F136">
            <v>36</v>
          </cell>
          <cell r="G136">
            <v>22151.040000000001</v>
          </cell>
          <cell r="H136">
            <v>0</v>
          </cell>
          <cell r="I136">
            <v>22372.5504</v>
          </cell>
          <cell r="J136">
            <v>2818941.3503999999</v>
          </cell>
          <cell r="K136">
            <v>0.55000000000000004</v>
          </cell>
          <cell r="L136">
            <v>4369360</v>
          </cell>
        </row>
        <row r="137">
          <cell r="A137" t="str">
            <v>271001100</v>
          </cell>
          <cell r="B137" t="str">
            <v>Inštalacijski odklopnik</v>
          </cell>
          <cell r="C137" t="str">
            <v>ETIMAT P10 1p C10</v>
          </cell>
          <cell r="D137" t="str">
            <v>3,4611</v>
          </cell>
          <cell r="E137" t="str">
            <v>AY</v>
          </cell>
          <cell r="F137">
            <v>36</v>
          </cell>
          <cell r="G137">
            <v>22151.040000000001</v>
          </cell>
          <cell r="H137">
            <v>0</v>
          </cell>
          <cell r="I137">
            <v>22372.5504</v>
          </cell>
          <cell r="J137">
            <v>2818941.3503999999</v>
          </cell>
          <cell r="K137">
            <v>0.55000000000000004</v>
          </cell>
          <cell r="L137">
            <v>4369360</v>
          </cell>
        </row>
        <row r="138">
          <cell r="A138" t="str">
            <v>271301109</v>
          </cell>
          <cell r="B138" t="str">
            <v>Inštalacijski odklopnik</v>
          </cell>
          <cell r="C138" t="str">
            <v>ETIMAT P10 1p C13</v>
          </cell>
          <cell r="D138" t="str">
            <v>3,4611</v>
          </cell>
          <cell r="E138" t="str">
            <v>AY</v>
          </cell>
          <cell r="F138">
            <v>36</v>
          </cell>
          <cell r="G138">
            <v>22151.040000000001</v>
          </cell>
          <cell r="H138">
            <v>0</v>
          </cell>
          <cell r="I138">
            <v>22372.5504</v>
          </cell>
          <cell r="J138">
            <v>2818941.3503999999</v>
          </cell>
          <cell r="K138">
            <v>0.55000000000000004</v>
          </cell>
          <cell r="L138">
            <v>4369360</v>
          </cell>
        </row>
        <row r="139">
          <cell r="A139" t="str">
            <v>271601108</v>
          </cell>
          <cell r="B139" t="str">
            <v>Inštalacijski odklopnik</v>
          </cell>
          <cell r="C139" t="str">
            <v>ETIMAT P10 1p C16</v>
          </cell>
          <cell r="D139" t="str">
            <v>3,4611</v>
          </cell>
          <cell r="E139" t="str">
            <v>AY</v>
          </cell>
          <cell r="F139">
            <v>36</v>
          </cell>
          <cell r="G139">
            <v>22151.040000000001</v>
          </cell>
          <cell r="H139">
            <v>0</v>
          </cell>
          <cell r="I139">
            <v>22372.5504</v>
          </cell>
          <cell r="J139">
            <v>2818941.3503999999</v>
          </cell>
          <cell r="K139">
            <v>0.55000000000000004</v>
          </cell>
          <cell r="L139">
            <v>4369360</v>
          </cell>
        </row>
        <row r="140">
          <cell r="A140" t="str">
            <v>272001101</v>
          </cell>
          <cell r="B140" t="str">
            <v>Inštalacijski odklopnik</v>
          </cell>
          <cell r="C140" t="str">
            <v>ETIMAT P10 1p C20</v>
          </cell>
          <cell r="D140" t="str">
            <v>3,4611</v>
          </cell>
          <cell r="E140" t="str">
            <v>AY</v>
          </cell>
          <cell r="F140">
            <v>36</v>
          </cell>
          <cell r="G140">
            <v>22151.040000000001</v>
          </cell>
          <cell r="H140">
            <v>0</v>
          </cell>
          <cell r="I140">
            <v>22372.5504</v>
          </cell>
          <cell r="J140">
            <v>2818941.3503999999</v>
          </cell>
          <cell r="K140">
            <v>0.55000000000000004</v>
          </cell>
          <cell r="L140">
            <v>4369360</v>
          </cell>
        </row>
        <row r="141">
          <cell r="A141" t="str">
            <v>272501106</v>
          </cell>
          <cell r="B141" t="str">
            <v>Inštalacijski odklopnik</v>
          </cell>
          <cell r="C141" t="str">
            <v>ETIMAT P10 1p C25</v>
          </cell>
          <cell r="D141" t="str">
            <v>3,4611</v>
          </cell>
          <cell r="E141" t="str">
            <v>AY</v>
          </cell>
          <cell r="F141">
            <v>36</v>
          </cell>
          <cell r="G141">
            <v>22151.040000000001</v>
          </cell>
          <cell r="H141">
            <v>0</v>
          </cell>
          <cell r="I141">
            <v>22372.5504</v>
          </cell>
          <cell r="J141">
            <v>2818941.3503999999</v>
          </cell>
          <cell r="K141">
            <v>0.55000000000000004</v>
          </cell>
          <cell r="L141">
            <v>4369360</v>
          </cell>
        </row>
        <row r="142">
          <cell r="A142" t="str">
            <v>273201108</v>
          </cell>
          <cell r="B142" t="str">
            <v>Inštalacijski odklopnik</v>
          </cell>
          <cell r="C142" t="str">
            <v>ETIMAT P10 1p C32</v>
          </cell>
          <cell r="D142" t="str">
            <v>3,7953</v>
          </cell>
          <cell r="E142" t="str">
            <v>AY</v>
          </cell>
          <cell r="F142">
            <v>36</v>
          </cell>
          <cell r="G142">
            <v>24289.920000000002</v>
          </cell>
          <cell r="H142">
            <v>0</v>
          </cell>
          <cell r="I142">
            <v>24532.819200000002</v>
          </cell>
          <cell r="J142">
            <v>3091135.2192000002</v>
          </cell>
          <cell r="K142">
            <v>0.55000000000000004</v>
          </cell>
          <cell r="L142">
            <v>4791260</v>
          </cell>
        </row>
        <row r="143">
          <cell r="A143" t="str">
            <v>274001103</v>
          </cell>
          <cell r="B143" t="str">
            <v>Inštalacijski odklopnik</v>
          </cell>
          <cell r="C143" t="str">
            <v>ETIMAT P10 1p 1p C40</v>
          </cell>
          <cell r="D143" t="str">
            <v>4,9458</v>
          </cell>
          <cell r="E143" t="str">
            <v>AY</v>
          </cell>
          <cell r="F143">
            <v>36</v>
          </cell>
          <cell r="G143">
            <v>31653.119999999999</v>
          </cell>
          <cell r="H143">
            <v>0</v>
          </cell>
          <cell r="I143">
            <v>31969.6512</v>
          </cell>
          <cell r="J143">
            <v>4028176.0512000001</v>
          </cell>
          <cell r="K143">
            <v>0.55000000000000004</v>
          </cell>
          <cell r="L143">
            <v>6243673</v>
          </cell>
        </row>
        <row r="144">
          <cell r="A144" t="str">
            <v>275001104</v>
          </cell>
          <cell r="B144" t="str">
            <v>Inštalacijski odklopnik</v>
          </cell>
          <cell r="C144" t="str">
            <v>ETIMAT P10 1p C50</v>
          </cell>
          <cell r="D144" t="str">
            <v>10,2989</v>
          </cell>
          <cell r="E144" t="str">
            <v>AY</v>
          </cell>
          <cell r="F144">
            <v>36</v>
          </cell>
          <cell r="G144">
            <v>65912.960000000006</v>
          </cell>
          <cell r="H144">
            <v>0</v>
          </cell>
          <cell r="I144">
            <v>66572.089600000007</v>
          </cell>
          <cell r="J144">
            <v>8388083.2896000007</v>
          </cell>
          <cell r="K144">
            <v>0.55000000000000004</v>
          </cell>
          <cell r="L144">
            <v>13001530</v>
          </cell>
        </row>
        <row r="145">
          <cell r="A145" t="str">
            <v>276301104</v>
          </cell>
          <cell r="B145" t="str">
            <v>Inštalacijski odklopnik</v>
          </cell>
          <cell r="C145" t="str">
            <v>ETIMAT P10 1p C63</v>
          </cell>
          <cell r="D145" t="str">
            <v>10,8610</v>
          </cell>
          <cell r="E145" t="str">
            <v>AY</v>
          </cell>
          <cell r="F145">
            <v>36</v>
          </cell>
          <cell r="G145">
            <v>69510.399999999994</v>
          </cell>
          <cell r="H145">
            <v>0</v>
          </cell>
          <cell r="I145">
            <v>70205.504000000001</v>
          </cell>
          <cell r="J145">
            <v>8845893.5040000007</v>
          </cell>
          <cell r="K145">
            <v>0.55000000000000004</v>
          </cell>
          <cell r="L145">
            <v>13711135</v>
          </cell>
        </row>
        <row r="146">
          <cell r="A146" t="str">
            <v>270502105</v>
          </cell>
          <cell r="B146" t="str">
            <v>Inštalacijski odklopnik</v>
          </cell>
          <cell r="C146" t="str">
            <v>ETIMAT P10 1p D0.5</v>
          </cell>
          <cell r="D146" t="str">
            <v>8,4278</v>
          </cell>
          <cell r="E146" t="str">
            <v>AY</v>
          </cell>
          <cell r="F146">
            <v>36</v>
          </cell>
          <cell r="G146">
            <v>53937.919999999998</v>
          </cell>
          <cell r="H146">
            <v>0</v>
          </cell>
          <cell r="I146">
            <v>54477.299200000001</v>
          </cell>
          <cell r="J146">
            <v>6864139.6992000006</v>
          </cell>
          <cell r="K146">
            <v>0.55000000000000004</v>
          </cell>
          <cell r="L146">
            <v>10639417</v>
          </cell>
        </row>
        <row r="147">
          <cell r="A147" t="str">
            <v>270102103</v>
          </cell>
          <cell r="B147" t="str">
            <v>Inštalacijski odklopnik</v>
          </cell>
          <cell r="C147" t="str">
            <v>ETIMAT P10 1p D1</v>
          </cell>
          <cell r="D147" t="str">
            <v>8,4278</v>
          </cell>
          <cell r="E147" t="str">
            <v>AY</v>
          </cell>
          <cell r="F147">
            <v>36</v>
          </cell>
          <cell r="G147">
            <v>53937.919999999998</v>
          </cell>
          <cell r="H147">
            <v>0</v>
          </cell>
          <cell r="I147">
            <v>54477.299200000001</v>
          </cell>
          <cell r="J147">
            <v>6864139.6992000006</v>
          </cell>
          <cell r="K147">
            <v>0.55000000000000004</v>
          </cell>
          <cell r="L147">
            <v>10639417</v>
          </cell>
        </row>
        <row r="148">
          <cell r="A148" t="str">
            <v>270202106</v>
          </cell>
          <cell r="B148" t="str">
            <v>Inštalacijski odklopnik</v>
          </cell>
          <cell r="C148" t="str">
            <v>ETIMAT P10 1p D2</v>
          </cell>
          <cell r="D148" t="str">
            <v>8,4278</v>
          </cell>
          <cell r="E148" t="str">
            <v>AY</v>
          </cell>
          <cell r="F148">
            <v>36</v>
          </cell>
          <cell r="G148">
            <v>53937.919999999998</v>
          </cell>
          <cell r="H148">
            <v>0</v>
          </cell>
          <cell r="I148">
            <v>54477.299200000001</v>
          </cell>
          <cell r="J148">
            <v>6864139.6992000006</v>
          </cell>
          <cell r="K148">
            <v>0.55000000000000004</v>
          </cell>
          <cell r="L148">
            <v>10639417</v>
          </cell>
        </row>
        <row r="149">
          <cell r="A149" t="str">
            <v>270402102</v>
          </cell>
          <cell r="B149" t="str">
            <v>Inštalacijski odklopnik</v>
          </cell>
          <cell r="C149" t="str">
            <v>ETIMAT P10 1p D4</v>
          </cell>
          <cell r="D149" t="str">
            <v>8,4278</v>
          </cell>
          <cell r="E149" t="str">
            <v>AY</v>
          </cell>
          <cell r="F149">
            <v>36</v>
          </cell>
          <cell r="G149">
            <v>53937.919999999998</v>
          </cell>
          <cell r="H149">
            <v>0</v>
          </cell>
          <cell r="I149">
            <v>54477.299200000001</v>
          </cell>
          <cell r="J149">
            <v>6864139.6992000006</v>
          </cell>
          <cell r="K149">
            <v>0.55000000000000004</v>
          </cell>
          <cell r="L149">
            <v>10639417</v>
          </cell>
        </row>
        <row r="150">
          <cell r="A150" t="str">
            <v>270602108</v>
          </cell>
          <cell r="B150" t="str">
            <v>Inštalacijski odklopnik</v>
          </cell>
          <cell r="C150" t="str">
            <v>ETIMAT P10 1p D6</v>
          </cell>
          <cell r="D150" t="str">
            <v>6,0199</v>
          </cell>
          <cell r="E150" t="str">
            <v>AY</v>
          </cell>
          <cell r="F150">
            <v>36</v>
          </cell>
          <cell r="G150">
            <v>38527.360000000001</v>
          </cell>
          <cell r="H150">
            <v>0</v>
          </cell>
          <cell r="I150">
            <v>38912.633600000001</v>
          </cell>
          <cell r="J150">
            <v>4902991.8336000005</v>
          </cell>
          <cell r="K150">
            <v>0.55000000000000004</v>
          </cell>
          <cell r="L150">
            <v>7599638</v>
          </cell>
        </row>
        <row r="151">
          <cell r="A151" t="str">
            <v>271002101</v>
          </cell>
          <cell r="B151" t="str">
            <v>Inštalacijski odklopnik</v>
          </cell>
          <cell r="C151" t="str">
            <v>ETIMAT P10 1p D10</v>
          </cell>
          <cell r="D151" t="str">
            <v>6,0199</v>
          </cell>
          <cell r="E151" t="str">
            <v>AY</v>
          </cell>
          <cell r="F151">
            <v>36</v>
          </cell>
          <cell r="G151">
            <v>38527.360000000001</v>
          </cell>
          <cell r="H151">
            <v>0</v>
          </cell>
          <cell r="I151">
            <v>38912.633600000001</v>
          </cell>
          <cell r="J151">
            <v>4902991.8336000005</v>
          </cell>
          <cell r="K151">
            <v>0.55000000000000004</v>
          </cell>
          <cell r="L151">
            <v>7599638</v>
          </cell>
        </row>
        <row r="152">
          <cell r="A152" t="str">
            <v>271302100</v>
          </cell>
          <cell r="B152" t="str">
            <v>Inštalacijski odklopnik</v>
          </cell>
          <cell r="C152" t="str">
            <v>ETIMAT P10 1p D13</v>
          </cell>
          <cell r="D152" t="str">
            <v>6,0199</v>
          </cell>
          <cell r="E152" t="str">
            <v>AY</v>
          </cell>
          <cell r="F152">
            <v>36</v>
          </cell>
          <cell r="G152">
            <v>38527.360000000001</v>
          </cell>
          <cell r="H152">
            <v>0</v>
          </cell>
          <cell r="I152">
            <v>38912.633600000001</v>
          </cell>
          <cell r="J152">
            <v>4902991.8336000005</v>
          </cell>
          <cell r="K152">
            <v>0.55000000000000004</v>
          </cell>
          <cell r="L152">
            <v>7599638</v>
          </cell>
        </row>
        <row r="153">
          <cell r="A153" t="str">
            <v>271602109</v>
          </cell>
          <cell r="B153" t="str">
            <v>Inštalacijski odklopnik</v>
          </cell>
          <cell r="C153" t="str">
            <v>ETIMAT P10 1p D16</v>
          </cell>
          <cell r="D153" t="str">
            <v>6,0199</v>
          </cell>
          <cell r="E153" t="str">
            <v>AY</v>
          </cell>
          <cell r="F153">
            <v>36</v>
          </cell>
          <cell r="G153">
            <v>38527.360000000001</v>
          </cell>
          <cell r="H153">
            <v>0</v>
          </cell>
          <cell r="I153">
            <v>38912.633600000001</v>
          </cell>
          <cell r="J153">
            <v>4902991.8336000005</v>
          </cell>
          <cell r="K153">
            <v>0.55000000000000004</v>
          </cell>
          <cell r="L153">
            <v>7599638</v>
          </cell>
        </row>
        <row r="154">
          <cell r="A154" t="str">
            <v>272002102</v>
          </cell>
          <cell r="B154" t="str">
            <v>Inštalacijski odklopnik</v>
          </cell>
          <cell r="C154" t="str">
            <v>ETIMAT P10 1p D20</v>
          </cell>
          <cell r="D154" t="str">
            <v>6,0199</v>
          </cell>
          <cell r="E154" t="str">
            <v>AY</v>
          </cell>
          <cell r="F154">
            <v>36</v>
          </cell>
          <cell r="G154">
            <v>38527.360000000001</v>
          </cell>
          <cell r="H154">
            <v>0</v>
          </cell>
          <cell r="I154">
            <v>38912.633600000001</v>
          </cell>
          <cell r="J154">
            <v>4902991.8336000005</v>
          </cell>
          <cell r="K154">
            <v>0.55000000000000004</v>
          </cell>
          <cell r="L154">
            <v>7599638</v>
          </cell>
        </row>
        <row r="155">
          <cell r="A155" t="str">
            <v>272502107</v>
          </cell>
          <cell r="B155" t="str">
            <v>Inštalacijski odklopnik</v>
          </cell>
          <cell r="C155" t="str">
            <v>ETIMAT P10 1p D25</v>
          </cell>
          <cell r="D155" t="str">
            <v>6,0199</v>
          </cell>
          <cell r="E155" t="str">
            <v>AY</v>
          </cell>
          <cell r="F155">
            <v>36</v>
          </cell>
          <cell r="G155">
            <v>38527.360000000001</v>
          </cell>
          <cell r="H155">
            <v>0</v>
          </cell>
          <cell r="I155">
            <v>38912.633600000001</v>
          </cell>
          <cell r="J155">
            <v>4902991.8336000005</v>
          </cell>
          <cell r="K155">
            <v>0.55000000000000004</v>
          </cell>
          <cell r="L155">
            <v>7599638</v>
          </cell>
        </row>
        <row r="156">
          <cell r="A156" t="str">
            <v>273202109</v>
          </cell>
          <cell r="B156" t="str">
            <v>Inštalacijski odklopnik</v>
          </cell>
          <cell r="C156" t="str">
            <v>ETIMAT P10 1p D32</v>
          </cell>
          <cell r="D156" t="str">
            <v>6,6219</v>
          </cell>
          <cell r="E156" t="str">
            <v>AY</v>
          </cell>
          <cell r="F156">
            <v>36</v>
          </cell>
          <cell r="G156">
            <v>42380.160000000003</v>
          </cell>
          <cell r="H156">
            <v>0</v>
          </cell>
          <cell r="I156">
            <v>42803.961600000002</v>
          </cell>
          <cell r="J156">
            <v>5393299.1616000002</v>
          </cell>
          <cell r="K156">
            <v>0.55000000000000004</v>
          </cell>
          <cell r="L156">
            <v>8359614</v>
          </cell>
        </row>
        <row r="157">
          <cell r="A157" t="str">
            <v>270503106</v>
          </cell>
          <cell r="B157" t="str">
            <v>Inštalacijski odklopnik</v>
          </cell>
          <cell r="C157" t="str">
            <v>ETIMAT P10 1p K0.5</v>
          </cell>
          <cell r="D157" t="str">
            <v>8,4278</v>
          </cell>
          <cell r="E157" t="str">
            <v>AY</v>
          </cell>
          <cell r="F157">
            <v>36</v>
          </cell>
          <cell r="G157">
            <v>53937.919999999998</v>
          </cell>
          <cell r="H157">
            <v>0</v>
          </cell>
          <cell r="I157">
            <v>54477.299200000001</v>
          </cell>
          <cell r="J157">
            <v>6864139.6992000006</v>
          </cell>
          <cell r="K157">
            <v>0.64</v>
          </cell>
          <cell r="L157">
            <v>11257190</v>
          </cell>
        </row>
        <row r="158">
          <cell r="A158" t="str">
            <v>270103104</v>
          </cell>
          <cell r="B158" t="str">
            <v>Inštalacijski odklopnik</v>
          </cell>
          <cell r="C158" t="str">
            <v>ETIMAT P10 1p K1</v>
          </cell>
          <cell r="D158" t="str">
            <v>8,4278</v>
          </cell>
          <cell r="E158" t="str">
            <v>AY</v>
          </cell>
          <cell r="F158">
            <v>36</v>
          </cell>
          <cell r="G158">
            <v>53937.919999999998</v>
          </cell>
          <cell r="H158">
            <v>0</v>
          </cell>
          <cell r="I158">
            <v>54477.299200000001</v>
          </cell>
          <cell r="J158">
            <v>6864139.6992000006</v>
          </cell>
          <cell r="K158">
            <v>0.64</v>
          </cell>
          <cell r="L158">
            <v>11257190</v>
          </cell>
        </row>
        <row r="159">
          <cell r="A159" t="str">
            <v>270203107</v>
          </cell>
          <cell r="B159" t="str">
            <v>Inštalacijski odklopnik</v>
          </cell>
          <cell r="C159" t="str">
            <v>ETIMAT P10 1p K2</v>
          </cell>
          <cell r="D159" t="str">
            <v>8,4278</v>
          </cell>
          <cell r="E159" t="str">
            <v>AY</v>
          </cell>
          <cell r="F159">
            <v>36</v>
          </cell>
          <cell r="G159">
            <v>53937.919999999998</v>
          </cell>
          <cell r="H159">
            <v>0</v>
          </cell>
          <cell r="I159">
            <v>54477.299200000001</v>
          </cell>
          <cell r="J159">
            <v>6864139.6992000006</v>
          </cell>
          <cell r="K159">
            <v>0.64</v>
          </cell>
          <cell r="L159">
            <v>11257190</v>
          </cell>
        </row>
        <row r="160">
          <cell r="A160" t="str">
            <v>270403103</v>
          </cell>
          <cell r="B160" t="str">
            <v>Inštalacijski odklopnik</v>
          </cell>
          <cell r="C160" t="str">
            <v>ETIMAT P10 1p K4</v>
          </cell>
          <cell r="D160" t="str">
            <v>8,4278</v>
          </cell>
          <cell r="E160" t="str">
            <v>AY</v>
          </cell>
          <cell r="F160">
            <v>36</v>
          </cell>
          <cell r="G160">
            <v>53937.919999999998</v>
          </cell>
          <cell r="H160">
            <v>0</v>
          </cell>
          <cell r="I160">
            <v>54477.299200000001</v>
          </cell>
          <cell r="J160">
            <v>6864139.6992000006</v>
          </cell>
          <cell r="K160">
            <v>0.64</v>
          </cell>
          <cell r="L160">
            <v>11257190</v>
          </cell>
        </row>
        <row r="161">
          <cell r="A161" t="str">
            <v>270603109</v>
          </cell>
          <cell r="B161" t="str">
            <v>Inštalacijski odklopnik</v>
          </cell>
          <cell r="C161" t="str">
            <v>ETIMAT P10 1p K6</v>
          </cell>
          <cell r="D161" t="str">
            <v>6,0199</v>
          </cell>
          <cell r="E161" t="str">
            <v>AY</v>
          </cell>
          <cell r="F161">
            <v>36</v>
          </cell>
          <cell r="G161">
            <v>38527.360000000001</v>
          </cell>
          <cell r="H161">
            <v>0</v>
          </cell>
          <cell r="I161">
            <v>38912.633600000001</v>
          </cell>
          <cell r="J161">
            <v>4902991.8336000005</v>
          </cell>
          <cell r="K161">
            <v>0.64</v>
          </cell>
          <cell r="L161">
            <v>8040907</v>
          </cell>
        </row>
        <row r="162">
          <cell r="A162" t="str">
            <v>271003102</v>
          </cell>
          <cell r="B162" t="str">
            <v>Inštalacijski odklopnik</v>
          </cell>
          <cell r="C162" t="str">
            <v>ETIMAT P10 1p K10</v>
          </cell>
          <cell r="D162" t="str">
            <v>6,0199</v>
          </cell>
          <cell r="E162" t="str">
            <v>AY</v>
          </cell>
          <cell r="F162">
            <v>36</v>
          </cell>
          <cell r="G162">
            <v>38527.360000000001</v>
          </cell>
          <cell r="H162">
            <v>0</v>
          </cell>
          <cell r="I162">
            <v>38912.633600000001</v>
          </cell>
          <cell r="J162">
            <v>4902991.8336000005</v>
          </cell>
          <cell r="K162">
            <v>0.64</v>
          </cell>
          <cell r="L162">
            <v>8040907</v>
          </cell>
        </row>
        <row r="163">
          <cell r="A163" t="str">
            <v>271303101</v>
          </cell>
          <cell r="B163" t="str">
            <v>Inštalacijski odklopnik</v>
          </cell>
          <cell r="C163" t="str">
            <v>ETIMAT P10 1p K13</v>
          </cell>
          <cell r="D163" t="str">
            <v>6,0199</v>
          </cell>
          <cell r="E163" t="str">
            <v>AY</v>
          </cell>
          <cell r="F163">
            <v>36</v>
          </cell>
          <cell r="G163">
            <v>38527.360000000001</v>
          </cell>
          <cell r="H163">
            <v>0</v>
          </cell>
          <cell r="I163">
            <v>38912.633600000001</v>
          </cell>
          <cell r="J163">
            <v>4902991.8336000005</v>
          </cell>
          <cell r="K163">
            <v>0.64</v>
          </cell>
          <cell r="L163">
            <v>8040907</v>
          </cell>
        </row>
        <row r="164">
          <cell r="A164" t="str">
            <v>271603100</v>
          </cell>
          <cell r="B164" t="str">
            <v>Inštalacijski odklopnik</v>
          </cell>
          <cell r="C164" t="str">
            <v>ETIMAT P10 1p K16</v>
          </cell>
          <cell r="D164" t="str">
            <v>6,0199</v>
          </cell>
          <cell r="E164" t="str">
            <v>AY</v>
          </cell>
          <cell r="F164">
            <v>36</v>
          </cell>
          <cell r="G164">
            <v>38527.360000000001</v>
          </cell>
          <cell r="H164">
            <v>0</v>
          </cell>
          <cell r="I164">
            <v>38912.633600000001</v>
          </cell>
          <cell r="J164">
            <v>4902991.8336000005</v>
          </cell>
          <cell r="K164">
            <v>0.64</v>
          </cell>
          <cell r="L164">
            <v>8040907</v>
          </cell>
        </row>
        <row r="165">
          <cell r="A165" t="str">
            <v>272003103</v>
          </cell>
          <cell r="B165" t="str">
            <v>Inštalacijski odklopnik</v>
          </cell>
          <cell r="C165" t="str">
            <v>ETIMAT P10 1p K20</v>
          </cell>
          <cell r="D165" t="str">
            <v>6,0199</v>
          </cell>
          <cell r="E165" t="str">
            <v>AY</v>
          </cell>
          <cell r="F165">
            <v>36</v>
          </cell>
          <cell r="G165">
            <v>38527.360000000001</v>
          </cell>
          <cell r="H165">
            <v>0</v>
          </cell>
          <cell r="I165">
            <v>38912.633600000001</v>
          </cell>
          <cell r="J165">
            <v>4902991.8336000005</v>
          </cell>
          <cell r="K165">
            <v>0.64</v>
          </cell>
          <cell r="L165">
            <v>8040907</v>
          </cell>
        </row>
        <row r="166">
          <cell r="A166" t="str">
            <v>272503108</v>
          </cell>
          <cell r="B166" t="str">
            <v>Inštalacijski odklopnik</v>
          </cell>
          <cell r="C166" t="str">
            <v>ETIMAT P10 1p K25</v>
          </cell>
          <cell r="D166" t="str">
            <v>6,0199</v>
          </cell>
          <cell r="E166" t="str">
            <v>AY</v>
          </cell>
          <cell r="F166">
            <v>36</v>
          </cell>
          <cell r="G166">
            <v>38527.360000000001</v>
          </cell>
          <cell r="H166">
            <v>0</v>
          </cell>
          <cell r="I166">
            <v>38912.633600000001</v>
          </cell>
          <cell r="J166">
            <v>4902991.8336000005</v>
          </cell>
          <cell r="K166">
            <v>0.64</v>
          </cell>
          <cell r="L166">
            <v>8040907</v>
          </cell>
        </row>
        <row r="167">
          <cell r="A167" t="str">
            <v>273203100</v>
          </cell>
          <cell r="B167" t="str">
            <v>Inštalacijski odklopnik</v>
          </cell>
          <cell r="C167" t="str">
            <v>ETIMAT P10 1p K32</v>
          </cell>
          <cell r="D167" t="str">
            <v>6,6219</v>
          </cell>
          <cell r="E167" t="str">
            <v>AY</v>
          </cell>
          <cell r="F167">
            <v>36</v>
          </cell>
          <cell r="G167">
            <v>42380.160000000003</v>
          </cell>
          <cell r="H167">
            <v>0</v>
          </cell>
          <cell r="I167">
            <v>42803.961600000002</v>
          </cell>
          <cell r="J167">
            <v>5393299.1616000002</v>
          </cell>
          <cell r="K167">
            <v>0.64</v>
          </cell>
          <cell r="L167">
            <v>8845011</v>
          </cell>
        </row>
        <row r="168">
          <cell r="A168" t="str">
            <v>270511101</v>
          </cell>
          <cell r="B168" t="str">
            <v>Inštalacijski odklopnik</v>
          </cell>
          <cell r="C168" t="str">
            <v>ETIMAT P10 1p+N C0.5</v>
          </cell>
          <cell r="D168" t="str">
            <v>14,2548</v>
          </cell>
          <cell r="E168" t="str">
            <v>AY</v>
          </cell>
          <cell r="F168">
            <v>36</v>
          </cell>
          <cell r="G168">
            <v>91230.720000000001</v>
          </cell>
          <cell r="H168">
            <v>0</v>
          </cell>
          <cell r="I168">
            <v>92143.027199999997</v>
          </cell>
          <cell r="J168">
            <v>11610021.427199999</v>
          </cell>
          <cell r="K168">
            <v>0.55000000000000004</v>
          </cell>
          <cell r="L168">
            <v>17995534</v>
          </cell>
        </row>
        <row r="169">
          <cell r="A169" t="str">
            <v>270111109</v>
          </cell>
          <cell r="B169" t="str">
            <v>Inštalacijski odklopnik</v>
          </cell>
          <cell r="C169" t="str">
            <v>ETIMAT P10 1p+N C1</v>
          </cell>
          <cell r="D169" t="str">
            <v>14,2548</v>
          </cell>
          <cell r="E169" t="str">
            <v>AY</v>
          </cell>
          <cell r="F169">
            <v>36</v>
          </cell>
          <cell r="G169">
            <v>91230.720000000001</v>
          </cell>
          <cell r="H169">
            <v>0</v>
          </cell>
          <cell r="I169">
            <v>92143.027199999997</v>
          </cell>
          <cell r="J169">
            <v>11610021.427199999</v>
          </cell>
          <cell r="K169">
            <v>0.55000000000000004</v>
          </cell>
          <cell r="L169">
            <v>17995534</v>
          </cell>
        </row>
        <row r="170">
          <cell r="A170" t="str">
            <v>270211102</v>
          </cell>
          <cell r="B170" t="str">
            <v>Inštalacijski odklopnik</v>
          </cell>
          <cell r="C170" t="str">
            <v>ETIMAT P10 1p+N C2</v>
          </cell>
          <cell r="D170" t="str">
            <v>14,2548</v>
          </cell>
          <cell r="E170" t="str">
            <v>AY</v>
          </cell>
          <cell r="F170">
            <v>36</v>
          </cell>
          <cell r="G170">
            <v>91230.720000000001</v>
          </cell>
          <cell r="H170">
            <v>0</v>
          </cell>
          <cell r="I170">
            <v>92143.027199999997</v>
          </cell>
          <cell r="J170">
            <v>11610021.427199999</v>
          </cell>
          <cell r="K170">
            <v>0.55000000000000004</v>
          </cell>
          <cell r="L170">
            <v>17995534</v>
          </cell>
        </row>
        <row r="171">
          <cell r="A171" t="str">
            <v>270411108</v>
          </cell>
          <cell r="B171" t="str">
            <v>Inštalacijski odklopnik</v>
          </cell>
          <cell r="C171" t="str">
            <v>ETIMAT P10 1p+N C4</v>
          </cell>
          <cell r="D171" t="str">
            <v>14,2548</v>
          </cell>
          <cell r="E171" t="str">
            <v>AY</v>
          </cell>
          <cell r="F171">
            <v>36</v>
          </cell>
          <cell r="G171">
            <v>91230.720000000001</v>
          </cell>
          <cell r="H171">
            <v>0</v>
          </cell>
          <cell r="I171">
            <v>92143.027199999997</v>
          </cell>
          <cell r="J171">
            <v>11610021.427199999</v>
          </cell>
          <cell r="K171">
            <v>0.55000000000000004</v>
          </cell>
          <cell r="L171">
            <v>17995534</v>
          </cell>
        </row>
        <row r="172">
          <cell r="A172" t="str">
            <v>270611104</v>
          </cell>
          <cell r="B172" t="str">
            <v>Inštalacijski odklopnik</v>
          </cell>
          <cell r="C172" t="str">
            <v>ETIMAT P10 1p+N C6</v>
          </cell>
          <cell r="D172" t="str">
            <v>10,1795</v>
          </cell>
          <cell r="E172" t="str">
            <v>AY</v>
          </cell>
          <cell r="F172">
            <v>36</v>
          </cell>
          <cell r="G172">
            <v>65148.800000000003</v>
          </cell>
          <cell r="H172">
            <v>0</v>
          </cell>
          <cell r="I172">
            <v>65800.288</v>
          </cell>
          <cell r="J172">
            <v>8290836.2879999997</v>
          </cell>
          <cell r="K172">
            <v>0.55000000000000004</v>
          </cell>
          <cell r="L172">
            <v>12850797</v>
          </cell>
        </row>
        <row r="173">
          <cell r="A173" t="str">
            <v>271011107</v>
          </cell>
          <cell r="B173" t="str">
            <v>Inštalacijski odklopnik</v>
          </cell>
          <cell r="C173" t="str">
            <v>ETIMAT P10 1p+N C10</v>
          </cell>
          <cell r="D173" t="str">
            <v>10,1795</v>
          </cell>
          <cell r="E173" t="str">
            <v>AY</v>
          </cell>
          <cell r="F173">
            <v>36</v>
          </cell>
          <cell r="G173">
            <v>65148.800000000003</v>
          </cell>
          <cell r="H173">
            <v>0</v>
          </cell>
          <cell r="I173">
            <v>65800.288</v>
          </cell>
          <cell r="J173">
            <v>8290836.2879999997</v>
          </cell>
          <cell r="K173">
            <v>0.55000000000000004</v>
          </cell>
          <cell r="L173">
            <v>12850797</v>
          </cell>
        </row>
        <row r="174">
          <cell r="A174" t="str">
            <v>271311106</v>
          </cell>
          <cell r="B174" t="str">
            <v>Inštalacijski odklopnik</v>
          </cell>
          <cell r="C174" t="str">
            <v>ETIMAT P10 1p+N C13</v>
          </cell>
          <cell r="D174" t="str">
            <v>10,1795</v>
          </cell>
          <cell r="E174" t="str">
            <v>AY</v>
          </cell>
          <cell r="F174">
            <v>36</v>
          </cell>
          <cell r="G174">
            <v>65148.800000000003</v>
          </cell>
          <cell r="H174">
            <v>0</v>
          </cell>
          <cell r="I174">
            <v>65800.288</v>
          </cell>
          <cell r="J174">
            <v>8290836.2879999997</v>
          </cell>
          <cell r="K174">
            <v>0.55000000000000004</v>
          </cell>
          <cell r="L174">
            <v>12850797</v>
          </cell>
        </row>
        <row r="175">
          <cell r="A175" t="str">
            <v>271611105</v>
          </cell>
          <cell r="B175" t="str">
            <v>Inštalacijski odklopnik</v>
          </cell>
          <cell r="C175" t="str">
            <v>ETIMAT P10 1p+N C16</v>
          </cell>
          <cell r="D175" t="str">
            <v>10,1795</v>
          </cell>
          <cell r="E175" t="str">
            <v>AY</v>
          </cell>
          <cell r="F175">
            <v>36</v>
          </cell>
          <cell r="G175">
            <v>65148.800000000003</v>
          </cell>
          <cell r="H175">
            <v>0</v>
          </cell>
          <cell r="I175">
            <v>65800.288</v>
          </cell>
          <cell r="J175">
            <v>8290836.2879999997</v>
          </cell>
          <cell r="K175">
            <v>0.55000000000000004</v>
          </cell>
          <cell r="L175">
            <v>12850797</v>
          </cell>
        </row>
        <row r="176">
          <cell r="A176" t="str">
            <v>272011108</v>
          </cell>
          <cell r="B176" t="str">
            <v>Inštalacijski odklopnik</v>
          </cell>
          <cell r="C176" t="str">
            <v>ETIMAT P10 1p+N C20</v>
          </cell>
          <cell r="D176" t="str">
            <v>10,1795</v>
          </cell>
          <cell r="E176" t="str">
            <v>AY</v>
          </cell>
          <cell r="F176">
            <v>36</v>
          </cell>
          <cell r="G176">
            <v>65148.800000000003</v>
          </cell>
          <cell r="H176">
            <v>0</v>
          </cell>
          <cell r="I176">
            <v>65800.288</v>
          </cell>
          <cell r="J176">
            <v>8290836.2879999997</v>
          </cell>
          <cell r="K176">
            <v>0.55000000000000004</v>
          </cell>
          <cell r="L176">
            <v>12850797</v>
          </cell>
        </row>
        <row r="177">
          <cell r="A177" t="str">
            <v>272511103</v>
          </cell>
          <cell r="B177" t="str">
            <v>Inštalacijski odklopnik</v>
          </cell>
          <cell r="C177" t="str">
            <v>ETIMAT P10 1p+N C25</v>
          </cell>
          <cell r="D177" t="str">
            <v>10,1795</v>
          </cell>
          <cell r="E177" t="str">
            <v>AY</v>
          </cell>
          <cell r="F177">
            <v>36</v>
          </cell>
          <cell r="G177">
            <v>65148.800000000003</v>
          </cell>
          <cell r="H177">
            <v>0</v>
          </cell>
          <cell r="I177">
            <v>65800.288</v>
          </cell>
          <cell r="J177">
            <v>8290836.2879999997</v>
          </cell>
          <cell r="K177">
            <v>0.55000000000000004</v>
          </cell>
          <cell r="L177">
            <v>12850797</v>
          </cell>
        </row>
        <row r="178">
          <cell r="A178" t="str">
            <v>273211105</v>
          </cell>
          <cell r="B178" t="str">
            <v>Inštalacijski odklopnik</v>
          </cell>
          <cell r="C178" t="str">
            <v>ETIMAT P10 1p+N C32</v>
          </cell>
          <cell r="D178" t="str">
            <v>11,1874</v>
          </cell>
          <cell r="E178" t="str">
            <v>AY</v>
          </cell>
          <cell r="F178">
            <v>36</v>
          </cell>
          <cell r="G178">
            <v>71599.360000000001</v>
          </cell>
          <cell r="H178">
            <v>0</v>
          </cell>
          <cell r="I178">
            <v>72315.353600000002</v>
          </cell>
          <cell r="J178">
            <v>9111734.5536000002</v>
          </cell>
          <cell r="K178">
            <v>0.55000000000000004</v>
          </cell>
          <cell r="L178">
            <v>14123189</v>
          </cell>
        </row>
        <row r="179">
          <cell r="A179" t="str">
            <v>274011100</v>
          </cell>
          <cell r="B179" t="str">
            <v>Inštalacijski odklopnik</v>
          </cell>
          <cell r="C179" t="str">
            <v>ETIMAT P10 1p+N C40</v>
          </cell>
          <cell r="D179" t="str">
            <v>15,1461</v>
          </cell>
          <cell r="E179" t="str">
            <v>AY</v>
          </cell>
          <cell r="F179">
            <v>36</v>
          </cell>
          <cell r="G179">
            <v>96935.040000000008</v>
          </cell>
          <cell r="H179">
            <v>0</v>
          </cell>
          <cell r="I179">
            <v>97904.390400000004</v>
          </cell>
          <cell r="J179">
            <v>12335953.190400001</v>
          </cell>
          <cell r="K179">
            <v>0.55000000000000004</v>
          </cell>
          <cell r="L179">
            <v>19120728</v>
          </cell>
        </row>
        <row r="180">
          <cell r="A180" t="str">
            <v>275011101</v>
          </cell>
          <cell r="B180" t="str">
            <v>Inštalacijski odklopnik</v>
          </cell>
          <cell r="C180" t="str">
            <v>ETIMAT P10 1p+N C50</v>
          </cell>
          <cell r="D180" t="str">
            <v>23,1760</v>
          </cell>
          <cell r="E180" t="str">
            <v>AY</v>
          </cell>
          <cell r="F180">
            <v>36</v>
          </cell>
          <cell r="G180">
            <v>148326.39999999999</v>
          </cell>
          <cell r="H180">
            <v>0</v>
          </cell>
          <cell r="I180">
            <v>149809.66399999999</v>
          </cell>
          <cell r="J180">
            <v>18876017.663999997</v>
          </cell>
          <cell r="K180">
            <v>0.55000000000000004</v>
          </cell>
          <cell r="L180">
            <v>29257828</v>
          </cell>
        </row>
        <row r="181">
          <cell r="A181" t="str">
            <v>276311101</v>
          </cell>
          <cell r="B181" t="str">
            <v>Inštalacijski odklopnik</v>
          </cell>
          <cell r="C181" t="str">
            <v>ETIMAT P10 1p+N C63</v>
          </cell>
          <cell r="D181" t="str">
            <v>23,1760</v>
          </cell>
          <cell r="E181" t="str">
            <v>AY</v>
          </cell>
          <cell r="F181">
            <v>36</v>
          </cell>
          <cell r="G181">
            <v>148326.39999999999</v>
          </cell>
          <cell r="H181">
            <v>0</v>
          </cell>
          <cell r="I181">
            <v>149809.66399999999</v>
          </cell>
          <cell r="J181">
            <v>18876017.663999997</v>
          </cell>
          <cell r="K181">
            <v>0.55000000000000004</v>
          </cell>
          <cell r="L181">
            <v>29257828</v>
          </cell>
        </row>
        <row r="182">
          <cell r="A182" t="str">
            <v>270512102</v>
          </cell>
          <cell r="B182" t="str">
            <v>Inštalacijski odklopnik</v>
          </cell>
          <cell r="C182" t="str">
            <v>ETIMAT P10 1p+N D0.5</v>
          </cell>
          <cell r="D182" t="str">
            <v>19,1273</v>
          </cell>
          <cell r="E182" t="str">
            <v>AY</v>
          </cell>
          <cell r="F182">
            <v>36</v>
          </cell>
          <cell r="G182">
            <v>122414.72</v>
          </cell>
          <cell r="H182">
            <v>0</v>
          </cell>
          <cell r="I182">
            <v>123638.86720000001</v>
          </cell>
          <cell r="J182">
            <v>15578497.267200001</v>
          </cell>
          <cell r="K182">
            <v>0.55000000000000004</v>
          </cell>
          <cell r="L182">
            <v>24146671</v>
          </cell>
        </row>
        <row r="183">
          <cell r="A183" t="str">
            <v>270112100</v>
          </cell>
          <cell r="B183" t="str">
            <v>Inštalacijski odklopnik</v>
          </cell>
          <cell r="C183" t="str">
            <v>ETIMAT P10 1p+N D1</v>
          </cell>
          <cell r="D183" t="str">
            <v>19,1273</v>
          </cell>
          <cell r="E183" t="str">
            <v>AY</v>
          </cell>
          <cell r="F183">
            <v>36</v>
          </cell>
          <cell r="G183">
            <v>122414.72</v>
          </cell>
          <cell r="H183">
            <v>0</v>
          </cell>
          <cell r="I183">
            <v>123638.86720000001</v>
          </cell>
          <cell r="J183">
            <v>15578497.267200001</v>
          </cell>
          <cell r="K183">
            <v>0.55000000000000004</v>
          </cell>
          <cell r="L183">
            <v>24146671</v>
          </cell>
        </row>
        <row r="184">
          <cell r="A184" t="str">
            <v>270212103</v>
          </cell>
          <cell r="B184" t="str">
            <v>Inštalacijski odklopnik</v>
          </cell>
          <cell r="C184" t="str">
            <v>ETIMAT P10 1p+N D2</v>
          </cell>
          <cell r="D184" t="str">
            <v>19,1273</v>
          </cell>
          <cell r="E184" t="str">
            <v>AY</v>
          </cell>
          <cell r="F184">
            <v>36</v>
          </cell>
          <cell r="G184">
            <v>122414.72</v>
          </cell>
          <cell r="H184">
            <v>0</v>
          </cell>
          <cell r="I184">
            <v>123638.86720000001</v>
          </cell>
          <cell r="J184">
            <v>15578497.267200001</v>
          </cell>
          <cell r="K184">
            <v>0.55000000000000004</v>
          </cell>
          <cell r="L184">
            <v>24146671</v>
          </cell>
        </row>
        <row r="185">
          <cell r="A185" t="str">
            <v>270412109</v>
          </cell>
          <cell r="B185" t="str">
            <v>Inštalacijski odklopnik</v>
          </cell>
          <cell r="C185" t="str">
            <v>ETIMAT P10 1p+N D4</v>
          </cell>
          <cell r="D185" t="str">
            <v>19,1273</v>
          </cell>
          <cell r="E185" t="str">
            <v>AY</v>
          </cell>
          <cell r="F185">
            <v>36</v>
          </cell>
          <cell r="G185">
            <v>122414.72</v>
          </cell>
          <cell r="H185">
            <v>0</v>
          </cell>
          <cell r="I185">
            <v>123638.86720000001</v>
          </cell>
          <cell r="J185">
            <v>15578497.267200001</v>
          </cell>
          <cell r="K185">
            <v>0.55000000000000004</v>
          </cell>
          <cell r="L185">
            <v>24146671</v>
          </cell>
        </row>
        <row r="186">
          <cell r="A186" t="str">
            <v>270612105</v>
          </cell>
          <cell r="B186" t="str">
            <v>Inštalacijski odklopnik</v>
          </cell>
          <cell r="C186" t="str">
            <v>ETIMAT P10 1p+N D6</v>
          </cell>
          <cell r="D186" t="str">
            <v>13,6658</v>
          </cell>
          <cell r="E186" t="str">
            <v>AY</v>
          </cell>
          <cell r="F186">
            <v>36</v>
          </cell>
          <cell r="G186">
            <v>87461.119999999995</v>
          </cell>
          <cell r="H186">
            <v>0</v>
          </cell>
          <cell r="I186">
            <v>88335.731199999995</v>
          </cell>
          <cell r="J186">
            <v>11130302.131199999</v>
          </cell>
          <cell r="K186">
            <v>0.55000000000000004</v>
          </cell>
          <cell r="L186">
            <v>17251969</v>
          </cell>
        </row>
        <row r="187">
          <cell r="A187" t="str">
            <v>271012108</v>
          </cell>
          <cell r="B187" t="str">
            <v>Inštalacijski odklopnik</v>
          </cell>
          <cell r="C187" t="str">
            <v>ETIMAT P10 1p+N D10</v>
          </cell>
          <cell r="D187" t="str">
            <v>13,6658</v>
          </cell>
          <cell r="E187" t="str">
            <v>AY</v>
          </cell>
          <cell r="F187">
            <v>36</v>
          </cell>
          <cell r="G187">
            <v>87461.119999999995</v>
          </cell>
          <cell r="H187">
            <v>0</v>
          </cell>
          <cell r="I187">
            <v>88335.731199999995</v>
          </cell>
          <cell r="J187">
            <v>11130302.131199999</v>
          </cell>
          <cell r="K187">
            <v>0.55000000000000004</v>
          </cell>
          <cell r="L187">
            <v>17251969</v>
          </cell>
        </row>
        <row r="188">
          <cell r="A188" t="str">
            <v>271312107</v>
          </cell>
          <cell r="B188" t="str">
            <v>Inštalacijski odklopnik</v>
          </cell>
          <cell r="C188" t="str">
            <v>ETIMAT P10 1p+N D13</v>
          </cell>
          <cell r="D188" t="str">
            <v>13,6658</v>
          </cell>
          <cell r="E188" t="str">
            <v>AY</v>
          </cell>
          <cell r="F188">
            <v>36</v>
          </cell>
          <cell r="G188">
            <v>87461.119999999995</v>
          </cell>
          <cell r="H188">
            <v>0</v>
          </cell>
          <cell r="I188">
            <v>88335.731199999995</v>
          </cell>
          <cell r="J188">
            <v>11130302.131199999</v>
          </cell>
          <cell r="K188">
            <v>0.55000000000000004</v>
          </cell>
          <cell r="L188">
            <v>17251969</v>
          </cell>
        </row>
        <row r="189">
          <cell r="A189" t="str">
            <v>271612106</v>
          </cell>
          <cell r="B189" t="str">
            <v>Inštalacijski odklopnik</v>
          </cell>
          <cell r="C189" t="str">
            <v>ETIMAT P10 1p+N D16</v>
          </cell>
          <cell r="D189" t="str">
            <v>13,6658</v>
          </cell>
          <cell r="E189" t="str">
            <v>AY</v>
          </cell>
          <cell r="F189">
            <v>36</v>
          </cell>
          <cell r="G189">
            <v>87461.119999999995</v>
          </cell>
          <cell r="H189">
            <v>0</v>
          </cell>
          <cell r="I189">
            <v>88335.731199999995</v>
          </cell>
          <cell r="J189">
            <v>11130302.131199999</v>
          </cell>
          <cell r="K189">
            <v>0.55000000000000004</v>
          </cell>
          <cell r="L189">
            <v>17251969</v>
          </cell>
        </row>
        <row r="190">
          <cell r="A190" t="str">
            <v>272012109</v>
          </cell>
          <cell r="B190" t="str">
            <v>Inštalacijski odklopnik</v>
          </cell>
          <cell r="C190" t="str">
            <v>ETIMAT P10 1p+N D20</v>
          </cell>
          <cell r="D190" t="str">
            <v>13,6658</v>
          </cell>
          <cell r="E190" t="str">
            <v>AY</v>
          </cell>
          <cell r="F190">
            <v>36</v>
          </cell>
          <cell r="G190">
            <v>87461.119999999995</v>
          </cell>
          <cell r="H190">
            <v>0</v>
          </cell>
          <cell r="I190">
            <v>88335.731199999995</v>
          </cell>
          <cell r="J190">
            <v>11130302.131199999</v>
          </cell>
          <cell r="K190">
            <v>0.55000000000000004</v>
          </cell>
          <cell r="L190">
            <v>17251969</v>
          </cell>
        </row>
        <row r="191">
          <cell r="A191" t="str">
            <v>272512104</v>
          </cell>
          <cell r="B191" t="str">
            <v>Inštalacijski odklopnik</v>
          </cell>
          <cell r="C191" t="str">
            <v>ETIMAT P10 1p+N D25</v>
          </cell>
          <cell r="D191" t="str">
            <v>13,6658</v>
          </cell>
          <cell r="E191" t="str">
            <v>AY</v>
          </cell>
          <cell r="F191">
            <v>36</v>
          </cell>
          <cell r="G191">
            <v>87461.119999999995</v>
          </cell>
          <cell r="H191">
            <v>0</v>
          </cell>
          <cell r="I191">
            <v>88335.731199999995</v>
          </cell>
          <cell r="J191">
            <v>11130302.131199999</v>
          </cell>
          <cell r="K191">
            <v>0.55000000000000004</v>
          </cell>
          <cell r="L191">
            <v>17251969</v>
          </cell>
        </row>
        <row r="192">
          <cell r="A192" t="str">
            <v>273212106</v>
          </cell>
          <cell r="B192" t="str">
            <v>Inštalacijski odklopnik</v>
          </cell>
          <cell r="C192" t="str">
            <v>ETIMAT P10 1p+N D32</v>
          </cell>
          <cell r="D192" t="str">
            <v>15,0312</v>
          </cell>
          <cell r="E192" t="str">
            <v>AY</v>
          </cell>
          <cell r="F192">
            <v>36</v>
          </cell>
          <cell r="G192">
            <v>96199.680000000008</v>
          </cell>
          <cell r="H192">
            <v>0</v>
          </cell>
          <cell r="I192">
            <v>97161.676800000016</v>
          </cell>
          <cell r="J192">
            <v>12242371.276800003</v>
          </cell>
          <cell r="K192">
            <v>0.55000000000000004</v>
          </cell>
          <cell r="L192">
            <v>18975676</v>
          </cell>
        </row>
        <row r="193">
          <cell r="A193" t="str">
            <v>270513103</v>
          </cell>
          <cell r="B193" t="str">
            <v>Inštalacijski odklopnik</v>
          </cell>
          <cell r="C193" t="str">
            <v>ETIMAT P10 1p+N K0.5</v>
          </cell>
          <cell r="D193" t="str">
            <v>19,1273</v>
          </cell>
          <cell r="E193" t="str">
            <v>AY</v>
          </cell>
          <cell r="F193">
            <v>36</v>
          </cell>
          <cell r="G193">
            <v>122414.72</v>
          </cell>
          <cell r="H193">
            <v>0</v>
          </cell>
          <cell r="I193">
            <v>123638.86720000001</v>
          </cell>
          <cell r="J193">
            <v>15578497.267200001</v>
          </cell>
          <cell r="K193">
            <v>0.64</v>
          </cell>
          <cell r="L193">
            <v>25548736</v>
          </cell>
        </row>
        <row r="194">
          <cell r="A194" t="str">
            <v>270113101</v>
          </cell>
          <cell r="B194" t="str">
            <v>Inštalacijski odklopnik</v>
          </cell>
          <cell r="C194" t="str">
            <v>ETIMAT P10 1p+N K1</v>
          </cell>
          <cell r="D194" t="str">
            <v>19,1273</v>
          </cell>
          <cell r="E194" t="str">
            <v>AY</v>
          </cell>
          <cell r="F194">
            <v>36</v>
          </cell>
          <cell r="G194">
            <v>122414.72</v>
          </cell>
          <cell r="H194">
            <v>0</v>
          </cell>
          <cell r="I194">
            <v>123638.86720000001</v>
          </cell>
          <cell r="J194">
            <v>15578497.267200001</v>
          </cell>
          <cell r="K194">
            <v>0.64</v>
          </cell>
          <cell r="L194">
            <v>25548736</v>
          </cell>
        </row>
        <row r="195">
          <cell r="A195" t="str">
            <v>270213104</v>
          </cell>
          <cell r="B195" t="str">
            <v>Inštalacijski odklopnik</v>
          </cell>
          <cell r="C195" t="str">
            <v>ETIMAT P10 1p+N K2</v>
          </cell>
          <cell r="D195" t="str">
            <v>19,1273</v>
          </cell>
          <cell r="E195" t="str">
            <v>AY</v>
          </cell>
          <cell r="F195">
            <v>36</v>
          </cell>
          <cell r="G195">
            <v>122414.72</v>
          </cell>
          <cell r="H195">
            <v>0</v>
          </cell>
          <cell r="I195">
            <v>123638.86720000001</v>
          </cell>
          <cell r="J195">
            <v>15578497.267200001</v>
          </cell>
          <cell r="K195">
            <v>0.64</v>
          </cell>
          <cell r="L195">
            <v>25548736</v>
          </cell>
        </row>
        <row r="196">
          <cell r="A196" t="str">
            <v>270613106</v>
          </cell>
          <cell r="B196" t="str">
            <v>Inštalacijski odklopnik</v>
          </cell>
          <cell r="C196" t="str">
            <v>ETIMAT P10 1p+N K6</v>
          </cell>
          <cell r="D196" t="str">
            <v>13,6658</v>
          </cell>
          <cell r="E196" t="str">
            <v>AY</v>
          </cell>
          <cell r="F196">
            <v>36</v>
          </cell>
          <cell r="G196">
            <v>87461.119999999995</v>
          </cell>
          <cell r="H196">
            <v>0</v>
          </cell>
          <cell r="I196">
            <v>88335.731199999995</v>
          </cell>
          <cell r="J196">
            <v>11130302.131199999</v>
          </cell>
          <cell r="K196">
            <v>0.64</v>
          </cell>
          <cell r="L196">
            <v>18253696</v>
          </cell>
        </row>
        <row r="197">
          <cell r="A197" t="str">
            <v>271013109</v>
          </cell>
          <cell r="B197" t="str">
            <v>Inštalacijski odklopnik</v>
          </cell>
          <cell r="C197" t="str">
            <v>ETIMAT P10 1p+N K10</v>
          </cell>
          <cell r="D197" t="str">
            <v>13,6658</v>
          </cell>
          <cell r="E197" t="str">
            <v>AY</v>
          </cell>
          <cell r="F197">
            <v>36</v>
          </cell>
          <cell r="G197">
            <v>87461.119999999995</v>
          </cell>
          <cell r="H197">
            <v>0</v>
          </cell>
          <cell r="I197">
            <v>88335.731199999995</v>
          </cell>
          <cell r="J197">
            <v>11130302.131199999</v>
          </cell>
          <cell r="K197">
            <v>0.64</v>
          </cell>
          <cell r="L197">
            <v>18253696</v>
          </cell>
        </row>
        <row r="198">
          <cell r="A198" t="str">
            <v>271313108</v>
          </cell>
          <cell r="B198" t="str">
            <v>Inštalacijski odklopnik</v>
          </cell>
          <cell r="C198" t="str">
            <v>ETIMAT P10 1p+N K13</v>
          </cell>
          <cell r="D198" t="str">
            <v>13,6658</v>
          </cell>
          <cell r="E198" t="str">
            <v>AY</v>
          </cell>
          <cell r="F198">
            <v>36</v>
          </cell>
          <cell r="G198">
            <v>87461.119999999995</v>
          </cell>
          <cell r="H198">
            <v>0</v>
          </cell>
          <cell r="I198">
            <v>88335.731199999995</v>
          </cell>
          <cell r="J198">
            <v>11130302.131199999</v>
          </cell>
          <cell r="K198">
            <v>0.64</v>
          </cell>
          <cell r="L198">
            <v>18253696</v>
          </cell>
        </row>
        <row r="199">
          <cell r="A199" t="str">
            <v>271613107</v>
          </cell>
          <cell r="B199" t="str">
            <v>Inštalacijski odklopnik</v>
          </cell>
          <cell r="C199" t="str">
            <v>ETIMAT P10 1p+N K16</v>
          </cell>
          <cell r="D199" t="str">
            <v>13,6658</v>
          </cell>
          <cell r="E199" t="str">
            <v>AY</v>
          </cell>
          <cell r="F199">
            <v>36</v>
          </cell>
          <cell r="G199">
            <v>87461.119999999995</v>
          </cell>
          <cell r="H199">
            <v>0</v>
          </cell>
          <cell r="I199">
            <v>88335.731199999995</v>
          </cell>
          <cell r="J199">
            <v>11130302.131199999</v>
          </cell>
          <cell r="K199">
            <v>0.64</v>
          </cell>
          <cell r="L199">
            <v>18253696</v>
          </cell>
        </row>
        <row r="200">
          <cell r="A200" t="str">
            <v>272013100</v>
          </cell>
          <cell r="B200" t="str">
            <v>Inštalacijski odklopnik</v>
          </cell>
          <cell r="C200" t="str">
            <v>ETIMAT P10 1p+N K20</v>
          </cell>
          <cell r="D200" t="str">
            <v>13,6658</v>
          </cell>
          <cell r="E200" t="str">
            <v>AY</v>
          </cell>
          <cell r="F200">
            <v>36</v>
          </cell>
          <cell r="G200">
            <v>87461.119999999995</v>
          </cell>
          <cell r="H200">
            <v>0</v>
          </cell>
          <cell r="I200">
            <v>88335.731199999995</v>
          </cell>
          <cell r="J200">
            <v>11130302.131199999</v>
          </cell>
          <cell r="K200">
            <v>0.64</v>
          </cell>
          <cell r="L200">
            <v>18253696</v>
          </cell>
        </row>
        <row r="201">
          <cell r="A201" t="str">
            <v>272513105</v>
          </cell>
          <cell r="B201" t="str">
            <v>Inštalacijski odklopnik</v>
          </cell>
          <cell r="C201" t="str">
            <v>ETIMAT P10 1p+N K25</v>
          </cell>
          <cell r="D201" t="str">
            <v>13,6658</v>
          </cell>
          <cell r="E201" t="str">
            <v>AY</v>
          </cell>
          <cell r="F201">
            <v>36</v>
          </cell>
          <cell r="G201">
            <v>87461.119999999995</v>
          </cell>
          <cell r="H201">
            <v>0</v>
          </cell>
          <cell r="I201">
            <v>88335.731199999995</v>
          </cell>
          <cell r="J201">
            <v>11130302.131199999</v>
          </cell>
          <cell r="K201">
            <v>0.64</v>
          </cell>
          <cell r="L201">
            <v>18253696</v>
          </cell>
        </row>
        <row r="202">
          <cell r="A202" t="str">
            <v>273213107</v>
          </cell>
          <cell r="B202" t="str">
            <v>Inštalacijski odklopnik</v>
          </cell>
          <cell r="C202" t="str">
            <v>ETIMAT P10 1p+N K32</v>
          </cell>
          <cell r="D202" t="str">
            <v>15,0312</v>
          </cell>
          <cell r="E202" t="str">
            <v>AY</v>
          </cell>
          <cell r="F202">
            <v>36</v>
          </cell>
          <cell r="G202">
            <v>96199.680000000008</v>
          </cell>
          <cell r="H202">
            <v>0</v>
          </cell>
          <cell r="I202">
            <v>97161.676800000016</v>
          </cell>
          <cell r="J202">
            <v>12242371.276800003</v>
          </cell>
          <cell r="K202">
            <v>0.64</v>
          </cell>
          <cell r="L202">
            <v>20077489</v>
          </cell>
        </row>
        <row r="203">
          <cell r="A203" t="str">
            <v>270521108</v>
          </cell>
          <cell r="B203" t="str">
            <v>Inštalacijski odklopnik</v>
          </cell>
          <cell r="C203" t="str">
            <v>ETIMAT P10 2p C0.5</v>
          </cell>
          <cell r="D203" t="str">
            <v>15,0109</v>
          </cell>
          <cell r="E203" t="str">
            <v>AY</v>
          </cell>
          <cell r="F203">
            <v>36</v>
          </cell>
          <cell r="G203">
            <v>96069.759999999995</v>
          </cell>
          <cell r="H203">
            <v>0</v>
          </cell>
          <cell r="I203">
            <v>97030.457599999994</v>
          </cell>
          <cell r="J203">
            <v>12225837.657599999</v>
          </cell>
          <cell r="K203">
            <v>0.55000000000000004</v>
          </cell>
          <cell r="L203">
            <v>18950049</v>
          </cell>
        </row>
        <row r="204">
          <cell r="A204" t="str">
            <v>270121106</v>
          </cell>
          <cell r="B204" t="str">
            <v>Inštalacijski odklopnik</v>
          </cell>
          <cell r="C204" t="str">
            <v>ETIMAT P10 2p C1</v>
          </cell>
          <cell r="D204" t="str">
            <v>15,0109</v>
          </cell>
          <cell r="E204" t="str">
            <v>AY</v>
          </cell>
          <cell r="F204">
            <v>36</v>
          </cell>
          <cell r="G204">
            <v>96069.759999999995</v>
          </cell>
          <cell r="H204">
            <v>0</v>
          </cell>
          <cell r="I204">
            <v>97030.457599999994</v>
          </cell>
          <cell r="J204">
            <v>12225837.657599999</v>
          </cell>
          <cell r="K204">
            <v>0.55000000000000004</v>
          </cell>
          <cell r="L204">
            <v>18950049</v>
          </cell>
        </row>
        <row r="205">
          <cell r="A205" t="str">
            <v>270221109</v>
          </cell>
          <cell r="B205" t="str">
            <v>Inštalacijski odklopnik</v>
          </cell>
          <cell r="C205" t="str">
            <v>ETIMAT P10 2p C2</v>
          </cell>
          <cell r="D205" t="str">
            <v>15,0109</v>
          </cell>
          <cell r="E205" t="str">
            <v>AY</v>
          </cell>
          <cell r="F205">
            <v>36</v>
          </cell>
          <cell r="G205">
            <v>96069.759999999995</v>
          </cell>
          <cell r="H205">
            <v>0</v>
          </cell>
          <cell r="I205">
            <v>97030.457599999994</v>
          </cell>
          <cell r="J205">
            <v>12225837.657599999</v>
          </cell>
          <cell r="K205">
            <v>0.55000000000000004</v>
          </cell>
          <cell r="L205">
            <v>18950049</v>
          </cell>
        </row>
        <row r="206">
          <cell r="A206" t="str">
            <v>270421105</v>
          </cell>
          <cell r="B206" t="str">
            <v>Inštalacijski odklopnik</v>
          </cell>
          <cell r="C206" t="str">
            <v>ETIMAT P10 2p C4</v>
          </cell>
          <cell r="D206" t="str">
            <v>15,0109</v>
          </cell>
          <cell r="E206" t="str">
            <v>AY</v>
          </cell>
          <cell r="F206">
            <v>36</v>
          </cell>
          <cell r="G206">
            <v>96069.759999999995</v>
          </cell>
          <cell r="H206">
            <v>0</v>
          </cell>
          <cell r="I206">
            <v>97030.457599999994</v>
          </cell>
          <cell r="J206">
            <v>12225837.657599999</v>
          </cell>
          <cell r="K206">
            <v>0.55000000000000004</v>
          </cell>
          <cell r="L206">
            <v>18950049</v>
          </cell>
        </row>
        <row r="207">
          <cell r="A207" t="str">
            <v>270621101</v>
          </cell>
          <cell r="B207" t="str">
            <v>Inštalacijski odklopnik</v>
          </cell>
          <cell r="C207" t="str">
            <v>ETIMAT P10 2p C6</v>
          </cell>
          <cell r="D207" t="str">
            <v>10,7141</v>
          </cell>
          <cell r="E207" t="str">
            <v>AY</v>
          </cell>
          <cell r="F207">
            <v>36</v>
          </cell>
          <cell r="G207">
            <v>68570.240000000005</v>
          </cell>
          <cell r="H207">
            <v>0</v>
          </cell>
          <cell r="I207">
            <v>69255.9424</v>
          </cell>
          <cell r="J207">
            <v>8726248.7423999999</v>
          </cell>
          <cell r="K207">
            <v>0.55000000000000004</v>
          </cell>
          <cell r="L207">
            <v>13525686</v>
          </cell>
        </row>
        <row r="208">
          <cell r="A208" t="str">
            <v>271021104</v>
          </cell>
          <cell r="B208" t="str">
            <v>Inštalacijski odklopnik</v>
          </cell>
          <cell r="C208" t="str">
            <v>ETIMAT P10 2p C10</v>
          </cell>
          <cell r="D208" t="str">
            <v>10,7141</v>
          </cell>
          <cell r="E208" t="str">
            <v>AY</v>
          </cell>
          <cell r="F208">
            <v>36</v>
          </cell>
          <cell r="G208">
            <v>68570.240000000005</v>
          </cell>
          <cell r="H208">
            <v>0</v>
          </cell>
          <cell r="I208">
            <v>69255.9424</v>
          </cell>
          <cell r="J208">
            <v>8726248.7423999999</v>
          </cell>
          <cell r="K208">
            <v>0.55000000000000004</v>
          </cell>
          <cell r="L208">
            <v>13525686</v>
          </cell>
        </row>
        <row r="209">
          <cell r="A209" t="str">
            <v>271321103</v>
          </cell>
          <cell r="B209" t="str">
            <v>Inštalacijski odklopnik</v>
          </cell>
          <cell r="C209" t="str">
            <v>ETIMAT P10 2p C13</v>
          </cell>
          <cell r="D209" t="str">
            <v>10,7141</v>
          </cell>
          <cell r="E209" t="str">
            <v>AY</v>
          </cell>
          <cell r="F209">
            <v>36</v>
          </cell>
          <cell r="G209">
            <v>68570.240000000005</v>
          </cell>
          <cell r="H209">
            <v>0</v>
          </cell>
          <cell r="I209">
            <v>69255.9424</v>
          </cell>
          <cell r="J209">
            <v>8726248.7423999999</v>
          </cell>
          <cell r="K209">
            <v>0.55000000000000004</v>
          </cell>
          <cell r="L209">
            <v>13525686</v>
          </cell>
        </row>
        <row r="210">
          <cell r="A210" t="str">
            <v>271621102</v>
          </cell>
          <cell r="B210" t="str">
            <v>Inštalacijski odklopnik</v>
          </cell>
          <cell r="C210" t="str">
            <v>ETIMAT P10 2p C16</v>
          </cell>
          <cell r="D210" t="str">
            <v>10,7141</v>
          </cell>
          <cell r="E210" t="str">
            <v>AY</v>
          </cell>
          <cell r="F210">
            <v>36</v>
          </cell>
          <cell r="G210">
            <v>68570.240000000005</v>
          </cell>
          <cell r="H210">
            <v>0</v>
          </cell>
          <cell r="I210">
            <v>69255.9424</v>
          </cell>
          <cell r="J210">
            <v>8726248.7423999999</v>
          </cell>
          <cell r="K210">
            <v>0.55000000000000004</v>
          </cell>
          <cell r="L210">
            <v>13525686</v>
          </cell>
        </row>
        <row r="211">
          <cell r="A211" t="str">
            <v>272021105</v>
          </cell>
          <cell r="B211" t="str">
            <v>Inštalacijski odklopnik</v>
          </cell>
          <cell r="C211" t="str">
            <v>ETIMAT P10 2p C20</v>
          </cell>
          <cell r="D211" t="str">
            <v>10,7141</v>
          </cell>
          <cell r="E211" t="str">
            <v>AY</v>
          </cell>
          <cell r="F211">
            <v>36</v>
          </cell>
          <cell r="G211">
            <v>68570.240000000005</v>
          </cell>
          <cell r="H211">
            <v>0</v>
          </cell>
          <cell r="I211">
            <v>69255.9424</v>
          </cell>
          <cell r="J211">
            <v>8726248.7423999999</v>
          </cell>
          <cell r="K211">
            <v>0.55000000000000004</v>
          </cell>
          <cell r="L211">
            <v>13525686</v>
          </cell>
        </row>
        <row r="212">
          <cell r="A212" t="str">
            <v>272521100</v>
          </cell>
          <cell r="B212" t="str">
            <v>Inštalacijski odklopnik</v>
          </cell>
          <cell r="C212" t="str">
            <v>ETIMAT P10 2p C25</v>
          </cell>
          <cell r="D212" t="str">
            <v>10,7141</v>
          </cell>
          <cell r="E212" t="str">
            <v>AY</v>
          </cell>
          <cell r="F212">
            <v>36</v>
          </cell>
          <cell r="G212">
            <v>68570.240000000005</v>
          </cell>
          <cell r="H212">
            <v>0</v>
          </cell>
          <cell r="I212">
            <v>69255.9424</v>
          </cell>
          <cell r="J212">
            <v>8726248.7423999999</v>
          </cell>
          <cell r="K212">
            <v>0.55000000000000004</v>
          </cell>
          <cell r="L212">
            <v>13525686</v>
          </cell>
        </row>
        <row r="213">
          <cell r="A213" t="str">
            <v>273221102</v>
          </cell>
          <cell r="B213" t="str">
            <v>Inštalacijski odklopnik</v>
          </cell>
          <cell r="C213" t="str">
            <v>ETIMAT P10 2p C32</v>
          </cell>
          <cell r="D213" t="str">
            <v>11,7775</v>
          </cell>
          <cell r="E213" t="str">
            <v>AY</v>
          </cell>
          <cell r="F213">
            <v>36</v>
          </cell>
          <cell r="G213">
            <v>75376</v>
          </cell>
          <cell r="H213">
            <v>0</v>
          </cell>
          <cell r="I213">
            <v>76129.759999999995</v>
          </cell>
          <cell r="J213">
            <v>9592349.7599999998</v>
          </cell>
          <cell r="K213">
            <v>0.55000000000000004</v>
          </cell>
          <cell r="L213">
            <v>14868143</v>
          </cell>
        </row>
        <row r="214">
          <cell r="A214" t="str">
            <v>274021107</v>
          </cell>
          <cell r="B214" t="str">
            <v>Inštalacijski odklopnik</v>
          </cell>
          <cell r="C214" t="str">
            <v>ETIMAT P10 2p C40</v>
          </cell>
          <cell r="D214" t="str">
            <v>14,3506</v>
          </cell>
          <cell r="E214" t="str">
            <v>AY</v>
          </cell>
          <cell r="F214">
            <v>36</v>
          </cell>
          <cell r="G214">
            <v>91843.839999999997</v>
          </cell>
          <cell r="H214">
            <v>0</v>
          </cell>
          <cell r="I214">
            <v>92762.278399999996</v>
          </cell>
          <cell r="J214">
            <v>11688047.078399999</v>
          </cell>
          <cell r="K214">
            <v>0.55000000000000004</v>
          </cell>
          <cell r="L214">
            <v>18116473</v>
          </cell>
        </row>
        <row r="215">
          <cell r="A215" t="str">
            <v>275021108</v>
          </cell>
          <cell r="B215" t="str">
            <v>Inštalacijski odklopnik</v>
          </cell>
          <cell r="C215" t="str">
            <v>ETIMAT P10 2p C50</v>
          </cell>
          <cell r="D215" t="str">
            <v>24,3642</v>
          </cell>
          <cell r="E215" t="str">
            <v>AY</v>
          </cell>
          <cell r="F215">
            <v>36</v>
          </cell>
          <cell r="G215">
            <v>155930.88</v>
          </cell>
          <cell r="H215">
            <v>0</v>
          </cell>
          <cell r="I215">
            <v>157490.1888</v>
          </cell>
          <cell r="J215">
            <v>19843763.788800001</v>
          </cell>
          <cell r="K215">
            <v>0.55000000000000004</v>
          </cell>
          <cell r="L215">
            <v>30757834</v>
          </cell>
        </row>
        <row r="216">
          <cell r="A216" t="str">
            <v>276321108</v>
          </cell>
          <cell r="B216" t="str">
            <v>Inštalacijski odklopnik</v>
          </cell>
          <cell r="C216" t="str">
            <v>ETIMAT P10 2p C63</v>
          </cell>
          <cell r="D216" t="str">
            <v>26,1066</v>
          </cell>
          <cell r="E216" t="str">
            <v>AY</v>
          </cell>
          <cell r="F216">
            <v>36</v>
          </cell>
          <cell r="G216">
            <v>167082.23999999999</v>
          </cell>
          <cell r="H216">
            <v>0</v>
          </cell>
          <cell r="I216">
            <v>168753.0624</v>
          </cell>
          <cell r="J216">
            <v>21262885.862399999</v>
          </cell>
          <cell r="K216">
            <v>0.55000000000000004</v>
          </cell>
          <cell r="L216">
            <v>32957474</v>
          </cell>
        </row>
        <row r="217">
          <cell r="A217" t="str">
            <v>270522109</v>
          </cell>
          <cell r="B217" t="str">
            <v>Inštalacijski odklopnik</v>
          </cell>
          <cell r="C217" t="str">
            <v>ETIMAT P10 2p D0.5</v>
          </cell>
          <cell r="D217" t="str">
            <v>24,9720</v>
          </cell>
          <cell r="E217" t="str">
            <v>AY</v>
          </cell>
          <cell r="F217">
            <v>36</v>
          </cell>
          <cell r="G217">
            <v>159820.80000000002</v>
          </cell>
          <cell r="H217">
            <v>0</v>
          </cell>
          <cell r="I217">
            <v>161419.00800000003</v>
          </cell>
          <cell r="J217">
            <v>20338795.008000005</v>
          </cell>
          <cell r="K217">
            <v>0.55000000000000004</v>
          </cell>
          <cell r="L217">
            <v>31525133</v>
          </cell>
        </row>
        <row r="218">
          <cell r="A218" t="str">
            <v>270122107</v>
          </cell>
          <cell r="B218" t="str">
            <v>Inštalacijski odklopnik</v>
          </cell>
          <cell r="C218" t="str">
            <v>ETIMAT P10 2p D1</v>
          </cell>
          <cell r="D218" t="str">
            <v>24,9720</v>
          </cell>
          <cell r="E218" t="str">
            <v>AY</v>
          </cell>
          <cell r="F218">
            <v>36</v>
          </cell>
          <cell r="G218">
            <v>159820.80000000002</v>
          </cell>
          <cell r="H218">
            <v>0</v>
          </cell>
          <cell r="I218">
            <v>161419.00800000003</v>
          </cell>
          <cell r="J218">
            <v>20338795.008000005</v>
          </cell>
          <cell r="K218">
            <v>0.55000000000000004</v>
          </cell>
          <cell r="L218">
            <v>31525133</v>
          </cell>
        </row>
        <row r="219">
          <cell r="A219" t="str">
            <v>270222100</v>
          </cell>
          <cell r="B219" t="str">
            <v>Inštalacijski odklopnik</v>
          </cell>
          <cell r="C219" t="str">
            <v>ETIMAT P10 2p D2</v>
          </cell>
          <cell r="D219" t="str">
            <v>24,9720</v>
          </cell>
          <cell r="E219" t="str">
            <v>AY</v>
          </cell>
          <cell r="F219">
            <v>36</v>
          </cell>
          <cell r="G219">
            <v>159820.80000000002</v>
          </cell>
          <cell r="H219">
            <v>0</v>
          </cell>
          <cell r="I219">
            <v>161419.00800000003</v>
          </cell>
          <cell r="J219">
            <v>20338795.008000005</v>
          </cell>
          <cell r="K219">
            <v>0.55000000000000004</v>
          </cell>
          <cell r="L219">
            <v>31525133</v>
          </cell>
        </row>
        <row r="220">
          <cell r="A220" t="str">
            <v>270422106</v>
          </cell>
          <cell r="B220" t="str">
            <v>Inštalacijski odklopnik</v>
          </cell>
          <cell r="C220" t="str">
            <v>ETIMAT P10 2p D4</v>
          </cell>
          <cell r="D220" t="str">
            <v>24,9720</v>
          </cell>
          <cell r="E220" t="str">
            <v>AY</v>
          </cell>
          <cell r="F220">
            <v>36</v>
          </cell>
          <cell r="G220">
            <v>159820.80000000002</v>
          </cell>
          <cell r="H220">
            <v>0</v>
          </cell>
          <cell r="I220">
            <v>161419.00800000003</v>
          </cell>
          <cell r="J220">
            <v>20338795.008000005</v>
          </cell>
          <cell r="K220">
            <v>0.55000000000000004</v>
          </cell>
          <cell r="L220">
            <v>31525133</v>
          </cell>
        </row>
        <row r="221">
          <cell r="A221" t="str">
            <v>270622102</v>
          </cell>
          <cell r="B221" t="str">
            <v>Inštalacijski odklopnik</v>
          </cell>
          <cell r="C221" t="str">
            <v>ETIMAT P10 2p D6</v>
          </cell>
          <cell r="D221" t="str">
            <v>17,8460</v>
          </cell>
          <cell r="E221" t="str">
            <v>AY</v>
          </cell>
          <cell r="F221">
            <v>36</v>
          </cell>
          <cell r="G221">
            <v>114214.40000000001</v>
          </cell>
          <cell r="H221">
            <v>0</v>
          </cell>
          <cell r="I221">
            <v>115356.54400000001</v>
          </cell>
          <cell r="J221">
            <v>14534924.544000002</v>
          </cell>
          <cell r="K221">
            <v>0.55000000000000004</v>
          </cell>
          <cell r="L221">
            <v>22529134</v>
          </cell>
        </row>
        <row r="222">
          <cell r="A222" t="str">
            <v>271022105</v>
          </cell>
          <cell r="B222" t="str">
            <v>Inštalacijski odklopnik</v>
          </cell>
          <cell r="C222" t="str">
            <v>ETIMAT P10 2p D10</v>
          </cell>
          <cell r="D222" t="str">
            <v>17,8460</v>
          </cell>
          <cell r="E222" t="str">
            <v>AY</v>
          </cell>
          <cell r="F222">
            <v>36</v>
          </cell>
          <cell r="G222">
            <v>114214.40000000001</v>
          </cell>
          <cell r="H222">
            <v>0</v>
          </cell>
          <cell r="I222">
            <v>115356.54400000001</v>
          </cell>
          <cell r="J222">
            <v>14534924.544000002</v>
          </cell>
          <cell r="K222">
            <v>0.55000000000000004</v>
          </cell>
          <cell r="L222">
            <v>22529134</v>
          </cell>
        </row>
        <row r="223">
          <cell r="A223" t="str">
            <v>271322104</v>
          </cell>
          <cell r="B223" t="str">
            <v>Inštalacijski odklopnik</v>
          </cell>
          <cell r="C223" t="str">
            <v>ETIMAT P10 2p D13</v>
          </cell>
          <cell r="D223" t="str">
            <v>17,8460</v>
          </cell>
          <cell r="E223" t="str">
            <v>AY</v>
          </cell>
          <cell r="F223">
            <v>36</v>
          </cell>
          <cell r="G223">
            <v>114214.40000000001</v>
          </cell>
          <cell r="H223">
            <v>0</v>
          </cell>
          <cell r="I223">
            <v>115356.54400000001</v>
          </cell>
          <cell r="J223">
            <v>14534924.544000002</v>
          </cell>
          <cell r="K223">
            <v>0.55000000000000004</v>
          </cell>
          <cell r="L223">
            <v>22529134</v>
          </cell>
        </row>
        <row r="224">
          <cell r="A224" t="str">
            <v>271622103</v>
          </cell>
          <cell r="B224" t="str">
            <v>Inštalacijski odklopnik</v>
          </cell>
          <cell r="C224" t="str">
            <v>ETIMAT P10 2p D16</v>
          </cell>
          <cell r="D224" t="str">
            <v>17,8460</v>
          </cell>
          <cell r="E224" t="str">
            <v>AY</v>
          </cell>
          <cell r="F224">
            <v>36</v>
          </cell>
          <cell r="G224">
            <v>114214.40000000001</v>
          </cell>
          <cell r="H224">
            <v>0</v>
          </cell>
          <cell r="I224">
            <v>115356.54400000001</v>
          </cell>
          <cell r="J224">
            <v>14534924.544000002</v>
          </cell>
          <cell r="K224">
            <v>0.55000000000000004</v>
          </cell>
          <cell r="L224">
            <v>22529134</v>
          </cell>
        </row>
        <row r="225">
          <cell r="A225" t="str">
            <v>272022106</v>
          </cell>
          <cell r="B225" t="str">
            <v>Inštalacijski odklopnik</v>
          </cell>
          <cell r="C225" t="str">
            <v>ETIMAT P10 2p D20</v>
          </cell>
          <cell r="D225" t="str">
            <v>17,8460</v>
          </cell>
          <cell r="E225" t="str">
            <v>AY</v>
          </cell>
          <cell r="F225">
            <v>36</v>
          </cell>
          <cell r="G225">
            <v>114214.40000000001</v>
          </cell>
          <cell r="H225">
            <v>0</v>
          </cell>
          <cell r="I225">
            <v>115356.54400000001</v>
          </cell>
          <cell r="J225">
            <v>14534924.544000002</v>
          </cell>
          <cell r="K225">
            <v>0.55000000000000004</v>
          </cell>
          <cell r="L225">
            <v>22529134</v>
          </cell>
        </row>
        <row r="226">
          <cell r="A226" t="str">
            <v>272522101</v>
          </cell>
          <cell r="B226" t="str">
            <v>Inštalacijski odklopnik</v>
          </cell>
          <cell r="C226" t="str">
            <v>ETIMAT P10 2p D25</v>
          </cell>
          <cell r="D226" t="str">
            <v>17,8460</v>
          </cell>
          <cell r="E226" t="str">
            <v>AY</v>
          </cell>
          <cell r="F226">
            <v>36</v>
          </cell>
          <cell r="G226">
            <v>114214.40000000001</v>
          </cell>
          <cell r="H226">
            <v>0</v>
          </cell>
          <cell r="I226">
            <v>115356.54400000001</v>
          </cell>
          <cell r="J226">
            <v>14534924.544000002</v>
          </cell>
          <cell r="K226">
            <v>0.55000000000000004</v>
          </cell>
          <cell r="L226">
            <v>22529134</v>
          </cell>
        </row>
        <row r="227">
          <cell r="A227" t="str">
            <v>273222103</v>
          </cell>
          <cell r="B227" t="str">
            <v>Inštalacijski odklopnik</v>
          </cell>
          <cell r="C227" t="str">
            <v>ETIMAT P10 2p D32</v>
          </cell>
          <cell r="D227" t="str">
            <v>19,6158</v>
          </cell>
          <cell r="E227" t="str">
            <v>AY</v>
          </cell>
          <cell r="F227">
            <v>36</v>
          </cell>
          <cell r="G227">
            <v>125541.12</v>
          </cell>
          <cell r="H227">
            <v>0</v>
          </cell>
          <cell r="I227">
            <v>126796.5312</v>
          </cell>
          <cell r="J227">
            <v>15976362.9312</v>
          </cell>
          <cell r="K227">
            <v>0.55000000000000004</v>
          </cell>
          <cell r="L227">
            <v>24763363</v>
          </cell>
        </row>
        <row r="228">
          <cell r="A228" t="str">
            <v>270523100</v>
          </cell>
          <cell r="B228" t="str">
            <v>Inštalacijski odklopnik</v>
          </cell>
          <cell r="C228" t="str">
            <v>ETIMAT P10 2p K0.5</v>
          </cell>
          <cell r="D228" t="str">
            <v>24,9720</v>
          </cell>
          <cell r="E228" t="str">
            <v>AY</v>
          </cell>
          <cell r="F228">
            <v>36</v>
          </cell>
          <cell r="G228">
            <v>159820.80000000002</v>
          </cell>
          <cell r="H228">
            <v>0</v>
          </cell>
          <cell r="I228">
            <v>161419.00800000003</v>
          </cell>
          <cell r="J228">
            <v>20338795.008000005</v>
          </cell>
          <cell r="K228">
            <v>0.64</v>
          </cell>
          <cell r="L228">
            <v>33355624</v>
          </cell>
        </row>
        <row r="229">
          <cell r="A229" t="str">
            <v>270123108</v>
          </cell>
          <cell r="B229" t="str">
            <v>Inštalacijski odklopnik</v>
          </cell>
          <cell r="C229" t="str">
            <v>ETIMAT P10 2p K1</v>
          </cell>
          <cell r="D229" t="str">
            <v>24,9720</v>
          </cell>
          <cell r="E229" t="str">
            <v>AY</v>
          </cell>
          <cell r="F229">
            <v>36</v>
          </cell>
          <cell r="G229">
            <v>159820.80000000002</v>
          </cell>
          <cell r="H229">
            <v>0</v>
          </cell>
          <cell r="I229">
            <v>161419.00800000003</v>
          </cell>
          <cell r="J229">
            <v>20338795.008000005</v>
          </cell>
          <cell r="K229">
            <v>0.64</v>
          </cell>
          <cell r="L229">
            <v>33355624</v>
          </cell>
        </row>
        <row r="230">
          <cell r="A230" t="str">
            <v>270223101</v>
          </cell>
          <cell r="B230" t="str">
            <v>Inštalacijski odklopnik</v>
          </cell>
          <cell r="C230" t="str">
            <v>ETIMAT P10 2p K2</v>
          </cell>
          <cell r="D230" t="str">
            <v>24,9720</v>
          </cell>
          <cell r="E230" t="str">
            <v>AY</v>
          </cell>
          <cell r="F230">
            <v>36</v>
          </cell>
          <cell r="G230">
            <v>159820.80000000002</v>
          </cell>
          <cell r="H230">
            <v>0</v>
          </cell>
          <cell r="I230">
            <v>161419.00800000003</v>
          </cell>
          <cell r="J230">
            <v>20338795.008000005</v>
          </cell>
          <cell r="K230">
            <v>0.64</v>
          </cell>
          <cell r="L230">
            <v>33355624</v>
          </cell>
        </row>
        <row r="231">
          <cell r="A231" t="str">
            <v>270423107</v>
          </cell>
          <cell r="B231" t="str">
            <v>Inštalacijski odklopnik</v>
          </cell>
          <cell r="C231" t="str">
            <v>ETIMAT P10 2p K4</v>
          </cell>
          <cell r="D231" t="str">
            <v>24,9720</v>
          </cell>
          <cell r="E231" t="str">
            <v>AY</v>
          </cell>
          <cell r="F231">
            <v>36</v>
          </cell>
          <cell r="G231">
            <v>159820.80000000002</v>
          </cell>
          <cell r="H231">
            <v>0</v>
          </cell>
          <cell r="I231">
            <v>161419.00800000003</v>
          </cell>
          <cell r="J231">
            <v>20338795.008000005</v>
          </cell>
          <cell r="K231">
            <v>0.64</v>
          </cell>
          <cell r="L231">
            <v>33355624</v>
          </cell>
        </row>
        <row r="232">
          <cell r="A232" t="str">
            <v>270623103</v>
          </cell>
          <cell r="B232" t="str">
            <v>Inštalacijski odklopnik</v>
          </cell>
          <cell r="C232" t="str">
            <v>ETIMAT P10 2p K6</v>
          </cell>
          <cell r="D232" t="str">
            <v>17,8460</v>
          </cell>
          <cell r="E232" t="str">
            <v>AY</v>
          </cell>
          <cell r="F232">
            <v>36</v>
          </cell>
          <cell r="G232">
            <v>114214.40000000001</v>
          </cell>
          <cell r="H232">
            <v>0</v>
          </cell>
          <cell r="I232">
            <v>115356.54400000001</v>
          </cell>
          <cell r="J232">
            <v>14534924.544000002</v>
          </cell>
          <cell r="K232">
            <v>0.64</v>
          </cell>
          <cell r="L232">
            <v>23837277</v>
          </cell>
        </row>
        <row r="233">
          <cell r="A233" t="str">
            <v>271023106</v>
          </cell>
          <cell r="B233" t="str">
            <v>Inštalacijski odklopnik</v>
          </cell>
          <cell r="C233" t="str">
            <v>ETIMAT P10 2p K10</v>
          </cell>
          <cell r="D233" t="str">
            <v>17,8460</v>
          </cell>
          <cell r="E233" t="str">
            <v>AY</v>
          </cell>
          <cell r="F233">
            <v>36</v>
          </cell>
          <cell r="G233">
            <v>114214.40000000001</v>
          </cell>
          <cell r="H233">
            <v>0</v>
          </cell>
          <cell r="I233">
            <v>115356.54400000001</v>
          </cell>
          <cell r="J233">
            <v>14534924.544000002</v>
          </cell>
          <cell r="K233">
            <v>0.64</v>
          </cell>
          <cell r="L233">
            <v>23837277</v>
          </cell>
        </row>
        <row r="234">
          <cell r="A234" t="str">
            <v>271323105</v>
          </cell>
          <cell r="B234" t="str">
            <v>Inštalacijski odklopnik</v>
          </cell>
          <cell r="C234" t="str">
            <v>ETIMAT P10 2p K13</v>
          </cell>
          <cell r="D234" t="str">
            <v>17,8460</v>
          </cell>
          <cell r="E234" t="str">
            <v>AY</v>
          </cell>
          <cell r="F234">
            <v>36</v>
          </cell>
          <cell r="G234">
            <v>114214.40000000001</v>
          </cell>
          <cell r="H234">
            <v>0</v>
          </cell>
          <cell r="I234">
            <v>115356.54400000001</v>
          </cell>
          <cell r="J234">
            <v>14534924.544000002</v>
          </cell>
          <cell r="K234">
            <v>0.64</v>
          </cell>
          <cell r="L234">
            <v>23837277</v>
          </cell>
        </row>
        <row r="235">
          <cell r="A235" t="str">
            <v>271623104</v>
          </cell>
          <cell r="B235" t="str">
            <v>Inštalacijski odklopnik</v>
          </cell>
          <cell r="C235" t="str">
            <v>ETIMAT P10 2p K16</v>
          </cell>
          <cell r="D235" t="str">
            <v>17,8460</v>
          </cell>
          <cell r="E235" t="str">
            <v>AY</v>
          </cell>
          <cell r="F235">
            <v>36</v>
          </cell>
          <cell r="G235">
            <v>114214.40000000001</v>
          </cell>
          <cell r="H235">
            <v>0</v>
          </cell>
          <cell r="I235">
            <v>115356.54400000001</v>
          </cell>
          <cell r="J235">
            <v>14534924.544000002</v>
          </cell>
          <cell r="K235">
            <v>0.64</v>
          </cell>
          <cell r="L235">
            <v>23837277</v>
          </cell>
        </row>
        <row r="236">
          <cell r="A236" t="str">
            <v>272023107</v>
          </cell>
          <cell r="B236" t="str">
            <v>Inštalacijski odklopnik</v>
          </cell>
          <cell r="C236" t="str">
            <v>ETIMAT P10 2p K20</v>
          </cell>
          <cell r="D236" t="str">
            <v>17,8460</v>
          </cell>
          <cell r="E236" t="str">
            <v>AY</v>
          </cell>
          <cell r="F236">
            <v>36</v>
          </cell>
          <cell r="G236">
            <v>114214.40000000001</v>
          </cell>
          <cell r="H236">
            <v>0</v>
          </cell>
          <cell r="I236">
            <v>115356.54400000001</v>
          </cell>
          <cell r="J236">
            <v>14534924.544000002</v>
          </cell>
          <cell r="K236">
            <v>0.64</v>
          </cell>
          <cell r="L236">
            <v>23837277</v>
          </cell>
        </row>
        <row r="237">
          <cell r="A237" t="str">
            <v>272523102</v>
          </cell>
          <cell r="B237" t="str">
            <v>Inštalacijski odklopnik</v>
          </cell>
          <cell r="C237" t="str">
            <v>ETIMAT P10 2p K25</v>
          </cell>
          <cell r="D237" t="str">
            <v>17,8460</v>
          </cell>
          <cell r="E237" t="str">
            <v>AY</v>
          </cell>
          <cell r="F237">
            <v>36</v>
          </cell>
          <cell r="G237">
            <v>114214.40000000001</v>
          </cell>
          <cell r="H237">
            <v>0</v>
          </cell>
          <cell r="I237">
            <v>115356.54400000001</v>
          </cell>
          <cell r="J237">
            <v>14534924.544000002</v>
          </cell>
          <cell r="K237">
            <v>0.64</v>
          </cell>
          <cell r="L237">
            <v>23837277</v>
          </cell>
        </row>
        <row r="238">
          <cell r="A238" t="str">
            <v>273223104</v>
          </cell>
          <cell r="B238" t="str">
            <v>Inštalacijski odklopnik</v>
          </cell>
          <cell r="C238" t="str">
            <v>ETIMAT P10 2p K32</v>
          </cell>
          <cell r="D238" t="str">
            <v>19,6158</v>
          </cell>
          <cell r="E238" t="str">
            <v>AY</v>
          </cell>
          <cell r="F238">
            <v>36</v>
          </cell>
          <cell r="G238">
            <v>125541.12</v>
          </cell>
          <cell r="H238">
            <v>0</v>
          </cell>
          <cell r="I238">
            <v>126796.5312</v>
          </cell>
          <cell r="J238">
            <v>15976362.9312</v>
          </cell>
          <cell r="K238">
            <v>0.64</v>
          </cell>
          <cell r="L238">
            <v>26201236</v>
          </cell>
        </row>
        <row r="239">
          <cell r="A239" t="str">
            <v>270531105</v>
          </cell>
          <cell r="B239" t="str">
            <v>Inštalacijski odklopnik</v>
          </cell>
          <cell r="C239" t="str">
            <v>ETIMAT P10 3p C0.5</v>
          </cell>
          <cell r="D239" t="str">
            <v>18,0952</v>
          </cell>
          <cell r="E239" t="str">
            <v>AY</v>
          </cell>
          <cell r="F239">
            <v>36</v>
          </cell>
          <cell r="G239">
            <v>115809.28</v>
          </cell>
          <cell r="H239">
            <v>0</v>
          </cell>
          <cell r="I239">
            <v>116967.3728</v>
          </cell>
          <cell r="J239">
            <v>14737888.9728</v>
          </cell>
          <cell r="K239">
            <v>0.55000000000000004</v>
          </cell>
          <cell r="L239">
            <v>22843728</v>
          </cell>
        </row>
        <row r="240">
          <cell r="A240" t="str">
            <v>270131103</v>
          </cell>
          <cell r="B240" t="str">
            <v>Inštalacijski odklopnik</v>
          </cell>
          <cell r="C240" t="str">
            <v>ETIMAT P10 3p C1</v>
          </cell>
          <cell r="D240" t="str">
            <v>18,0952</v>
          </cell>
          <cell r="E240" t="str">
            <v>AY</v>
          </cell>
          <cell r="F240">
            <v>36</v>
          </cell>
          <cell r="G240">
            <v>115809.28</v>
          </cell>
          <cell r="H240">
            <v>0</v>
          </cell>
          <cell r="I240">
            <v>116967.3728</v>
          </cell>
          <cell r="J240">
            <v>14737888.9728</v>
          </cell>
          <cell r="K240">
            <v>0.55000000000000004</v>
          </cell>
          <cell r="L240">
            <v>22843728</v>
          </cell>
        </row>
        <row r="241">
          <cell r="A241" t="str">
            <v>270231106</v>
          </cell>
          <cell r="B241" t="str">
            <v>Inštalacijski odklopnik</v>
          </cell>
          <cell r="C241" t="str">
            <v>ETIMAT P10 3p C2</v>
          </cell>
          <cell r="D241" t="str">
            <v>18,0952</v>
          </cell>
          <cell r="E241" t="str">
            <v>AY</v>
          </cell>
          <cell r="F241">
            <v>36</v>
          </cell>
          <cell r="G241">
            <v>115809.28</v>
          </cell>
          <cell r="H241">
            <v>0</v>
          </cell>
          <cell r="I241">
            <v>116967.3728</v>
          </cell>
          <cell r="J241">
            <v>14737888.9728</v>
          </cell>
          <cell r="K241">
            <v>0.55000000000000004</v>
          </cell>
          <cell r="L241">
            <v>22843728</v>
          </cell>
        </row>
        <row r="242">
          <cell r="A242" t="str">
            <v>270431102</v>
          </cell>
          <cell r="B242" t="str">
            <v>Inštalacijski odklopnik</v>
          </cell>
          <cell r="C242" t="str">
            <v>ETIMAT P10 3p C4</v>
          </cell>
          <cell r="D242" t="str">
            <v>18,0952</v>
          </cell>
          <cell r="E242" t="str">
            <v>AY</v>
          </cell>
          <cell r="F242">
            <v>36</v>
          </cell>
          <cell r="G242">
            <v>115809.28</v>
          </cell>
          <cell r="H242">
            <v>0</v>
          </cell>
          <cell r="I242">
            <v>116967.3728</v>
          </cell>
          <cell r="J242">
            <v>14737888.9728</v>
          </cell>
          <cell r="K242">
            <v>0.55000000000000004</v>
          </cell>
          <cell r="L242">
            <v>22843728</v>
          </cell>
        </row>
        <row r="243">
          <cell r="A243" t="str">
            <v>270631108</v>
          </cell>
          <cell r="B243" t="str">
            <v>Inštalacijski odklopnik</v>
          </cell>
          <cell r="C243" t="str">
            <v>ETIMAT P10 3p C6</v>
          </cell>
          <cell r="D243" t="str">
            <v>12,1038</v>
          </cell>
          <cell r="E243" t="str">
            <v>AY</v>
          </cell>
          <cell r="F243">
            <v>36</v>
          </cell>
          <cell r="G243">
            <v>77464.320000000007</v>
          </cell>
          <cell r="H243">
            <v>0</v>
          </cell>
          <cell r="I243">
            <v>78238.963200000013</v>
          </cell>
          <cell r="J243">
            <v>9858109.3632000014</v>
          </cell>
          <cell r="K243">
            <v>0.55000000000000004</v>
          </cell>
          <cell r="L243">
            <v>15280070</v>
          </cell>
        </row>
        <row r="244">
          <cell r="A244" t="str">
            <v>271031101</v>
          </cell>
          <cell r="B244" t="str">
            <v>Inštalacijski odklopnik</v>
          </cell>
          <cell r="C244" t="str">
            <v>ETIMAT P10 3p C10</v>
          </cell>
          <cell r="D244" t="str">
            <v>12,1038</v>
          </cell>
          <cell r="E244" t="str">
            <v>AY</v>
          </cell>
          <cell r="F244">
            <v>36</v>
          </cell>
          <cell r="G244">
            <v>77464.320000000007</v>
          </cell>
          <cell r="H244">
            <v>0</v>
          </cell>
          <cell r="I244">
            <v>78238.963200000013</v>
          </cell>
          <cell r="J244">
            <v>9858109.3632000014</v>
          </cell>
          <cell r="K244">
            <v>0.55000000000000004</v>
          </cell>
          <cell r="L244">
            <v>15280070</v>
          </cell>
        </row>
        <row r="245">
          <cell r="A245" t="str">
            <v>271331100</v>
          </cell>
          <cell r="B245" t="str">
            <v>Inštalacijski odklopnik</v>
          </cell>
          <cell r="C245" t="str">
            <v>ETIMAT P10 3p C13</v>
          </cell>
          <cell r="D245" t="str">
            <v>12,1038</v>
          </cell>
          <cell r="E245" t="str">
            <v>AY</v>
          </cell>
          <cell r="F245">
            <v>36</v>
          </cell>
          <cell r="G245">
            <v>77464.320000000007</v>
          </cell>
          <cell r="H245">
            <v>0</v>
          </cell>
          <cell r="I245">
            <v>78238.963200000013</v>
          </cell>
          <cell r="J245">
            <v>9858109.3632000014</v>
          </cell>
          <cell r="K245">
            <v>0.55000000000000004</v>
          </cell>
          <cell r="L245">
            <v>15280070</v>
          </cell>
        </row>
        <row r="246">
          <cell r="A246" t="str">
            <v>271631109</v>
          </cell>
          <cell r="B246" t="str">
            <v>Inštalacijski odklopnik</v>
          </cell>
          <cell r="C246" t="str">
            <v>ETIMAT P10 3p C16</v>
          </cell>
          <cell r="D246" t="str">
            <v>12,1038</v>
          </cell>
          <cell r="E246" t="str">
            <v>AY</v>
          </cell>
          <cell r="F246">
            <v>36</v>
          </cell>
          <cell r="G246">
            <v>77464.320000000007</v>
          </cell>
          <cell r="H246">
            <v>0</v>
          </cell>
          <cell r="I246">
            <v>78238.963200000013</v>
          </cell>
          <cell r="J246">
            <v>9858109.3632000014</v>
          </cell>
          <cell r="K246">
            <v>0.55000000000000004</v>
          </cell>
          <cell r="L246">
            <v>15280070</v>
          </cell>
        </row>
        <row r="247">
          <cell r="A247" t="str">
            <v>272031102</v>
          </cell>
          <cell r="B247" t="str">
            <v>Inštalacijski odklopnik</v>
          </cell>
          <cell r="C247" t="str">
            <v>ETIMAT P10 3p C20</v>
          </cell>
          <cell r="D247" t="str">
            <v>12,1038</v>
          </cell>
          <cell r="E247" t="str">
            <v>AY</v>
          </cell>
          <cell r="F247">
            <v>36</v>
          </cell>
          <cell r="G247">
            <v>77464.320000000007</v>
          </cell>
          <cell r="H247">
            <v>0</v>
          </cell>
          <cell r="I247">
            <v>78238.963200000013</v>
          </cell>
          <cell r="J247">
            <v>9858109.3632000014</v>
          </cell>
          <cell r="K247">
            <v>0.55000000000000004</v>
          </cell>
          <cell r="L247">
            <v>15280070</v>
          </cell>
        </row>
        <row r="248">
          <cell r="A248" t="str">
            <v>272531107</v>
          </cell>
          <cell r="B248" t="str">
            <v>Inštalacijski odklopnik</v>
          </cell>
          <cell r="C248" t="str">
            <v>ETIMAT P10 3p C25</v>
          </cell>
          <cell r="D248" t="str">
            <v>12,1038</v>
          </cell>
          <cell r="E248" t="str">
            <v>AY</v>
          </cell>
          <cell r="F248">
            <v>36</v>
          </cell>
          <cell r="G248">
            <v>77464.320000000007</v>
          </cell>
          <cell r="H248">
            <v>0</v>
          </cell>
          <cell r="I248">
            <v>78238.963200000013</v>
          </cell>
          <cell r="J248">
            <v>9858109.3632000014</v>
          </cell>
          <cell r="K248">
            <v>0.55000000000000004</v>
          </cell>
          <cell r="L248">
            <v>15280070</v>
          </cell>
        </row>
        <row r="249">
          <cell r="A249" t="str">
            <v>273231109</v>
          </cell>
          <cell r="B249" t="str">
            <v>Inštalacijski odklopnik</v>
          </cell>
          <cell r="C249" t="str">
            <v>ETIMAT P10 3p C32</v>
          </cell>
          <cell r="D249" t="str">
            <v>13,3032</v>
          </cell>
          <cell r="E249" t="str">
            <v>AY</v>
          </cell>
          <cell r="F249">
            <v>36</v>
          </cell>
          <cell r="G249">
            <v>85140.479999999996</v>
          </cell>
          <cell r="H249">
            <v>0</v>
          </cell>
          <cell r="I249">
            <v>85991.8848</v>
          </cell>
          <cell r="J249">
            <v>10834977.4848</v>
          </cell>
          <cell r="K249">
            <v>0.55000000000000004</v>
          </cell>
          <cell r="L249">
            <v>16794216</v>
          </cell>
        </row>
        <row r="250">
          <cell r="A250" t="str">
            <v>274031104</v>
          </cell>
          <cell r="B250" t="str">
            <v>Inštalacijski odklopnik</v>
          </cell>
          <cell r="C250" t="str">
            <v>ETIMAT P10 3p C40</v>
          </cell>
          <cell r="D250" t="str">
            <v>17,3012</v>
          </cell>
          <cell r="E250" t="str">
            <v>AY</v>
          </cell>
          <cell r="F250">
            <v>36</v>
          </cell>
          <cell r="G250">
            <v>110727.68000000001</v>
          </cell>
          <cell r="H250">
            <v>0</v>
          </cell>
          <cell r="I250">
            <v>111834.95680000001</v>
          </cell>
          <cell r="J250">
            <v>14091204.556800002</v>
          </cell>
          <cell r="K250">
            <v>0.55000000000000004</v>
          </cell>
          <cell r="L250">
            <v>21841368</v>
          </cell>
        </row>
        <row r="251">
          <cell r="A251" t="str">
            <v>275031105</v>
          </cell>
          <cell r="B251" t="str">
            <v>Inštalacijski odklopnik</v>
          </cell>
          <cell r="C251" t="str">
            <v>ETIMAT P10 3p C50</v>
          </cell>
          <cell r="D251" t="str">
            <v>30,6265</v>
          </cell>
          <cell r="E251" t="str">
            <v>AY</v>
          </cell>
          <cell r="F251">
            <v>36</v>
          </cell>
          <cell r="G251">
            <v>196009.60000000001</v>
          </cell>
          <cell r="H251">
            <v>0</v>
          </cell>
          <cell r="I251">
            <v>197969.696</v>
          </cell>
          <cell r="J251">
            <v>24944181.695999999</v>
          </cell>
          <cell r="K251">
            <v>0.55000000000000004</v>
          </cell>
          <cell r="L251">
            <v>38663482</v>
          </cell>
        </row>
        <row r="252">
          <cell r="A252" t="str">
            <v>276331105</v>
          </cell>
          <cell r="B252" t="str">
            <v>Inštalacijski odklopnik</v>
          </cell>
          <cell r="C252" t="str">
            <v>ETIMAT P10 3p C63</v>
          </cell>
          <cell r="D252" t="str">
            <v>33,6891</v>
          </cell>
          <cell r="E252" t="str">
            <v>AY</v>
          </cell>
          <cell r="F252">
            <v>36</v>
          </cell>
          <cell r="G252">
            <v>215610.23999999999</v>
          </cell>
          <cell r="H252">
            <v>0</v>
          </cell>
          <cell r="I252">
            <v>217766.34239999999</v>
          </cell>
          <cell r="J252">
            <v>27438559.1424</v>
          </cell>
          <cell r="K252">
            <v>0.55000000000000004</v>
          </cell>
          <cell r="L252">
            <v>42529767</v>
          </cell>
        </row>
        <row r="253">
          <cell r="A253" t="str">
            <v>270532106</v>
          </cell>
          <cell r="B253" t="str">
            <v>Inštalacijski odklopnik</v>
          </cell>
          <cell r="C253" t="str">
            <v>ETIMAT P10 3p D0.5</v>
          </cell>
          <cell r="D253" t="str">
            <v>36,5692</v>
          </cell>
          <cell r="E253" t="str">
            <v>AY</v>
          </cell>
          <cell r="F253">
            <v>36</v>
          </cell>
          <cell r="G253">
            <v>234042.88</v>
          </cell>
          <cell r="H253">
            <v>0</v>
          </cell>
          <cell r="I253">
            <v>236383.3088</v>
          </cell>
          <cell r="J253">
            <v>29784296.908799998</v>
          </cell>
          <cell r="K253">
            <v>0.55000000000000004</v>
          </cell>
          <cell r="L253">
            <v>46165661</v>
          </cell>
        </row>
        <row r="254">
          <cell r="A254" t="str">
            <v>270132104</v>
          </cell>
          <cell r="B254" t="str">
            <v>Inštalacijski odklopnik</v>
          </cell>
          <cell r="C254" t="str">
            <v>ETIMAT P10 3p D1</v>
          </cell>
          <cell r="D254" t="str">
            <v>36,5692</v>
          </cell>
          <cell r="E254" t="str">
            <v>AY</v>
          </cell>
          <cell r="F254">
            <v>36</v>
          </cell>
          <cell r="G254">
            <v>234042.88</v>
          </cell>
          <cell r="H254">
            <v>0</v>
          </cell>
          <cell r="I254">
            <v>236383.3088</v>
          </cell>
          <cell r="J254">
            <v>29784296.908799998</v>
          </cell>
          <cell r="K254">
            <v>0.55000000000000004</v>
          </cell>
          <cell r="L254">
            <v>46165661</v>
          </cell>
        </row>
        <row r="255">
          <cell r="A255" t="str">
            <v>270232107</v>
          </cell>
          <cell r="B255" t="str">
            <v>Inštalacijski odklopnik</v>
          </cell>
          <cell r="C255" t="str">
            <v>ETIMAT P10 3p D2</v>
          </cell>
          <cell r="D255" t="str">
            <v>36,5692</v>
          </cell>
          <cell r="E255" t="str">
            <v>AY</v>
          </cell>
          <cell r="F255">
            <v>36</v>
          </cell>
          <cell r="G255">
            <v>234042.88</v>
          </cell>
          <cell r="H255">
            <v>0</v>
          </cell>
          <cell r="I255">
            <v>236383.3088</v>
          </cell>
          <cell r="J255">
            <v>29784296.908799998</v>
          </cell>
          <cell r="K255">
            <v>0.55000000000000004</v>
          </cell>
          <cell r="L255">
            <v>46165661</v>
          </cell>
        </row>
        <row r="256">
          <cell r="A256" t="str">
            <v>270432103</v>
          </cell>
          <cell r="B256" t="str">
            <v>Inštalacijski odklopnik</v>
          </cell>
          <cell r="C256" t="str">
            <v>ETIMAT P10 3p D4</v>
          </cell>
          <cell r="D256" t="str">
            <v>36,5692</v>
          </cell>
          <cell r="E256" t="str">
            <v>AY</v>
          </cell>
          <cell r="F256">
            <v>36</v>
          </cell>
          <cell r="G256">
            <v>234042.88</v>
          </cell>
          <cell r="H256">
            <v>0</v>
          </cell>
          <cell r="I256">
            <v>236383.3088</v>
          </cell>
          <cell r="J256">
            <v>29784296.908799998</v>
          </cell>
          <cell r="K256">
            <v>0.55000000000000004</v>
          </cell>
          <cell r="L256">
            <v>46165661</v>
          </cell>
        </row>
        <row r="257">
          <cell r="A257" t="str">
            <v>270632109</v>
          </cell>
          <cell r="B257" t="str">
            <v>Inštalacijski odklopnik</v>
          </cell>
          <cell r="C257" t="str">
            <v>ETIMAT P10 3p D6</v>
          </cell>
          <cell r="D257" t="str">
            <v>26,1417</v>
          </cell>
          <cell r="E257" t="str">
            <v>AY</v>
          </cell>
          <cell r="F257">
            <v>36</v>
          </cell>
          <cell r="G257">
            <v>167306.88</v>
          </cell>
          <cell r="H257">
            <v>0</v>
          </cell>
          <cell r="I257">
            <v>168979.94880000001</v>
          </cell>
          <cell r="J257">
            <v>21291473.548800003</v>
          </cell>
          <cell r="K257">
            <v>0.55000000000000004</v>
          </cell>
          <cell r="L257">
            <v>33001785</v>
          </cell>
        </row>
        <row r="258">
          <cell r="A258" t="str">
            <v>271032102</v>
          </cell>
          <cell r="B258" t="str">
            <v>Inštalacijski odklopnik</v>
          </cell>
          <cell r="C258" t="str">
            <v>ETIMAT P10 3p D10</v>
          </cell>
          <cell r="D258" t="str">
            <v>26,1417</v>
          </cell>
          <cell r="E258" t="str">
            <v>AY</v>
          </cell>
          <cell r="F258">
            <v>36</v>
          </cell>
          <cell r="G258">
            <v>167306.88</v>
          </cell>
          <cell r="H258">
            <v>0</v>
          </cell>
          <cell r="I258">
            <v>168979.94880000001</v>
          </cell>
          <cell r="J258">
            <v>21291473.548800003</v>
          </cell>
          <cell r="K258">
            <v>0.55000000000000004</v>
          </cell>
          <cell r="L258">
            <v>33001785</v>
          </cell>
        </row>
        <row r="259">
          <cell r="A259" t="str">
            <v>271332101</v>
          </cell>
          <cell r="B259" t="str">
            <v>Inštalacijski odklopnik</v>
          </cell>
          <cell r="C259" t="str">
            <v>ETIMAT P10 3p D13</v>
          </cell>
          <cell r="D259" t="str">
            <v>26,1417</v>
          </cell>
          <cell r="E259" t="str">
            <v>AY</v>
          </cell>
          <cell r="F259">
            <v>36</v>
          </cell>
          <cell r="G259">
            <v>167306.88</v>
          </cell>
          <cell r="H259">
            <v>0</v>
          </cell>
          <cell r="I259">
            <v>168979.94880000001</v>
          </cell>
          <cell r="J259">
            <v>21291473.548800003</v>
          </cell>
          <cell r="K259">
            <v>0.55000000000000004</v>
          </cell>
          <cell r="L259">
            <v>33001785</v>
          </cell>
        </row>
        <row r="260">
          <cell r="A260" t="str">
            <v>271632100</v>
          </cell>
          <cell r="B260" t="str">
            <v>Inštalacijski odklopnik</v>
          </cell>
          <cell r="C260" t="str">
            <v>ETIMAT P10 3p D16</v>
          </cell>
          <cell r="D260" t="str">
            <v>26,1417</v>
          </cell>
          <cell r="E260" t="str">
            <v>AY</v>
          </cell>
          <cell r="F260">
            <v>36</v>
          </cell>
          <cell r="G260">
            <v>167306.88</v>
          </cell>
          <cell r="H260">
            <v>0</v>
          </cell>
          <cell r="I260">
            <v>168979.94880000001</v>
          </cell>
          <cell r="J260">
            <v>21291473.548800003</v>
          </cell>
          <cell r="K260">
            <v>0.55000000000000004</v>
          </cell>
          <cell r="L260">
            <v>33001785</v>
          </cell>
        </row>
        <row r="261">
          <cell r="A261" t="str">
            <v>272032103</v>
          </cell>
          <cell r="B261" t="str">
            <v>Inštalacijski odklopnik</v>
          </cell>
          <cell r="C261" t="str">
            <v>ETIMAT P10 3p D20</v>
          </cell>
          <cell r="D261" t="str">
            <v>26,1417</v>
          </cell>
          <cell r="E261" t="str">
            <v>AY</v>
          </cell>
          <cell r="F261">
            <v>36</v>
          </cell>
          <cell r="G261">
            <v>167306.88</v>
          </cell>
          <cell r="H261">
            <v>0</v>
          </cell>
          <cell r="I261">
            <v>168979.94880000001</v>
          </cell>
          <cell r="J261">
            <v>21291473.548800003</v>
          </cell>
          <cell r="K261">
            <v>0.55000000000000004</v>
          </cell>
          <cell r="L261">
            <v>33001785</v>
          </cell>
        </row>
        <row r="262">
          <cell r="A262" t="str">
            <v>272532108</v>
          </cell>
          <cell r="B262" t="str">
            <v>Inštalacijski odklopnik</v>
          </cell>
          <cell r="C262" t="str">
            <v>ETIMAT P10 3p D25</v>
          </cell>
          <cell r="D262" t="str">
            <v>26,1417</v>
          </cell>
          <cell r="E262" t="str">
            <v>AY</v>
          </cell>
          <cell r="F262">
            <v>36</v>
          </cell>
          <cell r="G262">
            <v>167306.88</v>
          </cell>
          <cell r="H262">
            <v>0</v>
          </cell>
          <cell r="I262">
            <v>168979.94880000001</v>
          </cell>
          <cell r="J262">
            <v>21291473.548800003</v>
          </cell>
          <cell r="K262">
            <v>0.55000000000000004</v>
          </cell>
          <cell r="L262">
            <v>33001785</v>
          </cell>
        </row>
        <row r="263">
          <cell r="A263" t="str">
            <v>273232100</v>
          </cell>
          <cell r="B263" t="str">
            <v>Inštalacijski odklopnik</v>
          </cell>
          <cell r="C263" t="str">
            <v>ETIMAT P10 3p D32</v>
          </cell>
          <cell r="D263" t="str">
            <v>28,7429</v>
          </cell>
          <cell r="E263" t="str">
            <v>AY</v>
          </cell>
          <cell r="F263">
            <v>36</v>
          </cell>
          <cell r="G263">
            <v>183954.56</v>
          </cell>
          <cell r="H263">
            <v>0</v>
          </cell>
          <cell r="I263">
            <v>185794.10560000001</v>
          </cell>
          <cell r="J263">
            <v>23410057.305600002</v>
          </cell>
          <cell r="K263">
            <v>0.55000000000000004</v>
          </cell>
          <cell r="L263">
            <v>36285589</v>
          </cell>
        </row>
        <row r="264">
          <cell r="A264" t="str">
            <v>270533107</v>
          </cell>
          <cell r="B264" t="str">
            <v>Inštalacijski odklopnik</v>
          </cell>
          <cell r="C264" t="str">
            <v>ETIMAT P10 3p K0.5</v>
          </cell>
          <cell r="D264" t="str">
            <v>36,5692</v>
          </cell>
          <cell r="E264" t="str">
            <v>AY</v>
          </cell>
          <cell r="F264">
            <v>36</v>
          </cell>
          <cell r="G264">
            <v>234042.88</v>
          </cell>
          <cell r="H264">
            <v>0</v>
          </cell>
          <cell r="I264">
            <v>236383.3088</v>
          </cell>
          <cell r="J264">
            <v>29784296.908799998</v>
          </cell>
          <cell r="K264">
            <v>0.6</v>
          </cell>
          <cell r="L264">
            <v>47654876</v>
          </cell>
        </row>
        <row r="265">
          <cell r="A265" t="str">
            <v>270133105</v>
          </cell>
          <cell r="B265" t="str">
            <v>Inštalacijski odklopnik</v>
          </cell>
          <cell r="C265" t="str">
            <v>ETIMAT P10 3p K1</v>
          </cell>
          <cell r="D265" t="str">
            <v>36,5692</v>
          </cell>
          <cell r="E265" t="str">
            <v>AY</v>
          </cell>
          <cell r="F265">
            <v>36</v>
          </cell>
          <cell r="G265">
            <v>234042.88</v>
          </cell>
          <cell r="H265">
            <v>0</v>
          </cell>
          <cell r="I265">
            <v>236383.3088</v>
          </cell>
          <cell r="J265">
            <v>29784296.908799998</v>
          </cell>
          <cell r="K265">
            <v>0.6</v>
          </cell>
          <cell r="L265">
            <v>47654876</v>
          </cell>
        </row>
        <row r="266">
          <cell r="A266" t="str">
            <v>270233108</v>
          </cell>
          <cell r="B266" t="str">
            <v>Inštalacijski odklopnik</v>
          </cell>
          <cell r="C266" t="str">
            <v>ETIMAT P10 3p K2</v>
          </cell>
          <cell r="D266" t="str">
            <v>36,5692</v>
          </cell>
          <cell r="E266" t="str">
            <v>AY</v>
          </cell>
          <cell r="F266">
            <v>36</v>
          </cell>
          <cell r="G266">
            <v>234042.88</v>
          </cell>
          <cell r="H266">
            <v>0</v>
          </cell>
          <cell r="I266">
            <v>236383.3088</v>
          </cell>
          <cell r="J266">
            <v>29784296.908799998</v>
          </cell>
          <cell r="K266">
            <v>0.6</v>
          </cell>
          <cell r="L266">
            <v>47654876</v>
          </cell>
        </row>
        <row r="267">
          <cell r="A267" t="str">
            <v>270433104</v>
          </cell>
          <cell r="B267" t="str">
            <v>Inštalacijski odklopnik</v>
          </cell>
          <cell r="C267" t="str">
            <v>ETIMAT P10 3p K4</v>
          </cell>
          <cell r="D267" t="str">
            <v>36,5692</v>
          </cell>
          <cell r="E267" t="str">
            <v>AY</v>
          </cell>
          <cell r="F267">
            <v>36</v>
          </cell>
          <cell r="G267">
            <v>234042.88</v>
          </cell>
          <cell r="H267">
            <v>0</v>
          </cell>
          <cell r="I267">
            <v>236383.3088</v>
          </cell>
          <cell r="J267">
            <v>29784296.908799998</v>
          </cell>
          <cell r="K267">
            <v>0.6</v>
          </cell>
          <cell r="L267">
            <v>47654876</v>
          </cell>
        </row>
        <row r="268">
          <cell r="A268" t="str">
            <v>270633100</v>
          </cell>
          <cell r="B268" t="str">
            <v>Inštalacijski odklopnik</v>
          </cell>
          <cell r="C268" t="str">
            <v>ETIMAT P10 3p K6</v>
          </cell>
          <cell r="D268" t="str">
            <v>26,1417</v>
          </cell>
          <cell r="E268" t="str">
            <v>AY</v>
          </cell>
          <cell r="F268">
            <v>36</v>
          </cell>
          <cell r="G268">
            <v>167306.88</v>
          </cell>
          <cell r="H268">
            <v>0</v>
          </cell>
          <cell r="I268">
            <v>168979.94880000001</v>
          </cell>
          <cell r="J268">
            <v>21291473.548800003</v>
          </cell>
          <cell r="K268">
            <v>0.6</v>
          </cell>
          <cell r="L268">
            <v>34066358</v>
          </cell>
        </row>
        <row r="269">
          <cell r="A269" t="str">
            <v>271033103</v>
          </cell>
          <cell r="B269" t="str">
            <v>Inštalacijski odklopnik</v>
          </cell>
          <cell r="C269" t="str">
            <v>ETIMAT P10 3p K10</v>
          </cell>
          <cell r="D269" t="str">
            <v>26,1417</v>
          </cell>
          <cell r="E269" t="str">
            <v>AY</v>
          </cell>
          <cell r="F269">
            <v>36</v>
          </cell>
          <cell r="G269">
            <v>167306.88</v>
          </cell>
          <cell r="H269">
            <v>0</v>
          </cell>
          <cell r="I269">
            <v>168979.94880000001</v>
          </cell>
          <cell r="J269">
            <v>21291473.548800003</v>
          </cell>
          <cell r="K269">
            <v>0.6</v>
          </cell>
          <cell r="L269">
            <v>34066358</v>
          </cell>
        </row>
        <row r="270">
          <cell r="A270" t="str">
            <v>271333102</v>
          </cell>
          <cell r="B270" t="str">
            <v>Inštalacijski odklopnik</v>
          </cell>
          <cell r="C270" t="str">
            <v>ETIMAT P10 3p K13</v>
          </cell>
          <cell r="D270" t="str">
            <v>26,1417</v>
          </cell>
          <cell r="E270" t="str">
            <v>AY</v>
          </cell>
          <cell r="F270">
            <v>36</v>
          </cell>
          <cell r="G270">
            <v>167306.88</v>
          </cell>
          <cell r="H270">
            <v>0</v>
          </cell>
          <cell r="I270">
            <v>168979.94880000001</v>
          </cell>
          <cell r="J270">
            <v>21291473.548800003</v>
          </cell>
          <cell r="K270">
            <v>0.6</v>
          </cell>
          <cell r="L270">
            <v>34066358</v>
          </cell>
        </row>
        <row r="271">
          <cell r="A271" t="str">
            <v>271633101</v>
          </cell>
          <cell r="B271" t="str">
            <v>Inštalacijski odklopnik</v>
          </cell>
          <cell r="C271" t="str">
            <v>ETIMAT P10 3p K16</v>
          </cell>
          <cell r="D271" t="str">
            <v>26,1417</v>
          </cell>
          <cell r="E271" t="str">
            <v>AY</v>
          </cell>
          <cell r="F271">
            <v>36</v>
          </cell>
          <cell r="G271">
            <v>167306.88</v>
          </cell>
          <cell r="H271">
            <v>0</v>
          </cell>
          <cell r="I271">
            <v>168979.94880000001</v>
          </cell>
          <cell r="J271">
            <v>21291473.548800003</v>
          </cell>
          <cell r="K271">
            <v>0.6</v>
          </cell>
          <cell r="L271">
            <v>34066358</v>
          </cell>
        </row>
        <row r="272">
          <cell r="A272" t="str">
            <v>272033104</v>
          </cell>
          <cell r="B272" t="str">
            <v>Inštalacijski odklopnik</v>
          </cell>
          <cell r="C272" t="str">
            <v>ETIMAT P10 3p K20</v>
          </cell>
          <cell r="D272" t="str">
            <v>26,1417</v>
          </cell>
          <cell r="E272" t="str">
            <v>AY</v>
          </cell>
          <cell r="F272">
            <v>36</v>
          </cell>
          <cell r="G272">
            <v>167306.88</v>
          </cell>
          <cell r="H272">
            <v>0</v>
          </cell>
          <cell r="I272">
            <v>168979.94880000001</v>
          </cell>
          <cell r="J272">
            <v>21291473.548800003</v>
          </cell>
          <cell r="K272">
            <v>0.6</v>
          </cell>
          <cell r="L272">
            <v>34066358</v>
          </cell>
        </row>
        <row r="273">
          <cell r="A273" t="str">
            <v>272533109</v>
          </cell>
          <cell r="B273" t="str">
            <v>Inštalacijski odklopnik</v>
          </cell>
          <cell r="C273" t="str">
            <v>ETIMAT P10 3p K25</v>
          </cell>
          <cell r="D273" t="str">
            <v>26,1417</v>
          </cell>
          <cell r="E273" t="str">
            <v>AY</v>
          </cell>
          <cell r="F273">
            <v>36</v>
          </cell>
          <cell r="G273">
            <v>167306.88</v>
          </cell>
          <cell r="H273">
            <v>0</v>
          </cell>
          <cell r="I273">
            <v>168979.94880000001</v>
          </cell>
          <cell r="J273">
            <v>21291473.548800003</v>
          </cell>
          <cell r="K273">
            <v>0.6</v>
          </cell>
          <cell r="L273">
            <v>34066358</v>
          </cell>
        </row>
        <row r="274">
          <cell r="A274" t="str">
            <v>273233101</v>
          </cell>
          <cell r="B274" t="str">
            <v>Inštalacijski odklopnik</v>
          </cell>
          <cell r="C274" t="str">
            <v>ETIMAT P10 3p K32</v>
          </cell>
          <cell r="D274" t="str">
            <v>28,7429</v>
          </cell>
          <cell r="E274" t="str">
            <v>AY</v>
          </cell>
          <cell r="F274">
            <v>36</v>
          </cell>
          <cell r="G274">
            <v>183954.56</v>
          </cell>
          <cell r="H274">
            <v>0</v>
          </cell>
          <cell r="I274">
            <v>185794.10560000001</v>
          </cell>
          <cell r="J274">
            <v>23410057.305600002</v>
          </cell>
          <cell r="K274">
            <v>0.6</v>
          </cell>
          <cell r="L274">
            <v>37456092</v>
          </cell>
        </row>
        <row r="275">
          <cell r="A275" t="str">
            <v>270541102</v>
          </cell>
          <cell r="B275" t="str">
            <v>Inštalacijski odklopnik</v>
          </cell>
          <cell r="C275" t="str">
            <v>ETIMAT P10 3p+N C0.5</v>
          </cell>
          <cell r="D275" t="str">
            <v>38,6293</v>
          </cell>
          <cell r="E275" t="str">
            <v>AY</v>
          </cell>
          <cell r="F275">
            <v>36</v>
          </cell>
          <cell r="G275">
            <v>247227.52000000002</v>
          </cell>
          <cell r="H275">
            <v>0</v>
          </cell>
          <cell r="I275">
            <v>249699.79520000002</v>
          </cell>
          <cell r="J275">
            <v>31462174.195200004</v>
          </cell>
          <cell r="K275">
            <v>0.55000000000000004</v>
          </cell>
          <cell r="L275">
            <v>48766371</v>
          </cell>
        </row>
        <row r="276">
          <cell r="A276" t="str">
            <v>270141100</v>
          </cell>
          <cell r="B276" t="str">
            <v>Inštalacijski odklopnik</v>
          </cell>
          <cell r="C276" t="str">
            <v>ETIMAT P10 3p+N C1</v>
          </cell>
          <cell r="D276" t="str">
            <v>38,6293</v>
          </cell>
          <cell r="E276" t="str">
            <v>AY</v>
          </cell>
          <cell r="F276">
            <v>36</v>
          </cell>
          <cell r="G276">
            <v>247227.52000000002</v>
          </cell>
          <cell r="H276">
            <v>0</v>
          </cell>
          <cell r="I276">
            <v>249699.79520000002</v>
          </cell>
          <cell r="J276">
            <v>31462174.195200004</v>
          </cell>
          <cell r="K276">
            <v>0.55000000000000004</v>
          </cell>
          <cell r="L276">
            <v>48766371</v>
          </cell>
        </row>
        <row r="277">
          <cell r="A277" t="str">
            <v>270241103</v>
          </cell>
          <cell r="B277" t="str">
            <v>Inštalacijski odklopnik</v>
          </cell>
          <cell r="C277" t="str">
            <v>ETIMAT P10 3p+N C2</v>
          </cell>
          <cell r="D277" t="str">
            <v>38,6293</v>
          </cell>
          <cell r="E277" t="str">
            <v>AY</v>
          </cell>
          <cell r="F277">
            <v>36</v>
          </cell>
          <cell r="G277">
            <v>247227.52000000002</v>
          </cell>
          <cell r="H277">
            <v>0</v>
          </cell>
          <cell r="I277">
            <v>249699.79520000002</v>
          </cell>
          <cell r="J277">
            <v>31462174.195200004</v>
          </cell>
          <cell r="K277">
            <v>0.55000000000000004</v>
          </cell>
          <cell r="L277">
            <v>48766371</v>
          </cell>
        </row>
        <row r="278">
          <cell r="A278" t="str">
            <v>270441109</v>
          </cell>
          <cell r="B278" t="str">
            <v>Inštalacijski odklopnik</v>
          </cell>
          <cell r="C278" t="str">
            <v>ETIMAT P10 3p+N C4</v>
          </cell>
          <cell r="D278" t="str">
            <v>38,6293</v>
          </cell>
          <cell r="E278" t="str">
            <v>AY</v>
          </cell>
          <cell r="F278">
            <v>36</v>
          </cell>
          <cell r="G278">
            <v>247227.52000000002</v>
          </cell>
          <cell r="H278">
            <v>0</v>
          </cell>
          <cell r="I278">
            <v>249699.79520000002</v>
          </cell>
          <cell r="J278">
            <v>31462174.195200004</v>
          </cell>
          <cell r="K278">
            <v>0.55000000000000004</v>
          </cell>
          <cell r="L278">
            <v>48766371</v>
          </cell>
        </row>
        <row r="279">
          <cell r="A279" t="str">
            <v>270641105</v>
          </cell>
          <cell r="B279" t="str">
            <v>Inštalacijski odklopnik</v>
          </cell>
          <cell r="C279" t="str">
            <v>ETIMAT P10 3p+N C6</v>
          </cell>
          <cell r="D279" t="str">
            <v>27,5923</v>
          </cell>
          <cell r="E279" t="str">
            <v>AY</v>
          </cell>
          <cell r="F279">
            <v>36</v>
          </cell>
          <cell r="G279">
            <v>176590.72</v>
          </cell>
          <cell r="H279">
            <v>0</v>
          </cell>
          <cell r="I279">
            <v>178356.62720000002</v>
          </cell>
          <cell r="J279">
            <v>22472935.027200002</v>
          </cell>
          <cell r="K279">
            <v>0.55000000000000004</v>
          </cell>
          <cell r="L279">
            <v>34833050</v>
          </cell>
        </row>
        <row r="280">
          <cell r="A280" t="str">
            <v>271041108</v>
          </cell>
          <cell r="B280" t="str">
            <v>Inštalacijski odklopnik</v>
          </cell>
          <cell r="C280" t="str">
            <v>ETIMAT P10 3p+N C10</v>
          </cell>
          <cell r="D280" t="str">
            <v>27,5923</v>
          </cell>
          <cell r="E280" t="str">
            <v>AY</v>
          </cell>
          <cell r="F280">
            <v>36</v>
          </cell>
          <cell r="G280">
            <v>176590.72</v>
          </cell>
          <cell r="H280">
            <v>0</v>
          </cell>
          <cell r="I280">
            <v>178356.62720000002</v>
          </cell>
          <cell r="J280">
            <v>22472935.027200002</v>
          </cell>
          <cell r="K280">
            <v>0.55000000000000004</v>
          </cell>
          <cell r="L280">
            <v>34833050</v>
          </cell>
        </row>
        <row r="281">
          <cell r="A281" t="str">
            <v>271341107</v>
          </cell>
          <cell r="B281" t="str">
            <v>Inštalacijski odklopnik</v>
          </cell>
          <cell r="C281" t="str">
            <v>ETIMAT P10 3p+N C13</v>
          </cell>
          <cell r="D281" t="str">
            <v>27,5923</v>
          </cell>
          <cell r="E281" t="str">
            <v>AY</v>
          </cell>
          <cell r="F281">
            <v>36</v>
          </cell>
          <cell r="G281">
            <v>176590.72</v>
          </cell>
          <cell r="H281">
            <v>0</v>
          </cell>
          <cell r="I281">
            <v>178356.62720000002</v>
          </cell>
          <cell r="J281">
            <v>22472935.027200002</v>
          </cell>
          <cell r="K281">
            <v>0.55000000000000004</v>
          </cell>
          <cell r="L281">
            <v>34833050</v>
          </cell>
        </row>
        <row r="282">
          <cell r="A282" t="str">
            <v>271641106</v>
          </cell>
          <cell r="B282" t="str">
            <v>Inštalacijski odklopnik</v>
          </cell>
          <cell r="C282" t="str">
            <v>ETIMAT P10 3p+N C16</v>
          </cell>
          <cell r="D282" t="str">
            <v>27,5923</v>
          </cell>
          <cell r="E282" t="str">
            <v>AY</v>
          </cell>
          <cell r="F282">
            <v>36</v>
          </cell>
          <cell r="G282">
            <v>176590.72</v>
          </cell>
          <cell r="H282">
            <v>0</v>
          </cell>
          <cell r="I282">
            <v>178356.62720000002</v>
          </cell>
          <cell r="J282">
            <v>22472935.027200002</v>
          </cell>
          <cell r="K282">
            <v>0.55000000000000004</v>
          </cell>
          <cell r="L282">
            <v>34833050</v>
          </cell>
        </row>
        <row r="283">
          <cell r="A283" t="str">
            <v>272041109</v>
          </cell>
          <cell r="B283" t="str">
            <v>Inštalacijski odklopnik</v>
          </cell>
          <cell r="C283" t="str">
            <v>ETIMAT P10 3p+N C20</v>
          </cell>
          <cell r="D283" t="str">
            <v>27,5923</v>
          </cell>
          <cell r="E283" t="str">
            <v>AY</v>
          </cell>
          <cell r="F283">
            <v>36</v>
          </cell>
          <cell r="G283">
            <v>176590.72</v>
          </cell>
          <cell r="H283">
            <v>0</v>
          </cell>
          <cell r="I283">
            <v>178356.62720000002</v>
          </cell>
          <cell r="J283">
            <v>22472935.027200002</v>
          </cell>
          <cell r="K283">
            <v>0.55000000000000004</v>
          </cell>
          <cell r="L283">
            <v>34833050</v>
          </cell>
        </row>
        <row r="284">
          <cell r="A284" t="str">
            <v>272541104</v>
          </cell>
          <cell r="B284" t="str">
            <v>Inštalacijski odklopnik</v>
          </cell>
          <cell r="C284" t="str">
            <v>ETIMAT P10 3p+N C25</v>
          </cell>
          <cell r="D284" t="str">
            <v>27,5923</v>
          </cell>
          <cell r="E284" t="str">
            <v>AY</v>
          </cell>
          <cell r="F284">
            <v>36</v>
          </cell>
          <cell r="G284">
            <v>176590.72</v>
          </cell>
          <cell r="H284">
            <v>0</v>
          </cell>
          <cell r="I284">
            <v>178356.62720000002</v>
          </cell>
          <cell r="J284">
            <v>22472935.027200002</v>
          </cell>
          <cell r="K284">
            <v>0.55000000000000004</v>
          </cell>
          <cell r="L284">
            <v>34833050</v>
          </cell>
        </row>
        <row r="285">
          <cell r="A285" t="str">
            <v>273241106</v>
          </cell>
          <cell r="B285" t="str">
            <v>Inštalacijski odklopnik</v>
          </cell>
          <cell r="C285" t="str">
            <v>ETIMAT P10 3p+N C32</v>
          </cell>
          <cell r="D285" t="str">
            <v>30,3136</v>
          </cell>
          <cell r="E285" t="str">
            <v>AY</v>
          </cell>
          <cell r="F285">
            <v>36</v>
          </cell>
          <cell r="G285">
            <v>194007.04000000001</v>
          </cell>
          <cell r="H285">
            <v>0</v>
          </cell>
          <cell r="I285">
            <v>195947.11040000001</v>
          </cell>
          <cell r="J285">
            <v>24689335.910399999</v>
          </cell>
          <cell r="K285">
            <v>0.55000000000000004</v>
          </cell>
          <cell r="L285">
            <v>38268471</v>
          </cell>
        </row>
        <row r="286">
          <cell r="A286" t="str">
            <v>274041101</v>
          </cell>
          <cell r="B286" t="str">
            <v>Inštalacijski odklopnik</v>
          </cell>
          <cell r="C286" t="str">
            <v>ETIMAT P10 3p+N C40</v>
          </cell>
          <cell r="D286" t="str">
            <v>41,0380</v>
          </cell>
          <cell r="E286" t="str">
            <v>AY</v>
          </cell>
          <cell r="F286">
            <v>36</v>
          </cell>
          <cell r="G286">
            <v>262643.20000000001</v>
          </cell>
          <cell r="H286">
            <v>0</v>
          </cell>
          <cell r="I286">
            <v>265269.63200000004</v>
          </cell>
          <cell r="J286">
            <v>33423973.632000007</v>
          </cell>
          <cell r="K286">
            <v>0.55000000000000004</v>
          </cell>
          <cell r="L286">
            <v>51807160</v>
          </cell>
        </row>
        <row r="287">
          <cell r="A287" t="str">
            <v>275041102</v>
          </cell>
          <cell r="B287" t="str">
            <v>Inštalacijski odklopnik</v>
          </cell>
          <cell r="C287" t="str">
            <v>ETIMAT P10 3p+N C50</v>
          </cell>
          <cell r="D287" t="str">
            <v>72,8834</v>
          </cell>
          <cell r="E287" t="str">
            <v>AY</v>
          </cell>
          <cell r="F287">
            <v>36</v>
          </cell>
          <cell r="G287">
            <v>466453.76000000001</v>
          </cell>
          <cell r="H287">
            <v>0</v>
          </cell>
          <cell r="I287">
            <v>471118.29759999999</v>
          </cell>
          <cell r="J287">
            <v>59360905.497599997</v>
          </cell>
          <cell r="K287">
            <v>0.55000000000000004</v>
          </cell>
          <cell r="L287">
            <v>92009404</v>
          </cell>
        </row>
        <row r="288">
          <cell r="A288" t="str">
            <v>276341102</v>
          </cell>
          <cell r="B288" t="str">
            <v>Inštalacijski odklopnik</v>
          </cell>
          <cell r="C288" t="str">
            <v>ETIMAT P10 3p+N C63</v>
          </cell>
          <cell r="D288" t="str">
            <v>75,7724</v>
          </cell>
          <cell r="E288" t="str">
            <v>AY</v>
          </cell>
          <cell r="F288">
            <v>36</v>
          </cell>
          <cell r="G288">
            <v>484943.35999999999</v>
          </cell>
          <cell r="H288">
            <v>0</v>
          </cell>
          <cell r="I288">
            <v>489792.79359999998</v>
          </cell>
          <cell r="J288">
            <v>61713891.993599996</v>
          </cell>
          <cell r="K288">
            <v>0.55000000000000004</v>
          </cell>
          <cell r="L288">
            <v>95656533</v>
          </cell>
        </row>
        <row r="289">
          <cell r="A289" t="str">
            <v>270542103</v>
          </cell>
          <cell r="B289" t="str">
            <v>Inštalacijski odklopnik</v>
          </cell>
          <cell r="C289" t="str">
            <v>ETIMAT P10 3p+N D0.5</v>
          </cell>
          <cell r="D289" t="str">
            <v>51,8295</v>
          </cell>
          <cell r="E289" t="str">
            <v>AY</v>
          </cell>
          <cell r="F289">
            <v>36</v>
          </cell>
          <cell r="G289">
            <v>331708.79999999999</v>
          </cell>
          <cell r="H289">
            <v>0</v>
          </cell>
          <cell r="I289">
            <v>335025.88799999998</v>
          </cell>
          <cell r="J289">
            <v>42213261.887999997</v>
          </cell>
          <cell r="K289">
            <v>0.55000000000000004</v>
          </cell>
          <cell r="L289">
            <v>65430556</v>
          </cell>
        </row>
        <row r="290">
          <cell r="A290" t="str">
            <v>270142101</v>
          </cell>
          <cell r="B290" t="str">
            <v>Inštalacijski odklopnik</v>
          </cell>
          <cell r="C290" t="str">
            <v>ETIMAT P10 3p+N D1</v>
          </cell>
          <cell r="D290" t="str">
            <v>51,8295</v>
          </cell>
          <cell r="E290" t="str">
            <v>AY</v>
          </cell>
          <cell r="F290">
            <v>36</v>
          </cell>
          <cell r="G290">
            <v>331708.79999999999</v>
          </cell>
          <cell r="H290">
            <v>0</v>
          </cell>
          <cell r="I290">
            <v>335025.88799999998</v>
          </cell>
          <cell r="J290">
            <v>42213261.887999997</v>
          </cell>
          <cell r="K290">
            <v>0.55000000000000004</v>
          </cell>
          <cell r="L290">
            <v>65430556</v>
          </cell>
        </row>
        <row r="291">
          <cell r="A291" t="str">
            <v>270242104</v>
          </cell>
          <cell r="B291" t="str">
            <v>Inštalacijski odklopnik</v>
          </cell>
          <cell r="C291" t="str">
            <v>ETIMAT P10 3p+N D2</v>
          </cell>
          <cell r="D291" t="str">
            <v>51,8295</v>
          </cell>
          <cell r="E291" t="str">
            <v>AY</v>
          </cell>
          <cell r="F291">
            <v>36</v>
          </cell>
          <cell r="G291">
            <v>331708.79999999999</v>
          </cell>
          <cell r="H291">
            <v>0</v>
          </cell>
          <cell r="I291">
            <v>335025.88799999998</v>
          </cell>
          <cell r="J291">
            <v>42213261.887999997</v>
          </cell>
          <cell r="K291">
            <v>0.55000000000000004</v>
          </cell>
          <cell r="L291">
            <v>65430556</v>
          </cell>
        </row>
        <row r="292">
          <cell r="A292" t="str">
            <v>270442100</v>
          </cell>
          <cell r="B292" t="str">
            <v>Inštalacijski odklopnik</v>
          </cell>
          <cell r="C292" t="str">
            <v>ETIMAT P10 3p+N D4</v>
          </cell>
          <cell r="D292" t="str">
            <v>51,8295</v>
          </cell>
          <cell r="E292" t="str">
            <v>AY</v>
          </cell>
          <cell r="F292">
            <v>36</v>
          </cell>
          <cell r="G292">
            <v>331708.79999999999</v>
          </cell>
          <cell r="H292">
            <v>0</v>
          </cell>
          <cell r="I292">
            <v>335025.88799999998</v>
          </cell>
          <cell r="J292">
            <v>42213261.887999997</v>
          </cell>
          <cell r="K292">
            <v>0.55000000000000004</v>
          </cell>
          <cell r="L292">
            <v>65430556</v>
          </cell>
        </row>
        <row r="293">
          <cell r="A293" t="str">
            <v>270642106</v>
          </cell>
          <cell r="B293" t="str">
            <v>Inštalacijski odklopnik</v>
          </cell>
          <cell r="C293" t="str">
            <v>ETIMAT P10 3p+N D6</v>
          </cell>
          <cell r="D293" t="str">
            <v>37,0387</v>
          </cell>
          <cell r="E293" t="str">
            <v>AY</v>
          </cell>
          <cell r="F293">
            <v>36</v>
          </cell>
          <cell r="G293">
            <v>237047.67999999999</v>
          </cell>
          <cell r="H293">
            <v>0</v>
          </cell>
          <cell r="I293">
            <v>239418.1568</v>
          </cell>
          <cell r="J293">
            <v>30166687.7568</v>
          </cell>
          <cell r="K293">
            <v>0.55000000000000004</v>
          </cell>
          <cell r="L293">
            <v>46758367</v>
          </cell>
        </row>
        <row r="294">
          <cell r="A294" t="str">
            <v>271042109</v>
          </cell>
          <cell r="B294" t="str">
            <v>Inštalacijski odklopnik</v>
          </cell>
          <cell r="C294" t="str">
            <v>ETIMAT P10 3p+N D10</v>
          </cell>
          <cell r="D294" t="str">
            <v>37,0387</v>
          </cell>
          <cell r="E294" t="str">
            <v>AY</v>
          </cell>
          <cell r="F294">
            <v>36</v>
          </cell>
          <cell r="G294">
            <v>237047.67999999999</v>
          </cell>
          <cell r="H294">
            <v>0</v>
          </cell>
          <cell r="I294">
            <v>239418.1568</v>
          </cell>
          <cell r="J294">
            <v>30166687.7568</v>
          </cell>
          <cell r="K294">
            <v>0.55000000000000004</v>
          </cell>
          <cell r="L294">
            <v>46758367</v>
          </cell>
        </row>
        <row r="295">
          <cell r="A295" t="str">
            <v>271342108</v>
          </cell>
          <cell r="B295" t="str">
            <v>Inštalacijski odklopnik</v>
          </cell>
          <cell r="C295" t="str">
            <v>ETIMAT P10 3p+N D13</v>
          </cell>
          <cell r="D295" t="str">
            <v>37,0387</v>
          </cell>
          <cell r="E295" t="str">
            <v>AY</v>
          </cell>
          <cell r="F295">
            <v>36</v>
          </cell>
          <cell r="G295">
            <v>237047.67999999999</v>
          </cell>
          <cell r="H295">
            <v>0</v>
          </cell>
          <cell r="I295">
            <v>239418.1568</v>
          </cell>
          <cell r="J295">
            <v>30166687.7568</v>
          </cell>
          <cell r="K295">
            <v>0.55000000000000004</v>
          </cell>
          <cell r="L295">
            <v>46758367</v>
          </cell>
        </row>
        <row r="296">
          <cell r="A296" t="str">
            <v>271642107</v>
          </cell>
          <cell r="B296" t="str">
            <v>Inštalacijski odklopnik</v>
          </cell>
          <cell r="C296" t="str">
            <v>ETIMAT P10 3p+N D16</v>
          </cell>
          <cell r="D296" t="str">
            <v>37,0387</v>
          </cell>
          <cell r="E296" t="str">
            <v>AY</v>
          </cell>
          <cell r="F296">
            <v>36</v>
          </cell>
          <cell r="G296">
            <v>237047.67999999999</v>
          </cell>
          <cell r="H296">
            <v>0</v>
          </cell>
          <cell r="I296">
            <v>239418.1568</v>
          </cell>
          <cell r="J296">
            <v>30166687.7568</v>
          </cell>
          <cell r="K296">
            <v>0.55000000000000004</v>
          </cell>
          <cell r="L296">
            <v>46758367</v>
          </cell>
        </row>
        <row r="297">
          <cell r="A297" t="str">
            <v>272042100</v>
          </cell>
          <cell r="B297" t="str">
            <v>Inštalacijski odklopnik</v>
          </cell>
          <cell r="C297" t="str">
            <v>ETIMAT P10 3p+N D20</v>
          </cell>
          <cell r="D297" t="str">
            <v>37,0387</v>
          </cell>
          <cell r="E297" t="str">
            <v>AY</v>
          </cell>
          <cell r="F297">
            <v>36</v>
          </cell>
          <cell r="G297">
            <v>237047.67999999999</v>
          </cell>
          <cell r="H297">
            <v>0</v>
          </cell>
          <cell r="I297">
            <v>239418.1568</v>
          </cell>
          <cell r="J297">
            <v>30166687.7568</v>
          </cell>
          <cell r="K297">
            <v>0.55000000000000004</v>
          </cell>
          <cell r="L297">
            <v>46758367</v>
          </cell>
        </row>
        <row r="298">
          <cell r="A298" t="str">
            <v>272542105</v>
          </cell>
          <cell r="B298" t="str">
            <v>Inštalacijski odklopnik</v>
          </cell>
          <cell r="C298" t="str">
            <v>ETIMAT P10 3p+N D25</v>
          </cell>
          <cell r="D298" t="str">
            <v>37,0387</v>
          </cell>
          <cell r="E298" t="str">
            <v>AY</v>
          </cell>
          <cell r="F298">
            <v>36</v>
          </cell>
          <cell r="G298">
            <v>237047.67999999999</v>
          </cell>
          <cell r="H298">
            <v>0</v>
          </cell>
          <cell r="I298">
            <v>239418.1568</v>
          </cell>
          <cell r="J298">
            <v>30166687.7568</v>
          </cell>
          <cell r="K298">
            <v>0.55000000000000004</v>
          </cell>
          <cell r="L298">
            <v>46758367</v>
          </cell>
        </row>
        <row r="299">
          <cell r="A299" t="str">
            <v>273242107</v>
          </cell>
          <cell r="B299" t="str">
            <v>Inštalacijski odklopnik</v>
          </cell>
          <cell r="C299" t="str">
            <v>ETIMAT P10 3p+N D32</v>
          </cell>
          <cell r="D299" t="str">
            <v>40,7249</v>
          </cell>
          <cell r="E299" t="str">
            <v>AY</v>
          </cell>
          <cell r="F299">
            <v>36</v>
          </cell>
          <cell r="G299">
            <v>260639.36000000002</v>
          </cell>
          <cell r="H299">
            <v>0</v>
          </cell>
          <cell r="I299">
            <v>263245.7536</v>
          </cell>
          <cell r="J299">
            <v>33168964.953600001</v>
          </cell>
          <cell r="K299">
            <v>0.55000000000000004</v>
          </cell>
          <cell r="L299">
            <v>51411896</v>
          </cell>
        </row>
        <row r="300">
          <cell r="A300" t="str">
            <v>270543104</v>
          </cell>
          <cell r="B300" t="str">
            <v>Inštalacijski odklopnik</v>
          </cell>
          <cell r="C300" t="str">
            <v>ETIMAT P10 3p+N K0.5</v>
          </cell>
          <cell r="D300" t="str">
            <v>51,8295</v>
          </cell>
          <cell r="E300" t="str">
            <v>AY</v>
          </cell>
          <cell r="F300">
            <v>36</v>
          </cell>
          <cell r="G300">
            <v>331708.79999999999</v>
          </cell>
          <cell r="H300">
            <v>0</v>
          </cell>
          <cell r="I300">
            <v>335025.88799999998</v>
          </cell>
          <cell r="J300">
            <v>42213261.887999997</v>
          </cell>
          <cell r="K300">
            <v>0.64</v>
          </cell>
          <cell r="L300">
            <v>69229750</v>
          </cell>
        </row>
        <row r="301">
          <cell r="A301" t="str">
            <v>270143102</v>
          </cell>
          <cell r="B301" t="str">
            <v>Inštalacijski odklopnik</v>
          </cell>
          <cell r="C301" t="str">
            <v>ETIMAT P10 3p+N K1</v>
          </cell>
          <cell r="D301" t="str">
            <v>51,8295</v>
          </cell>
          <cell r="E301" t="str">
            <v>AY</v>
          </cell>
          <cell r="F301">
            <v>36</v>
          </cell>
          <cell r="G301">
            <v>331708.79999999999</v>
          </cell>
          <cell r="H301">
            <v>0</v>
          </cell>
          <cell r="I301">
            <v>335025.88799999998</v>
          </cell>
          <cell r="J301">
            <v>42213261.887999997</v>
          </cell>
          <cell r="K301">
            <v>0.64</v>
          </cell>
          <cell r="L301">
            <v>69229750</v>
          </cell>
        </row>
        <row r="302">
          <cell r="A302" t="str">
            <v>270243105</v>
          </cell>
          <cell r="B302" t="str">
            <v>Inštalacijski odklopnik</v>
          </cell>
          <cell r="C302" t="str">
            <v>ETIMAT P10 3p+N K2</v>
          </cell>
          <cell r="D302" t="str">
            <v>51,8295</v>
          </cell>
          <cell r="E302" t="str">
            <v>AY</v>
          </cell>
          <cell r="F302">
            <v>36</v>
          </cell>
          <cell r="G302">
            <v>331708.79999999999</v>
          </cell>
          <cell r="H302">
            <v>0</v>
          </cell>
          <cell r="I302">
            <v>335025.88799999998</v>
          </cell>
          <cell r="J302">
            <v>42213261.887999997</v>
          </cell>
          <cell r="K302">
            <v>0.64</v>
          </cell>
          <cell r="L302">
            <v>69229750</v>
          </cell>
        </row>
        <row r="303">
          <cell r="A303" t="str">
            <v>270443101</v>
          </cell>
          <cell r="B303" t="str">
            <v>Inštalacijski odklopnik</v>
          </cell>
          <cell r="C303" t="str">
            <v>ETIMAT P10 3p+N K4</v>
          </cell>
          <cell r="D303" t="str">
            <v>51,8295</v>
          </cell>
          <cell r="E303" t="str">
            <v>AY</v>
          </cell>
          <cell r="F303">
            <v>36</v>
          </cell>
          <cell r="G303">
            <v>331708.79999999999</v>
          </cell>
          <cell r="H303">
            <v>0</v>
          </cell>
          <cell r="I303">
            <v>335025.88799999998</v>
          </cell>
          <cell r="J303">
            <v>42213261.887999997</v>
          </cell>
          <cell r="K303">
            <v>0.64</v>
          </cell>
          <cell r="L303">
            <v>69229750</v>
          </cell>
        </row>
        <row r="304">
          <cell r="A304" t="str">
            <v>270643107</v>
          </cell>
          <cell r="B304" t="str">
            <v>Inštalacijski odklopnik</v>
          </cell>
          <cell r="C304" t="str">
            <v>ETIMAT P10 3p+N K6</v>
          </cell>
          <cell r="D304" t="str">
            <v>37,0387</v>
          </cell>
          <cell r="E304" t="str">
            <v>AY</v>
          </cell>
          <cell r="F304">
            <v>36</v>
          </cell>
          <cell r="G304">
            <v>237047.67999999999</v>
          </cell>
          <cell r="H304">
            <v>0</v>
          </cell>
          <cell r="I304">
            <v>239418.1568</v>
          </cell>
          <cell r="J304">
            <v>30166687.7568</v>
          </cell>
          <cell r="K304">
            <v>0.64</v>
          </cell>
          <cell r="L304">
            <v>49473368</v>
          </cell>
        </row>
        <row r="305">
          <cell r="A305" t="str">
            <v>271043100</v>
          </cell>
          <cell r="B305" t="str">
            <v>Inštalacijski odklopnik</v>
          </cell>
          <cell r="C305" t="str">
            <v>ETIMAT P10 3p+N K10</v>
          </cell>
          <cell r="D305" t="str">
            <v>37,0387</v>
          </cell>
          <cell r="E305" t="str">
            <v>AY</v>
          </cell>
          <cell r="F305">
            <v>36</v>
          </cell>
          <cell r="G305">
            <v>237047.67999999999</v>
          </cell>
          <cell r="H305">
            <v>0</v>
          </cell>
          <cell r="I305">
            <v>239418.1568</v>
          </cell>
          <cell r="J305">
            <v>30166687.7568</v>
          </cell>
          <cell r="K305">
            <v>0.64</v>
          </cell>
          <cell r="L305">
            <v>49473368</v>
          </cell>
        </row>
        <row r="306">
          <cell r="A306" t="str">
            <v>271343109</v>
          </cell>
          <cell r="B306" t="str">
            <v>Inštalacijski odklopnik</v>
          </cell>
          <cell r="C306" t="str">
            <v>ETIMAT P10 3p+N K13</v>
          </cell>
          <cell r="D306" t="str">
            <v>37,0387</v>
          </cell>
          <cell r="E306" t="str">
            <v>AY</v>
          </cell>
          <cell r="F306">
            <v>36</v>
          </cell>
          <cell r="G306">
            <v>237047.67999999999</v>
          </cell>
          <cell r="H306">
            <v>0</v>
          </cell>
          <cell r="I306">
            <v>239418.1568</v>
          </cell>
          <cell r="J306">
            <v>30166687.7568</v>
          </cell>
          <cell r="K306">
            <v>0.64</v>
          </cell>
          <cell r="L306">
            <v>49473368</v>
          </cell>
        </row>
        <row r="307">
          <cell r="A307" t="str">
            <v>271643108</v>
          </cell>
          <cell r="B307" t="str">
            <v>Inštalacijski odklopnik</v>
          </cell>
          <cell r="C307" t="str">
            <v>ETIMAT P10 3p+N K16</v>
          </cell>
          <cell r="D307" t="str">
            <v>37,0387</v>
          </cell>
          <cell r="E307" t="str">
            <v>AY</v>
          </cell>
          <cell r="F307">
            <v>36</v>
          </cell>
          <cell r="G307">
            <v>237047.67999999999</v>
          </cell>
          <cell r="H307">
            <v>0</v>
          </cell>
          <cell r="I307">
            <v>239418.1568</v>
          </cell>
          <cell r="J307">
            <v>30166687.7568</v>
          </cell>
          <cell r="K307">
            <v>0.64</v>
          </cell>
          <cell r="L307">
            <v>49473368</v>
          </cell>
        </row>
        <row r="308">
          <cell r="A308" t="str">
            <v>272043101</v>
          </cell>
          <cell r="B308" t="str">
            <v>Inštalacijski odklopnik</v>
          </cell>
          <cell r="C308" t="str">
            <v>ETIMAT P10 3p+N K20</v>
          </cell>
          <cell r="D308" t="str">
            <v>37,0387</v>
          </cell>
          <cell r="E308" t="str">
            <v>AY</v>
          </cell>
          <cell r="F308">
            <v>36</v>
          </cell>
          <cell r="G308">
            <v>237047.67999999999</v>
          </cell>
          <cell r="H308">
            <v>0</v>
          </cell>
          <cell r="I308">
            <v>239418.1568</v>
          </cell>
          <cell r="J308">
            <v>30166687.7568</v>
          </cell>
          <cell r="K308">
            <v>0.64</v>
          </cell>
          <cell r="L308">
            <v>49473368</v>
          </cell>
        </row>
        <row r="309">
          <cell r="A309" t="str">
            <v>272543106</v>
          </cell>
          <cell r="B309" t="str">
            <v>Inštalacijski odklopnik</v>
          </cell>
          <cell r="C309" t="str">
            <v>ETIMAT P10 3p+N K25</v>
          </cell>
          <cell r="D309" t="str">
            <v>37,0387</v>
          </cell>
          <cell r="E309" t="str">
            <v>AY</v>
          </cell>
          <cell r="F309">
            <v>36</v>
          </cell>
          <cell r="G309">
            <v>237047.67999999999</v>
          </cell>
          <cell r="H309">
            <v>0</v>
          </cell>
          <cell r="I309">
            <v>239418.1568</v>
          </cell>
          <cell r="J309">
            <v>30166687.7568</v>
          </cell>
          <cell r="K309">
            <v>0.64</v>
          </cell>
          <cell r="L309">
            <v>49473368</v>
          </cell>
        </row>
        <row r="310">
          <cell r="A310" t="str">
            <v>273243108</v>
          </cell>
          <cell r="B310" t="str">
            <v>Inštalacijski odklopnik</v>
          </cell>
          <cell r="C310" t="str">
            <v>ETIMAT P10 3p+N K32</v>
          </cell>
          <cell r="D310" t="str">
            <v>40,7249</v>
          </cell>
          <cell r="E310" t="str">
            <v>AY</v>
          </cell>
          <cell r="F310">
            <v>36</v>
          </cell>
          <cell r="G310">
            <v>260639.36000000002</v>
          </cell>
          <cell r="H310">
            <v>0</v>
          </cell>
          <cell r="I310">
            <v>263245.7536</v>
          </cell>
          <cell r="J310">
            <v>33168964.953600001</v>
          </cell>
          <cell r="K310">
            <v>0.64</v>
          </cell>
          <cell r="L310">
            <v>54397103</v>
          </cell>
        </row>
        <row r="311">
          <cell r="A311" t="str">
            <v>630601101</v>
          </cell>
          <cell r="B311" t="str">
            <v>Inštalacijski odklopnik</v>
          </cell>
          <cell r="C311" t="str">
            <v>ETIMAT RC 1p C6</v>
          </cell>
          <cell r="D311" t="str">
            <v>71,8716</v>
          </cell>
          <cell r="E311" t="str">
            <v>AZ</v>
          </cell>
          <cell r="F311">
            <v>32</v>
          </cell>
          <cell r="G311">
            <v>488726.88000000006</v>
          </cell>
          <cell r="H311">
            <v>0</v>
          </cell>
          <cell r="I311">
            <v>493614.14880000008</v>
          </cell>
          <cell r="J311">
            <v>62195382.748800009</v>
          </cell>
          <cell r="K311">
            <v>0.64</v>
          </cell>
          <cell r="L311">
            <v>102000428</v>
          </cell>
        </row>
        <row r="312">
          <cell r="A312" t="str">
            <v>631001104</v>
          </cell>
          <cell r="B312" t="str">
            <v>Inštalacijski odklopnik</v>
          </cell>
          <cell r="C312" t="str">
            <v>ETIMAT RC 1p C10</v>
          </cell>
          <cell r="D312" t="str">
            <v>71,8716</v>
          </cell>
          <cell r="E312" t="str">
            <v>AZ</v>
          </cell>
          <cell r="F312">
            <v>32</v>
          </cell>
          <cell r="G312">
            <v>488726.88000000006</v>
          </cell>
          <cell r="H312">
            <v>0</v>
          </cell>
          <cell r="I312">
            <v>493614.14880000008</v>
          </cell>
          <cell r="J312">
            <v>62195382.748800009</v>
          </cell>
          <cell r="K312">
            <v>0.64</v>
          </cell>
          <cell r="L312">
            <v>102000428</v>
          </cell>
        </row>
        <row r="313">
          <cell r="A313" t="str">
            <v>631601102</v>
          </cell>
          <cell r="B313" t="str">
            <v>Inštalacijski odklopnik</v>
          </cell>
          <cell r="C313" t="str">
            <v>ETIMAT RC 1p C16</v>
          </cell>
          <cell r="D313" t="str">
            <v>71,8716</v>
          </cell>
          <cell r="E313" t="str">
            <v>AZ</v>
          </cell>
          <cell r="F313">
            <v>32</v>
          </cell>
          <cell r="G313">
            <v>488726.88000000006</v>
          </cell>
          <cell r="H313">
            <v>0</v>
          </cell>
          <cell r="I313">
            <v>493614.14880000008</v>
          </cell>
          <cell r="J313">
            <v>62195382.748800009</v>
          </cell>
          <cell r="K313">
            <v>0.64</v>
          </cell>
          <cell r="L313">
            <v>102000428</v>
          </cell>
        </row>
        <row r="314">
          <cell r="A314" t="str">
            <v>632001105</v>
          </cell>
          <cell r="B314" t="str">
            <v>Inštalacijski odklopnik</v>
          </cell>
          <cell r="C314" t="str">
            <v>ETIMAT RC 1p C20</v>
          </cell>
          <cell r="D314" t="str">
            <v>71,8716</v>
          </cell>
          <cell r="E314" t="str">
            <v>AZ</v>
          </cell>
          <cell r="F314">
            <v>32</v>
          </cell>
          <cell r="G314">
            <v>488726.88000000006</v>
          </cell>
          <cell r="H314">
            <v>0</v>
          </cell>
          <cell r="I314">
            <v>493614.14880000008</v>
          </cell>
          <cell r="J314">
            <v>62195382.748800009</v>
          </cell>
          <cell r="K314">
            <v>0.64</v>
          </cell>
          <cell r="L314">
            <v>102000428</v>
          </cell>
        </row>
        <row r="315">
          <cell r="A315" t="str">
            <v>632501100</v>
          </cell>
          <cell r="B315" t="str">
            <v>Inštalacijski odklopnik</v>
          </cell>
          <cell r="C315" t="str">
            <v>ETIMAT RC 1p C25</v>
          </cell>
          <cell r="D315" t="str">
            <v>71,8716</v>
          </cell>
          <cell r="E315" t="str">
            <v>AZ</v>
          </cell>
          <cell r="F315">
            <v>32</v>
          </cell>
          <cell r="G315">
            <v>488726.88000000006</v>
          </cell>
          <cell r="H315">
            <v>0</v>
          </cell>
          <cell r="I315">
            <v>493614.14880000008</v>
          </cell>
          <cell r="J315">
            <v>62195382.748800009</v>
          </cell>
          <cell r="K315">
            <v>0.64</v>
          </cell>
          <cell r="L315">
            <v>102000428</v>
          </cell>
        </row>
        <row r="316">
          <cell r="A316" t="str">
            <v>633201102</v>
          </cell>
          <cell r="B316" t="str">
            <v>Inštalacijski odklopnik</v>
          </cell>
          <cell r="C316" t="str">
            <v>ETIMAT RC 1p C32</v>
          </cell>
          <cell r="D316" t="str">
            <v>73,3735</v>
          </cell>
          <cell r="E316" t="str">
            <v>AZ</v>
          </cell>
          <cell r="F316">
            <v>32</v>
          </cell>
          <cell r="G316">
            <v>498939.80000000005</v>
          </cell>
          <cell r="H316">
            <v>0</v>
          </cell>
          <cell r="I316">
            <v>503929.19800000003</v>
          </cell>
          <cell r="J316">
            <v>63495078.948000006</v>
          </cell>
          <cell r="K316">
            <v>0.64</v>
          </cell>
          <cell r="L316">
            <v>104131930</v>
          </cell>
        </row>
        <row r="317">
          <cell r="A317" t="str">
            <v>634001107</v>
          </cell>
          <cell r="B317" t="str">
            <v>Inštalacijski odklopnik</v>
          </cell>
          <cell r="C317" t="str">
            <v>ETIMAT RC 1p C40</v>
          </cell>
          <cell r="D317" t="str">
            <v>76,5625</v>
          </cell>
          <cell r="E317" t="str">
            <v>AZ</v>
          </cell>
          <cell r="F317">
            <v>32</v>
          </cell>
          <cell r="G317">
            <v>520625.00000000006</v>
          </cell>
          <cell r="H317">
            <v>0</v>
          </cell>
          <cell r="I317">
            <v>525831.25000000012</v>
          </cell>
          <cell r="J317">
            <v>66254737.500000015</v>
          </cell>
          <cell r="K317">
            <v>0.64</v>
          </cell>
          <cell r="L317">
            <v>108657770</v>
          </cell>
        </row>
        <row r="318">
          <cell r="A318" t="str">
            <v>635001108</v>
          </cell>
          <cell r="B318" t="str">
            <v>Inštalacijski odklopnik</v>
          </cell>
          <cell r="C318" t="str">
            <v>ETIMAT RC 1p C50</v>
          </cell>
          <cell r="D318" t="str">
            <v>81,1216</v>
          </cell>
          <cell r="E318" t="str">
            <v>AZ</v>
          </cell>
          <cell r="F318">
            <v>32</v>
          </cell>
          <cell r="G318">
            <v>551626.88</v>
          </cell>
          <cell r="H318">
            <v>0</v>
          </cell>
          <cell r="I318">
            <v>557143.14879999997</v>
          </cell>
          <cell r="J318">
            <v>70200036.748799995</v>
          </cell>
          <cell r="K318">
            <v>0.64</v>
          </cell>
          <cell r="L318">
            <v>115128061</v>
          </cell>
        </row>
        <row r="319">
          <cell r="A319" t="str">
            <v>636301108</v>
          </cell>
          <cell r="B319" t="str">
            <v>Inštalacijski odklopnik</v>
          </cell>
          <cell r="C319" t="str">
            <v>ETIMAT RC 1p C63</v>
          </cell>
          <cell r="D319" t="str">
            <v>81,1216</v>
          </cell>
          <cell r="E319" t="str">
            <v>AZ</v>
          </cell>
          <cell r="F319">
            <v>32</v>
          </cell>
          <cell r="G319">
            <v>551626.88</v>
          </cell>
          <cell r="H319">
            <v>0</v>
          </cell>
          <cell r="I319">
            <v>557143.14879999997</v>
          </cell>
          <cell r="J319">
            <v>70200036.748799995</v>
          </cell>
          <cell r="K319">
            <v>0.64</v>
          </cell>
          <cell r="L319">
            <v>115128061</v>
          </cell>
        </row>
        <row r="320">
          <cell r="A320" t="str">
            <v>630621105</v>
          </cell>
          <cell r="B320" t="str">
            <v>Inštalacijski odklopnik</v>
          </cell>
          <cell r="C320" t="str">
            <v>ETIMAT RC 2p C6</v>
          </cell>
          <cell r="D320" t="str">
            <v>89,8395</v>
          </cell>
          <cell r="E320" t="str">
            <v>AZ</v>
          </cell>
          <cell r="F320">
            <v>32</v>
          </cell>
          <cell r="G320">
            <v>610908.60000000009</v>
          </cell>
          <cell r="H320">
            <v>0</v>
          </cell>
          <cell r="I320">
            <v>617017.6860000001</v>
          </cell>
          <cell r="J320">
            <v>77744228.436000019</v>
          </cell>
          <cell r="K320">
            <v>0.64</v>
          </cell>
          <cell r="L320">
            <v>127500535</v>
          </cell>
        </row>
        <row r="321">
          <cell r="A321" t="str">
            <v>631021108</v>
          </cell>
          <cell r="B321" t="str">
            <v>Inštalacijski odklopnik</v>
          </cell>
          <cell r="C321" t="str">
            <v>ETIMAT RC 2p C10</v>
          </cell>
          <cell r="D321" t="str">
            <v>89,8395</v>
          </cell>
          <cell r="E321" t="str">
            <v>AZ</v>
          </cell>
          <cell r="F321">
            <v>32</v>
          </cell>
          <cell r="G321">
            <v>610908.60000000009</v>
          </cell>
          <cell r="H321">
            <v>0</v>
          </cell>
          <cell r="I321">
            <v>617017.6860000001</v>
          </cell>
          <cell r="J321">
            <v>77744228.436000019</v>
          </cell>
          <cell r="K321">
            <v>0.64</v>
          </cell>
          <cell r="L321">
            <v>127500535</v>
          </cell>
        </row>
        <row r="322">
          <cell r="A322" t="str">
            <v>631621106</v>
          </cell>
          <cell r="B322" t="str">
            <v>Inštalacijski odklopnik</v>
          </cell>
          <cell r="C322" t="str">
            <v>ETIMAT RC 2p C16</v>
          </cell>
          <cell r="D322" t="str">
            <v>89,8395</v>
          </cell>
          <cell r="E322" t="str">
            <v>AZ</v>
          </cell>
          <cell r="F322">
            <v>32</v>
          </cell>
          <cell r="G322">
            <v>610908.60000000009</v>
          </cell>
          <cell r="H322">
            <v>0</v>
          </cell>
          <cell r="I322">
            <v>617017.6860000001</v>
          </cell>
          <cell r="J322">
            <v>77744228.436000019</v>
          </cell>
          <cell r="K322">
            <v>0.64</v>
          </cell>
          <cell r="L322">
            <v>127500535</v>
          </cell>
        </row>
        <row r="323">
          <cell r="A323" t="str">
            <v>632021109</v>
          </cell>
          <cell r="B323" t="str">
            <v>Inštalacijski odklopnik</v>
          </cell>
          <cell r="C323" t="str">
            <v>ETIMAT RC 2p C20</v>
          </cell>
          <cell r="D323" t="str">
            <v>89,8395</v>
          </cell>
          <cell r="E323" t="str">
            <v>AZ</v>
          </cell>
          <cell r="F323">
            <v>32</v>
          </cell>
          <cell r="G323">
            <v>610908.60000000009</v>
          </cell>
          <cell r="H323">
            <v>0</v>
          </cell>
          <cell r="I323">
            <v>617017.6860000001</v>
          </cell>
          <cell r="J323">
            <v>77744228.436000019</v>
          </cell>
          <cell r="K323">
            <v>0.64</v>
          </cell>
          <cell r="L323">
            <v>127500535</v>
          </cell>
        </row>
        <row r="324">
          <cell r="A324" t="str">
            <v>632521104</v>
          </cell>
          <cell r="B324" t="str">
            <v>Inštalacijski odklopnik</v>
          </cell>
          <cell r="C324" t="str">
            <v>ETIMAT RC 2p C25</v>
          </cell>
          <cell r="D324" t="str">
            <v>89,8395</v>
          </cell>
          <cell r="E324" t="str">
            <v>AZ</v>
          </cell>
          <cell r="F324">
            <v>32</v>
          </cell>
          <cell r="G324">
            <v>610908.60000000009</v>
          </cell>
          <cell r="H324">
            <v>0</v>
          </cell>
          <cell r="I324">
            <v>617017.6860000001</v>
          </cell>
          <cell r="J324">
            <v>77744228.436000019</v>
          </cell>
          <cell r="K324">
            <v>0.64</v>
          </cell>
          <cell r="L324">
            <v>127500535</v>
          </cell>
        </row>
        <row r="325">
          <cell r="A325" t="str">
            <v>633221106</v>
          </cell>
          <cell r="B325" t="str">
            <v>Inštalacijski odklopnik</v>
          </cell>
          <cell r="C325" t="str">
            <v>ETIMAT RC 2p C32</v>
          </cell>
          <cell r="D325" t="str">
            <v>91,7169</v>
          </cell>
          <cell r="E325" t="str">
            <v>AZ</v>
          </cell>
          <cell r="F325">
            <v>32</v>
          </cell>
          <cell r="G325">
            <v>623674.92000000004</v>
          </cell>
          <cell r="H325">
            <v>0</v>
          </cell>
          <cell r="I325">
            <v>629911.6692</v>
          </cell>
          <cell r="J325">
            <v>79368870.319199994</v>
          </cell>
          <cell r="K325">
            <v>0.64</v>
          </cell>
          <cell r="L325">
            <v>130164948</v>
          </cell>
        </row>
        <row r="326">
          <cell r="A326" t="str">
            <v>634021101</v>
          </cell>
          <cell r="B326" t="str">
            <v>Inštalacijski odklopnik</v>
          </cell>
          <cell r="C326" t="str">
            <v>ETIMAT RC 2p C40</v>
          </cell>
          <cell r="D326" t="str">
            <v>95,7032</v>
          </cell>
          <cell r="E326" t="str">
            <v>AZ</v>
          </cell>
          <cell r="F326">
            <v>32</v>
          </cell>
          <cell r="G326">
            <v>650781.76</v>
          </cell>
          <cell r="H326">
            <v>0</v>
          </cell>
          <cell r="I326">
            <v>657289.57759999996</v>
          </cell>
          <cell r="J326">
            <v>82818486.77759999</v>
          </cell>
          <cell r="K326">
            <v>0.64</v>
          </cell>
          <cell r="L326">
            <v>135822319</v>
          </cell>
        </row>
        <row r="327">
          <cell r="A327" t="str">
            <v>635021102</v>
          </cell>
          <cell r="B327" t="str">
            <v>Inštalacijski odklopnik</v>
          </cell>
          <cell r="C327" t="str">
            <v>ETIMAT RC 2p C50</v>
          </cell>
          <cell r="D327" t="str">
            <v>101,4020</v>
          </cell>
          <cell r="E327" t="str">
            <v>AZ</v>
          </cell>
          <cell r="F327">
            <v>32</v>
          </cell>
          <cell r="G327">
            <v>689533.60000000009</v>
          </cell>
          <cell r="H327">
            <v>0</v>
          </cell>
          <cell r="I327">
            <v>696428.9360000001</v>
          </cell>
          <cell r="J327">
            <v>87750045.936000019</v>
          </cell>
          <cell r="K327">
            <v>0.64</v>
          </cell>
          <cell r="L327">
            <v>143910076</v>
          </cell>
        </row>
        <row r="328">
          <cell r="A328" t="str">
            <v>636321102</v>
          </cell>
          <cell r="B328" t="str">
            <v>Inštalacijski odklopnik</v>
          </cell>
          <cell r="C328" t="str">
            <v>ETIMAT RC 2p C63</v>
          </cell>
          <cell r="D328" t="str">
            <v>101,4020</v>
          </cell>
          <cell r="E328" t="str">
            <v>AZ</v>
          </cell>
          <cell r="F328">
            <v>32</v>
          </cell>
          <cell r="G328">
            <v>689533.60000000009</v>
          </cell>
          <cell r="H328">
            <v>0</v>
          </cell>
          <cell r="I328">
            <v>696428.9360000001</v>
          </cell>
          <cell r="J328">
            <v>87750045.936000019</v>
          </cell>
          <cell r="K328">
            <v>0.64</v>
          </cell>
          <cell r="L328">
            <v>143910076</v>
          </cell>
        </row>
        <row r="329">
          <cell r="A329" t="str">
            <v>630631102</v>
          </cell>
          <cell r="B329" t="str">
            <v>Inštalacijski odklopnik</v>
          </cell>
          <cell r="C329" t="str">
            <v>ETIMAT RC 3p C6</v>
          </cell>
          <cell r="D329" t="str">
            <v>97,0266</v>
          </cell>
          <cell r="E329" t="str">
            <v>AZ</v>
          </cell>
          <cell r="F329">
            <v>32</v>
          </cell>
          <cell r="G329">
            <v>659780.88</v>
          </cell>
          <cell r="H329">
            <v>0</v>
          </cell>
          <cell r="I329">
            <v>666378.6888</v>
          </cell>
          <cell r="J329">
            <v>83963714.788800001</v>
          </cell>
          <cell r="K329">
            <v>0.64</v>
          </cell>
          <cell r="L329">
            <v>137700493</v>
          </cell>
        </row>
        <row r="330">
          <cell r="A330" t="str">
            <v>631031105</v>
          </cell>
          <cell r="B330" t="str">
            <v>Inštalacijski odklopnik</v>
          </cell>
          <cell r="C330" t="str">
            <v>ETIMAT RC 3p C10</v>
          </cell>
          <cell r="D330" t="str">
            <v>97,0266</v>
          </cell>
          <cell r="E330" t="str">
            <v>AZ</v>
          </cell>
          <cell r="F330">
            <v>32</v>
          </cell>
          <cell r="G330">
            <v>659780.88</v>
          </cell>
          <cell r="H330">
            <v>0</v>
          </cell>
          <cell r="I330">
            <v>666378.6888</v>
          </cell>
          <cell r="J330">
            <v>83963714.788800001</v>
          </cell>
          <cell r="K330">
            <v>0.64</v>
          </cell>
          <cell r="L330">
            <v>137700493</v>
          </cell>
        </row>
        <row r="331">
          <cell r="A331" t="str">
            <v>631631103</v>
          </cell>
          <cell r="B331" t="str">
            <v>Inštalacijski odklopnik</v>
          </cell>
          <cell r="C331" t="str">
            <v>ETIMAT RC 3p C16</v>
          </cell>
          <cell r="D331" t="str">
            <v>97,0266</v>
          </cell>
          <cell r="E331" t="str">
            <v>AZ</v>
          </cell>
          <cell r="F331">
            <v>32</v>
          </cell>
          <cell r="G331">
            <v>659780.88</v>
          </cell>
          <cell r="H331">
            <v>0</v>
          </cell>
          <cell r="I331">
            <v>666378.6888</v>
          </cell>
          <cell r="J331">
            <v>83963714.788800001</v>
          </cell>
          <cell r="K331">
            <v>0.64</v>
          </cell>
          <cell r="L331">
            <v>137700493</v>
          </cell>
        </row>
        <row r="332">
          <cell r="A332" t="str">
            <v>632031106</v>
          </cell>
          <cell r="B332" t="str">
            <v>Inštalacijski odklopnik</v>
          </cell>
          <cell r="C332" t="str">
            <v>ETIMAT RC 3p C20</v>
          </cell>
          <cell r="D332" t="str">
            <v>97,0266</v>
          </cell>
          <cell r="E332" t="str">
            <v>AZ</v>
          </cell>
          <cell r="F332">
            <v>32</v>
          </cell>
          <cell r="G332">
            <v>659780.88</v>
          </cell>
          <cell r="H332">
            <v>0</v>
          </cell>
          <cell r="I332">
            <v>666378.6888</v>
          </cell>
          <cell r="J332">
            <v>83963714.788800001</v>
          </cell>
          <cell r="K332">
            <v>0.64</v>
          </cell>
          <cell r="L332">
            <v>137700493</v>
          </cell>
        </row>
        <row r="333">
          <cell r="A333" t="str">
            <v>632531101</v>
          </cell>
          <cell r="B333" t="str">
            <v>Inštalacijski odklopnik</v>
          </cell>
          <cell r="C333" t="str">
            <v>ETIMAT RC 3p C25</v>
          </cell>
          <cell r="D333" t="str">
            <v>97,0266</v>
          </cell>
          <cell r="E333" t="str">
            <v>AZ</v>
          </cell>
          <cell r="F333">
            <v>32</v>
          </cell>
          <cell r="G333">
            <v>659780.88</v>
          </cell>
          <cell r="H333">
            <v>0</v>
          </cell>
          <cell r="I333">
            <v>666378.6888</v>
          </cell>
          <cell r="J333">
            <v>83963714.788800001</v>
          </cell>
          <cell r="K333">
            <v>0.64</v>
          </cell>
          <cell r="L333">
            <v>137700493</v>
          </cell>
        </row>
        <row r="334">
          <cell r="A334" t="str">
            <v>633231103</v>
          </cell>
          <cell r="B334" t="str">
            <v>Inštalacijski odklopnik</v>
          </cell>
          <cell r="C334" t="str">
            <v>ETIMAT RC 3p C32</v>
          </cell>
          <cell r="D334" t="str">
            <v>99,0542</v>
          </cell>
          <cell r="E334" t="str">
            <v>AZ</v>
          </cell>
          <cell r="F334">
            <v>32</v>
          </cell>
          <cell r="G334">
            <v>673568.56</v>
          </cell>
          <cell r="H334">
            <v>0</v>
          </cell>
          <cell r="I334">
            <v>680304.24560000002</v>
          </cell>
          <cell r="J334">
            <v>85718334.945600003</v>
          </cell>
          <cell r="K334">
            <v>0.64</v>
          </cell>
          <cell r="L334">
            <v>140578070</v>
          </cell>
        </row>
        <row r="335">
          <cell r="A335" t="str">
            <v>634031108</v>
          </cell>
          <cell r="B335" t="str">
            <v>Inštalacijski odklopnik</v>
          </cell>
          <cell r="C335" t="str">
            <v>ETIMAT RC 3p C40</v>
          </cell>
          <cell r="D335" t="str">
            <v>103,3594</v>
          </cell>
          <cell r="E335" t="str">
            <v>AZ</v>
          </cell>
          <cell r="F335">
            <v>32</v>
          </cell>
          <cell r="G335">
            <v>702843.92</v>
          </cell>
          <cell r="H335">
            <v>0</v>
          </cell>
          <cell r="I335">
            <v>709872.35920000006</v>
          </cell>
          <cell r="J335">
            <v>89443917.259200007</v>
          </cell>
          <cell r="K335">
            <v>0.64</v>
          </cell>
          <cell r="L335">
            <v>146688025</v>
          </cell>
        </row>
        <row r="336">
          <cell r="A336" t="str">
            <v>635031109</v>
          </cell>
          <cell r="B336" t="str">
            <v>Inštalacijski odklopnik</v>
          </cell>
          <cell r="C336" t="str">
            <v>ETIMAT RC 3p C50</v>
          </cell>
          <cell r="D336" t="str">
            <v>109,5142</v>
          </cell>
          <cell r="E336" t="str">
            <v>AZ</v>
          </cell>
          <cell r="F336">
            <v>32</v>
          </cell>
          <cell r="G336">
            <v>744696.56</v>
          </cell>
          <cell r="H336">
            <v>0</v>
          </cell>
          <cell r="I336">
            <v>752143.52560000005</v>
          </cell>
          <cell r="J336">
            <v>94770084.225600004</v>
          </cell>
          <cell r="K336">
            <v>0.64</v>
          </cell>
          <cell r="L336">
            <v>155422939</v>
          </cell>
        </row>
        <row r="337">
          <cell r="A337" t="str">
            <v>636331109</v>
          </cell>
          <cell r="B337" t="str">
            <v>Inštalacijski odklopnik</v>
          </cell>
          <cell r="C337" t="str">
            <v>ETIMAT RC 3p C63</v>
          </cell>
          <cell r="D337" t="str">
            <v>109,5142</v>
          </cell>
          <cell r="E337" t="str">
            <v>AZ</v>
          </cell>
          <cell r="F337">
            <v>32</v>
          </cell>
          <cell r="G337">
            <v>744696.56</v>
          </cell>
          <cell r="H337">
            <v>0</v>
          </cell>
          <cell r="I337">
            <v>752143.52560000005</v>
          </cell>
          <cell r="J337">
            <v>94770084.225600004</v>
          </cell>
          <cell r="K337">
            <v>0.64</v>
          </cell>
          <cell r="L337">
            <v>155422939</v>
          </cell>
        </row>
        <row r="338">
          <cell r="A338" t="str">
            <v>630600100</v>
          </cell>
          <cell r="B338" t="str">
            <v>Inštalacijski odklopnik</v>
          </cell>
          <cell r="C338" t="str">
            <v>ETIMAT RC 1p B6</v>
          </cell>
          <cell r="D338" t="str">
            <v>71,8716</v>
          </cell>
          <cell r="E338" t="str">
            <v>AZ</v>
          </cell>
          <cell r="F338">
            <v>32</v>
          </cell>
          <cell r="G338">
            <v>488726.88000000006</v>
          </cell>
          <cell r="H338">
            <v>0</v>
          </cell>
          <cell r="I338">
            <v>493614.14880000008</v>
          </cell>
          <cell r="J338">
            <v>62195382.748800009</v>
          </cell>
          <cell r="K338">
            <v>0.64</v>
          </cell>
          <cell r="L338">
            <v>102000428</v>
          </cell>
        </row>
        <row r="339">
          <cell r="A339" t="str">
            <v>631000103</v>
          </cell>
          <cell r="B339" t="str">
            <v>Inštalacijski odklopnik</v>
          </cell>
          <cell r="C339" t="str">
            <v>ETIMAT RC 1p B10</v>
          </cell>
          <cell r="D339" t="str">
            <v>71,8716</v>
          </cell>
          <cell r="E339" t="str">
            <v>AZ</v>
          </cell>
          <cell r="F339">
            <v>32</v>
          </cell>
          <cell r="G339">
            <v>488726.88000000006</v>
          </cell>
          <cell r="H339">
            <v>0</v>
          </cell>
          <cell r="I339">
            <v>493614.14880000008</v>
          </cell>
          <cell r="J339">
            <v>62195382.748800009</v>
          </cell>
          <cell r="K339">
            <v>0.64</v>
          </cell>
          <cell r="L339">
            <v>102000428</v>
          </cell>
        </row>
        <row r="340">
          <cell r="A340" t="str">
            <v>631300102</v>
          </cell>
          <cell r="B340" t="str">
            <v>Inštalacijski odklopnik</v>
          </cell>
          <cell r="C340" t="str">
            <v>ETIMAT RC 1p B13</v>
          </cell>
          <cell r="D340" t="str">
            <v>71,8716</v>
          </cell>
          <cell r="E340" t="str">
            <v>AZ</v>
          </cell>
          <cell r="F340">
            <v>32</v>
          </cell>
          <cell r="G340">
            <v>488726.88000000006</v>
          </cell>
          <cell r="H340">
            <v>0</v>
          </cell>
          <cell r="I340">
            <v>493614.14880000008</v>
          </cell>
          <cell r="J340">
            <v>62195382.748800009</v>
          </cell>
          <cell r="K340">
            <v>0.64</v>
          </cell>
          <cell r="L340">
            <v>102000428</v>
          </cell>
        </row>
        <row r="341">
          <cell r="A341" t="str">
            <v>631600101</v>
          </cell>
          <cell r="B341" t="str">
            <v>Inštalacijski odklopnik</v>
          </cell>
          <cell r="C341" t="str">
            <v>ETIMAT RC 1p B16</v>
          </cell>
          <cell r="D341" t="str">
            <v>71,8716</v>
          </cell>
          <cell r="E341" t="str">
            <v>AZ</v>
          </cell>
          <cell r="F341">
            <v>32</v>
          </cell>
          <cell r="G341">
            <v>488726.88000000006</v>
          </cell>
          <cell r="H341">
            <v>0</v>
          </cell>
          <cell r="I341">
            <v>493614.14880000008</v>
          </cell>
          <cell r="J341">
            <v>62195382.748800009</v>
          </cell>
          <cell r="K341">
            <v>0.64</v>
          </cell>
          <cell r="L341">
            <v>102000428</v>
          </cell>
        </row>
        <row r="342">
          <cell r="A342" t="str">
            <v>632000104</v>
          </cell>
          <cell r="B342" t="str">
            <v>Inštalacijski odklopnik</v>
          </cell>
          <cell r="C342" t="str">
            <v>ETIMAT RC 1p B20</v>
          </cell>
          <cell r="D342" t="str">
            <v>71,8716</v>
          </cell>
          <cell r="E342" t="str">
            <v>AZ</v>
          </cell>
          <cell r="F342">
            <v>32</v>
          </cell>
          <cell r="G342">
            <v>488726.88000000006</v>
          </cell>
          <cell r="H342">
            <v>0</v>
          </cell>
          <cell r="I342">
            <v>493614.14880000008</v>
          </cell>
          <cell r="J342">
            <v>62195382.748800009</v>
          </cell>
          <cell r="K342">
            <v>0.64</v>
          </cell>
          <cell r="L342">
            <v>102000428</v>
          </cell>
        </row>
        <row r="343">
          <cell r="A343" t="str">
            <v>632500109</v>
          </cell>
          <cell r="B343" t="str">
            <v>Inštalacijski odklopnik</v>
          </cell>
          <cell r="C343" t="str">
            <v>ETIMAT RC 1p B25</v>
          </cell>
          <cell r="D343" t="str">
            <v>71,8716</v>
          </cell>
          <cell r="E343" t="str">
            <v>AZ</v>
          </cell>
          <cell r="F343">
            <v>32</v>
          </cell>
          <cell r="G343">
            <v>488726.88000000006</v>
          </cell>
          <cell r="H343">
            <v>0</v>
          </cell>
          <cell r="I343">
            <v>493614.14880000008</v>
          </cell>
          <cell r="J343">
            <v>62195382.748800009</v>
          </cell>
          <cell r="K343">
            <v>0.64</v>
          </cell>
          <cell r="L343">
            <v>102000428</v>
          </cell>
        </row>
        <row r="344">
          <cell r="A344" t="str">
            <v>633200101</v>
          </cell>
          <cell r="B344" t="str">
            <v>Inštalacijski odklopnik</v>
          </cell>
          <cell r="C344" t="str">
            <v>ETIMAT RC 1p B32</v>
          </cell>
          <cell r="D344" t="str">
            <v>73,3735</v>
          </cell>
          <cell r="E344" t="str">
            <v>AZ</v>
          </cell>
          <cell r="F344">
            <v>32</v>
          </cell>
          <cell r="G344">
            <v>498939.80000000005</v>
          </cell>
          <cell r="H344">
            <v>0</v>
          </cell>
          <cell r="I344">
            <v>503929.19800000003</v>
          </cell>
          <cell r="J344">
            <v>63495078.948000006</v>
          </cell>
          <cell r="K344">
            <v>0.64</v>
          </cell>
          <cell r="L344">
            <v>104131930</v>
          </cell>
        </row>
        <row r="345">
          <cell r="A345" t="str">
            <v>634000106</v>
          </cell>
          <cell r="B345" t="str">
            <v>Inštalacijski odklopnik</v>
          </cell>
          <cell r="C345" t="str">
            <v>ETIMAT RC 1p B40</v>
          </cell>
          <cell r="D345" t="str">
            <v>76,5625</v>
          </cell>
          <cell r="E345" t="str">
            <v>AZ</v>
          </cell>
          <cell r="F345">
            <v>32</v>
          </cell>
          <cell r="G345">
            <v>520625.00000000006</v>
          </cell>
          <cell r="H345">
            <v>0</v>
          </cell>
          <cell r="I345">
            <v>525831.25000000012</v>
          </cell>
          <cell r="J345">
            <v>66254737.500000015</v>
          </cell>
          <cell r="K345">
            <v>0.64</v>
          </cell>
          <cell r="L345">
            <v>108657770</v>
          </cell>
        </row>
        <row r="346">
          <cell r="A346" t="str">
            <v>635000107</v>
          </cell>
          <cell r="B346" t="str">
            <v>Inštalacijski odklopnik</v>
          </cell>
          <cell r="C346" t="str">
            <v>ETIMAT RC 1p B50</v>
          </cell>
          <cell r="D346" t="str">
            <v>81,1216</v>
          </cell>
          <cell r="E346" t="str">
            <v>AZ</v>
          </cell>
          <cell r="F346">
            <v>32</v>
          </cell>
          <cell r="G346">
            <v>551626.88</v>
          </cell>
          <cell r="H346">
            <v>0</v>
          </cell>
          <cell r="I346">
            <v>557143.14879999997</v>
          </cell>
          <cell r="J346">
            <v>70200036.748799995</v>
          </cell>
          <cell r="K346">
            <v>0.64</v>
          </cell>
          <cell r="L346">
            <v>115128061</v>
          </cell>
        </row>
        <row r="347">
          <cell r="A347" t="str">
            <v>636300107</v>
          </cell>
          <cell r="B347" t="str">
            <v>Inštalacijski odklopnik</v>
          </cell>
          <cell r="C347" t="str">
            <v>ETIMAT RC 1p B63</v>
          </cell>
          <cell r="D347" t="str">
            <v>81,1216</v>
          </cell>
          <cell r="E347" t="str">
            <v>AZ</v>
          </cell>
          <cell r="F347">
            <v>32</v>
          </cell>
          <cell r="G347">
            <v>551626.88</v>
          </cell>
          <cell r="H347">
            <v>0</v>
          </cell>
          <cell r="I347">
            <v>557143.14879999997</v>
          </cell>
          <cell r="J347">
            <v>70200036.748799995</v>
          </cell>
          <cell r="K347">
            <v>0.64</v>
          </cell>
          <cell r="L347">
            <v>115128061</v>
          </cell>
        </row>
        <row r="348">
          <cell r="A348" t="str">
            <v>631301103</v>
          </cell>
          <cell r="B348" t="str">
            <v>Inštalacijski odklopnik</v>
          </cell>
          <cell r="C348" t="str">
            <v>ETIMAT RC 1p C13</v>
          </cell>
          <cell r="D348" t="str">
            <v>71,8716</v>
          </cell>
          <cell r="E348" t="str">
            <v>AZ</v>
          </cell>
          <cell r="F348">
            <v>32</v>
          </cell>
          <cell r="G348">
            <v>488726.88000000006</v>
          </cell>
          <cell r="H348">
            <v>0</v>
          </cell>
          <cell r="I348">
            <v>493614.14880000008</v>
          </cell>
          <cell r="J348">
            <v>62195382.748800009</v>
          </cell>
          <cell r="K348">
            <v>0.64</v>
          </cell>
          <cell r="L348">
            <v>102000428</v>
          </cell>
        </row>
        <row r="349">
          <cell r="A349" t="str">
            <v>630610107</v>
          </cell>
          <cell r="B349" t="str">
            <v>Inštalacijski odklopnik</v>
          </cell>
          <cell r="C349" t="str">
            <v>ETIMAT RC 1p+N B6</v>
          </cell>
          <cell r="D349" t="str">
            <v>86,2459</v>
          </cell>
          <cell r="E349" t="str">
            <v>AZ</v>
          </cell>
          <cell r="F349">
            <v>32</v>
          </cell>
          <cell r="G349">
            <v>586472.12</v>
          </cell>
          <cell r="H349">
            <v>0</v>
          </cell>
          <cell r="I349">
            <v>592336.84120000002</v>
          </cell>
          <cell r="J349">
            <v>74634441.9912</v>
          </cell>
          <cell r="K349">
            <v>0.64</v>
          </cell>
          <cell r="L349">
            <v>122400485</v>
          </cell>
        </row>
        <row r="350">
          <cell r="A350" t="str">
            <v>631010100</v>
          </cell>
          <cell r="B350" t="str">
            <v>Inštalacijski odklopnik</v>
          </cell>
          <cell r="C350" t="str">
            <v>ETIMAT RC 1p+N B10</v>
          </cell>
          <cell r="D350" t="str">
            <v>86,2459</v>
          </cell>
          <cell r="E350" t="str">
            <v>AZ</v>
          </cell>
          <cell r="F350">
            <v>32</v>
          </cell>
          <cell r="G350">
            <v>586472.12</v>
          </cell>
          <cell r="H350">
            <v>0</v>
          </cell>
          <cell r="I350">
            <v>592336.84120000002</v>
          </cell>
          <cell r="J350">
            <v>74634441.9912</v>
          </cell>
          <cell r="K350">
            <v>0.64</v>
          </cell>
          <cell r="L350">
            <v>122400485</v>
          </cell>
        </row>
        <row r="351">
          <cell r="A351" t="str">
            <v>631310109</v>
          </cell>
          <cell r="B351" t="str">
            <v>Inštalacijski odklopnik</v>
          </cell>
          <cell r="C351" t="str">
            <v>ETIMAT RC 1p+N B13</v>
          </cell>
          <cell r="D351" t="str">
            <v>86,2459</v>
          </cell>
          <cell r="E351" t="str">
            <v>AZ</v>
          </cell>
          <cell r="F351">
            <v>32</v>
          </cell>
          <cell r="G351">
            <v>586472.12</v>
          </cell>
          <cell r="H351">
            <v>0</v>
          </cell>
          <cell r="I351">
            <v>592336.84120000002</v>
          </cell>
          <cell r="J351">
            <v>74634441.9912</v>
          </cell>
          <cell r="K351">
            <v>0.64</v>
          </cell>
          <cell r="L351">
            <v>122400485</v>
          </cell>
        </row>
        <row r="352">
          <cell r="A352" t="str">
            <v>631610108</v>
          </cell>
          <cell r="B352" t="str">
            <v>Inštalacijski odklopnik</v>
          </cell>
          <cell r="C352" t="str">
            <v>ETIMAT RC 1p+N B16</v>
          </cell>
          <cell r="D352" t="str">
            <v>86,2459</v>
          </cell>
          <cell r="E352" t="str">
            <v>AZ</v>
          </cell>
          <cell r="F352">
            <v>32</v>
          </cell>
          <cell r="G352">
            <v>586472.12</v>
          </cell>
          <cell r="H352">
            <v>0</v>
          </cell>
          <cell r="I352">
            <v>592336.84120000002</v>
          </cell>
          <cell r="J352">
            <v>74634441.9912</v>
          </cell>
          <cell r="K352">
            <v>0.64</v>
          </cell>
          <cell r="L352">
            <v>122400485</v>
          </cell>
        </row>
        <row r="353">
          <cell r="A353" t="str">
            <v>632010101</v>
          </cell>
          <cell r="B353" t="str">
            <v>Inštalacijski odklopnik</v>
          </cell>
          <cell r="C353" t="str">
            <v>ETIMAT RC 1p+N B20</v>
          </cell>
          <cell r="D353" t="str">
            <v>86,2459</v>
          </cell>
          <cell r="E353" t="str">
            <v>AZ</v>
          </cell>
          <cell r="F353">
            <v>32</v>
          </cell>
          <cell r="G353">
            <v>586472.12</v>
          </cell>
          <cell r="H353">
            <v>0</v>
          </cell>
          <cell r="I353">
            <v>592336.84120000002</v>
          </cell>
          <cell r="J353">
            <v>74634441.9912</v>
          </cell>
          <cell r="K353">
            <v>0.64</v>
          </cell>
          <cell r="L353">
            <v>122400485</v>
          </cell>
        </row>
        <row r="354">
          <cell r="A354" t="str">
            <v>632510106</v>
          </cell>
          <cell r="B354" t="str">
            <v>Inštalacijski odklopnik</v>
          </cell>
          <cell r="C354" t="str">
            <v>ETIMAT RC 1p+N B25</v>
          </cell>
          <cell r="D354" t="str">
            <v>86,2459</v>
          </cell>
          <cell r="E354" t="str">
            <v>AZ</v>
          </cell>
          <cell r="F354">
            <v>32</v>
          </cell>
          <cell r="G354">
            <v>586472.12</v>
          </cell>
          <cell r="H354">
            <v>0</v>
          </cell>
          <cell r="I354">
            <v>592336.84120000002</v>
          </cell>
          <cell r="J354">
            <v>74634441.9912</v>
          </cell>
          <cell r="K354">
            <v>0.64</v>
          </cell>
          <cell r="L354">
            <v>122400485</v>
          </cell>
        </row>
        <row r="355">
          <cell r="A355" t="str">
            <v>633210108</v>
          </cell>
          <cell r="B355" t="str">
            <v>Inštalacijski odklopnik</v>
          </cell>
          <cell r="C355" t="str">
            <v>ETIMAT RC 1p+N B32</v>
          </cell>
          <cell r="D355" t="str">
            <v>88,0482</v>
          </cell>
          <cell r="E355" t="str">
            <v>AZ</v>
          </cell>
          <cell r="F355">
            <v>32</v>
          </cell>
          <cell r="G355">
            <v>598727.76</v>
          </cell>
          <cell r="H355">
            <v>0</v>
          </cell>
          <cell r="I355">
            <v>604715.03760000004</v>
          </cell>
          <cell r="J355">
            <v>76194094.737599999</v>
          </cell>
          <cell r="K355">
            <v>0.64</v>
          </cell>
          <cell r="L355">
            <v>124958316</v>
          </cell>
        </row>
        <row r="356">
          <cell r="A356" t="str">
            <v>634010102</v>
          </cell>
          <cell r="B356" t="str">
            <v>Inštalacijski odklopnik</v>
          </cell>
          <cell r="C356" t="str">
            <v>ETIMAT RC 1p+N B40</v>
          </cell>
          <cell r="D356" t="str">
            <v>91,8750</v>
          </cell>
          <cell r="E356" t="str">
            <v>AZ</v>
          </cell>
          <cell r="F356">
            <v>32</v>
          </cell>
          <cell r="G356">
            <v>624750</v>
          </cell>
          <cell r="H356">
            <v>0</v>
          </cell>
          <cell r="I356">
            <v>630997.5</v>
          </cell>
          <cell r="J356">
            <v>79505685</v>
          </cell>
          <cell r="K356">
            <v>0.64</v>
          </cell>
          <cell r="L356">
            <v>130389324</v>
          </cell>
        </row>
        <row r="357">
          <cell r="A357" t="str">
            <v>635010103</v>
          </cell>
          <cell r="B357" t="str">
            <v>Inštalacijski odklopnik</v>
          </cell>
          <cell r="C357" t="str">
            <v>ETIMAT RC 1p+N B50</v>
          </cell>
          <cell r="D357" t="str">
            <v>97,3459</v>
          </cell>
          <cell r="E357" t="str">
            <v>AZ</v>
          </cell>
          <cell r="F357">
            <v>32</v>
          </cell>
          <cell r="G357">
            <v>661952.12</v>
          </cell>
          <cell r="H357">
            <v>0</v>
          </cell>
          <cell r="I357">
            <v>668571.64119999995</v>
          </cell>
          <cell r="J357">
            <v>84240026.791199997</v>
          </cell>
          <cell r="K357">
            <v>0.64</v>
          </cell>
          <cell r="L357">
            <v>138153644</v>
          </cell>
        </row>
        <row r="358">
          <cell r="A358" t="str">
            <v>636310103</v>
          </cell>
          <cell r="B358" t="str">
            <v>Inštalacijski odklopnik</v>
          </cell>
          <cell r="C358" t="str">
            <v>ETIMAT RC 1p+N B63</v>
          </cell>
          <cell r="D358" t="str">
            <v>97,3459</v>
          </cell>
          <cell r="E358" t="str">
            <v>AZ</v>
          </cell>
          <cell r="F358">
            <v>32</v>
          </cell>
          <cell r="G358">
            <v>661952.12</v>
          </cell>
          <cell r="H358">
            <v>0</v>
          </cell>
          <cell r="I358">
            <v>668571.64119999995</v>
          </cell>
          <cell r="J358">
            <v>84240026.791199997</v>
          </cell>
          <cell r="K358">
            <v>0.64</v>
          </cell>
          <cell r="L358">
            <v>138153644</v>
          </cell>
        </row>
        <row r="359">
          <cell r="A359" t="str">
            <v>630611108</v>
          </cell>
          <cell r="B359" t="str">
            <v>Inštalacijski odklopnik</v>
          </cell>
          <cell r="C359" t="str">
            <v>ETIMAT RC 1p+N C6</v>
          </cell>
          <cell r="D359" t="str">
            <v>86,2459</v>
          </cell>
          <cell r="E359" t="str">
            <v>AZ</v>
          </cell>
          <cell r="F359">
            <v>32</v>
          </cell>
          <cell r="G359">
            <v>586472.12</v>
          </cell>
          <cell r="H359">
            <v>0</v>
          </cell>
          <cell r="I359">
            <v>592336.84120000002</v>
          </cell>
          <cell r="J359">
            <v>74634441.9912</v>
          </cell>
          <cell r="K359">
            <v>0.64</v>
          </cell>
          <cell r="L359">
            <v>122400485</v>
          </cell>
        </row>
        <row r="360">
          <cell r="A360" t="str">
            <v>631011101</v>
          </cell>
          <cell r="B360" t="str">
            <v>Inštalacijski odklopnik</v>
          </cell>
          <cell r="C360" t="str">
            <v>ETIMAT RC 1p+N C10</v>
          </cell>
          <cell r="D360" t="str">
            <v>86,2459</v>
          </cell>
          <cell r="E360" t="str">
            <v>AZ</v>
          </cell>
          <cell r="F360">
            <v>32</v>
          </cell>
          <cell r="G360">
            <v>586472.12</v>
          </cell>
          <cell r="H360">
            <v>0</v>
          </cell>
          <cell r="I360">
            <v>592336.84120000002</v>
          </cell>
          <cell r="J360">
            <v>74634441.9912</v>
          </cell>
          <cell r="K360">
            <v>0.64</v>
          </cell>
          <cell r="L360">
            <v>122400485</v>
          </cell>
        </row>
        <row r="361">
          <cell r="A361" t="str">
            <v>631311100</v>
          </cell>
          <cell r="B361" t="str">
            <v>Inštalacijski odklopnik</v>
          </cell>
          <cell r="C361" t="str">
            <v>ETIMAT RC 1p+N C13</v>
          </cell>
          <cell r="D361" t="str">
            <v>86,2459</v>
          </cell>
          <cell r="E361" t="str">
            <v>AZ</v>
          </cell>
          <cell r="F361">
            <v>32</v>
          </cell>
          <cell r="G361">
            <v>586472.12</v>
          </cell>
          <cell r="H361">
            <v>0</v>
          </cell>
          <cell r="I361">
            <v>592336.84120000002</v>
          </cell>
          <cell r="J361">
            <v>74634441.9912</v>
          </cell>
          <cell r="K361">
            <v>0.64</v>
          </cell>
          <cell r="L361">
            <v>122400485</v>
          </cell>
        </row>
        <row r="362">
          <cell r="A362" t="str">
            <v>631611109</v>
          </cell>
          <cell r="B362" t="str">
            <v>Inštalacijski odklopnik</v>
          </cell>
          <cell r="C362" t="str">
            <v>ETIMAT RC 1p+N C16</v>
          </cell>
          <cell r="D362" t="str">
            <v>86,2459</v>
          </cell>
          <cell r="E362" t="str">
            <v>AZ</v>
          </cell>
          <cell r="F362">
            <v>32</v>
          </cell>
          <cell r="G362">
            <v>586472.12</v>
          </cell>
          <cell r="H362">
            <v>0</v>
          </cell>
          <cell r="I362">
            <v>592336.84120000002</v>
          </cell>
          <cell r="J362">
            <v>74634441.9912</v>
          </cell>
          <cell r="K362">
            <v>0.64</v>
          </cell>
          <cell r="L362">
            <v>122400485</v>
          </cell>
        </row>
        <row r="363">
          <cell r="A363" t="str">
            <v>632011102</v>
          </cell>
          <cell r="B363" t="str">
            <v>Inštalacijski odklopnik</v>
          </cell>
          <cell r="C363" t="str">
            <v>ETIMAT RC 1p+N C20</v>
          </cell>
          <cell r="D363" t="str">
            <v>86,2459</v>
          </cell>
          <cell r="E363" t="str">
            <v>AZ</v>
          </cell>
          <cell r="F363">
            <v>32</v>
          </cell>
          <cell r="G363">
            <v>586472.12</v>
          </cell>
          <cell r="H363">
            <v>0</v>
          </cell>
          <cell r="I363">
            <v>592336.84120000002</v>
          </cell>
          <cell r="J363">
            <v>74634441.9912</v>
          </cell>
          <cell r="K363">
            <v>0.64</v>
          </cell>
          <cell r="L363">
            <v>122400485</v>
          </cell>
        </row>
        <row r="364">
          <cell r="A364" t="str">
            <v>632511107</v>
          </cell>
          <cell r="B364" t="str">
            <v>Inštalacijski odklopnik</v>
          </cell>
          <cell r="C364" t="str">
            <v>ETIMAT RC 1p+N C25</v>
          </cell>
          <cell r="D364" t="str">
            <v>86,2459</v>
          </cell>
          <cell r="E364" t="str">
            <v>AZ</v>
          </cell>
          <cell r="F364">
            <v>32</v>
          </cell>
          <cell r="G364">
            <v>586472.12</v>
          </cell>
          <cell r="H364">
            <v>0</v>
          </cell>
          <cell r="I364">
            <v>592336.84120000002</v>
          </cell>
          <cell r="J364">
            <v>74634441.9912</v>
          </cell>
          <cell r="K364">
            <v>0.64</v>
          </cell>
          <cell r="L364">
            <v>122400485</v>
          </cell>
        </row>
        <row r="365">
          <cell r="A365" t="str">
            <v>633211109</v>
          </cell>
          <cell r="B365" t="str">
            <v>Inštalacijski odklopnik</v>
          </cell>
          <cell r="C365" t="str">
            <v>ETIMAT RC 1p+N C32</v>
          </cell>
          <cell r="D365" t="str">
            <v>88,0482</v>
          </cell>
          <cell r="E365" t="str">
            <v>AZ</v>
          </cell>
          <cell r="F365">
            <v>32</v>
          </cell>
          <cell r="G365">
            <v>598727.76</v>
          </cell>
          <cell r="H365">
            <v>0</v>
          </cell>
          <cell r="I365">
            <v>604715.03760000004</v>
          </cell>
          <cell r="J365">
            <v>76194094.737599999</v>
          </cell>
          <cell r="K365">
            <v>0.64</v>
          </cell>
          <cell r="L365">
            <v>124958316</v>
          </cell>
        </row>
        <row r="366">
          <cell r="A366" t="str">
            <v>634011103</v>
          </cell>
          <cell r="B366" t="str">
            <v>Inštalacijski odklopnik</v>
          </cell>
          <cell r="C366" t="str">
            <v>ETIMAT RC 1p+N C40</v>
          </cell>
          <cell r="D366" t="str">
            <v>91,8750</v>
          </cell>
          <cell r="E366" t="str">
            <v>AZ</v>
          </cell>
          <cell r="F366">
            <v>32</v>
          </cell>
          <cell r="G366">
            <v>624750</v>
          </cell>
          <cell r="H366">
            <v>0</v>
          </cell>
          <cell r="I366">
            <v>630997.5</v>
          </cell>
          <cell r="J366">
            <v>79505685</v>
          </cell>
          <cell r="K366">
            <v>0.64</v>
          </cell>
          <cell r="L366">
            <v>130389324</v>
          </cell>
        </row>
        <row r="367">
          <cell r="A367" t="str">
            <v>635011104</v>
          </cell>
          <cell r="B367" t="str">
            <v>Inštalacijski odklopnik</v>
          </cell>
          <cell r="C367" t="str">
            <v>ETIMAT RC 1p+N C50</v>
          </cell>
          <cell r="D367" t="str">
            <v>97,3459</v>
          </cell>
          <cell r="E367" t="str">
            <v>AZ</v>
          </cell>
          <cell r="F367">
            <v>32</v>
          </cell>
          <cell r="G367">
            <v>661952.12</v>
          </cell>
          <cell r="H367">
            <v>0</v>
          </cell>
          <cell r="I367">
            <v>668571.64119999995</v>
          </cell>
          <cell r="J367">
            <v>84240026.791199997</v>
          </cell>
          <cell r="K367">
            <v>0.64</v>
          </cell>
          <cell r="L367">
            <v>138153644</v>
          </cell>
        </row>
        <row r="368">
          <cell r="A368" t="str">
            <v>636311104</v>
          </cell>
          <cell r="B368" t="str">
            <v>Inštalacijski odklopnik</v>
          </cell>
          <cell r="C368" t="str">
            <v>ETIMAT RC 1p+N C63</v>
          </cell>
          <cell r="D368" t="str">
            <v>97,3459</v>
          </cell>
          <cell r="E368" t="str">
            <v>AZ</v>
          </cell>
          <cell r="F368">
            <v>32</v>
          </cell>
          <cell r="G368">
            <v>661952.12</v>
          </cell>
          <cell r="H368">
            <v>0</v>
          </cell>
          <cell r="I368">
            <v>668571.64119999995</v>
          </cell>
          <cell r="J368">
            <v>84240026.791199997</v>
          </cell>
          <cell r="K368">
            <v>0.64</v>
          </cell>
          <cell r="L368">
            <v>138153644</v>
          </cell>
        </row>
        <row r="369">
          <cell r="A369" t="str">
            <v>630620104</v>
          </cell>
          <cell r="B369" t="str">
            <v>Inštalacijski odklopnik</v>
          </cell>
          <cell r="C369" t="str">
            <v>ETIMAT RC 2p B6</v>
          </cell>
          <cell r="D369" t="str">
            <v>89,8395</v>
          </cell>
          <cell r="E369" t="str">
            <v>AZ</v>
          </cell>
          <cell r="F369">
            <v>32</v>
          </cell>
          <cell r="G369">
            <v>610908.60000000009</v>
          </cell>
          <cell r="H369">
            <v>0</v>
          </cell>
          <cell r="I369">
            <v>617017.6860000001</v>
          </cell>
          <cell r="J369">
            <v>77744228.436000019</v>
          </cell>
          <cell r="K369">
            <v>0.64</v>
          </cell>
          <cell r="L369">
            <v>127500535</v>
          </cell>
        </row>
        <row r="370">
          <cell r="A370" t="str">
            <v>631020107</v>
          </cell>
          <cell r="B370" t="str">
            <v>Inštalacijski odklopnik</v>
          </cell>
          <cell r="C370" t="str">
            <v>ETIMAT RC 2p B10</v>
          </cell>
          <cell r="D370" t="str">
            <v>89,8395</v>
          </cell>
          <cell r="E370" t="str">
            <v>AZ</v>
          </cell>
          <cell r="F370">
            <v>32</v>
          </cell>
          <cell r="G370">
            <v>610908.60000000009</v>
          </cell>
          <cell r="H370">
            <v>0</v>
          </cell>
          <cell r="I370">
            <v>617017.6860000001</v>
          </cell>
          <cell r="J370">
            <v>77744228.436000019</v>
          </cell>
          <cell r="K370">
            <v>0.64</v>
          </cell>
          <cell r="L370">
            <v>127500535</v>
          </cell>
        </row>
        <row r="371">
          <cell r="A371" t="str">
            <v>631320106</v>
          </cell>
          <cell r="B371" t="str">
            <v>Inštalacijski odklopnik</v>
          </cell>
          <cell r="C371" t="str">
            <v>ETIMAT RC 2p B13</v>
          </cell>
          <cell r="D371" t="str">
            <v>89,8395</v>
          </cell>
          <cell r="E371" t="str">
            <v>AZ</v>
          </cell>
          <cell r="F371">
            <v>32</v>
          </cell>
          <cell r="G371">
            <v>610908.60000000009</v>
          </cell>
          <cell r="H371">
            <v>0</v>
          </cell>
          <cell r="I371">
            <v>617017.6860000001</v>
          </cell>
          <cell r="J371">
            <v>77744228.436000019</v>
          </cell>
          <cell r="K371">
            <v>0.64</v>
          </cell>
          <cell r="L371">
            <v>127500535</v>
          </cell>
        </row>
        <row r="372">
          <cell r="A372" t="str">
            <v>631620105</v>
          </cell>
          <cell r="B372" t="str">
            <v>Inštalacijski odklopnik</v>
          </cell>
          <cell r="C372" t="str">
            <v>ETIMAT RC 2p B16</v>
          </cell>
          <cell r="D372" t="str">
            <v>89,8395</v>
          </cell>
          <cell r="E372" t="str">
            <v>AZ</v>
          </cell>
          <cell r="F372">
            <v>32</v>
          </cell>
          <cell r="G372">
            <v>610908.60000000009</v>
          </cell>
          <cell r="H372">
            <v>0</v>
          </cell>
          <cell r="I372">
            <v>617017.6860000001</v>
          </cell>
          <cell r="J372">
            <v>77744228.436000019</v>
          </cell>
          <cell r="K372">
            <v>0.64</v>
          </cell>
          <cell r="L372">
            <v>127500535</v>
          </cell>
        </row>
        <row r="373">
          <cell r="A373" t="str">
            <v>632020108</v>
          </cell>
          <cell r="B373" t="str">
            <v>Inštalacijski odklopnik</v>
          </cell>
          <cell r="C373" t="str">
            <v>ETIMAT RC 2p B20</v>
          </cell>
          <cell r="D373" t="str">
            <v>89,8395</v>
          </cell>
          <cell r="E373" t="str">
            <v>AZ</v>
          </cell>
          <cell r="F373">
            <v>32</v>
          </cell>
          <cell r="G373">
            <v>610908.60000000009</v>
          </cell>
          <cell r="H373">
            <v>0</v>
          </cell>
          <cell r="I373">
            <v>617017.6860000001</v>
          </cell>
          <cell r="J373">
            <v>77744228.436000019</v>
          </cell>
          <cell r="K373">
            <v>0.64</v>
          </cell>
          <cell r="L373">
            <v>127500535</v>
          </cell>
        </row>
        <row r="374">
          <cell r="A374" t="str">
            <v>632520103</v>
          </cell>
          <cell r="B374" t="str">
            <v>Inštalacijski odklopnik</v>
          </cell>
          <cell r="C374" t="str">
            <v>ETIMAT RC 2p B25</v>
          </cell>
          <cell r="D374" t="str">
            <v>89,8395</v>
          </cell>
          <cell r="E374" t="str">
            <v>AZ</v>
          </cell>
          <cell r="F374">
            <v>32</v>
          </cell>
          <cell r="G374">
            <v>610908.60000000009</v>
          </cell>
          <cell r="H374">
            <v>0</v>
          </cell>
          <cell r="I374">
            <v>617017.6860000001</v>
          </cell>
          <cell r="J374">
            <v>77744228.436000019</v>
          </cell>
          <cell r="K374">
            <v>0.64</v>
          </cell>
          <cell r="L374">
            <v>127500535</v>
          </cell>
        </row>
        <row r="375">
          <cell r="A375" t="str">
            <v>633220105</v>
          </cell>
          <cell r="B375" t="str">
            <v>Inštalacijski odklopnik</v>
          </cell>
          <cell r="C375" t="str">
            <v>ETIMAT RC 2p B32</v>
          </cell>
          <cell r="D375" t="str">
            <v>91,7169</v>
          </cell>
          <cell r="E375" t="str">
            <v>AZ</v>
          </cell>
          <cell r="F375">
            <v>32</v>
          </cell>
          <cell r="G375">
            <v>623674.92000000004</v>
          </cell>
          <cell r="H375">
            <v>0</v>
          </cell>
          <cell r="I375">
            <v>629911.6692</v>
          </cell>
          <cell r="J375">
            <v>79368870.319199994</v>
          </cell>
          <cell r="K375">
            <v>0.64</v>
          </cell>
          <cell r="L375">
            <v>130164948</v>
          </cell>
        </row>
        <row r="376">
          <cell r="A376" t="str">
            <v>634020100</v>
          </cell>
          <cell r="B376" t="str">
            <v>Inštalacijski odklopnik</v>
          </cell>
          <cell r="C376" t="str">
            <v>ETIMAT RC 2p B40</v>
          </cell>
          <cell r="D376" t="str">
            <v>95,7032</v>
          </cell>
          <cell r="E376" t="str">
            <v>AZ</v>
          </cell>
          <cell r="F376">
            <v>32</v>
          </cell>
          <cell r="G376">
            <v>650781.76</v>
          </cell>
          <cell r="H376">
            <v>0</v>
          </cell>
          <cell r="I376">
            <v>657289.57759999996</v>
          </cell>
          <cell r="J376">
            <v>82818486.77759999</v>
          </cell>
          <cell r="K376">
            <v>0.64</v>
          </cell>
          <cell r="L376">
            <v>135822319</v>
          </cell>
        </row>
        <row r="377">
          <cell r="A377" t="str">
            <v>635020101</v>
          </cell>
          <cell r="B377" t="str">
            <v>Inštalacijski odklopnik</v>
          </cell>
          <cell r="C377" t="str">
            <v>ETIMAT RC 2p B50</v>
          </cell>
          <cell r="D377" t="str">
            <v>101,4020</v>
          </cell>
          <cell r="E377" t="str">
            <v>AZ</v>
          </cell>
          <cell r="F377">
            <v>32</v>
          </cell>
          <cell r="G377">
            <v>689533.60000000009</v>
          </cell>
          <cell r="H377">
            <v>0</v>
          </cell>
          <cell r="I377">
            <v>696428.9360000001</v>
          </cell>
          <cell r="J377">
            <v>87750045.936000019</v>
          </cell>
          <cell r="K377">
            <v>0.64</v>
          </cell>
          <cell r="L377">
            <v>143910076</v>
          </cell>
        </row>
        <row r="378">
          <cell r="A378" t="str">
            <v>636320101</v>
          </cell>
          <cell r="B378" t="str">
            <v>Inštalacijski odklopnik</v>
          </cell>
          <cell r="C378" t="str">
            <v>ETIMAT RC 2p B63</v>
          </cell>
          <cell r="D378" t="str">
            <v>101,4020</v>
          </cell>
          <cell r="E378" t="str">
            <v>AZ</v>
          </cell>
          <cell r="F378">
            <v>32</v>
          </cell>
          <cell r="G378">
            <v>689533.60000000009</v>
          </cell>
          <cell r="H378">
            <v>0</v>
          </cell>
          <cell r="I378">
            <v>696428.9360000001</v>
          </cell>
          <cell r="J378">
            <v>87750045.936000019</v>
          </cell>
          <cell r="K378">
            <v>0.64</v>
          </cell>
          <cell r="L378">
            <v>143910076</v>
          </cell>
        </row>
        <row r="379">
          <cell r="A379" t="str">
            <v>631321107</v>
          </cell>
          <cell r="B379" t="str">
            <v>Inštalacijski odklopnik</v>
          </cell>
          <cell r="C379" t="str">
            <v>ETIMAT RC 2p C13</v>
          </cell>
          <cell r="D379" t="str">
            <v>89,8395</v>
          </cell>
          <cell r="E379" t="str">
            <v>AZ</v>
          </cell>
          <cell r="F379">
            <v>32</v>
          </cell>
          <cell r="G379">
            <v>610908.60000000009</v>
          </cell>
          <cell r="H379">
            <v>0</v>
          </cell>
          <cell r="I379">
            <v>617017.6860000001</v>
          </cell>
          <cell r="J379">
            <v>77744228.436000019</v>
          </cell>
          <cell r="K379">
            <v>0.64</v>
          </cell>
          <cell r="L379">
            <v>127500535</v>
          </cell>
        </row>
        <row r="380">
          <cell r="A380" t="str">
            <v>630630101</v>
          </cell>
          <cell r="B380" t="str">
            <v>Inštalacijski odklopnik</v>
          </cell>
          <cell r="C380" t="str">
            <v>ETIMAT RC 3p B6</v>
          </cell>
          <cell r="D380" t="str">
            <v>97,0266</v>
          </cell>
          <cell r="E380" t="str">
            <v>AZ</v>
          </cell>
          <cell r="F380">
            <v>32</v>
          </cell>
          <cell r="G380">
            <v>659780.88</v>
          </cell>
          <cell r="H380">
            <v>0</v>
          </cell>
          <cell r="I380">
            <v>666378.6888</v>
          </cell>
          <cell r="J380">
            <v>83963714.788800001</v>
          </cell>
          <cell r="K380">
            <v>0.64</v>
          </cell>
          <cell r="L380">
            <v>137700493</v>
          </cell>
        </row>
        <row r="381">
          <cell r="A381" t="str">
            <v>631030104</v>
          </cell>
          <cell r="B381" t="str">
            <v>Inštalacijski odklopnik</v>
          </cell>
          <cell r="C381" t="str">
            <v>ETIMAT RC 3p B10</v>
          </cell>
          <cell r="D381" t="str">
            <v>97,0266</v>
          </cell>
          <cell r="E381" t="str">
            <v>AZ</v>
          </cell>
          <cell r="F381">
            <v>32</v>
          </cell>
          <cell r="G381">
            <v>659780.88</v>
          </cell>
          <cell r="H381">
            <v>0</v>
          </cell>
          <cell r="I381">
            <v>666378.6888</v>
          </cell>
          <cell r="J381">
            <v>83963714.788800001</v>
          </cell>
          <cell r="K381">
            <v>0.64</v>
          </cell>
          <cell r="L381">
            <v>137700493</v>
          </cell>
        </row>
        <row r="382">
          <cell r="A382" t="str">
            <v>631330103</v>
          </cell>
          <cell r="B382" t="str">
            <v>Inštalacijski odklopnik</v>
          </cell>
          <cell r="C382" t="str">
            <v>ETIMAT RC 3p B13</v>
          </cell>
          <cell r="D382" t="str">
            <v>97,0266</v>
          </cell>
          <cell r="E382" t="str">
            <v>AZ</v>
          </cell>
          <cell r="F382">
            <v>32</v>
          </cell>
          <cell r="G382">
            <v>659780.88</v>
          </cell>
          <cell r="H382">
            <v>0</v>
          </cell>
          <cell r="I382">
            <v>666378.6888</v>
          </cell>
          <cell r="J382">
            <v>83963714.788800001</v>
          </cell>
          <cell r="K382">
            <v>0.64</v>
          </cell>
          <cell r="L382">
            <v>137700493</v>
          </cell>
        </row>
        <row r="383">
          <cell r="A383" t="str">
            <v>631630102</v>
          </cell>
          <cell r="B383" t="str">
            <v>Inštalacijski odklopnik</v>
          </cell>
          <cell r="C383" t="str">
            <v>ETIMAT RC 3p B16</v>
          </cell>
          <cell r="D383" t="str">
            <v>97,0266</v>
          </cell>
          <cell r="E383" t="str">
            <v>AZ</v>
          </cell>
          <cell r="F383">
            <v>32</v>
          </cell>
          <cell r="G383">
            <v>659780.88</v>
          </cell>
          <cell r="H383">
            <v>0</v>
          </cell>
          <cell r="I383">
            <v>666378.6888</v>
          </cell>
          <cell r="J383">
            <v>83963714.788800001</v>
          </cell>
          <cell r="K383">
            <v>0.64</v>
          </cell>
          <cell r="L383">
            <v>137700493</v>
          </cell>
        </row>
        <row r="384">
          <cell r="A384" t="str">
            <v>632030105</v>
          </cell>
          <cell r="B384" t="str">
            <v>Inštalacijski odklopnik</v>
          </cell>
          <cell r="C384" t="str">
            <v>ETIMAT RC 3p B20</v>
          </cell>
          <cell r="D384" t="str">
            <v>97,0266</v>
          </cell>
          <cell r="E384" t="str">
            <v>AZ</v>
          </cell>
          <cell r="F384">
            <v>32</v>
          </cell>
          <cell r="G384">
            <v>659780.88</v>
          </cell>
          <cell r="H384">
            <v>0</v>
          </cell>
          <cell r="I384">
            <v>666378.6888</v>
          </cell>
          <cell r="J384">
            <v>83963714.788800001</v>
          </cell>
          <cell r="K384">
            <v>0.64</v>
          </cell>
          <cell r="L384">
            <v>137700493</v>
          </cell>
        </row>
        <row r="385">
          <cell r="A385" t="str">
            <v>632530100</v>
          </cell>
          <cell r="B385" t="str">
            <v>Inštalacijski odklopnik</v>
          </cell>
          <cell r="C385" t="str">
            <v>ETIMAT RC 3p B25</v>
          </cell>
          <cell r="D385" t="str">
            <v>97,0266</v>
          </cell>
          <cell r="E385" t="str">
            <v>AZ</v>
          </cell>
          <cell r="F385">
            <v>32</v>
          </cell>
          <cell r="G385">
            <v>659780.88</v>
          </cell>
          <cell r="H385">
            <v>0</v>
          </cell>
          <cell r="I385">
            <v>666378.6888</v>
          </cell>
          <cell r="J385">
            <v>83963714.788800001</v>
          </cell>
          <cell r="K385">
            <v>0.64</v>
          </cell>
          <cell r="L385">
            <v>137700493</v>
          </cell>
        </row>
        <row r="386">
          <cell r="A386" t="str">
            <v>633230102</v>
          </cell>
          <cell r="B386" t="str">
            <v>Inštalacijski odklopnik</v>
          </cell>
          <cell r="C386" t="str">
            <v>ETIMAT RC 3p B32</v>
          </cell>
          <cell r="D386" t="str">
            <v>99,0542</v>
          </cell>
          <cell r="E386" t="str">
            <v>AZ</v>
          </cell>
          <cell r="F386">
            <v>32</v>
          </cell>
          <cell r="G386">
            <v>673568.56</v>
          </cell>
          <cell r="H386">
            <v>0</v>
          </cell>
          <cell r="I386">
            <v>680304.24560000002</v>
          </cell>
          <cell r="J386">
            <v>85718334.945600003</v>
          </cell>
          <cell r="K386">
            <v>0.64</v>
          </cell>
          <cell r="L386">
            <v>140578070</v>
          </cell>
        </row>
        <row r="387">
          <cell r="A387" t="str">
            <v>634030107</v>
          </cell>
          <cell r="B387" t="str">
            <v>Inštalacijski odklopnik</v>
          </cell>
          <cell r="C387" t="str">
            <v>ETIMAT RC 3p B40</v>
          </cell>
          <cell r="D387" t="str">
            <v>103,3594</v>
          </cell>
          <cell r="E387" t="str">
            <v>AZ</v>
          </cell>
          <cell r="F387">
            <v>32</v>
          </cell>
          <cell r="G387">
            <v>702843.92</v>
          </cell>
          <cell r="H387">
            <v>0</v>
          </cell>
          <cell r="I387">
            <v>709872.35920000006</v>
          </cell>
          <cell r="J387">
            <v>89443917.259200007</v>
          </cell>
          <cell r="K387">
            <v>0.64</v>
          </cell>
          <cell r="L387">
            <v>146688025</v>
          </cell>
        </row>
        <row r="388">
          <cell r="A388" t="str">
            <v>635030108</v>
          </cell>
          <cell r="B388" t="str">
            <v>Inštalacijski odklopnik</v>
          </cell>
          <cell r="C388" t="str">
            <v>ETIMAT RC 3p B50</v>
          </cell>
          <cell r="D388" t="str">
            <v>109,5142</v>
          </cell>
          <cell r="E388" t="str">
            <v>AZ</v>
          </cell>
          <cell r="F388">
            <v>32</v>
          </cell>
          <cell r="G388">
            <v>744696.56</v>
          </cell>
          <cell r="H388">
            <v>0</v>
          </cell>
          <cell r="I388">
            <v>752143.52560000005</v>
          </cell>
          <cell r="J388">
            <v>94770084.225600004</v>
          </cell>
          <cell r="K388">
            <v>0.64</v>
          </cell>
          <cell r="L388">
            <v>155422939</v>
          </cell>
        </row>
        <row r="389">
          <cell r="A389" t="str">
            <v>636330108</v>
          </cell>
          <cell r="B389" t="str">
            <v>Inštalacijski odklopnik</v>
          </cell>
          <cell r="C389" t="str">
            <v>ETIMAT RC 3p B63</v>
          </cell>
          <cell r="D389" t="str">
            <v>109,5142</v>
          </cell>
          <cell r="E389" t="str">
            <v>AZ</v>
          </cell>
          <cell r="F389">
            <v>32</v>
          </cell>
          <cell r="G389">
            <v>744696.56</v>
          </cell>
          <cell r="H389">
            <v>0</v>
          </cell>
          <cell r="I389">
            <v>752143.52560000005</v>
          </cell>
          <cell r="J389">
            <v>94770084.225600004</v>
          </cell>
          <cell r="K389">
            <v>0.64</v>
          </cell>
          <cell r="L389">
            <v>155422939</v>
          </cell>
        </row>
        <row r="390">
          <cell r="A390" t="str">
            <v>631331104</v>
          </cell>
          <cell r="B390" t="str">
            <v>Inštalacijski odklopnik</v>
          </cell>
          <cell r="C390" t="str">
            <v>ETIMAT RC 3p C13</v>
          </cell>
          <cell r="D390" t="str">
            <v>97,0266</v>
          </cell>
          <cell r="E390" t="str">
            <v>AZ</v>
          </cell>
          <cell r="F390">
            <v>32</v>
          </cell>
          <cell r="G390">
            <v>659780.88</v>
          </cell>
          <cell r="H390">
            <v>0</v>
          </cell>
          <cell r="I390">
            <v>666378.6888</v>
          </cell>
          <cell r="J390">
            <v>83963714.788800001</v>
          </cell>
          <cell r="K390">
            <v>0.64</v>
          </cell>
          <cell r="L390">
            <v>137700493</v>
          </cell>
        </row>
        <row r="391">
          <cell r="A391" t="str">
            <v>630640108</v>
          </cell>
          <cell r="B391" t="str">
            <v>Inštalacijski odklopnik</v>
          </cell>
          <cell r="C391" t="str">
            <v>ETIMAT RC 3p+N B6</v>
          </cell>
          <cell r="D391" t="str">
            <v>93,4330</v>
          </cell>
          <cell r="E391" t="str">
            <v>AZ</v>
          </cell>
          <cell r="F391">
            <v>32</v>
          </cell>
          <cell r="G391">
            <v>635344.4</v>
          </cell>
          <cell r="H391">
            <v>0</v>
          </cell>
          <cell r="I391">
            <v>641697.84400000004</v>
          </cell>
          <cell r="J391">
            <v>80853928.344000012</v>
          </cell>
          <cell r="K391">
            <v>0.64</v>
          </cell>
          <cell r="L391">
            <v>132600443</v>
          </cell>
        </row>
        <row r="392">
          <cell r="A392" t="str">
            <v>631040101</v>
          </cell>
          <cell r="B392" t="str">
            <v>Inštalacijski odklopnik</v>
          </cell>
          <cell r="C392" t="str">
            <v>ETIMAT RC 3p+N B10</v>
          </cell>
          <cell r="D392" t="str">
            <v>93,4330</v>
          </cell>
          <cell r="E392" t="str">
            <v>AZ</v>
          </cell>
          <cell r="F392">
            <v>32</v>
          </cell>
          <cell r="G392">
            <v>635344.4</v>
          </cell>
          <cell r="H392">
            <v>0</v>
          </cell>
          <cell r="I392">
            <v>641697.84400000004</v>
          </cell>
          <cell r="J392">
            <v>80853928.344000012</v>
          </cell>
          <cell r="K392">
            <v>0.64</v>
          </cell>
          <cell r="L392">
            <v>132600443</v>
          </cell>
        </row>
        <row r="393">
          <cell r="A393" t="str">
            <v>631340100</v>
          </cell>
          <cell r="B393" t="str">
            <v>Inštalacijski odklopnik</v>
          </cell>
          <cell r="C393" t="str">
            <v>ETIMAT RC 3p+N B13</v>
          </cell>
          <cell r="D393" t="str">
            <v>93,4330</v>
          </cell>
          <cell r="E393" t="str">
            <v>AZ</v>
          </cell>
          <cell r="F393">
            <v>32</v>
          </cell>
          <cell r="G393">
            <v>635344.4</v>
          </cell>
          <cell r="H393">
            <v>0</v>
          </cell>
          <cell r="I393">
            <v>641697.84400000004</v>
          </cell>
          <cell r="J393">
            <v>80853928.344000012</v>
          </cell>
          <cell r="K393">
            <v>0.64</v>
          </cell>
          <cell r="L393">
            <v>132600443</v>
          </cell>
        </row>
        <row r="394">
          <cell r="A394" t="str">
            <v>631640109</v>
          </cell>
          <cell r="B394" t="str">
            <v>Inštalacijski odklopnik</v>
          </cell>
          <cell r="C394" t="str">
            <v>ETIMAT RC 3p+N B16</v>
          </cell>
          <cell r="D394" t="str">
            <v>93,4330</v>
          </cell>
          <cell r="E394" t="str">
            <v>AZ</v>
          </cell>
          <cell r="F394">
            <v>32</v>
          </cell>
          <cell r="G394">
            <v>635344.4</v>
          </cell>
          <cell r="H394">
            <v>0</v>
          </cell>
          <cell r="I394">
            <v>641697.84400000004</v>
          </cell>
          <cell r="J394">
            <v>80853928.344000012</v>
          </cell>
          <cell r="K394">
            <v>0.64</v>
          </cell>
          <cell r="L394">
            <v>132600443</v>
          </cell>
        </row>
        <row r="395">
          <cell r="A395" t="str">
            <v>632040102</v>
          </cell>
          <cell r="B395" t="str">
            <v>Inštalacijski odklopnik</v>
          </cell>
          <cell r="C395" t="str">
            <v>ETIMAT RC 3p+N B20</v>
          </cell>
          <cell r="D395" t="str">
            <v>93,4330</v>
          </cell>
          <cell r="E395" t="str">
            <v>AZ</v>
          </cell>
          <cell r="F395">
            <v>32</v>
          </cell>
          <cell r="G395">
            <v>635344.4</v>
          </cell>
          <cell r="H395">
            <v>0</v>
          </cell>
          <cell r="I395">
            <v>641697.84400000004</v>
          </cell>
          <cell r="J395">
            <v>80853928.344000012</v>
          </cell>
          <cell r="K395">
            <v>0.64</v>
          </cell>
          <cell r="L395">
            <v>132600443</v>
          </cell>
        </row>
        <row r="396">
          <cell r="A396" t="str">
            <v>632540107</v>
          </cell>
          <cell r="B396" t="str">
            <v>Inštalacijski odklopnik</v>
          </cell>
          <cell r="C396" t="str">
            <v>ETIMAT RC 3p+N B25</v>
          </cell>
          <cell r="D396" t="str">
            <v>93,4330</v>
          </cell>
          <cell r="E396" t="str">
            <v>AZ</v>
          </cell>
          <cell r="F396">
            <v>32</v>
          </cell>
          <cell r="G396">
            <v>635344.4</v>
          </cell>
          <cell r="H396">
            <v>0</v>
          </cell>
          <cell r="I396">
            <v>641697.84400000004</v>
          </cell>
          <cell r="J396">
            <v>80853928.344000012</v>
          </cell>
          <cell r="K396">
            <v>0.64</v>
          </cell>
          <cell r="L396">
            <v>132600443</v>
          </cell>
        </row>
        <row r="397">
          <cell r="A397" t="str">
            <v>633240109</v>
          </cell>
          <cell r="B397" t="str">
            <v>Inštalacijski odklopnik</v>
          </cell>
          <cell r="C397" t="str">
            <v>ETIMAT RC 3p+N B32</v>
          </cell>
          <cell r="D397" t="str">
            <v>95,3855</v>
          </cell>
          <cell r="E397" t="str">
            <v>AZ</v>
          </cell>
          <cell r="F397">
            <v>32</v>
          </cell>
          <cell r="G397">
            <v>648621.4</v>
          </cell>
          <cell r="H397">
            <v>0</v>
          </cell>
          <cell r="I397">
            <v>655107.61400000006</v>
          </cell>
          <cell r="J397">
            <v>82543559.364000008</v>
          </cell>
          <cell r="K397">
            <v>0.64</v>
          </cell>
          <cell r="L397">
            <v>135371438</v>
          </cell>
        </row>
        <row r="398">
          <cell r="A398" t="str">
            <v>634040104</v>
          </cell>
          <cell r="B398" t="str">
            <v>Inštalacijski odklopnik</v>
          </cell>
          <cell r="C398" t="str">
            <v>ETIMAT RC 3p+N B40</v>
          </cell>
          <cell r="D398" t="str">
            <v>99,5313</v>
          </cell>
          <cell r="E398" t="str">
            <v>AZ</v>
          </cell>
          <cell r="F398">
            <v>32</v>
          </cell>
          <cell r="G398">
            <v>676812.84000000008</v>
          </cell>
          <cell r="H398">
            <v>0</v>
          </cell>
          <cell r="I398">
            <v>683580.96840000013</v>
          </cell>
          <cell r="J398">
            <v>86131202.018400013</v>
          </cell>
          <cell r="K398">
            <v>0.64</v>
          </cell>
          <cell r="L398">
            <v>141255172</v>
          </cell>
        </row>
        <row r="399">
          <cell r="A399" t="str">
            <v>635040105</v>
          </cell>
          <cell r="B399" t="str">
            <v>Inštalacijski odklopnik</v>
          </cell>
          <cell r="C399" t="str">
            <v>ETIMAT RC 3p+N B50</v>
          </cell>
          <cell r="D399" t="str">
            <v>105,4581</v>
          </cell>
          <cell r="E399" t="str">
            <v>AZ</v>
          </cell>
          <cell r="F399">
            <v>32</v>
          </cell>
          <cell r="G399">
            <v>717115.08000000007</v>
          </cell>
          <cell r="H399">
            <v>0</v>
          </cell>
          <cell r="I399">
            <v>724286.23080000014</v>
          </cell>
          <cell r="J399">
            <v>91260065.080800012</v>
          </cell>
          <cell r="K399">
            <v>0.64</v>
          </cell>
          <cell r="L399">
            <v>149666507</v>
          </cell>
        </row>
        <row r="400">
          <cell r="A400" t="str">
            <v>636340105</v>
          </cell>
          <cell r="B400" t="str">
            <v>Inštalacijski odklopnik</v>
          </cell>
          <cell r="C400" t="str">
            <v>ETIMAT RC 3p+N B63</v>
          </cell>
          <cell r="D400" t="str">
            <v>105,4581</v>
          </cell>
          <cell r="E400" t="str">
            <v>AZ</v>
          </cell>
          <cell r="F400">
            <v>32</v>
          </cell>
          <cell r="G400">
            <v>717115.08000000007</v>
          </cell>
          <cell r="H400">
            <v>0</v>
          </cell>
          <cell r="I400">
            <v>724286.23080000014</v>
          </cell>
          <cell r="J400">
            <v>91260065.080800012</v>
          </cell>
          <cell r="K400">
            <v>0.64</v>
          </cell>
          <cell r="L400">
            <v>149666507</v>
          </cell>
        </row>
        <row r="401">
          <cell r="A401" t="str">
            <v>002159011</v>
          </cell>
          <cell r="B401" t="str">
            <v>Pribor ETIMAT</v>
          </cell>
          <cell r="C401" t="str">
            <v>Terminal cover ETIMAT</v>
          </cell>
          <cell r="D401" t="str">
            <v>0,3828</v>
          </cell>
          <cell r="E401" t="str">
            <v>AP</v>
          </cell>
          <cell r="F401">
            <v>43</v>
          </cell>
          <cell r="G401" t="e">
            <v>#VALUE!</v>
          </cell>
          <cell r="H401">
            <v>0</v>
          </cell>
          <cell r="I401" t="e">
            <v>#VALUE!</v>
          </cell>
          <cell r="J401" t="e">
            <v>#VALUE!</v>
          </cell>
          <cell r="K401">
            <v>0.6</v>
          </cell>
          <cell r="L401" t="e">
            <v>#VALUE!</v>
          </cell>
        </row>
        <row r="402">
          <cell r="A402" t="str">
            <v>768900101</v>
          </cell>
          <cell r="B402" t="str">
            <v>Pomožno stikalo</v>
          </cell>
          <cell r="C402" t="str">
            <v>PS/SS Etimat P10/11</v>
          </cell>
          <cell r="D402" t="str">
            <v>9,3723</v>
          </cell>
          <cell r="E402" t="str">
            <v>AV</v>
          </cell>
          <cell r="F402">
            <v>32</v>
          </cell>
          <cell r="G402">
            <v>3.28</v>
          </cell>
          <cell r="H402">
            <v>0</v>
          </cell>
          <cell r="I402">
            <v>3.3127999999999997</v>
          </cell>
          <cell r="J402">
            <v>417.41279999999995</v>
          </cell>
          <cell r="K402">
            <v>0.55000000000000004</v>
          </cell>
          <cell r="L402">
            <v>647</v>
          </cell>
        </row>
        <row r="403">
          <cell r="A403" t="str">
            <v>260600109</v>
          </cell>
          <cell r="B403" t="str">
            <v>Inštalacijski odklopnik</v>
          </cell>
          <cell r="C403" t="str">
            <v>ETIMAT P10-DC 1p B6</v>
          </cell>
          <cell r="D403" t="str">
            <v>11,5739</v>
          </cell>
          <cell r="E403" t="str">
            <v>AY</v>
          </cell>
          <cell r="F403">
            <v>36</v>
          </cell>
          <cell r="G403">
            <v>74072.960000000006</v>
          </cell>
          <cell r="H403">
            <v>0</v>
          </cell>
          <cell r="I403">
            <v>74813.689600000012</v>
          </cell>
          <cell r="J403">
            <v>9426524.8896000013</v>
          </cell>
          <cell r="K403">
            <v>0.55000000000000004</v>
          </cell>
          <cell r="L403">
            <v>14611114</v>
          </cell>
        </row>
        <row r="404">
          <cell r="A404" t="str">
            <v>261000102</v>
          </cell>
          <cell r="B404" t="str">
            <v>Inštalacijski odklopnik</v>
          </cell>
          <cell r="C404" t="str">
            <v>ETIMAT P10-DC 1p B10</v>
          </cell>
          <cell r="D404" t="str">
            <v>11,5739</v>
          </cell>
          <cell r="E404" t="str">
            <v>AY</v>
          </cell>
          <cell r="F404">
            <v>36</v>
          </cell>
          <cell r="G404">
            <v>74072.960000000006</v>
          </cell>
          <cell r="H404">
            <v>0</v>
          </cell>
          <cell r="I404">
            <v>74813.689600000012</v>
          </cell>
          <cell r="J404">
            <v>9426524.8896000013</v>
          </cell>
          <cell r="K404">
            <v>0.55000000000000004</v>
          </cell>
          <cell r="L404">
            <v>14611114</v>
          </cell>
        </row>
        <row r="405">
          <cell r="A405" t="str">
            <v>261300101</v>
          </cell>
          <cell r="B405" t="str">
            <v>Inštalacijski odklopnik</v>
          </cell>
          <cell r="C405" t="str">
            <v>ETIMAT P10-DC 1p B13</v>
          </cell>
          <cell r="D405" t="str">
            <v>11,5739</v>
          </cell>
          <cell r="E405" t="str">
            <v>AY</v>
          </cell>
          <cell r="F405">
            <v>36</v>
          </cell>
          <cell r="G405">
            <v>74072.960000000006</v>
          </cell>
          <cell r="H405">
            <v>0</v>
          </cell>
          <cell r="I405">
            <v>74813.689600000012</v>
          </cell>
          <cell r="J405">
            <v>9426524.8896000013</v>
          </cell>
          <cell r="K405">
            <v>0.55000000000000004</v>
          </cell>
          <cell r="L405">
            <v>14611114</v>
          </cell>
        </row>
        <row r="406">
          <cell r="A406" t="str">
            <v>261600100</v>
          </cell>
          <cell r="B406" t="str">
            <v>Inštalacijski odklopnik</v>
          </cell>
          <cell r="C406" t="str">
            <v>ETIMAT P10-DC 1p B16</v>
          </cell>
          <cell r="D406" t="str">
            <v>11,5739</v>
          </cell>
          <cell r="E406" t="str">
            <v>AY</v>
          </cell>
          <cell r="F406">
            <v>36</v>
          </cell>
          <cell r="G406">
            <v>74072.960000000006</v>
          </cell>
          <cell r="H406">
            <v>0</v>
          </cell>
          <cell r="I406">
            <v>74813.689600000012</v>
          </cell>
          <cell r="J406">
            <v>9426524.8896000013</v>
          </cell>
          <cell r="K406">
            <v>0.55000000000000004</v>
          </cell>
          <cell r="L406">
            <v>14611114</v>
          </cell>
        </row>
        <row r="407">
          <cell r="A407" t="str">
            <v>262000103</v>
          </cell>
          <cell r="B407" t="str">
            <v>Inštalacijski odklopnik</v>
          </cell>
          <cell r="C407" t="str">
            <v>ETIMAT P10-DC 1p B20</v>
          </cell>
          <cell r="D407" t="str">
            <v>11,5739</v>
          </cell>
          <cell r="E407" t="str">
            <v>AY</v>
          </cell>
          <cell r="F407">
            <v>36</v>
          </cell>
          <cell r="G407">
            <v>74072.960000000006</v>
          </cell>
          <cell r="H407">
            <v>0</v>
          </cell>
          <cell r="I407">
            <v>74813.689600000012</v>
          </cell>
          <cell r="J407">
            <v>9426524.8896000013</v>
          </cell>
          <cell r="K407">
            <v>0.55000000000000004</v>
          </cell>
          <cell r="L407">
            <v>14611114</v>
          </cell>
        </row>
        <row r="408">
          <cell r="A408" t="str">
            <v>262500108</v>
          </cell>
          <cell r="B408" t="str">
            <v>Inštalacijski odklopnik</v>
          </cell>
          <cell r="C408" t="str">
            <v>ETIMAT P10-DC 1p B25</v>
          </cell>
          <cell r="D408" t="str">
            <v>11,5739</v>
          </cell>
          <cell r="E408" t="str">
            <v>AY</v>
          </cell>
          <cell r="F408">
            <v>36</v>
          </cell>
          <cell r="G408">
            <v>74072.960000000006</v>
          </cell>
          <cell r="H408">
            <v>0</v>
          </cell>
          <cell r="I408">
            <v>74813.689600000012</v>
          </cell>
          <cell r="J408">
            <v>9426524.8896000013</v>
          </cell>
          <cell r="K408">
            <v>0.55000000000000004</v>
          </cell>
          <cell r="L408">
            <v>14611114</v>
          </cell>
        </row>
        <row r="409">
          <cell r="A409" t="str">
            <v>263200100</v>
          </cell>
          <cell r="B409" t="str">
            <v>Inštalacijski odklopnik</v>
          </cell>
          <cell r="C409" t="str">
            <v>ETIMAT P10-DC 1p B32</v>
          </cell>
          <cell r="D409" t="str">
            <v>12,6910</v>
          </cell>
          <cell r="E409" t="str">
            <v>AY</v>
          </cell>
          <cell r="F409">
            <v>36</v>
          </cell>
          <cell r="G409">
            <v>81222.400000000009</v>
          </cell>
          <cell r="H409">
            <v>0</v>
          </cell>
          <cell r="I409">
            <v>82034.624000000011</v>
          </cell>
          <cell r="J409">
            <v>10336362.624000002</v>
          </cell>
          <cell r="K409">
            <v>0.55000000000000004</v>
          </cell>
          <cell r="L409">
            <v>16021363</v>
          </cell>
        </row>
        <row r="410">
          <cell r="A410" t="str">
            <v>264000105</v>
          </cell>
          <cell r="B410" t="str">
            <v>Inštalacijski odklopnik</v>
          </cell>
          <cell r="C410" t="str">
            <v>ETIMAT P10-DC 1p B40</v>
          </cell>
          <cell r="D410" t="str">
            <v>18,3763</v>
          </cell>
          <cell r="E410" t="str">
            <v>AY</v>
          </cell>
          <cell r="F410">
            <v>36</v>
          </cell>
          <cell r="G410">
            <v>117608.32000000001</v>
          </cell>
          <cell r="H410">
            <v>0</v>
          </cell>
          <cell r="I410">
            <v>118784.40320000002</v>
          </cell>
          <cell r="J410">
            <v>14966834.803200003</v>
          </cell>
          <cell r="K410">
            <v>0.55000000000000004</v>
          </cell>
          <cell r="L410">
            <v>23198594</v>
          </cell>
        </row>
        <row r="411">
          <cell r="A411" t="str">
            <v>265000106</v>
          </cell>
          <cell r="B411" t="str">
            <v>Inštalacijski odklopnik</v>
          </cell>
          <cell r="C411" t="str">
            <v>ETIMAT P10-DC 1p B50</v>
          </cell>
          <cell r="D411" t="str">
            <v>19,1978</v>
          </cell>
          <cell r="E411" t="str">
            <v>AY</v>
          </cell>
          <cell r="F411">
            <v>36</v>
          </cell>
          <cell r="G411">
            <v>122865.92</v>
          </cell>
          <cell r="H411">
            <v>0</v>
          </cell>
          <cell r="I411">
            <v>124094.57919999999</v>
          </cell>
          <cell r="J411">
            <v>15635916.9792</v>
          </cell>
          <cell r="K411">
            <v>0.55000000000000004</v>
          </cell>
          <cell r="L411">
            <v>24235672</v>
          </cell>
        </row>
        <row r="412">
          <cell r="A412" t="str">
            <v>266300106</v>
          </cell>
          <cell r="B412" t="str">
            <v>Inštalacijski odklopnik</v>
          </cell>
          <cell r="C412" t="str">
            <v>ETIMAT P10-DC 1p B63</v>
          </cell>
          <cell r="D412" t="str">
            <v>19,1978</v>
          </cell>
          <cell r="E412" t="str">
            <v>AY</v>
          </cell>
          <cell r="F412">
            <v>36</v>
          </cell>
          <cell r="G412">
            <v>122865.92</v>
          </cell>
          <cell r="H412">
            <v>0</v>
          </cell>
          <cell r="I412">
            <v>124094.57919999999</v>
          </cell>
          <cell r="J412">
            <v>15635916.9792</v>
          </cell>
          <cell r="K412">
            <v>0.55000000000000004</v>
          </cell>
          <cell r="L412">
            <v>24235672</v>
          </cell>
        </row>
        <row r="413">
          <cell r="A413" t="str">
            <v>260501107</v>
          </cell>
          <cell r="B413" t="str">
            <v>Inštalacijski odklopnik</v>
          </cell>
          <cell r="C413" t="str">
            <v>ETIMAT P10-DC 1p C0.5</v>
          </cell>
          <cell r="D413" t="str">
            <v>16,4196</v>
          </cell>
          <cell r="E413" t="str">
            <v>AY</v>
          </cell>
          <cell r="F413">
            <v>36</v>
          </cell>
          <cell r="G413">
            <v>105085.44</v>
          </cell>
          <cell r="H413">
            <v>0</v>
          </cell>
          <cell r="I413">
            <v>106136.2944</v>
          </cell>
          <cell r="J413">
            <v>13373173.0944</v>
          </cell>
          <cell r="K413">
            <v>0.55000000000000004</v>
          </cell>
          <cell r="L413">
            <v>20728419</v>
          </cell>
        </row>
        <row r="414">
          <cell r="A414" t="str">
            <v>260101105</v>
          </cell>
          <cell r="B414" t="str">
            <v>Inštalacijski odklopnik</v>
          </cell>
          <cell r="C414" t="str">
            <v>ETIMAT P10-DC 1p C1</v>
          </cell>
          <cell r="D414" t="str">
            <v>16,4196</v>
          </cell>
          <cell r="E414" t="str">
            <v>AY</v>
          </cell>
          <cell r="F414">
            <v>36</v>
          </cell>
          <cell r="G414">
            <v>105085.44</v>
          </cell>
          <cell r="H414">
            <v>0</v>
          </cell>
          <cell r="I414">
            <v>106136.2944</v>
          </cell>
          <cell r="J414">
            <v>13373173.0944</v>
          </cell>
          <cell r="K414">
            <v>0.55000000000000004</v>
          </cell>
          <cell r="L414">
            <v>20728419</v>
          </cell>
        </row>
        <row r="415">
          <cell r="A415" t="str">
            <v>260201108</v>
          </cell>
          <cell r="B415" t="str">
            <v>Inštalacijski odklopnik</v>
          </cell>
          <cell r="C415" t="str">
            <v>ETIMAT P10-DC 1p C2</v>
          </cell>
          <cell r="D415" t="str">
            <v>16,4196</v>
          </cell>
          <cell r="E415" t="str">
            <v>AY</v>
          </cell>
          <cell r="F415">
            <v>36</v>
          </cell>
          <cell r="G415">
            <v>105085.44</v>
          </cell>
          <cell r="H415">
            <v>0</v>
          </cell>
          <cell r="I415">
            <v>106136.2944</v>
          </cell>
          <cell r="J415">
            <v>13373173.0944</v>
          </cell>
          <cell r="K415">
            <v>0.55000000000000004</v>
          </cell>
          <cell r="L415">
            <v>20728419</v>
          </cell>
        </row>
        <row r="416">
          <cell r="A416" t="str">
            <v>260401104</v>
          </cell>
          <cell r="B416" t="str">
            <v>Inštalacijski odklopnik</v>
          </cell>
          <cell r="C416" t="str">
            <v>ETIMAT P10-DC 1p C4</v>
          </cell>
          <cell r="D416" t="str">
            <v>16,4196</v>
          </cell>
          <cell r="E416" t="str">
            <v>AY</v>
          </cell>
          <cell r="F416">
            <v>36</v>
          </cell>
          <cell r="G416">
            <v>105085.44</v>
          </cell>
          <cell r="H416">
            <v>0</v>
          </cell>
          <cell r="I416">
            <v>106136.2944</v>
          </cell>
          <cell r="J416">
            <v>13373173.0944</v>
          </cell>
          <cell r="K416">
            <v>0.55000000000000004</v>
          </cell>
          <cell r="L416">
            <v>20728419</v>
          </cell>
        </row>
        <row r="417">
          <cell r="A417" t="str">
            <v>260601100</v>
          </cell>
          <cell r="B417" t="str">
            <v>Inštalacijski odklopnik</v>
          </cell>
          <cell r="C417" t="str">
            <v>ETIMAT P10-DC 1p C6</v>
          </cell>
          <cell r="D417" t="str">
            <v>11,5739</v>
          </cell>
          <cell r="E417" t="str">
            <v>AY</v>
          </cell>
          <cell r="F417">
            <v>36</v>
          </cell>
          <cell r="G417">
            <v>74072.960000000006</v>
          </cell>
          <cell r="H417">
            <v>0</v>
          </cell>
          <cell r="I417">
            <v>74813.689600000012</v>
          </cell>
          <cell r="J417">
            <v>9426524.8896000013</v>
          </cell>
          <cell r="K417">
            <v>0.55000000000000004</v>
          </cell>
          <cell r="L417">
            <v>14611114</v>
          </cell>
        </row>
        <row r="418">
          <cell r="A418" t="str">
            <v>261001103</v>
          </cell>
          <cell r="B418" t="str">
            <v>Inštalacijski odklopnik</v>
          </cell>
          <cell r="C418" t="str">
            <v>ETIMAT P10-DC 1p C10</v>
          </cell>
          <cell r="D418" t="str">
            <v>11,5739</v>
          </cell>
          <cell r="E418" t="str">
            <v>AY</v>
          </cell>
          <cell r="F418">
            <v>36</v>
          </cell>
          <cell r="G418">
            <v>74072.960000000006</v>
          </cell>
          <cell r="H418">
            <v>0</v>
          </cell>
          <cell r="I418">
            <v>74813.689600000012</v>
          </cell>
          <cell r="J418">
            <v>9426524.8896000013</v>
          </cell>
          <cell r="K418">
            <v>0.55000000000000004</v>
          </cell>
          <cell r="L418">
            <v>14611114</v>
          </cell>
        </row>
        <row r="419">
          <cell r="A419" t="str">
            <v>261301102</v>
          </cell>
          <cell r="B419" t="str">
            <v>Inštalacijski odklopnik</v>
          </cell>
          <cell r="C419" t="str">
            <v>ETIMAT P10-DC 1p C13</v>
          </cell>
          <cell r="D419" t="str">
            <v>11,5739</v>
          </cell>
          <cell r="E419" t="str">
            <v>AY</v>
          </cell>
          <cell r="F419">
            <v>36</v>
          </cell>
          <cell r="G419">
            <v>74072.960000000006</v>
          </cell>
          <cell r="H419">
            <v>0</v>
          </cell>
          <cell r="I419">
            <v>74813.689600000012</v>
          </cell>
          <cell r="J419">
            <v>9426524.8896000013</v>
          </cell>
          <cell r="K419">
            <v>0.55000000000000004</v>
          </cell>
          <cell r="L419">
            <v>14611114</v>
          </cell>
        </row>
        <row r="420">
          <cell r="A420" t="str">
            <v>261601101</v>
          </cell>
          <cell r="B420" t="str">
            <v>Inštalacijski odklopnik</v>
          </cell>
          <cell r="C420" t="str">
            <v>ETIMAT P10-DC 1p C16</v>
          </cell>
          <cell r="D420" t="str">
            <v>11,5739</v>
          </cell>
          <cell r="E420" t="str">
            <v>AY</v>
          </cell>
          <cell r="F420">
            <v>36</v>
          </cell>
          <cell r="G420">
            <v>74072.960000000006</v>
          </cell>
          <cell r="H420">
            <v>0</v>
          </cell>
          <cell r="I420">
            <v>74813.689600000012</v>
          </cell>
          <cell r="J420">
            <v>9426524.8896000013</v>
          </cell>
          <cell r="K420">
            <v>0.55000000000000004</v>
          </cell>
          <cell r="L420">
            <v>14611114</v>
          </cell>
        </row>
        <row r="421">
          <cell r="A421" t="str">
            <v>262001104</v>
          </cell>
          <cell r="B421" t="str">
            <v>Inštalacijski odklopnik</v>
          </cell>
          <cell r="C421" t="str">
            <v>ETIMAT P10-DC 1p C20</v>
          </cell>
          <cell r="D421" t="str">
            <v>11,5739</v>
          </cell>
          <cell r="E421" t="str">
            <v>AY</v>
          </cell>
          <cell r="F421">
            <v>36</v>
          </cell>
          <cell r="G421">
            <v>74072.960000000006</v>
          </cell>
          <cell r="H421">
            <v>0</v>
          </cell>
          <cell r="I421">
            <v>74813.689600000012</v>
          </cell>
          <cell r="J421">
            <v>9426524.8896000013</v>
          </cell>
          <cell r="K421">
            <v>0.55000000000000004</v>
          </cell>
          <cell r="L421">
            <v>14611114</v>
          </cell>
        </row>
        <row r="422">
          <cell r="A422" t="str">
            <v>262501109</v>
          </cell>
          <cell r="B422" t="str">
            <v>Inštalacijski odklopnik</v>
          </cell>
          <cell r="C422" t="str">
            <v>ETIMAT P10-DC 1p C25</v>
          </cell>
          <cell r="D422" t="str">
            <v>11,5739</v>
          </cell>
          <cell r="E422" t="str">
            <v>AY</v>
          </cell>
          <cell r="F422">
            <v>36</v>
          </cell>
          <cell r="G422">
            <v>74072.960000000006</v>
          </cell>
          <cell r="H422">
            <v>0</v>
          </cell>
          <cell r="I422">
            <v>74813.689600000012</v>
          </cell>
          <cell r="J422">
            <v>9426524.8896000013</v>
          </cell>
          <cell r="K422">
            <v>0.55000000000000004</v>
          </cell>
          <cell r="L422">
            <v>14611114</v>
          </cell>
        </row>
        <row r="423">
          <cell r="A423" t="str">
            <v>263201101</v>
          </cell>
          <cell r="B423" t="str">
            <v>Inštalacijski odklopnik</v>
          </cell>
          <cell r="C423" t="str">
            <v>ETIMAT P10-DC 1p C32</v>
          </cell>
          <cell r="D423" t="str">
            <v>12,6910</v>
          </cell>
          <cell r="E423" t="str">
            <v>AY</v>
          </cell>
          <cell r="F423">
            <v>36</v>
          </cell>
          <cell r="G423">
            <v>81222.400000000009</v>
          </cell>
          <cell r="H423">
            <v>0</v>
          </cell>
          <cell r="I423">
            <v>82034.624000000011</v>
          </cell>
          <cell r="J423">
            <v>10336362.624000002</v>
          </cell>
          <cell r="K423">
            <v>0.55000000000000004</v>
          </cell>
          <cell r="L423">
            <v>16021363</v>
          </cell>
        </row>
        <row r="424">
          <cell r="A424" t="str">
            <v>264001106</v>
          </cell>
          <cell r="B424" t="str">
            <v>Inštalacijski odklopnik</v>
          </cell>
          <cell r="C424" t="str">
            <v>ETIMAT P10-DC 1p C40</v>
          </cell>
          <cell r="D424" t="str">
            <v>18,3763</v>
          </cell>
          <cell r="E424" t="str">
            <v>AY</v>
          </cell>
          <cell r="F424">
            <v>36</v>
          </cell>
          <cell r="G424">
            <v>117608.32000000001</v>
          </cell>
          <cell r="H424">
            <v>0</v>
          </cell>
          <cell r="I424">
            <v>118784.40320000002</v>
          </cell>
          <cell r="J424">
            <v>14966834.803200003</v>
          </cell>
          <cell r="K424">
            <v>0.55000000000000004</v>
          </cell>
          <cell r="L424">
            <v>23198594</v>
          </cell>
        </row>
        <row r="425">
          <cell r="A425" t="str">
            <v>265001107</v>
          </cell>
          <cell r="B425" t="str">
            <v>Inštalacijski odklopnik</v>
          </cell>
          <cell r="C425" t="str">
            <v>ETIMAT P10-DC 1p C50</v>
          </cell>
          <cell r="D425" t="str">
            <v>19,1978</v>
          </cell>
          <cell r="E425" t="str">
            <v>AY</v>
          </cell>
          <cell r="F425">
            <v>36</v>
          </cell>
          <cell r="G425">
            <v>122865.92</v>
          </cell>
          <cell r="H425">
            <v>0</v>
          </cell>
          <cell r="I425">
            <v>124094.57919999999</v>
          </cell>
          <cell r="J425">
            <v>15635916.9792</v>
          </cell>
          <cell r="K425">
            <v>0.55000000000000004</v>
          </cell>
          <cell r="L425">
            <v>24235672</v>
          </cell>
        </row>
        <row r="426">
          <cell r="A426" t="str">
            <v>266301107</v>
          </cell>
          <cell r="B426" t="str">
            <v>Inštalacijski odklopnik</v>
          </cell>
          <cell r="C426" t="str">
            <v>ETIMAT P10-DC 1p C63</v>
          </cell>
          <cell r="D426" t="str">
            <v>19,1978</v>
          </cell>
          <cell r="E426" t="str">
            <v>AY</v>
          </cell>
          <cell r="F426">
            <v>36</v>
          </cell>
          <cell r="G426">
            <v>122865.92</v>
          </cell>
          <cell r="H426">
            <v>0</v>
          </cell>
          <cell r="I426">
            <v>124094.57919999999</v>
          </cell>
          <cell r="J426">
            <v>15635916.9792</v>
          </cell>
          <cell r="K426">
            <v>0.55000000000000004</v>
          </cell>
          <cell r="L426">
            <v>24235672</v>
          </cell>
        </row>
        <row r="427">
          <cell r="A427" t="str">
            <v>260503109</v>
          </cell>
          <cell r="B427" t="str">
            <v>Inštalacijski odklopnik</v>
          </cell>
          <cell r="C427" t="str">
            <v>ETIMAT P10-DC 1p K0.5</v>
          </cell>
          <cell r="D427" t="str">
            <v>23,5547</v>
          </cell>
          <cell r="E427" t="str">
            <v>AY</v>
          </cell>
          <cell r="F427">
            <v>36</v>
          </cell>
          <cell r="G427">
            <v>150750.08000000002</v>
          </cell>
          <cell r="H427">
            <v>0</v>
          </cell>
          <cell r="I427">
            <v>152257.58080000003</v>
          </cell>
          <cell r="J427">
            <v>19184455.180800002</v>
          </cell>
          <cell r="K427">
            <v>0.55000000000000004</v>
          </cell>
          <cell r="L427">
            <v>29735906</v>
          </cell>
        </row>
        <row r="428">
          <cell r="A428" t="str">
            <v>260103107</v>
          </cell>
          <cell r="B428" t="str">
            <v>Inštalacijski odklopnik</v>
          </cell>
          <cell r="C428" t="str">
            <v>ETIMAT P10-DC 1p K1</v>
          </cell>
          <cell r="D428" t="str">
            <v>23,5547</v>
          </cell>
          <cell r="E428" t="str">
            <v>AY</v>
          </cell>
          <cell r="F428">
            <v>36</v>
          </cell>
          <cell r="G428">
            <v>150750.08000000002</v>
          </cell>
          <cell r="H428">
            <v>0</v>
          </cell>
          <cell r="I428">
            <v>152257.58080000003</v>
          </cell>
          <cell r="J428">
            <v>19184455.180800002</v>
          </cell>
          <cell r="K428">
            <v>0.55000000000000004</v>
          </cell>
          <cell r="L428">
            <v>29735906</v>
          </cell>
        </row>
        <row r="429">
          <cell r="A429" t="str">
            <v>260203100</v>
          </cell>
          <cell r="B429" t="str">
            <v>Inštalacijski odklopnik</v>
          </cell>
          <cell r="C429" t="str">
            <v>ETIMAT P10-DC 1p K2</v>
          </cell>
          <cell r="D429" t="str">
            <v>23,5547</v>
          </cell>
          <cell r="E429" t="str">
            <v>AY</v>
          </cell>
          <cell r="F429">
            <v>36</v>
          </cell>
          <cell r="G429">
            <v>150750.08000000002</v>
          </cell>
          <cell r="H429">
            <v>0</v>
          </cell>
          <cell r="I429">
            <v>152257.58080000003</v>
          </cell>
          <cell r="J429">
            <v>19184455.180800002</v>
          </cell>
          <cell r="K429">
            <v>0.55000000000000004</v>
          </cell>
          <cell r="L429">
            <v>29735906</v>
          </cell>
        </row>
        <row r="430">
          <cell r="A430" t="str">
            <v>260303103</v>
          </cell>
          <cell r="B430" t="str">
            <v>Inštalacijski odklopnik</v>
          </cell>
          <cell r="C430" t="str">
            <v>ETIMAT P10-DC 1p K3</v>
          </cell>
          <cell r="D430" t="str">
            <v>23,5547</v>
          </cell>
          <cell r="E430" t="str">
            <v>AY</v>
          </cell>
          <cell r="F430">
            <v>36</v>
          </cell>
          <cell r="G430">
            <v>150750.08000000002</v>
          </cell>
          <cell r="H430">
            <v>0</v>
          </cell>
          <cell r="I430">
            <v>152257.58080000003</v>
          </cell>
          <cell r="J430">
            <v>19184455.180800002</v>
          </cell>
          <cell r="K430">
            <v>0.55000000000000004</v>
          </cell>
          <cell r="L430">
            <v>29735906</v>
          </cell>
        </row>
        <row r="431">
          <cell r="A431" t="str">
            <v>260403106</v>
          </cell>
          <cell r="B431" t="str">
            <v>Inštalacijski odklopnik</v>
          </cell>
          <cell r="C431" t="str">
            <v>ETIMAT P10-DC 1p K4</v>
          </cell>
          <cell r="D431" t="str">
            <v>23,5547</v>
          </cell>
          <cell r="E431" t="str">
            <v>AY</v>
          </cell>
          <cell r="F431">
            <v>36</v>
          </cell>
          <cell r="G431">
            <v>150750.08000000002</v>
          </cell>
          <cell r="H431">
            <v>0</v>
          </cell>
          <cell r="I431">
            <v>152257.58080000003</v>
          </cell>
          <cell r="J431">
            <v>19184455.180800002</v>
          </cell>
          <cell r="K431">
            <v>0.55000000000000004</v>
          </cell>
          <cell r="L431">
            <v>29735906</v>
          </cell>
        </row>
        <row r="432">
          <cell r="A432" t="str">
            <v>260603102</v>
          </cell>
          <cell r="B432" t="str">
            <v>Inštalacijski odklopnik</v>
          </cell>
          <cell r="C432" t="str">
            <v>ETIMAT P10-DC 1p K6</v>
          </cell>
          <cell r="D432" t="str">
            <v>16,6032</v>
          </cell>
          <cell r="E432" t="str">
            <v>AY</v>
          </cell>
          <cell r="F432">
            <v>36</v>
          </cell>
          <cell r="G432">
            <v>106260.48</v>
          </cell>
          <cell r="H432">
            <v>0</v>
          </cell>
          <cell r="I432">
            <v>107323.0848</v>
          </cell>
          <cell r="J432">
            <v>13522708.684799999</v>
          </cell>
          <cell r="K432">
            <v>0.55000000000000004</v>
          </cell>
          <cell r="L432">
            <v>20960199</v>
          </cell>
        </row>
        <row r="433">
          <cell r="A433" t="str">
            <v>261003105</v>
          </cell>
          <cell r="B433" t="str">
            <v>Inštalacijski odklopnik</v>
          </cell>
          <cell r="C433" t="str">
            <v>ETIMAT P10-DC 1p K10</v>
          </cell>
          <cell r="D433" t="str">
            <v>16,6032</v>
          </cell>
          <cell r="E433" t="str">
            <v>AY</v>
          </cell>
          <cell r="F433">
            <v>36</v>
          </cell>
          <cell r="G433">
            <v>106260.48</v>
          </cell>
          <cell r="H433">
            <v>0</v>
          </cell>
          <cell r="I433">
            <v>107323.0848</v>
          </cell>
          <cell r="J433">
            <v>13522708.684799999</v>
          </cell>
          <cell r="K433">
            <v>0.55000000000000004</v>
          </cell>
          <cell r="L433">
            <v>20960199</v>
          </cell>
        </row>
        <row r="434">
          <cell r="A434" t="str">
            <v>261303104</v>
          </cell>
          <cell r="B434" t="str">
            <v>Inštalacijski odklopnik</v>
          </cell>
          <cell r="C434" t="str">
            <v>ETIMAT P10-DC 1p K13</v>
          </cell>
          <cell r="D434" t="str">
            <v>16,6032</v>
          </cell>
          <cell r="E434" t="str">
            <v>AY</v>
          </cell>
          <cell r="F434">
            <v>36</v>
          </cell>
          <cell r="G434">
            <v>106260.48</v>
          </cell>
          <cell r="H434">
            <v>0</v>
          </cell>
          <cell r="I434">
            <v>107323.0848</v>
          </cell>
          <cell r="J434">
            <v>13522708.684799999</v>
          </cell>
          <cell r="K434">
            <v>0.55000000000000004</v>
          </cell>
          <cell r="L434">
            <v>20960199</v>
          </cell>
        </row>
        <row r="435">
          <cell r="A435" t="str">
            <v>261603103</v>
          </cell>
          <cell r="B435" t="str">
            <v>Inštalacijski odklopnik</v>
          </cell>
          <cell r="C435" t="str">
            <v>ETIMAT P10-DC 1p K16</v>
          </cell>
          <cell r="D435" t="str">
            <v>16,6032</v>
          </cell>
          <cell r="E435" t="str">
            <v>AY</v>
          </cell>
          <cell r="F435">
            <v>36</v>
          </cell>
          <cell r="G435">
            <v>106260.48</v>
          </cell>
          <cell r="H435">
            <v>0</v>
          </cell>
          <cell r="I435">
            <v>107323.0848</v>
          </cell>
          <cell r="J435">
            <v>13522708.684799999</v>
          </cell>
          <cell r="K435">
            <v>0.55000000000000004</v>
          </cell>
          <cell r="L435">
            <v>20960199</v>
          </cell>
        </row>
        <row r="436">
          <cell r="A436" t="str">
            <v>262003106</v>
          </cell>
          <cell r="B436" t="str">
            <v>Inštalacijski odklopnik</v>
          </cell>
          <cell r="C436" t="str">
            <v>ETIMAT P10-DC 1p K20</v>
          </cell>
          <cell r="D436" t="str">
            <v>16,6032</v>
          </cell>
          <cell r="E436" t="str">
            <v>AY</v>
          </cell>
          <cell r="F436">
            <v>36</v>
          </cell>
          <cell r="G436">
            <v>106260.48</v>
          </cell>
          <cell r="H436">
            <v>0</v>
          </cell>
          <cell r="I436">
            <v>107323.0848</v>
          </cell>
          <cell r="J436">
            <v>13522708.684799999</v>
          </cell>
          <cell r="K436">
            <v>0.55000000000000004</v>
          </cell>
          <cell r="L436">
            <v>20960199</v>
          </cell>
        </row>
        <row r="437">
          <cell r="A437" t="str">
            <v>262503101</v>
          </cell>
          <cell r="B437" t="str">
            <v>Inštalacijski odklopnik</v>
          </cell>
          <cell r="C437" t="str">
            <v>ETIMAT P10-DC 1p K25</v>
          </cell>
          <cell r="D437" t="str">
            <v>16,6032</v>
          </cell>
          <cell r="E437" t="str">
            <v>AY</v>
          </cell>
          <cell r="F437">
            <v>36</v>
          </cell>
          <cell r="G437">
            <v>106260.48</v>
          </cell>
          <cell r="H437">
            <v>0</v>
          </cell>
          <cell r="I437">
            <v>107323.0848</v>
          </cell>
          <cell r="J437">
            <v>13522708.684799999</v>
          </cell>
          <cell r="K437">
            <v>0.55000000000000004</v>
          </cell>
          <cell r="L437">
            <v>20960199</v>
          </cell>
        </row>
        <row r="438">
          <cell r="A438" t="str">
            <v>263203103</v>
          </cell>
          <cell r="B438" t="str">
            <v>Inštalacijski odklopnik</v>
          </cell>
          <cell r="C438" t="str">
            <v>ETIMAT P10-DC 1p K32</v>
          </cell>
          <cell r="D438" t="str">
            <v>18,2058</v>
          </cell>
          <cell r="E438" t="str">
            <v>AY</v>
          </cell>
          <cell r="F438">
            <v>36</v>
          </cell>
          <cell r="G438">
            <v>116517.12</v>
          </cell>
          <cell r="H438">
            <v>0</v>
          </cell>
          <cell r="I438">
            <v>117682.29119999999</v>
          </cell>
          <cell r="J438">
            <v>14827968.691199999</v>
          </cell>
          <cell r="K438">
            <v>0.55000000000000004</v>
          </cell>
          <cell r="L438">
            <v>22983352</v>
          </cell>
        </row>
        <row r="439">
          <cell r="A439" t="str">
            <v>260620103</v>
          </cell>
          <cell r="B439" t="str">
            <v>Inštalacijski odklopnik</v>
          </cell>
          <cell r="C439" t="str">
            <v>ETIMAT P10-DC 2p B6</v>
          </cell>
          <cell r="D439" t="str">
            <v>23,1477</v>
          </cell>
          <cell r="E439" t="str">
            <v>AY</v>
          </cell>
          <cell r="F439">
            <v>36</v>
          </cell>
          <cell r="G439">
            <v>148145.28</v>
          </cell>
          <cell r="H439">
            <v>0</v>
          </cell>
          <cell r="I439">
            <v>149626.7328</v>
          </cell>
          <cell r="J439">
            <v>18852968.332800001</v>
          </cell>
          <cell r="K439">
            <v>0.55000000000000004</v>
          </cell>
          <cell r="L439">
            <v>29222101</v>
          </cell>
        </row>
        <row r="440">
          <cell r="A440" t="str">
            <v>261020106</v>
          </cell>
          <cell r="B440" t="str">
            <v>Inštalacijski odklopnik</v>
          </cell>
          <cell r="C440" t="str">
            <v>ETIMAT P10-DC 2p B10</v>
          </cell>
          <cell r="D440" t="str">
            <v>23,1477</v>
          </cell>
          <cell r="E440" t="str">
            <v>AY</v>
          </cell>
          <cell r="F440">
            <v>36</v>
          </cell>
          <cell r="G440">
            <v>148145.28</v>
          </cell>
          <cell r="H440">
            <v>0</v>
          </cell>
          <cell r="I440">
            <v>149626.7328</v>
          </cell>
          <cell r="J440">
            <v>18852968.332800001</v>
          </cell>
          <cell r="K440">
            <v>0.55000000000000004</v>
          </cell>
          <cell r="L440">
            <v>29222101</v>
          </cell>
        </row>
        <row r="441">
          <cell r="A441" t="str">
            <v>261320105</v>
          </cell>
          <cell r="B441" t="str">
            <v>Inštalacijski odklopnik</v>
          </cell>
          <cell r="C441" t="str">
            <v>ETIMAT P10-DC 2p B13</v>
          </cell>
          <cell r="D441" t="str">
            <v>23,1477</v>
          </cell>
          <cell r="E441" t="str">
            <v>AY</v>
          </cell>
          <cell r="F441">
            <v>36</v>
          </cell>
          <cell r="G441">
            <v>148145.28</v>
          </cell>
          <cell r="H441">
            <v>0</v>
          </cell>
          <cell r="I441">
            <v>149626.7328</v>
          </cell>
          <cell r="J441">
            <v>18852968.332800001</v>
          </cell>
          <cell r="K441">
            <v>0.55000000000000004</v>
          </cell>
          <cell r="L441">
            <v>29222101</v>
          </cell>
        </row>
        <row r="442">
          <cell r="A442" t="str">
            <v>261620104</v>
          </cell>
          <cell r="B442" t="str">
            <v>Inštalacijski odklopnik</v>
          </cell>
          <cell r="C442" t="str">
            <v>ETIMAT P10-DC 2p B16</v>
          </cell>
          <cell r="D442" t="str">
            <v>23,1477</v>
          </cell>
          <cell r="E442" t="str">
            <v>AY</v>
          </cell>
          <cell r="F442">
            <v>36</v>
          </cell>
          <cell r="G442">
            <v>148145.28</v>
          </cell>
          <cell r="H442">
            <v>0</v>
          </cell>
          <cell r="I442">
            <v>149626.7328</v>
          </cell>
          <cell r="J442">
            <v>18852968.332800001</v>
          </cell>
          <cell r="K442">
            <v>0.55000000000000004</v>
          </cell>
          <cell r="L442">
            <v>29222101</v>
          </cell>
        </row>
        <row r="443">
          <cell r="A443" t="str">
            <v>262020107</v>
          </cell>
          <cell r="B443" t="str">
            <v>Inštalacijski odklopnik</v>
          </cell>
          <cell r="C443" t="str">
            <v>ETIMAT P10-DC 2p B20</v>
          </cell>
          <cell r="D443" t="str">
            <v>23,1477</v>
          </cell>
          <cell r="E443" t="str">
            <v>AY</v>
          </cell>
          <cell r="F443">
            <v>36</v>
          </cell>
          <cell r="G443">
            <v>148145.28</v>
          </cell>
          <cell r="H443">
            <v>0</v>
          </cell>
          <cell r="I443">
            <v>149626.7328</v>
          </cell>
          <cell r="J443">
            <v>18852968.332800001</v>
          </cell>
          <cell r="K443">
            <v>0.55000000000000004</v>
          </cell>
          <cell r="L443">
            <v>29222101</v>
          </cell>
        </row>
        <row r="444">
          <cell r="A444" t="str">
            <v>262520102</v>
          </cell>
          <cell r="B444" t="str">
            <v>Inštalacijski odklopnik</v>
          </cell>
          <cell r="C444" t="str">
            <v>ETIMAT P10-DC 2p B25</v>
          </cell>
          <cell r="D444" t="str">
            <v>23,1477</v>
          </cell>
          <cell r="E444" t="str">
            <v>AY</v>
          </cell>
          <cell r="F444">
            <v>36</v>
          </cell>
          <cell r="G444">
            <v>148145.28</v>
          </cell>
          <cell r="H444">
            <v>0</v>
          </cell>
          <cell r="I444">
            <v>149626.7328</v>
          </cell>
          <cell r="J444">
            <v>18852968.332800001</v>
          </cell>
          <cell r="K444">
            <v>0.55000000000000004</v>
          </cell>
          <cell r="L444">
            <v>29222101</v>
          </cell>
        </row>
        <row r="445">
          <cell r="A445" t="str">
            <v>263220104</v>
          </cell>
          <cell r="B445" t="str">
            <v>Inštalacijski odklopnik</v>
          </cell>
          <cell r="C445" t="str">
            <v>ETIMAT P10-DC 2p B32</v>
          </cell>
          <cell r="D445" t="str">
            <v>25,3821</v>
          </cell>
          <cell r="E445" t="str">
            <v>AY</v>
          </cell>
          <cell r="F445">
            <v>36</v>
          </cell>
          <cell r="G445">
            <v>162445.44</v>
          </cell>
          <cell r="H445">
            <v>0</v>
          </cell>
          <cell r="I445">
            <v>164069.89439999999</v>
          </cell>
          <cell r="J445">
            <v>20672806.694399998</v>
          </cell>
          <cell r="K445">
            <v>0.55000000000000004</v>
          </cell>
          <cell r="L445">
            <v>32042851</v>
          </cell>
        </row>
        <row r="446">
          <cell r="A446" t="str">
            <v>264020109</v>
          </cell>
          <cell r="B446" t="str">
            <v>Inštalacijski odklopnik</v>
          </cell>
          <cell r="C446" t="str">
            <v>ETIMAT P10-DC 2p B40</v>
          </cell>
          <cell r="D446" t="str">
            <v>36,7526</v>
          </cell>
          <cell r="E446" t="str">
            <v>AY</v>
          </cell>
          <cell r="F446">
            <v>36</v>
          </cell>
          <cell r="G446">
            <v>235216.64000000001</v>
          </cell>
          <cell r="H446">
            <v>0</v>
          </cell>
          <cell r="I446">
            <v>237568.80640000003</v>
          </cell>
          <cell r="J446">
            <v>29933669.606400006</v>
          </cell>
          <cell r="K446">
            <v>0.55000000000000004</v>
          </cell>
          <cell r="L446">
            <v>46397188</v>
          </cell>
        </row>
        <row r="447">
          <cell r="A447" t="str">
            <v>265020100</v>
          </cell>
          <cell r="B447" t="str">
            <v>Inštalacijski odklopnik</v>
          </cell>
          <cell r="C447" t="str">
            <v>ETIMAT P10-DC 2p B50</v>
          </cell>
          <cell r="D447" t="str">
            <v>38,3956</v>
          </cell>
          <cell r="E447" t="str">
            <v>AY</v>
          </cell>
          <cell r="F447">
            <v>36</v>
          </cell>
          <cell r="G447">
            <v>245731.84</v>
          </cell>
          <cell r="H447">
            <v>0</v>
          </cell>
          <cell r="I447">
            <v>248189.15839999999</v>
          </cell>
          <cell r="J447">
            <v>31271833.9584</v>
          </cell>
          <cell r="K447">
            <v>0.55000000000000004</v>
          </cell>
          <cell r="L447">
            <v>48471343</v>
          </cell>
        </row>
        <row r="448">
          <cell r="A448" t="str">
            <v>266320100</v>
          </cell>
          <cell r="B448" t="str">
            <v>Inštalacijski odklopnik</v>
          </cell>
          <cell r="C448" t="str">
            <v>ETIMAT P10-DC 2p B63</v>
          </cell>
          <cell r="D448" t="str">
            <v>38,3956</v>
          </cell>
          <cell r="E448" t="str">
            <v>AY</v>
          </cell>
          <cell r="F448">
            <v>36</v>
          </cell>
          <cell r="G448">
            <v>245731.84</v>
          </cell>
          <cell r="H448">
            <v>0</v>
          </cell>
          <cell r="I448">
            <v>248189.15839999999</v>
          </cell>
          <cell r="J448">
            <v>31271833.9584</v>
          </cell>
          <cell r="K448">
            <v>0.55000000000000004</v>
          </cell>
          <cell r="L448">
            <v>48471343</v>
          </cell>
        </row>
        <row r="449">
          <cell r="A449" t="str">
            <v>260521101</v>
          </cell>
          <cell r="B449" t="str">
            <v>Inštalacijski odklopnik</v>
          </cell>
          <cell r="C449" t="str">
            <v>ETIMAT P10-DC 2p C0.5</v>
          </cell>
          <cell r="D449" t="str">
            <v>32,8395</v>
          </cell>
          <cell r="E449" t="str">
            <v>AY</v>
          </cell>
          <cell r="F449">
            <v>36</v>
          </cell>
          <cell r="G449">
            <v>210172.80000000002</v>
          </cell>
          <cell r="H449">
            <v>0</v>
          </cell>
          <cell r="I449">
            <v>212274.52800000002</v>
          </cell>
          <cell r="J449">
            <v>26746590.528000001</v>
          </cell>
          <cell r="K449">
            <v>0.55000000000000004</v>
          </cell>
          <cell r="L449">
            <v>41457216</v>
          </cell>
        </row>
        <row r="450">
          <cell r="A450" t="str">
            <v>260121109</v>
          </cell>
          <cell r="B450" t="str">
            <v>Inštalacijski odklopnik</v>
          </cell>
          <cell r="C450" t="str">
            <v>ETIMAT P10-DC 2p C1</v>
          </cell>
          <cell r="D450" t="str">
            <v>32,8395</v>
          </cell>
          <cell r="E450" t="str">
            <v>AY</v>
          </cell>
          <cell r="F450">
            <v>36</v>
          </cell>
          <cell r="G450">
            <v>210172.80000000002</v>
          </cell>
          <cell r="H450">
            <v>0</v>
          </cell>
          <cell r="I450">
            <v>212274.52800000002</v>
          </cell>
          <cell r="J450">
            <v>26746590.528000001</v>
          </cell>
          <cell r="K450">
            <v>0.55000000000000004</v>
          </cell>
          <cell r="L450">
            <v>41457216</v>
          </cell>
        </row>
        <row r="451">
          <cell r="A451" t="str">
            <v>260221102</v>
          </cell>
          <cell r="B451" t="str">
            <v>Inštalacijski odklopnik</v>
          </cell>
          <cell r="C451" t="str">
            <v>ETIMAT P10-DC 2p C2</v>
          </cell>
          <cell r="D451" t="str">
            <v>32,8395</v>
          </cell>
          <cell r="E451" t="str">
            <v>AY</v>
          </cell>
          <cell r="F451">
            <v>36</v>
          </cell>
          <cell r="G451">
            <v>210172.80000000002</v>
          </cell>
          <cell r="H451">
            <v>0</v>
          </cell>
          <cell r="I451">
            <v>212274.52800000002</v>
          </cell>
          <cell r="J451">
            <v>26746590.528000001</v>
          </cell>
          <cell r="K451">
            <v>0.55000000000000004</v>
          </cell>
          <cell r="L451">
            <v>41457216</v>
          </cell>
        </row>
        <row r="452">
          <cell r="A452" t="str">
            <v>260421108</v>
          </cell>
          <cell r="B452" t="str">
            <v>Inštalacijski odklopnik</v>
          </cell>
          <cell r="C452" t="str">
            <v>ETIMAT P10-DC 2p C4</v>
          </cell>
          <cell r="D452" t="str">
            <v>32,8395</v>
          </cell>
          <cell r="E452" t="str">
            <v>AY</v>
          </cell>
          <cell r="F452">
            <v>36</v>
          </cell>
          <cell r="G452">
            <v>210172.80000000002</v>
          </cell>
          <cell r="H452">
            <v>0</v>
          </cell>
          <cell r="I452">
            <v>212274.52800000002</v>
          </cell>
          <cell r="J452">
            <v>26746590.528000001</v>
          </cell>
          <cell r="K452">
            <v>0.55000000000000004</v>
          </cell>
          <cell r="L452">
            <v>41457216</v>
          </cell>
        </row>
        <row r="453">
          <cell r="A453" t="str">
            <v>260621104</v>
          </cell>
          <cell r="B453" t="str">
            <v>Inštalacijski odklopnik</v>
          </cell>
          <cell r="C453" t="str">
            <v>ETIMAT P10-DC 2p C6</v>
          </cell>
          <cell r="D453" t="str">
            <v>23,1477</v>
          </cell>
          <cell r="E453" t="str">
            <v>AY</v>
          </cell>
          <cell r="F453">
            <v>36</v>
          </cell>
          <cell r="G453">
            <v>148145.28</v>
          </cell>
          <cell r="H453">
            <v>0</v>
          </cell>
          <cell r="I453">
            <v>149626.7328</v>
          </cell>
          <cell r="J453">
            <v>18852968.332800001</v>
          </cell>
          <cell r="K453">
            <v>0.55000000000000004</v>
          </cell>
          <cell r="L453">
            <v>29222101</v>
          </cell>
        </row>
        <row r="454">
          <cell r="A454" t="str">
            <v>261021107</v>
          </cell>
          <cell r="B454" t="str">
            <v>Inštalacijski odklopnik</v>
          </cell>
          <cell r="C454" t="str">
            <v>ETIMAT P10-DC 2p C10</v>
          </cell>
          <cell r="D454" t="str">
            <v>23,1477</v>
          </cell>
          <cell r="E454" t="str">
            <v>AY</v>
          </cell>
          <cell r="F454">
            <v>36</v>
          </cell>
          <cell r="G454">
            <v>148145.28</v>
          </cell>
          <cell r="H454">
            <v>0</v>
          </cell>
          <cell r="I454">
            <v>149626.7328</v>
          </cell>
          <cell r="J454">
            <v>18852968.332800001</v>
          </cell>
          <cell r="K454">
            <v>0.55000000000000004</v>
          </cell>
          <cell r="L454">
            <v>29222101</v>
          </cell>
        </row>
        <row r="455">
          <cell r="A455" t="str">
            <v>261321106</v>
          </cell>
          <cell r="B455" t="str">
            <v>Inštalacijski odklopnik</v>
          </cell>
          <cell r="C455" t="str">
            <v>ETIMAT P10-DC 2p C13</v>
          </cell>
          <cell r="D455" t="str">
            <v>23,1477</v>
          </cell>
          <cell r="E455" t="str">
            <v>AY</v>
          </cell>
          <cell r="F455">
            <v>36</v>
          </cell>
          <cell r="G455">
            <v>148145.28</v>
          </cell>
          <cell r="H455">
            <v>0</v>
          </cell>
          <cell r="I455">
            <v>149626.7328</v>
          </cell>
          <cell r="J455">
            <v>18852968.332800001</v>
          </cell>
          <cell r="K455">
            <v>0.55000000000000004</v>
          </cell>
          <cell r="L455">
            <v>29222101</v>
          </cell>
        </row>
        <row r="456">
          <cell r="A456" t="str">
            <v>261621105</v>
          </cell>
          <cell r="B456" t="str">
            <v>Inštalacijski odklopnik</v>
          </cell>
          <cell r="C456" t="str">
            <v>ETIMAT P10-DC 2p C16</v>
          </cell>
          <cell r="D456" t="str">
            <v>23,1477</v>
          </cell>
          <cell r="E456" t="str">
            <v>AY</v>
          </cell>
          <cell r="F456">
            <v>36</v>
          </cell>
          <cell r="G456">
            <v>148145.28</v>
          </cell>
          <cell r="H456">
            <v>0</v>
          </cell>
          <cell r="I456">
            <v>149626.7328</v>
          </cell>
          <cell r="J456">
            <v>18852968.332800001</v>
          </cell>
          <cell r="K456">
            <v>0.55000000000000004</v>
          </cell>
          <cell r="L456">
            <v>29222101</v>
          </cell>
        </row>
        <row r="457">
          <cell r="A457" t="str">
            <v>262021108</v>
          </cell>
          <cell r="B457" t="str">
            <v>Inštalacijski odklopnik</v>
          </cell>
          <cell r="C457" t="str">
            <v>ETIMAT P10-DC 2p C20</v>
          </cell>
          <cell r="D457" t="str">
            <v>23,1477</v>
          </cell>
          <cell r="E457" t="str">
            <v>AY</v>
          </cell>
          <cell r="F457">
            <v>36</v>
          </cell>
          <cell r="G457">
            <v>148145.28</v>
          </cell>
          <cell r="H457">
            <v>0</v>
          </cell>
          <cell r="I457">
            <v>149626.7328</v>
          </cell>
          <cell r="J457">
            <v>18852968.332800001</v>
          </cell>
          <cell r="K457">
            <v>0.55000000000000004</v>
          </cell>
          <cell r="L457">
            <v>29222101</v>
          </cell>
        </row>
        <row r="458">
          <cell r="A458" t="str">
            <v>262521103</v>
          </cell>
          <cell r="B458" t="str">
            <v>Inštalacijski odklopnik</v>
          </cell>
          <cell r="C458" t="str">
            <v>ETIMAT P10-DC 2p C25</v>
          </cell>
          <cell r="D458" t="str">
            <v>23,1477</v>
          </cell>
          <cell r="E458" t="str">
            <v>AY</v>
          </cell>
          <cell r="F458">
            <v>36</v>
          </cell>
          <cell r="G458">
            <v>148145.28</v>
          </cell>
          <cell r="H458">
            <v>0</v>
          </cell>
          <cell r="I458">
            <v>149626.7328</v>
          </cell>
          <cell r="J458">
            <v>18852968.332800001</v>
          </cell>
          <cell r="K458">
            <v>0.55000000000000004</v>
          </cell>
          <cell r="L458">
            <v>29222101</v>
          </cell>
        </row>
        <row r="459">
          <cell r="A459" t="str">
            <v>263221105</v>
          </cell>
          <cell r="B459" t="str">
            <v>Inštalacijski odklopnik</v>
          </cell>
          <cell r="C459" t="str">
            <v>ETIMAT P10-DC 2p C32</v>
          </cell>
          <cell r="D459" t="str">
            <v>25,3821</v>
          </cell>
          <cell r="E459" t="str">
            <v>AY</v>
          </cell>
          <cell r="F459">
            <v>36</v>
          </cell>
          <cell r="G459">
            <v>162445.44</v>
          </cell>
          <cell r="H459">
            <v>0</v>
          </cell>
          <cell r="I459">
            <v>164069.89439999999</v>
          </cell>
          <cell r="J459">
            <v>20672806.694399998</v>
          </cell>
          <cell r="K459">
            <v>0.55000000000000004</v>
          </cell>
          <cell r="L459">
            <v>32042851</v>
          </cell>
        </row>
        <row r="460">
          <cell r="A460" t="str">
            <v>264021100</v>
          </cell>
          <cell r="B460" t="str">
            <v>Inštalacijski odklopnik</v>
          </cell>
          <cell r="C460" t="str">
            <v>ETIMAT P10-DC 2p C40</v>
          </cell>
          <cell r="D460" t="str">
            <v>36,7526</v>
          </cell>
          <cell r="E460" t="str">
            <v>AY</v>
          </cell>
          <cell r="F460">
            <v>36</v>
          </cell>
          <cell r="G460">
            <v>235216.64000000001</v>
          </cell>
          <cell r="H460">
            <v>0</v>
          </cell>
          <cell r="I460">
            <v>237568.80640000003</v>
          </cell>
          <cell r="J460">
            <v>29933669.606400006</v>
          </cell>
          <cell r="K460">
            <v>0.55000000000000004</v>
          </cell>
          <cell r="L460">
            <v>46397188</v>
          </cell>
        </row>
        <row r="461">
          <cell r="A461" t="str">
            <v>265021101</v>
          </cell>
          <cell r="B461" t="str">
            <v>Inštalacijski odklopnik</v>
          </cell>
          <cell r="C461" t="str">
            <v>ETIMAT P10-DC 2p C50</v>
          </cell>
          <cell r="D461" t="str">
            <v>38,3956</v>
          </cell>
          <cell r="E461" t="str">
            <v>AY</v>
          </cell>
          <cell r="F461">
            <v>36</v>
          </cell>
          <cell r="G461">
            <v>245731.84</v>
          </cell>
          <cell r="H461">
            <v>0</v>
          </cell>
          <cell r="I461">
            <v>248189.15839999999</v>
          </cell>
          <cell r="J461">
            <v>31271833.9584</v>
          </cell>
          <cell r="K461">
            <v>0.55000000000000004</v>
          </cell>
          <cell r="L461">
            <v>48471343</v>
          </cell>
        </row>
        <row r="462">
          <cell r="A462" t="str">
            <v>266321101</v>
          </cell>
          <cell r="B462" t="str">
            <v>Inštalacijski odklopnik</v>
          </cell>
          <cell r="C462" t="str">
            <v>ETIMAT P10-DC 2p C63</v>
          </cell>
          <cell r="D462" t="str">
            <v>38,3956</v>
          </cell>
          <cell r="E462" t="str">
            <v>AY</v>
          </cell>
          <cell r="F462">
            <v>36</v>
          </cell>
          <cell r="G462">
            <v>245731.84</v>
          </cell>
          <cell r="H462">
            <v>0</v>
          </cell>
          <cell r="I462">
            <v>248189.15839999999</v>
          </cell>
          <cell r="J462">
            <v>31271833.9584</v>
          </cell>
          <cell r="K462">
            <v>0.55000000000000004</v>
          </cell>
          <cell r="L462">
            <v>48471343</v>
          </cell>
        </row>
        <row r="463">
          <cell r="A463" t="str">
            <v>260523103</v>
          </cell>
          <cell r="B463" t="str">
            <v>Inštalacijski odklopnik</v>
          </cell>
          <cell r="C463" t="str">
            <v>ETIMAT P10-DC 2p K0.5</v>
          </cell>
          <cell r="D463" t="str">
            <v>47,1094</v>
          </cell>
          <cell r="E463" t="str">
            <v>AY</v>
          </cell>
          <cell r="F463">
            <v>36</v>
          </cell>
          <cell r="G463">
            <v>301500.16000000003</v>
          </cell>
          <cell r="H463">
            <v>0</v>
          </cell>
          <cell r="I463">
            <v>304515.16160000005</v>
          </cell>
          <cell r="J463">
            <v>38368910.361600004</v>
          </cell>
          <cell r="K463">
            <v>0.64</v>
          </cell>
          <cell r="L463">
            <v>62925013</v>
          </cell>
        </row>
        <row r="464">
          <cell r="A464" t="str">
            <v>260123101</v>
          </cell>
          <cell r="B464" t="str">
            <v>Inštalacijski odklopnik</v>
          </cell>
          <cell r="C464" t="str">
            <v>ETIMAT P10-DC 2p K1</v>
          </cell>
          <cell r="D464" t="str">
            <v>47,1094</v>
          </cell>
          <cell r="E464" t="str">
            <v>AY</v>
          </cell>
          <cell r="F464">
            <v>36</v>
          </cell>
          <cell r="G464">
            <v>301500.16000000003</v>
          </cell>
          <cell r="H464">
            <v>0</v>
          </cell>
          <cell r="I464">
            <v>304515.16160000005</v>
          </cell>
          <cell r="J464">
            <v>38368910.361600004</v>
          </cell>
          <cell r="K464">
            <v>0.64</v>
          </cell>
          <cell r="L464">
            <v>62925013</v>
          </cell>
        </row>
        <row r="465">
          <cell r="A465" t="str">
            <v>260223104</v>
          </cell>
          <cell r="B465" t="str">
            <v>Inštalacijski odklopnik</v>
          </cell>
          <cell r="C465" t="str">
            <v>ETIMAT P10-DC 2p K2</v>
          </cell>
          <cell r="D465" t="str">
            <v>47,1094</v>
          </cell>
          <cell r="E465" t="str">
            <v>AY</v>
          </cell>
          <cell r="F465">
            <v>36</v>
          </cell>
          <cell r="G465">
            <v>301500.16000000003</v>
          </cell>
          <cell r="H465">
            <v>0</v>
          </cell>
          <cell r="I465">
            <v>304515.16160000005</v>
          </cell>
          <cell r="J465">
            <v>38368910.361600004</v>
          </cell>
          <cell r="K465">
            <v>0.64</v>
          </cell>
          <cell r="L465">
            <v>62925013</v>
          </cell>
        </row>
        <row r="466">
          <cell r="A466" t="str">
            <v>260323107</v>
          </cell>
          <cell r="B466" t="str">
            <v>Inštalacijski odklopnik</v>
          </cell>
          <cell r="C466" t="str">
            <v>ETIMAT P10-DC 2p K3</v>
          </cell>
          <cell r="D466" t="str">
            <v>47,1094</v>
          </cell>
          <cell r="E466" t="str">
            <v>AY</v>
          </cell>
          <cell r="F466">
            <v>36</v>
          </cell>
          <cell r="G466">
            <v>301500.16000000003</v>
          </cell>
          <cell r="H466">
            <v>0</v>
          </cell>
          <cell r="I466">
            <v>304515.16160000005</v>
          </cell>
          <cell r="J466">
            <v>38368910.361600004</v>
          </cell>
          <cell r="K466">
            <v>0.64</v>
          </cell>
          <cell r="L466">
            <v>62925013</v>
          </cell>
        </row>
        <row r="467">
          <cell r="A467" t="str">
            <v>260423100</v>
          </cell>
          <cell r="B467" t="str">
            <v>Inštalacijski odklopnik</v>
          </cell>
          <cell r="C467" t="str">
            <v>ETIMAT P10-DC 2p K4</v>
          </cell>
          <cell r="D467" t="str">
            <v>47,1094</v>
          </cell>
          <cell r="E467" t="str">
            <v>AY</v>
          </cell>
          <cell r="F467">
            <v>36</v>
          </cell>
          <cell r="G467">
            <v>301500.16000000003</v>
          </cell>
          <cell r="H467">
            <v>0</v>
          </cell>
          <cell r="I467">
            <v>304515.16160000005</v>
          </cell>
          <cell r="J467">
            <v>38368910.361600004</v>
          </cell>
          <cell r="K467">
            <v>0.64</v>
          </cell>
          <cell r="L467">
            <v>62925013</v>
          </cell>
        </row>
        <row r="468">
          <cell r="A468" t="str">
            <v>260623106</v>
          </cell>
          <cell r="B468" t="str">
            <v>Inštalacijski odklopnik</v>
          </cell>
          <cell r="C468" t="str">
            <v>ETIMAT P10-DC 2p K6</v>
          </cell>
          <cell r="D468" t="str">
            <v>33,2064</v>
          </cell>
          <cell r="E468" t="str">
            <v>AY</v>
          </cell>
          <cell r="F468">
            <v>36</v>
          </cell>
          <cell r="G468">
            <v>212520.95999999999</v>
          </cell>
          <cell r="H468">
            <v>0</v>
          </cell>
          <cell r="I468">
            <v>214646.16959999999</v>
          </cell>
          <cell r="J468">
            <v>27045417.369599998</v>
          </cell>
          <cell r="K468">
            <v>0.64</v>
          </cell>
          <cell r="L468">
            <v>44354485</v>
          </cell>
        </row>
        <row r="469">
          <cell r="A469" t="str">
            <v>261023109</v>
          </cell>
          <cell r="B469" t="str">
            <v>Inštalacijski odklopnik</v>
          </cell>
          <cell r="C469" t="str">
            <v>ETIMAT P10-DC 2p K10</v>
          </cell>
          <cell r="D469" t="str">
            <v>33,2064</v>
          </cell>
          <cell r="E469" t="str">
            <v>AY</v>
          </cell>
          <cell r="F469">
            <v>36</v>
          </cell>
          <cell r="G469">
            <v>212520.95999999999</v>
          </cell>
          <cell r="H469">
            <v>0</v>
          </cell>
          <cell r="I469">
            <v>214646.16959999999</v>
          </cell>
          <cell r="J469">
            <v>27045417.369599998</v>
          </cell>
          <cell r="K469">
            <v>0.64</v>
          </cell>
          <cell r="L469">
            <v>44354485</v>
          </cell>
        </row>
        <row r="470">
          <cell r="A470" t="str">
            <v>261323108</v>
          </cell>
          <cell r="B470" t="str">
            <v>Inštalacijski odklopnik</v>
          </cell>
          <cell r="C470" t="str">
            <v>ETIMAT P10-DC 2p K13</v>
          </cell>
          <cell r="D470" t="str">
            <v>33,2064</v>
          </cell>
          <cell r="E470" t="str">
            <v>AY</v>
          </cell>
          <cell r="F470">
            <v>36</v>
          </cell>
          <cell r="G470">
            <v>212520.95999999999</v>
          </cell>
          <cell r="H470">
            <v>0</v>
          </cell>
          <cell r="I470">
            <v>214646.16959999999</v>
          </cell>
          <cell r="J470">
            <v>27045417.369599998</v>
          </cell>
          <cell r="K470">
            <v>0.64</v>
          </cell>
          <cell r="L470">
            <v>44354485</v>
          </cell>
        </row>
        <row r="471">
          <cell r="A471" t="str">
            <v>261623107</v>
          </cell>
          <cell r="B471" t="str">
            <v>Inštalacijski odklopnik</v>
          </cell>
          <cell r="C471" t="str">
            <v>ETIMAT P10-DC 2p K16</v>
          </cell>
          <cell r="D471" t="str">
            <v>33,2064</v>
          </cell>
          <cell r="E471" t="str">
            <v>AY</v>
          </cell>
          <cell r="F471">
            <v>36</v>
          </cell>
          <cell r="G471">
            <v>212520.95999999999</v>
          </cell>
          <cell r="H471">
            <v>0</v>
          </cell>
          <cell r="I471">
            <v>214646.16959999999</v>
          </cell>
          <cell r="J471">
            <v>27045417.369599998</v>
          </cell>
          <cell r="K471">
            <v>0.64</v>
          </cell>
          <cell r="L471">
            <v>44354485</v>
          </cell>
        </row>
        <row r="472">
          <cell r="A472" t="str">
            <v>262023100</v>
          </cell>
          <cell r="B472" t="str">
            <v>Inštalacijski odklopnik</v>
          </cell>
          <cell r="C472" t="str">
            <v>ETIMAT P10-DC 2p K20</v>
          </cell>
          <cell r="D472" t="str">
            <v>33,2064</v>
          </cell>
          <cell r="E472" t="str">
            <v>AY</v>
          </cell>
          <cell r="F472">
            <v>36</v>
          </cell>
          <cell r="G472">
            <v>212520.95999999999</v>
          </cell>
          <cell r="H472">
            <v>0</v>
          </cell>
          <cell r="I472">
            <v>214646.16959999999</v>
          </cell>
          <cell r="J472">
            <v>27045417.369599998</v>
          </cell>
          <cell r="K472">
            <v>0.64</v>
          </cell>
          <cell r="L472">
            <v>44354485</v>
          </cell>
        </row>
        <row r="473">
          <cell r="A473" t="str">
            <v>262523105</v>
          </cell>
          <cell r="B473" t="str">
            <v>Inštalacijski odklopnik</v>
          </cell>
          <cell r="C473" t="str">
            <v>ETIMAT P10-DC 2p K25</v>
          </cell>
          <cell r="D473" t="str">
            <v>33,2064</v>
          </cell>
          <cell r="E473" t="str">
            <v>AY</v>
          </cell>
          <cell r="F473">
            <v>36</v>
          </cell>
          <cell r="G473">
            <v>212520.95999999999</v>
          </cell>
          <cell r="H473">
            <v>0</v>
          </cell>
          <cell r="I473">
            <v>214646.16959999999</v>
          </cell>
          <cell r="J473">
            <v>27045417.369599998</v>
          </cell>
          <cell r="K473">
            <v>0.64</v>
          </cell>
          <cell r="L473">
            <v>44354485</v>
          </cell>
        </row>
        <row r="474">
          <cell r="A474" t="str">
            <v>263223107</v>
          </cell>
          <cell r="B474" t="str">
            <v>Inštalacijski odklopnik</v>
          </cell>
          <cell r="C474" t="str">
            <v>ETIMAT P10-DC 2p K32</v>
          </cell>
          <cell r="D474" t="str">
            <v>36,4116</v>
          </cell>
          <cell r="E474" t="str">
            <v>AQ</v>
          </cell>
          <cell r="F474">
            <v>35</v>
          </cell>
          <cell r="G474">
            <v>236675.4</v>
          </cell>
          <cell r="H474">
            <v>0</v>
          </cell>
          <cell r="I474">
            <v>239042.15400000001</v>
          </cell>
          <cell r="J474">
            <v>30119311.404000003</v>
          </cell>
          <cell r="K474">
            <v>0.64</v>
          </cell>
          <cell r="L474">
            <v>49395671</v>
          </cell>
        </row>
        <row r="475">
          <cell r="A475" t="str">
            <v>002131731</v>
          </cell>
          <cell r="B475" t="str">
            <v>Inštalacijski odklopnik</v>
          </cell>
          <cell r="C475" t="str">
            <v>ETIMAT 10 1p C80</v>
          </cell>
          <cell r="D475" t="str">
            <v>32,5067</v>
          </cell>
          <cell r="E475" t="str">
            <v>AC</v>
          </cell>
          <cell r="F475">
            <v>32</v>
          </cell>
          <cell r="G475">
            <v>221045.56000000003</v>
          </cell>
          <cell r="H475">
            <v>0</v>
          </cell>
          <cell r="I475">
            <v>223256.01560000004</v>
          </cell>
          <cell r="J475">
            <v>28130257.965600006</v>
          </cell>
          <cell r="K475">
            <v>0.6</v>
          </cell>
          <cell r="L475">
            <v>45008413</v>
          </cell>
        </row>
        <row r="476">
          <cell r="A476" t="str">
            <v>002131732</v>
          </cell>
          <cell r="B476" t="str">
            <v>Inštalacijski odklopnik</v>
          </cell>
          <cell r="C476" t="str">
            <v>ETIMAT 10 1p C100</v>
          </cell>
          <cell r="D476" t="str">
            <v>33,5757</v>
          </cell>
          <cell r="E476" t="str">
            <v>AC</v>
          </cell>
          <cell r="F476">
            <v>32</v>
          </cell>
          <cell r="G476">
            <v>228314.76</v>
          </cell>
          <cell r="H476">
            <v>0</v>
          </cell>
          <cell r="I476">
            <v>230597.90760000001</v>
          </cell>
          <cell r="J476">
            <v>29055336.3576</v>
          </cell>
          <cell r="K476">
            <v>0.6</v>
          </cell>
          <cell r="L476">
            <v>46488539</v>
          </cell>
        </row>
        <row r="477">
          <cell r="A477" t="str">
            <v>002131733</v>
          </cell>
          <cell r="B477" t="str">
            <v>Inštalacijski odklopnik</v>
          </cell>
          <cell r="C477" t="str">
            <v>ETIMAT 10 1p C125</v>
          </cell>
          <cell r="D477" t="str">
            <v>35,9304</v>
          </cell>
          <cell r="E477" t="str">
            <v>AC</v>
          </cell>
          <cell r="F477">
            <v>32</v>
          </cell>
          <cell r="G477">
            <v>244326.72000000003</v>
          </cell>
          <cell r="H477">
            <v>0</v>
          </cell>
          <cell r="I477">
            <v>246769.98720000003</v>
          </cell>
          <cell r="J477">
            <v>31093018.387200005</v>
          </cell>
          <cell r="K477">
            <v>0.6</v>
          </cell>
          <cell r="L477">
            <v>49748830</v>
          </cell>
        </row>
        <row r="478">
          <cell r="A478" t="str">
            <v>002151731</v>
          </cell>
          <cell r="B478" t="str">
            <v>Inštalacijski odklopnik</v>
          </cell>
          <cell r="C478" t="str">
            <v>ETIMAT 10 1p D80</v>
          </cell>
          <cell r="D478" t="str">
            <v>35,9304</v>
          </cell>
          <cell r="E478" t="str">
            <v>AC</v>
          </cell>
          <cell r="F478">
            <v>32</v>
          </cell>
          <cell r="G478">
            <v>244326.72000000003</v>
          </cell>
          <cell r="H478">
            <v>0</v>
          </cell>
          <cell r="I478">
            <v>246769.98720000003</v>
          </cell>
          <cell r="J478">
            <v>31093018.387200005</v>
          </cell>
          <cell r="K478">
            <v>0.6</v>
          </cell>
          <cell r="L478">
            <v>49748830</v>
          </cell>
        </row>
        <row r="479">
          <cell r="A479" t="str">
            <v>002151732</v>
          </cell>
          <cell r="B479" t="str">
            <v>Inštalacijski odklopnik</v>
          </cell>
          <cell r="C479" t="str">
            <v>ETIMAT 10 1p D100</v>
          </cell>
          <cell r="D479" t="str">
            <v>36,6051</v>
          </cell>
          <cell r="E479" t="str">
            <v>AC</v>
          </cell>
          <cell r="F479">
            <v>32</v>
          </cell>
          <cell r="G479">
            <v>248914.68000000002</v>
          </cell>
          <cell r="H479">
            <v>0</v>
          </cell>
          <cell r="I479">
            <v>251403.82680000004</v>
          </cell>
          <cell r="J479">
            <v>31676882.176800005</v>
          </cell>
          <cell r="K479">
            <v>0.6</v>
          </cell>
          <cell r="L479">
            <v>50683012</v>
          </cell>
        </row>
        <row r="480">
          <cell r="A480" t="str">
            <v>002133731</v>
          </cell>
          <cell r="B480" t="str">
            <v>Inštalacijski odklopnik</v>
          </cell>
          <cell r="C480" t="str">
            <v>ETIMAT 10 2p C80</v>
          </cell>
          <cell r="D480" t="str">
            <v>65,0134</v>
          </cell>
          <cell r="E480" t="str">
            <v>AC</v>
          </cell>
          <cell r="F480">
            <v>32</v>
          </cell>
          <cell r="G480">
            <v>442091.12000000005</v>
          </cell>
          <cell r="H480">
            <v>0</v>
          </cell>
          <cell r="I480">
            <v>446512.03120000008</v>
          </cell>
          <cell r="J480">
            <v>56260515.931200013</v>
          </cell>
          <cell r="K480">
            <v>0.6</v>
          </cell>
          <cell r="L480">
            <v>90016826</v>
          </cell>
        </row>
        <row r="481">
          <cell r="A481" t="str">
            <v>002133732</v>
          </cell>
          <cell r="B481" t="str">
            <v>Inštalacijski odklopnik</v>
          </cell>
          <cell r="C481" t="str">
            <v>ETIMAT 10 2p C100</v>
          </cell>
          <cell r="D481" t="str">
            <v>68,4245</v>
          </cell>
          <cell r="E481" t="str">
            <v>AC</v>
          </cell>
          <cell r="F481">
            <v>32</v>
          </cell>
          <cell r="G481">
            <v>465286.60000000003</v>
          </cell>
          <cell r="H481">
            <v>0</v>
          </cell>
          <cell r="I481">
            <v>469939.46600000001</v>
          </cell>
          <cell r="J481">
            <v>59212372.716000006</v>
          </cell>
          <cell r="K481">
            <v>0.6</v>
          </cell>
          <cell r="L481">
            <v>94739797</v>
          </cell>
        </row>
        <row r="482">
          <cell r="A482" t="str">
            <v>002133733</v>
          </cell>
          <cell r="B482" t="str">
            <v>Inštalacijski odklopnik</v>
          </cell>
          <cell r="C482" t="str">
            <v>ETIMAT 10 2p C125</v>
          </cell>
          <cell r="D482" t="str">
            <v>73,5664</v>
          </cell>
          <cell r="E482" t="str">
            <v>AC</v>
          </cell>
          <cell r="F482">
            <v>32</v>
          </cell>
          <cell r="G482">
            <v>500251.52</v>
          </cell>
          <cell r="H482">
            <v>0</v>
          </cell>
          <cell r="I482">
            <v>505254.03520000004</v>
          </cell>
          <cell r="J482">
            <v>63662008.435200006</v>
          </cell>
          <cell r="K482">
            <v>0.6</v>
          </cell>
          <cell r="L482">
            <v>101859214</v>
          </cell>
        </row>
        <row r="483">
          <cell r="A483" t="str">
            <v>002153731</v>
          </cell>
          <cell r="B483" t="str">
            <v>Inštalacijski odklopnik</v>
          </cell>
          <cell r="C483" t="str">
            <v>ETIMAT 10 2p D80</v>
          </cell>
          <cell r="D483" t="str">
            <v>71,1608</v>
          </cell>
          <cell r="E483" t="str">
            <v>AC</v>
          </cell>
          <cell r="F483">
            <v>32</v>
          </cell>
          <cell r="G483">
            <v>483893.44000000006</v>
          </cell>
          <cell r="H483">
            <v>0</v>
          </cell>
          <cell r="I483">
            <v>488732.37440000009</v>
          </cell>
          <cell r="J483">
            <v>61580279.174400009</v>
          </cell>
          <cell r="K483">
            <v>0.6</v>
          </cell>
          <cell r="L483">
            <v>98528447</v>
          </cell>
        </row>
        <row r="484">
          <cell r="A484" t="str">
            <v>002153732</v>
          </cell>
          <cell r="B484" t="str">
            <v>Inštalacijski odklopnik</v>
          </cell>
          <cell r="C484" t="str">
            <v>ETIMAT 10 2p D100</v>
          </cell>
          <cell r="D484" t="str">
            <v>75,2719</v>
          </cell>
          <cell r="E484" t="str">
            <v>AC</v>
          </cell>
          <cell r="F484">
            <v>32</v>
          </cell>
          <cell r="G484">
            <v>511848.92000000004</v>
          </cell>
          <cell r="H484">
            <v>0</v>
          </cell>
          <cell r="I484">
            <v>516967.40920000005</v>
          </cell>
          <cell r="J484">
            <v>65137893.559200004</v>
          </cell>
          <cell r="K484">
            <v>0.6</v>
          </cell>
          <cell r="L484">
            <v>104220630</v>
          </cell>
        </row>
        <row r="485">
          <cell r="A485" t="str">
            <v>002135731</v>
          </cell>
          <cell r="B485" t="str">
            <v>Inštalacijski odklopnik</v>
          </cell>
          <cell r="C485" t="str">
            <v>ETIMAT 10 3p C80</v>
          </cell>
          <cell r="D485" t="str">
            <v>99,2256</v>
          </cell>
          <cell r="E485" t="str">
            <v>AC</v>
          </cell>
          <cell r="F485">
            <v>32</v>
          </cell>
          <cell r="G485">
            <v>674734.08000000007</v>
          </cell>
          <cell r="H485">
            <v>0</v>
          </cell>
          <cell r="I485">
            <v>681481.42080000008</v>
          </cell>
          <cell r="J485">
            <v>85866659.020800009</v>
          </cell>
          <cell r="K485">
            <v>0.6</v>
          </cell>
          <cell r="L485">
            <v>137386655</v>
          </cell>
        </row>
        <row r="486">
          <cell r="A486" t="str">
            <v>002135732</v>
          </cell>
          <cell r="B486" t="str">
            <v>Inštalacijski odklopnik</v>
          </cell>
          <cell r="C486" t="str">
            <v>ETIMAT 10 3p C100</v>
          </cell>
          <cell r="D486" t="str">
            <v>109,4841</v>
          </cell>
          <cell r="E486" t="str">
            <v>AC</v>
          </cell>
          <cell r="F486">
            <v>32</v>
          </cell>
          <cell r="G486">
            <v>744491.88</v>
          </cell>
          <cell r="H486">
            <v>0</v>
          </cell>
          <cell r="I486">
            <v>751936.79879999999</v>
          </cell>
          <cell r="J486">
            <v>94744036.648800001</v>
          </cell>
          <cell r="K486">
            <v>0.6</v>
          </cell>
          <cell r="L486">
            <v>151590459</v>
          </cell>
        </row>
        <row r="487">
          <cell r="A487" t="str">
            <v>002135733</v>
          </cell>
          <cell r="B487" t="str">
            <v>Inštalacijski odklopnik</v>
          </cell>
          <cell r="C487" t="str">
            <v>ETIMAT 10 3p C125</v>
          </cell>
          <cell r="D487" t="str">
            <v>136,8617</v>
          </cell>
          <cell r="E487" t="str">
            <v>AC</v>
          </cell>
          <cell r="F487">
            <v>32</v>
          </cell>
          <cell r="G487">
            <v>930659.56</v>
          </cell>
          <cell r="H487">
            <v>0</v>
          </cell>
          <cell r="I487">
            <v>939966.15560000006</v>
          </cell>
          <cell r="J487">
            <v>118435735.60560001</v>
          </cell>
          <cell r="K487">
            <v>0.6</v>
          </cell>
          <cell r="L487">
            <v>189497177</v>
          </cell>
        </row>
        <row r="488">
          <cell r="A488" t="str">
            <v>002155731</v>
          </cell>
          <cell r="B488" t="str">
            <v>Inštalacijski odklopnik</v>
          </cell>
          <cell r="C488" t="str">
            <v>ETIMAT 10 3p D80</v>
          </cell>
          <cell r="D488" t="str">
            <v>89,6415</v>
          </cell>
          <cell r="E488" t="str">
            <v>AC</v>
          </cell>
          <cell r="F488">
            <v>32</v>
          </cell>
          <cell r="G488">
            <v>609562.20000000007</v>
          </cell>
          <cell r="H488">
            <v>0</v>
          </cell>
          <cell r="I488">
            <v>615657.82200000004</v>
          </cell>
          <cell r="J488">
            <v>77572885.572000012</v>
          </cell>
          <cell r="K488">
            <v>0.6</v>
          </cell>
          <cell r="L488">
            <v>124116617</v>
          </cell>
        </row>
        <row r="489">
          <cell r="A489" t="str">
            <v>002155732</v>
          </cell>
          <cell r="B489" t="str">
            <v>Inštalacijski odklopnik</v>
          </cell>
          <cell r="C489" t="str">
            <v>ETIMAT 10 3p D100</v>
          </cell>
          <cell r="D489" t="str">
            <v>95,8017</v>
          </cell>
          <cell r="E489" t="str">
            <v>AC</v>
          </cell>
          <cell r="F489">
            <v>32</v>
          </cell>
          <cell r="G489">
            <v>651451.56000000006</v>
          </cell>
          <cell r="H489">
            <v>0</v>
          </cell>
          <cell r="I489">
            <v>657966.0756000001</v>
          </cell>
          <cell r="J489">
            <v>82903725.525600016</v>
          </cell>
          <cell r="K489">
            <v>0.6</v>
          </cell>
          <cell r="L489">
            <v>132645961</v>
          </cell>
        </row>
        <row r="490">
          <cell r="A490" t="str">
            <v>002136731</v>
          </cell>
          <cell r="B490" t="str">
            <v>Inštalacijski odklopnik</v>
          </cell>
          <cell r="C490" t="str">
            <v>ETIMAT 10 3p+N C80</v>
          </cell>
          <cell r="D490" t="str">
            <v>133,4377</v>
          </cell>
          <cell r="E490" t="str">
            <v>AC</v>
          </cell>
          <cell r="F490">
            <v>32</v>
          </cell>
          <cell r="G490">
            <v>907376.3600000001</v>
          </cell>
          <cell r="H490">
            <v>0</v>
          </cell>
          <cell r="I490">
            <v>916450.12360000017</v>
          </cell>
          <cell r="J490">
            <v>115472715.57360002</v>
          </cell>
          <cell r="K490">
            <v>0.6</v>
          </cell>
          <cell r="L490">
            <v>184756345</v>
          </cell>
        </row>
        <row r="491">
          <cell r="A491" t="str">
            <v>002136732</v>
          </cell>
          <cell r="B491" t="str">
            <v>Inštalacijski odklopnik</v>
          </cell>
          <cell r="C491" t="str">
            <v>ETIMAT 10 3p+N C100</v>
          </cell>
          <cell r="D491" t="str">
            <v>146,7000</v>
          </cell>
          <cell r="E491" t="str">
            <v>AC</v>
          </cell>
          <cell r="F491">
            <v>32</v>
          </cell>
          <cell r="G491">
            <v>997560.00000000012</v>
          </cell>
          <cell r="H491">
            <v>0</v>
          </cell>
          <cell r="I491">
            <v>1007535.6000000001</v>
          </cell>
          <cell r="J491">
            <v>126949485.60000001</v>
          </cell>
          <cell r="K491">
            <v>0.6</v>
          </cell>
          <cell r="L491">
            <v>203119177</v>
          </cell>
        </row>
        <row r="492">
          <cell r="A492" t="str">
            <v>002136733</v>
          </cell>
          <cell r="B492" t="str">
            <v>Inštalacijski odklopnik</v>
          </cell>
          <cell r="C492" t="str">
            <v>ETIMAT 10 3p+N C125</v>
          </cell>
          <cell r="D492" t="str">
            <v>164,2262</v>
          </cell>
          <cell r="E492" t="str">
            <v>AC</v>
          </cell>
          <cell r="F492">
            <v>32</v>
          </cell>
          <cell r="G492">
            <v>1116738.1600000001</v>
          </cell>
          <cell r="H492">
            <v>0</v>
          </cell>
          <cell r="I492">
            <v>1127905.5416000001</v>
          </cell>
          <cell r="J492">
            <v>142116098.24160001</v>
          </cell>
          <cell r="K492">
            <v>0.6</v>
          </cell>
          <cell r="L492">
            <v>227385758</v>
          </cell>
        </row>
        <row r="493">
          <cell r="A493" t="str">
            <v>002156731</v>
          </cell>
          <cell r="B493" t="str">
            <v>Inštalacijski odklopnik</v>
          </cell>
          <cell r="C493" t="str">
            <v>ETIMAT 10 3p+N D80</v>
          </cell>
          <cell r="D493" t="str">
            <v>132,0759</v>
          </cell>
          <cell r="E493" t="str">
            <v>AC</v>
          </cell>
          <cell r="F493">
            <v>32</v>
          </cell>
          <cell r="G493">
            <v>898116.12000000011</v>
          </cell>
          <cell r="H493">
            <v>0</v>
          </cell>
          <cell r="I493">
            <v>907097.28120000008</v>
          </cell>
          <cell r="J493">
            <v>114294257.43120001</v>
          </cell>
          <cell r="K493">
            <v>0.6</v>
          </cell>
          <cell r="L493">
            <v>182870812</v>
          </cell>
        </row>
        <row r="494">
          <cell r="A494" t="str">
            <v>002156732</v>
          </cell>
          <cell r="B494" t="str">
            <v>Inštalacijski odklopnik</v>
          </cell>
          <cell r="C494" t="str">
            <v>ETIMAT 10 3p+N D100</v>
          </cell>
          <cell r="D494" t="str">
            <v>148,8382</v>
          </cell>
          <cell r="E494" t="str">
            <v>AC</v>
          </cell>
          <cell r="F494">
            <v>32</v>
          </cell>
          <cell r="G494">
            <v>1012099.7600000001</v>
          </cell>
          <cell r="H494">
            <v>0</v>
          </cell>
          <cell r="I494">
            <v>1022220.7576000001</v>
          </cell>
          <cell r="J494">
            <v>128799815.45760001</v>
          </cell>
          <cell r="K494">
            <v>0.6</v>
          </cell>
          <cell r="L494">
            <v>206079705</v>
          </cell>
        </row>
        <row r="495">
          <cell r="A495" t="str">
            <v>002159321</v>
          </cell>
          <cell r="B495" t="str">
            <v>Sprožnik na delovni tok</v>
          </cell>
          <cell r="C495" t="str">
            <v>DA ETIMAT 80/125 110-415V</v>
          </cell>
          <cell r="D495" t="str">
            <v>60,4358</v>
          </cell>
          <cell r="E495" t="str">
            <v>AP</v>
          </cell>
          <cell r="F495">
            <v>43</v>
          </cell>
          <cell r="G495">
            <v>344484.06</v>
          </cell>
          <cell r="H495">
            <v>0</v>
          </cell>
          <cell r="I495">
            <v>347928.90059999999</v>
          </cell>
          <cell r="J495">
            <v>43839041.475599997</v>
          </cell>
          <cell r="K495">
            <v>0.6</v>
          </cell>
          <cell r="L495">
            <v>70142467</v>
          </cell>
        </row>
        <row r="496">
          <cell r="A496" t="str">
            <v>002159121</v>
          </cell>
          <cell r="B496" t="str">
            <v>Pomožno stikalo</v>
          </cell>
          <cell r="C496" t="str">
            <v>PSM ETIMAT 80/125</v>
          </cell>
          <cell r="D496" t="str">
            <v>16,4789</v>
          </cell>
          <cell r="E496" t="str">
            <v>AP</v>
          </cell>
          <cell r="F496">
            <v>43</v>
          </cell>
          <cell r="G496">
            <v>93929.73</v>
          </cell>
          <cell r="H496">
            <v>0</v>
          </cell>
          <cell r="I496">
            <v>94869.027300000002</v>
          </cell>
          <cell r="J496">
            <v>11953497.4398</v>
          </cell>
          <cell r="K496">
            <v>0.6</v>
          </cell>
          <cell r="L496">
            <v>19125596</v>
          </cell>
        </row>
        <row r="497">
          <cell r="A497" t="str">
            <v>002062521</v>
          </cell>
          <cell r="B497" t="str">
            <v>Zaš stikalo na diferenèni tok</v>
          </cell>
          <cell r="C497" t="str">
            <v>EFI-2 A 16/003</v>
          </cell>
          <cell r="D497" t="str">
            <v>27,7781</v>
          </cell>
          <cell r="E497" t="str">
            <v>AI</v>
          </cell>
          <cell r="F497">
            <v>43</v>
          </cell>
          <cell r="G497">
            <v>158335.16999999998</v>
          </cell>
          <cell r="H497">
            <v>0</v>
          </cell>
          <cell r="I497">
            <v>159918.52169999998</v>
          </cell>
          <cell r="J497">
            <v>20149733.734199997</v>
          </cell>
          <cell r="K497">
            <v>0.55000000000000004</v>
          </cell>
          <cell r="L497">
            <v>31232088</v>
          </cell>
        </row>
        <row r="498">
          <cell r="A498" t="str">
            <v>002062522</v>
          </cell>
          <cell r="B498" t="str">
            <v>Zaš stikalo na diferenèni tok</v>
          </cell>
          <cell r="C498" t="str">
            <v>EFI-2 A 25/003</v>
          </cell>
          <cell r="D498" t="str">
            <v>27,7781</v>
          </cell>
          <cell r="E498" t="str">
            <v>AI</v>
          </cell>
          <cell r="F498">
            <v>43</v>
          </cell>
          <cell r="G498">
            <v>158335.16999999998</v>
          </cell>
          <cell r="H498">
            <v>0</v>
          </cell>
          <cell r="I498">
            <v>159918.52169999998</v>
          </cell>
          <cell r="J498">
            <v>20149733.734199997</v>
          </cell>
          <cell r="K498">
            <v>0.55000000000000004</v>
          </cell>
          <cell r="L498">
            <v>31232088</v>
          </cell>
        </row>
        <row r="499">
          <cell r="A499" t="str">
            <v>002062523</v>
          </cell>
          <cell r="B499" t="str">
            <v>Zaš stikalo na diferenèni tok</v>
          </cell>
          <cell r="C499" t="str">
            <v>EFI-2 A 40/003</v>
          </cell>
          <cell r="D499" t="str">
            <v>27,7781</v>
          </cell>
          <cell r="E499" t="str">
            <v>AI</v>
          </cell>
          <cell r="F499">
            <v>43</v>
          </cell>
          <cell r="G499">
            <v>158335.16999999998</v>
          </cell>
          <cell r="H499">
            <v>0</v>
          </cell>
          <cell r="I499">
            <v>159918.52169999998</v>
          </cell>
          <cell r="J499">
            <v>20149733.734199997</v>
          </cell>
          <cell r="K499">
            <v>0.55000000000000004</v>
          </cell>
          <cell r="L499">
            <v>31232088</v>
          </cell>
        </row>
        <row r="500">
          <cell r="A500" t="str">
            <v>002062524</v>
          </cell>
          <cell r="B500" t="str">
            <v>Zaš stikalo na diferenèni tok</v>
          </cell>
          <cell r="C500" t="str">
            <v>EFI-2 A 63/003</v>
          </cell>
          <cell r="D500" t="str">
            <v>36,8189</v>
          </cell>
          <cell r="E500" t="str">
            <v>AI</v>
          </cell>
          <cell r="F500">
            <v>43</v>
          </cell>
          <cell r="G500">
            <v>209867.72999999998</v>
          </cell>
          <cell r="H500">
            <v>0</v>
          </cell>
          <cell r="I500">
            <v>211966.40729999999</v>
          </cell>
          <cell r="J500">
            <v>26707767.319800001</v>
          </cell>
          <cell r="K500">
            <v>0.55000000000000004</v>
          </cell>
          <cell r="L500">
            <v>41397040</v>
          </cell>
        </row>
        <row r="501">
          <cell r="A501" t="str">
            <v>002062525</v>
          </cell>
          <cell r="B501" t="str">
            <v>Zaš stikalo na diferenèni tok</v>
          </cell>
          <cell r="C501" t="str">
            <v>EFI-2 A 80/003</v>
          </cell>
          <cell r="D501" t="str">
            <v>45,8594</v>
          </cell>
          <cell r="E501" t="str">
            <v>AI</v>
          </cell>
          <cell r="F501">
            <v>43</v>
          </cell>
          <cell r="G501">
            <v>261398.58</v>
          </cell>
          <cell r="H501">
            <v>0</v>
          </cell>
          <cell r="I501">
            <v>264012.56579999998</v>
          </cell>
          <cell r="J501">
            <v>33265583.290799998</v>
          </cell>
          <cell r="K501">
            <v>0.55000000000000004</v>
          </cell>
          <cell r="L501">
            <v>51561655</v>
          </cell>
        </row>
        <row r="502">
          <cell r="A502" t="str">
            <v>002062530</v>
          </cell>
          <cell r="B502" t="str">
            <v>Zaš stikalo na diferenèni tok</v>
          </cell>
          <cell r="C502" t="str">
            <v>EFI-2 A 100/003</v>
          </cell>
          <cell r="D502" t="str">
            <v>125,7578</v>
          </cell>
          <cell r="E502" t="str">
            <v>AS</v>
          </cell>
          <cell r="F502">
            <v>43</v>
          </cell>
          <cell r="G502">
            <v>716819.46</v>
          </cell>
          <cell r="H502">
            <v>0</v>
          </cell>
          <cell r="I502">
            <v>723987.65460000001</v>
          </cell>
          <cell r="J502">
            <v>91222444.479599997</v>
          </cell>
          <cell r="K502">
            <v>0.55000000000000004</v>
          </cell>
          <cell r="L502">
            <v>141394789</v>
          </cell>
        </row>
        <row r="503">
          <cell r="A503" t="str">
            <v>002063521</v>
          </cell>
          <cell r="B503" t="str">
            <v>Zaš stikalo na diferenèni tok</v>
          </cell>
          <cell r="C503" t="str">
            <v>EFI-2 A 16/01</v>
          </cell>
          <cell r="D503" t="str">
            <v>30,5560</v>
          </cell>
          <cell r="E503" t="str">
            <v>AI</v>
          </cell>
          <cell r="F503">
            <v>43</v>
          </cell>
          <cell r="G503">
            <v>174169.19999999998</v>
          </cell>
          <cell r="H503">
            <v>0</v>
          </cell>
          <cell r="I503">
            <v>175910.89199999999</v>
          </cell>
          <cell r="J503">
            <v>22164772.391999997</v>
          </cell>
          <cell r="K503">
            <v>0.55000000000000004</v>
          </cell>
          <cell r="L503">
            <v>34355398</v>
          </cell>
        </row>
        <row r="504">
          <cell r="A504" t="str">
            <v>002063522</v>
          </cell>
          <cell r="B504" t="str">
            <v>Zaš stikalo na diferenèni tok</v>
          </cell>
          <cell r="C504" t="str">
            <v>EFI-2 A 25/01</v>
          </cell>
          <cell r="D504" t="str">
            <v>30,5560</v>
          </cell>
          <cell r="E504" t="str">
            <v>AI</v>
          </cell>
          <cell r="F504">
            <v>43</v>
          </cell>
          <cell r="G504">
            <v>174169.19999999998</v>
          </cell>
          <cell r="H504">
            <v>0</v>
          </cell>
          <cell r="I504">
            <v>175910.89199999999</v>
          </cell>
          <cell r="J504">
            <v>22164772.391999997</v>
          </cell>
          <cell r="K504">
            <v>0.55000000000000004</v>
          </cell>
          <cell r="L504">
            <v>34355398</v>
          </cell>
        </row>
        <row r="505">
          <cell r="A505" t="str">
            <v>002063523</v>
          </cell>
          <cell r="B505" t="str">
            <v>Zaš stikalo na diferenèni tok</v>
          </cell>
          <cell r="C505" t="str">
            <v>EFI-2 A 40/01</v>
          </cell>
          <cell r="D505" t="str">
            <v>30,5560</v>
          </cell>
          <cell r="E505" t="str">
            <v>AI</v>
          </cell>
          <cell r="F505">
            <v>43</v>
          </cell>
          <cell r="G505">
            <v>174169.19999999998</v>
          </cell>
          <cell r="H505">
            <v>0</v>
          </cell>
          <cell r="I505">
            <v>175910.89199999999</v>
          </cell>
          <cell r="J505">
            <v>22164772.391999997</v>
          </cell>
          <cell r="K505">
            <v>0.55000000000000004</v>
          </cell>
          <cell r="L505">
            <v>34355398</v>
          </cell>
        </row>
        <row r="506">
          <cell r="A506" t="str">
            <v>002063524</v>
          </cell>
          <cell r="B506" t="str">
            <v>Zaš stikalo na diferenèni tok</v>
          </cell>
          <cell r="C506" t="str">
            <v>EFI-2 A 63/01</v>
          </cell>
          <cell r="D506" t="str">
            <v>40,5007</v>
          </cell>
          <cell r="E506" t="str">
            <v>AI</v>
          </cell>
          <cell r="F506">
            <v>43</v>
          </cell>
          <cell r="G506">
            <v>230853.99</v>
          </cell>
          <cell r="H506">
            <v>0</v>
          </cell>
          <cell r="I506">
            <v>233162.52989999999</v>
          </cell>
          <cell r="J506">
            <v>29378478.7674</v>
          </cell>
          <cell r="K506">
            <v>0.55000000000000004</v>
          </cell>
          <cell r="L506">
            <v>45536643</v>
          </cell>
        </row>
        <row r="507">
          <cell r="A507" t="str">
            <v>002063525</v>
          </cell>
          <cell r="B507" t="str">
            <v>Zaš stikalo na diferenèni tok</v>
          </cell>
          <cell r="C507" t="str">
            <v>EFI-2 A 80/01</v>
          </cell>
          <cell r="D507" t="str">
            <v>50,4455</v>
          </cell>
          <cell r="E507" t="str">
            <v>AI</v>
          </cell>
          <cell r="F507">
            <v>43</v>
          </cell>
          <cell r="G507">
            <v>287539.34999999998</v>
          </cell>
          <cell r="H507">
            <v>0</v>
          </cell>
          <cell r="I507">
            <v>290414.74349999998</v>
          </cell>
          <cell r="J507">
            <v>36592257.680999994</v>
          </cell>
          <cell r="K507">
            <v>0.55000000000000004</v>
          </cell>
          <cell r="L507">
            <v>56718000</v>
          </cell>
        </row>
        <row r="508">
          <cell r="A508" t="str">
            <v>002062532</v>
          </cell>
          <cell r="B508" t="str">
            <v>Zaš stikalo na diferenèni tok</v>
          </cell>
          <cell r="C508" t="str">
            <v>EFI-2 A 100/01</v>
          </cell>
          <cell r="D508" t="str">
            <v>122,5131</v>
          </cell>
          <cell r="E508" t="str">
            <v>AS</v>
          </cell>
          <cell r="F508">
            <v>43</v>
          </cell>
          <cell r="G508">
            <v>698324.66999999993</v>
          </cell>
          <cell r="H508">
            <v>0</v>
          </cell>
          <cell r="I508">
            <v>705307.91669999994</v>
          </cell>
          <cell r="J508">
            <v>88868797.504199997</v>
          </cell>
          <cell r="K508">
            <v>0.55000000000000004</v>
          </cell>
          <cell r="L508">
            <v>137746637</v>
          </cell>
        </row>
        <row r="509">
          <cell r="A509" t="str">
            <v>002064521</v>
          </cell>
          <cell r="B509" t="str">
            <v>Zaš stikalo na diferenèni tok</v>
          </cell>
          <cell r="C509" t="str">
            <v>EFI-2 A 16/03</v>
          </cell>
          <cell r="D509" t="str">
            <v>26,8866</v>
          </cell>
          <cell r="E509" t="str">
            <v>AI</v>
          </cell>
          <cell r="F509">
            <v>43</v>
          </cell>
          <cell r="G509">
            <v>153253.62</v>
          </cell>
          <cell r="H509">
            <v>0</v>
          </cell>
          <cell r="I509">
            <v>154786.1562</v>
          </cell>
          <cell r="J509">
            <v>19503055.681200001</v>
          </cell>
          <cell r="K509">
            <v>0.55000000000000004</v>
          </cell>
          <cell r="L509">
            <v>30229737</v>
          </cell>
        </row>
        <row r="510">
          <cell r="A510" t="str">
            <v>002064522</v>
          </cell>
          <cell r="B510" t="str">
            <v>Zaš stikalo na diferenèni tok</v>
          </cell>
          <cell r="C510" t="str">
            <v>EFI-2 A 25/03</v>
          </cell>
          <cell r="D510" t="str">
            <v>26,8866</v>
          </cell>
          <cell r="E510" t="str">
            <v>AI</v>
          </cell>
          <cell r="F510">
            <v>43</v>
          </cell>
          <cell r="G510">
            <v>153253.62</v>
          </cell>
          <cell r="H510">
            <v>0</v>
          </cell>
          <cell r="I510">
            <v>154786.1562</v>
          </cell>
          <cell r="J510">
            <v>19503055.681200001</v>
          </cell>
          <cell r="K510">
            <v>0.55000000000000004</v>
          </cell>
          <cell r="L510">
            <v>30229737</v>
          </cell>
        </row>
        <row r="511">
          <cell r="A511" t="str">
            <v>002064523</v>
          </cell>
          <cell r="B511" t="str">
            <v>Zaš stikalo na diferenèni tok</v>
          </cell>
          <cell r="C511" t="str">
            <v>EFI-2 A 40/03</v>
          </cell>
          <cell r="D511" t="str">
            <v>26,8866</v>
          </cell>
          <cell r="E511" t="str">
            <v>AI</v>
          </cell>
          <cell r="F511">
            <v>43</v>
          </cell>
          <cell r="G511">
            <v>153253.62</v>
          </cell>
          <cell r="H511">
            <v>0</v>
          </cell>
          <cell r="I511">
            <v>154786.1562</v>
          </cell>
          <cell r="J511">
            <v>19503055.681200001</v>
          </cell>
          <cell r="K511">
            <v>0.55000000000000004</v>
          </cell>
          <cell r="L511">
            <v>30229737</v>
          </cell>
        </row>
        <row r="512">
          <cell r="A512" t="str">
            <v>002064524</v>
          </cell>
          <cell r="B512" t="str">
            <v>Zaš stikalo na diferenèni tok</v>
          </cell>
          <cell r="C512" t="str">
            <v>EFI-2 A 63/03</v>
          </cell>
          <cell r="D512" t="str">
            <v>35,5185</v>
          </cell>
          <cell r="E512" t="str">
            <v>AI</v>
          </cell>
          <cell r="F512">
            <v>43</v>
          </cell>
          <cell r="G512">
            <v>202455.44999999998</v>
          </cell>
          <cell r="H512">
            <v>0</v>
          </cell>
          <cell r="I512">
            <v>204480.00449999998</v>
          </cell>
          <cell r="J512">
            <v>25764480.566999998</v>
          </cell>
          <cell r="K512">
            <v>0.55000000000000004</v>
          </cell>
          <cell r="L512">
            <v>39934945</v>
          </cell>
        </row>
        <row r="513">
          <cell r="A513" t="str">
            <v>002064525</v>
          </cell>
          <cell r="B513" t="str">
            <v>Zaš stikalo na diferenèni tok</v>
          </cell>
          <cell r="C513" t="str">
            <v>EFI-2 A 80/03</v>
          </cell>
          <cell r="D513" t="str">
            <v>44,1504</v>
          </cell>
          <cell r="E513" t="str">
            <v>AI</v>
          </cell>
          <cell r="F513">
            <v>43</v>
          </cell>
          <cell r="G513">
            <v>251657.27999999997</v>
          </cell>
          <cell r="H513">
            <v>0</v>
          </cell>
          <cell r="I513">
            <v>254173.85279999996</v>
          </cell>
          <cell r="J513">
            <v>32025905.452799994</v>
          </cell>
          <cell r="K513">
            <v>0.55000000000000004</v>
          </cell>
          <cell r="L513">
            <v>49640154</v>
          </cell>
        </row>
        <row r="514">
          <cell r="A514" t="str">
            <v>002062534</v>
          </cell>
          <cell r="B514" t="str">
            <v>Zaš stikalo na diferenèni tok</v>
          </cell>
          <cell r="C514" t="str">
            <v>EFI-2 A 100/03</v>
          </cell>
          <cell r="D514" t="str">
            <v>64,8711</v>
          </cell>
          <cell r="E514" t="str">
            <v>AS</v>
          </cell>
          <cell r="F514">
            <v>43</v>
          </cell>
          <cell r="G514">
            <v>369765.26999999996</v>
          </cell>
          <cell r="H514">
            <v>0</v>
          </cell>
          <cell r="I514">
            <v>373462.92269999994</v>
          </cell>
          <cell r="J514">
            <v>47056328.260199994</v>
          </cell>
          <cell r="K514">
            <v>0.55000000000000004</v>
          </cell>
          <cell r="L514">
            <v>72937309</v>
          </cell>
        </row>
        <row r="515">
          <cell r="A515" t="str">
            <v>002065521</v>
          </cell>
          <cell r="B515" t="str">
            <v>Zaš stikalo na diferenèni tok</v>
          </cell>
          <cell r="C515" t="str">
            <v>EFI-2 A 16/05</v>
          </cell>
          <cell r="D515" t="str">
            <v>26,8866</v>
          </cell>
          <cell r="E515" t="str">
            <v>AI</v>
          </cell>
          <cell r="F515">
            <v>43</v>
          </cell>
          <cell r="G515">
            <v>153253.62</v>
          </cell>
          <cell r="H515">
            <v>0</v>
          </cell>
          <cell r="I515">
            <v>154786.1562</v>
          </cell>
          <cell r="J515">
            <v>19503055.681200001</v>
          </cell>
          <cell r="K515">
            <v>0.55000000000000004</v>
          </cell>
          <cell r="L515">
            <v>30229737</v>
          </cell>
        </row>
        <row r="516">
          <cell r="A516" t="str">
            <v>002065522</v>
          </cell>
          <cell r="B516" t="str">
            <v>Zaš stikalo na diferenèni tok</v>
          </cell>
          <cell r="C516" t="str">
            <v>EFI-2 A 25/05</v>
          </cell>
          <cell r="D516" t="str">
            <v>26,8866</v>
          </cell>
          <cell r="E516" t="str">
            <v>AI</v>
          </cell>
          <cell r="F516">
            <v>43</v>
          </cell>
          <cell r="G516">
            <v>153253.62</v>
          </cell>
          <cell r="H516">
            <v>0</v>
          </cell>
          <cell r="I516">
            <v>154786.1562</v>
          </cell>
          <cell r="J516">
            <v>19503055.681200001</v>
          </cell>
          <cell r="K516">
            <v>0.55000000000000004</v>
          </cell>
          <cell r="L516">
            <v>30229737</v>
          </cell>
        </row>
        <row r="517">
          <cell r="A517" t="str">
            <v>002065523</v>
          </cell>
          <cell r="B517" t="str">
            <v>Zaš stikalo na diferenèni tok</v>
          </cell>
          <cell r="C517" t="str">
            <v>EFI-2 A 40/05</v>
          </cell>
          <cell r="D517" t="str">
            <v>26,8866</v>
          </cell>
          <cell r="E517" t="str">
            <v>AI</v>
          </cell>
          <cell r="F517">
            <v>43</v>
          </cell>
          <cell r="G517">
            <v>153253.62</v>
          </cell>
          <cell r="H517">
            <v>0</v>
          </cell>
          <cell r="I517">
            <v>154786.1562</v>
          </cell>
          <cell r="J517">
            <v>19503055.681200001</v>
          </cell>
          <cell r="K517">
            <v>0.55000000000000004</v>
          </cell>
          <cell r="L517">
            <v>30229737</v>
          </cell>
        </row>
        <row r="518">
          <cell r="A518" t="str">
            <v>002065524</v>
          </cell>
          <cell r="B518" t="str">
            <v>Zaš stikalo na diferenèni tok</v>
          </cell>
          <cell r="C518" t="str">
            <v>EFI-2 A 63/05</v>
          </cell>
          <cell r="D518" t="str">
            <v>35,5185</v>
          </cell>
          <cell r="E518" t="str">
            <v>AI</v>
          </cell>
          <cell r="F518">
            <v>43</v>
          </cell>
          <cell r="G518">
            <v>202455.44999999998</v>
          </cell>
          <cell r="H518">
            <v>0</v>
          </cell>
          <cell r="I518">
            <v>204480.00449999998</v>
          </cell>
          <cell r="J518">
            <v>25764480.566999998</v>
          </cell>
          <cell r="K518">
            <v>0.55000000000000004</v>
          </cell>
          <cell r="L518">
            <v>39934945</v>
          </cell>
        </row>
        <row r="519">
          <cell r="A519" t="str">
            <v>002065525</v>
          </cell>
          <cell r="B519" t="str">
            <v>Zaš stikalo na diferenèni tok</v>
          </cell>
          <cell r="C519" t="str">
            <v>EFI-2 A 80/05</v>
          </cell>
          <cell r="D519" t="str">
            <v>44,1504</v>
          </cell>
          <cell r="E519" t="str">
            <v>AI</v>
          </cell>
          <cell r="F519">
            <v>43</v>
          </cell>
          <cell r="G519">
            <v>251657.27999999997</v>
          </cell>
          <cell r="H519">
            <v>0</v>
          </cell>
          <cell r="I519">
            <v>254173.85279999996</v>
          </cell>
          <cell r="J519">
            <v>32025905.452799994</v>
          </cell>
          <cell r="K519">
            <v>0.55000000000000004</v>
          </cell>
          <cell r="L519">
            <v>49640154</v>
          </cell>
        </row>
        <row r="520">
          <cell r="A520" t="str">
            <v>002064727</v>
          </cell>
          <cell r="B520" t="str">
            <v>Zaš stikalo na diferenèni tok</v>
          </cell>
          <cell r="C520" t="str">
            <v>EFI-2 A G/KV 25/03</v>
          </cell>
          <cell r="D520" t="str">
            <v>50,8672</v>
          </cell>
          <cell r="E520" t="str">
            <v>AJ</v>
          </cell>
          <cell r="F520">
            <v>43</v>
          </cell>
          <cell r="G520">
            <v>289943.03999999998</v>
          </cell>
          <cell r="H520">
            <v>0</v>
          </cell>
          <cell r="I520">
            <v>292842.47039999999</v>
          </cell>
          <cell r="J520">
            <v>36898151.270400003</v>
          </cell>
          <cell r="K520">
            <v>0.64</v>
          </cell>
          <cell r="L520">
            <v>60512969</v>
          </cell>
        </row>
        <row r="521">
          <cell r="A521" t="str">
            <v>002064728</v>
          </cell>
          <cell r="B521" t="str">
            <v>Zaš stikalo na diferenèni tok</v>
          </cell>
          <cell r="C521" t="str">
            <v>EFI-2 A G/KV 40/03</v>
          </cell>
          <cell r="D521" t="str">
            <v>50,8672</v>
          </cell>
          <cell r="E521" t="str">
            <v>AJ</v>
          </cell>
          <cell r="F521">
            <v>43</v>
          </cell>
          <cell r="G521">
            <v>289943.03999999998</v>
          </cell>
          <cell r="H521">
            <v>0</v>
          </cell>
          <cell r="I521">
            <v>292842.47039999999</v>
          </cell>
          <cell r="J521">
            <v>36898151.270400003</v>
          </cell>
          <cell r="K521">
            <v>0.64</v>
          </cell>
          <cell r="L521">
            <v>60512969</v>
          </cell>
        </row>
        <row r="522">
          <cell r="A522" t="str">
            <v>002064729</v>
          </cell>
          <cell r="B522" t="str">
            <v>Zaš stikalo na diferenèni tok</v>
          </cell>
          <cell r="C522" t="str">
            <v>EFI-2 A G/KV 63/03</v>
          </cell>
          <cell r="D522" t="str">
            <v>67,2002</v>
          </cell>
          <cell r="E522" t="str">
            <v>AJ</v>
          </cell>
          <cell r="F522">
            <v>43</v>
          </cell>
          <cell r="G522">
            <v>383041.13999999996</v>
          </cell>
          <cell r="H522">
            <v>0</v>
          </cell>
          <cell r="I522">
            <v>386871.55139999994</v>
          </cell>
          <cell r="J522">
            <v>48745815.476399995</v>
          </cell>
          <cell r="K522">
            <v>0.64</v>
          </cell>
          <cell r="L522">
            <v>79943138</v>
          </cell>
        </row>
        <row r="523">
          <cell r="A523" t="str">
            <v>002062121</v>
          </cell>
          <cell r="B523" t="str">
            <v>Zaš stikalo na diferenèni tok</v>
          </cell>
          <cell r="C523" t="str">
            <v>EFI-2 AC 16/003</v>
          </cell>
          <cell r="D523" t="str">
            <v>25,2518</v>
          </cell>
          <cell r="E523" t="str">
            <v>AI</v>
          </cell>
          <cell r="F523">
            <v>43</v>
          </cell>
          <cell r="G523">
            <v>143935.25999999998</v>
          </cell>
          <cell r="H523">
            <v>0</v>
          </cell>
          <cell r="I523">
            <v>145374.61259999999</v>
          </cell>
          <cell r="J523">
            <v>18317201.187599998</v>
          </cell>
          <cell r="K523">
            <v>0.55000000000000004</v>
          </cell>
          <cell r="L523">
            <v>28391662</v>
          </cell>
        </row>
        <row r="524">
          <cell r="A524" t="str">
            <v>002062122</v>
          </cell>
          <cell r="B524" t="str">
            <v>Zaš stikalo na diferenèni tok</v>
          </cell>
          <cell r="C524" t="str">
            <v>EFI-2 AC 25/003</v>
          </cell>
          <cell r="D524" t="str">
            <v>23,3075</v>
          </cell>
          <cell r="E524" t="str">
            <v>AI</v>
          </cell>
          <cell r="F524">
            <v>43</v>
          </cell>
          <cell r="G524">
            <v>132852.75</v>
          </cell>
          <cell r="H524">
            <v>0</v>
          </cell>
          <cell r="I524">
            <v>134181.2775</v>
          </cell>
          <cell r="J524">
            <v>16906840.965</v>
          </cell>
          <cell r="K524">
            <v>0.55000000000000004</v>
          </cell>
          <cell r="L524">
            <v>26205604</v>
          </cell>
        </row>
        <row r="525">
          <cell r="A525" t="str">
            <v>002062123</v>
          </cell>
          <cell r="B525" t="str">
            <v>Zaš stikalo na diferenèni tok</v>
          </cell>
          <cell r="C525" t="str">
            <v>EFI-2 AC 40/003</v>
          </cell>
          <cell r="D525" t="str">
            <v>25,2518</v>
          </cell>
          <cell r="E525" t="str">
            <v>AI</v>
          </cell>
          <cell r="F525">
            <v>43</v>
          </cell>
          <cell r="G525">
            <v>143935.25999999998</v>
          </cell>
          <cell r="H525">
            <v>0</v>
          </cell>
          <cell r="I525">
            <v>145374.61259999999</v>
          </cell>
          <cell r="J525">
            <v>18317201.187599998</v>
          </cell>
          <cell r="K525">
            <v>0.55000000000000004</v>
          </cell>
          <cell r="L525">
            <v>28391662</v>
          </cell>
        </row>
        <row r="526">
          <cell r="A526" t="str">
            <v>002062124</v>
          </cell>
          <cell r="B526" t="str">
            <v>Zaš stikalo na diferenèni tok</v>
          </cell>
          <cell r="C526" t="str">
            <v>EFI-2 AC 63/003</v>
          </cell>
          <cell r="D526" t="str">
            <v>33,4628</v>
          </cell>
          <cell r="E526" t="str">
            <v>AI</v>
          </cell>
          <cell r="F526">
            <v>43</v>
          </cell>
          <cell r="G526">
            <v>190737.96</v>
          </cell>
          <cell r="H526">
            <v>0</v>
          </cell>
          <cell r="I526">
            <v>192645.33960000001</v>
          </cell>
          <cell r="J526">
            <v>24273312.7896</v>
          </cell>
          <cell r="K526">
            <v>0.55000000000000004</v>
          </cell>
          <cell r="L526">
            <v>37623635</v>
          </cell>
        </row>
        <row r="527">
          <cell r="A527" t="str">
            <v>002062125</v>
          </cell>
          <cell r="B527" t="str">
            <v>Zaš stikalo na diferenèni tok</v>
          </cell>
          <cell r="C527" t="str">
            <v>EFI-2 AC 80/003</v>
          </cell>
          <cell r="D527" t="str">
            <v>41,6860</v>
          </cell>
          <cell r="E527" t="str">
            <v>AI</v>
          </cell>
          <cell r="F527">
            <v>43</v>
          </cell>
          <cell r="G527">
            <v>237610.19999999998</v>
          </cell>
          <cell r="H527">
            <v>0</v>
          </cell>
          <cell r="I527">
            <v>239986.302</v>
          </cell>
          <cell r="J527">
            <v>30238274.052000001</v>
          </cell>
          <cell r="K527">
            <v>0.55000000000000004</v>
          </cell>
          <cell r="L527">
            <v>46869325</v>
          </cell>
        </row>
        <row r="528">
          <cell r="A528" t="str">
            <v>002062531</v>
          </cell>
          <cell r="B528" t="str">
            <v>Zaš stikalo na diferenèni tok</v>
          </cell>
          <cell r="C528" t="str">
            <v>EFI-2 AC 100/003</v>
          </cell>
          <cell r="D528" t="str">
            <v>90,0927</v>
          </cell>
          <cell r="E528" t="str">
            <v>AS</v>
          </cell>
          <cell r="F528">
            <v>43</v>
          </cell>
          <cell r="G528">
            <v>513528.38999999996</v>
          </cell>
          <cell r="H528">
            <v>0</v>
          </cell>
          <cell r="I528">
            <v>518663.67389999994</v>
          </cell>
          <cell r="J528">
            <v>65351622.91139999</v>
          </cell>
          <cell r="K528">
            <v>0.55000000000000004</v>
          </cell>
          <cell r="L528">
            <v>101295016</v>
          </cell>
        </row>
        <row r="529">
          <cell r="A529" t="str">
            <v>002063121</v>
          </cell>
          <cell r="B529" t="str">
            <v>Zaš stikalo na diferenèni tok</v>
          </cell>
          <cell r="C529" t="str">
            <v>EFI-2 AC 16/01</v>
          </cell>
          <cell r="D529" t="str">
            <v>27,7770</v>
          </cell>
          <cell r="E529" t="str">
            <v>AI</v>
          </cell>
          <cell r="F529">
            <v>43</v>
          </cell>
          <cell r="G529">
            <v>158328.9</v>
          </cell>
          <cell r="H529">
            <v>0</v>
          </cell>
          <cell r="I529">
            <v>159912.18899999998</v>
          </cell>
          <cell r="J529">
            <v>20148935.813999999</v>
          </cell>
          <cell r="K529">
            <v>0.55000000000000004</v>
          </cell>
          <cell r="L529">
            <v>31230851</v>
          </cell>
        </row>
        <row r="530">
          <cell r="A530" t="str">
            <v>002063122</v>
          </cell>
          <cell r="B530" t="str">
            <v>Zaš stikalo na diferenèni tok</v>
          </cell>
          <cell r="C530" t="str">
            <v>EFI-2 AC 25/01</v>
          </cell>
          <cell r="D530" t="str">
            <v>27,7770</v>
          </cell>
          <cell r="E530" t="str">
            <v>AI</v>
          </cell>
          <cell r="F530">
            <v>43</v>
          </cell>
          <cell r="G530">
            <v>158328.9</v>
          </cell>
          <cell r="H530">
            <v>0</v>
          </cell>
          <cell r="I530">
            <v>159912.18899999998</v>
          </cell>
          <cell r="J530">
            <v>20148935.813999999</v>
          </cell>
          <cell r="K530">
            <v>0.55000000000000004</v>
          </cell>
          <cell r="L530">
            <v>31230851</v>
          </cell>
        </row>
        <row r="531">
          <cell r="A531" t="str">
            <v>002063123</v>
          </cell>
          <cell r="B531" t="str">
            <v>Zaš stikalo na diferenèni tok</v>
          </cell>
          <cell r="C531" t="str">
            <v>EFI-2 AC 40/01</v>
          </cell>
          <cell r="D531" t="str">
            <v>27,7770</v>
          </cell>
          <cell r="E531" t="str">
            <v>AI</v>
          </cell>
          <cell r="F531">
            <v>43</v>
          </cell>
          <cell r="G531">
            <v>158328.9</v>
          </cell>
          <cell r="H531">
            <v>0</v>
          </cell>
          <cell r="I531">
            <v>159912.18899999998</v>
          </cell>
          <cell r="J531">
            <v>20148935.813999999</v>
          </cell>
          <cell r="K531">
            <v>0.55000000000000004</v>
          </cell>
          <cell r="L531">
            <v>31230851</v>
          </cell>
        </row>
        <row r="532">
          <cell r="A532" t="str">
            <v>002063124</v>
          </cell>
          <cell r="B532" t="str">
            <v>Zaš stikalo na diferenèni tok</v>
          </cell>
          <cell r="C532" t="str">
            <v>EFI-2 AC 63/01</v>
          </cell>
          <cell r="D532" t="str">
            <v>36,8091</v>
          </cell>
          <cell r="E532" t="str">
            <v>AI</v>
          </cell>
          <cell r="F532">
            <v>43</v>
          </cell>
          <cell r="G532">
            <v>209811.87</v>
          </cell>
          <cell r="H532">
            <v>0</v>
          </cell>
          <cell r="I532">
            <v>211909.98869999999</v>
          </cell>
          <cell r="J532">
            <v>26700658.576199997</v>
          </cell>
          <cell r="K532">
            <v>0.55000000000000004</v>
          </cell>
          <cell r="L532">
            <v>41386021</v>
          </cell>
        </row>
        <row r="533">
          <cell r="A533" t="str">
            <v>002063125</v>
          </cell>
          <cell r="B533" t="str">
            <v>Zaš stikalo na diferenèni tok</v>
          </cell>
          <cell r="C533" t="str">
            <v>EFI-2 AC 80/01</v>
          </cell>
          <cell r="D533" t="str">
            <v>45,8547</v>
          </cell>
          <cell r="E533" t="str">
            <v>AI</v>
          </cell>
          <cell r="F533">
            <v>43</v>
          </cell>
          <cell r="G533">
            <v>261371.78999999998</v>
          </cell>
          <cell r="H533">
            <v>0</v>
          </cell>
          <cell r="I533">
            <v>263985.50789999997</v>
          </cell>
          <cell r="J533">
            <v>33262173.995399997</v>
          </cell>
          <cell r="K533">
            <v>0.55000000000000004</v>
          </cell>
          <cell r="L533">
            <v>51556370</v>
          </cell>
        </row>
        <row r="534">
          <cell r="A534" t="str">
            <v>002062533</v>
          </cell>
          <cell r="B534" t="str">
            <v>Zaš stikalo na diferenèni tok</v>
          </cell>
          <cell r="C534" t="str">
            <v>EFI-2 AC 100/01</v>
          </cell>
          <cell r="D534" t="str">
            <v>87,7685</v>
          </cell>
          <cell r="E534" t="str">
            <v>AS</v>
          </cell>
          <cell r="F534">
            <v>43</v>
          </cell>
          <cell r="G534">
            <v>500280.44999999995</v>
          </cell>
          <cell r="H534">
            <v>0</v>
          </cell>
          <cell r="I534">
            <v>505283.25449999998</v>
          </cell>
          <cell r="J534">
            <v>63665690.066999994</v>
          </cell>
          <cell r="K534">
            <v>0.55000000000000004</v>
          </cell>
          <cell r="L534">
            <v>98681820</v>
          </cell>
        </row>
        <row r="535">
          <cell r="A535" t="str">
            <v>002064121</v>
          </cell>
          <cell r="B535" t="str">
            <v>Zaš stikalo na diferenèni tok</v>
          </cell>
          <cell r="C535" t="str">
            <v>EFI-2 AC 16/03</v>
          </cell>
          <cell r="D535" t="str">
            <v>24,4345</v>
          </cell>
          <cell r="E535" t="str">
            <v>AI</v>
          </cell>
          <cell r="F535">
            <v>43</v>
          </cell>
          <cell r="G535">
            <v>139276.65</v>
          </cell>
          <cell r="H535">
            <v>0</v>
          </cell>
          <cell r="I535">
            <v>140669.41649999999</v>
          </cell>
          <cell r="J535">
            <v>17724346.478999998</v>
          </cell>
          <cell r="K535">
            <v>0.55000000000000004</v>
          </cell>
          <cell r="L535">
            <v>27472738</v>
          </cell>
        </row>
        <row r="536">
          <cell r="A536" t="str">
            <v>002064122</v>
          </cell>
          <cell r="B536" t="str">
            <v>Zaš stikalo na diferenèni tok</v>
          </cell>
          <cell r="C536" t="str">
            <v>EFI-2 AC 25/03</v>
          </cell>
          <cell r="D536" t="str">
            <v>24,4345</v>
          </cell>
          <cell r="E536" t="str">
            <v>AI</v>
          </cell>
          <cell r="F536">
            <v>43</v>
          </cell>
          <cell r="G536">
            <v>139276.65</v>
          </cell>
          <cell r="H536">
            <v>0</v>
          </cell>
          <cell r="I536">
            <v>140669.41649999999</v>
          </cell>
          <cell r="J536">
            <v>17724346.478999998</v>
          </cell>
          <cell r="K536">
            <v>0.55000000000000004</v>
          </cell>
          <cell r="L536">
            <v>27472738</v>
          </cell>
        </row>
        <row r="537">
          <cell r="A537" t="str">
            <v>002064123</v>
          </cell>
          <cell r="B537" t="str">
            <v>Zaš stikalo na diferenèni tok</v>
          </cell>
          <cell r="C537" t="str">
            <v>EFI-2 AC 40/03</v>
          </cell>
          <cell r="D537" t="str">
            <v>24,4345</v>
          </cell>
          <cell r="E537" t="str">
            <v>AI</v>
          </cell>
          <cell r="F537">
            <v>43</v>
          </cell>
          <cell r="G537">
            <v>139276.65</v>
          </cell>
          <cell r="H537">
            <v>0</v>
          </cell>
          <cell r="I537">
            <v>140669.41649999999</v>
          </cell>
          <cell r="J537">
            <v>17724346.478999998</v>
          </cell>
          <cell r="K537">
            <v>0.55000000000000004</v>
          </cell>
          <cell r="L537">
            <v>27472738</v>
          </cell>
        </row>
        <row r="538">
          <cell r="A538" t="str">
            <v>002064124</v>
          </cell>
          <cell r="B538" t="str">
            <v>Zaš stikalo na diferenèni tok</v>
          </cell>
          <cell r="C538" t="str">
            <v>EFI-2 AC 63/03</v>
          </cell>
          <cell r="D538" t="str">
            <v>32,2985</v>
          </cell>
          <cell r="E538" t="str">
            <v>AI</v>
          </cell>
          <cell r="F538">
            <v>43</v>
          </cell>
          <cell r="G538">
            <v>184101.44999999998</v>
          </cell>
          <cell r="H538">
            <v>0</v>
          </cell>
          <cell r="I538">
            <v>185942.46449999997</v>
          </cell>
          <cell r="J538">
            <v>23428750.526999995</v>
          </cell>
          <cell r="K538">
            <v>0.55000000000000004</v>
          </cell>
          <cell r="L538">
            <v>36314564</v>
          </cell>
        </row>
        <row r="539">
          <cell r="A539" t="str">
            <v>002064125</v>
          </cell>
          <cell r="B539" t="str">
            <v>Zaš stikalo na diferenèni tok</v>
          </cell>
          <cell r="C539" t="str">
            <v>EFI-2 AC 80/03</v>
          </cell>
          <cell r="D539" t="str">
            <v>40,1626</v>
          </cell>
          <cell r="E539" t="str">
            <v>AI</v>
          </cell>
          <cell r="F539">
            <v>43</v>
          </cell>
          <cell r="G539">
            <v>228926.81999999998</v>
          </cell>
          <cell r="H539">
            <v>0</v>
          </cell>
          <cell r="I539">
            <v>231216.08819999997</v>
          </cell>
          <cell r="J539">
            <v>29133227.113199998</v>
          </cell>
          <cell r="K539">
            <v>0.55000000000000004</v>
          </cell>
          <cell r="L539">
            <v>45156503</v>
          </cell>
        </row>
        <row r="540">
          <cell r="A540" t="str">
            <v>002062535</v>
          </cell>
          <cell r="B540" t="str">
            <v>Zaš stikalo na diferenèni tok</v>
          </cell>
          <cell r="C540" t="str">
            <v>EFI-2 AC 100/03</v>
          </cell>
          <cell r="D540" t="str">
            <v>61,6276</v>
          </cell>
          <cell r="E540" t="str">
            <v>AS</v>
          </cell>
          <cell r="F540">
            <v>43</v>
          </cell>
          <cell r="G540">
            <v>351277.31999999995</v>
          </cell>
          <cell r="H540">
            <v>0</v>
          </cell>
          <cell r="I540">
            <v>354790.09319999994</v>
          </cell>
          <cell r="J540">
            <v>44703551.743199997</v>
          </cell>
          <cell r="K540">
            <v>0.55000000000000004</v>
          </cell>
          <cell r="L540">
            <v>69290506</v>
          </cell>
        </row>
        <row r="541">
          <cell r="A541" t="str">
            <v>002065121</v>
          </cell>
          <cell r="B541" t="str">
            <v>Zaš stikalo na diferenèni tok</v>
          </cell>
          <cell r="C541" t="str">
            <v>EFI-2 AC 16/05</v>
          </cell>
          <cell r="D541" t="str">
            <v>24,4345</v>
          </cell>
          <cell r="E541" t="str">
            <v>AI</v>
          </cell>
          <cell r="F541">
            <v>43</v>
          </cell>
          <cell r="G541">
            <v>139276.65</v>
          </cell>
          <cell r="H541">
            <v>0</v>
          </cell>
          <cell r="I541">
            <v>140669.41649999999</v>
          </cell>
          <cell r="J541">
            <v>17724346.478999998</v>
          </cell>
          <cell r="K541">
            <v>0.55000000000000004</v>
          </cell>
          <cell r="L541">
            <v>27472738</v>
          </cell>
        </row>
        <row r="542">
          <cell r="A542" t="str">
            <v>002065122</v>
          </cell>
          <cell r="B542" t="str">
            <v>Zaš stikalo na diferenèni tok</v>
          </cell>
          <cell r="C542" t="str">
            <v>EFI-2 AC 25/05</v>
          </cell>
          <cell r="D542" t="str">
            <v>24,4345</v>
          </cell>
          <cell r="E542" t="str">
            <v>AI</v>
          </cell>
          <cell r="F542">
            <v>43</v>
          </cell>
          <cell r="G542">
            <v>139276.65</v>
          </cell>
          <cell r="H542">
            <v>0</v>
          </cell>
          <cell r="I542">
            <v>140669.41649999999</v>
          </cell>
          <cell r="J542">
            <v>17724346.478999998</v>
          </cell>
          <cell r="K542">
            <v>0.55000000000000004</v>
          </cell>
          <cell r="L542">
            <v>27472738</v>
          </cell>
        </row>
        <row r="543">
          <cell r="A543" t="str">
            <v>002065123</v>
          </cell>
          <cell r="B543" t="str">
            <v>Zaš stikalo na diferenèni tok</v>
          </cell>
          <cell r="C543" t="str">
            <v>EFI-2 AC 40/05</v>
          </cell>
          <cell r="D543" t="str">
            <v>24,4345</v>
          </cell>
          <cell r="E543" t="str">
            <v>AI</v>
          </cell>
          <cell r="F543">
            <v>43</v>
          </cell>
          <cell r="G543">
            <v>139276.65</v>
          </cell>
          <cell r="H543">
            <v>0</v>
          </cell>
          <cell r="I543">
            <v>140669.41649999999</v>
          </cell>
          <cell r="J543">
            <v>17724346.478999998</v>
          </cell>
          <cell r="K543">
            <v>0.55000000000000004</v>
          </cell>
          <cell r="L543">
            <v>27472738</v>
          </cell>
        </row>
        <row r="544">
          <cell r="A544" t="str">
            <v>002065124</v>
          </cell>
          <cell r="B544" t="str">
            <v>Zaš stikalo na diferenèni tok</v>
          </cell>
          <cell r="C544" t="str">
            <v>EFI-2 AC 63/05</v>
          </cell>
          <cell r="D544" t="str">
            <v>32,2985</v>
          </cell>
          <cell r="E544" t="str">
            <v>AI</v>
          </cell>
          <cell r="F544">
            <v>43</v>
          </cell>
          <cell r="G544">
            <v>184101.44999999998</v>
          </cell>
          <cell r="H544">
            <v>0</v>
          </cell>
          <cell r="I544">
            <v>185942.46449999997</v>
          </cell>
          <cell r="J544">
            <v>23428750.526999995</v>
          </cell>
          <cell r="K544">
            <v>0.55000000000000004</v>
          </cell>
          <cell r="L544">
            <v>36314564</v>
          </cell>
        </row>
        <row r="545">
          <cell r="A545" t="str">
            <v>002065125</v>
          </cell>
          <cell r="B545" t="str">
            <v>Zaš stikalo na diferenèni tok</v>
          </cell>
          <cell r="C545" t="str">
            <v>EFI-2 AC 80/05</v>
          </cell>
          <cell r="D545" t="str">
            <v>40,1626</v>
          </cell>
          <cell r="E545" t="str">
            <v>AI</v>
          </cell>
          <cell r="F545">
            <v>43</v>
          </cell>
          <cell r="G545">
            <v>228926.81999999998</v>
          </cell>
          <cell r="H545">
            <v>0</v>
          </cell>
          <cell r="I545">
            <v>231216.08819999997</v>
          </cell>
          <cell r="J545">
            <v>29133227.113199998</v>
          </cell>
          <cell r="K545">
            <v>0.55000000000000004</v>
          </cell>
          <cell r="L545">
            <v>45156503</v>
          </cell>
        </row>
        <row r="546">
          <cell r="A546" t="str">
            <v>002062541</v>
          </cell>
          <cell r="B546" t="str">
            <v>Zaš stikalo na diferenèni tok</v>
          </cell>
          <cell r="C546" t="str">
            <v>EFI-4 A 16/003</v>
          </cell>
          <cell r="D546" t="str">
            <v>39,4815</v>
          </cell>
          <cell r="E546" t="str">
            <v>AJ</v>
          </cell>
          <cell r="F546">
            <v>43</v>
          </cell>
          <cell r="G546">
            <v>225044.55</v>
          </cell>
          <cell r="H546">
            <v>0</v>
          </cell>
          <cell r="I546">
            <v>227294.99549999999</v>
          </cell>
          <cell r="J546">
            <v>28639169.432999998</v>
          </cell>
          <cell r="K546">
            <v>0.55000000000000004</v>
          </cell>
          <cell r="L546">
            <v>44390713</v>
          </cell>
        </row>
        <row r="547">
          <cell r="A547" t="str">
            <v>002062542</v>
          </cell>
          <cell r="B547" t="str">
            <v>Zaš stikalo na diferenèni tok</v>
          </cell>
          <cell r="C547" t="str">
            <v>EFI-4 A 25/003</v>
          </cell>
          <cell r="D547" t="str">
            <v>39,4815</v>
          </cell>
          <cell r="E547" t="str">
            <v>AJ</v>
          </cell>
          <cell r="F547">
            <v>43</v>
          </cell>
          <cell r="G547">
            <v>225044.55</v>
          </cell>
          <cell r="H547">
            <v>0</v>
          </cell>
          <cell r="I547">
            <v>227294.99549999999</v>
          </cell>
          <cell r="J547">
            <v>28639169.432999998</v>
          </cell>
          <cell r="K547">
            <v>0.55000000000000004</v>
          </cell>
          <cell r="L547">
            <v>44390713</v>
          </cell>
        </row>
        <row r="548">
          <cell r="A548" t="str">
            <v>002062543</v>
          </cell>
          <cell r="B548" t="str">
            <v>Zaš stikalo na diferenèni tok</v>
          </cell>
          <cell r="C548" t="str">
            <v>EFI-4 A 40/003</v>
          </cell>
          <cell r="D548" t="str">
            <v>39,4815</v>
          </cell>
          <cell r="E548" t="str">
            <v>AJ</v>
          </cell>
          <cell r="F548">
            <v>43</v>
          </cell>
          <cell r="G548">
            <v>225044.55</v>
          </cell>
          <cell r="H548">
            <v>0</v>
          </cell>
          <cell r="I548">
            <v>227294.99549999999</v>
          </cell>
          <cell r="J548">
            <v>28639169.432999998</v>
          </cell>
          <cell r="K548">
            <v>0.55000000000000004</v>
          </cell>
          <cell r="L548">
            <v>44390713</v>
          </cell>
        </row>
        <row r="549">
          <cell r="A549" t="str">
            <v>002062544</v>
          </cell>
          <cell r="B549" t="str">
            <v>Zaš stikalo na diferenèni tok</v>
          </cell>
          <cell r="C549" t="str">
            <v>EFI-4 A 63/003</v>
          </cell>
          <cell r="D549" t="str">
            <v>53,8103</v>
          </cell>
          <cell r="E549" t="str">
            <v>AJ</v>
          </cell>
          <cell r="F549">
            <v>43</v>
          </cell>
          <cell r="G549">
            <v>306718.70999999996</v>
          </cell>
          <cell r="H549">
            <v>0</v>
          </cell>
          <cell r="I549">
            <v>309785.89709999994</v>
          </cell>
          <cell r="J549">
            <v>39033023.03459999</v>
          </cell>
          <cell r="K549">
            <v>0.55000000000000004</v>
          </cell>
          <cell r="L549">
            <v>60501186</v>
          </cell>
        </row>
        <row r="550">
          <cell r="A550" t="str">
            <v>002062545</v>
          </cell>
          <cell r="B550" t="str">
            <v>Zaš stikalo na diferenèni tok</v>
          </cell>
          <cell r="C550" t="str">
            <v>EFI-4 A 80/003</v>
          </cell>
          <cell r="D550" t="str">
            <v>68,1763</v>
          </cell>
          <cell r="E550" t="str">
            <v>AJ</v>
          </cell>
          <cell r="F550">
            <v>43</v>
          </cell>
          <cell r="G550">
            <v>388604.91</v>
          </cell>
          <cell r="H550">
            <v>0</v>
          </cell>
          <cell r="I550">
            <v>392490.95909999998</v>
          </cell>
          <cell r="J550">
            <v>49453860.846599996</v>
          </cell>
          <cell r="K550">
            <v>0.55000000000000004</v>
          </cell>
          <cell r="L550">
            <v>76653485</v>
          </cell>
        </row>
        <row r="551">
          <cell r="A551" t="str">
            <v>002062150</v>
          </cell>
          <cell r="B551" t="str">
            <v>Zaš stikalo na diferenèni tok</v>
          </cell>
          <cell r="C551" t="str">
            <v>EFI-4 A 100/003</v>
          </cell>
          <cell r="D551" t="str">
            <v>136,8913</v>
          </cell>
          <cell r="E551" t="str">
            <v>AS</v>
          </cell>
          <cell r="F551">
            <v>43</v>
          </cell>
          <cell r="G551">
            <v>780280.40999999992</v>
          </cell>
          <cell r="H551">
            <v>0</v>
          </cell>
          <cell r="I551">
            <v>788083.21409999987</v>
          </cell>
          <cell r="J551">
            <v>99298484.976599976</v>
          </cell>
          <cell r="K551">
            <v>0.55000000000000004</v>
          </cell>
          <cell r="L551">
            <v>153912652</v>
          </cell>
        </row>
        <row r="552">
          <cell r="A552" t="str">
            <v>002063541</v>
          </cell>
          <cell r="B552" t="str">
            <v>Zaš stikalo na diferenèni tok</v>
          </cell>
          <cell r="C552" t="str">
            <v>EFI-4 A 16/01</v>
          </cell>
          <cell r="D552" t="str">
            <v>43,4296</v>
          </cell>
          <cell r="E552" t="str">
            <v>AJ</v>
          </cell>
          <cell r="F552">
            <v>43</v>
          </cell>
          <cell r="G552">
            <v>247548.71999999997</v>
          </cell>
          <cell r="H552">
            <v>0</v>
          </cell>
          <cell r="I552">
            <v>250024.20719999998</v>
          </cell>
          <cell r="J552">
            <v>31503050.107199997</v>
          </cell>
          <cell r="K552">
            <v>0.55000000000000004</v>
          </cell>
          <cell r="L552">
            <v>48829728</v>
          </cell>
        </row>
        <row r="553">
          <cell r="A553" t="str">
            <v>002063542</v>
          </cell>
          <cell r="B553" t="str">
            <v>Zaš stikalo na diferenèni tok</v>
          </cell>
          <cell r="C553" t="str">
            <v>EFI-4 A 25/01</v>
          </cell>
          <cell r="D553" t="str">
            <v>43,4296</v>
          </cell>
          <cell r="E553" t="str">
            <v>AJ</v>
          </cell>
          <cell r="F553">
            <v>43</v>
          </cell>
          <cell r="G553">
            <v>247548.71999999997</v>
          </cell>
          <cell r="H553">
            <v>0</v>
          </cell>
          <cell r="I553">
            <v>250024.20719999998</v>
          </cell>
          <cell r="J553">
            <v>31503050.107199997</v>
          </cell>
          <cell r="K553">
            <v>0.55000000000000004</v>
          </cell>
          <cell r="L553">
            <v>48829728</v>
          </cell>
        </row>
        <row r="554">
          <cell r="A554" t="str">
            <v>002063543</v>
          </cell>
          <cell r="B554" t="str">
            <v>Zaš stikalo na diferenèni tok</v>
          </cell>
          <cell r="C554" t="str">
            <v>EFI-4 A 40/01</v>
          </cell>
          <cell r="D554" t="str">
            <v>43,4296</v>
          </cell>
          <cell r="E554" t="str">
            <v>AJ</v>
          </cell>
          <cell r="F554">
            <v>43</v>
          </cell>
          <cell r="G554">
            <v>247548.71999999997</v>
          </cell>
          <cell r="H554">
            <v>0</v>
          </cell>
          <cell r="I554">
            <v>250024.20719999998</v>
          </cell>
          <cell r="J554">
            <v>31503050.107199997</v>
          </cell>
          <cell r="K554">
            <v>0.55000000000000004</v>
          </cell>
          <cell r="L554">
            <v>48829728</v>
          </cell>
        </row>
        <row r="555">
          <cell r="A555" t="str">
            <v>002063544</v>
          </cell>
          <cell r="B555" t="str">
            <v>Zaš stikalo na diferenèni tok</v>
          </cell>
          <cell r="C555" t="str">
            <v>EFI-4 A 63/01</v>
          </cell>
          <cell r="D555" t="str">
            <v>59,1914</v>
          </cell>
          <cell r="E555" t="str">
            <v>AJ</v>
          </cell>
          <cell r="F555">
            <v>43</v>
          </cell>
          <cell r="G555">
            <v>337390.98</v>
          </cell>
          <cell r="H555">
            <v>0</v>
          </cell>
          <cell r="I555">
            <v>340764.8898</v>
          </cell>
          <cell r="J555">
            <v>42936376.114799999</v>
          </cell>
          <cell r="K555">
            <v>0.55000000000000004</v>
          </cell>
          <cell r="L555">
            <v>66551383</v>
          </cell>
        </row>
        <row r="556">
          <cell r="A556" t="str">
            <v>002063545</v>
          </cell>
          <cell r="B556" t="str">
            <v>Zaš stikalo na diferenèni tok</v>
          </cell>
          <cell r="C556" t="str">
            <v>EFI-4 A 80/01</v>
          </cell>
          <cell r="D556" t="str">
            <v>74,9939</v>
          </cell>
          <cell r="E556" t="str">
            <v>AJ</v>
          </cell>
          <cell r="F556">
            <v>43</v>
          </cell>
          <cell r="G556">
            <v>427465.23</v>
          </cell>
          <cell r="H556">
            <v>0</v>
          </cell>
          <cell r="I556">
            <v>431739.8823</v>
          </cell>
          <cell r="J556">
            <v>54399225.169799998</v>
          </cell>
          <cell r="K556">
            <v>0.55000000000000004</v>
          </cell>
          <cell r="L556">
            <v>84318800</v>
          </cell>
        </row>
        <row r="557">
          <cell r="A557" t="str">
            <v>002062152</v>
          </cell>
          <cell r="B557" t="str">
            <v>Zaš stikalo na diferenèni tok</v>
          </cell>
          <cell r="C557" t="str">
            <v>EFI-4 A 100/01</v>
          </cell>
          <cell r="D557" t="str">
            <v>119,1218</v>
          </cell>
          <cell r="E557" t="str">
            <v>AS</v>
          </cell>
          <cell r="F557">
            <v>43</v>
          </cell>
          <cell r="G557">
            <v>678994.25999999989</v>
          </cell>
          <cell r="H557">
            <v>0</v>
          </cell>
          <cell r="I557">
            <v>685784.20259999984</v>
          </cell>
          <cell r="J557">
            <v>86408809.527599975</v>
          </cell>
          <cell r="K557">
            <v>0.55000000000000004</v>
          </cell>
          <cell r="L557">
            <v>133933655</v>
          </cell>
        </row>
        <row r="558">
          <cell r="A558" t="str">
            <v>002064541</v>
          </cell>
          <cell r="B558" t="str">
            <v>Zaš stikalo na diferenèni tok</v>
          </cell>
          <cell r="C558" t="str">
            <v>EFI-4 A 16/03</v>
          </cell>
          <cell r="D558" t="str">
            <v>34,4536</v>
          </cell>
          <cell r="E558" t="str">
            <v>AJ</v>
          </cell>
          <cell r="F558">
            <v>43</v>
          </cell>
          <cell r="G558">
            <v>196385.52</v>
          </cell>
          <cell r="H558">
            <v>0</v>
          </cell>
          <cell r="I558">
            <v>198349.37519999998</v>
          </cell>
          <cell r="J558">
            <v>24992021.275199998</v>
          </cell>
          <cell r="K558">
            <v>0.55000000000000004</v>
          </cell>
          <cell r="L558">
            <v>38737633</v>
          </cell>
        </row>
        <row r="559">
          <cell r="A559" t="str">
            <v>002064542</v>
          </cell>
          <cell r="B559" t="str">
            <v>Zaš stikalo na diferenèni tok</v>
          </cell>
          <cell r="C559" t="str">
            <v>EFI-4 A 25/03</v>
          </cell>
          <cell r="D559" t="str">
            <v>34,4536</v>
          </cell>
          <cell r="E559" t="str">
            <v>AJ</v>
          </cell>
          <cell r="F559">
            <v>43</v>
          </cell>
          <cell r="G559">
            <v>196385.52</v>
          </cell>
          <cell r="H559">
            <v>0</v>
          </cell>
          <cell r="I559">
            <v>198349.37519999998</v>
          </cell>
          <cell r="J559">
            <v>24992021.275199998</v>
          </cell>
          <cell r="K559">
            <v>0.55000000000000004</v>
          </cell>
          <cell r="L559">
            <v>38737633</v>
          </cell>
        </row>
        <row r="560">
          <cell r="A560" t="str">
            <v>002064543</v>
          </cell>
          <cell r="B560" t="str">
            <v>Zaš stikalo na diferenèni tok</v>
          </cell>
          <cell r="C560" t="str">
            <v>EFI-4 A 40/03</v>
          </cell>
          <cell r="D560" t="str">
            <v>34,4536</v>
          </cell>
          <cell r="E560" t="str">
            <v>AJ</v>
          </cell>
          <cell r="F560">
            <v>43</v>
          </cell>
          <cell r="G560">
            <v>196385.52</v>
          </cell>
          <cell r="H560">
            <v>0</v>
          </cell>
          <cell r="I560">
            <v>198349.37519999998</v>
          </cell>
          <cell r="J560">
            <v>24992021.275199998</v>
          </cell>
          <cell r="K560">
            <v>0.55000000000000004</v>
          </cell>
          <cell r="L560">
            <v>38737633</v>
          </cell>
        </row>
        <row r="561">
          <cell r="A561" t="str">
            <v>002064544</v>
          </cell>
          <cell r="B561" t="str">
            <v>Zaš stikalo na diferenèni tok</v>
          </cell>
          <cell r="C561" t="str">
            <v>EFI-4 A 63/03</v>
          </cell>
          <cell r="D561" t="str">
            <v>43,7666</v>
          </cell>
          <cell r="E561" t="str">
            <v>AJ</v>
          </cell>
          <cell r="F561">
            <v>43</v>
          </cell>
          <cell r="G561">
            <v>249469.61999999997</v>
          </cell>
          <cell r="H561">
            <v>0</v>
          </cell>
          <cell r="I561">
            <v>251964.31619999997</v>
          </cell>
          <cell r="J561">
            <v>31747503.841199998</v>
          </cell>
          <cell r="K561">
            <v>0.55000000000000004</v>
          </cell>
          <cell r="L561">
            <v>49208631</v>
          </cell>
        </row>
        <row r="562">
          <cell r="A562" t="str">
            <v>002064545</v>
          </cell>
          <cell r="B562" t="str">
            <v>Zaš stikalo na diferenèni tok</v>
          </cell>
          <cell r="C562" t="str">
            <v>EFI-4 A 80/03</v>
          </cell>
          <cell r="D562" t="str">
            <v>53,1043</v>
          </cell>
          <cell r="E562" t="str">
            <v>AJ</v>
          </cell>
          <cell r="F562">
            <v>43</v>
          </cell>
          <cell r="G562">
            <v>302694.50999999995</v>
          </cell>
          <cell r="H562">
            <v>0</v>
          </cell>
          <cell r="I562">
            <v>305721.45509999996</v>
          </cell>
          <cell r="J562">
            <v>38520903.342599995</v>
          </cell>
          <cell r="K562">
            <v>0.55000000000000004</v>
          </cell>
          <cell r="L562">
            <v>59707401</v>
          </cell>
        </row>
        <row r="563">
          <cell r="A563" t="str">
            <v>002062154</v>
          </cell>
          <cell r="B563" t="str">
            <v>Zaš stikalo na diferenèni tok</v>
          </cell>
          <cell r="C563" t="str">
            <v>EFI-4 A 100/03</v>
          </cell>
          <cell r="D563" t="str">
            <v>110,4720</v>
          </cell>
          <cell r="E563" t="str">
            <v>AS</v>
          </cell>
          <cell r="F563">
            <v>43</v>
          </cell>
          <cell r="G563">
            <v>629690.39999999991</v>
          </cell>
          <cell r="H563">
            <v>0</v>
          </cell>
          <cell r="I563">
            <v>635987.30399999989</v>
          </cell>
          <cell r="J563">
            <v>80134400.30399999</v>
          </cell>
          <cell r="K563">
            <v>0.55000000000000004</v>
          </cell>
          <cell r="L563">
            <v>124208321</v>
          </cell>
        </row>
        <row r="564">
          <cell r="A564" t="str">
            <v>002065541</v>
          </cell>
          <cell r="B564" t="str">
            <v>Zaš stikalo na diferenèni tok</v>
          </cell>
          <cell r="C564" t="str">
            <v>EFI-4 A 16/05</v>
          </cell>
          <cell r="D564" t="str">
            <v>34,4536</v>
          </cell>
          <cell r="E564" t="str">
            <v>AI</v>
          </cell>
          <cell r="F564">
            <v>43</v>
          </cell>
          <cell r="G564">
            <v>196385.52</v>
          </cell>
          <cell r="H564">
            <v>0</v>
          </cell>
          <cell r="I564">
            <v>198349.37519999998</v>
          </cell>
          <cell r="J564">
            <v>24992021.275199998</v>
          </cell>
          <cell r="K564">
            <v>0.55000000000000004</v>
          </cell>
          <cell r="L564">
            <v>38737633</v>
          </cell>
        </row>
        <row r="565">
          <cell r="A565" t="str">
            <v>002065542</v>
          </cell>
          <cell r="B565" t="str">
            <v>Zaš stikalo na diferenèni tok</v>
          </cell>
          <cell r="C565" t="str">
            <v>EFI-4 A 25/05</v>
          </cell>
          <cell r="D565" t="str">
            <v>34,4536</v>
          </cell>
          <cell r="E565" t="str">
            <v>AI</v>
          </cell>
          <cell r="F565">
            <v>43</v>
          </cell>
          <cell r="G565">
            <v>196385.52</v>
          </cell>
          <cell r="H565">
            <v>0</v>
          </cell>
          <cell r="I565">
            <v>198349.37519999998</v>
          </cell>
          <cell r="J565">
            <v>24992021.275199998</v>
          </cell>
          <cell r="K565">
            <v>0.55000000000000004</v>
          </cell>
          <cell r="L565">
            <v>38737633</v>
          </cell>
        </row>
        <row r="566">
          <cell r="A566" t="str">
            <v>002065543</v>
          </cell>
          <cell r="B566" t="str">
            <v>Zaš stikalo na diferenèni tok</v>
          </cell>
          <cell r="C566" t="str">
            <v>EFI-4 A 40/05</v>
          </cell>
          <cell r="D566" t="str">
            <v>34,4536</v>
          </cell>
          <cell r="E566" t="str">
            <v>AI</v>
          </cell>
          <cell r="F566">
            <v>43</v>
          </cell>
          <cell r="G566">
            <v>196385.52</v>
          </cell>
          <cell r="H566">
            <v>0</v>
          </cell>
          <cell r="I566">
            <v>198349.37519999998</v>
          </cell>
          <cell r="J566">
            <v>24992021.275199998</v>
          </cell>
          <cell r="K566">
            <v>0.55000000000000004</v>
          </cell>
          <cell r="L566">
            <v>38737633</v>
          </cell>
        </row>
        <row r="567">
          <cell r="A567" t="str">
            <v>002065544</v>
          </cell>
          <cell r="B567" t="str">
            <v>Zaš stikalo na diferenèni tok</v>
          </cell>
          <cell r="C567" t="str">
            <v>EFI-4 A 63/05</v>
          </cell>
          <cell r="D567" t="str">
            <v>43,7666</v>
          </cell>
          <cell r="E567" t="str">
            <v>AI</v>
          </cell>
          <cell r="F567">
            <v>43</v>
          </cell>
          <cell r="G567">
            <v>249469.61999999997</v>
          </cell>
          <cell r="H567">
            <v>0</v>
          </cell>
          <cell r="I567">
            <v>251964.31619999997</v>
          </cell>
          <cell r="J567">
            <v>31747503.841199998</v>
          </cell>
          <cell r="K567">
            <v>0.55000000000000004</v>
          </cell>
          <cell r="L567">
            <v>49208631</v>
          </cell>
        </row>
        <row r="568">
          <cell r="A568" t="str">
            <v>002065545</v>
          </cell>
          <cell r="B568" t="str">
            <v>Zaš stikalo na diferenèni tok</v>
          </cell>
          <cell r="C568" t="str">
            <v>EFI-4 A 80/05</v>
          </cell>
          <cell r="D568" t="str">
            <v>53,1043</v>
          </cell>
          <cell r="E568" t="str">
            <v>AJ</v>
          </cell>
          <cell r="F568">
            <v>43</v>
          </cell>
          <cell r="G568">
            <v>302694.50999999995</v>
          </cell>
          <cell r="H568">
            <v>0</v>
          </cell>
          <cell r="I568">
            <v>305721.45509999996</v>
          </cell>
          <cell r="J568">
            <v>38520903.342599995</v>
          </cell>
          <cell r="K568">
            <v>0.55000000000000004</v>
          </cell>
          <cell r="L568">
            <v>59707401</v>
          </cell>
        </row>
        <row r="569">
          <cell r="A569" t="str">
            <v>002064747</v>
          </cell>
          <cell r="B569" t="str">
            <v>Zaš stikalo na diferenèni tok</v>
          </cell>
          <cell r="C569" t="str">
            <v>EFI-4 A G/KV 25/03</v>
          </cell>
          <cell r="D569" t="str">
            <v>65,1595</v>
          </cell>
          <cell r="E569" t="str">
            <v>AJ</v>
          </cell>
          <cell r="F569">
            <v>43</v>
          </cell>
          <cell r="G569">
            <v>371409.14999999997</v>
          </cell>
          <cell r="H569">
            <v>0</v>
          </cell>
          <cell r="I569">
            <v>375123.24149999995</v>
          </cell>
          <cell r="J569">
            <v>47265528.42899999</v>
          </cell>
          <cell r="K569">
            <v>0.64</v>
          </cell>
          <cell r="L569">
            <v>77515467</v>
          </cell>
        </row>
        <row r="570">
          <cell r="A570" t="str">
            <v>002064748</v>
          </cell>
          <cell r="B570" t="str">
            <v>Zaš stikalo na diferenèni tok</v>
          </cell>
          <cell r="C570" t="str">
            <v>EFI-4 A G/KV 40/03</v>
          </cell>
          <cell r="D570" t="str">
            <v>65,1595</v>
          </cell>
          <cell r="E570" t="str">
            <v>AJ</v>
          </cell>
          <cell r="F570">
            <v>43</v>
          </cell>
          <cell r="G570">
            <v>371409.14999999997</v>
          </cell>
          <cell r="H570">
            <v>0</v>
          </cell>
          <cell r="I570">
            <v>375123.24149999995</v>
          </cell>
          <cell r="J570">
            <v>47265528.42899999</v>
          </cell>
          <cell r="K570">
            <v>0.64</v>
          </cell>
          <cell r="L570">
            <v>77515467</v>
          </cell>
        </row>
        <row r="571">
          <cell r="A571" t="str">
            <v>002064749</v>
          </cell>
          <cell r="B571" t="str">
            <v>Zaš stikalo na diferenèni tok</v>
          </cell>
          <cell r="C571" t="str">
            <v>EFI-4 A G/KV 63/03</v>
          </cell>
          <cell r="D571" t="str">
            <v>82,8012</v>
          </cell>
          <cell r="E571" t="str">
            <v>AJ</v>
          </cell>
          <cell r="F571">
            <v>43</v>
          </cell>
          <cell r="G571">
            <v>471966.83999999997</v>
          </cell>
          <cell r="H571">
            <v>0</v>
          </cell>
          <cell r="I571">
            <v>476686.50839999999</v>
          </cell>
          <cell r="J571">
            <v>60062500.058399998</v>
          </cell>
          <cell r="K571">
            <v>0.64</v>
          </cell>
          <cell r="L571">
            <v>98502501</v>
          </cell>
        </row>
        <row r="572">
          <cell r="A572" t="str">
            <v>002063747</v>
          </cell>
          <cell r="B572" t="str">
            <v>Zaš stikalo na diferenèni tok</v>
          </cell>
          <cell r="C572" t="str">
            <v>EFI-4 A G/KV 25/01</v>
          </cell>
          <cell r="D572" t="str">
            <v>74,6737</v>
          </cell>
          <cell r="E572" t="str">
            <v>AJ</v>
          </cell>
          <cell r="F572">
            <v>43</v>
          </cell>
          <cell r="G572">
            <v>425640.08999999997</v>
          </cell>
          <cell r="H572">
            <v>0</v>
          </cell>
          <cell r="I572">
            <v>429896.49089999998</v>
          </cell>
          <cell r="J572">
            <v>54166957.853399999</v>
          </cell>
          <cell r="K572">
            <v>0.64</v>
          </cell>
          <cell r="L572">
            <v>88833811</v>
          </cell>
        </row>
        <row r="573">
          <cell r="A573" t="str">
            <v>002063748</v>
          </cell>
          <cell r="B573" t="str">
            <v>Zaš stikalo na diferenèni tok</v>
          </cell>
          <cell r="C573" t="str">
            <v>EFI-4 A G/KV 40/01</v>
          </cell>
          <cell r="D573" t="str">
            <v>74,6737</v>
          </cell>
          <cell r="E573" t="str">
            <v>AJ</v>
          </cell>
          <cell r="F573">
            <v>43</v>
          </cell>
          <cell r="G573">
            <v>425640.08999999997</v>
          </cell>
          <cell r="H573">
            <v>0</v>
          </cell>
          <cell r="I573">
            <v>429896.49089999998</v>
          </cell>
          <cell r="J573">
            <v>54166957.853399999</v>
          </cell>
          <cell r="K573">
            <v>0.64</v>
          </cell>
          <cell r="L573">
            <v>88833811</v>
          </cell>
        </row>
        <row r="574">
          <cell r="A574" t="str">
            <v>002063749</v>
          </cell>
          <cell r="B574" t="str">
            <v>Zaš stikalo na diferenèni tok</v>
          </cell>
          <cell r="C574" t="str">
            <v>EFI-4 A G/KV 63/01</v>
          </cell>
          <cell r="D574" t="str">
            <v>101,7947</v>
          </cell>
          <cell r="E574" t="str">
            <v>AJ</v>
          </cell>
          <cell r="F574">
            <v>43</v>
          </cell>
          <cell r="G574">
            <v>580229.78999999992</v>
          </cell>
          <cell r="H574">
            <v>0</v>
          </cell>
          <cell r="I574">
            <v>586032.08789999993</v>
          </cell>
          <cell r="J574">
            <v>73840043.075399995</v>
          </cell>
          <cell r="K574">
            <v>0.64</v>
          </cell>
          <cell r="L574">
            <v>121097671</v>
          </cell>
        </row>
        <row r="575">
          <cell r="A575" t="str">
            <v>002064752</v>
          </cell>
          <cell r="B575" t="str">
            <v>Zaš stikalo na diferenèni tok</v>
          </cell>
          <cell r="C575" t="str">
            <v>EFI-4 A S 25/03</v>
          </cell>
          <cell r="D575" t="str">
            <v>65,1595</v>
          </cell>
          <cell r="E575" t="str">
            <v>AJ</v>
          </cell>
          <cell r="F575">
            <v>43</v>
          </cell>
          <cell r="G575">
            <v>371409.14999999997</v>
          </cell>
          <cell r="H575">
            <v>0</v>
          </cell>
          <cell r="I575">
            <v>375123.24149999995</v>
          </cell>
          <cell r="J575">
            <v>47265528.42899999</v>
          </cell>
          <cell r="K575">
            <v>0.64</v>
          </cell>
          <cell r="L575">
            <v>77515467</v>
          </cell>
        </row>
        <row r="576">
          <cell r="A576" t="str">
            <v>002064753</v>
          </cell>
          <cell r="B576" t="str">
            <v>Zaš stikalo na diferenèni tok</v>
          </cell>
          <cell r="C576" t="str">
            <v>EFI-4 A S 40/03</v>
          </cell>
          <cell r="D576" t="str">
            <v>65,1595</v>
          </cell>
          <cell r="E576" t="str">
            <v>AJ</v>
          </cell>
          <cell r="F576">
            <v>43</v>
          </cell>
          <cell r="G576">
            <v>371409.14999999997</v>
          </cell>
          <cell r="H576">
            <v>0</v>
          </cell>
          <cell r="I576">
            <v>375123.24149999995</v>
          </cell>
          <cell r="J576">
            <v>47265528.42899999</v>
          </cell>
          <cell r="K576">
            <v>0.64</v>
          </cell>
          <cell r="L576">
            <v>77515467</v>
          </cell>
        </row>
        <row r="577">
          <cell r="A577" t="str">
            <v>002064754</v>
          </cell>
          <cell r="B577" t="str">
            <v>Zaš stikalo na diferenèni tok</v>
          </cell>
          <cell r="C577" t="str">
            <v>EFI-4 A S 63/03</v>
          </cell>
          <cell r="D577" t="str">
            <v>82,8012</v>
          </cell>
          <cell r="E577" t="str">
            <v>AJ</v>
          </cell>
          <cell r="F577">
            <v>43</v>
          </cell>
          <cell r="G577">
            <v>471966.83999999997</v>
          </cell>
          <cell r="H577">
            <v>0</v>
          </cell>
          <cell r="I577">
            <v>476686.50839999999</v>
          </cell>
          <cell r="J577">
            <v>60062500.058399998</v>
          </cell>
          <cell r="K577">
            <v>0.64</v>
          </cell>
          <cell r="L577">
            <v>98502501</v>
          </cell>
        </row>
        <row r="578">
          <cell r="A578" t="str">
            <v>002063752</v>
          </cell>
          <cell r="B578" t="str">
            <v>Zaš stikalo na diferenèni tok</v>
          </cell>
          <cell r="C578" t="str">
            <v>EFI-4 A S 25/01</v>
          </cell>
          <cell r="D578" t="str">
            <v>74,6737</v>
          </cell>
          <cell r="E578" t="str">
            <v>AJ</v>
          </cell>
          <cell r="F578">
            <v>43</v>
          </cell>
          <cell r="G578">
            <v>425640.08999999997</v>
          </cell>
          <cell r="H578">
            <v>0</v>
          </cell>
          <cell r="I578">
            <v>429896.49089999998</v>
          </cell>
          <cell r="J578">
            <v>54166957.853399999</v>
          </cell>
          <cell r="K578">
            <v>0.64</v>
          </cell>
          <cell r="L578">
            <v>88833811</v>
          </cell>
        </row>
        <row r="579">
          <cell r="A579" t="str">
            <v>002063753</v>
          </cell>
          <cell r="B579" t="str">
            <v>Zaš stikalo na diferenèni tok</v>
          </cell>
          <cell r="C579" t="str">
            <v>EFI-4 A S 40/01</v>
          </cell>
          <cell r="D579" t="str">
            <v>74,6737</v>
          </cell>
          <cell r="E579" t="str">
            <v>AJ</v>
          </cell>
          <cell r="F579">
            <v>43</v>
          </cell>
          <cell r="G579">
            <v>425640.08999999997</v>
          </cell>
          <cell r="H579">
            <v>0</v>
          </cell>
          <cell r="I579">
            <v>429896.49089999998</v>
          </cell>
          <cell r="J579">
            <v>54166957.853399999</v>
          </cell>
          <cell r="K579">
            <v>0.64</v>
          </cell>
          <cell r="L579">
            <v>88833811</v>
          </cell>
        </row>
        <row r="580">
          <cell r="A580" t="str">
            <v>002063754</v>
          </cell>
          <cell r="B580" t="str">
            <v>Zaš stikalo na diferenèni tok</v>
          </cell>
          <cell r="C580" t="str">
            <v>EFI-4 A S 63/01</v>
          </cell>
          <cell r="D580" t="str">
            <v>101,7947</v>
          </cell>
          <cell r="E580" t="str">
            <v>AJ</v>
          </cell>
          <cell r="F580">
            <v>43</v>
          </cell>
          <cell r="G580">
            <v>580229.78999999992</v>
          </cell>
          <cell r="H580">
            <v>0</v>
          </cell>
          <cell r="I580">
            <v>586032.08789999993</v>
          </cell>
          <cell r="J580">
            <v>73840043.075399995</v>
          </cell>
          <cell r="K580">
            <v>0.64</v>
          </cell>
          <cell r="L580">
            <v>121097671</v>
          </cell>
        </row>
        <row r="581">
          <cell r="A581" t="str">
            <v>002062141</v>
          </cell>
          <cell r="B581" t="str">
            <v>Zaš stikalo na diferenèni tok</v>
          </cell>
          <cell r="C581" t="str">
            <v>EFI-4 AC 16/003</v>
          </cell>
          <cell r="D581" t="str">
            <v>33,1160</v>
          </cell>
          <cell r="E581" t="str">
            <v>AJ</v>
          </cell>
          <cell r="F581">
            <v>43</v>
          </cell>
          <cell r="G581">
            <v>188761.19999999998</v>
          </cell>
          <cell r="H581">
            <v>0</v>
          </cell>
          <cell r="I581">
            <v>190648.81199999998</v>
          </cell>
          <cell r="J581">
            <v>24021750.311999995</v>
          </cell>
          <cell r="K581">
            <v>0.55000000000000004</v>
          </cell>
          <cell r="L581">
            <v>37233713</v>
          </cell>
        </row>
        <row r="582">
          <cell r="A582" t="str">
            <v>002062142</v>
          </cell>
          <cell r="B582" t="str">
            <v>Zaš stikalo na diferenèni tok</v>
          </cell>
          <cell r="C582" t="str">
            <v>EFI-4 AC 25/003</v>
          </cell>
          <cell r="D582" t="str">
            <v>33,1160</v>
          </cell>
          <cell r="E582" t="str">
            <v>AJ</v>
          </cell>
          <cell r="F582">
            <v>43</v>
          </cell>
          <cell r="G582">
            <v>188761.19999999998</v>
          </cell>
          <cell r="H582">
            <v>0</v>
          </cell>
          <cell r="I582">
            <v>190648.81199999998</v>
          </cell>
          <cell r="J582">
            <v>24021750.311999995</v>
          </cell>
          <cell r="K582">
            <v>0.55000000000000004</v>
          </cell>
          <cell r="L582">
            <v>37233713</v>
          </cell>
        </row>
        <row r="583">
          <cell r="A583" t="str">
            <v>002062143</v>
          </cell>
          <cell r="B583" t="str">
            <v>Zaš stikalo na diferenèni tok</v>
          </cell>
          <cell r="C583" t="str">
            <v>EFI-4 AC 40/003</v>
          </cell>
          <cell r="D583" t="str">
            <v>33,1160</v>
          </cell>
          <cell r="E583" t="str">
            <v>AJ</v>
          </cell>
          <cell r="F583">
            <v>43</v>
          </cell>
          <cell r="G583">
            <v>188761.19999999998</v>
          </cell>
          <cell r="H583">
            <v>0</v>
          </cell>
          <cell r="I583">
            <v>190648.81199999998</v>
          </cell>
          <cell r="J583">
            <v>24021750.311999995</v>
          </cell>
          <cell r="K583">
            <v>0.55000000000000004</v>
          </cell>
          <cell r="L583">
            <v>37233713</v>
          </cell>
        </row>
        <row r="584">
          <cell r="A584" t="str">
            <v>002062144</v>
          </cell>
          <cell r="B584" t="str">
            <v>Zaš stikalo na diferenèni tok</v>
          </cell>
          <cell r="C584" t="str">
            <v>EFI-4 AC 63/003</v>
          </cell>
          <cell r="D584" t="str">
            <v>48,9309</v>
          </cell>
          <cell r="E584" t="str">
            <v>AJ</v>
          </cell>
          <cell r="F584">
            <v>43</v>
          </cell>
          <cell r="G584">
            <v>278906.13</v>
          </cell>
          <cell r="H584">
            <v>0</v>
          </cell>
          <cell r="I584">
            <v>281695.19130000001</v>
          </cell>
          <cell r="J584">
            <v>35493594.103799999</v>
          </cell>
          <cell r="K584">
            <v>0.55000000000000004</v>
          </cell>
          <cell r="L584">
            <v>55015071</v>
          </cell>
        </row>
        <row r="585">
          <cell r="A585" t="str">
            <v>002062145</v>
          </cell>
          <cell r="B585" t="str">
            <v>Zaš stikalo na diferenèni tok</v>
          </cell>
          <cell r="C585" t="str">
            <v>EFI-4 AC 80/003</v>
          </cell>
          <cell r="D585" t="str">
            <v>61,9592</v>
          </cell>
          <cell r="E585" t="str">
            <v>AJ</v>
          </cell>
          <cell r="F585">
            <v>43</v>
          </cell>
          <cell r="G585">
            <v>353167.43999999994</v>
          </cell>
          <cell r="H585">
            <v>0</v>
          </cell>
          <cell r="I585">
            <v>356699.11439999996</v>
          </cell>
          <cell r="J585">
            <v>44944088.414399996</v>
          </cell>
          <cell r="K585">
            <v>0.55000000000000004</v>
          </cell>
          <cell r="L585">
            <v>69663338</v>
          </cell>
        </row>
        <row r="586">
          <cell r="A586" t="str">
            <v>002062151</v>
          </cell>
          <cell r="B586" t="str">
            <v>Zaš stikalo na diferenèni tok</v>
          </cell>
          <cell r="C586" t="str">
            <v>EFI-4 AC 100/003</v>
          </cell>
          <cell r="D586" t="str">
            <v>96,0548</v>
          </cell>
          <cell r="E586" t="str">
            <v>AS</v>
          </cell>
          <cell r="F586">
            <v>43</v>
          </cell>
          <cell r="G586">
            <v>547512.36</v>
          </cell>
          <cell r="H586">
            <v>0</v>
          </cell>
          <cell r="I586">
            <v>552987.48360000004</v>
          </cell>
          <cell r="J586">
            <v>69676422.933600008</v>
          </cell>
          <cell r="K586">
            <v>0.55000000000000004</v>
          </cell>
          <cell r="L586">
            <v>107998456</v>
          </cell>
        </row>
        <row r="587">
          <cell r="A587" t="str">
            <v>002063141</v>
          </cell>
          <cell r="B587" t="str">
            <v>Zaš stikalo na diferenèni tok</v>
          </cell>
          <cell r="C587" t="str">
            <v>EFI-4 AC 16/01</v>
          </cell>
          <cell r="D587" t="str">
            <v>39,4656</v>
          </cell>
          <cell r="E587" t="str">
            <v>AJ</v>
          </cell>
          <cell r="F587">
            <v>43</v>
          </cell>
          <cell r="G587">
            <v>224953.91999999998</v>
          </cell>
          <cell r="H587">
            <v>0</v>
          </cell>
          <cell r="I587">
            <v>227203.45919999998</v>
          </cell>
          <cell r="J587">
            <v>28627635.859199997</v>
          </cell>
          <cell r="K587">
            <v>0.55000000000000004</v>
          </cell>
          <cell r="L587">
            <v>44372836</v>
          </cell>
        </row>
        <row r="588">
          <cell r="A588" t="str">
            <v>002063142</v>
          </cell>
          <cell r="B588" t="str">
            <v>Zaš stikalo na diferenèni tok</v>
          </cell>
          <cell r="C588" t="str">
            <v>EFI-4 AC 25/01</v>
          </cell>
          <cell r="D588" t="str">
            <v>39,4656</v>
          </cell>
          <cell r="E588" t="str">
            <v>AJ</v>
          </cell>
          <cell r="F588">
            <v>43</v>
          </cell>
          <cell r="G588">
            <v>224953.91999999998</v>
          </cell>
          <cell r="H588">
            <v>0</v>
          </cell>
          <cell r="I588">
            <v>227203.45919999998</v>
          </cell>
          <cell r="J588">
            <v>28627635.859199997</v>
          </cell>
          <cell r="K588">
            <v>0.55000000000000004</v>
          </cell>
          <cell r="L588">
            <v>44372836</v>
          </cell>
        </row>
        <row r="589">
          <cell r="A589" t="str">
            <v>002063143</v>
          </cell>
          <cell r="B589" t="str">
            <v>Zaš stikalo na diferenèni tok</v>
          </cell>
          <cell r="C589" t="str">
            <v>EFI-4 AC 40/01</v>
          </cell>
          <cell r="D589" t="str">
            <v>39,4656</v>
          </cell>
          <cell r="E589" t="str">
            <v>AJ</v>
          </cell>
          <cell r="F589">
            <v>43</v>
          </cell>
          <cell r="G589">
            <v>224953.91999999998</v>
          </cell>
          <cell r="H589">
            <v>0</v>
          </cell>
          <cell r="I589">
            <v>227203.45919999998</v>
          </cell>
          <cell r="J589">
            <v>28627635.859199997</v>
          </cell>
          <cell r="K589">
            <v>0.55000000000000004</v>
          </cell>
          <cell r="L589">
            <v>44372836</v>
          </cell>
        </row>
        <row r="590">
          <cell r="A590" t="str">
            <v>002063144</v>
          </cell>
          <cell r="B590" t="str">
            <v>Zaš stikalo na diferenèni tok</v>
          </cell>
          <cell r="C590" t="str">
            <v>EFI-4 AC 63/01</v>
          </cell>
          <cell r="D590" t="str">
            <v>53,8240</v>
          </cell>
          <cell r="E590" t="str">
            <v>AJ</v>
          </cell>
          <cell r="F590">
            <v>43</v>
          </cell>
          <cell r="G590">
            <v>306796.79999999999</v>
          </cell>
          <cell r="H590">
            <v>0</v>
          </cell>
          <cell r="I590">
            <v>309864.76799999998</v>
          </cell>
          <cell r="J590">
            <v>39042960.767999999</v>
          </cell>
          <cell r="K590">
            <v>0.55000000000000004</v>
          </cell>
          <cell r="L590">
            <v>60516590</v>
          </cell>
        </row>
        <row r="591">
          <cell r="A591" t="str">
            <v>002063145</v>
          </cell>
          <cell r="B591" t="str">
            <v>Zaš stikalo na diferenèni tok</v>
          </cell>
          <cell r="C591" t="str">
            <v>EFI-4 AC 80/01</v>
          </cell>
          <cell r="D591" t="str">
            <v>60,9896</v>
          </cell>
          <cell r="E591" t="str">
            <v>AJ</v>
          </cell>
          <cell r="F591">
            <v>43</v>
          </cell>
          <cell r="G591">
            <v>347640.72</v>
          </cell>
          <cell r="H591">
            <v>0</v>
          </cell>
          <cell r="I591">
            <v>351117.12719999999</v>
          </cell>
          <cell r="J591">
            <v>44240758.027199998</v>
          </cell>
          <cell r="K591">
            <v>0.55000000000000004</v>
          </cell>
          <cell r="L591">
            <v>68573175</v>
          </cell>
        </row>
        <row r="592">
          <cell r="A592" t="str">
            <v>002062153</v>
          </cell>
          <cell r="B592" t="str">
            <v>Zaš stikalo na diferenèni tok</v>
          </cell>
          <cell r="C592" t="str">
            <v>EFI-4 AC 100/01</v>
          </cell>
          <cell r="D592" t="str">
            <v>100,0271</v>
          </cell>
          <cell r="E592" t="str">
            <v>AS</v>
          </cell>
          <cell r="F592">
            <v>43</v>
          </cell>
          <cell r="G592">
            <v>570154.47</v>
          </cell>
          <cell r="H592">
            <v>0</v>
          </cell>
          <cell r="I592">
            <v>575856.01469999994</v>
          </cell>
          <cell r="J592">
            <v>72557857.852199987</v>
          </cell>
          <cell r="K592">
            <v>0.55000000000000004</v>
          </cell>
          <cell r="L592">
            <v>112464680</v>
          </cell>
        </row>
        <row r="593">
          <cell r="A593" t="str">
            <v>002064141</v>
          </cell>
          <cell r="B593" t="str">
            <v>Zaš stikalo na diferenèni tok</v>
          </cell>
          <cell r="C593" t="str">
            <v>EFI-4 AC 16/03</v>
          </cell>
          <cell r="D593" t="str">
            <v>30,0075</v>
          </cell>
          <cell r="E593" t="str">
            <v>AJ</v>
          </cell>
          <cell r="F593">
            <v>43</v>
          </cell>
          <cell r="G593">
            <v>171042.74999999997</v>
          </cell>
          <cell r="H593">
            <v>0</v>
          </cell>
          <cell r="I593">
            <v>172753.17749999996</v>
          </cell>
          <cell r="J593">
            <v>21766900.364999995</v>
          </cell>
          <cell r="K593">
            <v>0.55000000000000004</v>
          </cell>
          <cell r="L593">
            <v>33738696</v>
          </cell>
        </row>
        <row r="594">
          <cell r="A594" t="str">
            <v>002064142</v>
          </cell>
          <cell r="B594" t="str">
            <v>Zaš stikalo na diferenèni tok</v>
          </cell>
          <cell r="C594" t="str">
            <v>EFI-4 AC 25/03</v>
          </cell>
          <cell r="D594" t="str">
            <v>27,7033</v>
          </cell>
          <cell r="E594" t="str">
            <v>AJ</v>
          </cell>
          <cell r="F594">
            <v>43</v>
          </cell>
          <cell r="G594">
            <v>157908.81</v>
          </cell>
          <cell r="H594">
            <v>0</v>
          </cell>
          <cell r="I594">
            <v>159487.89809999999</v>
          </cell>
          <cell r="J594">
            <v>20095475.160599999</v>
          </cell>
          <cell r="K594">
            <v>0.55000000000000004</v>
          </cell>
          <cell r="L594">
            <v>31147987</v>
          </cell>
        </row>
        <row r="595">
          <cell r="A595" t="str">
            <v>002064143</v>
          </cell>
          <cell r="B595" t="str">
            <v>Zaš stikalo na diferenèni tok</v>
          </cell>
          <cell r="C595" t="str">
            <v>EFI-4 AC 40/03</v>
          </cell>
          <cell r="D595" t="str">
            <v>27,7040</v>
          </cell>
          <cell r="E595" t="str">
            <v>AJ</v>
          </cell>
          <cell r="F595">
            <v>43</v>
          </cell>
          <cell r="G595">
            <v>157912.79999999999</v>
          </cell>
          <cell r="H595">
            <v>0</v>
          </cell>
          <cell r="I595">
            <v>159491.92799999999</v>
          </cell>
          <cell r="J595">
            <v>20095982.927999999</v>
          </cell>
          <cell r="K595">
            <v>0.55000000000000004</v>
          </cell>
          <cell r="L595">
            <v>31148774</v>
          </cell>
        </row>
        <row r="596">
          <cell r="A596" t="str">
            <v>002064144</v>
          </cell>
          <cell r="B596" t="str">
            <v>Zaš stikalo na diferenèni tok</v>
          </cell>
          <cell r="C596" t="str">
            <v>EFI-4 AC 63/03</v>
          </cell>
          <cell r="D596" t="str">
            <v>38,6094</v>
          </cell>
          <cell r="E596" t="str">
            <v>AJ</v>
          </cell>
          <cell r="F596">
            <v>43</v>
          </cell>
          <cell r="G596">
            <v>220073.58</v>
          </cell>
          <cell r="H596">
            <v>0</v>
          </cell>
          <cell r="I596">
            <v>222274.31579999998</v>
          </cell>
          <cell r="J596">
            <v>28006563.790799998</v>
          </cell>
          <cell r="K596">
            <v>0.55000000000000004</v>
          </cell>
          <cell r="L596">
            <v>43410174</v>
          </cell>
        </row>
        <row r="597">
          <cell r="A597" t="str">
            <v>002064145</v>
          </cell>
          <cell r="B597" t="str">
            <v>Zaš stikalo na diferenèni tok</v>
          </cell>
          <cell r="C597" t="str">
            <v>EFI-4 AC 80/03</v>
          </cell>
          <cell r="D597" t="str">
            <v>48,2621</v>
          </cell>
          <cell r="E597" t="str">
            <v>AJ</v>
          </cell>
          <cell r="F597">
            <v>43</v>
          </cell>
          <cell r="G597">
            <v>275093.96999999997</v>
          </cell>
          <cell r="H597">
            <v>0</v>
          </cell>
          <cell r="I597">
            <v>277844.90969999996</v>
          </cell>
          <cell r="J597">
            <v>35008458.622199997</v>
          </cell>
          <cell r="K597">
            <v>0.55000000000000004</v>
          </cell>
          <cell r="L597">
            <v>54263111</v>
          </cell>
        </row>
        <row r="598">
          <cell r="A598" t="str">
            <v>002062155</v>
          </cell>
          <cell r="B598" t="str">
            <v>Zaš stikalo na diferenèni tok</v>
          </cell>
          <cell r="C598" t="str">
            <v>EFI-4 AC 100/03</v>
          </cell>
          <cell r="D598" t="str">
            <v>91,6865</v>
          </cell>
          <cell r="E598" t="str">
            <v>AS</v>
          </cell>
          <cell r="F598">
            <v>43</v>
          </cell>
          <cell r="G598">
            <v>522613.04999999993</v>
          </cell>
          <cell r="H598">
            <v>0</v>
          </cell>
          <cell r="I598">
            <v>527839.1804999999</v>
          </cell>
          <cell r="J598">
            <v>66507736.742999986</v>
          </cell>
          <cell r="K598">
            <v>0.55000000000000004</v>
          </cell>
          <cell r="L598">
            <v>103086992</v>
          </cell>
        </row>
        <row r="599">
          <cell r="A599" t="str">
            <v>002065141</v>
          </cell>
          <cell r="B599" t="str">
            <v>Zaš stikalo na diferenèni tok</v>
          </cell>
          <cell r="C599" t="str">
            <v>EFI-4 AC 16/05</v>
          </cell>
          <cell r="D599" t="str">
            <v>30,0075</v>
          </cell>
          <cell r="E599" t="str">
            <v>AJ</v>
          </cell>
          <cell r="F599">
            <v>43</v>
          </cell>
          <cell r="G599">
            <v>171042.74999999997</v>
          </cell>
          <cell r="H599">
            <v>0</v>
          </cell>
          <cell r="I599">
            <v>172753.17749999996</v>
          </cell>
          <cell r="J599">
            <v>21766900.364999995</v>
          </cell>
          <cell r="K599">
            <v>0.55000000000000004</v>
          </cell>
          <cell r="L599">
            <v>33738696</v>
          </cell>
        </row>
        <row r="600">
          <cell r="A600" t="str">
            <v>002065142</v>
          </cell>
          <cell r="B600" t="str">
            <v>Zaš stikalo na diferenèni tok</v>
          </cell>
          <cell r="C600" t="str">
            <v>EFI-4 AC 25/05</v>
          </cell>
          <cell r="D600" t="str">
            <v>27,7040</v>
          </cell>
          <cell r="E600" t="str">
            <v>AJ</v>
          </cell>
          <cell r="F600">
            <v>43</v>
          </cell>
          <cell r="G600">
            <v>157912.79999999999</v>
          </cell>
          <cell r="H600">
            <v>0</v>
          </cell>
          <cell r="I600">
            <v>159491.92799999999</v>
          </cell>
          <cell r="J600">
            <v>20095982.927999999</v>
          </cell>
          <cell r="K600">
            <v>0.55000000000000004</v>
          </cell>
          <cell r="L600">
            <v>31148774</v>
          </cell>
        </row>
        <row r="601">
          <cell r="A601" t="str">
            <v>002065143</v>
          </cell>
          <cell r="B601" t="str">
            <v>Zaš stikalo na diferenèni tok</v>
          </cell>
          <cell r="C601" t="str">
            <v>EFI-4 AC 40/05</v>
          </cell>
          <cell r="D601" t="str">
            <v>27,7040</v>
          </cell>
          <cell r="E601" t="str">
            <v>AJ</v>
          </cell>
          <cell r="F601">
            <v>43</v>
          </cell>
          <cell r="G601">
            <v>157912.79999999999</v>
          </cell>
          <cell r="H601">
            <v>0</v>
          </cell>
          <cell r="I601">
            <v>159491.92799999999</v>
          </cell>
          <cell r="J601">
            <v>20095982.927999999</v>
          </cell>
          <cell r="K601">
            <v>0.55000000000000004</v>
          </cell>
          <cell r="L601">
            <v>31148774</v>
          </cell>
        </row>
        <row r="602">
          <cell r="A602" t="str">
            <v>002065144</v>
          </cell>
          <cell r="B602" t="str">
            <v>Zaš stikalo na diferenèni tok</v>
          </cell>
          <cell r="C602" t="str">
            <v>EFI-4 AC 63/05</v>
          </cell>
          <cell r="D602" t="str">
            <v>38,6094</v>
          </cell>
          <cell r="E602" t="str">
            <v>AJ</v>
          </cell>
          <cell r="F602">
            <v>43</v>
          </cell>
          <cell r="G602">
            <v>220073.58</v>
          </cell>
          <cell r="H602">
            <v>0</v>
          </cell>
          <cell r="I602">
            <v>222274.31579999998</v>
          </cell>
          <cell r="J602">
            <v>28006563.790799998</v>
          </cell>
          <cell r="K602">
            <v>0.55000000000000004</v>
          </cell>
          <cell r="L602">
            <v>43410174</v>
          </cell>
        </row>
        <row r="603">
          <cell r="A603" t="str">
            <v>002065145</v>
          </cell>
          <cell r="B603" t="str">
            <v>Zaš stikalo na diferenèni tok</v>
          </cell>
          <cell r="C603" t="str">
            <v>EFI-4 AC 80/05</v>
          </cell>
          <cell r="D603" t="str">
            <v>48,2621</v>
          </cell>
          <cell r="E603" t="str">
            <v>AJ</v>
          </cell>
          <cell r="F603">
            <v>43</v>
          </cell>
          <cell r="G603">
            <v>275093.96999999997</v>
          </cell>
          <cell r="H603">
            <v>0</v>
          </cell>
          <cell r="I603">
            <v>277844.90969999996</v>
          </cell>
          <cell r="J603">
            <v>35008458.622199997</v>
          </cell>
          <cell r="K603">
            <v>0.55000000000000004</v>
          </cell>
          <cell r="L603">
            <v>54263111</v>
          </cell>
        </row>
        <row r="604">
          <cell r="A604" t="str">
            <v>002069001</v>
          </cell>
          <cell r="B604" t="str">
            <v>Pomožno stikalo</v>
          </cell>
          <cell r="C604" t="str">
            <v>PS EFI - MD</v>
          </cell>
          <cell r="D604" t="str">
            <v>9,1644</v>
          </cell>
          <cell r="E604" t="str">
            <v>AK</v>
          </cell>
          <cell r="F604">
            <v>43</v>
          </cell>
          <cell r="G604">
            <v>52237.079999999994</v>
          </cell>
          <cell r="H604">
            <v>0</v>
          </cell>
          <cell r="I604">
            <v>52759.450799999991</v>
          </cell>
          <cell r="J604">
            <v>6647690.8007999994</v>
          </cell>
          <cell r="K604">
            <v>0.6</v>
          </cell>
          <cell r="L604">
            <v>10636306</v>
          </cell>
        </row>
        <row r="605">
          <cell r="A605" t="str">
            <v>002069002</v>
          </cell>
          <cell r="B605" t="str">
            <v>Pomožno stikalo</v>
          </cell>
          <cell r="C605" t="str">
            <v>PS EFI - 2M</v>
          </cell>
          <cell r="D605" t="str">
            <v>9,1644</v>
          </cell>
          <cell r="E605" t="str">
            <v>AK</v>
          </cell>
          <cell r="F605">
            <v>43</v>
          </cell>
          <cell r="G605">
            <v>52237.079999999994</v>
          </cell>
          <cell r="H605">
            <v>0</v>
          </cell>
          <cell r="I605">
            <v>52759.450799999991</v>
          </cell>
          <cell r="J605">
            <v>6647690.8007999994</v>
          </cell>
          <cell r="K605">
            <v>0.6</v>
          </cell>
          <cell r="L605">
            <v>10636306</v>
          </cell>
        </row>
        <row r="606">
          <cell r="A606" t="str">
            <v>002069003</v>
          </cell>
          <cell r="B606" t="str">
            <v>Pomožno stikalo</v>
          </cell>
          <cell r="C606" t="str">
            <v>PS EFI - 2D</v>
          </cell>
          <cell r="D606" t="str">
            <v>9,1644</v>
          </cell>
          <cell r="E606" t="str">
            <v>AK</v>
          </cell>
          <cell r="F606">
            <v>43</v>
          </cell>
          <cell r="G606">
            <v>52237.079999999994</v>
          </cell>
          <cell r="H606">
            <v>0</v>
          </cell>
          <cell r="I606">
            <v>52759.450799999991</v>
          </cell>
          <cell r="J606">
            <v>6647690.8007999994</v>
          </cell>
          <cell r="K606">
            <v>0.6</v>
          </cell>
          <cell r="L606">
            <v>10636306</v>
          </cell>
        </row>
        <row r="607">
          <cell r="A607" t="str">
            <v>002069011</v>
          </cell>
          <cell r="B607" t="str">
            <v>Pribor EFI</v>
          </cell>
          <cell r="C607" t="str">
            <v>Sealing cover EFI-2</v>
          </cell>
          <cell r="D607" t="str">
            <v>0,7042</v>
          </cell>
          <cell r="E607" t="str">
            <v>AK</v>
          </cell>
          <cell r="F607">
            <v>43</v>
          </cell>
          <cell r="G607" t="e">
            <v>#VALUE!</v>
          </cell>
          <cell r="H607">
            <v>0</v>
          </cell>
          <cell r="I607" t="e">
            <v>#VALUE!</v>
          </cell>
          <cell r="J607" t="e">
            <v>#VALUE!</v>
          </cell>
          <cell r="K607">
            <v>0.6</v>
          </cell>
          <cell r="L607" t="e">
            <v>#VALUE!</v>
          </cell>
        </row>
        <row r="608">
          <cell r="A608" t="str">
            <v>002069012</v>
          </cell>
          <cell r="B608" t="str">
            <v>Pribor EFI</v>
          </cell>
          <cell r="C608" t="str">
            <v>Sealing cover EFI-4</v>
          </cell>
          <cell r="D608" t="str">
            <v>0,7042</v>
          </cell>
          <cell r="E608" t="str">
            <v>AK</v>
          </cell>
          <cell r="F608">
            <v>43</v>
          </cell>
          <cell r="G608" t="e">
            <v>#VALUE!</v>
          </cell>
          <cell r="H608">
            <v>0</v>
          </cell>
          <cell r="I608" t="e">
            <v>#VALUE!</v>
          </cell>
          <cell r="J608" t="e">
            <v>#VALUE!</v>
          </cell>
          <cell r="K608">
            <v>0.6</v>
          </cell>
          <cell r="L608" t="e">
            <v>#VALUE!</v>
          </cell>
        </row>
        <row r="609">
          <cell r="A609" t="str">
            <v>002069004</v>
          </cell>
          <cell r="B609" t="str">
            <v>Sprožnik na delovni tok</v>
          </cell>
          <cell r="C609" t="str">
            <v>DA EFI</v>
          </cell>
          <cell r="D609" t="str">
            <v>10,5266</v>
          </cell>
          <cell r="E609" t="str">
            <v>AK</v>
          </cell>
          <cell r="F609">
            <v>43</v>
          </cell>
          <cell r="G609">
            <v>60001.619999999995</v>
          </cell>
          <cell r="H609">
            <v>0</v>
          </cell>
          <cell r="I609">
            <v>60601.636199999994</v>
          </cell>
          <cell r="J609">
            <v>7635806.161199999</v>
          </cell>
          <cell r="K609">
            <v>0.6</v>
          </cell>
          <cell r="L609">
            <v>12217290</v>
          </cell>
        </row>
        <row r="610">
          <cell r="A610" t="str">
            <v>002175411</v>
          </cell>
          <cell r="B610" t="str">
            <v>Kombinirano zašèitno stikalo</v>
          </cell>
          <cell r="C610" t="str">
            <v>KZS-1M 1p+N A B6/001 6kA</v>
          </cell>
          <cell r="D610" t="str">
            <v>36,2336</v>
          </cell>
          <cell r="E610" t="str">
            <v>AO</v>
          </cell>
          <cell r="F610">
            <v>40</v>
          </cell>
          <cell r="G610">
            <v>13</v>
          </cell>
          <cell r="H610">
            <v>0</v>
          </cell>
          <cell r="I610">
            <v>13.13</v>
          </cell>
          <cell r="J610">
            <v>1654.38</v>
          </cell>
          <cell r="K610">
            <v>0.57999999999999996</v>
          </cell>
          <cell r="L610">
            <v>2614</v>
          </cell>
        </row>
        <row r="611">
          <cell r="A611" t="str">
            <v>002175412</v>
          </cell>
          <cell r="B611" t="str">
            <v>Kombinirano zašèitno stikalo</v>
          </cell>
          <cell r="C611" t="str">
            <v>KZS-1M 1p+N A B10/001 6kA</v>
          </cell>
          <cell r="D611" t="str">
            <v>36,2336</v>
          </cell>
          <cell r="E611" t="str">
            <v>AO</v>
          </cell>
          <cell r="F611">
            <v>40</v>
          </cell>
          <cell r="G611">
            <v>13</v>
          </cell>
          <cell r="H611">
            <v>0</v>
          </cell>
          <cell r="I611">
            <v>13.13</v>
          </cell>
          <cell r="J611">
            <v>1654.38</v>
          </cell>
          <cell r="K611">
            <v>0.57999999999999996</v>
          </cell>
          <cell r="L611">
            <v>2614</v>
          </cell>
        </row>
        <row r="612">
          <cell r="A612" t="str">
            <v>002175413</v>
          </cell>
          <cell r="B612" t="str">
            <v>Kombinirano zašèitno stikalo</v>
          </cell>
          <cell r="C612" t="str">
            <v>KZS-1M 1p+N A B13/001 6kA</v>
          </cell>
          <cell r="D612" t="str">
            <v>36,2336</v>
          </cell>
          <cell r="E612" t="str">
            <v>AO</v>
          </cell>
          <cell r="F612">
            <v>40</v>
          </cell>
          <cell r="G612">
            <v>13</v>
          </cell>
          <cell r="H612">
            <v>0</v>
          </cell>
          <cell r="I612">
            <v>13.13</v>
          </cell>
          <cell r="J612">
            <v>1654.38</v>
          </cell>
          <cell r="K612">
            <v>0.57999999999999996</v>
          </cell>
          <cell r="L612">
            <v>2614</v>
          </cell>
        </row>
        <row r="613">
          <cell r="A613" t="str">
            <v>002175414</v>
          </cell>
          <cell r="B613" t="str">
            <v>Kombinirano zašèitno stikalo</v>
          </cell>
          <cell r="C613" t="str">
            <v>KZS-1M 1p+N A B16/001 6kA</v>
          </cell>
          <cell r="D613" t="str">
            <v>36,2336</v>
          </cell>
          <cell r="E613" t="str">
            <v>AO</v>
          </cell>
          <cell r="F613">
            <v>40</v>
          </cell>
          <cell r="G613">
            <v>13</v>
          </cell>
          <cell r="H613">
            <v>0</v>
          </cell>
          <cell r="I613">
            <v>13.13</v>
          </cell>
          <cell r="J613">
            <v>1654.38</v>
          </cell>
          <cell r="K613">
            <v>0.57999999999999996</v>
          </cell>
          <cell r="L613">
            <v>2614</v>
          </cell>
        </row>
        <row r="614">
          <cell r="A614" t="str">
            <v>002175415</v>
          </cell>
          <cell r="B614" t="str">
            <v>Kombinirano zašèitno stikalo</v>
          </cell>
          <cell r="C614" t="str">
            <v>KZS-1M 1p+N A B20/001 6kA</v>
          </cell>
          <cell r="D614" t="str">
            <v>36,2336</v>
          </cell>
          <cell r="E614" t="str">
            <v>AO</v>
          </cell>
          <cell r="F614">
            <v>40</v>
          </cell>
          <cell r="G614">
            <v>13</v>
          </cell>
          <cell r="H614">
            <v>0</v>
          </cell>
          <cell r="I614">
            <v>13.13</v>
          </cell>
          <cell r="J614">
            <v>1654.38</v>
          </cell>
          <cell r="K614">
            <v>0.57999999999999996</v>
          </cell>
          <cell r="L614">
            <v>2614</v>
          </cell>
        </row>
        <row r="615">
          <cell r="A615" t="str">
            <v>002175416</v>
          </cell>
          <cell r="B615" t="str">
            <v>Kombinirano zašèitno stikalo</v>
          </cell>
          <cell r="C615" t="str">
            <v>KZS-1M 1p+N A B25/001 6kA</v>
          </cell>
          <cell r="D615" t="str">
            <v>36,2336</v>
          </cell>
          <cell r="E615" t="str">
            <v>AO</v>
          </cell>
          <cell r="F615">
            <v>40</v>
          </cell>
          <cell r="G615">
            <v>13</v>
          </cell>
          <cell r="H615">
            <v>0</v>
          </cell>
          <cell r="I615">
            <v>13.13</v>
          </cell>
          <cell r="J615">
            <v>1654.38</v>
          </cell>
          <cell r="K615">
            <v>0.57999999999999996</v>
          </cell>
          <cell r="L615">
            <v>2614</v>
          </cell>
        </row>
        <row r="616">
          <cell r="A616" t="str">
            <v>002175201</v>
          </cell>
          <cell r="B616" t="str">
            <v>Kombinirano zašèitno stikalo</v>
          </cell>
          <cell r="C616" t="str">
            <v>KZS-1M 1p+N A B6/003 6kA</v>
          </cell>
          <cell r="D616" t="str">
            <v>36,2336</v>
          </cell>
          <cell r="E616" t="str">
            <v>AO</v>
          </cell>
          <cell r="F616">
            <v>40</v>
          </cell>
          <cell r="G616">
            <v>13</v>
          </cell>
          <cell r="H616">
            <v>0</v>
          </cell>
          <cell r="I616">
            <v>13.13</v>
          </cell>
          <cell r="J616">
            <v>1654.38</v>
          </cell>
          <cell r="K616">
            <v>0.57999999999999996</v>
          </cell>
          <cell r="L616">
            <v>2614</v>
          </cell>
        </row>
        <row r="617">
          <cell r="A617" t="str">
            <v>002175202</v>
          </cell>
          <cell r="B617" t="str">
            <v>Kombinirano zašèitno stikalo</v>
          </cell>
          <cell r="C617" t="str">
            <v>KZS-1M 1p+N A B10/003 6kA</v>
          </cell>
          <cell r="D617" t="str">
            <v>36,2336</v>
          </cell>
          <cell r="E617" t="str">
            <v>AO</v>
          </cell>
          <cell r="F617">
            <v>40</v>
          </cell>
          <cell r="G617">
            <v>13</v>
          </cell>
          <cell r="H617">
            <v>0</v>
          </cell>
          <cell r="I617">
            <v>13.13</v>
          </cell>
          <cell r="J617">
            <v>1654.38</v>
          </cell>
          <cell r="K617">
            <v>0.57999999999999996</v>
          </cell>
          <cell r="L617">
            <v>2614</v>
          </cell>
        </row>
        <row r="618">
          <cell r="A618" t="str">
            <v>002175203</v>
          </cell>
          <cell r="B618" t="str">
            <v>Kombinirano zašèitno stikalo</v>
          </cell>
          <cell r="C618" t="str">
            <v>KZS-1M 1p+N A B13/003 6kA</v>
          </cell>
          <cell r="D618" t="str">
            <v>36,2336</v>
          </cell>
          <cell r="E618" t="str">
            <v>AO</v>
          </cell>
          <cell r="F618">
            <v>40</v>
          </cell>
          <cell r="G618">
            <v>13</v>
          </cell>
          <cell r="H618">
            <v>0</v>
          </cell>
          <cell r="I618">
            <v>13.13</v>
          </cell>
          <cell r="J618">
            <v>1654.38</v>
          </cell>
          <cell r="K618">
            <v>0.57999999999999996</v>
          </cell>
          <cell r="L618">
            <v>2614</v>
          </cell>
        </row>
        <row r="619">
          <cell r="A619" t="str">
            <v>002175204</v>
          </cell>
          <cell r="B619" t="str">
            <v>Kombinirano zašèitno stikalo</v>
          </cell>
          <cell r="C619" t="str">
            <v>KZS-1M 1p+N A B16/003 6kA</v>
          </cell>
          <cell r="D619" t="str">
            <v>36,2336</v>
          </cell>
          <cell r="E619" t="str">
            <v>AO</v>
          </cell>
          <cell r="F619">
            <v>40</v>
          </cell>
          <cell r="G619">
            <v>13</v>
          </cell>
          <cell r="H619">
            <v>0</v>
          </cell>
          <cell r="I619">
            <v>13.13</v>
          </cell>
          <cell r="J619">
            <v>1654.38</v>
          </cell>
          <cell r="K619">
            <v>0.57999999999999996</v>
          </cell>
          <cell r="L619">
            <v>2614</v>
          </cell>
        </row>
        <row r="620">
          <cell r="A620" t="str">
            <v>002175205</v>
          </cell>
          <cell r="B620" t="str">
            <v>Kombinirano zašèitno stikalo</v>
          </cell>
          <cell r="C620" t="str">
            <v>KZS-1M 1p+N A B20/003 6kA</v>
          </cell>
          <cell r="D620" t="str">
            <v>36,2336</v>
          </cell>
          <cell r="E620" t="str">
            <v>AO</v>
          </cell>
          <cell r="F620">
            <v>40</v>
          </cell>
          <cell r="G620">
            <v>13</v>
          </cell>
          <cell r="H620">
            <v>0</v>
          </cell>
          <cell r="I620">
            <v>13.13</v>
          </cell>
          <cell r="J620">
            <v>1654.38</v>
          </cell>
          <cell r="K620">
            <v>0.57999999999999996</v>
          </cell>
          <cell r="L620">
            <v>2614</v>
          </cell>
        </row>
        <row r="621">
          <cell r="A621" t="str">
            <v>002175206</v>
          </cell>
          <cell r="B621" t="str">
            <v>Kombinirano zašèitno stikalo</v>
          </cell>
          <cell r="C621" t="str">
            <v>KZS-1M 1p+N A B25/003 6kA</v>
          </cell>
          <cell r="D621" t="str">
            <v>36,2336</v>
          </cell>
          <cell r="E621" t="str">
            <v>AO</v>
          </cell>
          <cell r="F621">
            <v>40</v>
          </cell>
          <cell r="G621">
            <v>13</v>
          </cell>
          <cell r="H621">
            <v>0</v>
          </cell>
          <cell r="I621">
            <v>13.13</v>
          </cell>
          <cell r="J621">
            <v>1654.38</v>
          </cell>
          <cell r="K621">
            <v>0.57999999999999996</v>
          </cell>
          <cell r="L621">
            <v>2614</v>
          </cell>
        </row>
        <row r="622">
          <cell r="A622" t="str">
            <v>002175431</v>
          </cell>
          <cell r="B622" t="str">
            <v>Kombinirano zašèitno stikalo</v>
          </cell>
          <cell r="C622" t="str">
            <v>KZS-1M 1p+N A B6/01 6kA</v>
          </cell>
          <cell r="D622" t="str">
            <v>55,8127</v>
          </cell>
          <cell r="E622" t="str">
            <v>AO</v>
          </cell>
          <cell r="F622">
            <v>40</v>
          </cell>
          <cell r="G622">
            <v>13</v>
          </cell>
          <cell r="H622">
            <v>0</v>
          </cell>
          <cell r="I622">
            <v>13.13</v>
          </cell>
          <cell r="J622">
            <v>1654.38</v>
          </cell>
          <cell r="K622">
            <v>0.57999999999999996</v>
          </cell>
          <cell r="L622">
            <v>2614</v>
          </cell>
        </row>
        <row r="623">
          <cell r="A623" t="str">
            <v>002175432</v>
          </cell>
          <cell r="B623" t="str">
            <v>Kombinirano zašèitno stikalo</v>
          </cell>
          <cell r="C623" t="str">
            <v>KZS-1M 1p+N A B10/01 6kA</v>
          </cell>
          <cell r="D623" t="str">
            <v>55,8127</v>
          </cell>
          <cell r="E623" t="str">
            <v>AO</v>
          </cell>
          <cell r="F623">
            <v>40</v>
          </cell>
          <cell r="G623">
            <v>13</v>
          </cell>
          <cell r="H623">
            <v>0</v>
          </cell>
          <cell r="I623">
            <v>13.13</v>
          </cell>
          <cell r="J623">
            <v>1654.38</v>
          </cell>
          <cell r="K623">
            <v>0.57999999999999996</v>
          </cell>
          <cell r="L623">
            <v>2614</v>
          </cell>
        </row>
        <row r="624">
          <cell r="A624" t="str">
            <v>002175433</v>
          </cell>
          <cell r="B624" t="str">
            <v>Kombinirano zašèitno stikalo</v>
          </cell>
          <cell r="C624" t="str">
            <v>KZS-1M 1p+N A B13/01 6kA</v>
          </cell>
          <cell r="D624" t="str">
            <v>55,8127</v>
          </cell>
          <cell r="E624" t="str">
            <v>AO</v>
          </cell>
          <cell r="F624">
            <v>40</v>
          </cell>
          <cell r="G624">
            <v>13</v>
          </cell>
          <cell r="H624">
            <v>0</v>
          </cell>
          <cell r="I624">
            <v>13.13</v>
          </cell>
          <cell r="J624">
            <v>1654.38</v>
          </cell>
          <cell r="K624">
            <v>0.57999999999999996</v>
          </cell>
          <cell r="L624">
            <v>2614</v>
          </cell>
        </row>
        <row r="625">
          <cell r="A625" t="str">
            <v>002175434</v>
          </cell>
          <cell r="B625" t="str">
            <v>Kombinirano zašèitno stikalo</v>
          </cell>
          <cell r="C625" t="str">
            <v>KZS-1M 1p+N A B16/01 6kA</v>
          </cell>
          <cell r="D625" t="str">
            <v>55,8127</v>
          </cell>
          <cell r="E625" t="str">
            <v>AO</v>
          </cell>
          <cell r="F625">
            <v>40</v>
          </cell>
          <cell r="G625">
            <v>13</v>
          </cell>
          <cell r="H625">
            <v>0</v>
          </cell>
          <cell r="I625">
            <v>13.13</v>
          </cell>
          <cell r="J625">
            <v>1654.38</v>
          </cell>
          <cell r="K625">
            <v>0.57999999999999996</v>
          </cell>
          <cell r="L625">
            <v>2614</v>
          </cell>
        </row>
        <row r="626">
          <cell r="A626" t="str">
            <v>002175435</v>
          </cell>
          <cell r="B626" t="str">
            <v>Kombinirano zašèitno stikalo</v>
          </cell>
          <cell r="C626" t="str">
            <v>KZS-1M 1p+N A B20/01 6kA</v>
          </cell>
          <cell r="D626" t="str">
            <v>55,8127</v>
          </cell>
          <cell r="E626" t="str">
            <v>AO</v>
          </cell>
          <cell r="F626">
            <v>40</v>
          </cell>
          <cell r="G626">
            <v>13</v>
          </cell>
          <cell r="H626">
            <v>0</v>
          </cell>
          <cell r="I626">
            <v>13.13</v>
          </cell>
          <cell r="J626">
            <v>1654.38</v>
          </cell>
          <cell r="K626">
            <v>0.57999999999999996</v>
          </cell>
          <cell r="L626">
            <v>2614</v>
          </cell>
        </row>
        <row r="627">
          <cell r="A627" t="str">
            <v>002175436</v>
          </cell>
          <cell r="B627" t="str">
            <v>Kombinirano zašèitno stikalo</v>
          </cell>
          <cell r="C627" t="str">
            <v>KZS-1M 1p+N A B25/01 6kA</v>
          </cell>
          <cell r="D627" t="str">
            <v>55,8127</v>
          </cell>
          <cell r="E627" t="str">
            <v>AO</v>
          </cell>
          <cell r="F627">
            <v>40</v>
          </cell>
          <cell r="G627">
            <v>13</v>
          </cell>
          <cell r="H627">
            <v>0</v>
          </cell>
          <cell r="I627">
            <v>13.13</v>
          </cell>
          <cell r="J627">
            <v>1654.38</v>
          </cell>
          <cell r="K627">
            <v>0.57999999999999996</v>
          </cell>
          <cell r="L627">
            <v>2614</v>
          </cell>
        </row>
        <row r="628">
          <cell r="A628" t="str">
            <v>002175421</v>
          </cell>
          <cell r="B628" t="str">
            <v>Kombinirano zašèitno stikalo</v>
          </cell>
          <cell r="C628" t="str">
            <v>KZS-1M 1p+N A C6/001 6kA</v>
          </cell>
          <cell r="D628" t="str">
            <v>36,2336</v>
          </cell>
          <cell r="E628" t="str">
            <v>AO</v>
          </cell>
          <cell r="F628">
            <v>40</v>
          </cell>
          <cell r="G628">
            <v>13</v>
          </cell>
          <cell r="H628">
            <v>0</v>
          </cell>
          <cell r="I628">
            <v>13.13</v>
          </cell>
          <cell r="J628">
            <v>1654.38</v>
          </cell>
          <cell r="K628">
            <v>0.57999999999999996</v>
          </cell>
          <cell r="L628">
            <v>2614</v>
          </cell>
        </row>
        <row r="629">
          <cell r="A629" t="str">
            <v>002175422</v>
          </cell>
          <cell r="B629" t="str">
            <v>Kombinirano zašèitno stikalo</v>
          </cell>
          <cell r="C629" t="str">
            <v>KZS-1M 1p+N A C10/001 6kA</v>
          </cell>
          <cell r="D629" t="str">
            <v>36,2336</v>
          </cell>
          <cell r="E629" t="str">
            <v>AO</v>
          </cell>
          <cell r="F629">
            <v>40</v>
          </cell>
          <cell r="G629">
            <v>13</v>
          </cell>
          <cell r="H629">
            <v>0</v>
          </cell>
          <cell r="I629">
            <v>13.13</v>
          </cell>
          <cell r="J629">
            <v>1654.38</v>
          </cell>
          <cell r="K629">
            <v>0.57999999999999996</v>
          </cell>
          <cell r="L629">
            <v>2614</v>
          </cell>
        </row>
        <row r="630">
          <cell r="A630" t="str">
            <v>002175423</v>
          </cell>
          <cell r="B630" t="str">
            <v>Kombinirano zašèitno stikalo</v>
          </cell>
          <cell r="C630" t="str">
            <v>KZS-1M 1p+N A C13/001 6kA</v>
          </cell>
          <cell r="D630" t="str">
            <v>36,2336</v>
          </cell>
          <cell r="E630" t="str">
            <v>AO</v>
          </cell>
          <cell r="F630">
            <v>40</v>
          </cell>
          <cell r="G630">
            <v>13</v>
          </cell>
          <cell r="H630">
            <v>0</v>
          </cell>
          <cell r="I630">
            <v>13.13</v>
          </cell>
          <cell r="J630">
            <v>1654.38</v>
          </cell>
          <cell r="K630">
            <v>0.57999999999999996</v>
          </cell>
          <cell r="L630">
            <v>2614</v>
          </cell>
        </row>
        <row r="631">
          <cell r="A631" t="str">
            <v>002175424</v>
          </cell>
          <cell r="B631" t="str">
            <v>Kombinirano zašèitno stikalo</v>
          </cell>
          <cell r="C631" t="str">
            <v>KZS-1M 1p+N A C16/001 6kA</v>
          </cell>
          <cell r="D631" t="str">
            <v>36,2336</v>
          </cell>
          <cell r="E631" t="str">
            <v>AO</v>
          </cell>
          <cell r="F631">
            <v>40</v>
          </cell>
          <cell r="G631">
            <v>13</v>
          </cell>
          <cell r="H631">
            <v>0</v>
          </cell>
          <cell r="I631">
            <v>13.13</v>
          </cell>
          <cell r="J631">
            <v>1654.38</v>
          </cell>
          <cell r="K631">
            <v>0.57999999999999996</v>
          </cell>
          <cell r="L631">
            <v>2614</v>
          </cell>
        </row>
        <row r="632">
          <cell r="A632" t="str">
            <v>002175425</v>
          </cell>
          <cell r="B632" t="str">
            <v>Kombinirano zašèitno stikalo</v>
          </cell>
          <cell r="C632" t="str">
            <v>KZS-1M 1p+N A C20/001 6kA</v>
          </cell>
          <cell r="D632" t="str">
            <v>36,2336</v>
          </cell>
          <cell r="E632" t="str">
            <v>AO</v>
          </cell>
          <cell r="F632">
            <v>40</v>
          </cell>
          <cell r="G632">
            <v>13</v>
          </cell>
          <cell r="H632">
            <v>0</v>
          </cell>
          <cell r="I632">
            <v>13.13</v>
          </cell>
          <cell r="J632">
            <v>1654.38</v>
          </cell>
          <cell r="K632">
            <v>0.57999999999999996</v>
          </cell>
          <cell r="L632">
            <v>2614</v>
          </cell>
        </row>
        <row r="633">
          <cell r="A633" t="str">
            <v>002175426</v>
          </cell>
          <cell r="B633" t="str">
            <v>Kombinirano zašèitno stikalo</v>
          </cell>
          <cell r="C633" t="str">
            <v>KZS-1M 1p+N A C25/001 6kA</v>
          </cell>
          <cell r="D633" t="str">
            <v>36,2336</v>
          </cell>
          <cell r="E633" t="str">
            <v>AO</v>
          </cell>
          <cell r="F633">
            <v>40</v>
          </cell>
          <cell r="G633">
            <v>13</v>
          </cell>
          <cell r="H633">
            <v>0</v>
          </cell>
          <cell r="I633">
            <v>13.13</v>
          </cell>
          <cell r="J633">
            <v>1654.38</v>
          </cell>
          <cell r="K633">
            <v>0.57999999999999996</v>
          </cell>
          <cell r="L633">
            <v>2614</v>
          </cell>
        </row>
        <row r="634">
          <cell r="A634" t="str">
            <v>002175221</v>
          </cell>
          <cell r="B634" t="str">
            <v>Kombinirano zašèitno stikalo</v>
          </cell>
          <cell r="C634" t="str">
            <v>KZS-1M 1p+N A C6/003 6kA</v>
          </cell>
          <cell r="D634" t="str">
            <v>36,2336</v>
          </cell>
          <cell r="E634" t="str">
            <v>AO</v>
          </cell>
          <cell r="F634">
            <v>40</v>
          </cell>
          <cell r="G634">
            <v>13</v>
          </cell>
          <cell r="H634">
            <v>0</v>
          </cell>
          <cell r="I634">
            <v>13.13</v>
          </cell>
          <cell r="J634">
            <v>1654.38</v>
          </cell>
          <cell r="K634">
            <v>0.57999999999999996</v>
          </cell>
          <cell r="L634">
            <v>2614</v>
          </cell>
        </row>
        <row r="635">
          <cell r="A635" t="str">
            <v>002175222</v>
          </cell>
          <cell r="B635" t="str">
            <v>Kombinirano zašèitno stikalo</v>
          </cell>
          <cell r="C635" t="str">
            <v>KZS-1M 1p+N A C10/003 6kA</v>
          </cell>
          <cell r="D635" t="str">
            <v>36,2336</v>
          </cell>
          <cell r="E635" t="str">
            <v>AO</v>
          </cell>
          <cell r="F635">
            <v>40</v>
          </cell>
          <cell r="G635">
            <v>13</v>
          </cell>
          <cell r="H635">
            <v>0</v>
          </cell>
          <cell r="I635">
            <v>13.13</v>
          </cell>
          <cell r="J635">
            <v>1654.38</v>
          </cell>
          <cell r="K635">
            <v>0.57999999999999996</v>
          </cell>
          <cell r="L635">
            <v>2614</v>
          </cell>
        </row>
        <row r="636">
          <cell r="A636" t="str">
            <v>002175223</v>
          </cell>
          <cell r="B636" t="str">
            <v>Kombinirano zašèitno stikalo</v>
          </cell>
          <cell r="C636" t="str">
            <v>KZS-1M 1p+N A C13/003 6kA</v>
          </cell>
          <cell r="D636" t="str">
            <v>36,2336</v>
          </cell>
          <cell r="E636" t="str">
            <v>AO</v>
          </cell>
          <cell r="F636">
            <v>40</v>
          </cell>
          <cell r="G636">
            <v>13</v>
          </cell>
          <cell r="H636">
            <v>0</v>
          </cell>
          <cell r="I636">
            <v>13.13</v>
          </cell>
          <cell r="J636">
            <v>1654.38</v>
          </cell>
          <cell r="K636">
            <v>0.57999999999999996</v>
          </cell>
          <cell r="L636">
            <v>2614</v>
          </cell>
        </row>
        <row r="637">
          <cell r="A637" t="str">
            <v>002175224</v>
          </cell>
          <cell r="B637" t="str">
            <v>Kombinirano zašèitno stikalo</v>
          </cell>
          <cell r="C637" t="str">
            <v>KZS-1M 1p+N A C16/003 6kA</v>
          </cell>
          <cell r="D637" t="str">
            <v>36,2336</v>
          </cell>
          <cell r="E637" t="str">
            <v>AO</v>
          </cell>
          <cell r="F637">
            <v>40</v>
          </cell>
          <cell r="G637">
            <v>13</v>
          </cell>
          <cell r="H637">
            <v>0</v>
          </cell>
          <cell r="I637">
            <v>13.13</v>
          </cell>
          <cell r="J637">
            <v>1654.38</v>
          </cell>
          <cell r="K637">
            <v>0.57999999999999996</v>
          </cell>
          <cell r="L637">
            <v>2614</v>
          </cell>
        </row>
        <row r="638">
          <cell r="A638" t="str">
            <v>002175225</v>
          </cell>
          <cell r="B638" t="str">
            <v>Kombinirano zašèitno stikalo</v>
          </cell>
          <cell r="C638" t="str">
            <v>KZS-1M 1p+N A C20/003 6kA</v>
          </cell>
          <cell r="D638" t="str">
            <v>36,2336</v>
          </cell>
          <cell r="E638" t="str">
            <v>AO</v>
          </cell>
          <cell r="F638">
            <v>40</v>
          </cell>
          <cell r="G638">
            <v>13</v>
          </cell>
          <cell r="H638">
            <v>0</v>
          </cell>
          <cell r="I638">
            <v>13.13</v>
          </cell>
          <cell r="J638">
            <v>1654.38</v>
          </cell>
          <cell r="K638">
            <v>0.57999999999999996</v>
          </cell>
          <cell r="L638">
            <v>2614</v>
          </cell>
        </row>
        <row r="639">
          <cell r="A639" t="str">
            <v>002175226</v>
          </cell>
          <cell r="B639" t="str">
            <v>Kombinirano zašèitno stikalo</v>
          </cell>
          <cell r="C639" t="str">
            <v>KZS-1M 1p+N A C25/003 6kA</v>
          </cell>
          <cell r="D639" t="str">
            <v>36,2336</v>
          </cell>
          <cell r="E639" t="str">
            <v>AO</v>
          </cell>
          <cell r="F639">
            <v>40</v>
          </cell>
          <cell r="G639">
            <v>13</v>
          </cell>
          <cell r="H639">
            <v>0</v>
          </cell>
          <cell r="I639">
            <v>13.13</v>
          </cell>
          <cell r="J639">
            <v>1654.38</v>
          </cell>
          <cell r="K639">
            <v>0.57999999999999996</v>
          </cell>
          <cell r="L639">
            <v>2614</v>
          </cell>
        </row>
        <row r="640">
          <cell r="A640" t="str">
            <v>002175441</v>
          </cell>
          <cell r="B640" t="str">
            <v>Kombinirano zašèitno stikalo</v>
          </cell>
          <cell r="C640" t="str">
            <v>KZS-1M 1p+N A C6/01 6kA</v>
          </cell>
          <cell r="D640" t="str">
            <v>55,8127</v>
          </cell>
          <cell r="E640" t="str">
            <v>AO</v>
          </cell>
          <cell r="F640">
            <v>40</v>
          </cell>
          <cell r="G640">
            <v>13</v>
          </cell>
          <cell r="H640">
            <v>0</v>
          </cell>
          <cell r="I640">
            <v>13.13</v>
          </cell>
          <cell r="J640">
            <v>1654.38</v>
          </cell>
          <cell r="K640">
            <v>0.57999999999999996</v>
          </cell>
          <cell r="L640">
            <v>2614</v>
          </cell>
        </row>
        <row r="641">
          <cell r="A641" t="str">
            <v>002175442</v>
          </cell>
          <cell r="B641" t="str">
            <v>Kombinirano zašèitno stikalo</v>
          </cell>
          <cell r="C641" t="str">
            <v>KZS-1M 1p+N A C10/01 6kA</v>
          </cell>
          <cell r="D641" t="str">
            <v>55,8127</v>
          </cell>
          <cell r="E641" t="str">
            <v>AO</v>
          </cell>
          <cell r="F641">
            <v>40</v>
          </cell>
          <cell r="G641">
            <v>13</v>
          </cell>
          <cell r="H641">
            <v>0</v>
          </cell>
          <cell r="I641">
            <v>13.13</v>
          </cell>
          <cell r="J641">
            <v>1654.38</v>
          </cell>
          <cell r="K641">
            <v>0.57999999999999996</v>
          </cell>
          <cell r="L641">
            <v>2614</v>
          </cell>
        </row>
        <row r="642">
          <cell r="A642" t="str">
            <v>002175443</v>
          </cell>
          <cell r="B642" t="str">
            <v>Kombinirano zašèitno stikalo</v>
          </cell>
          <cell r="C642" t="str">
            <v>KZS-1M 1p+N A C13/01 6kA</v>
          </cell>
          <cell r="D642" t="str">
            <v>55,8127</v>
          </cell>
          <cell r="E642" t="str">
            <v>AO</v>
          </cell>
          <cell r="F642">
            <v>40</v>
          </cell>
          <cell r="G642">
            <v>13</v>
          </cell>
          <cell r="H642">
            <v>0</v>
          </cell>
          <cell r="I642">
            <v>13.13</v>
          </cell>
          <cell r="J642">
            <v>1654.38</v>
          </cell>
          <cell r="K642">
            <v>0.57999999999999996</v>
          </cell>
          <cell r="L642">
            <v>2614</v>
          </cell>
        </row>
        <row r="643">
          <cell r="A643" t="str">
            <v>002175444</v>
          </cell>
          <cell r="B643" t="str">
            <v>Kombinirano zašèitno stikalo</v>
          </cell>
          <cell r="C643" t="str">
            <v>KZS-1M 1p+N A C16/01 6kA</v>
          </cell>
          <cell r="D643" t="str">
            <v>55,8127</v>
          </cell>
          <cell r="E643" t="str">
            <v>AO</v>
          </cell>
          <cell r="F643">
            <v>40</v>
          </cell>
          <cell r="G643">
            <v>13</v>
          </cell>
          <cell r="H643">
            <v>0</v>
          </cell>
          <cell r="I643">
            <v>13.13</v>
          </cell>
          <cell r="J643">
            <v>1654.38</v>
          </cell>
          <cell r="K643">
            <v>0.57999999999999996</v>
          </cell>
          <cell r="L643">
            <v>2614</v>
          </cell>
        </row>
        <row r="644">
          <cell r="A644" t="str">
            <v>002175445</v>
          </cell>
          <cell r="B644" t="str">
            <v>Kombinirano zašèitno stikalo</v>
          </cell>
          <cell r="C644" t="str">
            <v>KZS-1M 1p+N A C20/01 6kA</v>
          </cell>
          <cell r="D644" t="str">
            <v>55,8127</v>
          </cell>
          <cell r="E644" t="str">
            <v>AO</v>
          </cell>
          <cell r="F644">
            <v>40</v>
          </cell>
          <cell r="G644">
            <v>13</v>
          </cell>
          <cell r="H644">
            <v>0</v>
          </cell>
          <cell r="I644">
            <v>13.13</v>
          </cell>
          <cell r="J644">
            <v>1654.38</v>
          </cell>
          <cell r="K644">
            <v>0.57999999999999996</v>
          </cell>
          <cell r="L644">
            <v>2614</v>
          </cell>
        </row>
        <row r="645">
          <cell r="A645" t="str">
            <v>002175446</v>
          </cell>
          <cell r="B645" t="str">
            <v>Kombinirano zašèitno stikalo</v>
          </cell>
          <cell r="C645" t="str">
            <v>KZS-1M 1p+N A C25/01 6kA</v>
          </cell>
          <cell r="D645" t="str">
            <v>55,8127</v>
          </cell>
          <cell r="E645" t="str">
            <v>AO</v>
          </cell>
          <cell r="F645">
            <v>40</v>
          </cell>
          <cell r="G645">
            <v>13</v>
          </cell>
          <cell r="H645">
            <v>0</v>
          </cell>
          <cell r="I645">
            <v>13.13</v>
          </cell>
          <cell r="J645">
            <v>1654.38</v>
          </cell>
          <cell r="K645">
            <v>0.57999999999999996</v>
          </cell>
          <cell r="L645">
            <v>2614</v>
          </cell>
        </row>
        <row r="646">
          <cell r="A646" t="str">
            <v>002173201</v>
          </cell>
          <cell r="B646" t="str">
            <v>Kombinirano zašèitno stikalo</v>
          </cell>
          <cell r="C646" t="str">
            <v>KZS-2M A B6/003</v>
          </cell>
          <cell r="D646" t="str">
            <v>38,5381</v>
          </cell>
          <cell r="E646" t="str">
            <v>AL</v>
          </cell>
          <cell r="F646">
            <v>40</v>
          </cell>
          <cell r="G646">
            <v>231228.6</v>
          </cell>
          <cell r="H646">
            <v>0</v>
          </cell>
          <cell r="I646">
            <v>233540.886</v>
          </cell>
          <cell r="J646">
            <v>29426151.636</v>
          </cell>
          <cell r="K646">
            <v>0.57999999999999996</v>
          </cell>
          <cell r="L646">
            <v>46493320</v>
          </cell>
        </row>
        <row r="647">
          <cell r="A647" t="str">
            <v>002173202</v>
          </cell>
          <cell r="B647" t="str">
            <v>Kombinirano zašèitno stikalo</v>
          </cell>
          <cell r="C647" t="str">
            <v>KZS-2M A B10/003</v>
          </cell>
          <cell r="D647" t="str">
            <v>38,5381</v>
          </cell>
          <cell r="E647" t="str">
            <v>AL</v>
          </cell>
          <cell r="F647">
            <v>40</v>
          </cell>
          <cell r="G647">
            <v>231228.6</v>
          </cell>
          <cell r="H647">
            <v>0</v>
          </cell>
          <cell r="I647">
            <v>233540.886</v>
          </cell>
          <cell r="J647">
            <v>29426151.636</v>
          </cell>
          <cell r="K647">
            <v>0.57999999999999996</v>
          </cell>
          <cell r="L647">
            <v>46493320</v>
          </cell>
        </row>
        <row r="648">
          <cell r="A648" t="str">
            <v>002173203</v>
          </cell>
          <cell r="B648" t="str">
            <v>Kombinirano zašèitno stikalo</v>
          </cell>
          <cell r="C648" t="str">
            <v>KZS-2M A B13/003</v>
          </cell>
          <cell r="D648" t="str">
            <v>38,5381</v>
          </cell>
          <cell r="E648" t="str">
            <v>AL</v>
          </cell>
          <cell r="F648">
            <v>40</v>
          </cell>
          <cell r="G648">
            <v>231228.6</v>
          </cell>
          <cell r="H648">
            <v>0</v>
          </cell>
          <cell r="I648">
            <v>233540.886</v>
          </cell>
          <cell r="J648">
            <v>29426151.636</v>
          </cell>
          <cell r="K648">
            <v>0.57999999999999996</v>
          </cell>
          <cell r="L648">
            <v>46493320</v>
          </cell>
        </row>
        <row r="649">
          <cell r="A649" t="str">
            <v>002173204</v>
          </cell>
          <cell r="B649" t="str">
            <v>Kombinirano zašèitno stikalo</v>
          </cell>
          <cell r="C649" t="str">
            <v>KZS-2M A B16/003</v>
          </cell>
          <cell r="D649" t="str">
            <v>38,5381</v>
          </cell>
          <cell r="E649" t="str">
            <v>AL</v>
          </cell>
          <cell r="F649">
            <v>40</v>
          </cell>
          <cell r="G649">
            <v>231228.6</v>
          </cell>
          <cell r="H649">
            <v>0</v>
          </cell>
          <cell r="I649">
            <v>233540.886</v>
          </cell>
          <cell r="J649">
            <v>29426151.636</v>
          </cell>
          <cell r="K649">
            <v>0.57999999999999996</v>
          </cell>
          <cell r="L649">
            <v>46493320</v>
          </cell>
        </row>
        <row r="650">
          <cell r="A650" t="str">
            <v>002173205</v>
          </cell>
          <cell r="B650" t="str">
            <v>Kombinirano zašèitno stikalo</v>
          </cell>
          <cell r="C650" t="str">
            <v>KZS-2M A B20/003</v>
          </cell>
          <cell r="D650" t="str">
            <v>38,5381</v>
          </cell>
          <cell r="E650" t="str">
            <v>AL</v>
          </cell>
          <cell r="F650">
            <v>40</v>
          </cell>
          <cell r="G650">
            <v>231228.6</v>
          </cell>
          <cell r="H650">
            <v>0</v>
          </cell>
          <cell r="I650">
            <v>233540.886</v>
          </cell>
          <cell r="J650">
            <v>29426151.636</v>
          </cell>
          <cell r="K650">
            <v>0.57999999999999996</v>
          </cell>
          <cell r="L650">
            <v>46493320</v>
          </cell>
        </row>
        <row r="651">
          <cell r="A651" t="str">
            <v>002173206</v>
          </cell>
          <cell r="B651" t="str">
            <v>Kombinirano zašèitno stikalo</v>
          </cell>
          <cell r="C651" t="str">
            <v>KZS-2M A B25/003</v>
          </cell>
          <cell r="D651" t="str">
            <v>38,5381</v>
          </cell>
          <cell r="E651" t="str">
            <v>AL</v>
          </cell>
          <cell r="F651">
            <v>40</v>
          </cell>
          <cell r="G651">
            <v>231228.6</v>
          </cell>
          <cell r="H651">
            <v>0</v>
          </cell>
          <cell r="I651">
            <v>233540.886</v>
          </cell>
          <cell r="J651">
            <v>29426151.636</v>
          </cell>
          <cell r="K651">
            <v>0.57999999999999996</v>
          </cell>
          <cell r="L651">
            <v>46493320</v>
          </cell>
        </row>
        <row r="652">
          <cell r="A652" t="str">
            <v>002173207</v>
          </cell>
          <cell r="B652" t="str">
            <v>Kombinirano zašèitno stikalo</v>
          </cell>
          <cell r="C652" t="str">
            <v>KZS-2M A B32/003</v>
          </cell>
          <cell r="D652" t="str">
            <v>38,5381</v>
          </cell>
          <cell r="E652" t="str">
            <v>AL</v>
          </cell>
          <cell r="F652">
            <v>40</v>
          </cell>
          <cell r="G652">
            <v>231228.6</v>
          </cell>
          <cell r="H652">
            <v>0</v>
          </cell>
          <cell r="I652">
            <v>233540.886</v>
          </cell>
          <cell r="J652">
            <v>29426151.636</v>
          </cell>
          <cell r="K652">
            <v>0.57999999999999996</v>
          </cell>
          <cell r="L652">
            <v>46493320</v>
          </cell>
        </row>
        <row r="653">
          <cell r="A653" t="str">
            <v>002173208</v>
          </cell>
          <cell r="B653" t="str">
            <v>Kombinirano zašèitno stikalo</v>
          </cell>
          <cell r="C653" t="str">
            <v>KZS-2M A B40/003</v>
          </cell>
          <cell r="D653" t="str">
            <v>38,5381</v>
          </cell>
          <cell r="E653" t="str">
            <v>AL</v>
          </cell>
          <cell r="F653">
            <v>40</v>
          </cell>
          <cell r="G653">
            <v>231228.6</v>
          </cell>
          <cell r="H653">
            <v>0</v>
          </cell>
          <cell r="I653">
            <v>233540.886</v>
          </cell>
          <cell r="J653">
            <v>29426151.636</v>
          </cell>
          <cell r="K653">
            <v>0.57999999999999996</v>
          </cell>
          <cell r="L653">
            <v>46493320</v>
          </cell>
        </row>
        <row r="654">
          <cell r="A654" t="str">
            <v>002173221</v>
          </cell>
          <cell r="B654" t="str">
            <v>Kombinirano zašèitno stikalo</v>
          </cell>
          <cell r="C654" t="str">
            <v>KZS-2M A C6/003</v>
          </cell>
          <cell r="D654" t="str">
            <v>38,5381</v>
          </cell>
          <cell r="E654" t="str">
            <v>AL</v>
          </cell>
          <cell r="F654">
            <v>40</v>
          </cell>
          <cell r="G654">
            <v>231228.6</v>
          </cell>
          <cell r="H654">
            <v>0</v>
          </cell>
          <cell r="I654">
            <v>233540.886</v>
          </cell>
          <cell r="J654">
            <v>29426151.636</v>
          </cell>
          <cell r="K654">
            <v>0.57999999999999996</v>
          </cell>
          <cell r="L654">
            <v>46493320</v>
          </cell>
        </row>
        <row r="655">
          <cell r="A655" t="str">
            <v>002173222</v>
          </cell>
          <cell r="B655" t="str">
            <v>Kombinirano zašèitno stikalo</v>
          </cell>
          <cell r="C655" t="str">
            <v>KZS-2M A C10/003</v>
          </cell>
          <cell r="D655" t="str">
            <v>38,5381</v>
          </cell>
          <cell r="E655" t="str">
            <v>AL</v>
          </cell>
          <cell r="F655">
            <v>40</v>
          </cell>
          <cell r="G655">
            <v>231228.6</v>
          </cell>
          <cell r="H655">
            <v>0</v>
          </cell>
          <cell r="I655">
            <v>233540.886</v>
          </cell>
          <cell r="J655">
            <v>29426151.636</v>
          </cell>
          <cell r="K655">
            <v>0.57999999999999996</v>
          </cell>
          <cell r="L655">
            <v>46493320</v>
          </cell>
        </row>
        <row r="656">
          <cell r="A656" t="str">
            <v>002173223</v>
          </cell>
          <cell r="B656" t="str">
            <v>Kombinirano zašèitno stikalo</v>
          </cell>
          <cell r="C656" t="str">
            <v>KZS-2M A C13/003</v>
          </cell>
          <cell r="D656" t="str">
            <v>38,5381</v>
          </cell>
          <cell r="E656" t="str">
            <v>AL</v>
          </cell>
          <cell r="F656">
            <v>40</v>
          </cell>
          <cell r="G656">
            <v>231228.6</v>
          </cell>
          <cell r="H656">
            <v>0</v>
          </cell>
          <cell r="I656">
            <v>233540.886</v>
          </cell>
          <cell r="J656">
            <v>29426151.636</v>
          </cell>
          <cell r="K656">
            <v>0.57999999999999996</v>
          </cell>
          <cell r="L656">
            <v>46493320</v>
          </cell>
        </row>
        <row r="657">
          <cell r="A657" t="str">
            <v>002173224</v>
          </cell>
          <cell r="B657" t="str">
            <v>Kombinirano zašèitno stikalo</v>
          </cell>
          <cell r="C657" t="str">
            <v>KZS-2M A C16/003</v>
          </cell>
          <cell r="D657" t="str">
            <v>38,5381</v>
          </cell>
          <cell r="E657" t="str">
            <v>AL</v>
          </cell>
          <cell r="F657">
            <v>40</v>
          </cell>
          <cell r="G657">
            <v>231228.6</v>
          </cell>
          <cell r="H657">
            <v>0</v>
          </cell>
          <cell r="I657">
            <v>233540.886</v>
          </cell>
          <cell r="J657">
            <v>29426151.636</v>
          </cell>
          <cell r="K657">
            <v>0.57999999999999996</v>
          </cell>
          <cell r="L657">
            <v>46493320</v>
          </cell>
        </row>
        <row r="658">
          <cell r="A658" t="str">
            <v>002173225</v>
          </cell>
          <cell r="B658" t="str">
            <v>Kombinirano zašèitno stikalo</v>
          </cell>
          <cell r="C658" t="str">
            <v>KZS-2M A C20/003</v>
          </cell>
          <cell r="D658" t="str">
            <v>38,5381</v>
          </cell>
          <cell r="E658" t="str">
            <v>AL</v>
          </cell>
          <cell r="F658">
            <v>40</v>
          </cell>
          <cell r="G658">
            <v>231228.6</v>
          </cell>
          <cell r="H658">
            <v>0</v>
          </cell>
          <cell r="I658">
            <v>233540.886</v>
          </cell>
          <cell r="J658">
            <v>29426151.636</v>
          </cell>
          <cell r="K658">
            <v>0.57999999999999996</v>
          </cell>
          <cell r="L658">
            <v>46493320</v>
          </cell>
        </row>
        <row r="659">
          <cell r="A659" t="str">
            <v>002173226</v>
          </cell>
          <cell r="B659" t="str">
            <v>Kombinirano zašèitno stikalo</v>
          </cell>
          <cell r="C659" t="str">
            <v>KZS-2M A C25/003</v>
          </cell>
          <cell r="D659" t="str">
            <v>38,5381</v>
          </cell>
          <cell r="E659" t="str">
            <v>AL</v>
          </cell>
          <cell r="F659">
            <v>40</v>
          </cell>
          <cell r="G659">
            <v>231228.6</v>
          </cell>
          <cell r="H659">
            <v>0</v>
          </cell>
          <cell r="I659">
            <v>233540.886</v>
          </cell>
          <cell r="J659">
            <v>29426151.636</v>
          </cell>
          <cell r="K659">
            <v>0.57999999999999996</v>
          </cell>
          <cell r="L659">
            <v>46493320</v>
          </cell>
        </row>
        <row r="660">
          <cell r="A660" t="str">
            <v>002173227</v>
          </cell>
          <cell r="B660" t="str">
            <v>Kombinirano zašèitno stikalo</v>
          </cell>
          <cell r="C660" t="str">
            <v>KZS-2M A C32/003</v>
          </cell>
          <cell r="D660" t="str">
            <v>38,5381</v>
          </cell>
          <cell r="E660" t="str">
            <v>AL</v>
          </cell>
          <cell r="F660">
            <v>40</v>
          </cell>
          <cell r="G660">
            <v>231228.6</v>
          </cell>
          <cell r="H660">
            <v>0</v>
          </cell>
          <cell r="I660">
            <v>233540.886</v>
          </cell>
          <cell r="J660">
            <v>29426151.636</v>
          </cell>
          <cell r="K660">
            <v>0.57999999999999996</v>
          </cell>
          <cell r="L660">
            <v>46493320</v>
          </cell>
        </row>
        <row r="661">
          <cell r="A661" t="str">
            <v>002173228</v>
          </cell>
          <cell r="B661" t="str">
            <v>Kombinirano zašèitno stikalo</v>
          </cell>
          <cell r="C661" t="str">
            <v>KZS-2M A C40/003</v>
          </cell>
          <cell r="D661" t="str">
            <v>38,5381</v>
          </cell>
          <cell r="E661" t="str">
            <v>AL</v>
          </cell>
          <cell r="F661">
            <v>40</v>
          </cell>
          <cell r="G661">
            <v>231228.6</v>
          </cell>
          <cell r="H661">
            <v>0</v>
          </cell>
          <cell r="I661">
            <v>233540.886</v>
          </cell>
          <cell r="J661">
            <v>29426151.636</v>
          </cell>
          <cell r="K661">
            <v>0.57999999999999996</v>
          </cell>
          <cell r="L661">
            <v>46493320</v>
          </cell>
        </row>
        <row r="662">
          <cell r="A662" t="str">
            <v>002173101</v>
          </cell>
          <cell r="B662" t="str">
            <v>Kombinirano zašèitno stikalo</v>
          </cell>
          <cell r="C662" t="str">
            <v>KZS-2M AC B6/003</v>
          </cell>
          <cell r="D662" t="str">
            <v>32,1151</v>
          </cell>
          <cell r="E662" t="str">
            <v>AL</v>
          </cell>
          <cell r="F662">
            <v>40</v>
          </cell>
          <cell r="G662">
            <v>192690.6</v>
          </cell>
          <cell r="H662">
            <v>0</v>
          </cell>
          <cell r="I662">
            <v>194617.50599999999</v>
          </cell>
          <cell r="J662">
            <v>24521805.756000001</v>
          </cell>
          <cell r="K662">
            <v>0.57999999999999996</v>
          </cell>
          <cell r="L662">
            <v>38744454</v>
          </cell>
        </row>
        <row r="663">
          <cell r="A663" t="str">
            <v>002173102</v>
          </cell>
          <cell r="B663" t="str">
            <v>Kombinirano zašèitno stikalo</v>
          </cell>
          <cell r="C663" t="str">
            <v>KZS-2M AC B10/003</v>
          </cell>
          <cell r="D663" t="str">
            <v>32,1151</v>
          </cell>
          <cell r="E663" t="str">
            <v>AL</v>
          </cell>
          <cell r="F663">
            <v>40</v>
          </cell>
          <cell r="G663">
            <v>192690.6</v>
          </cell>
          <cell r="H663">
            <v>0</v>
          </cell>
          <cell r="I663">
            <v>194617.50599999999</v>
          </cell>
          <cell r="J663">
            <v>24521805.756000001</v>
          </cell>
          <cell r="K663">
            <v>0.57999999999999996</v>
          </cell>
          <cell r="L663">
            <v>38744454</v>
          </cell>
        </row>
        <row r="664">
          <cell r="A664" t="str">
            <v>002173103</v>
          </cell>
          <cell r="B664" t="str">
            <v>Kombinirano zašèitno stikalo</v>
          </cell>
          <cell r="C664" t="str">
            <v>KZS-2M AC B13/003</v>
          </cell>
          <cell r="D664" t="str">
            <v>32,1151</v>
          </cell>
          <cell r="E664" t="str">
            <v>AL</v>
          </cell>
          <cell r="F664">
            <v>40</v>
          </cell>
          <cell r="G664">
            <v>192690.6</v>
          </cell>
          <cell r="H664">
            <v>0</v>
          </cell>
          <cell r="I664">
            <v>194617.50599999999</v>
          </cell>
          <cell r="J664">
            <v>24521805.756000001</v>
          </cell>
          <cell r="K664">
            <v>0.57999999999999996</v>
          </cell>
          <cell r="L664">
            <v>38744454</v>
          </cell>
        </row>
        <row r="665">
          <cell r="A665" t="str">
            <v>002173104</v>
          </cell>
          <cell r="B665" t="str">
            <v>Kombinirano zašèitno stikalo</v>
          </cell>
          <cell r="C665" t="str">
            <v>KZS-2M AC B16/003</v>
          </cell>
          <cell r="D665" t="str">
            <v>32,1151</v>
          </cell>
          <cell r="E665" t="str">
            <v>AL</v>
          </cell>
          <cell r="F665">
            <v>40</v>
          </cell>
          <cell r="G665">
            <v>192690.6</v>
          </cell>
          <cell r="H665">
            <v>0</v>
          </cell>
          <cell r="I665">
            <v>194617.50599999999</v>
          </cell>
          <cell r="J665">
            <v>24521805.756000001</v>
          </cell>
          <cell r="K665">
            <v>0.57999999999999996</v>
          </cell>
          <cell r="L665">
            <v>38744454</v>
          </cell>
        </row>
        <row r="666">
          <cell r="A666" t="str">
            <v>002173105</v>
          </cell>
          <cell r="B666" t="str">
            <v>Kombinirano zašèitno stikalo</v>
          </cell>
          <cell r="C666" t="str">
            <v>KZS-2M AC B20/003</v>
          </cell>
          <cell r="D666" t="str">
            <v>32,1151</v>
          </cell>
          <cell r="E666" t="str">
            <v>AL</v>
          </cell>
          <cell r="F666">
            <v>40</v>
          </cell>
          <cell r="G666">
            <v>192690.6</v>
          </cell>
          <cell r="H666">
            <v>0</v>
          </cell>
          <cell r="I666">
            <v>194617.50599999999</v>
          </cell>
          <cell r="J666">
            <v>24521805.756000001</v>
          </cell>
          <cell r="K666">
            <v>0.57999999999999996</v>
          </cell>
          <cell r="L666">
            <v>38744454</v>
          </cell>
        </row>
        <row r="667">
          <cell r="A667" t="str">
            <v>002173106</v>
          </cell>
          <cell r="B667" t="str">
            <v>Kombinirano zašèitno stikalo</v>
          </cell>
          <cell r="C667" t="str">
            <v>KZS-2M AC B25/003</v>
          </cell>
          <cell r="D667" t="str">
            <v>32,1151</v>
          </cell>
          <cell r="E667" t="str">
            <v>AL</v>
          </cell>
          <cell r="F667">
            <v>40</v>
          </cell>
          <cell r="G667">
            <v>192690.6</v>
          </cell>
          <cell r="H667">
            <v>0</v>
          </cell>
          <cell r="I667">
            <v>194617.50599999999</v>
          </cell>
          <cell r="J667">
            <v>24521805.756000001</v>
          </cell>
          <cell r="K667">
            <v>0.57999999999999996</v>
          </cell>
          <cell r="L667">
            <v>38744454</v>
          </cell>
        </row>
        <row r="668">
          <cell r="A668" t="str">
            <v>002173107</v>
          </cell>
          <cell r="B668" t="str">
            <v>Kombinirano zašèitno stikalo</v>
          </cell>
          <cell r="C668" t="str">
            <v>KZS-2M AC B32/003</v>
          </cell>
          <cell r="D668" t="str">
            <v>32,1151</v>
          </cell>
          <cell r="E668" t="str">
            <v>AL</v>
          </cell>
          <cell r="F668">
            <v>40</v>
          </cell>
          <cell r="G668">
            <v>192690.6</v>
          </cell>
          <cell r="H668">
            <v>0</v>
          </cell>
          <cell r="I668">
            <v>194617.50599999999</v>
          </cell>
          <cell r="J668">
            <v>24521805.756000001</v>
          </cell>
          <cell r="K668">
            <v>0.57999999999999996</v>
          </cell>
          <cell r="L668">
            <v>38744454</v>
          </cell>
        </row>
        <row r="669">
          <cell r="A669" t="str">
            <v>002173108</v>
          </cell>
          <cell r="B669" t="str">
            <v>Kombinirano zašèitno stikalo</v>
          </cell>
          <cell r="C669" t="str">
            <v>KZS-2M AC B40/003</v>
          </cell>
          <cell r="D669" t="str">
            <v>32,1151</v>
          </cell>
          <cell r="E669" t="str">
            <v>AL</v>
          </cell>
          <cell r="F669">
            <v>40</v>
          </cell>
          <cell r="G669">
            <v>192690.6</v>
          </cell>
          <cell r="H669">
            <v>0</v>
          </cell>
          <cell r="I669">
            <v>194617.50599999999</v>
          </cell>
          <cell r="J669">
            <v>24521805.756000001</v>
          </cell>
          <cell r="K669">
            <v>0.57999999999999996</v>
          </cell>
          <cell r="L669">
            <v>38744454</v>
          </cell>
        </row>
        <row r="670">
          <cell r="A670" t="str">
            <v>002173121</v>
          </cell>
          <cell r="B670" t="str">
            <v>Kombinirano zašèitno stikalo</v>
          </cell>
          <cell r="C670" t="str">
            <v>KZS-2M AC C6/003</v>
          </cell>
          <cell r="D670" t="str">
            <v>32,1151</v>
          </cell>
          <cell r="E670" t="str">
            <v>AL</v>
          </cell>
          <cell r="F670">
            <v>40</v>
          </cell>
          <cell r="G670">
            <v>192690.6</v>
          </cell>
          <cell r="H670">
            <v>0</v>
          </cell>
          <cell r="I670">
            <v>194617.50599999999</v>
          </cell>
          <cell r="J670">
            <v>24521805.756000001</v>
          </cell>
          <cell r="K670">
            <v>0.57999999999999996</v>
          </cell>
          <cell r="L670">
            <v>38744454</v>
          </cell>
        </row>
        <row r="671">
          <cell r="A671" t="str">
            <v>002173122</v>
          </cell>
          <cell r="B671" t="str">
            <v>Kombinirano zašèitno stikalo</v>
          </cell>
          <cell r="C671" t="str">
            <v>KZS-2M AC C10/003</v>
          </cell>
          <cell r="D671" t="str">
            <v>32,1151</v>
          </cell>
          <cell r="E671" t="str">
            <v>AL</v>
          </cell>
          <cell r="F671">
            <v>40</v>
          </cell>
          <cell r="G671">
            <v>192690.6</v>
          </cell>
          <cell r="H671">
            <v>0</v>
          </cell>
          <cell r="I671">
            <v>194617.50599999999</v>
          </cell>
          <cell r="J671">
            <v>24521805.756000001</v>
          </cell>
          <cell r="K671">
            <v>0.57999999999999996</v>
          </cell>
          <cell r="L671">
            <v>38744454</v>
          </cell>
        </row>
        <row r="672">
          <cell r="A672" t="str">
            <v>002173123</v>
          </cell>
          <cell r="B672" t="str">
            <v>Kombinirano zašèitno stikalo</v>
          </cell>
          <cell r="C672" t="str">
            <v>KZS-2M AC C13/003</v>
          </cell>
          <cell r="D672" t="str">
            <v>32,1151</v>
          </cell>
          <cell r="E672" t="str">
            <v>AL</v>
          </cell>
          <cell r="F672">
            <v>40</v>
          </cell>
          <cell r="G672">
            <v>192690.6</v>
          </cell>
          <cell r="H672">
            <v>0</v>
          </cell>
          <cell r="I672">
            <v>194617.50599999999</v>
          </cell>
          <cell r="J672">
            <v>24521805.756000001</v>
          </cell>
          <cell r="K672">
            <v>0.57999999999999996</v>
          </cell>
          <cell r="L672">
            <v>38744454</v>
          </cell>
        </row>
        <row r="673">
          <cell r="A673" t="str">
            <v>002173124</v>
          </cell>
          <cell r="B673" t="str">
            <v>Kombinirano zašèitno stikalo</v>
          </cell>
          <cell r="C673" t="str">
            <v>KZS-2M AC C16/003</v>
          </cell>
          <cell r="D673" t="str">
            <v>32,1151</v>
          </cell>
          <cell r="E673" t="str">
            <v>AL</v>
          </cell>
          <cell r="F673">
            <v>40</v>
          </cell>
          <cell r="G673">
            <v>192690.6</v>
          </cell>
          <cell r="H673">
            <v>0</v>
          </cell>
          <cell r="I673">
            <v>194617.50599999999</v>
          </cell>
          <cell r="J673">
            <v>24521805.756000001</v>
          </cell>
          <cell r="K673">
            <v>0.57999999999999996</v>
          </cell>
          <cell r="L673">
            <v>38744454</v>
          </cell>
        </row>
        <row r="674">
          <cell r="A674" t="str">
            <v>002173125</v>
          </cell>
          <cell r="B674" t="str">
            <v>Kombinirano zašèitno stikalo</v>
          </cell>
          <cell r="C674" t="str">
            <v>KZS-2M AC C20/003</v>
          </cell>
          <cell r="D674" t="str">
            <v>32,1151</v>
          </cell>
          <cell r="E674" t="str">
            <v>AL</v>
          </cell>
          <cell r="F674">
            <v>40</v>
          </cell>
          <cell r="G674">
            <v>192690.6</v>
          </cell>
          <cell r="H674">
            <v>0</v>
          </cell>
          <cell r="I674">
            <v>194617.50599999999</v>
          </cell>
          <cell r="J674">
            <v>24521805.756000001</v>
          </cell>
          <cell r="K674">
            <v>0.57999999999999996</v>
          </cell>
          <cell r="L674">
            <v>38744454</v>
          </cell>
        </row>
        <row r="675">
          <cell r="A675" t="str">
            <v>002173126</v>
          </cell>
          <cell r="B675" t="str">
            <v>Kombinirano zašèitno stikalo</v>
          </cell>
          <cell r="C675" t="str">
            <v>KZS-2M AC C25/003</v>
          </cell>
          <cell r="D675" t="str">
            <v>32,1151</v>
          </cell>
          <cell r="E675" t="str">
            <v>AL</v>
          </cell>
          <cell r="F675">
            <v>40</v>
          </cell>
          <cell r="G675">
            <v>192690.6</v>
          </cell>
          <cell r="H675">
            <v>0</v>
          </cell>
          <cell r="I675">
            <v>194617.50599999999</v>
          </cell>
          <cell r="J675">
            <v>24521805.756000001</v>
          </cell>
          <cell r="K675">
            <v>0.57999999999999996</v>
          </cell>
          <cell r="L675">
            <v>38744454</v>
          </cell>
        </row>
        <row r="676">
          <cell r="A676" t="str">
            <v>002173127</v>
          </cell>
          <cell r="B676" t="str">
            <v>Kombinirano zašèitno stikalo</v>
          </cell>
          <cell r="C676" t="str">
            <v>KZS-2M AC C32/003</v>
          </cell>
          <cell r="D676" t="str">
            <v>32,1151</v>
          </cell>
          <cell r="E676" t="str">
            <v>AL</v>
          </cell>
          <cell r="F676">
            <v>40</v>
          </cell>
          <cell r="G676">
            <v>192690.6</v>
          </cell>
          <cell r="H676">
            <v>0</v>
          </cell>
          <cell r="I676">
            <v>194617.50599999999</v>
          </cell>
          <cell r="J676">
            <v>24521805.756000001</v>
          </cell>
          <cell r="K676">
            <v>0.57999999999999996</v>
          </cell>
          <cell r="L676">
            <v>38744454</v>
          </cell>
        </row>
        <row r="677">
          <cell r="A677" t="str">
            <v>002173128</v>
          </cell>
          <cell r="B677" t="str">
            <v>Kombinirano zašèitno stikalo</v>
          </cell>
          <cell r="C677" t="str">
            <v>KZS-2M AC C40/003</v>
          </cell>
          <cell r="D677" t="str">
            <v>32,1151</v>
          </cell>
          <cell r="E677" t="str">
            <v>AL</v>
          </cell>
          <cell r="F677">
            <v>40</v>
          </cell>
          <cell r="G677">
            <v>192690.6</v>
          </cell>
          <cell r="H677">
            <v>0</v>
          </cell>
          <cell r="I677">
            <v>194617.50599999999</v>
          </cell>
          <cell r="J677">
            <v>24521805.756000001</v>
          </cell>
          <cell r="K677">
            <v>0.57999999999999996</v>
          </cell>
          <cell r="L677">
            <v>38744454</v>
          </cell>
        </row>
        <row r="678">
          <cell r="A678" t="str">
            <v>002173301</v>
          </cell>
          <cell r="B678" t="str">
            <v>Kombinirano zašèitno stikalo</v>
          </cell>
          <cell r="C678" t="str">
            <v>KZS-2M AC B6/03</v>
          </cell>
          <cell r="D678" t="str">
            <v>30,7465</v>
          </cell>
          <cell r="E678" t="str">
            <v>AL</v>
          </cell>
          <cell r="F678">
            <v>40</v>
          </cell>
          <cell r="G678">
            <v>184479</v>
          </cell>
          <cell r="H678">
            <v>0</v>
          </cell>
          <cell r="I678">
            <v>186323.79</v>
          </cell>
          <cell r="J678">
            <v>23476797.540000003</v>
          </cell>
          <cell r="K678">
            <v>0.57999999999999996</v>
          </cell>
          <cell r="L678">
            <v>37093341</v>
          </cell>
        </row>
        <row r="679">
          <cell r="A679" t="str">
            <v>002173302</v>
          </cell>
          <cell r="B679" t="str">
            <v>Kombinirano zašèitno stikalo</v>
          </cell>
          <cell r="C679" t="str">
            <v>KZS-2M AC B10/03</v>
          </cell>
          <cell r="D679" t="str">
            <v>30,7465</v>
          </cell>
          <cell r="E679" t="str">
            <v>AL</v>
          </cell>
          <cell r="F679">
            <v>40</v>
          </cell>
          <cell r="G679">
            <v>184479</v>
          </cell>
          <cell r="H679">
            <v>0</v>
          </cell>
          <cell r="I679">
            <v>186323.79</v>
          </cell>
          <cell r="J679">
            <v>23476797.540000003</v>
          </cell>
          <cell r="K679">
            <v>0.57999999999999996</v>
          </cell>
          <cell r="L679">
            <v>37093341</v>
          </cell>
        </row>
        <row r="680">
          <cell r="A680" t="str">
            <v>002173303</v>
          </cell>
          <cell r="B680" t="str">
            <v>Kombinirano zašèitno stikalo</v>
          </cell>
          <cell r="C680" t="str">
            <v>KZS-2M AC B13/03</v>
          </cell>
          <cell r="D680" t="str">
            <v>30,7465</v>
          </cell>
          <cell r="E680" t="str">
            <v>AL</v>
          </cell>
          <cell r="F680">
            <v>40</v>
          </cell>
          <cell r="G680">
            <v>184479</v>
          </cell>
          <cell r="H680">
            <v>0</v>
          </cell>
          <cell r="I680">
            <v>186323.79</v>
          </cell>
          <cell r="J680">
            <v>23476797.540000003</v>
          </cell>
          <cell r="K680">
            <v>0.57999999999999996</v>
          </cell>
          <cell r="L680">
            <v>37093341</v>
          </cell>
        </row>
        <row r="681">
          <cell r="A681" t="str">
            <v>002173304</v>
          </cell>
          <cell r="B681" t="str">
            <v>Kombinirano zašèitno stikalo</v>
          </cell>
          <cell r="C681" t="str">
            <v>KZS-2M AC B16/03</v>
          </cell>
          <cell r="D681" t="str">
            <v>30,7465</v>
          </cell>
          <cell r="E681" t="str">
            <v>AL</v>
          </cell>
          <cell r="F681">
            <v>40</v>
          </cell>
          <cell r="G681">
            <v>184479</v>
          </cell>
          <cell r="H681">
            <v>0</v>
          </cell>
          <cell r="I681">
            <v>186323.79</v>
          </cell>
          <cell r="J681">
            <v>23476797.540000003</v>
          </cell>
          <cell r="K681">
            <v>0.57999999999999996</v>
          </cell>
          <cell r="L681">
            <v>37093341</v>
          </cell>
        </row>
        <row r="682">
          <cell r="A682" t="str">
            <v>002173305</v>
          </cell>
          <cell r="B682" t="str">
            <v>Kombinirano zašèitno stikalo</v>
          </cell>
          <cell r="C682" t="str">
            <v>KZS-2M AC B20/03</v>
          </cell>
          <cell r="D682" t="str">
            <v>30,7465</v>
          </cell>
          <cell r="E682" t="str">
            <v>AL</v>
          </cell>
          <cell r="F682">
            <v>40</v>
          </cell>
          <cell r="G682">
            <v>184479</v>
          </cell>
          <cell r="H682">
            <v>0</v>
          </cell>
          <cell r="I682">
            <v>186323.79</v>
          </cell>
          <cell r="J682">
            <v>23476797.540000003</v>
          </cell>
          <cell r="K682">
            <v>0.57999999999999996</v>
          </cell>
          <cell r="L682">
            <v>37093341</v>
          </cell>
        </row>
        <row r="683">
          <cell r="A683" t="str">
            <v>002173306</v>
          </cell>
          <cell r="B683" t="str">
            <v>Kombinirano zašèitno stikalo</v>
          </cell>
          <cell r="C683" t="str">
            <v>KZS-2M AC B25/03</v>
          </cell>
          <cell r="D683" t="str">
            <v>30,7465</v>
          </cell>
          <cell r="E683" t="str">
            <v>AL</v>
          </cell>
          <cell r="F683">
            <v>40</v>
          </cell>
          <cell r="G683">
            <v>184479</v>
          </cell>
          <cell r="H683">
            <v>0</v>
          </cell>
          <cell r="I683">
            <v>186323.79</v>
          </cell>
          <cell r="J683">
            <v>23476797.540000003</v>
          </cell>
          <cell r="K683">
            <v>0.57999999999999996</v>
          </cell>
          <cell r="L683">
            <v>37093341</v>
          </cell>
        </row>
        <row r="684">
          <cell r="A684" t="str">
            <v>002173307</v>
          </cell>
          <cell r="B684" t="str">
            <v>Kombinirano zašèitno stikalo</v>
          </cell>
          <cell r="C684" t="str">
            <v>KZS-2M AC B32/03</v>
          </cell>
          <cell r="D684" t="str">
            <v>30,7465</v>
          </cell>
          <cell r="E684" t="str">
            <v>AL</v>
          </cell>
          <cell r="F684">
            <v>40</v>
          </cell>
          <cell r="G684">
            <v>184479</v>
          </cell>
          <cell r="H684">
            <v>0</v>
          </cell>
          <cell r="I684">
            <v>186323.79</v>
          </cell>
          <cell r="J684">
            <v>23476797.540000003</v>
          </cell>
          <cell r="K684">
            <v>0.57999999999999996</v>
          </cell>
          <cell r="L684">
            <v>37093341</v>
          </cell>
        </row>
        <row r="685">
          <cell r="A685" t="str">
            <v>002173308</v>
          </cell>
          <cell r="B685" t="str">
            <v>Kombinirano zašèitno stikalo</v>
          </cell>
          <cell r="C685" t="str">
            <v>KZS-2M AC B40/03</v>
          </cell>
          <cell r="D685" t="str">
            <v>32,2839</v>
          </cell>
          <cell r="E685" t="str">
            <v>AL</v>
          </cell>
          <cell r="F685">
            <v>40</v>
          </cell>
          <cell r="G685">
            <v>193703.4</v>
          </cell>
          <cell r="H685">
            <v>0</v>
          </cell>
          <cell r="I685">
            <v>195640.43400000001</v>
          </cell>
          <cell r="J685">
            <v>24650694.684</v>
          </cell>
          <cell r="K685">
            <v>0.57999999999999996</v>
          </cell>
          <cell r="L685">
            <v>38948098</v>
          </cell>
        </row>
        <row r="686">
          <cell r="A686" t="str">
            <v>002173321</v>
          </cell>
          <cell r="B686" t="str">
            <v>Kombinirano zašèitno stikalo</v>
          </cell>
          <cell r="C686" t="str">
            <v>KZS-2M AC C6/03</v>
          </cell>
          <cell r="D686" t="str">
            <v>30,7465</v>
          </cell>
          <cell r="E686" t="str">
            <v>AL</v>
          </cell>
          <cell r="F686">
            <v>40</v>
          </cell>
          <cell r="G686">
            <v>184479</v>
          </cell>
          <cell r="H686">
            <v>0</v>
          </cell>
          <cell r="I686">
            <v>186323.79</v>
          </cell>
          <cell r="J686">
            <v>23476797.540000003</v>
          </cell>
          <cell r="K686">
            <v>0.57999999999999996</v>
          </cell>
          <cell r="L686">
            <v>37093341</v>
          </cell>
        </row>
        <row r="687">
          <cell r="A687" t="str">
            <v>002173322</v>
          </cell>
          <cell r="B687" t="str">
            <v>Kombinirano zašèitno stikalo</v>
          </cell>
          <cell r="C687" t="str">
            <v>KZS-2M AC C10/03</v>
          </cell>
          <cell r="D687" t="str">
            <v>30,7465</v>
          </cell>
          <cell r="E687" t="str">
            <v>AL</v>
          </cell>
          <cell r="F687">
            <v>40</v>
          </cell>
          <cell r="G687">
            <v>184479</v>
          </cell>
          <cell r="H687">
            <v>0</v>
          </cell>
          <cell r="I687">
            <v>186323.79</v>
          </cell>
          <cell r="J687">
            <v>23476797.540000003</v>
          </cell>
          <cell r="K687">
            <v>0.57999999999999996</v>
          </cell>
          <cell r="L687">
            <v>37093341</v>
          </cell>
        </row>
        <row r="688">
          <cell r="A688" t="str">
            <v>002173323</v>
          </cell>
          <cell r="B688" t="str">
            <v>Kombinirano zašèitno stikalo</v>
          </cell>
          <cell r="C688" t="str">
            <v>KZS-2M AC C13/03</v>
          </cell>
          <cell r="D688" t="str">
            <v>30,7465</v>
          </cell>
          <cell r="E688" t="str">
            <v>AL</v>
          </cell>
          <cell r="F688">
            <v>40</v>
          </cell>
          <cell r="G688">
            <v>184479</v>
          </cell>
          <cell r="H688">
            <v>0</v>
          </cell>
          <cell r="I688">
            <v>186323.79</v>
          </cell>
          <cell r="J688">
            <v>23476797.540000003</v>
          </cell>
          <cell r="K688">
            <v>0.57999999999999996</v>
          </cell>
          <cell r="L688">
            <v>37093341</v>
          </cell>
        </row>
        <row r="689">
          <cell r="A689" t="str">
            <v>002173324</v>
          </cell>
          <cell r="B689" t="str">
            <v>Kombinirano zašèitno stikalo</v>
          </cell>
          <cell r="C689" t="str">
            <v>KZS-2M AC C16/03</v>
          </cell>
          <cell r="D689" t="str">
            <v>30,7465</v>
          </cell>
          <cell r="E689" t="str">
            <v>AL</v>
          </cell>
          <cell r="F689">
            <v>40</v>
          </cell>
          <cell r="G689">
            <v>184479</v>
          </cell>
          <cell r="H689">
            <v>0</v>
          </cell>
          <cell r="I689">
            <v>186323.79</v>
          </cell>
          <cell r="J689">
            <v>23476797.540000003</v>
          </cell>
          <cell r="K689">
            <v>0.57999999999999996</v>
          </cell>
          <cell r="L689">
            <v>37093341</v>
          </cell>
        </row>
        <row r="690">
          <cell r="A690" t="str">
            <v>002173325</v>
          </cell>
          <cell r="B690" t="str">
            <v>Kombinirano zašèitno stikalo</v>
          </cell>
          <cell r="C690" t="str">
            <v>KZS-2M AC C20/03</v>
          </cell>
          <cell r="D690" t="str">
            <v>30,7465</v>
          </cell>
          <cell r="E690" t="str">
            <v>AL</v>
          </cell>
          <cell r="F690">
            <v>40</v>
          </cell>
          <cell r="G690">
            <v>184479</v>
          </cell>
          <cell r="H690">
            <v>0</v>
          </cell>
          <cell r="I690">
            <v>186323.79</v>
          </cell>
          <cell r="J690">
            <v>23476797.540000003</v>
          </cell>
          <cell r="K690">
            <v>0.57999999999999996</v>
          </cell>
          <cell r="L690">
            <v>37093341</v>
          </cell>
        </row>
        <row r="691">
          <cell r="A691" t="str">
            <v>002173326</v>
          </cell>
          <cell r="B691" t="str">
            <v>Kombinirano zašèitno stikalo</v>
          </cell>
          <cell r="C691" t="str">
            <v>KZS-2M AC C25/03</v>
          </cell>
          <cell r="D691" t="str">
            <v>30,7465</v>
          </cell>
          <cell r="E691" t="str">
            <v>AL</v>
          </cell>
          <cell r="F691">
            <v>40</v>
          </cell>
          <cell r="G691">
            <v>184479</v>
          </cell>
          <cell r="H691">
            <v>0</v>
          </cell>
          <cell r="I691">
            <v>186323.79</v>
          </cell>
          <cell r="J691">
            <v>23476797.540000003</v>
          </cell>
          <cell r="K691">
            <v>0.57999999999999996</v>
          </cell>
          <cell r="L691">
            <v>37093341</v>
          </cell>
        </row>
        <row r="692">
          <cell r="A692" t="str">
            <v>002173327</v>
          </cell>
          <cell r="B692" t="str">
            <v>Kombinirano zašèitno stikalo</v>
          </cell>
          <cell r="C692" t="str">
            <v>KZS-2M AC C32/03</v>
          </cell>
          <cell r="D692" t="str">
            <v>30,7465</v>
          </cell>
          <cell r="E692" t="str">
            <v>AL</v>
          </cell>
          <cell r="F692">
            <v>40</v>
          </cell>
          <cell r="G692">
            <v>184479</v>
          </cell>
          <cell r="H692">
            <v>0</v>
          </cell>
          <cell r="I692">
            <v>186323.79</v>
          </cell>
          <cell r="J692">
            <v>23476797.540000003</v>
          </cell>
          <cell r="K692">
            <v>0.57999999999999996</v>
          </cell>
          <cell r="L692">
            <v>37093341</v>
          </cell>
        </row>
        <row r="693">
          <cell r="A693" t="str">
            <v>002173328</v>
          </cell>
          <cell r="B693" t="str">
            <v>Kombinirano zašèitno stikalo</v>
          </cell>
          <cell r="C693" t="str">
            <v>KZS-2M AC C40/03</v>
          </cell>
          <cell r="D693" t="str">
            <v>32,2839</v>
          </cell>
          <cell r="E693" t="str">
            <v>AL</v>
          </cell>
          <cell r="F693">
            <v>40</v>
          </cell>
          <cell r="G693">
            <v>193703.4</v>
          </cell>
          <cell r="H693">
            <v>0</v>
          </cell>
          <cell r="I693">
            <v>195640.43400000001</v>
          </cell>
          <cell r="J693">
            <v>24650694.684</v>
          </cell>
          <cell r="K693">
            <v>0.57999999999999996</v>
          </cell>
          <cell r="L693">
            <v>38948098</v>
          </cell>
        </row>
        <row r="694">
          <cell r="A694" t="str">
            <v>002173211</v>
          </cell>
          <cell r="B694" t="str">
            <v>Kombinirano zašèitno stikalo</v>
          </cell>
          <cell r="C694" t="str">
            <v>KZS-2M A B6/001</v>
          </cell>
          <cell r="D694" t="str">
            <v>42,3919</v>
          </cell>
          <cell r="E694" t="str">
            <v>AL</v>
          </cell>
          <cell r="F694">
            <v>40</v>
          </cell>
          <cell r="G694">
            <v>254351.4</v>
          </cell>
          <cell r="H694">
            <v>0</v>
          </cell>
          <cell r="I694">
            <v>256894.91399999999</v>
          </cell>
          <cell r="J694">
            <v>32368759.163999997</v>
          </cell>
          <cell r="K694">
            <v>0.57999999999999996</v>
          </cell>
          <cell r="L694">
            <v>51142640</v>
          </cell>
        </row>
        <row r="695">
          <cell r="A695" t="str">
            <v>002173212</v>
          </cell>
          <cell r="B695" t="str">
            <v>Kombinirano zašèitno stikalo</v>
          </cell>
          <cell r="C695" t="str">
            <v>KZS-2M A B10/001</v>
          </cell>
          <cell r="D695" t="str">
            <v>42,3919</v>
          </cell>
          <cell r="E695" t="str">
            <v>AL</v>
          </cell>
          <cell r="F695">
            <v>40</v>
          </cell>
          <cell r="G695">
            <v>254351.4</v>
          </cell>
          <cell r="H695">
            <v>0</v>
          </cell>
          <cell r="I695">
            <v>256894.91399999999</v>
          </cell>
          <cell r="J695">
            <v>32368759.163999997</v>
          </cell>
          <cell r="K695">
            <v>0.57999999999999996</v>
          </cell>
          <cell r="L695">
            <v>51142640</v>
          </cell>
        </row>
        <row r="696">
          <cell r="A696" t="str">
            <v>002173213</v>
          </cell>
          <cell r="B696" t="str">
            <v>Kombinirano zašèitno stikalo</v>
          </cell>
          <cell r="C696" t="str">
            <v>KZS-2M A B13/001</v>
          </cell>
          <cell r="D696" t="str">
            <v>42,3919</v>
          </cell>
          <cell r="E696" t="str">
            <v>AL</v>
          </cell>
          <cell r="F696">
            <v>40</v>
          </cell>
          <cell r="G696">
            <v>254351.4</v>
          </cell>
          <cell r="H696">
            <v>0</v>
          </cell>
          <cell r="I696">
            <v>256894.91399999999</v>
          </cell>
          <cell r="J696">
            <v>32368759.163999997</v>
          </cell>
          <cell r="K696">
            <v>0.57999999999999996</v>
          </cell>
          <cell r="L696">
            <v>51142640</v>
          </cell>
        </row>
        <row r="697">
          <cell r="A697" t="str">
            <v>002173214</v>
          </cell>
          <cell r="B697" t="str">
            <v>Kombinirano zašèitno stikalo</v>
          </cell>
          <cell r="C697" t="str">
            <v>KZS-2M A B16/001</v>
          </cell>
          <cell r="D697" t="str">
            <v>42,3919</v>
          </cell>
          <cell r="E697" t="str">
            <v>AL</v>
          </cell>
          <cell r="F697">
            <v>40</v>
          </cell>
          <cell r="G697">
            <v>254351.4</v>
          </cell>
          <cell r="H697">
            <v>0</v>
          </cell>
          <cell r="I697">
            <v>256894.91399999999</v>
          </cell>
          <cell r="J697">
            <v>32368759.163999997</v>
          </cell>
          <cell r="K697">
            <v>0.57999999999999996</v>
          </cell>
          <cell r="L697">
            <v>51142640</v>
          </cell>
        </row>
        <row r="698">
          <cell r="A698" t="str">
            <v>002173215</v>
          </cell>
          <cell r="B698" t="str">
            <v>Kombinirano zašèitno stikalo</v>
          </cell>
          <cell r="C698" t="str">
            <v>KZS-2M A B20/001</v>
          </cell>
          <cell r="D698" t="str">
            <v>42,3919</v>
          </cell>
          <cell r="E698" t="str">
            <v>AL</v>
          </cell>
          <cell r="F698">
            <v>40</v>
          </cell>
          <cell r="G698">
            <v>254351.4</v>
          </cell>
          <cell r="H698">
            <v>0</v>
          </cell>
          <cell r="I698">
            <v>256894.91399999999</v>
          </cell>
          <cell r="J698">
            <v>32368759.163999997</v>
          </cell>
          <cell r="K698">
            <v>0.57999999999999996</v>
          </cell>
          <cell r="L698">
            <v>51142640</v>
          </cell>
        </row>
        <row r="699">
          <cell r="A699" t="str">
            <v>002173216</v>
          </cell>
          <cell r="B699" t="str">
            <v>Kombinirano zašèitno stikalo</v>
          </cell>
          <cell r="C699" t="str">
            <v>KZS-2M A B25/001</v>
          </cell>
          <cell r="D699" t="str">
            <v>42,3919</v>
          </cell>
          <cell r="E699" t="str">
            <v>AL</v>
          </cell>
          <cell r="F699">
            <v>40</v>
          </cell>
          <cell r="G699">
            <v>254351.4</v>
          </cell>
          <cell r="H699">
            <v>0</v>
          </cell>
          <cell r="I699">
            <v>256894.91399999999</v>
          </cell>
          <cell r="J699">
            <v>32368759.163999997</v>
          </cell>
          <cell r="K699">
            <v>0.57999999999999996</v>
          </cell>
          <cell r="L699">
            <v>51142640</v>
          </cell>
        </row>
        <row r="700">
          <cell r="A700" t="str">
            <v>002173217</v>
          </cell>
          <cell r="B700" t="str">
            <v>Kombinirano zašèitno stikalo</v>
          </cell>
          <cell r="C700" t="str">
            <v>KZS-2M A B32/001</v>
          </cell>
          <cell r="D700" t="str">
            <v>42,3919</v>
          </cell>
          <cell r="E700" t="str">
            <v>AL</v>
          </cell>
          <cell r="F700">
            <v>40</v>
          </cell>
          <cell r="G700">
            <v>254351.4</v>
          </cell>
          <cell r="H700">
            <v>0</v>
          </cell>
          <cell r="I700">
            <v>256894.91399999999</v>
          </cell>
          <cell r="J700">
            <v>32368759.163999997</v>
          </cell>
          <cell r="K700">
            <v>0.57999999999999996</v>
          </cell>
          <cell r="L700">
            <v>51142640</v>
          </cell>
        </row>
        <row r="701">
          <cell r="A701" t="str">
            <v>002173218</v>
          </cell>
          <cell r="B701" t="str">
            <v>Kombinirano zašèitno stikalo</v>
          </cell>
          <cell r="C701" t="str">
            <v>KZS-2M A B40/001</v>
          </cell>
          <cell r="D701" t="str">
            <v>44,0979</v>
          </cell>
          <cell r="E701" t="str">
            <v>AL</v>
          </cell>
          <cell r="F701">
            <v>40</v>
          </cell>
          <cell r="G701">
            <v>264587.39999999997</v>
          </cell>
          <cell r="H701">
            <v>0</v>
          </cell>
          <cell r="I701">
            <v>267233.27399999998</v>
          </cell>
          <cell r="J701">
            <v>33671392.523999996</v>
          </cell>
          <cell r="K701">
            <v>0.57999999999999996</v>
          </cell>
          <cell r="L701">
            <v>53200801</v>
          </cell>
        </row>
        <row r="702">
          <cell r="A702" t="str">
            <v>002173231</v>
          </cell>
          <cell r="B702" t="str">
            <v>Kombinirano zašèitno stikalo</v>
          </cell>
          <cell r="C702" t="str">
            <v>KZS-2M A C6/001</v>
          </cell>
          <cell r="D702" t="str">
            <v>42,3919</v>
          </cell>
          <cell r="E702" t="str">
            <v>AL</v>
          </cell>
          <cell r="F702">
            <v>40</v>
          </cell>
          <cell r="G702">
            <v>254351.4</v>
          </cell>
          <cell r="H702">
            <v>0</v>
          </cell>
          <cell r="I702">
            <v>256894.91399999999</v>
          </cell>
          <cell r="J702">
            <v>32368759.163999997</v>
          </cell>
          <cell r="K702">
            <v>0.57999999999999996</v>
          </cell>
          <cell r="L702">
            <v>51142640</v>
          </cell>
        </row>
        <row r="703">
          <cell r="A703" t="str">
            <v>002173232</v>
          </cell>
          <cell r="B703" t="str">
            <v>Kombinirano zašèitno stikalo</v>
          </cell>
          <cell r="C703" t="str">
            <v>KZS-2M A C10/001</v>
          </cell>
          <cell r="D703" t="str">
            <v>42,3919</v>
          </cell>
          <cell r="E703" t="str">
            <v>AL</v>
          </cell>
          <cell r="F703">
            <v>40</v>
          </cell>
          <cell r="G703">
            <v>254351.4</v>
          </cell>
          <cell r="H703">
            <v>0</v>
          </cell>
          <cell r="I703">
            <v>256894.91399999999</v>
          </cell>
          <cell r="J703">
            <v>32368759.163999997</v>
          </cell>
          <cell r="K703">
            <v>0.57999999999999996</v>
          </cell>
          <cell r="L703">
            <v>51142640</v>
          </cell>
        </row>
        <row r="704">
          <cell r="A704" t="str">
            <v>002173233</v>
          </cell>
          <cell r="B704" t="str">
            <v>Kombinirano zašèitno stikalo</v>
          </cell>
          <cell r="C704" t="str">
            <v>KZS-2M A C13/001</v>
          </cell>
          <cell r="D704" t="str">
            <v>42,3919</v>
          </cell>
          <cell r="E704" t="str">
            <v>AL</v>
          </cell>
          <cell r="F704">
            <v>40</v>
          </cell>
          <cell r="G704">
            <v>254351.4</v>
          </cell>
          <cell r="H704">
            <v>0</v>
          </cell>
          <cell r="I704">
            <v>256894.91399999999</v>
          </cell>
          <cell r="J704">
            <v>32368759.163999997</v>
          </cell>
          <cell r="K704">
            <v>0.57999999999999996</v>
          </cell>
          <cell r="L704">
            <v>51142640</v>
          </cell>
        </row>
        <row r="705">
          <cell r="A705" t="str">
            <v>002173234</v>
          </cell>
          <cell r="B705" t="str">
            <v>Kombinirano zašèitno stikalo</v>
          </cell>
          <cell r="C705" t="str">
            <v>KZS-2M A C16/001</v>
          </cell>
          <cell r="D705" t="str">
            <v>42,3919</v>
          </cell>
          <cell r="E705" t="str">
            <v>AL</v>
          </cell>
          <cell r="F705">
            <v>40</v>
          </cell>
          <cell r="G705">
            <v>254351.4</v>
          </cell>
          <cell r="H705">
            <v>0</v>
          </cell>
          <cell r="I705">
            <v>256894.91399999999</v>
          </cell>
          <cell r="J705">
            <v>32368759.163999997</v>
          </cell>
          <cell r="K705">
            <v>0.57999999999999996</v>
          </cell>
          <cell r="L705">
            <v>51142640</v>
          </cell>
        </row>
        <row r="706">
          <cell r="A706" t="str">
            <v>002173235</v>
          </cell>
          <cell r="B706" t="str">
            <v>Kombinirano zašèitno stikalo</v>
          </cell>
          <cell r="C706" t="str">
            <v>KZS-2M A C20/001</v>
          </cell>
          <cell r="D706" t="str">
            <v>42,3919</v>
          </cell>
          <cell r="E706" t="str">
            <v>AL</v>
          </cell>
          <cell r="F706">
            <v>40</v>
          </cell>
          <cell r="G706">
            <v>254351.4</v>
          </cell>
          <cell r="H706">
            <v>0</v>
          </cell>
          <cell r="I706">
            <v>256894.91399999999</v>
          </cell>
          <cell r="J706">
            <v>32368759.163999997</v>
          </cell>
          <cell r="K706">
            <v>0.57999999999999996</v>
          </cell>
          <cell r="L706">
            <v>51142640</v>
          </cell>
        </row>
        <row r="707">
          <cell r="A707" t="str">
            <v>002173236</v>
          </cell>
          <cell r="B707" t="str">
            <v>Kombinirano zašèitno stikalo</v>
          </cell>
          <cell r="C707" t="str">
            <v>KZS-2M A C25/001</v>
          </cell>
          <cell r="D707" t="str">
            <v>42,3919</v>
          </cell>
          <cell r="E707" t="str">
            <v>AL</v>
          </cell>
          <cell r="F707">
            <v>40</v>
          </cell>
          <cell r="G707">
            <v>254351.4</v>
          </cell>
          <cell r="H707">
            <v>0</v>
          </cell>
          <cell r="I707">
            <v>256894.91399999999</v>
          </cell>
          <cell r="J707">
            <v>32368759.163999997</v>
          </cell>
          <cell r="K707">
            <v>0.57999999999999996</v>
          </cell>
          <cell r="L707">
            <v>51142640</v>
          </cell>
        </row>
        <row r="708">
          <cell r="A708" t="str">
            <v>002173237</v>
          </cell>
          <cell r="B708" t="str">
            <v>Kombinirano zašèitno stikalo</v>
          </cell>
          <cell r="C708" t="str">
            <v>KZS-2M A C32/001</v>
          </cell>
          <cell r="D708" t="str">
            <v>42,3919</v>
          </cell>
          <cell r="E708" t="str">
            <v>AL</v>
          </cell>
          <cell r="F708">
            <v>40</v>
          </cell>
          <cell r="G708">
            <v>254351.4</v>
          </cell>
          <cell r="H708">
            <v>0</v>
          </cell>
          <cell r="I708">
            <v>256894.91399999999</v>
          </cell>
          <cell r="J708">
            <v>32368759.163999997</v>
          </cell>
          <cell r="K708">
            <v>0.57999999999999996</v>
          </cell>
          <cell r="L708">
            <v>51142640</v>
          </cell>
        </row>
        <row r="709">
          <cell r="A709" t="str">
            <v>002173238</v>
          </cell>
          <cell r="B709" t="str">
            <v>Kombinirano zašèitno stikalo</v>
          </cell>
          <cell r="C709" t="str">
            <v>KZS-2M A C40/001</v>
          </cell>
          <cell r="D709" t="str">
            <v>44,0979</v>
          </cell>
          <cell r="E709" t="str">
            <v>AL</v>
          </cell>
          <cell r="F709">
            <v>40</v>
          </cell>
          <cell r="G709">
            <v>264587.39999999997</v>
          </cell>
          <cell r="H709">
            <v>0</v>
          </cell>
          <cell r="I709">
            <v>267233.27399999998</v>
          </cell>
          <cell r="J709">
            <v>33671392.523999996</v>
          </cell>
          <cell r="K709">
            <v>0.57999999999999996</v>
          </cell>
          <cell r="L709">
            <v>53200801</v>
          </cell>
        </row>
        <row r="710">
          <cell r="A710" t="str">
            <v>002172401</v>
          </cell>
          <cell r="B710" t="str">
            <v>Kombinirano zašèitno stikalo</v>
          </cell>
          <cell r="C710" t="str">
            <v>KZS-2M2p EDI A B6/003</v>
          </cell>
          <cell r="D710" t="str">
            <v>44,4870</v>
          </cell>
          <cell r="E710" t="str">
            <v>AL</v>
          </cell>
          <cell r="F710">
            <v>40</v>
          </cell>
          <cell r="G710">
            <v>266922</v>
          </cell>
          <cell r="H710">
            <v>0</v>
          </cell>
          <cell r="I710">
            <v>269591.22000000003</v>
          </cell>
          <cell r="J710">
            <v>33968493.720000006</v>
          </cell>
          <cell r="K710">
            <v>0.57999999999999996</v>
          </cell>
          <cell r="L710">
            <v>53670221</v>
          </cell>
        </row>
        <row r="711">
          <cell r="A711" t="str">
            <v>002172402</v>
          </cell>
          <cell r="B711" t="str">
            <v>Kombinirano zašèitno stikalo</v>
          </cell>
          <cell r="C711" t="str">
            <v>KZS-2M2p EDI A B10/003</v>
          </cell>
          <cell r="D711" t="str">
            <v>44,4870</v>
          </cell>
          <cell r="E711" t="str">
            <v>AL</v>
          </cell>
          <cell r="F711">
            <v>40</v>
          </cell>
          <cell r="G711">
            <v>266922</v>
          </cell>
          <cell r="H711">
            <v>0</v>
          </cell>
          <cell r="I711">
            <v>269591.22000000003</v>
          </cell>
          <cell r="J711">
            <v>33968493.720000006</v>
          </cell>
          <cell r="K711">
            <v>0.57999999999999996</v>
          </cell>
          <cell r="L711">
            <v>53670221</v>
          </cell>
        </row>
        <row r="712">
          <cell r="A712" t="str">
            <v>002172403</v>
          </cell>
          <cell r="B712" t="str">
            <v>Kombinirano zašèitno stikalo</v>
          </cell>
          <cell r="C712" t="str">
            <v>KZS-2M2p EDI A B13/003</v>
          </cell>
          <cell r="D712" t="str">
            <v>44,4870</v>
          </cell>
          <cell r="E712" t="str">
            <v>AL</v>
          </cell>
          <cell r="F712">
            <v>40</v>
          </cell>
          <cell r="G712">
            <v>266922</v>
          </cell>
          <cell r="H712">
            <v>0</v>
          </cell>
          <cell r="I712">
            <v>269591.22000000003</v>
          </cell>
          <cell r="J712">
            <v>33968493.720000006</v>
          </cell>
          <cell r="K712">
            <v>0.57999999999999996</v>
          </cell>
          <cell r="L712">
            <v>53670221</v>
          </cell>
        </row>
        <row r="713">
          <cell r="A713" t="str">
            <v>002172404</v>
          </cell>
          <cell r="B713" t="str">
            <v>Kombinirano zašèitno stikalo</v>
          </cell>
          <cell r="C713" t="str">
            <v>KZS-2M2p EDI A B15/003</v>
          </cell>
          <cell r="D713" t="str">
            <v>44,4870</v>
          </cell>
          <cell r="E713" t="str">
            <v>AL</v>
          </cell>
          <cell r="F713">
            <v>40</v>
          </cell>
          <cell r="G713">
            <v>266922</v>
          </cell>
          <cell r="H713">
            <v>0</v>
          </cell>
          <cell r="I713">
            <v>269591.22000000003</v>
          </cell>
          <cell r="J713">
            <v>33968493.720000006</v>
          </cell>
          <cell r="K713">
            <v>0.57999999999999996</v>
          </cell>
          <cell r="L713">
            <v>53670221</v>
          </cell>
        </row>
        <row r="714">
          <cell r="A714" t="str">
            <v>002172406</v>
          </cell>
          <cell r="B714" t="str">
            <v>Kombinirano zašèitno stikalo</v>
          </cell>
          <cell r="C714" t="str">
            <v>KZS-2M2p EDI A B16/003</v>
          </cell>
          <cell r="D714" t="str">
            <v>44,4870</v>
          </cell>
          <cell r="E714" t="str">
            <v>AL</v>
          </cell>
          <cell r="F714">
            <v>40</v>
          </cell>
          <cell r="G714">
            <v>266922</v>
          </cell>
          <cell r="H714">
            <v>0</v>
          </cell>
          <cell r="I714">
            <v>269591.22000000003</v>
          </cell>
          <cell r="J714">
            <v>33968493.720000006</v>
          </cell>
          <cell r="K714">
            <v>0.57999999999999996</v>
          </cell>
          <cell r="L714">
            <v>53670221</v>
          </cell>
        </row>
        <row r="715">
          <cell r="A715" t="str">
            <v>002172407</v>
          </cell>
          <cell r="B715" t="str">
            <v>Kombinirano zašèitno stikalo</v>
          </cell>
          <cell r="C715" t="str">
            <v>KZS-2M2p EDI A B20/003</v>
          </cell>
          <cell r="D715" t="str">
            <v>44,4870</v>
          </cell>
          <cell r="E715" t="str">
            <v>AL</v>
          </cell>
          <cell r="F715">
            <v>40</v>
          </cell>
          <cell r="G715">
            <v>266922</v>
          </cell>
          <cell r="H715">
            <v>0</v>
          </cell>
          <cell r="I715">
            <v>269591.22000000003</v>
          </cell>
          <cell r="J715">
            <v>33968493.720000006</v>
          </cell>
          <cell r="K715">
            <v>0.57999999999999996</v>
          </cell>
          <cell r="L715">
            <v>53670221</v>
          </cell>
        </row>
        <row r="716">
          <cell r="A716" t="str">
            <v>002172408</v>
          </cell>
          <cell r="B716" t="str">
            <v>Kombinirano zašèitno stikalo</v>
          </cell>
          <cell r="C716" t="str">
            <v>KZS-2M2p EDI A B25/003</v>
          </cell>
          <cell r="D716" t="str">
            <v>44,4870</v>
          </cell>
          <cell r="E716" t="str">
            <v>AL</v>
          </cell>
          <cell r="F716">
            <v>40</v>
          </cell>
          <cell r="G716">
            <v>266922</v>
          </cell>
          <cell r="H716">
            <v>0</v>
          </cell>
          <cell r="I716">
            <v>269591.22000000003</v>
          </cell>
          <cell r="J716">
            <v>33968493.720000006</v>
          </cell>
          <cell r="K716">
            <v>0.57999999999999996</v>
          </cell>
          <cell r="L716">
            <v>53670221</v>
          </cell>
        </row>
        <row r="717">
          <cell r="A717" t="str">
            <v>002172411</v>
          </cell>
          <cell r="B717" t="str">
            <v>Kombinirano zašèitno stikalo</v>
          </cell>
          <cell r="C717" t="str">
            <v>KZS-2M2p EDI A C6/003</v>
          </cell>
          <cell r="D717" t="str">
            <v>44,4870</v>
          </cell>
          <cell r="E717" t="str">
            <v>AL</v>
          </cell>
          <cell r="F717">
            <v>40</v>
          </cell>
          <cell r="G717">
            <v>266922</v>
          </cell>
          <cell r="H717">
            <v>0</v>
          </cell>
          <cell r="I717">
            <v>269591.22000000003</v>
          </cell>
          <cell r="J717">
            <v>33968493.720000006</v>
          </cell>
          <cell r="K717">
            <v>0.57999999999999996</v>
          </cell>
          <cell r="L717">
            <v>53670221</v>
          </cell>
        </row>
        <row r="718">
          <cell r="A718" t="str">
            <v>002172412</v>
          </cell>
          <cell r="B718" t="str">
            <v>Kombinirano zašèitno stikalo</v>
          </cell>
          <cell r="C718" t="str">
            <v>KZS-2M2p EDI A C10/003</v>
          </cell>
          <cell r="D718" t="str">
            <v>44,4870</v>
          </cell>
          <cell r="E718" t="str">
            <v>AL</v>
          </cell>
          <cell r="F718">
            <v>40</v>
          </cell>
          <cell r="G718">
            <v>266922</v>
          </cell>
          <cell r="H718">
            <v>0</v>
          </cell>
          <cell r="I718">
            <v>269591.22000000003</v>
          </cell>
          <cell r="J718">
            <v>33968493.720000006</v>
          </cell>
          <cell r="K718">
            <v>0.57999999999999996</v>
          </cell>
          <cell r="L718">
            <v>53670221</v>
          </cell>
        </row>
        <row r="719">
          <cell r="A719" t="str">
            <v>002172413</v>
          </cell>
          <cell r="B719" t="str">
            <v>Kombinirano zašèitno stikalo</v>
          </cell>
          <cell r="C719" t="str">
            <v>KZS-2M2p EDI A C13/003</v>
          </cell>
          <cell r="D719" t="str">
            <v>44,4870</v>
          </cell>
          <cell r="E719" t="str">
            <v>AL</v>
          </cell>
          <cell r="F719">
            <v>40</v>
          </cell>
          <cell r="G719">
            <v>266922</v>
          </cell>
          <cell r="H719">
            <v>0</v>
          </cell>
          <cell r="I719">
            <v>269591.22000000003</v>
          </cell>
          <cell r="J719">
            <v>33968493.720000006</v>
          </cell>
          <cell r="K719">
            <v>0.57999999999999996</v>
          </cell>
          <cell r="L719">
            <v>53670221</v>
          </cell>
        </row>
        <row r="720">
          <cell r="A720" t="str">
            <v>002172414</v>
          </cell>
          <cell r="B720" t="str">
            <v>Kombinirano zašèitno stikalo</v>
          </cell>
          <cell r="C720" t="str">
            <v>KZS-2M2p EDI A C15/003</v>
          </cell>
          <cell r="D720" t="str">
            <v>44,4870</v>
          </cell>
          <cell r="E720" t="str">
            <v>AL</v>
          </cell>
          <cell r="F720">
            <v>40</v>
          </cell>
          <cell r="G720">
            <v>266922</v>
          </cell>
          <cell r="H720">
            <v>0</v>
          </cell>
          <cell r="I720">
            <v>269591.22000000003</v>
          </cell>
          <cell r="J720">
            <v>33968493.720000006</v>
          </cell>
          <cell r="K720">
            <v>0.57999999999999996</v>
          </cell>
          <cell r="L720">
            <v>53670221</v>
          </cell>
        </row>
        <row r="721">
          <cell r="A721" t="str">
            <v>002172416</v>
          </cell>
          <cell r="B721" t="str">
            <v>Kombinirano zašèitno stikalo</v>
          </cell>
          <cell r="C721" t="str">
            <v>KZS-2M2p EDI A C16/003</v>
          </cell>
          <cell r="D721" t="str">
            <v>44,4870</v>
          </cell>
          <cell r="E721" t="str">
            <v>AL</v>
          </cell>
          <cell r="F721">
            <v>40</v>
          </cell>
          <cell r="G721">
            <v>266922</v>
          </cell>
          <cell r="H721">
            <v>0</v>
          </cell>
          <cell r="I721">
            <v>269591.22000000003</v>
          </cell>
          <cell r="J721">
            <v>33968493.720000006</v>
          </cell>
          <cell r="K721">
            <v>0.57999999999999996</v>
          </cell>
          <cell r="L721">
            <v>53670221</v>
          </cell>
        </row>
        <row r="722">
          <cell r="A722" t="str">
            <v>002172417</v>
          </cell>
          <cell r="B722" t="str">
            <v>Kombinirano zašèitno stikalo</v>
          </cell>
          <cell r="C722" t="str">
            <v>KZS-2M2p EDI A C20/003</v>
          </cell>
          <cell r="D722" t="str">
            <v>44,4870</v>
          </cell>
          <cell r="E722" t="str">
            <v>AL</v>
          </cell>
          <cell r="F722">
            <v>40</v>
          </cell>
          <cell r="G722">
            <v>266922</v>
          </cell>
          <cell r="H722">
            <v>0</v>
          </cell>
          <cell r="I722">
            <v>269591.22000000003</v>
          </cell>
          <cell r="J722">
            <v>33968493.720000006</v>
          </cell>
          <cell r="K722">
            <v>0.57999999999999996</v>
          </cell>
          <cell r="L722">
            <v>53670221</v>
          </cell>
        </row>
        <row r="723">
          <cell r="A723" t="str">
            <v>002172418</v>
          </cell>
          <cell r="B723" t="str">
            <v>Kombinirano zašèitno stikalo</v>
          </cell>
          <cell r="C723" t="str">
            <v>KZS-2M2p EDI A C25/003</v>
          </cell>
          <cell r="D723" t="str">
            <v>44,4870</v>
          </cell>
          <cell r="E723" t="str">
            <v>AL</v>
          </cell>
          <cell r="F723">
            <v>40</v>
          </cell>
          <cell r="G723">
            <v>266922</v>
          </cell>
          <cell r="H723">
            <v>0</v>
          </cell>
          <cell r="I723">
            <v>269591.22000000003</v>
          </cell>
          <cell r="J723">
            <v>33968493.720000006</v>
          </cell>
          <cell r="K723">
            <v>0.57999999999999996</v>
          </cell>
          <cell r="L723">
            <v>53670221</v>
          </cell>
        </row>
        <row r="724">
          <cell r="A724" t="str">
            <v>002174701</v>
          </cell>
          <cell r="B724" t="str">
            <v>Kombinirano zašèitno stikalo</v>
          </cell>
          <cell r="C724" t="str">
            <v>KZS-4M 3p A B6/003</v>
          </cell>
          <cell r="D724" t="str">
            <v>134,2262</v>
          </cell>
          <cell r="E724" t="str">
            <v>AN</v>
          </cell>
          <cell r="F724">
            <v>40</v>
          </cell>
          <cell r="G724">
            <v>805357.2</v>
          </cell>
          <cell r="H724">
            <v>0</v>
          </cell>
          <cell r="I724">
            <v>813410.772</v>
          </cell>
          <cell r="J724">
            <v>102489757.272</v>
          </cell>
          <cell r="K724">
            <v>0.57999999999999996</v>
          </cell>
          <cell r="L724">
            <v>161933817</v>
          </cell>
        </row>
        <row r="725">
          <cell r="A725" t="str">
            <v>002174702</v>
          </cell>
          <cell r="B725" t="str">
            <v>Kombinirano zašèitno stikalo</v>
          </cell>
          <cell r="C725" t="str">
            <v>KZS-4M 3p A B10/003</v>
          </cell>
          <cell r="D725" t="str">
            <v>132,8823</v>
          </cell>
          <cell r="E725" t="str">
            <v>AN</v>
          </cell>
          <cell r="F725">
            <v>40</v>
          </cell>
          <cell r="G725">
            <v>797293.79999999993</v>
          </cell>
          <cell r="H725">
            <v>0</v>
          </cell>
          <cell r="I725">
            <v>805266.7379999999</v>
          </cell>
          <cell r="J725">
            <v>101463608.98799999</v>
          </cell>
          <cell r="K725">
            <v>0.57999999999999996</v>
          </cell>
          <cell r="L725">
            <v>160312503</v>
          </cell>
        </row>
        <row r="726">
          <cell r="A726" t="str">
            <v>002174703</v>
          </cell>
          <cell r="B726" t="str">
            <v>Kombinirano zašèitno stikalo</v>
          </cell>
          <cell r="C726" t="str">
            <v>KZS-4M 3p A B13/003</v>
          </cell>
          <cell r="D726" t="str">
            <v>132,8823</v>
          </cell>
          <cell r="E726" t="str">
            <v>AN</v>
          </cell>
          <cell r="F726">
            <v>40</v>
          </cell>
          <cell r="G726">
            <v>797293.79999999993</v>
          </cell>
          <cell r="H726">
            <v>0</v>
          </cell>
          <cell r="I726">
            <v>805266.7379999999</v>
          </cell>
          <cell r="J726">
            <v>101463608.98799999</v>
          </cell>
          <cell r="K726">
            <v>0.57999999999999996</v>
          </cell>
          <cell r="L726">
            <v>160312503</v>
          </cell>
        </row>
        <row r="727">
          <cell r="A727" t="str">
            <v>002174704</v>
          </cell>
          <cell r="B727" t="str">
            <v>Kombinirano zašèitno stikalo</v>
          </cell>
          <cell r="C727" t="str">
            <v>KZS-4M 3p A B16/003</v>
          </cell>
          <cell r="D727" t="str">
            <v>132,8823</v>
          </cell>
          <cell r="E727" t="str">
            <v>AN</v>
          </cell>
          <cell r="F727">
            <v>40</v>
          </cell>
          <cell r="G727">
            <v>797293.79999999993</v>
          </cell>
          <cell r="H727">
            <v>0</v>
          </cell>
          <cell r="I727">
            <v>805266.7379999999</v>
          </cell>
          <cell r="J727">
            <v>101463608.98799999</v>
          </cell>
          <cell r="K727">
            <v>0.57999999999999996</v>
          </cell>
          <cell r="L727">
            <v>160312503</v>
          </cell>
        </row>
        <row r="728">
          <cell r="A728" t="str">
            <v>002174705</v>
          </cell>
          <cell r="B728" t="str">
            <v>Kombinirano zašèitno stikalo</v>
          </cell>
          <cell r="C728" t="str">
            <v>KZS-4M 3p A B20/003</v>
          </cell>
          <cell r="D728" t="str">
            <v>132,8823</v>
          </cell>
          <cell r="E728" t="str">
            <v>AN</v>
          </cell>
          <cell r="F728">
            <v>40</v>
          </cell>
          <cell r="G728">
            <v>797293.79999999993</v>
          </cell>
          <cell r="H728">
            <v>0</v>
          </cell>
          <cell r="I728">
            <v>805266.7379999999</v>
          </cell>
          <cell r="J728">
            <v>101463608.98799999</v>
          </cell>
          <cell r="K728">
            <v>0.57999999999999996</v>
          </cell>
          <cell r="L728">
            <v>160312503</v>
          </cell>
        </row>
        <row r="729">
          <cell r="A729" t="str">
            <v>002174706</v>
          </cell>
          <cell r="B729" t="str">
            <v>Kombinirano zašèitno stikalo</v>
          </cell>
          <cell r="C729" t="str">
            <v>KZS-4M 3p A B25/003</v>
          </cell>
          <cell r="D729" t="str">
            <v>132,8823</v>
          </cell>
          <cell r="E729" t="str">
            <v>AN</v>
          </cell>
          <cell r="F729">
            <v>40</v>
          </cell>
          <cell r="G729">
            <v>797293.79999999993</v>
          </cell>
          <cell r="H729">
            <v>0</v>
          </cell>
          <cell r="I729">
            <v>805266.7379999999</v>
          </cell>
          <cell r="J729">
            <v>101463608.98799999</v>
          </cell>
          <cell r="K729">
            <v>0.57999999999999996</v>
          </cell>
          <cell r="L729">
            <v>160312503</v>
          </cell>
        </row>
        <row r="730">
          <cell r="A730" t="str">
            <v>002174707</v>
          </cell>
          <cell r="B730" t="str">
            <v>Kombinirano zašèitno stikalo</v>
          </cell>
          <cell r="C730" t="str">
            <v>KZS-4M 3p A B32/003</v>
          </cell>
          <cell r="D730" t="str">
            <v>132,8823</v>
          </cell>
          <cell r="E730" t="str">
            <v>AN</v>
          </cell>
          <cell r="F730">
            <v>40</v>
          </cell>
          <cell r="G730">
            <v>797293.79999999993</v>
          </cell>
          <cell r="H730">
            <v>0</v>
          </cell>
          <cell r="I730">
            <v>805266.7379999999</v>
          </cell>
          <cell r="J730">
            <v>101463608.98799999</v>
          </cell>
          <cell r="K730">
            <v>0.57999999999999996</v>
          </cell>
          <cell r="L730">
            <v>160312503</v>
          </cell>
        </row>
        <row r="731">
          <cell r="A731" t="str">
            <v>002174721</v>
          </cell>
          <cell r="B731" t="str">
            <v>Kombinirano zašèitno stikalo</v>
          </cell>
          <cell r="C731" t="str">
            <v>KZS-4M 3p A C6/003</v>
          </cell>
          <cell r="D731" t="str">
            <v>127,8783</v>
          </cell>
          <cell r="E731" t="str">
            <v>AN</v>
          </cell>
          <cell r="F731">
            <v>40</v>
          </cell>
          <cell r="G731">
            <v>767269.79999999993</v>
          </cell>
          <cell r="H731">
            <v>0</v>
          </cell>
          <cell r="I731">
            <v>774942.49799999991</v>
          </cell>
          <cell r="J731">
            <v>97642754.747999981</v>
          </cell>
          <cell r="K731">
            <v>0.57999999999999996</v>
          </cell>
          <cell r="L731">
            <v>154275553</v>
          </cell>
        </row>
        <row r="732">
          <cell r="A732" t="str">
            <v>002174722</v>
          </cell>
          <cell r="B732" t="str">
            <v>Kombinirano zašèitno stikalo</v>
          </cell>
          <cell r="C732" t="str">
            <v>KZS-4M 3p A C10/003</v>
          </cell>
          <cell r="D732" t="str">
            <v>126,6159</v>
          </cell>
          <cell r="E732" t="str">
            <v>AN</v>
          </cell>
          <cell r="F732">
            <v>40</v>
          </cell>
          <cell r="G732">
            <v>759695.4</v>
          </cell>
          <cell r="H732">
            <v>0</v>
          </cell>
          <cell r="I732">
            <v>767292.35400000005</v>
          </cell>
          <cell r="J732">
            <v>96678836.604000002</v>
          </cell>
          <cell r="K732">
            <v>0.57999999999999996</v>
          </cell>
          <cell r="L732">
            <v>152752562</v>
          </cell>
        </row>
        <row r="733">
          <cell r="A733" t="str">
            <v>002174723</v>
          </cell>
          <cell r="B733" t="str">
            <v>Kombinirano zašèitno stikalo</v>
          </cell>
          <cell r="C733" t="str">
            <v>KZS-4M 3p A C13/003</v>
          </cell>
          <cell r="D733" t="str">
            <v>126,6159</v>
          </cell>
          <cell r="E733" t="str">
            <v>AN</v>
          </cell>
          <cell r="F733">
            <v>40</v>
          </cell>
          <cell r="G733">
            <v>759695.4</v>
          </cell>
          <cell r="H733">
            <v>0</v>
          </cell>
          <cell r="I733">
            <v>767292.35400000005</v>
          </cell>
          <cell r="J733">
            <v>96678836.604000002</v>
          </cell>
          <cell r="K733">
            <v>0.57999999999999996</v>
          </cell>
          <cell r="L733">
            <v>152752562</v>
          </cell>
        </row>
        <row r="734">
          <cell r="A734" t="str">
            <v>002174724</v>
          </cell>
          <cell r="B734" t="str">
            <v>Kombinirano zašèitno stikalo</v>
          </cell>
          <cell r="C734" t="str">
            <v>KZS-4M 3p A C16/003</v>
          </cell>
          <cell r="D734" t="str">
            <v>126,6159</v>
          </cell>
          <cell r="E734" t="str">
            <v>AN</v>
          </cell>
          <cell r="F734">
            <v>40</v>
          </cell>
          <cell r="G734">
            <v>759695.4</v>
          </cell>
          <cell r="H734">
            <v>0</v>
          </cell>
          <cell r="I734">
            <v>767292.35400000005</v>
          </cell>
          <cell r="J734">
            <v>96678836.604000002</v>
          </cell>
          <cell r="K734">
            <v>0.57999999999999996</v>
          </cell>
          <cell r="L734">
            <v>152752562</v>
          </cell>
        </row>
        <row r="735">
          <cell r="A735" t="str">
            <v>002174725</v>
          </cell>
          <cell r="B735" t="str">
            <v>Kombinirano zašèitno stikalo</v>
          </cell>
          <cell r="C735" t="str">
            <v>KZS-4M 3p A C20/003</v>
          </cell>
          <cell r="D735" t="str">
            <v>126,6159</v>
          </cell>
          <cell r="E735" t="str">
            <v>AN</v>
          </cell>
          <cell r="F735">
            <v>40</v>
          </cell>
          <cell r="G735">
            <v>759695.4</v>
          </cell>
          <cell r="H735">
            <v>0</v>
          </cell>
          <cell r="I735">
            <v>767292.35400000005</v>
          </cell>
          <cell r="J735">
            <v>96678836.604000002</v>
          </cell>
          <cell r="K735">
            <v>0.57999999999999996</v>
          </cell>
          <cell r="L735">
            <v>152752562</v>
          </cell>
        </row>
        <row r="736">
          <cell r="A736" t="str">
            <v>002174726</v>
          </cell>
          <cell r="B736" t="str">
            <v>Kombinirano zašèitno stikalo</v>
          </cell>
          <cell r="C736" t="str">
            <v>KZS-4M 3p A C25/003</v>
          </cell>
          <cell r="D736" t="str">
            <v>126,6159</v>
          </cell>
          <cell r="E736" t="str">
            <v>AN</v>
          </cell>
          <cell r="F736">
            <v>40</v>
          </cell>
          <cell r="G736">
            <v>759695.4</v>
          </cell>
          <cell r="H736">
            <v>0</v>
          </cell>
          <cell r="I736">
            <v>767292.35400000005</v>
          </cell>
          <cell r="J736">
            <v>96678836.604000002</v>
          </cell>
          <cell r="K736">
            <v>0.57999999999999996</v>
          </cell>
          <cell r="L736">
            <v>152752562</v>
          </cell>
        </row>
        <row r="737">
          <cell r="A737" t="str">
            <v>002174727</v>
          </cell>
          <cell r="B737" t="str">
            <v>Kombinirano zašèitno stikalo</v>
          </cell>
          <cell r="C737" t="str">
            <v>KZS-4M 3p A C32/003</v>
          </cell>
          <cell r="D737" t="str">
            <v>126,6159</v>
          </cell>
          <cell r="E737" t="str">
            <v>AN</v>
          </cell>
          <cell r="F737">
            <v>40</v>
          </cell>
          <cell r="G737">
            <v>759695.4</v>
          </cell>
          <cell r="H737">
            <v>0</v>
          </cell>
          <cell r="I737">
            <v>767292.35400000005</v>
          </cell>
          <cell r="J737">
            <v>96678836.604000002</v>
          </cell>
          <cell r="K737">
            <v>0.57999999999999996</v>
          </cell>
          <cell r="L737">
            <v>152752562</v>
          </cell>
        </row>
        <row r="738">
          <cell r="A738" t="str">
            <v>002174801</v>
          </cell>
          <cell r="B738" t="str">
            <v>Kombinirano zašèitno stikalo</v>
          </cell>
          <cell r="C738" t="str">
            <v>KZS-4M 3p AC B6/003</v>
          </cell>
          <cell r="D738" t="str">
            <v>107,8314</v>
          </cell>
          <cell r="E738" t="str">
            <v>AN</v>
          </cell>
          <cell r="F738">
            <v>40</v>
          </cell>
          <cell r="G738">
            <v>646988.4</v>
          </cell>
          <cell r="H738">
            <v>0</v>
          </cell>
          <cell r="I738">
            <v>653458.28399999999</v>
          </cell>
          <cell r="J738">
            <v>82335743.783999994</v>
          </cell>
          <cell r="K738">
            <v>0.57999999999999996</v>
          </cell>
          <cell r="L738">
            <v>130090476</v>
          </cell>
        </row>
        <row r="739">
          <cell r="A739" t="str">
            <v>002174802</v>
          </cell>
          <cell r="B739" t="str">
            <v>Kombinirano zašèitno stikalo</v>
          </cell>
          <cell r="C739" t="str">
            <v>KZS-4M 3p AC B10/003</v>
          </cell>
          <cell r="D739" t="str">
            <v>106,7918</v>
          </cell>
          <cell r="E739" t="str">
            <v>AN</v>
          </cell>
          <cell r="F739">
            <v>40</v>
          </cell>
          <cell r="G739">
            <v>640750.79999999993</v>
          </cell>
          <cell r="H739">
            <v>0</v>
          </cell>
          <cell r="I739">
            <v>647158.30799999996</v>
          </cell>
          <cell r="J739">
            <v>81541946.807999998</v>
          </cell>
          <cell r="K739">
            <v>0.57999999999999996</v>
          </cell>
          <cell r="L739">
            <v>128836276</v>
          </cell>
        </row>
        <row r="740">
          <cell r="A740" t="str">
            <v>002174803</v>
          </cell>
          <cell r="B740" t="str">
            <v>Kombinirano zašèitno stikalo</v>
          </cell>
          <cell r="C740" t="str">
            <v>KZS-4M 3p AC B13/003</v>
          </cell>
          <cell r="D740" t="str">
            <v>106,7918</v>
          </cell>
          <cell r="E740" t="str">
            <v>AN</v>
          </cell>
          <cell r="F740">
            <v>40</v>
          </cell>
          <cell r="G740">
            <v>640750.79999999993</v>
          </cell>
          <cell r="H740">
            <v>0</v>
          </cell>
          <cell r="I740">
            <v>647158.30799999996</v>
          </cell>
          <cell r="J740">
            <v>81541946.807999998</v>
          </cell>
          <cell r="K740">
            <v>0.57999999999999996</v>
          </cell>
          <cell r="L740">
            <v>128836276</v>
          </cell>
        </row>
        <row r="741">
          <cell r="A741" t="str">
            <v>002174804</v>
          </cell>
          <cell r="B741" t="str">
            <v>Kombinirano zašèitno stikalo</v>
          </cell>
          <cell r="C741" t="str">
            <v>KZS-4M 3p AC B16/003</v>
          </cell>
          <cell r="D741" t="str">
            <v>106,7918</v>
          </cell>
          <cell r="E741" t="str">
            <v>AN</v>
          </cell>
          <cell r="F741">
            <v>40</v>
          </cell>
          <cell r="G741">
            <v>640750.79999999993</v>
          </cell>
          <cell r="H741">
            <v>0</v>
          </cell>
          <cell r="I741">
            <v>647158.30799999996</v>
          </cell>
          <cell r="J741">
            <v>81541946.807999998</v>
          </cell>
          <cell r="K741">
            <v>0.57999999999999996</v>
          </cell>
          <cell r="L741">
            <v>128836276</v>
          </cell>
        </row>
        <row r="742">
          <cell r="A742" t="str">
            <v>002174805</v>
          </cell>
          <cell r="B742" t="str">
            <v>Kombinirano zašèitno stikalo</v>
          </cell>
          <cell r="C742" t="str">
            <v>KZS-4M 3p AC B20/003</v>
          </cell>
          <cell r="D742" t="str">
            <v>106,7918</v>
          </cell>
          <cell r="E742" t="str">
            <v>AN</v>
          </cell>
          <cell r="F742">
            <v>40</v>
          </cell>
          <cell r="G742">
            <v>640750.79999999993</v>
          </cell>
          <cell r="H742">
            <v>0</v>
          </cell>
          <cell r="I742">
            <v>647158.30799999996</v>
          </cell>
          <cell r="J742">
            <v>81541946.807999998</v>
          </cell>
          <cell r="K742">
            <v>0.57999999999999996</v>
          </cell>
          <cell r="L742">
            <v>128836276</v>
          </cell>
        </row>
        <row r="743">
          <cell r="A743" t="str">
            <v>002174806</v>
          </cell>
          <cell r="B743" t="str">
            <v>Kombinirano zašèitno stikalo</v>
          </cell>
          <cell r="C743" t="str">
            <v>KZS-4M 3p AC B25/003</v>
          </cell>
          <cell r="D743" t="str">
            <v>106,7918</v>
          </cell>
          <cell r="E743" t="str">
            <v>AN</v>
          </cell>
          <cell r="F743">
            <v>40</v>
          </cell>
          <cell r="G743">
            <v>640750.79999999993</v>
          </cell>
          <cell r="H743">
            <v>0</v>
          </cell>
          <cell r="I743">
            <v>647158.30799999996</v>
          </cell>
          <cell r="J743">
            <v>81541946.807999998</v>
          </cell>
          <cell r="K743">
            <v>0.57999999999999996</v>
          </cell>
          <cell r="L743">
            <v>128836276</v>
          </cell>
        </row>
        <row r="744">
          <cell r="A744" t="str">
            <v>002174807</v>
          </cell>
          <cell r="B744" t="str">
            <v>Kombinirano zašèitno stikalo</v>
          </cell>
          <cell r="C744" t="str">
            <v>KZS-4M 3p AC B32/003</v>
          </cell>
          <cell r="D744" t="str">
            <v>106,7918</v>
          </cell>
          <cell r="E744" t="str">
            <v>AN</v>
          </cell>
          <cell r="F744">
            <v>40</v>
          </cell>
          <cell r="G744">
            <v>640750.79999999993</v>
          </cell>
          <cell r="H744">
            <v>0</v>
          </cell>
          <cell r="I744">
            <v>647158.30799999996</v>
          </cell>
          <cell r="J744">
            <v>81541946.807999998</v>
          </cell>
          <cell r="K744">
            <v>0.57999999999999996</v>
          </cell>
          <cell r="L744">
            <v>128836276</v>
          </cell>
        </row>
        <row r="745">
          <cell r="A745" t="str">
            <v>002174821</v>
          </cell>
          <cell r="B745" t="str">
            <v>Kombinirano zašèitno stikalo</v>
          </cell>
          <cell r="C745" t="str">
            <v>KZS-4M 3p AC C6/003</v>
          </cell>
          <cell r="D745" t="str">
            <v>102,7455</v>
          </cell>
          <cell r="E745" t="str">
            <v>AN</v>
          </cell>
          <cell r="F745">
            <v>40</v>
          </cell>
          <cell r="G745">
            <v>616473</v>
          </cell>
          <cell r="H745">
            <v>0</v>
          </cell>
          <cell r="I745">
            <v>622637.73</v>
          </cell>
          <cell r="J745">
            <v>78452353.980000004</v>
          </cell>
          <cell r="K745">
            <v>0.57999999999999996</v>
          </cell>
          <cell r="L745">
            <v>123954720</v>
          </cell>
        </row>
        <row r="746">
          <cell r="A746" t="str">
            <v>002174822</v>
          </cell>
          <cell r="B746" t="str">
            <v>Kombinirano zašèitno stikalo</v>
          </cell>
          <cell r="C746" t="str">
            <v>KZS-4M 3p AC C10/003</v>
          </cell>
          <cell r="D746" t="str">
            <v>101,7433</v>
          </cell>
          <cell r="E746" t="str">
            <v>AN</v>
          </cell>
          <cell r="F746">
            <v>40</v>
          </cell>
          <cell r="G746">
            <v>610459.79999999993</v>
          </cell>
          <cell r="H746">
            <v>0</v>
          </cell>
          <cell r="I746">
            <v>616564.39799999993</v>
          </cell>
          <cell r="J746">
            <v>77687114.147999987</v>
          </cell>
          <cell r="K746">
            <v>0.57999999999999996</v>
          </cell>
          <cell r="L746">
            <v>122745641</v>
          </cell>
        </row>
        <row r="747">
          <cell r="A747" t="str">
            <v>002174823</v>
          </cell>
          <cell r="B747" t="str">
            <v>Kombinirano zašèitno stikalo</v>
          </cell>
          <cell r="C747" t="str">
            <v>KZS-4M 3p AC C13/003</v>
          </cell>
          <cell r="D747" t="str">
            <v>101,7433</v>
          </cell>
          <cell r="E747" t="str">
            <v>AN</v>
          </cell>
          <cell r="F747">
            <v>40</v>
          </cell>
          <cell r="G747">
            <v>610459.79999999993</v>
          </cell>
          <cell r="H747">
            <v>0</v>
          </cell>
          <cell r="I747">
            <v>616564.39799999993</v>
          </cell>
          <cell r="J747">
            <v>77687114.147999987</v>
          </cell>
          <cell r="K747">
            <v>0.57999999999999996</v>
          </cell>
          <cell r="L747">
            <v>122745641</v>
          </cell>
        </row>
        <row r="748">
          <cell r="A748" t="str">
            <v>002174824</v>
          </cell>
          <cell r="B748" t="str">
            <v>Kombinirano zašèitno stikalo</v>
          </cell>
          <cell r="C748" t="str">
            <v>KZS-4M 3p AC C16/003</v>
          </cell>
          <cell r="D748" t="str">
            <v>101,7433</v>
          </cell>
          <cell r="E748" t="str">
            <v>AN</v>
          </cell>
          <cell r="F748">
            <v>40</v>
          </cell>
          <cell r="G748">
            <v>610459.79999999993</v>
          </cell>
          <cell r="H748">
            <v>0</v>
          </cell>
          <cell r="I748">
            <v>616564.39799999993</v>
          </cell>
          <cell r="J748">
            <v>77687114.147999987</v>
          </cell>
          <cell r="K748">
            <v>0.57999999999999996</v>
          </cell>
          <cell r="L748">
            <v>122745641</v>
          </cell>
        </row>
        <row r="749">
          <cell r="A749" t="str">
            <v>002174825</v>
          </cell>
          <cell r="B749" t="str">
            <v>Kombinirano zašèitno stikalo</v>
          </cell>
          <cell r="C749" t="str">
            <v>KZS-4M 3p AC C20/003</v>
          </cell>
          <cell r="D749" t="str">
            <v>101,7433</v>
          </cell>
          <cell r="E749" t="str">
            <v>AN</v>
          </cell>
          <cell r="F749">
            <v>40</v>
          </cell>
          <cell r="G749">
            <v>610459.79999999993</v>
          </cell>
          <cell r="H749">
            <v>0</v>
          </cell>
          <cell r="I749">
            <v>616564.39799999993</v>
          </cell>
          <cell r="J749">
            <v>77687114.147999987</v>
          </cell>
          <cell r="K749">
            <v>0.57999999999999996</v>
          </cell>
          <cell r="L749">
            <v>122745641</v>
          </cell>
        </row>
        <row r="750">
          <cell r="A750" t="str">
            <v>002174826</v>
          </cell>
          <cell r="B750" t="str">
            <v>Kombinirano zašèitno stikalo</v>
          </cell>
          <cell r="C750" t="str">
            <v>KZS-4M 3p AC C25/003</v>
          </cell>
          <cell r="D750" t="str">
            <v>101,7433</v>
          </cell>
          <cell r="E750" t="str">
            <v>AN</v>
          </cell>
          <cell r="F750">
            <v>40</v>
          </cell>
          <cell r="G750">
            <v>610459.79999999993</v>
          </cell>
          <cell r="H750">
            <v>0</v>
          </cell>
          <cell r="I750">
            <v>616564.39799999993</v>
          </cell>
          <cell r="J750">
            <v>77687114.147999987</v>
          </cell>
          <cell r="K750">
            <v>0.57999999999999996</v>
          </cell>
          <cell r="L750">
            <v>122745641</v>
          </cell>
        </row>
        <row r="751">
          <cell r="A751" t="str">
            <v>002174827</v>
          </cell>
          <cell r="B751" t="str">
            <v>Kombinirano zašèitno stikalo</v>
          </cell>
          <cell r="C751" t="str">
            <v>KZS-4M 3p AC C32/003</v>
          </cell>
          <cell r="D751" t="str">
            <v>101,7433</v>
          </cell>
          <cell r="E751" t="str">
            <v>AN</v>
          </cell>
          <cell r="F751">
            <v>40</v>
          </cell>
          <cell r="G751">
            <v>610459.79999999993</v>
          </cell>
          <cell r="H751">
            <v>0</v>
          </cell>
          <cell r="I751">
            <v>616564.39799999993</v>
          </cell>
          <cell r="J751">
            <v>77687114.147999987</v>
          </cell>
          <cell r="K751">
            <v>0.57999999999999996</v>
          </cell>
          <cell r="L751">
            <v>122745641</v>
          </cell>
        </row>
        <row r="752">
          <cell r="A752" t="str">
            <v>002174901</v>
          </cell>
          <cell r="B752" t="str">
            <v>Kombinirano zašèitno stikalo</v>
          </cell>
          <cell r="C752" t="str">
            <v>KZS-4M 3p+N A B6/003</v>
          </cell>
          <cell r="D752" t="str">
            <v>134,2262</v>
          </cell>
          <cell r="E752" t="str">
            <v>AN</v>
          </cell>
          <cell r="F752">
            <v>40</v>
          </cell>
          <cell r="G752">
            <v>805357.2</v>
          </cell>
          <cell r="H752">
            <v>0</v>
          </cell>
          <cell r="I752">
            <v>813410.772</v>
          </cell>
          <cell r="J752">
            <v>102489757.272</v>
          </cell>
          <cell r="K752">
            <v>0.57999999999999996</v>
          </cell>
          <cell r="L752">
            <v>161933817</v>
          </cell>
        </row>
        <row r="753">
          <cell r="A753" t="str">
            <v>002174902</v>
          </cell>
          <cell r="B753" t="str">
            <v>Kombinirano zašèitno stikalo</v>
          </cell>
          <cell r="C753" t="str">
            <v>KZS-4M 3p+N A B10/003</v>
          </cell>
          <cell r="D753" t="str">
            <v>132,8823</v>
          </cell>
          <cell r="E753" t="str">
            <v>AN</v>
          </cell>
          <cell r="F753">
            <v>40</v>
          </cell>
          <cell r="G753">
            <v>797293.79999999993</v>
          </cell>
          <cell r="H753">
            <v>0</v>
          </cell>
          <cell r="I753">
            <v>805266.7379999999</v>
          </cell>
          <cell r="J753">
            <v>101463608.98799999</v>
          </cell>
          <cell r="K753">
            <v>0.57999999999999996</v>
          </cell>
          <cell r="L753">
            <v>160312503</v>
          </cell>
        </row>
        <row r="754">
          <cell r="A754" t="str">
            <v>002174903</v>
          </cell>
          <cell r="B754" t="str">
            <v>Kombinirano zašèitno stikalo</v>
          </cell>
          <cell r="C754" t="str">
            <v>KZS-4M 3p+N A B13/003</v>
          </cell>
          <cell r="D754" t="str">
            <v>132,8823</v>
          </cell>
          <cell r="E754" t="str">
            <v>AN</v>
          </cell>
          <cell r="F754">
            <v>40</v>
          </cell>
          <cell r="G754">
            <v>797293.79999999993</v>
          </cell>
          <cell r="H754">
            <v>0</v>
          </cell>
          <cell r="I754">
            <v>805266.7379999999</v>
          </cell>
          <cell r="J754">
            <v>101463608.98799999</v>
          </cell>
          <cell r="K754">
            <v>0.57999999999999996</v>
          </cell>
          <cell r="L754">
            <v>160312503</v>
          </cell>
        </row>
        <row r="755">
          <cell r="A755" t="str">
            <v>002174904</v>
          </cell>
          <cell r="B755" t="str">
            <v>Kombinirano zašèitno stikalo</v>
          </cell>
          <cell r="C755" t="str">
            <v>KZS-4M 3p+N A B16/003</v>
          </cell>
          <cell r="D755" t="str">
            <v>132,8823</v>
          </cell>
          <cell r="E755" t="str">
            <v>AN</v>
          </cell>
          <cell r="F755">
            <v>40</v>
          </cell>
          <cell r="G755">
            <v>797293.79999999993</v>
          </cell>
          <cell r="H755">
            <v>0</v>
          </cell>
          <cell r="I755">
            <v>805266.7379999999</v>
          </cell>
          <cell r="J755">
            <v>101463608.98799999</v>
          </cell>
          <cell r="K755">
            <v>0.57999999999999996</v>
          </cell>
          <cell r="L755">
            <v>160312503</v>
          </cell>
        </row>
        <row r="756">
          <cell r="A756" t="str">
            <v>002174905</v>
          </cell>
          <cell r="B756" t="str">
            <v>Kombinirano zašèitno stikalo</v>
          </cell>
          <cell r="C756" t="str">
            <v>KZS-4M 3p+N A B20/003</v>
          </cell>
          <cell r="D756" t="str">
            <v>132,8823</v>
          </cell>
          <cell r="E756" t="str">
            <v>AN</v>
          </cell>
          <cell r="F756">
            <v>40</v>
          </cell>
          <cell r="G756">
            <v>797293.79999999993</v>
          </cell>
          <cell r="H756">
            <v>0</v>
          </cell>
          <cell r="I756">
            <v>805266.7379999999</v>
          </cell>
          <cell r="J756">
            <v>101463608.98799999</v>
          </cell>
          <cell r="K756">
            <v>0.57999999999999996</v>
          </cell>
          <cell r="L756">
            <v>160312503</v>
          </cell>
        </row>
        <row r="757">
          <cell r="A757" t="str">
            <v>002174906</v>
          </cell>
          <cell r="B757" t="str">
            <v>Kombinirano zašèitno stikalo</v>
          </cell>
          <cell r="C757" t="str">
            <v>KZS-4M 3p+N A B25/003</v>
          </cell>
          <cell r="D757" t="str">
            <v>132,8823</v>
          </cell>
          <cell r="E757" t="str">
            <v>AN</v>
          </cell>
          <cell r="F757">
            <v>40</v>
          </cell>
          <cell r="G757">
            <v>797293.79999999993</v>
          </cell>
          <cell r="H757">
            <v>0</v>
          </cell>
          <cell r="I757">
            <v>805266.7379999999</v>
          </cell>
          <cell r="J757">
            <v>101463608.98799999</v>
          </cell>
          <cell r="K757">
            <v>0.57999999999999996</v>
          </cell>
          <cell r="L757">
            <v>160312503</v>
          </cell>
        </row>
        <row r="758">
          <cell r="A758" t="str">
            <v>002174907</v>
          </cell>
          <cell r="B758" t="str">
            <v>Kombinirano zašèitno stikalo</v>
          </cell>
          <cell r="C758" t="str">
            <v>KZS-4M 3p+N A B32/003</v>
          </cell>
          <cell r="D758" t="str">
            <v>132,8823</v>
          </cell>
          <cell r="E758" t="str">
            <v>AN</v>
          </cell>
          <cell r="F758">
            <v>40</v>
          </cell>
          <cell r="G758">
            <v>797293.79999999993</v>
          </cell>
          <cell r="H758">
            <v>0</v>
          </cell>
          <cell r="I758">
            <v>805266.7379999999</v>
          </cell>
          <cell r="J758">
            <v>101463608.98799999</v>
          </cell>
          <cell r="K758">
            <v>0.57999999999999996</v>
          </cell>
          <cell r="L758">
            <v>160312503</v>
          </cell>
        </row>
        <row r="759">
          <cell r="A759" t="str">
            <v>002174921</v>
          </cell>
          <cell r="B759" t="str">
            <v>Kombinirano zašèitno stikalo</v>
          </cell>
          <cell r="C759" t="str">
            <v>KZS-4M 3p+N A C6/003</v>
          </cell>
          <cell r="D759" t="str">
            <v>127,8783</v>
          </cell>
          <cell r="E759" t="str">
            <v>AN</v>
          </cell>
          <cell r="F759">
            <v>40</v>
          </cell>
          <cell r="G759">
            <v>767269.79999999993</v>
          </cell>
          <cell r="H759">
            <v>0</v>
          </cell>
          <cell r="I759">
            <v>774942.49799999991</v>
          </cell>
          <cell r="J759">
            <v>97642754.747999981</v>
          </cell>
          <cell r="K759">
            <v>0.57999999999999996</v>
          </cell>
          <cell r="L759">
            <v>154275553</v>
          </cell>
        </row>
        <row r="760">
          <cell r="A760" t="str">
            <v>002174922</v>
          </cell>
          <cell r="B760" t="str">
            <v>Kombinirano zašèitno stikalo</v>
          </cell>
          <cell r="C760" t="str">
            <v>KZS-4M 3p+N A C10/003</v>
          </cell>
          <cell r="D760" t="str">
            <v>126,6159</v>
          </cell>
          <cell r="E760" t="str">
            <v>AN</v>
          </cell>
          <cell r="F760">
            <v>40</v>
          </cell>
          <cell r="G760">
            <v>759695.4</v>
          </cell>
          <cell r="H760">
            <v>0</v>
          </cell>
          <cell r="I760">
            <v>767292.35400000005</v>
          </cell>
          <cell r="J760">
            <v>96678836.604000002</v>
          </cell>
          <cell r="K760">
            <v>0.57999999999999996</v>
          </cell>
          <cell r="L760">
            <v>152752562</v>
          </cell>
        </row>
        <row r="761">
          <cell r="A761" t="str">
            <v>002174923</v>
          </cell>
          <cell r="B761" t="str">
            <v>Kombinirano zašèitno stikalo</v>
          </cell>
          <cell r="C761" t="str">
            <v>KZS-4M 3p+N A C13/003</v>
          </cell>
          <cell r="D761" t="str">
            <v>126,6159</v>
          </cell>
          <cell r="E761" t="str">
            <v>AN</v>
          </cell>
          <cell r="F761">
            <v>40</v>
          </cell>
          <cell r="G761">
            <v>759695.4</v>
          </cell>
          <cell r="H761">
            <v>0</v>
          </cell>
          <cell r="I761">
            <v>767292.35400000005</v>
          </cell>
          <cell r="J761">
            <v>96678836.604000002</v>
          </cell>
          <cell r="K761">
            <v>0.57999999999999996</v>
          </cell>
          <cell r="L761">
            <v>152752562</v>
          </cell>
        </row>
        <row r="762">
          <cell r="A762" t="str">
            <v>002174924</v>
          </cell>
          <cell r="B762" t="str">
            <v>Kombinirano zašèitno stikalo</v>
          </cell>
          <cell r="C762" t="str">
            <v>KZS-4M 3p+N A C16/003</v>
          </cell>
          <cell r="D762" t="str">
            <v>126,6159</v>
          </cell>
          <cell r="E762" t="str">
            <v>AN</v>
          </cell>
          <cell r="F762">
            <v>40</v>
          </cell>
          <cell r="G762">
            <v>759695.4</v>
          </cell>
          <cell r="H762">
            <v>0</v>
          </cell>
          <cell r="I762">
            <v>767292.35400000005</v>
          </cell>
          <cell r="J762">
            <v>96678836.604000002</v>
          </cell>
          <cell r="K762">
            <v>0.57999999999999996</v>
          </cell>
          <cell r="L762">
            <v>152752562</v>
          </cell>
        </row>
        <row r="763">
          <cell r="A763" t="str">
            <v>002174925</v>
          </cell>
          <cell r="B763" t="str">
            <v>Kombinirano zašèitno stikalo</v>
          </cell>
          <cell r="C763" t="str">
            <v>KZS-4M 3p+N A C20/003</v>
          </cell>
          <cell r="D763" t="str">
            <v>126,6159</v>
          </cell>
          <cell r="E763" t="str">
            <v>AN</v>
          </cell>
          <cell r="F763">
            <v>40</v>
          </cell>
          <cell r="G763">
            <v>759695.4</v>
          </cell>
          <cell r="H763">
            <v>0</v>
          </cell>
          <cell r="I763">
            <v>767292.35400000005</v>
          </cell>
          <cell r="J763">
            <v>96678836.604000002</v>
          </cell>
          <cell r="K763">
            <v>0.57999999999999996</v>
          </cell>
          <cell r="L763">
            <v>152752562</v>
          </cell>
        </row>
        <row r="764">
          <cell r="A764" t="str">
            <v>002174926</v>
          </cell>
          <cell r="B764" t="str">
            <v>Kombinirano zašèitno stikalo</v>
          </cell>
          <cell r="C764" t="str">
            <v>KZS-4M 3p+N A C25/003</v>
          </cell>
          <cell r="D764" t="str">
            <v>126,6159</v>
          </cell>
          <cell r="E764" t="str">
            <v>AN</v>
          </cell>
          <cell r="F764">
            <v>40</v>
          </cell>
          <cell r="G764">
            <v>759695.4</v>
          </cell>
          <cell r="H764">
            <v>0</v>
          </cell>
          <cell r="I764">
            <v>767292.35400000005</v>
          </cell>
          <cell r="J764">
            <v>96678836.604000002</v>
          </cell>
          <cell r="K764">
            <v>0.57999999999999996</v>
          </cell>
          <cell r="L764">
            <v>152752562</v>
          </cell>
        </row>
        <row r="765">
          <cell r="A765" t="str">
            <v>002174927</v>
          </cell>
          <cell r="B765" t="str">
            <v>Kombinirano zašèitno stikalo</v>
          </cell>
          <cell r="C765" t="str">
            <v>KZS-4M 3p+N A C32/003</v>
          </cell>
          <cell r="D765" t="str">
            <v>126,6159</v>
          </cell>
          <cell r="E765" t="str">
            <v>AN</v>
          </cell>
          <cell r="F765">
            <v>40</v>
          </cell>
          <cell r="G765">
            <v>759695.4</v>
          </cell>
          <cell r="H765">
            <v>0</v>
          </cell>
          <cell r="I765">
            <v>767292.35400000005</v>
          </cell>
          <cell r="J765">
            <v>96678836.604000002</v>
          </cell>
          <cell r="K765">
            <v>0.57999999999999996</v>
          </cell>
          <cell r="L765">
            <v>152752562</v>
          </cell>
        </row>
        <row r="766">
          <cell r="A766" t="str">
            <v>002174001</v>
          </cell>
          <cell r="B766" t="str">
            <v>Kombinirano zašèitno stikalo</v>
          </cell>
          <cell r="C766" t="str">
            <v>KZS-4M 3p+N AC B6/003</v>
          </cell>
          <cell r="D766" t="str">
            <v>107,8314</v>
          </cell>
          <cell r="E766" t="str">
            <v>AN</v>
          </cell>
          <cell r="F766">
            <v>40</v>
          </cell>
          <cell r="G766">
            <v>646988.4</v>
          </cell>
          <cell r="H766">
            <v>0</v>
          </cell>
          <cell r="I766">
            <v>653458.28399999999</v>
          </cell>
          <cell r="J766">
            <v>82335743.783999994</v>
          </cell>
          <cell r="K766">
            <v>0.57999999999999996</v>
          </cell>
          <cell r="L766">
            <v>130090476</v>
          </cell>
        </row>
        <row r="767">
          <cell r="A767" t="str">
            <v>002174002</v>
          </cell>
          <cell r="B767" t="str">
            <v>Kombinirano zašèitno stikalo</v>
          </cell>
          <cell r="C767" t="str">
            <v>KZS-4M 3p+N AC B10/003</v>
          </cell>
          <cell r="D767" t="str">
            <v>106,7918</v>
          </cell>
          <cell r="E767" t="str">
            <v>AN</v>
          </cell>
          <cell r="F767">
            <v>40</v>
          </cell>
          <cell r="G767">
            <v>640750.79999999993</v>
          </cell>
          <cell r="H767">
            <v>0</v>
          </cell>
          <cell r="I767">
            <v>647158.30799999996</v>
          </cell>
          <cell r="J767">
            <v>81541946.807999998</v>
          </cell>
          <cell r="K767">
            <v>0.57999999999999996</v>
          </cell>
          <cell r="L767">
            <v>128836276</v>
          </cell>
        </row>
        <row r="768">
          <cell r="A768" t="str">
            <v>002174003</v>
          </cell>
          <cell r="B768" t="str">
            <v>Kombinirano zašèitno stikalo</v>
          </cell>
          <cell r="C768" t="str">
            <v>KZS-4M 3p+N AC B13/003</v>
          </cell>
          <cell r="D768" t="str">
            <v>106,7918</v>
          </cell>
          <cell r="E768" t="str">
            <v>AN</v>
          </cell>
          <cell r="F768">
            <v>40</v>
          </cell>
          <cell r="G768">
            <v>640750.79999999993</v>
          </cell>
          <cell r="H768">
            <v>0</v>
          </cell>
          <cell r="I768">
            <v>647158.30799999996</v>
          </cell>
          <cell r="J768">
            <v>81541946.807999998</v>
          </cell>
          <cell r="K768">
            <v>0.57999999999999996</v>
          </cell>
          <cell r="L768">
            <v>128836276</v>
          </cell>
        </row>
        <row r="769">
          <cell r="A769" t="str">
            <v>002174004</v>
          </cell>
          <cell r="B769" t="str">
            <v>Kombinirano zašèitno stikalo</v>
          </cell>
          <cell r="C769" t="str">
            <v>KZS-4M 3p+N AC B16/003</v>
          </cell>
          <cell r="D769" t="str">
            <v>106,7918</v>
          </cell>
          <cell r="E769" t="str">
            <v>AN</v>
          </cell>
          <cell r="F769">
            <v>40</v>
          </cell>
          <cell r="G769">
            <v>640750.79999999993</v>
          </cell>
          <cell r="H769">
            <v>0</v>
          </cell>
          <cell r="I769">
            <v>647158.30799999996</v>
          </cell>
          <cell r="J769">
            <v>81541946.807999998</v>
          </cell>
          <cell r="K769">
            <v>0.57999999999999996</v>
          </cell>
          <cell r="L769">
            <v>128836276</v>
          </cell>
        </row>
        <row r="770">
          <cell r="A770" t="str">
            <v>002174005</v>
          </cell>
          <cell r="B770" t="str">
            <v>Kombinirano zašèitno stikalo</v>
          </cell>
          <cell r="C770" t="str">
            <v>KZS-4M 3p+N AC B20/003</v>
          </cell>
          <cell r="D770" t="str">
            <v>106,7918</v>
          </cell>
          <cell r="E770" t="str">
            <v>AN</v>
          </cell>
          <cell r="F770">
            <v>40</v>
          </cell>
          <cell r="G770">
            <v>640750.79999999993</v>
          </cell>
          <cell r="H770">
            <v>0</v>
          </cell>
          <cell r="I770">
            <v>647158.30799999996</v>
          </cell>
          <cell r="J770">
            <v>81541946.807999998</v>
          </cell>
          <cell r="K770">
            <v>0.57999999999999996</v>
          </cell>
          <cell r="L770">
            <v>128836276</v>
          </cell>
        </row>
        <row r="771">
          <cell r="A771" t="str">
            <v>002174006</v>
          </cell>
          <cell r="B771" t="str">
            <v>Kombinirano zašèitno stikalo</v>
          </cell>
          <cell r="C771" t="str">
            <v>KZS-4M 3p+N AC B25/003</v>
          </cell>
          <cell r="D771" t="str">
            <v>106,7918</v>
          </cell>
          <cell r="E771" t="str">
            <v>AN</v>
          </cell>
          <cell r="F771">
            <v>40</v>
          </cell>
          <cell r="G771">
            <v>640750.79999999993</v>
          </cell>
          <cell r="H771">
            <v>0</v>
          </cell>
          <cell r="I771">
            <v>647158.30799999996</v>
          </cell>
          <cell r="J771">
            <v>81541946.807999998</v>
          </cell>
          <cell r="K771">
            <v>0.57999999999999996</v>
          </cell>
          <cell r="L771">
            <v>128836276</v>
          </cell>
        </row>
        <row r="772">
          <cell r="A772" t="str">
            <v>002174007</v>
          </cell>
          <cell r="B772" t="str">
            <v>Kombinirano zašèitno stikalo</v>
          </cell>
          <cell r="C772" t="str">
            <v>KZS-4M 3p+N AC B32/003</v>
          </cell>
          <cell r="D772" t="str">
            <v>106,7918</v>
          </cell>
          <cell r="E772" t="str">
            <v>AN</v>
          </cell>
          <cell r="F772">
            <v>40</v>
          </cell>
          <cell r="G772">
            <v>640750.79999999993</v>
          </cell>
          <cell r="H772">
            <v>0</v>
          </cell>
          <cell r="I772">
            <v>647158.30799999996</v>
          </cell>
          <cell r="J772">
            <v>81541946.807999998</v>
          </cell>
          <cell r="K772">
            <v>0.57999999999999996</v>
          </cell>
          <cell r="L772">
            <v>128836276</v>
          </cell>
        </row>
        <row r="773">
          <cell r="A773" t="str">
            <v>002174021</v>
          </cell>
          <cell r="B773" t="str">
            <v>Kombinirano zašèitno stikalo</v>
          </cell>
          <cell r="C773" t="str">
            <v>KZS-4M 3p+N AC C6/003</v>
          </cell>
          <cell r="D773" t="str">
            <v>102,7455</v>
          </cell>
          <cell r="E773" t="str">
            <v>AN</v>
          </cell>
          <cell r="F773">
            <v>40</v>
          </cell>
          <cell r="G773">
            <v>616473</v>
          </cell>
          <cell r="H773">
            <v>0</v>
          </cell>
          <cell r="I773">
            <v>622637.73</v>
          </cell>
          <cell r="J773">
            <v>78452353.980000004</v>
          </cell>
          <cell r="K773">
            <v>0.57999999999999996</v>
          </cell>
          <cell r="L773">
            <v>123954720</v>
          </cell>
        </row>
        <row r="774">
          <cell r="A774" t="str">
            <v>002174022</v>
          </cell>
          <cell r="B774" t="str">
            <v>Kombinirano zašèitno stikalo</v>
          </cell>
          <cell r="C774" t="str">
            <v>KZS-4M 3p+N AC C10/003</v>
          </cell>
          <cell r="D774" t="str">
            <v>101,7433</v>
          </cell>
          <cell r="E774" t="str">
            <v>AN</v>
          </cell>
          <cell r="F774">
            <v>40</v>
          </cell>
          <cell r="G774">
            <v>610459.79999999993</v>
          </cell>
          <cell r="H774">
            <v>0</v>
          </cell>
          <cell r="I774">
            <v>616564.39799999993</v>
          </cell>
          <cell r="J774">
            <v>77687114.147999987</v>
          </cell>
          <cell r="K774">
            <v>0.57999999999999996</v>
          </cell>
          <cell r="L774">
            <v>122745641</v>
          </cell>
        </row>
        <row r="775">
          <cell r="A775" t="str">
            <v>002174023</v>
          </cell>
          <cell r="B775" t="str">
            <v>Kombinirano zašèitno stikalo</v>
          </cell>
          <cell r="C775" t="str">
            <v>KZS-4M 3p+N AC C13/003</v>
          </cell>
          <cell r="D775" t="str">
            <v>101,7433</v>
          </cell>
          <cell r="E775" t="str">
            <v>AN</v>
          </cell>
          <cell r="F775">
            <v>40</v>
          </cell>
          <cell r="G775">
            <v>610459.79999999993</v>
          </cell>
          <cell r="H775">
            <v>0</v>
          </cell>
          <cell r="I775">
            <v>616564.39799999993</v>
          </cell>
          <cell r="J775">
            <v>77687114.147999987</v>
          </cell>
          <cell r="K775">
            <v>0.57999999999999996</v>
          </cell>
          <cell r="L775">
            <v>122745641</v>
          </cell>
        </row>
        <row r="776">
          <cell r="A776" t="str">
            <v>002174024</v>
          </cell>
          <cell r="B776" t="str">
            <v>Kombinirano zašèitno stikalo</v>
          </cell>
          <cell r="C776" t="str">
            <v>KZS-4M 3p+N AC C16/003</v>
          </cell>
          <cell r="D776" t="str">
            <v>101,7433</v>
          </cell>
          <cell r="E776" t="str">
            <v>AN</v>
          </cell>
          <cell r="F776">
            <v>40</v>
          </cell>
          <cell r="G776">
            <v>610459.79999999993</v>
          </cell>
          <cell r="H776">
            <v>0</v>
          </cell>
          <cell r="I776">
            <v>616564.39799999993</v>
          </cell>
          <cell r="J776">
            <v>77687114.147999987</v>
          </cell>
          <cell r="K776">
            <v>0.57999999999999996</v>
          </cell>
          <cell r="L776">
            <v>122745641</v>
          </cell>
        </row>
        <row r="777">
          <cell r="A777" t="str">
            <v>002174025</v>
          </cell>
          <cell r="B777" t="str">
            <v>Kombinirano zašèitno stikalo</v>
          </cell>
          <cell r="C777" t="str">
            <v>KZS-4M 3p+N AC C20/003</v>
          </cell>
          <cell r="D777" t="str">
            <v>101,7433</v>
          </cell>
          <cell r="E777" t="str">
            <v>AN</v>
          </cell>
          <cell r="F777">
            <v>40</v>
          </cell>
          <cell r="G777">
            <v>610459.79999999993</v>
          </cell>
          <cell r="H777">
            <v>0</v>
          </cell>
          <cell r="I777">
            <v>616564.39799999993</v>
          </cell>
          <cell r="J777">
            <v>77687114.147999987</v>
          </cell>
          <cell r="K777">
            <v>0.57999999999999996</v>
          </cell>
          <cell r="L777">
            <v>122745641</v>
          </cell>
        </row>
        <row r="778">
          <cell r="A778" t="str">
            <v>002174026</v>
          </cell>
          <cell r="B778" t="str">
            <v>Kombinirano zašèitno stikalo</v>
          </cell>
          <cell r="C778" t="str">
            <v>KZS-4M 3p+N AC C25/003</v>
          </cell>
          <cell r="D778" t="str">
            <v>101,7433</v>
          </cell>
          <cell r="E778" t="str">
            <v>AN</v>
          </cell>
          <cell r="F778">
            <v>40</v>
          </cell>
          <cell r="G778">
            <v>610459.79999999993</v>
          </cell>
          <cell r="H778">
            <v>0</v>
          </cell>
          <cell r="I778">
            <v>616564.39799999993</v>
          </cell>
          <cell r="J778">
            <v>77687114.147999987</v>
          </cell>
          <cell r="K778">
            <v>0.57999999999999996</v>
          </cell>
          <cell r="L778">
            <v>122745641</v>
          </cell>
        </row>
        <row r="779">
          <cell r="A779" t="str">
            <v>002174027</v>
          </cell>
          <cell r="B779" t="str">
            <v>Kombinirano zašèitno stikalo</v>
          </cell>
          <cell r="C779" t="str">
            <v>KZS-4M 3p+N AC C32/003</v>
          </cell>
          <cell r="D779" t="str">
            <v>101,7433</v>
          </cell>
          <cell r="E779" t="str">
            <v>AN</v>
          </cell>
          <cell r="F779">
            <v>40</v>
          </cell>
          <cell r="G779">
            <v>610459.79999999993</v>
          </cell>
          <cell r="H779">
            <v>0</v>
          </cell>
          <cell r="I779">
            <v>616564.39799999993</v>
          </cell>
          <cell r="J779">
            <v>77687114.147999987</v>
          </cell>
          <cell r="K779">
            <v>0.57999999999999996</v>
          </cell>
          <cell r="L779">
            <v>122745641</v>
          </cell>
        </row>
        <row r="780">
          <cell r="A780" t="str">
            <v>002050100</v>
          </cell>
          <cell r="B780" t="str">
            <v>Kombinirano zašèitno stikalo</v>
          </cell>
          <cell r="C780" t="str">
            <v>LIMAT-2-SD 2p A B6/003</v>
          </cell>
          <cell r="D780" t="str">
            <v>39,2220</v>
          </cell>
          <cell r="E780" t="str">
            <v>AH</v>
          </cell>
          <cell r="F780">
            <v>35</v>
          </cell>
          <cell r="G780">
            <v>254943</v>
          </cell>
          <cell r="H780">
            <v>0</v>
          </cell>
          <cell r="I780">
            <v>257492.43</v>
          </cell>
          <cell r="J780">
            <v>32444046.18</v>
          </cell>
          <cell r="K780">
            <v>0.64</v>
          </cell>
          <cell r="L780">
            <v>53208236</v>
          </cell>
        </row>
        <row r="781">
          <cell r="A781" t="str">
            <v>002050101</v>
          </cell>
          <cell r="B781" t="str">
            <v>Kombinirano zašèitno stikalo</v>
          </cell>
          <cell r="C781" t="str">
            <v>LIMAT-2-SD 2p A B10/003</v>
          </cell>
          <cell r="D781" t="str">
            <v>39,2220</v>
          </cell>
          <cell r="E781" t="str">
            <v>AH</v>
          </cell>
          <cell r="F781">
            <v>35</v>
          </cell>
          <cell r="G781">
            <v>254943</v>
          </cell>
          <cell r="H781">
            <v>0</v>
          </cell>
          <cell r="I781">
            <v>257492.43</v>
          </cell>
          <cell r="J781">
            <v>32444046.18</v>
          </cell>
          <cell r="K781">
            <v>0.64</v>
          </cell>
          <cell r="L781">
            <v>53208236</v>
          </cell>
        </row>
        <row r="782">
          <cell r="A782" t="str">
            <v>002050102</v>
          </cell>
          <cell r="B782" t="str">
            <v>Kombinirano zašèitno stikalo</v>
          </cell>
          <cell r="C782" t="str">
            <v>LIMAT-2-SD 2p A B13/003</v>
          </cell>
          <cell r="D782" t="str">
            <v>39,2220</v>
          </cell>
          <cell r="E782" t="str">
            <v>AH</v>
          </cell>
          <cell r="F782">
            <v>35</v>
          </cell>
          <cell r="G782">
            <v>254943</v>
          </cell>
          <cell r="H782">
            <v>0</v>
          </cell>
          <cell r="I782">
            <v>257492.43</v>
          </cell>
          <cell r="J782">
            <v>32444046.18</v>
          </cell>
          <cell r="K782">
            <v>0.64</v>
          </cell>
          <cell r="L782">
            <v>53208236</v>
          </cell>
        </row>
        <row r="783">
          <cell r="A783" t="str">
            <v>002050103</v>
          </cell>
          <cell r="B783" t="str">
            <v>Kombinirano zašèitno stikalo</v>
          </cell>
          <cell r="C783" t="str">
            <v>LIMAT-2-SD 2p A B16/003</v>
          </cell>
          <cell r="D783" t="str">
            <v>39,2220</v>
          </cell>
          <cell r="E783" t="str">
            <v>AH</v>
          </cell>
          <cell r="F783">
            <v>35</v>
          </cell>
          <cell r="G783">
            <v>254943</v>
          </cell>
          <cell r="H783">
            <v>0</v>
          </cell>
          <cell r="I783">
            <v>257492.43</v>
          </cell>
          <cell r="J783">
            <v>32444046.18</v>
          </cell>
          <cell r="K783">
            <v>0.64</v>
          </cell>
          <cell r="L783">
            <v>53208236</v>
          </cell>
        </row>
        <row r="784">
          <cell r="A784" t="str">
            <v>002050104</v>
          </cell>
          <cell r="B784" t="str">
            <v>Kombinirano zašèitno stikalo</v>
          </cell>
          <cell r="C784" t="str">
            <v>LIMAT-2-SD 2p A B20/003</v>
          </cell>
          <cell r="D784" t="str">
            <v>39,2220</v>
          </cell>
          <cell r="E784" t="str">
            <v>AH</v>
          </cell>
          <cell r="F784">
            <v>35</v>
          </cell>
          <cell r="G784">
            <v>254943</v>
          </cell>
          <cell r="H784">
            <v>0</v>
          </cell>
          <cell r="I784">
            <v>257492.43</v>
          </cell>
          <cell r="J784">
            <v>32444046.18</v>
          </cell>
          <cell r="K784">
            <v>0.64</v>
          </cell>
          <cell r="L784">
            <v>53208236</v>
          </cell>
        </row>
        <row r="785">
          <cell r="A785" t="str">
            <v>002050105</v>
          </cell>
          <cell r="B785" t="str">
            <v>Kombinirano zašèitno stikalo</v>
          </cell>
          <cell r="C785" t="str">
            <v>LIMAT-2-SD 2p A B25/003</v>
          </cell>
          <cell r="D785" t="str">
            <v>39,2220</v>
          </cell>
          <cell r="E785" t="str">
            <v>AH</v>
          </cell>
          <cell r="F785">
            <v>35</v>
          </cell>
          <cell r="G785">
            <v>254943</v>
          </cell>
          <cell r="H785">
            <v>0</v>
          </cell>
          <cell r="I785">
            <v>257492.43</v>
          </cell>
          <cell r="J785">
            <v>32444046.18</v>
          </cell>
          <cell r="K785">
            <v>0.64</v>
          </cell>
          <cell r="L785">
            <v>53208236</v>
          </cell>
        </row>
        <row r="786">
          <cell r="A786" t="str">
            <v>002050106</v>
          </cell>
          <cell r="B786" t="str">
            <v>Kombinirano zašèitno stikalo</v>
          </cell>
          <cell r="C786" t="str">
            <v>LIMAT-2-SD 2p A B32/003</v>
          </cell>
          <cell r="D786" t="str">
            <v>40,6399</v>
          </cell>
          <cell r="E786" t="str">
            <v>AH</v>
          </cell>
          <cell r="F786">
            <v>35</v>
          </cell>
          <cell r="G786">
            <v>264159.35000000003</v>
          </cell>
          <cell r="H786">
            <v>0</v>
          </cell>
          <cell r="I786">
            <v>266800.94350000005</v>
          </cell>
          <cell r="J786">
            <v>33616918.881000005</v>
          </cell>
          <cell r="K786">
            <v>0.64</v>
          </cell>
          <cell r="L786">
            <v>55131747</v>
          </cell>
        </row>
        <row r="787">
          <cell r="A787" t="str">
            <v>002050107</v>
          </cell>
          <cell r="B787" t="str">
            <v>Kombinirano zašèitno stikalo</v>
          </cell>
          <cell r="C787" t="str">
            <v>LIMAT-2-SD 2p A B40/003</v>
          </cell>
          <cell r="D787" t="str">
            <v>40,9679</v>
          </cell>
          <cell r="E787" t="str">
            <v>AH</v>
          </cell>
          <cell r="F787">
            <v>35</v>
          </cell>
          <cell r="G787">
            <v>266291.35000000003</v>
          </cell>
          <cell r="H787">
            <v>0</v>
          </cell>
          <cell r="I787">
            <v>268954.26350000006</v>
          </cell>
          <cell r="J787">
            <v>33888237.201000005</v>
          </cell>
          <cell r="K787">
            <v>0.64</v>
          </cell>
          <cell r="L787">
            <v>55576710</v>
          </cell>
        </row>
        <row r="788">
          <cell r="A788" t="str">
            <v>002050108</v>
          </cell>
          <cell r="B788" t="str">
            <v>Kombinirano zašèitno stikalo</v>
          </cell>
          <cell r="C788" t="str">
            <v>LIMAT-2-SD 2p A B50/003</v>
          </cell>
          <cell r="D788" t="str">
            <v>46,6401</v>
          </cell>
          <cell r="E788" t="str">
            <v>AH</v>
          </cell>
          <cell r="F788">
            <v>35</v>
          </cell>
          <cell r="G788">
            <v>303160.65000000002</v>
          </cell>
          <cell r="H788">
            <v>0</v>
          </cell>
          <cell r="I788">
            <v>306192.25650000002</v>
          </cell>
          <cell r="J788">
            <v>38580224.319000006</v>
          </cell>
          <cell r="K788">
            <v>0.64</v>
          </cell>
          <cell r="L788">
            <v>63271568</v>
          </cell>
        </row>
        <row r="789">
          <cell r="A789" t="str">
            <v>002050110</v>
          </cell>
          <cell r="B789" t="str">
            <v>Kombinirano zašèitno stikalo</v>
          </cell>
          <cell r="C789" t="str">
            <v>LIMAT-2-SD 2p A C6/003</v>
          </cell>
          <cell r="D789" t="str">
            <v>39,2220</v>
          </cell>
          <cell r="E789" t="str">
            <v>AH</v>
          </cell>
          <cell r="F789">
            <v>35</v>
          </cell>
          <cell r="G789">
            <v>254943</v>
          </cell>
          <cell r="H789">
            <v>0</v>
          </cell>
          <cell r="I789">
            <v>257492.43</v>
          </cell>
          <cell r="J789">
            <v>32444046.18</v>
          </cell>
          <cell r="K789">
            <v>0.64</v>
          </cell>
          <cell r="L789">
            <v>53208236</v>
          </cell>
        </row>
        <row r="790">
          <cell r="A790" t="str">
            <v>002050111</v>
          </cell>
          <cell r="B790" t="str">
            <v>Kombinirano zašèitno stikalo</v>
          </cell>
          <cell r="C790" t="str">
            <v>LIMAT-2-SD 2p A C10/003</v>
          </cell>
          <cell r="D790" t="str">
            <v>39,2220</v>
          </cell>
          <cell r="E790" t="str">
            <v>AH</v>
          </cell>
          <cell r="F790">
            <v>35</v>
          </cell>
          <cell r="G790">
            <v>254943</v>
          </cell>
          <cell r="H790">
            <v>0</v>
          </cell>
          <cell r="I790">
            <v>257492.43</v>
          </cell>
          <cell r="J790">
            <v>32444046.18</v>
          </cell>
          <cell r="K790">
            <v>0.64</v>
          </cell>
          <cell r="L790">
            <v>53208236</v>
          </cell>
        </row>
        <row r="791">
          <cell r="A791" t="str">
            <v>002050112</v>
          </cell>
          <cell r="B791" t="str">
            <v>Kombinirano zašèitno stikalo</v>
          </cell>
          <cell r="C791" t="str">
            <v>LIMAT-2-SD 2p A C13/003</v>
          </cell>
          <cell r="D791" t="str">
            <v>39,2220</v>
          </cell>
          <cell r="E791" t="str">
            <v>AH</v>
          </cell>
          <cell r="F791">
            <v>35</v>
          </cell>
          <cell r="G791">
            <v>254943</v>
          </cell>
          <cell r="H791">
            <v>0</v>
          </cell>
          <cell r="I791">
            <v>257492.43</v>
          </cell>
          <cell r="J791">
            <v>32444046.18</v>
          </cell>
          <cell r="K791">
            <v>0.64</v>
          </cell>
          <cell r="L791">
            <v>53208236</v>
          </cell>
        </row>
        <row r="792">
          <cell r="A792" t="str">
            <v>002050113</v>
          </cell>
          <cell r="B792" t="str">
            <v>Kombinirano zašèitno stikalo</v>
          </cell>
          <cell r="C792" t="str">
            <v>LIMAT-2-SD 2p A C16/003</v>
          </cell>
          <cell r="D792" t="str">
            <v>39,2220</v>
          </cell>
          <cell r="E792" t="str">
            <v>AH</v>
          </cell>
          <cell r="F792">
            <v>35</v>
          </cell>
          <cell r="G792">
            <v>254943</v>
          </cell>
          <cell r="H792">
            <v>0</v>
          </cell>
          <cell r="I792">
            <v>257492.43</v>
          </cell>
          <cell r="J792">
            <v>32444046.18</v>
          </cell>
          <cell r="K792">
            <v>0.64</v>
          </cell>
          <cell r="L792">
            <v>53208236</v>
          </cell>
        </row>
        <row r="793">
          <cell r="A793" t="str">
            <v>002050114</v>
          </cell>
          <cell r="B793" t="str">
            <v>Kombinirano zašèitno stikalo</v>
          </cell>
          <cell r="C793" t="str">
            <v>LIMAT-2-SD 2p A C20/003</v>
          </cell>
          <cell r="D793" t="str">
            <v>39,2220</v>
          </cell>
          <cell r="E793" t="str">
            <v>AH</v>
          </cell>
          <cell r="F793">
            <v>35</v>
          </cell>
          <cell r="G793">
            <v>254943</v>
          </cell>
          <cell r="H793">
            <v>0</v>
          </cell>
          <cell r="I793">
            <v>257492.43</v>
          </cell>
          <cell r="J793">
            <v>32444046.18</v>
          </cell>
          <cell r="K793">
            <v>0.64</v>
          </cell>
          <cell r="L793">
            <v>53208236</v>
          </cell>
        </row>
        <row r="794">
          <cell r="A794" t="str">
            <v>002050115</v>
          </cell>
          <cell r="B794" t="str">
            <v>Kombinirano zašèitno stikalo</v>
          </cell>
          <cell r="C794" t="str">
            <v>LIMAT-2-SD 2p A C25/003</v>
          </cell>
          <cell r="D794" t="str">
            <v>39,2220</v>
          </cell>
          <cell r="E794" t="str">
            <v>AH</v>
          </cell>
          <cell r="F794">
            <v>35</v>
          </cell>
          <cell r="G794">
            <v>254943</v>
          </cell>
          <cell r="H794">
            <v>0</v>
          </cell>
          <cell r="I794">
            <v>257492.43</v>
          </cell>
          <cell r="J794">
            <v>32444046.18</v>
          </cell>
          <cell r="K794">
            <v>0.64</v>
          </cell>
          <cell r="L794">
            <v>53208236</v>
          </cell>
        </row>
        <row r="795">
          <cell r="A795" t="str">
            <v>002050116</v>
          </cell>
          <cell r="B795" t="str">
            <v>Kombinirano zašèitno stikalo</v>
          </cell>
          <cell r="C795" t="str">
            <v>LIMAT-2-SD 2p A C32/003</v>
          </cell>
          <cell r="D795" t="str">
            <v>40,6400</v>
          </cell>
          <cell r="E795" t="str">
            <v>AH</v>
          </cell>
          <cell r="F795">
            <v>35</v>
          </cell>
          <cell r="G795">
            <v>264160</v>
          </cell>
          <cell r="H795">
            <v>0</v>
          </cell>
          <cell r="I795">
            <v>266801.59999999998</v>
          </cell>
          <cell r="J795">
            <v>33617001.599999994</v>
          </cell>
          <cell r="K795">
            <v>0.64</v>
          </cell>
          <cell r="L795">
            <v>55131883</v>
          </cell>
        </row>
        <row r="796">
          <cell r="A796" t="str">
            <v>002050117</v>
          </cell>
          <cell r="B796" t="str">
            <v>Kombinirano zašèitno stikalo</v>
          </cell>
          <cell r="C796" t="str">
            <v>LIMAT-2-SD 2p A C40/003</v>
          </cell>
          <cell r="D796" t="str">
            <v>40,9679</v>
          </cell>
          <cell r="E796" t="str">
            <v>AH</v>
          </cell>
          <cell r="F796">
            <v>35</v>
          </cell>
          <cell r="G796">
            <v>266291.35000000003</v>
          </cell>
          <cell r="H796">
            <v>0</v>
          </cell>
          <cell r="I796">
            <v>268954.26350000006</v>
          </cell>
          <cell r="J796">
            <v>33888237.201000005</v>
          </cell>
          <cell r="K796">
            <v>0.64</v>
          </cell>
          <cell r="L796">
            <v>55576710</v>
          </cell>
        </row>
        <row r="797">
          <cell r="A797" t="str">
            <v>002050118</v>
          </cell>
          <cell r="B797" t="str">
            <v>Kombinirano zašèitno stikalo</v>
          </cell>
          <cell r="C797" t="str">
            <v>LIMAT-2-SD 2p A C50/003</v>
          </cell>
          <cell r="D797" t="str">
            <v>46,6403</v>
          </cell>
          <cell r="E797" t="str">
            <v>AH</v>
          </cell>
          <cell r="F797">
            <v>35</v>
          </cell>
          <cell r="G797">
            <v>303161.95</v>
          </cell>
          <cell r="H797">
            <v>0</v>
          </cell>
          <cell r="I797">
            <v>306193.56950000004</v>
          </cell>
          <cell r="J797">
            <v>38580389.757000007</v>
          </cell>
          <cell r="K797">
            <v>0.64</v>
          </cell>
          <cell r="L797">
            <v>63271840</v>
          </cell>
        </row>
        <row r="798">
          <cell r="A798" t="str">
            <v>002050600</v>
          </cell>
          <cell r="B798" t="str">
            <v>Kombinirano zašèitno stikalo</v>
          </cell>
          <cell r="C798" t="str">
            <v>LIMAT-2-SD 2p AC B6/003</v>
          </cell>
          <cell r="D798" t="str">
            <v>39,3441</v>
          </cell>
          <cell r="E798" t="str">
            <v>AH</v>
          </cell>
          <cell r="F798">
            <v>35</v>
          </cell>
          <cell r="G798">
            <v>255736.65000000002</v>
          </cell>
          <cell r="H798">
            <v>0</v>
          </cell>
          <cell r="I798">
            <v>258294.01650000003</v>
          </cell>
          <cell r="J798">
            <v>32545046.079000004</v>
          </cell>
          <cell r="K798">
            <v>0.64</v>
          </cell>
          <cell r="L798">
            <v>53373876</v>
          </cell>
        </row>
        <row r="799">
          <cell r="A799" t="str">
            <v>002050601</v>
          </cell>
          <cell r="B799" t="str">
            <v>Kombinirano zašèitno stikalo</v>
          </cell>
          <cell r="C799" t="str">
            <v>LIMAT-2-SD 2p AC B10/003</v>
          </cell>
          <cell r="D799" t="str">
            <v>39,3441</v>
          </cell>
          <cell r="E799" t="str">
            <v>AH</v>
          </cell>
          <cell r="F799">
            <v>35</v>
          </cell>
          <cell r="G799">
            <v>255736.65000000002</v>
          </cell>
          <cell r="H799">
            <v>0</v>
          </cell>
          <cell r="I799">
            <v>258294.01650000003</v>
          </cell>
          <cell r="J799">
            <v>32545046.079000004</v>
          </cell>
          <cell r="K799">
            <v>0.64</v>
          </cell>
          <cell r="L799">
            <v>53373876</v>
          </cell>
        </row>
        <row r="800">
          <cell r="A800" t="str">
            <v>002050602</v>
          </cell>
          <cell r="B800" t="str">
            <v>Kombinirano zašèitno stikalo</v>
          </cell>
          <cell r="C800" t="str">
            <v>LIMAT-2-SD 2p AC B13/003</v>
          </cell>
          <cell r="D800" t="str">
            <v>39,3441</v>
          </cell>
          <cell r="E800" t="str">
            <v>AH</v>
          </cell>
          <cell r="F800">
            <v>35</v>
          </cell>
          <cell r="G800">
            <v>255736.65000000002</v>
          </cell>
          <cell r="H800">
            <v>0</v>
          </cell>
          <cell r="I800">
            <v>258294.01650000003</v>
          </cell>
          <cell r="J800">
            <v>32545046.079000004</v>
          </cell>
          <cell r="K800">
            <v>0.64</v>
          </cell>
          <cell r="L800">
            <v>53373876</v>
          </cell>
        </row>
        <row r="801">
          <cell r="A801" t="str">
            <v>002050603</v>
          </cell>
          <cell r="B801" t="str">
            <v>Kombinirano zašèitno stikalo</v>
          </cell>
          <cell r="C801" t="str">
            <v>LIMAT-2-SD 2p AC B16/003</v>
          </cell>
          <cell r="D801" t="str">
            <v>39,3441</v>
          </cell>
          <cell r="E801" t="str">
            <v>AH</v>
          </cell>
          <cell r="F801">
            <v>35</v>
          </cell>
          <cell r="G801">
            <v>255736.65000000002</v>
          </cell>
          <cell r="H801">
            <v>0</v>
          </cell>
          <cell r="I801">
            <v>258294.01650000003</v>
          </cell>
          <cell r="J801">
            <v>32545046.079000004</v>
          </cell>
          <cell r="K801">
            <v>0.64</v>
          </cell>
          <cell r="L801">
            <v>53373876</v>
          </cell>
        </row>
        <row r="802">
          <cell r="A802" t="str">
            <v>002050604</v>
          </cell>
          <cell r="B802" t="str">
            <v>Kombinirano zašèitno stikalo</v>
          </cell>
          <cell r="C802" t="str">
            <v>LIMAT-2-SD 2p AC B20/003</v>
          </cell>
          <cell r="D802" t="str">
            <v>39,3441</v>
          </cell>
          <cell r="E802" t="str">
            <v>AH</v>
          </cell>
          <cell r="F802">
            <v>35</v>
          </cell>
          <cell r="G802">
            <v>255736.65000000002</v>
          </cell>
          <cell r="H802">
            <v>0</v>
          </cell>
          <cell r="I802">
            <v>258294.01650000003</v>
          </cell>
          <cell r="J802">
            <v>32545046.079000004</v>
          </cell>
          <cell r="K802">
            <v>0.64</v>
          </cell>
          <cell r="L802">
            <v>53373876</v>
          </cell>
        </row>
        <row r="803">
          <cell r="A803" t="str">
            <v>002050605</v>
          </cell>
          <cell r="B803" t="str">
            <v>Kombinirano zašèitno stikalo</v>
          </cell>
          <cell r="C803" t="str">
            <v>LIMAT-2-SD 2p AC B25/003</v>
          </cell>
          <cell r="D803" t="str">
            <v>39,3441</v>
          </cell>
          <cell r="E803" t="str">
            <v>AH</v>
          </cell>
          <cell r="F803">
            <v>35</v>
          </cell>
          <cell r="G803">
            <v>255736.65000000002</v>
          </cell>
          <cell r="H803">
            <v>0</v>
          </cell>
          <cell r="I803">
            <v>258294.01650000003</v>
          </cell>
          <cell r="J803">
            <v>32545046.079000004</v>
          </cell>
          <cell r="K803">
            <v>0.64</v>
          </cell>
          <cell r="L803">
            <v>53373876</v>
          </cell>
        </row>
        <row r="804">
          <cell r="A804" t="str">
            <v>002050606</v>
          </cell>
          <cell r="B804" t="str">
            <v>Kombinirano zašèitno stikalo</v>
          </cell>
          <cell r="C804" t="str">
            <v>LIMAT-2-SD 2p AC B32/003</v>
          </cell>
          <cell r="D804" t="str">
            <v>40,6399</v>
          </cell>
          <cell r="E804" t="str">
            <v>AH</v>
          </cell>
          <cell r="F804">
            <v>35</v>
          </cell>
          <cell r="G804">
            <v>264159.35000000003</v>
          </cell>
          <cell r="H804">
            <v>0</v>
          </cell>
          <cell r="I804">
            <v>266800.94350000005</v>
          </cell>
          <cell r="J804">
            <v>33616918.881000005</v>
          </cell>
          <cell r="K804">
            <v>0.64</v>
          </cell>
          <cell r="L804">
            <v>55131747</v>
          </cell>
        </row>
        <row r="805">
          <cell r="A805" t="str">
            <v>002050607</v>
          </cell>
          <cell r="B805" t="str">
            <v>Kombinirano zašèitno stikalo</v>
          </cell>
          <cell r="C805" t="str">
            <v>LIMAT-2-SD 2p AC B40/003</v>
          </cell>
          <cell r="D805" t="str">
            <v>40,9723</v>
          </cell>
          <cell r="E805" t="str">
            <v>AH</v>
          </cell>
          <cell r="F805">
            <v>35</v>
          </cell>
          <cell r="G805">
            <v>266319.95</v>
          </cell>
          <cell r="H805">
            <v>0</v>
          </cell>
          <cell r="I805">
            <v>268983.1495</v>
          </cell>
          <cell r="J805">
            <v>33891876.836999997</v>
          </cell>
          <cell r="K805">
            <v>0.64</v>
          </cell>
          <cell r="L805">
            <v>55582679</v>
          </cell>
        </row>
        <row r="806">
          <cell r="A806" t="str">
            <v>002050608</v>
          </cell>
          <cell r="B806" t="str">
            <v>Kombinirano zašèitno stikalo</v>
          </cell>
          <cell r="C806" t="str">
            <v>LIMAT-2-SD 2p AC B50/003</v>
          </cell>
          <cell r="D806" t="str">
            <v>46,6401</v>
          </cell>
          <cell r="E806" t="str">
            <v>AH</v>
          </cell>
          <cell r="F806">
            <v>35</v>
          </cell>
          <cell r="G806">
            <v>303160.65000000002</v>
          </cell>
          <cell r="H806">
            <v>0</v>
          </cell>
          <cell r="I806">
            <v>306192.25650000002</v>
          </cell>
          <cell r="J806">
            <v>38580224.319000006</v>
          </cell>
          <cell r="K806">
            <v>0.64</v>
          </cell>
          <cell r="L806">
            <v>63271568</v>
          </cell>
        </row>
        <row r="807">
          <cell r="A807" t="str">
            <v>002050610</v>
          </cell>
          <cell r="B807" t="str">
            <v>Kombinirano zašèitno stikalo</v>
          </cell>
          <cell r="C807" t="str">
            <v>LIMAT-2-SD 2p AC C6/003</v>
          </cell>
          <cell r="D807" t="str">
            <v>39,3441</v>
          </cell>
          <cell r="E807" t="str">
            <v>AH</v>
          </cell>
          <cell r="F807">
            <v>35</v>
          </cell>
          <cell r="G807">
            <v>255736.65000000002</v>
          </cell>
          <cell r="H807">
            <v>0</v>
          </cell>
          <cell r="I807">
            <v>258294.01650000003</v>
          </cell>
          <cell r="J807">
            <v>32545046.079000004</v>
          </cell>
          <cell r="K807">
            <v>0.64</v>
          </cell>
          <cell r="L807">
            <v>53373876</v>
          </cell>
        </row>
        <row r="808">
          <cell r="A808" t="str">
            <v>002050611</v>
          </cell>
          <cell r="B808" t="str">
            <v>Kombinirano zašèitno stikalo</v>
          </cell>
          <cell r="C808" t="str">
            <v>LIMAT-2-SD 2p AC C10/003</v>
          </cell>
          <cell r="D808" t="str">
            <v>39,3441</v>
          </cell>
          <cell r="E808" t="str">
            <v>AH</v>
          </cell>
          <cell r="F808">
            <v>35</v>
          </cell>
          <cell r="G808">
            <v>255736.65000000002</v>
          </cell>
          <cell r="H808">
            <v>0</v>
          </cell>
          <cell r="I808">
            <v>258294.01650000003</v>
          </cell>
          <cell r="J808">
            <v>32545046.079000004</v>
          </cell>
          <cell r="K808">
            <v>0.64</v>
          </cell>
          <cell r="L808">
            <v>53373876</v>
          </cell>
        </row>
        <row r="809">
          <cell r="A809" t="str">
            <v>002050612</v>
          </cell>
          <cell r="B809" t="str">
            <v>Kombinirano zašèitno stikalo</v>
          </cell>
          <cell r="C809" t="str">
            <v>LIMAT-2-SD 2p AC C13/003</v>
          </cell>
          <cell r="D809" t="str">
            <v>39,3441</v>
          </cell>
          <cell r="E809" t="str">
            <v>AH</v>
          </cell>
          <cell r="F809">
            <v>35</v>
          </cell>
          <cell r="G809">
            <v>255736.65000000002</v>
          </cell>
          <cell r="H809">
            <v>0</v>
          </cell>
          <cell r="I809">
            <v>258294.01650000003</v>
          </cell>
          <cell r="J809">
            <v>32545046.079000004</v>
          </cell>
          <cell r="K809">
            <v>0.64</v>
          </cell>
          <cell r="L809">
            <v>53373876</v>
          </cell>
        </row>
        <row r="810">
          <cell r="A810" t="str">
            <v>002050613</v>
          </cell>
          <cell r="B810" t="str">
            <v>Kombinirano zašèitno stikalo</v>
          </cell>
          <cell r="C810" t="str">
            <v>LIMAT-2-SD 2p AC C16/003</v>
          </cell>
          <cell r="D810" t="str">
            <v>39,3441</v>
          </cell>
          <cell r="E810" t="str">
            <v>AH</v>
          </cell>
          <cell r="F810">
            <v>35</v>
          </cell>
          <cell r="G810">
            <v>255736.65000000002</v>
          </cell>
          <cell r="H810">
            <v>0</v>
          </cell>
          <cell r="I810">
            <v>258294.01650000003</v>
          </cell>
          <cell r="J810">
            <v>32545046.079000004</v>
          </cell>
          <cell r="K810">
            <v>0.64</v>
          </cell>
          <cell r="L810">
            <v>53373876</v>
          </cell>
        </row>
        <row r="811">
          <cell r="A811" t="str">
            <v>002050614</v>
          </cell>
          <cell r="B811" t="str">
            <v>Kombinirano zašèitno stikalo</v>
          </cell>
          <cell r="C811" t="str">
            <v>LIMAT-2-SD 2p AC C20/003</v>
          </cell>
          <cell r="D811" t="str">
            <v>39,3441</v>
          </cell>
          <cell r="E811" t="str">
            <v>AH</v>
          </cell>
          <cell r="F811">
            <v>35</v>
          </cell>
          <cell r="G811">
            <v>255736.65000000002</v>
          </cell>
          <cell r="H811">
            <v>0</v>
          </cell>
          <cell r="I811">
            <v>258294.01650000003</v>
          </cell>
          <cell r="J811">
            <v>32545046.079000004</v>
          </cell>
          <cell r="K811">
            <v>0.64</v>
          </cell>
          <cell r="L811">
            <v>53373876</v>
          </cell>
        </row>
        <row r="812">
          <cell r="A812" t="str">
            <v>002050615</v>
          </cell>
          <cell r="B812" t="str">
            <v>Kombinirano zašèitno stikalo</v>
          </cell>
          <cell r="C812" t="str">
            <v>LIMAT-2-SD 2p AC C25/003</v>
          </cell>
          <cell r="D812" t="str">
            <v>39,3441</v>
          </cell>
          <cell r="E812" t="str">
            <v>AH</v>
          </cell>
          <cell r="F812">
            <v>35</v>
          </cell>
          <cell r="G812">
            <v>255736.65000000002</v>
          </cell>
          <cell r="H812">
            <v>0</v>
          </cell>
          <cell r="I812">
            <v>258294.01650000003</v>
          </cell>
          <cell r="J812">
            <v>32545046.079000004</v>
          </cell>
          <cell r="K812">
            <v>0.64</v>
          </cell>
          <cell r="L812">
            <v>53373876</v>
          </cell>
        </row>
        <row r="813">
          <cell r="A813" t="str">
            <v>002050616</v>
          </cell>
          <cell r="B813" t="str">
            <v>Kombinirano zašèitno stikalo</v>
          </cell>
          <cell r="C813" t="str">
            <v>LIMAT-2-SD 2p AC C32/003</v>
          </cell>
          <cell r="D813" t="str">
            <v>40,6400</v>
          </cell>
          <cell r="E813" t="str">
            <v>AH</v>
          </cell>
          <cell r="F813">
            <v>35</v>
          </cell>
          <cell r="G813">
            <v>264160</v>
          </cell>
          <cell r="H813">
            <v>0</v>
          </cell>
          <cell r="I813">
            <v>266801.59999999998</v>
          </cell>
          <cell r="J813">
            <v>33617001.599999994</v>
          </cell>
          <cell r="K813">
            <v>0.64</v>
          </cell>
          <cell r="L813">
            <v>55131883</v>
          </cell>
        </row>
        <row r="814">
          <cell r="A814" t="str">
            <v>002050617</v>
          </cell>
          <cell r="B814" t="str">
            <v>Kombinirano zašèitno stikalo</v>
          </cell>
          <cell r="C814" t="str">
            <v>LIMAT-2-SD 2p AC C40/003</v>
          </cell>
          <cell r="D814" t="str">
            <v>40,9723</v>
          </cell>
          <cell r="E814" t="str">
            <v>AH</v>
          </cell>
          <cell r="F814">
            <v>35</v>
          </cell>
          <cell r="G814">
            <v>266319.95</v>
          </cell>
          <cell r="H814">
            <v>0</v>
          </cell>
          <cell r="I814">
            <v>268983.1495</v>
          </cell>
          <cell r="J814">
            <v>33891876.836999997</v>
          </cell>
          <cell r="K814">
            <v>0.64</v>
          </cell>
          <cell r="L814">
            <v>55582679</v>
          </cell>
        </row>
        <row r="815">
          <cell r="A815" t="str">
            <v>002050618</v>
          </cell>
          <cell r="B815" t="str">
            <v>Kombinirano zašèitno stikalo</v>
          </cell>
          <cell r="C815" t="str">
            <v>LIMAT-2-SD 2p AC C50/003</v>
          </cell>
          <cell r="D815" t="str">
            <v>46,6403</v>
          </cell>
          <cell r="E815" t="str">
            <v>AH</v>
          </cell>
          <cell r="F815">
            <v>35</v>
          </cell>
          <cell r="G815">
            <v>303161.95</v>
          </cell>
          <cell r="H815">
            <v>0</v>
          </cell>
          <cell r="I815">
            <v>306193.56950000004</v>
          </cell>
          <cell r="J815">
            <v>38580389.757000007</v>
          </cell>
          <cell r="K815">
            <v>0.64</v>
          </cell>
          <cell r="L815">
            <v>63271840</v>
          </cell>
        </row>
        <row r="816">
          <cell r="A816" t="str">
            <v>002050200</v>
          </cell>
          <cell r="B816" t="str">
            <v>Kombinirano zašèitno stikalo</v>
          </cell>
          <cell r="C816" t="str">
            <v>LIMAT-2-SD 2p A B6/01</v>
          </cell>
          <cell r="D816" t="str">
            <v>41,5316</v>
          </cell>
          <cell r="E816" t="str">
            <v>AH</v>
          </cell>
          <cell r="F816">
            <v>35</v>
          </cell>
          <cell r="G816">
            <v>269955.40000000002</v>
          </cell>
          <cell r="H816">
            <v>0</v>
          </cell>
          <cell r="I816">
            <v>272654.95400000003</v>
          </cell>
          <cell r="J816">
            <v>34354524.204000004</v>
          </cell>
          <cell r="K816">
            <v>0.64</v>
          </cell>
          <cell r="L816">
            <v>56341420</v>
          </cell>
        </row>
        <row r="817">
          <cell r="A817" t="str">
            <v>002050201</v>
          </cell>
          <cell r="B817" t="str">
            <v>Kombinirano zašèitno stikalo</v>
          </cell>
          <cell r="C817" t="str">
            <v>LIMAT-2-SD 2p A B10/01</v>
          </cell>
          <cell r="D817" t="str">
            <v>41,5316</v>
          </cell>
          <cell r="E817" t="str">
            <v>AH</v>
          </cell>
          <cell r="F817">
            <v>35</v>
          </cell>
          <cell r="G817">
            <v>269955.40000000002</v>
          </cell>
          <cell r="H817">
            <v>0</v>
          </cell>
          <cell r="I817">
            <v>272654.95400000003</v>
          </cell>
          <cell r="J817">
            <v>34354524.204000004</v>
          </cell>
          <cell r="K817">
            <v>0.64</v>
          </cell>
          <cell r="L817">
            <v>56341420</v>
          </cell>
        </row>
        <row r="818">
          <cell r="A818" t="str">
            <v>002050202</v>
          </cell>
          <cell r="B818" t="str">
            <v>Kombinirano zašèitno stikalo</v>
          </cell>
          <cell r="C818" t="str">
            <v>LIMAT-2-SD 2p A B13/01</v>
          </cell>
          <cell r="D818" t="str">
            <v>41,5316</v>
          </cell>
          <cell r="E818" t="str">
            <v>AH</v>
          </cell>
          <cell r="F818">
            <v>35</v>
          </cell>
          <cell r="G818">
            <v>269955.40000000002</v>
          </cell>
          <cell r="H818">
            <v>0</v>
          </cell>
          <cell r="I818">
            <v>272654.95400000003</v>
          </cell>
          <cell r="J818">
            <v>34354524.204000004</v>
          </cell>
          <cell r="K818">
            <v>0.64</v>
          </cell>
          <cell r="L818">
            <v>56341420</v>
          </cell>
        </row>
        <row r="819">
          <cell r="A819" t="str">
            <v>002050203</v>
          </cell>
          <cell r="B819" t="str">
            <v>Kombinirano zašèitno stikalo</v>
          </cell>
          <cell r="C819" t="str">
            <v>LIMAT-2-SD 2p A B16/01</v>
          </cell>
          <cell r="D819" t="str">
            <v>41,5316</v>
          </cell>
          <cell r="E819" t="str">
            <v>AH</v>
          </cell>
          <cell r="F819">
            <v>35</v>
          </cell>
          <cell r="G819">
            <v>269955.40000000002</v>
          </cell>
          <cell r="H819">
            <v>0</v>
          </cell>
          <cell r="I819">
            <v>272654.95400000003</v>
          </cell>
          <cell r="J819">
            <v>34354524.204000004</v>
          </cell>
          <cell r="K819">
            <v>0.64</v>
          </cell>
          <cell r="L819">
            <v>56341420</v>
          </cell>
        </row>
        <row r="820">
          <cell r="A820" t="str">
            <v>002050204</v>
          </cell>
          <cell r="B820" t="str">
            <v>Kombinirano zašèitno stikalo</v>
          </cell>
          <cell r="C820" t="str">
            <v>LIMAT-2-SD 2p A B20/01</v>
          </cell>
          <cell r="D820" t="str">
            <v>41,5316</v>
          </cell>
          <cell r="E820" t="str">
            <v>AH</v>
          </cell>
          <cell r="F820">
            <v>35</v>
          </cell>
          <cell r="G820">
            <v>269955.40000000002</v>
          </cell>
          <cell r="H820">
            <v>0</v>
          </cell>
          <cell r="I820">
            <v>272654.95400000003</v>
          </cell>
          <cell r="J820">
            <v>34354524.204000004</v>
          </cell>
          <cell r="K820">
            <v>0.64</v>
          </cell>
          <cell r="L820">
            <v>56341420</v>
          </cell>
        </row>
        <row r="821">
          <cell r="A821" t="str">
            <v>002050205</v>
          </cell>
          <cell r="B821" t="str">
            <v>Kombinirano zašèitno stikalo</v>
          </cell>
          <cell r="C821" t="str">
            <v>LIMAT-2-SD 2p A B25/01</v>
          </cell>
          <cell r="D821" t="str">
            <v>41,5317</v>
          </cell>
          <cell r="E821" t="str">
            <v>AH</v>
          </cell>
          <cell r="F821">
            <v>35</v>
          </cell>
          <cell r="G821">
            <v>269956.05</v>
          </cell>
          <cell r="H821">
            <v>0</v>
          </cell>
          <cell r="I821">
            <v>272655.61050000001</v>
          </cell>
          <cell r="J821">
            <v>34354606.923</v>
          </cell>
          <cell r="K821">
            <v>0.64</v>
          </cell>
          <cell r="L821">
            <v>56341556</v>
          </cell>
        </row>
        <row r="822">
          <cell r="A822" t="str">
            <v>002050206</v>
          </cell>
          <cell r="B822" t="str">
            <v>Kombinirano zašèitno stikalo</v>
          </cell>
          <cell r="C822" t="str">
            <v>LIMAT-2-SD 2p A B32/01</v>
          </cell>
          <cell r="D822" t="str">
            <v>42,9496</v>
          </cell>
          <cell r="E822" t="str">
            <v>AH</v>
          </cell>
          <cell r="F822">
            <v>35</v>
          </cell>
          <cell r="G822">
            <v>279172.40000000002</v>
          </cell>
          <cell r="H822">
            <v>0</v>
          </cell>
          <cell r="I822">
            <v>281964.12400000001</v>
          </cell>
          <cell r="J822">
            <v>35527479.623999998</v>
          </cell>
          <cell r="K822">
            <v>0.64</v>
          </cell>
          <cell r="L822">
            <v>58265067</v>
          </cell>
        </row>
        <row r="823">
          <cell r="A823" t="str">
            <v>002050207</v>
          </cell>
          <cell r="B823" t="str">
            <v>Kombinirano zašèitno stikalo</v>
          </cell>
          <cell r="C823" t="str">
            <v>LIMAT-2-SD 2p A B40/01</v>
          </cell>
          <cell r="D823" t="str">
            <v>43,2819</v>
          </cell>
          <cell r="E823" t="str">
            <v>AH</v>
          </cell>
          <cell r="F823">
            <v>35</v>
          </cell>
          <cell r="G823">
            <v>281332.35000000003</v>
          </cell>
          <cell r="H823">
            <v>0</v>
          </cell>
          <cell r="I823">
            <v>284145.67350000003</v>
          </cell>
          <cell r="J823">
            <v>35802354.861000001</v>
          </cell>
          <cell r="K823">
            <v>0.64</v>
          </cell>
          <cell r="L823">
            <v>58715862</v>
          </cell>
        </row>
        <row r="824">
          <cell r="A824" t="str">
            <v>002050208</v>
          </cell>
          <cell r="B824" t="str">
            <v>Kombinirano zašèitno stikalo</v>
          </cell>
          <cell r="C824" t="str">
            <v>LIMAT-2-SD 2p A B50/01</v>
          </cell>
          <cell r="D824" t="str">
            <v>48,9498</v>
          </cell>
          <cell r="E824" t="str">
            <v>AH</v>
          </cell>
          <cell r="F824">
            <v>35</v>
          </cell>
          <cell r="G824">
            <v>318173.7</v>
          </cell>
          <cell r="H824">
            <v>0</v>
          </cell>
          <cell r="I824">
            <v>321355.43700000003</v>
          </cell>
          <cell r="J824">
            <v>40490785.062000006</v>
          </cell>
          <cell r="K824">
            <v>0.64</v>
          </cell>
          <cell r="L824">
            <v>66404888</v>
          </cell>
        </row>
        <row r="825">
          <cell r="A825" t="str">
            <v>002050210</v>
          </cell>
          <cell r="B825" t="str">
            <v>Kombinirano zašèitno stikalo</v>
          </cell>
          <cell r="C825" t="str">
            <v>LIMAT-2-SD 2p A C6/01</v>
          </cell>
          <cell r="D825" t="str">
            <v>41,5316</v>
          </cell>
          <cell r="E825" t="str">
            <v>AH</v>
          </cell>
          <cell r="F825">
            <v>35</v>
          </cell>
          <cell r="G825">
            <v>269955.40000000002</v>
          </cell>
          <cell r="H825">
            <v>0</v>
          </cell>
          <cell r="I825">
            <v>272654.95400000003</v>
          </cell>
          <cell r="J825">
            <v>34354524.204000004</v>
          </cell>
          <cell r="K825">
            <v>0.64</v>
          </cell>
          <cell r="L825">
            <v>56341420</v>
          </cell>
        </row>
        <row r="826">
          <cell r="A826" t="str">
            <v>002050211</v>
          </cell>
          <cell r="B826" t="str">
            <v>Kombinirano zašèitno stikalo</v>
          </cell>
          <cell r="C826" t="str">
            <v>LIMAT-2-SD 2p A C10/01</v>
          </cell>
          <cell r="D826" t="str">
            <v>41,5316</v>
          </cell>
          <cell r="E826" t="str">
            <v>AH</v>
          </cell>
          <cell r="F826">
            <v>35</v>
          </cell>
          <cell r="G826">
            <v>269955.40000000002</v>
          </cell>
          <cell r="H826">
            <v>0</v>
          </cell>
          <cell r="I826">
            <v>272654.95400000003</v>
          </cell>
          <cell r="J826">
            <v>34354524.204000004</v>
          </cell>
          <cell r="K826">
            <v>0.64</v>
          </cell>
          <cell r="L826">
            <v>56341420</v>
          </cell>
        </row>
        <row r="827">
          <cell r="A827" t="str">
            <v>002050212</v>
          </cell>
          <cell r="B827" t="str">
            <v>Kombinirano zašèitno stikalo</v>
          </cell>
          <cell r="C827" t="str">
            <v>LIMAT-2-SD 2p A C13/01</v>
          </cell>
          <cell r="D827" t="str">
            <v>41,5316</v>
          </cell>
          <cell r="E827" t="str">
            <v>AH</v>
          </cell>
          <cell r="F827">
            <v>35</v>
          </cell>
          <cell r="G827">
            <v>269955.40000000002</v>
          </cell>
          <cell r="H827">
            <v>0</v>
          </cell>
          <cell r="I827">
            <v>272654.95400000003</v>
          </cell>
          <cell r="J827">
            <v>34354524.204000004</v>
          </cell>
          <cell r="K827">
            <v>0.64</v>
          </cell>
          <cell r="L827">
            <v>56341420</v>
          </cell>
        </row>
        <row r="828">
          <cell r="A828" t="str">
            <v>002050213</v>
          </cell>
          <cell r="B828" t="str">
            <v>Kombinirano zašèitno stikalo</v>
          </cell>
          <cell r="C828" t="str">
            <v>LIMAT-2-SD 2p A C16/01</v>
          </cell>
          <cell r="D828" t="str">
            <v>41,5316</v>
          </cell>
          <cell r="E828" t="str">
            <v>AH</v>
          </cell>
          <cell r="F828">
            <v>35</v>
          </cell>
          <cell r="G828">
            <v>269955.40000000002</v>
          </cell>
          <cell r="H828">
            <v>0</v>
          </cell>
          <cell r="I828">
            <v>272654.95400000003</v>
          </cell>
          <cell r="J828">
            <v>34354524.204000004</v>
          </cell>
          <cell r="K828">
            <v>0.64</v>
          </cell>
          <cell r="L828">
            <v>56341420</v>
          </cell>
        </row>
        <row r="829">
          <cell r="A829" t="str">
            <v>002050214</v>
          </cell>
          <cell r="B829" t="str">
            <v>Kombinirano zašèitno stikalo</v>
          </cell>
          <cell r="C829" t="str">
            <v>LIMAT-2-SD 2p A C20/01</v>
          </cell>
          <cell r="D829" t="str">
            <v>41,5316</v>
          </cell>
          <cell r="E829" t="str">
            <v>AH</v>
          </cell>
          <cell r="F829">
            <v>35</v>
          </cell>
          <cell r="G829">
            <v>269955.40000000002</v>
          </cell>
          <cell r="H829">
            <v>0</v>
          </cell>
          <cell r="I829">
            <v>272654.95400000003</v>
          </cell>
          <cell r="J829">
            <v>34354524.204000004</v>
          </cell>
          <cell r="K829">
            <v>0.64</v>
          </cell>
          <cell r="L829">
            <v>56341420</v>
          </cell>
        </row>
        <row r="830">
          <cell r="A830" t="str">
            <v>002050215</v>
          </cell>
          <cell r="B830" t="str">
            <v>Kombinirano zašèitno stikalo</v>
          </cell>
          <cell r="C830" t="str">
            <v>LIMAT-2-SD 2p A C25/01</v>
          </cell>
          <cell r="D830" t="str">
            <v>41,5316</v>
          </cell>
          <cell r="E830" t="str">
            <v>AH</v>
          </cell>
          <cell r="F830">
            <v>35</v>
          </cell>
          <cell r="G830">
            <v>269955.40000000002</v>
          </cell>
          <cell r="H830">
            <v>0</v>
          </cell>
          <cell r="I830">
            <v>272654.95400000003</v>
          </cell>
          <cell r="J830">
            <v>34354524.204000004</v>
          </cell>
          <cell r="K830">
            <v>0.64</v>
          </cell>
          <cell r="L830">
            <v>56341420</v>
          </cell>
        </row>
        <row r="831">
          <cell r="A831" t="str">
            <v>002050216</v>
          </cell>
          <cell r="B831" t="str">
            <v>Kombinirano zašèitno stikalo</v>
          </cell>
          <cell r="C831" t="str">
            <v>LIMAT-2-SD 2p A C32/01</v>
          </cell>
          <cell r="D831" t="str">
            <v>42,9496</v>
          </cell>
          <cell r="E831" t="str">
            <v>AH</v>
          </cell>
          <cell r="F831">
            <v>35</v>
          </cell>
          <cell r="G831">
            <v>279172.40000000002</v>
          </cell>
          <cell r="H831">
            <v>0</v>
          </cell>
          <cell r="I831">
            <v>281964.12400000001</v>
          </cell>
          <cell r="J831">
            <v>35527479.623999998</v>
          </cell>
          <cell r="K831">
            <v>0.64</v>
          </cell>
          <cell r="L831">
            <v>58265067</v>
          </cell>
        </row>
        <row r="832">
          <cell r="A832" t="str">
            <v>002050217</v>
          </cell>
          <cell r="B832" t="str">
            <v>Kombinirano zašèitno stikalo</v>
          </cell>
          <cell r="C832" t="str">
            <v>LIMAT-2-SD 2p A C40/01</v>
          </cell>
          <cell r="D832" t="str">
            <v>43,2820</v>
          </cell>
          <cell r="E832" t="str">
            <v>AH</v>
          </cell>
          <cell r="F832">
            <v>35</v>
          </cell>
          <cell r="G832">
            <v>281333</v>
          </cell>
          <cell r="H832">
            <v>0</v>
          </cell>
          <cell r="I832">
            <v>284146.33</v>
          </cell>
          <cell r="J832">
            <v>35802437.580000006</v>
          </cell>
          <cell r="K832">
            <v>0.64</v>
          </cell>
          <cell r="L832">
            <v>58715998</v>
          </cell>
        </row>
        <row r="833">
          <cell r="A833" t="str">
            <v>002050218</v>
          </cell>
          <cell r="B833" t="str">
            <v>Kombinirano zašèitno stikalo</v>
          </cell>
          <cell r="C833" t="str">
            <v>LIMAT-2-SD 2p A C50/01</v>
          </cell>
          <cell r="D833" t="str">
            <v>48,9498</v>
          </cell>
          <cell r="E833" t="str">
            <v>AH</v>
          </cell>
          <cell r="F833">
            <v>35</v>
          </cell>
          <cell r="G833">
            <v>318173.7</v>
          </cell>
          <cell r="H833">
            <v>0</v>
          </cell>
          <cell r="I833">
            <v>321355.43700000003</v>
          </cell>
          <cell r="J833">
            <v>40490785.062000006</v>
          </cell>
          <cell r="K833">
            <v>0.64</v>
          </cell>
          <cell r="L833">
            <v>66404888</v>
          </cell>
        </row>
        <row r="834">
          <cell r="A834" t="str">
            <v>002050700</v>
          </cell>
          <cell r="B834" t="str">
            <v>Kombinirano zašèitno stikalo</v>
          </cell>
          <cell r="C834" t="str">
            <v>LIMAT-2-SD 2p AC B6/01</v>
          </cell>
          <cell r="D834" t="str">
            <v>41,6537</v>
          </cell>
          <cell r="E834" t="str">
            <v>AH</v>
          </cell>
          <cell r="F834">
            <v>35</v>
          </cell>
          <cell r="G834">
            <v>270749.05</v>
          </cell>
          <cell r="H834">
            <v>0</v>
          </cell>
          <cell r="I834">
            <v>273456.5405</v>
          </cell>
          <cell r="J834">
            <v>34455524.103</v>
          </cell>
          <cell r="K834">
            <v>0.64</v>
          </cell>
          <cell r="L834">
            <v>56507060</v>
          </cell>
        </row>
        <row r="835">
          <cell r="A835" t="str">
            <v>002050701</v>
          </cell>
          <cell r="B835" t="str">
            <v>Kombinirano zašèitno stikalo</v>
          </cell>
          <cell r="C835" t="str">
            <v>LIMAT-2-SD 2p AC B10/01</v>
          </cell>
          <cell r="D835" t="str">
            <v>41,6537</v>
          </cell>
          <cell r="E835" t="str">
            <v>AH</v>
          </cell>
          <cell r="F835">
            <v>35</v>
          </cell>
          <cell r="G835">
            <v>270749.05</v>
          </cell>
          <cell r="H835">
            <v>0</v>
          </cell>
          <cell r="I835">
            <v>273456.5405</v>
          </cell>
          <cell r="J835">
            <v>34455524.103</v>
          </cell>
          <cell r="K835">
            <v>0.64</v>
          </cell>
          <cell r="L835">
            <v>56507060</v>
          </cell>
        </row>
        <row r="836">
          <cell r="A836" t="str">
            <v>002050702</v>
          </cell>
          <cell r="B836" t="str">
            <v>Kombinirano zašèitno stikalo</v>
          </cell>
          <cell r="C836" t="str">
            <v>LIMAT-2-SD 2p AC B13/01</v>
          </cell>
          <cell r="D836" t="str">
            <v>41,6537</v>
          </cell>
          <cell r="E836" t="str">
            <v>AH</v>
          </cell>
          <cell r="F836">
            <v>35</v>
          </cell>
          <cell r="G836">
            <v>270749.05</v>
          </cell>
          <cell r="H836">
            <v>0</v>
          </cell>
          <cell r="I836">
            <v>273456.5405</v>
          </cell>
          <cell r="J836">
            <v>34455524.103</v>
          </cell>
          <cell r="K836">
            <v>0.64</v>
          </cell>
          <cell r="L836">
            <v>56507060</v>
          </cell>
        </row>
        <row r="837">
          <cell r="A837" t="str">
            <v>002050703</v>
          </cell>
          <cell r="B837" t="str">
            <v>Kombinirano zašèitno stikalo</v>
          </cell>
          <cell r="C837" t="str">
            <v>LIMAT-2-SD 2p AC B16/01</v>
          </cell>
          <cell r="D837" t="str">
            <v>41,6537</v>
          </cell>
          <cell r="E837" t="str">
            <v>AH</v>
          </cell>
          <cell r="F837">
            <v>35</v>
          </cell>
          <cell r="G837">
            <v>270749.05</v>
          </cell>
          <cell r="H837">
            <v>0</v>
          </cell>
          <cell r="I837">
            <v>273456.5405</v>
          </cell>
          <cell r="J837">
            <v>34455524.103</v>
          </cell>
          <cell r="K837">
            <v>0.64</v>
          </cell>
          <cell r="L837">
            <v>56507060</v>
          </cell>
        </row>
        <row r="838">
          <cell r="A838" t="str">
            <v>002050704</v>
          </cell>
          <cell r="B838" t="str">
            <v>Kombinirano zašèitno stikalo</v>
          </cell>
          <cell r="C838" t="str">
            <v>LIMAT-2-SD 2p AC B20/01</v>
          </cell>
          <cell r="D838" t="str">
            <v>41,6537</v>
          </cell>
          <cell r="E838" t="str">
            <v>AH</v>
          </cell>
          <cell r="F838">
            <v>35</v>
          </cell>
          <cell r="G838">
            <v>270749.05</v>
          </cell>
          <cell r="H838">
            <v>0</v>
          </cell>
          <cell r="I838">
            <v>273456.5405</v>
          </cell>
          <cell r="J838">
            <v>34455524.103</v>
          </cell>
          <cell r="K838">
            <v>0.64</v>
          </cell>
          <cell r="L838">
            <v>56507060</v>
          </cell>
        </row>
        <row r="839">
          <cell r="A839" t="str">
            <v>002050705</v>
          </cell>
          <cell r="B839" t="str">
            <v>Kombinirano zašèitno stikalo</v>
          </cell>
          <cell r="C839" t="str">
            <v>LIMAT-2-SD 2p AC B25/01</v>
          </cell>
          <cell r="D839" t="str">
            <v>41,6537</v>
          </cell>
          <cell r="E839" t="str">
            <v>AH</v>
          </cell>
          <cell r="F839">
            <v>35</v>
          </cell>
          <cell r="G839">
            <v>270749.05</v>
          </cell>
          <cell r="H839">
            <v>0</v>
          </cell>
          <cell r="I839">
            <v>273456.5405</v>
          </cell>
          <cell r="J839">
            <v>34455524.103</v>
          </cell>
          <cell r="K839">
            <v>0.64</v>
          </cell>
          <cell r="L839">
            <v>56507060</v>
          </cell>
        </row>
        <row r="840">
          <cell r="A840" t="str">
            <v>002050706</v>
          </cell>
          <cell r="B840" t="str">
            <v>Kombinirano zašèitno stikalo</v>
          </cell>
          <cell r="C840" t="str">
            <v>LIMAT-2-SD 2p AC B32/01</v>
          </cell>
          <cell r="D840" t="str">
            <v>42,9496</v>
          </cell>
          <cell r="E840" t="str">
            <v>AH</v>
          </cell>
          <cell r="F840">
            <v>35</v>
          </cell>
          <cell r="G840">
            <v>279172.40000000002</v>
          </cell>
          <cell r="H840">
            <v>0</v>
          </cell>
          <cell r="I840">
            <v>281964.12400000001</v>
          </cell>
          <cell r="J840">
            <v>35527479.623999998</v>
          </cell>
          <cell r="K840">
            <v>0.64</v>
          </cell>
          <cell r="L840">
            <v>58265067</v>
          </cell>
        </row>
        <row r="841">
          <cell r="A841" t="str">
            <v>002050707</v>
          </cell>
          <cell r="B841" t="str">
            <v>Kombinirano zašèitno stikalo</v>
          </cell>
          <cell r="C841" t="str">
            <v>LIMAT-2-SD 2p AC B40/01</v>
          </cell>
          <cell r="D841" t="str">
            <v>43,2819</v>
          </cell>
          <cell r="E841" t="str">
            <v>AH</v>
          </cell>
          <cell r="F841">
            <v>35</v>
          </cell>
          <cell r="G841">
            <v>281332.35000000003</v>
          </cell>
          <cell r="H841">
            <v>0</v>
          </cell>
          <cell r="I841">
            <v>284145.67350000003</v>
          </cell>
          <cell r="J841">
            <v>35802354.861000001</v>
          </cell>
          <cell r="K841">
            <v>0.64</v>
          </cell>
          <cell r="L841">
            <v>58715862</v>
          </cell>
        </row>
        <row r="842">
          <cell r="A842" t="str">
            <v>002050708</v>
          </cell>
          <cell r="B842" t="str">
            <v>Kombinirano zašèitno stikalo</v>
          </cell>
          <cell r="C842" t="str">
            <v>LIMAT-2-SD 2p AC B50/01</v>
          </cell>
          <cell r="D842" t="str">
            <v>48,9498</v>
          </cell>
          <cell r="E842" t="str">
            <v>AH</v>
          </cell>
          <cell r="F842">
            <v>35</v>
          </cell>
          <cell r="G842">
            <v>318173.7</v>
          </cell>
          <cell r="H842">
            <v>0</v>
          </cell>
          <cell r="I842">
            <v>321355.43700000003</v>
          </cell>
          <cell r="J842">
            <v>40490785.062000006</v>
          </cell>
          <cell r="K842">
            <v>0.64</v>
          </cell>
          <cell r="L842">
            <v>66404888</v>
          </cell>
        </row>
        <row r="843">
          <cell r="A843" t="str">
            <v>002050710</v>
          </cell>
          <cell r="B843" t="str">
            <v>Kombinirano zašèitno stikalo</v>
          </cell>
          <cell r="C843" t="str">
            <v>LIMAT-2-SD 2p AC C6/01</v>
          </cell>
          <cell r="D843" t="str">
            <v>41,6537</v>
          </cell>
          <cell r="E843" t="str">
            <v>AH</v>
          </cell>
          <cell r="F843">
            <v>35</v>
          </cell>
          <cell r="G843">
            <v>270749.05</v>
          </cell>
          <cell r="H843">
            <v>0</v>
          </cell>
          <cell r="I843">
            <v>273456.5405</v>
          </cell>
          <cell r="J843">
            <v>34455524.103</v>
          </cell>
          <cell r="K843">
            <v>0.64</v>
          </cell>
          <cell r="L843">
            <v>56507060</v>
          </cell>
        </row>
        <row r="844">
          <cell r="A844" t="str">
            <v>002050711</v>
          </cell>
          <cell r="B844" t="str">
            <v>Kombinirano zašèitno stikalo</v>
          </cell>
          <cell r="C844" t="str">
            <v>LIMAT-2-SD 2p AC C10/01</v>
          </cell>
          <cell r="D844" t="str">
            <v>41,6537</v>
          </cell>
          <cell r="E844" t="str">
            <v>AH</v>
          </cell>
          <cell r="F844">
            <v>35</v>
          </cell>
          <cell r="G844">
            <v>270749.05</v>
          </cell>
          <cell r="H844">
            <v>0</v>
          </cell>
          <cell r="I844">
            <v>273456.5405</v>
          </cell>
          <cell r="J844">
            <v>34455524.103</v>
          </cell>
          <cell r="K844">
            <v>0.64</v>
          </cell>
          <cell r="L844">
            <v>56507060</v>
          </cell>
        </row>
        <row r="845">
          <cell r="A845" t="str">
            <v>002050712</v>
          </cell>
          <cell r="B845" t="str">
            <v>Kombinirano zašèitno stikalo</v>
          </cell>
          <cell r="C845" t="str">
            <v>LIMAT-2-SD 2p AC C13/01</v>
          </cell>
          <cell r="D845" t="str">
            <v>41,6537</v>
          </cell>
          <cell r="E845" t="str">
            <v>AH</v>
          </cell>
          <cell r="F845">
            <v>35</v>
          </cell>
          <cell r="G845">
            <v>270749.05</v>
          </cell>
          <cell r="H845">
            <v>0</v>
          </cell>
          <cell r="I845">
            <v>273456.5405</v>
          </cell>
          <cell r="J845">
            <v>34455524.103</v>
          </cell>
          <cell r="K845">
            <v>0.64</v>
          </cell>
          <cell r="L845">
            <v>56507060</v>
          </cell>
        </row>
        <row r="846">
          <cell r="A846" t="str">
            <v>002050713</v>
          </cell>
          <cell r="B846" t="str">
            <v>Kombinirano zašèitno stikalo</v>
          </cell>
          <cell r="C846" t="str">
            <v>LIMAT-2-SD 2p AC C16/01</v>
          </cell>
          <cell r="D846" t="str">
            <v>41,6537</v>
          </cell>
          <cell r="E846" t="str">
            <v>AH</v>
          </cell>
          <cell r="F846">
            <v>35</v>
          </cell>
          <cell r="G846">
            <v>270749.05</v>
          </cell>
          <cell r="H846">
            <v>0</v>
          </cell>
          <cell r="I846">
            <v>273456.5405</v>
          </cell>
          <cell r="J846">
            <v>34455524.103</v>
          </cell>
          <cell r="K846">
            <v>0.64</v>
          </cell>
          <cell r="L846">
            <v>56507060</v>
          </cell>
        </row>
        <row r="847">
          <cell r="A847" t="str">
            <v>002050714</v>
          </cell>
          <cell r="B847" t="str">
            <v>Kombinirano zašèitno stikalo</v>
          </cell>
          <cell r="C847" t="str">
            <v>LIMAT-2-SD 2p AC C20/01</v>
          </cell>
          <cell r="D847" t="str">
            <v>41,6537</v>
          </cell>
          <cell r="E847" t="str">
            <v>AH</v>
          </cell>
          <cell r="F847">
            <v>35</v>
          </cell>
          <cell r="G847">
            <v>270749.05</v>
          </cell>
          <cell r="H847">
            <v>0</v>
          </cell>
          <cell r="I847">
            <v>273456.5405</v>
          </cell>
          <cell r="J847">
            <v>34455524.103</v>
          </cell>
          <cell r="K847">
            <v>0.64</v>
          </cell>
          <cell r="L847">
            <v>56507060</v>
          </cell>
        </row>
        <row r="848">
          <cell r="A848" t="str">
            <v>002050715</v>
          </cell>
          <cell r="B848" t="str">
            <v>Kombinirano zašèitno stikalo</v>
          </cell>
          <cell r="C848" t="str">
            <v>LIMAT-2-SD 2p AC C25/01</v>
          </cell>
          <cell r="D848" t="str">
            <v>41,6537</v>
          </cell>
          <cell r="E848" t="str">
            <v>AH</v>
          </cell>
          <cell r="F848">
            <v>35</v>
          </cell>
          <cell r="G848">
            <v>270749.05</v>
          </cell>
          <cell r="H848">
            <v>0</v>
          </cell>
          <cell r="I848">
            <v>273456.5405</v>
          </cell>
          <cell r="J848">
            <v>34455524.103</v>
          </cell>
          <cell r="K848">
            <v>0.64</v>
          </cell>
          <cell r="L848">
            <v>56507060</v>
          </cell>
        </row>
        <row r="849">
          <cell r="A849" t="str">
            <v>002050716</v>
          </cell>
          <cell r="B849" t="str">
            <v>Kombinirano zašèitno stikalo</v>
          </cell>
          <cell r="C849" t="str">
            <v>LIMAT-2-SD 2p AC C32/01</v>
          </cell>
          <cell r="D849" t="str">
            <v>42,9576</v>
          </cell>
          <cell r="E849" t="str">
            <v>AH</v>
          </cell>
          <cell r="F849">
            <v>35</v>
          </cell>
          <cell r="G849">
            <v>279224.40000000002</v>
          </cell>
          <cell r="H849">
            <v>0</v>
          </cell>
          <cell r="I849">
            <v>282016.64400000003</v>
          </cell>
          <cell r="J849">
            <v>35534097.144000001</v>
          </cell>
          <cell r="K849">
            <v>0.64</v>
          </cell>
          <cell r="L849">
            <v>58275920</v>
          </cell>
        </row>
        <row r="850">
          <cell r="A850" t="str">
            <v>002050717</v>
          </cell>
          <cell r="B850" t="str">
            <v>Kombinirano zašèitno stikalo</v>
          </cell>
          <cell r="C850" t="str">
            <v>LIMAT-2-SD 2p AC C40/01</v>
          </cell>
          <cell r="D850" t="str">
            <v>43,2820</v>
          </cell>
          <cell r="E850" t="str">
            <v>AH</v>
          </cell>
          <cell r="F850">
            <v>35</v>
          </cell>
          <cell r="G850">
            <v>281333</v>
          </cell>
          <cell r="H850">
            <v>0</v>
          </cell>
          <cell r="I850">
            <v>284146.33</v>
          </cell>
          <cell r="J850">
            <v>35802437.580000006</v>
          </cell>
          <cell r="K850">
            <v>0.64</v>
          </cell>
          <cell r="L850">
            <v>58715998</v>
          </cell>
        </row>
        <row r="851">
          <cell r="A851" t="str">
            <v>002050718</v>
          </cell>
          <cell r="B851" t="str">
            <v>Kombinirano zašèitno stikalo</v>
          </cell>
          <cell r="C851" t="str">
            <v>LIMAT-2-SD 2p AC C50/01</v>
          </cell>
          <cell r="D851" t="str">
            <v>48,9498</v>
          </cell>
          <cell r="E851" t="str">
            <v>AH</v>
          </cell>
          <cell r="F851">
            <v>35</v>
          </cell>
          <cell r="G851">
            <v>318173.7</v>
          </cell>
          <cell r="H851">
            <v>0</v>
          </cell>
          <cell r="I851">
            <v>321355.43700000003</v>
          </cell>
          <cell r="J851">
            <v>40490785.062000006</v>
          </cell>
          <cell r="K851">
            <v>0.64</v>
          </cell>
          <cell r="L851">
            <v>66404888</v>
          </cell>
        </row>
        <row r="852">
          <cell r="A852" t="str">
            <v>002050300</v>
          </cell>
          <cell r="B852" t="str">
            <v>Kombinirano zašèitno stikalo</v>
          </cell>
          <cell r="C852" t="str">
            <v>LIMAT-2-SD 2p A B6/03</v>
          </cell>
          <cell r="D852" t="str">
            <v>35,6469</v>
          </cell>
          <cell r="E852" t="str">
            <v>AH</v>
          </cell>
          <cell r="F852">
            <v>35</v>
          </cell>
          <cell r="G852">
            <v>231704.85</v>
          </cell>
          <cell r="H852">
            <v>0</v>
          </cell>
          <cell r="I852">
            <v>234021.89850000001</v>
          </cell>
          <cell r="J852">
            <v>29486759.211000003</v>
          </cell>
          <cell r="K852">
            <v>0.64</v>
          </cell>
          <cell r="L852">
            <v>48358286</v>
          </cell>
        </row>
        <row r="853">
          <cell r="A853" t="str">
            <v>002050301</v>
          </cell>
          <cell r="B853" t="str">
            <v>Kombinirano zašèitno stikalo</v>
          </cell>
          <cell r="C853" t="str">
            <v>LIMAT-2-SD 2p A B10/03</v>
          </cell>
          <cell r="D853" t="str">
            <v>35,6469</v>
          </cell>
          <cell r="E853" t="str">
            <v>AH</v>
          </cell>
          <cell r="F853">
            <v>35</v>
          </cell>
          <cell r="G853">
            <v>231704.85</v>
          </cell>
          <cell r="H853">
            <v>0</v>
          </cell>
          <cell r="I853">
            <v>234021.89850000001</v>
          </cell>
          <cell r="J853">
            <v>29486759.211000003</v>
          </cell>
          <cell r="K853">
            <v>0.64</v>
          </cell>
          <cell r="L853">
            <v>48358286</v>
          </cell>
        </row>
        <row r="854">
          <cell r="A854" t="str">
            <v>002050302</v>
          </cell>
          <cell r="B854" t="str">
            <v>Kombinirano zašèitno stikalo</v>
          </cell>
          <cell r="C854" t="str">
            <v>LIMAT-2-SD 2p A B13/03</v>
          </cell>
          <cell r="D854" t="str">
            <v>35,6469</v>
          </cell>
          <cell r="E854" t="str">
            <v>AH</v>
          </cell>
          <cell r="F854">
            <v>35</v>
          </cell>
          <cell r="G854">
            <v>231704.85</v>
          </cell>
          <cell r="H854">
            <v>0</v>
          </cell>
          <cell r="I854">
            <v>234021.89850000001</v>
          </cell>
          <cell r="J854">
            <v>29486759.211000003</v>
          </cell>
          <cell r="K854">
            <v>0.64</v>
          </cell>
          <cell r="L854">
            <v>48358286</v>
          </cell>
        </row>
        <row r="855">
          <cell r="A855" t="str">
            <v>002050303</v>
          </cell>
          <cell r="B855" t="str">
            <v>Kombinirano zašèitno stikalo</v>
          </cell>
          <cell r="C855" t="str">
            <v>LIMAT-2-SD 2p A B16/03</v>
          </cell>
          <cell r="D855" t="str">
            <v>35,6469</v>
          </cell>
          <cell r="E855" t="str">
            <v>AH</v>
          </cell>
          <cell r="F855">
            <v>35</v>
          </cell>
          <cell r="G855">
            <v>231704.85</v>
          </cell>
          <cell r="H855">
            <v>0</v>
          </cell>
          <cell r="I855">
            <v>234021.89850000001</v>
          </cell>
          <cell r="J855">
            <v>29486759.211000003</v>
          </cell>
          <cell r="K855">
            <v>0.64</v>
          </cell>
          <cell r="L855">
            <v>48358286</v>
          </cell>
        </row>
        <row r="856">
          <cell r="A856" t="str">
            <v>002050304</v>
          </cell>
          <cell r="B856" t="str">
            <v>Kombinirano zašèitno stikalo</v>
          </cell>
          <cell r="C856" t="str">
            <v>LIMAT-2-SD 2p A B20/03</v>
          </cell>
          <cell r="D856" t="str">
            <v>35,6469</v>
          </cell>
          <cell r="E856" t="str">
            <v>AH</v>
          </cell>
          <cell r="F856">
            <v>35</v>
          </cell>
          <cell r="G856">
            <v>231704.85</v>
          </cell>
          <cell r="H856">
            <v>0</v>
          </cell>
          <cell r="I856">
            <v>234021.89850000001</v>
          </cell>
          <cell r="J856">
            <v>29486759.211000003</v>
          </cell>
          <cell r="K856">
            <v>0.64</v>
          </cell>
          <cell r="L856">
            <v>48358286</v>
          </cell>
        </row>
        <row r="857">
          <cell r="A857" t="str">
            <v>002050305</v>
          </cell>
          <cell r="B857" t="str">
            <v>Kombinirano zašèitno stikalo</v>
          </cell>
          <cell r="C857" t="str">
            <v>LIMAT-2-SD 2p A B25/03</v>
          </cell>
          <cell r="D857" t="str">
            <v>35,6469</v>
          </cell>
          <cell r="E857" t="str">
            <v>AH</v>
          </cell>
          <cell r="F857">
            <v>35</v>
          </cell>
          <cell r="G857">
            <v>231704.85</v>
          </cell>
          <cell r="H857">
            <v>0</v>
          </cell>
          <cell r="I857">
            <v>234021.89850000001</v>
          </cell>
          <cell r="J857">
            <v>29486759.211000003</v>
          </cell>
          <cell r="K857">
            <v>0.64</v>
          </cell>
          <cell r="L857">
            <v>48358286</v>
          </cell>
        </row>
        <row r="858">
          <cell r="A858" t="str">
            <v>002050306</v>
          </cell>
          <cell r="B858" t="str">
            <v>Kombinirano zašèitno stikalo</v>
          </cell>
          <cell r="C858" t="str">
            <v>LIMAT-2-SD 2p A B32/03</v>
          </cell>
          <cell r="D858" t="str">
            <v>37,0649</v>
          </cell>
          <cell r="E858" t="str">
            <v>AH</v>
          </cell>
          <cell r="F858">
            <v>35</v>
          </cell>
          <cell r="G858">
            <v>240921.85</v>
          </cell>
          <cell r="H858">
            <v>0</v>
          </cell>
          <cell r="I858">
            <v>243331.06849999999</v>
          </cell>
          <cell r="J858">
            <v>30659714.631000001</v>
          </cell>
          <cell r="K858">
            <v>0.64</v>
          </cell>
          <cell r="L858">
            <v>50281932</v>
          </cell>
        </row>
        <row r="859">
          <cell r="A859" t="str">
            <v>002050307</v>
          </cell>
          <cell r="B859" t="str">
            <v>Kombinirano zašèitno stikalo</v>
          </cell>
          <cell r="C859" t="str">
            <v>LIMAT-2-SD 2p A B40/03</v>
          </cell>
          <cell r="D859" t="str">
            <v>37,3972</v>
          </cell>
          <cell r="E859" t="str">
            <v>AH</v>
          </cell>
          <cell r="F859">
            <v>35</v>
          </cell>
          <cell r="G859">
            <v>243081.80000000002</v>
          </cell>
          <cell r="H859">
            <v>0</v>
          </cell>
          <cell r="I859">
            <v>245512.61800000002</v>
          </cell>
          <cell r="J859">
            <v>30934589.868000001</v>
          </cell>
          <cell r="K859">
            <v>0.64</v>
          </cell>
          <cell r="L859">
            <v>50732728</v>
          </cell>
        </row>
        <row r="860">
          <cell r="A860" t="str">
            <v>002050308</v>
          </cell>
          <cell r="B860" t="str">
            <v>Kombinirano zašèitno stikalo</v>
          </cell>
          <cell r="C860" t="str">
            <v>LIMAT-2-SD 2p A B50/03</v>
          </cell>
          <cell r="D860" t="str">
            <v>43,0651</v>
          </cell>
          <cell r="E860" t="str">
            <v>AH</v>
          </cell>
          <cell r="F860">
            <v>35</v>
          </cell>
          <cell r="G860">
            <v>279923.15000000002</v>
          </cell>
          <cell r="H860">
            <v>0</v>
          </cell>
          <cell r="I860">
            <v>282722.38150000002</v>
          </cell>
          <cell r="J860">
            <v>35623020.069000006</v>
          </cell>
          <cell r="K860">
            <v>0.64</v>
          </cell>
          <cell r="L860">
            <v>58421753</v>
          </cell>
        </row>
        <row r="861">
          <cell r="A861" t="str">
            <v>002050310</v>
          </cell>
          <cell r="B861" t="str">
            <v>Kombinirano zašèitno stikalo</v>
          </cell>
          <cell r="C861" t="str">
            <v>LIMAT-2-SD 2p A C6/03</v>
          </cell>
          <cell r="D861" t="str">
            <v>35,6469</v>
          </cell>
          <cell r="E861" t="str">
            <v>AH</v>
          </cell>
          <cell r="F861">
            <v>35</v>
          </cell>
          <cell r="G861">
            <v>231704.85</v>
          </cell>
          <cell r="H861">
            <v>0</v>
          </cell>
          <cell r="I861">
            <v>234021.89850000001</v>
          </cell>
          <cell r="J861">
            <v>29486759.211000003</v>
          </cell>
          <cell r="K861">
            <v>0.64</v>
          </cell>
          <cell r="L861">
            <v>48358286</v>
          </cell>
        </row>
        <row r="862">
          <cell r="A862" t="str">
            <v>002050311</v>
          </cell>
          <cell r="B862" t="str">
            <v>Kombinirano zašèitno stikalo</v>
          </cell>
          <cell r="C862" t="str">
            <v>LIMAT-2-SD 2p A C10/03</v>
          </cell>
          <cell r="D862" t="str">
            <v>35,6469</v>
          </cell>
          <cell r="E862" t="str">
            <v>AH</v>
          </cell>
          <cell r="F862">
            <v>35</v>
          </cell>
          <cell r="G862">
            <v>231704.85</v>
          </cell>
          <cell r="H862">
            <v>0</v>
          </cell>
          <cell r="I862">
            <v>234021.89850000001</v>
          </cell>
          <cell r="J862">
            <v>29486759.211000003</v>
          </cell>
          <cell r="K862">
            <v>0.64</v>
          </cell>
          <cell r="L862">
            <v>48358286</v>
          </cell>
        </row>
        <row r="863">
          <cell r="A863" t="str">
            <v>002050312</v>
          </cell>
          <cell r="B863" t="str">
            <v>Kombinirano zašèitno stikalo</v>
          </cell>
          <cell r="C863" t="str">
            <v>LIMAT-2-SD 2p A C13/03</v>
          </cell>
          <cell r="D863" t="str">
            <v>35,6469</v>
          </cell>
          <cell r="E863" t="str">
            <v>AH</v>
          </cell>
          <cell r="F863">
            <v>35</v>
          </cell>
          <cell r="G863">
            <v>231704.85</v>
          </cell>
          <cell r="H863">
            <v>0</v>
          </cell>
          <cell r="I863">
            <v>234021.89850000001</v>
          </cell>
          <cell r="J863">
            <v>29486759.211000003</v>
          </cell>
          <cell r="K863">
            <v>0.64</v>
          </cell>
          <cell r="L863">
            <v>48358286</v>
          </cell>
        </row>
        <row r="864">
          <cell r="A864" t="str">
            <v>002050313</v>
          </cell>
          <cell r="B864" t="str">
            <v>Kombinirano zašèitno stikalo</v>
          </cell>
          <cell r="C864" t="str">
            <v>LIMAT-2-SD 2p A C16/03</v>
          </cell>
          <cell r="D864" t="str">
            <v>35,6469</v>
          </cell>
          <cell r="E864" t="str">
            <v>AH</v>
          </cell>
          <cell r="F864">
            <v>35</v>
          </cell>
          <cell r="G864">
            <v>231704.85</v>
          </cell>
          <cell r="H864">
            <v>0</v>
          </cell>
          <cell r="I864">
            <v>234021.89850000001</v>
          </cell>
          <cell r="J864">
            <v>29486759.211000003</v>
          </cell>
          <cell r="K864">
            <v>0.64</v>
          </cell>
          <cell r="L864">
            <v>48358286</v>
          </cell>
        </row>
        <row r="865">
          <cell r="A865" t="str">
            <v>002050314</v>
          </cell>
          <cell r="B865" t="str">
            <v>Kombinirano zašèitno stikalo</v>
          </cell>
          <cell r="C865" t="str">
            <v>LIMAT-2-SD 2p A C20/03</v>
          </cell>
          <cell r="D865" t="str">
            <v>35,6469</v>
          </cell>
          <cell r="E865" t="str">
            <v>AH</v>
          </cell>
          <cell r="F865">
            <v>35</v>
          </cell>
          <cell r="G865">
            <v>231704.85</v>
          </cell>
          <cell r="H865">
            <v>0</v>
          </cell>
          <cell r="I865">
            <v>234021.89850000001</v>
          </cell>
          <cell r="J865">
            <v>29486759.211000003</v>
          </cell>
          <cell r="K865">
            <v>0.64</v>
          </cell>
          <cell r="L865">
            <v>48358286</v>
          </cell>
        </row>
        <row r="866">
          <cell r="A866" t="str">
            <v>002050315</v>
          </cell>
          <cell r="B866" t="str">
            <v>Kombinirano zašèitno stikalo</v>
          </cell>
          <cell r="C866" t="str">
            <v>LIMAT-2-SD 2p A C25/03</v>
          </cell>
          <cell r="D866" t="str">
            <v>35,6469</v>
          </cell>
          <cell r="E866" t="str">
            <v>AH</v>
          </cell>
          <cell r="F866">
            <v>35</v>
          </cell>
          <cell r="G866">
            <v>231704.85</v>
          </cell>
          <cell r="H866">
            <v>0</v>
          </cell>
          <cell r="I866">
            <v>234021.89850000001</v>
          </cell>
          <cell r="J866">
            <v>29486759.211000003</v>
          </cell>
          <cell r="K866">
            <v>0.64</v>
          </cell>
          <cell r="L866">
            <v>48358286</v>
          </cell>
        </row>
        <row r="867">
          <cell r="A867" t="str">
            <v>002050316</v>
          </cell>
          <cell r="B867" t="str">
            <v>Kombinirano zašèitno stikalo</v>
          </cell>
          <cell r="C867" t="str">
            <v>LIMAT-2-SD 2p A C32/03</v>
          </cell>
          <cell r="D867" t="str">
            <v>37,0647</v>
          </cell>
          <cell r="E867" t="str">
            <v>AH</v>
          </cell>
          <cell r="F867">
            <v>35</v>
          </cell>
          <cell r="G867">
            <v>240920.55000000002</v>
          </cell>
          <cell r="H867">
            <v>0</v>
          </cell>
          <cell r="I867">
            <v>243329.75550000003</v>
          </cell>
          <cell r="J867">
            <v>30659549.193000004</v>
          </cell>
          <cell r="K867">
            <v>0.64</v>
          </cell>
          <cell r="L867">
            <v>50281661</v>
          </cell>
        </row>
        <row r="868">
          <cell r="A868" t="str">
            <v>002050317</v>
          </cell>
          <cell r="B868" t="str">
            <v>Kombinirano zašèitno stikalo</v>
          </cell>
          <cell r="C868" t="str">
            <v>LIMAT-2-SD 2p A C40/03</v>
          </cell>
          <cell r="D868" t="str">
            <v>37,3972</v>
          </cell>
          <cell r="E868" t="str">
            <v>AH</v>
          </cell>
          <cell r="F868">
            <v>35</v>
          </cell>
          <cell r="G868">
            <v>243081.80000000002</v>
          </cell>
          <cell r="H868">
            <v>0</v>
          </cell>
          <cell r="I868">
            <v>245512.61800000002</v>
          </cell>
          <cell r="J868">
            <v>30934589.868000001</v>
          </cell>
          <cell r="K868">
            <v>0.64</v>
          </cell>
          <cell r="L868">
            <v>50732728</v>
          </cell>
        </row>
        <row r="869">
          <cell r="A869" t="str">
            <v>002050318</v>
          </cell>
          <cell r="B869" t="str">
            <v>Kombinirano zašèitno stikalo</v>
          </cell>
          <cell r="C869" t="str">
            <v>LIMAT-2-SD 2p A C50/03</v>
          </cell>
          <cell r="D869" t="str">
            <v>43,0650</v>
          </cell>
          <cell r="E869" t="str">
            <v>AH</v>
          </cell>
          <cell r="F869">
            <v>35</v>
          </cell>
          <cell r="G869">
            <v>279922.5</v>
          </cell>
          <cell r="H869">
            <v>0</v>
          </cell>
          <cell r="I869">
            <v>282721.72499999998</v>
          </cell>
          <cell r="J869">
            <v>35622937.349999994</v>
          </cell>
          <cell r="K869">
            <v>0.64</v>
          </cell>
          <cell r="L869">
            <v>58421618</v>
          </cell>
        </row>
        <row r="870">
          <cell r="A870" t="str">
            <v>002050800</v>
          </cell>
          <cell r="B870" t="str">
            <v>Kombinirano zašèitno stikalo</v>
          </cell>
          <cell r="C870" t="str">
            <v>LIMAT-2-SD 2p AC B6/03</v>
          </cell>
          <cell r="D870" t="str">
            <v>36,7673</v>
          </cell>
          <cell r="E870" t="str">
            <v>AH</v>
          </cell>
          <cell r="F870">
            <v>35</v>
          </cell>
          <cell r="G870">
            <v>238987.45</v>
          </cell>
          <cell r="H870">
            <v>0</v>
          </cell>
          <cell r="I870">
            <v>241377.32450000002</v>
          </cell>
          <cell r="J870">
            <v>30413542.887000002</v>
          </cell>
          <cell r="K870">
            <v>0.64</v>
          </cell>
          <cell r="L870">
            <v>49878211</v>
          </cell>
        </row>
        <row r="871">
          <cell r="A871" t="str">
            <v>002050801</v>
          </cell>
          <cell r="B871" t="str">
            <v>Kombinirano zašèitno stikalo</v>
          </cell>
          <cell r="C871" t="str">
            <v>LIMAT-2-SD 2p AC B10/03</v>
          </cell>
          <cell r="D871" t="str">
            <v>36,7673</v>
          </cell>
          <cell r="E871" t="str">
            <v>AH</v>
          </cell>
          <cell r="F871">
            <v>35</v>
          </cell>
          <cell r="G871">
            <v>238987.45</v>
          </cell>
          <cell r="H871">
            <v>0</v>
          </cell>
          <cell r="I871">
            <v>241377.32450000002</v>
          </cell>
          <cell r="J871">
            <v>30413542.887000002</v>
          </cell>
          <cell r="K871">
            <v>0.64</v>
          </cell>
          <cell r="L871">
            <v>49878211</v>
          </cell>
        </row>
        <row r="872">
          <cell r="A872" t="str">
            <v>002050802</v>
          </cell>
          <cell r="B872" t="str">
            <v>Kombinirano zašèitno stikalo</v>
          </cell>
          <cell r="C872" t="str">
            <v>LIMAT-2-SD 2p AC B13/03</v>
          </cell>
          <cell r="D872" t="str">
            <v>36,7673</v>
          </cell>
          <cell r="E872" t="str">
            <v>AH</v>
          </cell>
          <cell r="F872">
            <v>35</v>
          </cell>
          <cell r="G872">
            <v>238987.45</v>
          </cell>
          <cell r="H872">
            <v>0</v>
          </cell>
          <cell r="I872">
            <v>241377.32450000002</v>
          </cell>
          <cell r="J872">
            <v>30413542.887000002</v>
          </cell>
          <cell r="K872">
            <v>0.64</v>
          </cell>
          <cell r="L872">
            <v>49878211</v>
          </cell>
        </row>
        <row r="873">
          <cell r="A873" t="str">
            <v>002050803</v>
          </cell>
          <cell r="B873" t="str">
            <v>Kombinirano zašèitno stikalo</v>
          </cell>
          <cell r="C873" t="str">
            <v>LIMAT-2-SD 2p AC B16/03</v>
          </cell>
          <cell r="D873" t="str">
            <v>36,7673</v>
          </cell>
          <cell r="E873" t="str">
            <v>AH</v>
          </cell>
          <cell r="F873">
            <v>35</v>
          </cell>
          <cell r="G873">
            <v>238987.45</v>
          </cell>
          <cell r="H873">
            <v>0</v>
          </cell>
          <cell r="I873">
            <v>241377.32450000002</v>
          </cell>
          <cell r="J873">
            <v>30413542.887000002</v>
          </cell>
          <cell r="K873">
            <v>0.64</v>
          </cell>
          <cell r="L873">
            <v>49878211</v>
          </cell>
        </row>
        <row r="874">
          <cell r="A874" t="str">
            <v>002050804</v>
          </cell>
          <cell r="B874" t="str">
            <v>Kombinirano zašèitno stikalo</v>
          </cell>
          <cell r="C874" t="str">
            <v>LIMAT-2-SD 2p AC B20/03</v>
          </cell>
          <cell r="D874" t="str">
            <v>36,7673</v>
          </cell>
          <cell r="E874" t="str">
            <v>AH</v>
          </cell>
          <cell r="F874">
            <v>35</v>
          </cell>
          <cell r="G874">
            <v>238987.45</v>
          </cell>
          <cell r="H874">
            <v>0</v>
          </cell>
          <cell r="I874">
            <v>241377.32450000002</v>
          </cell>
          <cell r="J874">
            <v>30413542.887000002</v>
          </cell>
          <cell r="K874">
            <v>0.64</v>
          </cell>
          <cell r="L874">
            <v>49878211</v>
          </cell>
        </row>
        <row r="875">
          <cell r="A875" t="str">
            <v>002050805</v>
          </cell>
          <cell r="B875" t="str">
            <v>Kombinirano zašèitno stikalo</v>
          </cell>
          <cell r="C875" t="str">
            <v>LIMAT-2-SD 2p AC B25/03</v>
          </cell>
          <cell r="D875" t="str">
            <v>36,7673</v>
          </cell>
          <cell r="E875" t="str">
            <v>AH</v>
          </cell>
          <cell r="F875">
            <v>35</v>
          </cell>
          <cell r="G875">
            <v>238987.45</v>
          </cell>
          <cell r="H875">
            <v>0</v>
          </cell>
          <cell r="I875">
            <v>241377.32450000002</v>
          </cell>
          <cell r="J875">
            <v>30413542.887000002</v>
          </cell>
          <cell r="K875">
            <v>0.64</v>
          </cell>
          <cell r="L875">
            <v>49878211</v>
          </cell>
        </row>
        <row r="876">
          <cell r="A876" t="str">
            <v>002050806</v>
          </cell>
          <cell r="B876" t="str">
            <v>Kombinirano zašèitno stikalo</v>
          </cell>
          <cell r="C876" t="str">
            <v>LIMAT-2-SD 2p AC B32/03</v>
          </cell>
          <cell r="D876" t="str">
            <v>38,0631</v>
          </cell>
          <cell r="E876" t="str">
            <v>AH</v>
          </cell>
          <cell r="F876">
            <v>35</v>
          </cell>
          <cell r="G876">
            <v>247410.15</v>
          </cell>
          <cell r="H876">
            <v>0</v>
          </cell>
          <cell r="I876">
            <v>249884.25149999998</v>
          </cell>
          <cell r="J876">
            <v>31485415.688999999</v>
          </cell>
          <cell r="K876">
            <v>0.64</v>
          </cell>
          <cell r="L876">
            <v>51636082</v>
          </cell>
        </row>
        <row r="877">
          <cell r="A877" t="str">
            <v>002050807</v>
          </cell>
          <cell r="B877" t="str">
            <v>Kombinirano zašèitno stikalo</v>
          </cell>
          <cell r="C877" t="str">
            <v>LIMAT-2-SD 2p AC B40/03</v>
          </cell>
          <cell r="D877" t="str">
            <v>38,3911</v>
          </cell>
          <cell r="E877" t="str">
            <v>AH</v>
          </cell>
          <cell r="F877">
            <v>35</v>
          </cell>
          <cell r="G877">
            <v>249542.15</v>
          </cell>
          <cell r="H877">
            <v>0</v>
          </cell>
          <cell r="I877">
            <v>252037.57149999999</v>
          </cell>
          <cell r="J877">
            <v>31756734.009</v>
          </cell>
          <cell r="K877">
            <v>0.64</v>
          </cell>
          <cell r="L877">
            <v>52081044</v>
          </cell>
        </row>
        <row r="878">
          <cell r="A878" t="str">
            <v>002050808</v>
          </cell>
          <cell r="B878" t="str">
            <v>Kombinirano zašèitno stikalo</v>
          </cell>
          <cell r="C878" t="str">
            <v>LIMAT-2-SD 2p AC B50/03</v>
          </cell>
          <cell r="D878" t="str">
            <v>44,0634</v>
          </cell>
          <cell r="E878" t="str">
            <v>AH</v>
          </cell>
          <cell r="F878">
            <v>35</v>
          </cell>
          <cell r="G878">
            <v>286412.10000000003</v>
          </cell>
          <cell r="H878">
            <v>0</v>
          </cell>
          <cell r="I878">
            <v>289276.22100000002</v>
          </cell>
          <cell r="J878">
            <v>36448803.846000001</v>
          </cell>
          <cell r="K878">
            <v>0.64</v>
          </cell>
          <cell r="L878">
            <v>59776039</v>
          </cell>
        </row>
        <row r="879">
          <cell r="A879" t="str">
            <v>002050810</v>
          </cell>
          <cell r="B879" t="str">
            <v>Kombinirano zašèitno stikalo</v>
          </cell>
          <cell r="C879" t="str">
            <v>LIMAT-2-SD 2p AC C6/03</v>
          </cell>
          <cell r="D879" t="str">
            <v>36,7673</v>
          </cell>
          <cell r="E879" t="str">
            <v>AH</v>
          </cell>
          <cell r="F879">
            <v>35</v>
          </cell>
          <cell r="G879">
            <v>238987.45</v>
          </cell>
          <cell r="H879">
            <v>0</v>
          </cell>
          <cell r="I879">
            <v>241377.32450000002</v>
          </cell>
          <cell r="J879">
            <v>30413542.887000002</v>
          </cell>
          <cell r="K879">
            <v>0.64</v>
          </cell>
          <cell r="L879">
            <v>49878211</v>
          </cell>
        </row>
        <row r="880">
          <cell r="A880" t="str">
            <v>002050811</v>
          </cell>
          <cell r="B880" t="str">
            <v>Kombinirano zašèitno stikalo</v>
          </cell>
          <cell r="C880" t="str">
            <v>LIMAT-2-SD 2p AC C10/03</v>
          </cell>
          <cell r="D880" t="str">
            <v>36,7673</v>
          </cell>
          <cell r="E880" t="str">
            <v>AH</v>
          </cell>
          <cell r="F880">
            <v>35</v>
          </cell>
          <cell r="G880">
            <v>238987.45</v>
          </cell>
          <cell r="H880">
            <v>0</v>
          </cell>
          <cell r="I880">
            <v>241377.32450000002</v>
          </cell>
          <cell r="J880">
            <v>30413542.887000002</v>
          </cell>
          <cell r="K880">
            <v>0.64</v>
          </cell>
          <cell r="L880">
            <v>49878211</v>
          </cell>
        </row>
        <row r="881">
          <cell r="A881" t="str">
            <v>002050812</v>
          </cell>
          <cell r="B881" t="str">
            <v>Kombinirano zašèitno stikalo</v>
          </cell>
          <cell r="C881" t="str">
            <v>LIMAT-2-SD 2p AC C13/03</v>
          </cell>
          <cell r="D881" t="str">
            <v>36,7673</v>
          </cell>
          <cell r="E881" t="str">
            <v>AH</v>
          </cell>
          <cell r="F881">
            <v>35</v>
          </cell>
          <cell r="G881">
            <v>238987.45</v>
          </cell>
          <cell r="H881">
            <v>0</v>
          </cell>
          <cell r="I881">
            <v>241377.32450000002</v>
          </cell>
          <cell r="J881">
            <v>30413542.887000002</v>
          </cell>
          <cell r="K881">
            <v>0.64</v>
          </cell>
          <cell r="L881">
            <v>49878211</v>
          </cell>
        </row>
        <row r="882">
          <cell r="A882" t="str">
            <v>002050813</v>
          </cell>
          <cell r="B882" t="str">
            <v>Kombinirano zašèitno stikalo</v>
          </cell>
          <cell r="C882" t="str">
            <v>LIMAT-2-SD 2p AC C16/03</v>
          </cell>
          <cell r="D882" t="str">
            <v>36,7673</v>
          </cell>
          <cell r="E882" t="str">
            <v>AH</v>
          </cell>
          <cell r="F882">
            <v>35</v>
          </cell>
          <cell r="G882">
            <v>238987.45</v>
          </cell>
          <cell r="H882">
            <v>0</v>
          </cell>
          <cell r="I882">
            <v>241377.32450000002</v>
          </cell>
          <cell r="J882">
            <v>30413542.887000002</v>
          </cell>
          <cell r="K882">
            <v>0.64</v>
          </cell>
          <cell r="L882">
            <v>49878211</v>
          </cell>
        </row>
        <row r="883">
          <cell r="A883" t="str">
            <v>002050814</v>
          </cell>
          <cell r="B883" t="str">
            <v>Kombinirano zašèitno stikalo</v>
          </cell>
          <cell r="C883" t="str">
            <v>LIMAT-2-SD 2p AC C20/03</v>
          </cell>
          <cell r="D883" t="str">
            <v>36,7673</v>
          </cell>
          <cell r="E883" t="str">
            <v>AH</v>
          </cell>
          <cell r="F883">
            <v>35</v>
          </cell>
          <cell r="G883">
            <v>238987.45</v>
          </cell>
          <cell r="H883">
            <v>0</v>
          </cell>
          <cell r="I883">
            <v>241377.32450000002</v>
          </cell>
          <cell r="J883">
            <v>30413542.887000002</v>
          </cell>
          <cell r="K883">
            <v>0.64</v>
          </cell>
          <cell r="L883">
            <v>49878211</v>
          </cell>
        </row>
        <row r="884">
          <cell r="A884" t="str">
            <v>002050815</v>
          </cell>
          <cell r="B884" t="str">
            <v>Kombinirano zašèitno stikalo</v>
          </cell>
          <cell r="C884" t="str">
            <v>LIMAT-2-SD 2p AC C25/03</v>
          </cell>
          <cell r="D884" t="str">
            <v>36,7673</v>
          </cell>
          <cell r="E884" t="str">
            <v>AH</v>
          </cell>
          <cell r="F884">
            <v>35</v>
          </cell>
          <cell r="G884">
            <v>238987.45</v>
          </cell>
          <cell r="H884">
            <v>0</v>
          </cell>
          <cell r="I884">
            <v>241377.32450000002</v>
          </cell>
          <cell r="J884">
            <v>30413542.887000002</v>
          </cell>
          <cell r="K884">
            <v>0.64</v>
          </cell>
          <cell r="L884">
            <v>49878211</v>
          </cell>
        </row>
        <row r="885">
          <cell r="A885" t="str">
            <v>002050816</v>
          </cell>
          <cell r="B885" t="str">
            <v>Kombinirano zašèitno stikalo</v>
          </cell>
          <cell r="C885" t="str">
            <v>LIMAT-2-SD 2p AC C32/03</v>
          </cell>
          <cell r="D885" t="str">
            <v>38,0632</v>
          </cell>
          <cell r="E885" t="str">
            <v>AH</v>
          </cell>
          <cell r="F885">
            <v>35</v>
          </cell>
          <cell r="G885">
            <v>247410.80000000002</v>
          </cell>
          <cell r="H885">
            <v>0</v>
          </cell>
          <cell r="I885">
            <v>249884.90800000002</v>
          </cell>
          <cell r="J885">
            <v>31485498.408000004</v>
          </cell>
          <cell r="K885">
            <v>0.64</v>
          </cell>
          <cell r="L885">
            <v>51636218</v>
          </cell>
        </row>
        <row r="886">
          <cell r="A886" t="str">
            <v>002050817</v>
          </cell>
          <cell r="B886" t="str">
            <v>Kombinirano zašèitno stikalo</v>
          </cell>
          <cell r="C886" t="str">
            <v>LIMAT-2-SD 2p AC C40/03</v>
          </cell>
          <cell r="D886" t="str">
            <v>38,3911</v>
          </cell>
          <cell r="E886" t="str">
            <v>AH</v>
          </cell>
          <cell r="F886">
            <v>35</v>
          </cell>
          <cell r="G886">
            <v>249542.15</v>
          </cell>
          <cell r="H886">
            <v>0</v>
          </cell>
          <cell r="I886">
            <v>252037.57149999999</v>
          </cell>
          <cell r="J886">
            <v>31756734.009</v>
          </cell>
          <cell r="K886">
            <v>0.64</v>
          </cell>
          <cell r="L886">
            <v>52081044</v>
          </cell>
        </row>
        <row r="887">
          <cell r="A887" t="str">
            <v>002050818</v>
          </cell>
          <cell r="B887" t="str">
            <v>Kombinirano zašèitno stikalo</v>
          </cell>
          <cell r="C887" t="str">
            <v>LIMAT-2-SD 2p AC C50/03</v>
          </cell>
          <cell r="D887" t="str">
            <v>44,0635</v>
          </cell>
          <cell r="E887" t="str">
            <v>AH</v>
          </cell>
          <cell r="F887">
            <v>35</v>
          </cell>
          <cell r="G887">
            <v>286412.75</v>
          </cell>
          <cell r="H887">
            <v>0</v>
          </cell>
          <cell r="I887">
            <v>289276.8775</v>
          </cell>
          <cell r="J887">
            <v>36448886.564999998</v>
          </cell>
          <cell r="K887">
            <v>0.64</v>
          </cell>
          <cell r="L887">
            <v>59776174</v>
          </cell>
        </row>
        <row r="888">
          <cell r="A888" t="str">
            <v>002054200</v>
          </cell>
          <cell r="B888" t="str">
            <v>Kombinirano zašèitno stikalo</v>
          </cell>
          <cell r="C888" t="str">
            <v>LIMAT-4-SD 4p A B6/01</v>
          </cell>
          <cell r="D888" t="str">
            <v>50,3658</v>
          </cell>
          <cell r="E888" t="str">
            <v>AH</v>
          </cell>
          <cell r="F888">
            <v>35</v>
          </cell>
          <cell r="G888">
            <v>327377.7</v>
          </cell>
          <cell r="H888">
            <v>0</v>
          </cell>
          <cell r="I888">
            <v>330651.47700000001</v>
          </cell>
          <cell r="J888">
            <v>41662086.101999998</v>
          </cell>
          <cell r="K888">
            <v>0.64</v>
          </cell>
          <cell r="L888">
            <v>68325822</v>
          </cell>
        </row>
        <row r="889">
          <cell r="A889" t="str">
            <v>002054201</v>
          </cell>
          <cell r="B889" t="str">
            <v>Kombinirano zašèitno stikalo</v>
          </cell>
          <cell r="C889" t="str">
            <v>LIMAT-4-SD 4p A B10/01</v>
          </cell>
          <cell r="D889" t="str">
            <v>50,3658</v>
          </cell>
          <cell r="E889" t="str">
            <v>AH</v>
          </cell>
          <cell r="F889">
            <v>35</v>
          </cell>
          <cell r="G889">
            <v>327377.7</v>
          </cell>
          <cell r="H889">
            <v>0</v>
          </cell>
          <cell r="I889">
            <v>330651.47700000001</v>
          </cell>
          <cell r="J889">
            <v>41662086.101999998</v>
          </cell>
          <cell r="K889">
            <v>0.64</v>
          </cell>
          <cell r="L889">
            <v>68325822</v>
          </cell>
        </row>
        <row r="890">
          <cell r="A890" t="str">
            <v>002054202</v>
          </cell>
          <cell r="B890" t="str">
            <v>Kombinirano zašèitno stikalo</v>
          </cell>
          <cell r="C890" t="str">
            <v>LIMAT-4-SD 4p A B13/01</v>
          </cell>
          <cell r="D890" t="str">
            <v>50,3658</v>
          </cell>
          <cell r="E890" t="str">
            <v>AH</v>
          </cell>
          <cell r="F890">
            <v>35</v>
          </cell>
          <cell r="G890">
            <v>327377.7</v>
          </cell>
          <cell r="H890">
            <v>0</v>
          </cell>
          <cell r="I890">
            <v>330651.47700000001</v>
          </cell>
          <cell r="J890">
            <v>41662086.101999998</v>
          </cell>
          <cell r="K890">
            <v>0.64</v>
          </cell>
          <cell r="L890">
            <v>68325822</v>
          </cell>
        </row>
        <row r="891">
          <cell r="A891" t="str">
            <v>002054203</v>
          </cell>
          <cell r="B891" t="str">
            <v>Kombinirano zašèitno stikalo</v>
          </cell>
          <cell r="C891" t="str">
            <v>LIMAT-4-SD 4p A B16/01</v>
          </cell>
          <cell r="D891" t="str">
            <v>50,3658</v>
          </cell>
          <cell r="E891" t="str">
            <v>AH</v>
          </cell>
          <cell r="F891">
            <v>35</v>
          </cell>
          <cell r="G891">
            <v>327377.7</v>
          </cell>
          <cell r="H891">
            <v>0</v>
          </cell>
          <cell r="I891">
            <v>330651.47700000001</v>
          </cell>
          <cell r="J891">
            <v>41662086.101999998</v>
          </cell>
          <cell r="K891">
            <v>0.64</v>
          </cell>
          <cell r="L891">
            <v>68325822</v>
          </cell>
        </row>
        <row r="892">
          <cell r="A892" t="str">
            <v>002054204</v>
          </cell>
          <cell r="B892" t="str">
            <v>Kombinirano zašèitno stikalo</v>
          </cell>
          <cell r="C892" t="str">
            <v>LIMAT-4-SD 4p A B20/01</v>
          </cell>
          <cell r="D892" t="str">
            <v>50,3658</v>
          </cell>
          <cell r="E892" t="str">
            <v>AH</v>
          </cell>
          <cell r="F892">
            <v>35</v>
          </cell>
          <cell r="G892">
            <v>327377.7</v>
          </cell>
          <cell r="H892">
            <v>0</v>
          </cell>
          <cell r="I892">
            <v>330651.47700000001</v>
          </cell>
          <cell r="J892">
            <v>41662086.101999998</v>
          </cell>
          <cell r="K892">
            <v>0.64</v>
          </cell>
          <cell r="L892">
            <v>68325822</v>
          </cell>
        </row>
        <row r="893">
          <cell r="A893" t="str">
            <v>002054205</v>
          </cell>
          <cell r="B893" t="str">
            <v>Kombinirano zašèitno stikalo</v>
          </cell>
          <cell r="C893" t="str">
            <v>LIMAT-4-SD 4p A B25/01</v>
          </cell>
          <cell r="D893" t="str">
            <v>50,3658</v>
          </cell>
          <cell r="E893" t="str">
            <v>AH</v>
          </cell>
          <cell r="F893">
            <v>35</v>
          </cell>
          <cell r="G893">
            <v>327377.7</v>
          </cell>
          <cell r="H893">
            <v>0</v>
          </cell>
          <cell r="I893">
            <v>330651.47700000001</v>
          </cell>
          <cell r="J893">
            <v>41662086.101999998</v>
          </cell>
          <cell r="K893">
            <v>0.64</v>
          </cell>
          <cell r="L893">
            <v>68325822</v>
          </cell>
        </row>
        <row r="894">
          <cell r="A894" t="str">
            <v>002054206</v>
          </cell>
          <cell r="B894" t="str">
            <v>Kombinirano zašèitno stikalo</v>
          </cell>
          <cell r="C894" t="str">
            <v>LIMAT-4-SD 4p A B32/01</v>
          </cell>
          <cell r="D894" t="str">
            <v>52,9574</v>
          </cell>
          <cell r="E894" t="str">
            <v>AH</v>
          </cell>
          <cell r="F894">
            <v>35</v>
          </cell>
          <cell r="G894">
            <v>344223.10000000003</v>
          </cell>
          <cell r="H894">
            <v>0</v>
          </cell>
          <cell r="I894">
            <v>347665.33100000006</v>
          </cell>
          <cell r="J894">
            <v>43805831.706000008</v>
          </cell>
          <cell r="K894">
            <v>0.64</v>
          </cell>
          <cell r="L894">
            <v>71841564</v>
          </cell>
        </row>
        <row r="895">
          <cell r="A895" t="str">
            <v>002054207</v>
          </cell>
          <cell r="B895" t="str">
            <v>Kombinirano zašèitno stikalo</v>
          </cell>
          <cell r="C895" t="str">
            <v>LIMAT-4-SD 4p A B40/01</v>
          </cell>
          <cell r="D895" t="str">
            <v>53,9251</v>
          </cell>
          <cell r="E895" t="str">
            <v>AH</v>
          </cell>
          <cell r="F895">
            <v>35</v>
          </cell>
          <cell r="G895">
            <v>350513.15</v>
          </cell>
          <cell r="H895">
            <v>0</v>
          </cell>
          <cell r="I895">
            <v>354018.28150000004</v>
          </cell>
          <cell r="J895">
            <v>44606303.469000004</v>
          </cell>
          <cell r="K895">
            <v>0.64</v>
          </cell>
          <cell r="L895">
            <v>73154338</v>
          </cell>
        </row>
        <row r="896">
          <cell r="A896" t="str">
            <v>002054208</v>
          </cell>
          <cell r="B896" t="str">
            <v>Kombinirano zašèitno stikalo</v>
          </cell>
          <cell r="C896" t="str">
            <v>LIMAT-4-SD 4p A B50/01</v>
          </cell>
          <cell r="D896" t="str">
            <v>64,7537</v>
          </cell>
          <cell r="E896" t="str">
            <v>AH</v>
          </cell>
          <cell r="F896">
            <v>35</v>
          </cell>
          <cell r="G896">
            <v>420899.05</v>
          </cell>
          <cell r="H896">
            <v>0</v>
          </cell>
          <cell r="I896">
            <v>425108.0405</v>
          </cell>
          <cell r="J896">
            <v>53563613.103</v>
          </cell>
          <cell r="K896">
            <v>0.64</v>
          </cell>
          <cell r="L896">
            <v>87844326</v>
          </cell>
        </row>
        <row r="897">
          <cell r="A897" t="str">
            <v>002054210</v>
          </cell>
          <cell r="B897" t="str">
            <v>Kombinirano zašèitno stikalo</v>
          </cell>
          <cell r="C897" t="str">
            <v>LIMAT-4-SD 4p A C6/01</v>
          </cell>
          <cell r="D897" t="str">
            <v>50,3658</v>
          </cell>
          <cell r="E897" t="str">
            <v>AH</v>
          </cell>
          <cell r="F897">
            <v>35</v>
          </cell>
          <cell r="G897">
            <v>327377.7</v>
          </cell>
          <cell r="H897">
            <v>0</v>
          </cell>
          <cell r="I897">
            <v>330651.47700000001</v>
          </cell>
          <cell r="J897">
            <v>41662086.101999998</v>
          </cell>
          <cell r="K897">
            <v>0.64</v>
          </cell>
          <cell r="L897">
            <v>68325822</v>
          </cell>
        </row>
        <row r="898">
          <cell r="A898" t="str">
            <v>002054211</v>
          </cell>
          <cell r="B898" t="str">
            <v>Kombinirano zašèitno stikalo</v>
          </cell>
          <cell r="C898" t="str">
            <v>LIMAT-4-SD 4p A C10/01</v>
          </cell>
          <cell r="D898" t="str">
            <v>50,3658</v>
          </cell>
          <cell r="E898" t="str">
            <v>AH</v>
          </cell>
          <cell r="F898">
            <v>35</v>
          </cell>
          <cell r="G898">
            <v>327377.7</v>
          </cell>
          <cell r="H898">
            <v>0</v>
          </cell>
          <cell r="I898">
            <v>330651.47700000001</v>
          </cell>
          <cell r="J898">
            <v>41662086.101999998</v>
          </cell>
          <cell r="K898">
            <v>0.64</v>
          </cell>
          <cell r="L898">
            <v>68325822</v>
          </cell>
        </row>
        <row r="899">
          <cell r="A899" t="str">
            <v>002054212</v>
          </cell>
          <cell r="B899" t="str">
            <v>Kombinirano zašèitno stikalo</v>
          </cell>
          <cell r="C899" t="str">
            <v>LIMAT-4-SD 4p A C13/01</v>
          </cell>
          <cell r="D899" t="str">
            <v>50,3658</v>
          </cell>
          <cell r="E899" t="str">
            <v>AH</v>
          </cell>
          <cell r="F899">
            <v>35</v>
          </cell>
          <cell r="G899">
            <v>327377.7</v>
          </cell>
          <cell r="H899">
            <v>0</v>
          </cell>
          <cell r="I899">
            <v>330651.47700000001</v>
          </cell>
          <cell r="J899">
            <v>41662086.101999998</v>
          </cell>
          <cell r="K899">
            <v>0.64</v>
          </cell>
          <cell r="L899">
            <v>68325822</v>
          </cell>
        </row>
        <row r="900">
          <cell r="A900" t="str">
            <v>002054213</v>
          </cell>
          <cell r="B900" t="str">
            <v>Kombinirano zašèitno stikalo</v>
          </cell>
          <cell r="C900" t="str">
            <v>LIMAT-4-SD 4p A C16/01</v>
          </cell>
          <cell r="D900" t="str">
            <v>50,3658</v>
          </cell>
          <cell r="E900" t="str">
            <v>AH</v>
          </cell>
          <cell r="F900">
            <v>35</v>
          </cell>
          <cell r="G900">
            <v>327377.7</v>
          </cell>
          <cell r="H900">
            <v>0</v>
          </cell>
          <cell r="I900">
            <v>330651.47700000001</v>
          </cell>
          <cell r="J900">
            <v>41662086.101999998</v>
          </cell>
          <cell r="K900">
            <v>0.64</v>
          </cell>
          <cell r="L900">
            <v>68325822</v>
          </cell>
        </row>
        <row r="901">
          <cell r="A901" t="str">
            <v>002054214</v>
          </cell>
          <cell r="B901" t="str">
            <v>Kombinirano zašèitno stikalo</v>
          </cell>
          <cell r="C901" t="str">
            <v>LIMAT-4-SD 4p A C20/01</v>
          </cell>
          <cell r="D901" t="str">
            <v>50,3658</v>
          </cell>
          <cell r="E901" t="str">
            <v>AH</v>
          </cell>
          <cell r="F901">
            <v>35</v>
          </cell>
          <cell r="G901">
            <v>327377.7</v>
          </cell>
          <cell r="H901">
            <v>0</v>
          </cell>
          <cell r="I901">
            <v>330651.47700000001</v>
          </cell>
          <cell r="J901">
            <v>41662086.101999998</v>
          </cell>
          <cell r="K901">
            <v>0.64</v>
          </cell>
          <cell r="L901">
            <v>68325822</v>
          </cell>
        </row>
        <row r="902">
          <cell r="A902" t="str">
            <v>002054215</v>
          </cell>
          <cell r="B902" t="str">
            <v>Kombinirano zašèitno stikalo</v>
          </cell>
          <cell r="C902" t="str">
            <v>LIMAT-4-SD 4p A C25/01</v>
          </cell>
          <cell r="D902" t="str">
            <v>50,3658</v>
          </cell>
          <cell r="E902" t="str">
            <v>AH</v>
          </cell>
          <cell r="F902">
            <v>35</v>
          </cell>
          <cell r="G902">
            <v>327377.7</v>
          </cell>
          <cell r="H902">
            <v>0</v>
          </cell>
          <cell r="I902">
            <v>330651.47700000001</v>
          </cell>
          <cell r="J902">
            <v>41662086.101999998</v>
          </cell>
          <cell r="K902">
            <v>0.64</v>
          </cell>
          <cell r="L902">
            <v>68325822</v>
          </cell>
        </row>
        <row r="903">
          <cell r="A903" t="str">
            <v>002054216</v>
          </cell>
          <cell r="B903" t="str">
            <v>Kombinirano zašèitno stikalo</v>
          </cell>
          <cell r="C903" t="str">
            <v>LIMAT-4-SD 4p A C32/01</v>
          </cell>
          <cell r="D903" t="str">
            <v>52,9574</v>
          </cell>
          <cell r="E903" t="str">
            <v>AH</v>
          </cell>
          <cell r="F903">
            <v>35</v>
          </cell>
          <cell r="G903">
            <v>344223.10000000003</v>
          </cell>
          <cell r="H903">
            <v>0</v>
          </cell>
          <cell r="I903">
            <v>347665.33100000006</v>
          </cell>
          <cell r="J903">
            <v>43805831.706000008</v>
          </cell>
          <cell r="K903">
            <v>0.64</v>
          </cell>
          <cell r="L903">
            <v>71841564</v>
          </cell>
        </row>
        <row r="904">
          <cell r="A904" t="str">
            <v>002054217</v>
          </cell>
          <cell r="B904" t="str">
            <v>Kombinirano zašèitno stikalo</v>
          </cell>
          <cell r="C904" t="str">
            <v>LIMAT-4-SD 4p A C40/01</v>
          </cell>
          <cell r="D904" t="str">
            <v>53,9251</v>
          </cell>
          <cell r="E904" t="str">
            <v>AH</v>
          </cell>
          <cell r="F904">
            <v>35</v>
          </cell>
          <cell r="G904">
            <v>350513.15</v>
          </cell>
          <cell r="H904">
            <v>0</v>
          </cell>
          <cell r="I904">
            <v>354018.28150000004</v>
          </cell>
          <cell r="J904">
            <v>44606303.469000004</v>
          </cell>
          <cell r="K904">
            <v>0.64</v>
          </cell>
          <cell r="L904">
            <v>73154338</v>
          </cell>
        </row>
        <row r="905">
          <cell r="A905" t="str">
            <v>002054218</v>
          </cell>
          <cell r="B905" t="str">
            <v>Kombinirano zašèitno stikalo</v>
          </cell>
          <cell r="C905" t="str">
            <v>LIMAT-4-SD 4p A C50/01</v>
          </cell>
          <cell r="D905" t="str">
            <v>64,7537</v>
          </cell>
          <cell r="E905" t="str">
            <v>AH</v>
          </cell>
          <cell r="F905">
            <v>35</v>
          </cell>
          <cell r="G905">
            <v>420899.05</v>
          </cell>
          <cell r="H905">
            <v>0</v>
          </cell>
          <cell r="I905">
            <v>425108.0405</v>
          </cell>
          <cell r="J905">
            <v>53563613.103</v>
          </cell>
          <cell r="K905">
            <v>0.64</v>
          </cell>
          <cell r="L905">
            <v>87844326</v>
          </cell>
        </row>
        <row r="906">
          <cell r="A906" t="str">
            <v>002054700</v>
          </cell>
          <cell r="B906" t="str">
            <v>Kombinirano zašèitno stikalo</v>
          </cell>
          <cell r="C906" t="str">
            <v>LIMAT-4-SD 4p AC B6/01</v>
          </cell>
          <cell r="D906" t="str">
            <v>50,3658</v>
          </cell>
          <cell r="E906" t="str">
            <v>AH</v>
          </cell>
          <cell r="F906">
            <v>35</v>
          </cell>
          <cell r="G906">
            <v>327377.7</v>
          </cell>
          <cell r="H906">
            <v>0</v>
          </cell>
          <cell r="I906">
            <v>330651.47700000001</v>
          </cell>
          <cell r="J906">
            <v>41662086.101999998</v>
          </cell>
          <cell r="K906">
            <v>0.64</v>
          </cell>
          <cell r="L906">
            <v>68325822</v>
          </cell>
        </row>
        <row r="907">
          <cell r="A907" t="str">
            <v>002054701</v>
          </cell>
          <cell r="B907" t="str">
            <v>Kombinirano zašèitno stikalo</v>
          </cell>
          <cell r="C907" t="str">
            <v>LIMAT-4-SD 4p AC B10/01</v>
          </cell>
          <cell r="D907" t="str">
            <v>50,3658</v>
          </cell>
          <cell r="E907" t="str">
            <v>AH</v>
          </cell>
          <cell r="F907">
            <v>35</v>
          </cell>
          <cell r="G907">
            <v>327377.7</v>
          </cell>
          <cell r="H907">
            <v>0</v>
          </cell>
          <cell r="I907">
            <v>330651.47700000001</v>
          </cell>
          <cell r="J907">
            <v>41662086.101999998</v>
          </cell>
          <cell r="K907">
            <v>0.64</v>
          </cell>
          <cell r="L907">
            <v>68325822</v>
          </cell>
        </row>
        <row r="908">
          <cell r="A908" t="str">
            <v>002054702</v>
          </cell>
          <cell r="B908" t="str">
            <v>Kombinirano zašèitno stikalo</v>
          </cell>
          <cell r="C908" t="str">
            <v>LIMAT-4-SD 4p AC B13/01</v>
          </cell>
          <cell r="D908" t="str">
            <v>50,3658</v>
          </cell>
          <cell r="E908" t="str">
            <v>AH</v>
          </cell>
          <cell r="F908">
            <v>35</v>
          </cell>
          <cell r="G908">
            <v>327377.7</v>
          </cell>
          <cell r="H908">
            <v>0</v>
          </cell>
          <cell r="I908">
            <v>330651.47700000001</v>
          </cell>
          <cell r="J908">
            <v>41662086.101999998</v>
          </cell>
          <cell r="K908">
            <v>0.64</v>
          </cell>
          <cell r="L908">
            <v>68325822</v>
          </cell>
        </row>
        <row r="909">
          <cell r="A909" t="str">
            <v>002054703</v>
          </cell>
          <cell r="B909" t="str">
            <v>Kombinirano zašèitno stikalo</v>
          </cell>
          <cell r="C909" t="str">
            <v>LIMAT-4-SD 4p AC B16/01</v>
          </cell>
          <cell r="D909" t="str">
            <v>50,3658</v>
          </cell>
          <cell r="E909" t="str">
            <v>AH</v>
          </cell>
          <cell r="F909">
            <v>35</v>
          </cell>
          <cell r="G909">
            <v>327377.7</v>
          </cell>
          <cell r="H909">
            <v>0</v>
          </cell>
          <cell r="I909">
            <v>330651.47700000001</v>
          </cell>
          <cell r="J909">
            <v>41662086.101999998</v>
          </cell>
          <cell r="K909">
            <v>0.64</v>
          </cell>
          <cell r="L909">
            <v>68325822</v>
          </cell>
        </row>
        <row r="910">
          <cell r="A910" t="str">
            <v>002054704</v>
          </cell>
          <cell r="B910" t="str">
            <v>Kombinirano zašèitno stikalo</v>
          </cell>
          <cell r="C910" t="str">
            <v>LIMAT-4-SD 4p AC B20/01</v>
          </cell>
          <cell r="D910" t="str">
            <v>50,3658</v>
          </cell>
          <cell r="E910" t="str">
            <v>AH</v>
          </cell>
          <cell r="F910">
            <v>35</v>
          </cell>
          <cell r="G910">
            <v>327377.7</v>
          </cell>
          <cell r="H910">
            <v>0</v>
          </cell>
          <cell r="I910">
            <v>330651.47700000001</v>
          </cell>
          <cell r="J910">
            <v>41662086.101999998</v>
          </cell>
          <cell r="K910">
            <v>0.64</v>
          </cell>
          <cell r="L910">
            <v>68325822</v>
          </cell>
        </row>
        <row r="911">
          <cell r="A911" t="str">
            <v>002054705</v>
          </cell>
          <cell r="B911" t="str">
            <v>Kombinirano zašèitno stikalo</v>
          </cell>
          <cell r="C911" t="str">
            <v>LIMAT-4-SD 4p AC B25/01</v>
          </cell>
          <cell r="D911" t="str">
            <v>50,3658</v>
          </cell>
          <cell r="E911" t="str">
            <v>AH</v>
          </cell>
          <cell r="F911">
            <v>35</v>
          </cell>
          <cell r="G911">
            <v>327377.7</v>
          </cell>
          <cell r="H911">
            <v>0</v>
          </cell>
          <cell r="I911">
            <v>330651.47700000001</v>
          </cell>
          <cell r="J911">
            <v>41662086.101999998</v>
          </cell>
          <cell r="K911">
            <v>0.64</v>
          </cell>
          <cell r="L911">
            <v>68325822</v>
          </cell>
        </row>
        <row r="912">
          <cell r="A912" t="str">
            <v>002054706</v>
          </cell>
          <cell r="B912" t="str">
            <v>Kombinirano zašèitno stikalo</v>
          </cell>
          <cell r="C912" t="str">
            <v>LIMAT-4-SD 4p AC B32/01</v>
          </cell>
          <cell r="D912" t="str">
            <v>52,9574</v>
          </cell>
          <cell r="E912" t="str">
            <v>AH</v>
          </cell>
          <cell r="F912">
            <v>35</v>
          </cell>
          <cell r="G912">
            <v>344223.10000000003</v>
          </cell>
          <cell r="H912">
            <v>0</v>
          </cell>
          <cell r="I912">
            <v>347665.33100000006</v>
          </cell>
          <cell r="J912">
            <v>43805831.706000008</v>
          </cell>
          <cell r="K912">
            <v>0.64</v>
          </cell>
          <cell r="L912">
            <v>71841564</v>
          </cell>
        </row>
        <row r="913">
          <cell r="A913" t="str">
            <v>002054707</v>
          </cell>
          <cell r="B913" t="str">
            <v>Kombinirano zašèitno stikalo</v>
          </cell>
          <cell r="C913" t="str">
            <v>LIMAT-4-SD 4p AC B40/01</v>
          </cell>
          <cell r="D913" t="str">
            <v>53,9251</v>
          </cell>
          <cell r="E913" t="str">
            <v>AH</v>
          </cell>
          <cell r="F913">
            <v>35</v>
          </cell>
          <cell r="G913">
            <v>350513.15</v>
          </cell>
          <cell r="H913">
            <v>0</v>
          </cell>
          <cell r="I913">
            <v>354018.28150000004</v>
          </cell>
          <cell r="J913">
            <v>44606303.469000004</v>
          </cell>
          <cell r="K913">
            <v>0.64</v>
          </cell>
          <cell r="L913">
            <v>73154338</v>
          </cell>
        </row>
        <row r="914">
          <cell r="A914" t="str">
            <v>002054708</v>
          </cell>
          <cell r="B914" t="str">
            <v>Kombinirano zašèitno stikalo</v>
          </cell>
          <cell r="C914" t="str">
            <v>LIMAT-4-SD 4p AC B50/01</v>
          </cell>
          <cell r="D914" t="str">
            <v>64,7537</v>
          </cell>
          <cell r="E914" t="str">
            <v>AH</v>
          </cell>
          <cell r="F914">
            <v>35</v>
          </cell>
          <cell r="G914">
            <v>420899.05</v>
          </cell>
          <cell r="H914">
            <v>0</v>
          </cell>
          <cell r="I914">
            <v>425108.0405</v>
          </cell>
          <cell r="J914">
            <v>53563613.103</v>
          </cell>
          <cell r="K914">
            <v>0.64</v>
          </cell>
          <cell r="L914">
            <v>87844326</v>
          </cell>
        </row>
        <row r="915">
          <cell r="A915" t="str">
            <v>002054710</v>
          </cell>
          <cell r="B915" t="str">
            <v>Kombinirano zašèitno stikalo</v>
          </cell>
          <cell r="C915" t="str">
            <v>LIMAT-4-SD 4p AC C6/01</v>
          </cell>
          <cell r="D915" t="str">
            <v>50,3658</v>
          </cell>
          <cell r="E915" t="str">
            <v>AH</v>
          </cell>
          <cell r="F915">
            <v>35</v>
          </cell>
          <cell r="G915">
            <v>327377.7</v>
          </cell>
          <cell r="H915">
            <v>0</v>
          </cell>
          <cell r="I915">
            <v>330651.47700000001</v>
          </cell>
          <cell r="J915">
            <v>41662086.101999998</v>
          </cell>
          <cell r="K915">
            <v>0.64</v>
          </cell>
          <cell r="L915">
            <v>68325822</v>
          </cell>
        </row>
        <row r="916">
          <cell r="A916" t="str">
            <v>002054711</v>
          </cell>
          <cell r="B916" t="str">
            <v>Kombinirano zašèitno stikalo</v>
          </cell>
          <cell r="C916" t="str">
            <v>LIMAT-4-SD 4p AC C10/01</v>
          </cell>
          <cell r="D916" t="str">
            <v>50,3658</v>
          </cell>
          <cell r="E916" t="str">
            <v>AH</v>
          </cell>
          <cell r="F916">
            <v>35</v>
          </cell>
          <cell r="G916">
            <v>327377.7</v>
          </cell>
          <cell r="H916">
            <v>0</v>
          </cell>
          <cell r="I916">
            <v>330651.47700000001</v>
          </cell>
          <cell r="J916">
            <v>41662086.101999998</v>
          </cell>
          <cell r="K916">
            <v>0.64</v>
          </cell>
          <cell r="L916">
            <v>68325822</v>
          </cell>
        </row>
        <row r="917">
          <cell r="A917" t="str">
            <v>002054712</v>
          </cell>
          <cell r="B917" t="str">
            <v>Kombinirano zašèitno stikalo</v>
          </cell>
          <cell r="C917" t="str">
            <v>LIMAT-4-SD 4p AC C13/01</v>
          </cell>
          <cell r="D917" t="str">
            <v>50,3658</v>
          </cell>
          <cell r="E917" t="str">
            <v>AH</v>
          </cell>
          <cell r="F917">
            <v>35</v>
          </cell>
          <cell r="G917">
            <v>327377.7</v>
          </cell>
          <cell r="H917">
            <v>0</v>
          </cell>
          <cell r="I917">
            <v>330651.47700000001</v>
          </cell>
          <cell r="J917">
            <v>41662086.101999998</v>
          </cell>
          <cell r="K917">
            <v>0.64</v>
          </cell>
          <cell r="L917">
            <v>68325822</v>
          </cell>
        </row>
        <row r="918">
          <cell r="A918" t="str">
            <v>002054713</v>
          </cell>
          <cell r="B918" t="str">
            <v>Kombinirano zašèitno stikalo</v>
          </cell>
          <cell r="C918" t="str">
            <v>LIMAT-4-SD 4p AC C16/01</v>
          </cell>
          <cell r="D918" t="str">
            <v>50,3658</v>
          </cell>
          <cell r="E918" t="str">
            <v>AH</v>
          </cell>
          <cell r="F918">
            <v>35</v>
          </cell>
          <cell r="G918">
            <v>327377.7</v>
          </cell>
          <cell r="H918">
            <v>0</v>
          </cell>
          <cell r="I918">
            <v>330651.47700000001</v>
          </cell>
          <cell r="J918">
            <v>41662086.101999998</v>
          </cell>
          <cell r="K918">
            <v>0.64</v>
          </cell>
          <cell r="L918">
            <v>68325822</v>
          </cell>
        </row>
        <row r="919">
          <cell r="A919" t="str">
            <v>002054714</v>
          </cell>
          <cell r="B919" t="str">
            <v>Kombinirano zašèitno stikalo</v>
          </cell>
          <cell r="C919" t="str">
            <v>LIMAT-4-SD 4p AC C20/01</v>
          </cell>
          <cell r="D919" t="str">
            <v>50,3658</v>
          </cell>
          <cell r="E919" t="str">
            <v>AH</v>
          </cell>
          <cell r="F919">
            <v>35</v>
          </cell>
          <cell r="G919">
            <v>327377.7</v>
          </cell>
          <cell r="H919">
            <v>0</v>
          </cell>
          <cell r="I919">
            <v>330651.47700000001</v>
          </cell>
          <cell r="J919">
            <v>41662086.101999998</v>
          </cell>
          <cell r="K919">
            <v>0.64</v>
          </cell>
          <cell r="L919">
            <v>68325822</v>
          </cell>
        </row>
        <row r="920">
          <cell r="A920" t="str">
            <v>002054715</v>
          </cell>
          <cell r="B920" t="str">
            <v>Kombinirano zašèitno stikalo</v>
          </cell>
          <cell r="C920" t="str">
            <v>LIMAT-4-SD 4p AC C25/01</v>
          </cell>
          <cell r="D920" t="str">
            <v>50,3658</v>
          </cell>
          <cell r="E920" t="str">
            <v>AH</v>
          </cell>
          <cell r="F920">
            <v>35</v>
          </cell>
          <cell r="G920">
            <v>327377.7</v>
          </cell>
          <cell r="H920">
            <v>0</v>
          </cell>
          <cell r="I920">
            <v>330651.47700000001</v>
          </cell>
          <cell r="J920">
            <v>41662086.101999998</v>
          </cell>
          <cell r="K920">
            <v>0.64</v>
          </cell>
          <cell r="L920">
            <v>68325822</v>
          </cell>
        </row>
        <row r="921">
          <cell r="A921" t="str">
            <v>002054716</v>
          </cell>
          <cell r="B921" t="str">
            <v>Kombinirano zašèitno stikalo</v>
          </cell>
          <cell r="C921" t="str">
            <v>LIMAT-4-SD 4p AC C32/01</v>
          </cell>
          <cell r="D921" t="str">
            <v>52,9574</v>
          </cell>
          <cell r="E921" t="str">
            <v>AH</v>
          </cell>
          <cell r="F921">
            <v>35</v>
          </cell>
          <cell r="G921">
            <v>344223.10000000003</v>
          </cell>
          <cell r="H921">
            <v>0</v>
          </cell>
          <cell r="I921">
            <v>347665.33100000006</v>
          </cell>
          <cell r="J921">
            <v>43805831.706000008</v>
          </cell>
          <cell r="K921">
            <v>0.64</v>
          </cell>
          <cell r="L921">
            <v>71841564</v>
          </cell>
        </row>
        <row r="922">
          <cell r="A922" t="str">
            <v>002054717</v>
          </cell>
          <cell r="B922" t="str">
            <v>Kombinirano zašèitno stikalo</v>
          </cell>
          <cell r="C922" t="str">
            <v>LIMAT-4-SD 4p AC C40/01</v>
          </cell>
          <cell r="D922" t="str">
            <v>53,9251</v>
          </cell>
          <cell r="E922" t="str">
            <v>AH</v>
          </cell>
          <cell r="F922">
            <v>35</v>
          </cell>
          <cell r="G922">
            <v>350513.15</v>
          </cell>
          <cell r="H922">
            <v>0</v>
          </cell>
          <cell r="I922">
            <v>354018.28150000004</v>
          </cell>
          <cell r="J922">
            <v>44606303.469000004</v>
          </cell>
          <cell r="K922">
            <v>0.64</v>
          </cell>
          <cell r="L922">
            <v>73154338</v>
          </cell>
        </row>
        <row r="923">
          <cell r="A923" t="str">
            <v>002054718</v>
          </cell>
          <cell r="B923" t="str">
            <v>Kombinirano zašèitno stikalo</v>
          </cell>
          <cell r="C923" t="str">
            <v>LIMAT-4-SD 4p AC C50/01</v>
          </cell>
          <cell r="D923" t="str">
            <v>64,7537</v>
          </cell>
          <cell r="E923" t="str">
            <v>AH</v>
          </cell>
          <cell r="F923">
            <v>35</v>
          </cell>
          <cell r="G923">
            <v>420899.05</v>
          </cell>
          <cell r="H923">
            <v>0</v>
          </cell>
          <cell r="I923">
            <v>425108.0405</v>
          </cell>
          <cell r="J923">
            <v>53563613.103</v>
          </cell>
          <cell r="K923">
            <v>0.64</v>
          </cell>
          <cell r="L923">
            <v>87844326</v>
          </cell>
        </row>
        <row r="924">
          <cell r="A924" t="str">
            <v>002054300</v>
          </cell>
          <cell r="B924" t="str">
            <v>Kombinirano zašèitno stikalo</v>
          </cell>
          <cell r="C924" t="str">
            <v>LIMAT-4-SD 4p A B6/03</v>
          </cell>
          <cell r="D924" t="str">
            <v>50,3898</v>
          </cell>
          <cell r="E924" t="str">
            <v>AH</v>
          </cell>
          <cell r="F924">
            <v>35</v>
          </cell>
          <cell r="G924">
            <v>327533.7</v>
          </cell>
          <cell r="H924">
            <v>0</v>
          </cell>
          <cell r="I924">
            <v>330809.03700000001</v>
          </cell>
          <cell r="J924">
            <v>41681938.662</v>
          </cell>
          <cell r="K924">
            <v>0.64</v>
          </cell>
          <cell r="L924">
            <v>68358380</v>
          </cell>
        </row>
        <row r="925">
          <cell r="A925" t="str">
            <v>002054301</v>
          </cell>
          <cell r="B925" t="str">
            <v>Kombinirano zašèitno stikalo</v>
          </cell>
          <cell r="C925" t="str">
            <v>LIMAT-4-SD 4p A B10/03</v>
          </cell>
          <cell r="D925" t="str">
            <v>50,3898</v>
          </cell>
          <cell r="E925" t="str">
            <v>AH</v>
          </cell>
          <cell r="F925">
            <v>35</v>
          </cell>
          <cell r="G925">
            <v>327533.7</v>
          </cell>
          <cell r="H925">
            <v>0</v>
          </cell>
          <cell r="I925">
            <v>330809.03700000001</v>
          </cell>
          <cell r="J925">
            <v>41681938.662</v>
          </cell>
          <cell r="K925">
            <v>0.64</v>
          </cell>
          <cell r="L925">
            <v>68358380</v>
          </cell>
        </row>
        <row r="926">
          <cell r="A926" t="str">
            <v>002054302</v>
          </cell>
          <cell r="B926" t="str">
            <v>Kombinirano zašèitno stikalo</v>
          </cell>
          <cell r="C926" t="str">
            <v>LIMAT-4-SD 4p A B13/03</v>
          </cell>
          <cell r="D926" t="str">
            <v>50,3898</v>
          </cell>
          <cell r="E926" t="str">
            <v>AH</v>
          </cell>
          <cell r="F926">
            <v>35</v>
          </cell>
          <cell r="G926">
            <v>327533.7</v>
          </cell>
          <cell r="H926">
            <v>0</v>
          </cell>
          <cell r="I926">
            <v>330809.03700000001</v>
          </cell>
          <cell r="J926">
            <v>41681938.662</v>
          </cell>
          <cell r="K926">
            <v>0.64</v>
          </cell>
          <cell r="L926">
            <v>68358380</v>
          </cell>
        </row>
        <row r="927">
          <cell r="A927" t="str">
            <v>002054303</v>
          </cell>
          <cell r="B927" t="str">
            <v>Kombinirano zašèitno stikalo</v>
          </cell>
          <cell r="C927" t="str">
            <v>LIMAT-4-SD 4p A B16/03</v>
          </cell>
          <cell r="D927" t="str">
            <v>50,3898</v>
          </cell>
          <cell r="E927" t="str">
            <v>AH</v>
          </cell>
          <cell r="F927">
            <v>35</v>
          </cell>
          <cell r="G927">
            <v>327533.7</v>
          </cell>
          <cell r="H927">
            <v>0</v>
          </cell>
          <cell r="I927">
            <v>330809.03700000001</v>
          </cell>
          <cell r="J927">
            <v>41681938.662</v>
          </cell>
          <cell r="K927">
            <v>0.64</v>
          </cell>
          <cell r="L927">
            <v>68358380</v>
          </cell>
        </row>
        <row r="928">
          <cell r="A928" t="str">
            <v>002054304</v>
          </cell>
          <cell r="B928" t="str">
            <v>Kombinirano zašèitno stikalo</v>
          </cell>
          <cell r="C928" t="str">
            <v>LIMAT-4-SD 4p A B20/03</v>
          </cell>
          <cell r="D928" t="str">
            <v>50,3898</v>
          </cell>
          <cell r="E928" t="str">
            <v>AH</v>
          </cell>
          <cell r="F928">
            <v>35</v>
          </cell>
          <cell r="G928">
            <v>327533.7</v>
          </cell>
          <cell r="H928">
            <v>0</v>
          </cell>
          <cell r="I928">
            <v>330809.03700000001</v>
          </cell>
          <cell r="J928">
            <v>41681938.662</v>
          </cell>
          <cell r="K928">
            <v>0.64</v>
          </cell>
          <cell r="L928">
            <v>68358380</v>
          </cell>
        </row>
        <row r="929">
          <cell r="A929" t="str">
            <v>002054305</v>
          </cell>
          <cell r="B929" t="str">
            <v>Kombinirano zašèitno stikalo</v>
          </cell>
          <cell r="C929" t="str">
            <v>LIMAT-4-SD 4p A B25/03</v>
          </cell>
          <cell r="D929" t="str">
            <v>50,3898</v>
          </cell>
          <cell r="E929" t="str">
            <v>AH</v>
          </cell>
          <cell r="F929">
            <v>35</v>
          </cell>
          <cell r="G929">
            <v>327533.7</v>
          </cell>
          <cell r="H929">
            <v>0</v>
          </cell>
          <cell r="I929">
            <v>330809.03700000001</v>
          </cell>
          <cell r="J929">
            <v>41681938.662</v>
          </cell>
          <cell r="K929">
            <v>0.64</v>
          </cell>
          <cell r="L929">
            <v>68358380</v>
          </cell>
        </row>
        <row r="930">
          <cell r="A930" t="str">
            <v>002054306</v>
          </cell>
          <cell r="B930" t="str">
            <v>Kombinirano zašèitno stikalo</v>
          </cell>
          <cell r="C930" t="str">
            <v>LIMAT-4-SD 4p A B32/03</v>
          </cell>
          <cell r="D930" t="str">
            <v>52,9814</v>
          </cell>
          <cell r="E930" t="str">
            <v>AH</v>
          </cell>
          <cell r="F930">
            <v>35</v>
          </cell>
          <cell r="G930">
            <v>344379.10000000003</v>
          </cell>
          <cell r="H930">
            <v>0</v>
          </cell>
          <cell r="I930">
            <v>347822.89100000006</v>
          </cell>
          <cell r="J930">
            <v>43825684.26600001</v>
          </cell>
          <cell r="K930">
            <v>0.64</v>
          </cell>
          <cell r="L930">
            <v>71874123</v>
          </cell>
        </row>
        <row r="931">
          <cell r="A931" t="str">
            <v>002054307</v>
          </cell>
          <cell r="B931" t="str">
            <v>Kombinirano zašèitno stikalo</v>
          </cell>
          <cell r="C931" t="str">
            <v>LIMAT-4-SD 4p A B40/03</v>
          </cell>
          <cell r="D931" t="str">
            <v>53,9493</v>
          </cell>
          <cell r="E931" t="str">
            <v>AH</v>
          </cell>
          <cell r="F931">
            <v>35</v>
          </cell>
          <cell r="G931">
            <v>350670.45</v>
          </cell>
          <cell r="H931">
            <v>0</v>
          </cell>
          <cell r="I931">
            <v>354177.1545</v>
          </cell>
          <cell r="J931">
            <v>44626321.467</v>
          </cell>
          <cell r="K931">
            <v>0.64</v>
          </cell>
          <cell r="L931">
            <v>73187168</v>
          </cell>
        </row>
        <row r="932">
          <cell r="A932" t="str">
            <v>002054308</v>
          </cell>
          <cell r="B932" t="str">
            <v>Kombinirano zašèitno stikalo</v>
          </cell>
          <cell r="C932" t="str">
            <v>LIMAT-4-SD 4p A B50/03</v>
          </cell>
          <cell r="D932" t="str">
            <v>64,7777</v>
          </cell>
          <cell r="E932" t="str">
            <v>AH</v>
          </cell>
          <cell r="F932">
            <v>35</v>
          </cell>
          <cell r="G932">
            <v>421055.05</v>
          </cell>
          <cell r="H932">
            <v>0</v>
          </cell>
          <cell r="I932">
            <v>425265.6005</v>
          </cell>
          <cell r="J932">
            <v>53583465.663000003</v>
          </cell>
          <cell r="K932">
            <v>0.64</v>
          </cell>
          <cell r="L932">
            <v>87876884</v>
          </cell>
        </row>
        <row r="933">
          <cell r="A933" t="str">
            <v>002054310</v>
          </cell>
          <cell r="B933" t="str">
            <v>Kombinirano zašèitno stikalo</v>
          </cell>
          <cell r="C933" t="str">
            <v>LIMAT-4-SD 4p A C6/03</v>
          </cell>
          <cell r="D933" t="str">
            <v>50,3898</v>
          </cell>
          <cell r="E933" t="str">
            <v>AH</v>
          </cell>
          <cell r="F933">
            <v>35</v>
          </cell>
          <cell r="G933">
            <v>327533.7</v>
          </cell>
          <cell r="H933">
            <v>0</v>
          </cell>
          <cell r="I933">
            <v>330809.03700000001</v>
          </cell>
          <cell r="J933">
            <v>41681938.662</v>
          </cell>
          <cell r="K933">
            <v>0.64</v>
          </cell>
          <cell r="L933">
            <v>68358380</v>
          </cell>
        </row>
        <row r="934">
          <cell r="A934" t="str">
            <v>002054311</v>
          </cell>
          <cell r="B934" t="str">
            <v>Kombinirano zašèitno stikalo</v>
          </cell>
          <cell r="C934" t="str">
            <v>LIMAT-4-SD 4p A C10/03</v>
          </cell>
          <cell r="D934" t="str">
            <v>50,3898</v>
          </cell>
          <cell r="E934" t="str">
            <v>AH</v>
          </cell>
          <cell r="F934">
            <v>35</v>
          </cell>
          <cell r="G934">
            <v>327533.7</v>
          </cell>
          <cell r="H934">
            <v>0</v>
          </cell>
          <cell r="I934">
            <v>330809.03700000001</v>
          </cell>
          <cell r="J934">
            <v>41681938.662</v>
          </cell>
          <cell r="K934">
            <v>0.64</v>
          </cell>
          <cell r="L934">
            <v>68358380</v>
          </cell>
        </row>
        <row r="935">
          <cell r="A935" t="str">
            <v>002054312</v>
          </cell>
          <cell r="B935" t="str">
            <v>Kombinirano zašèitno stikalo</v>
          </cell>
          <cell r="C935" t="str">
            <v>LIMAT-4-SD 4p A C13/03</v>
          </cell>
          <cell r="D935" t="str">
            <v>50,3898</v>
          </cell>
          <cell r="E935" t="str">
            <v>AH</v>
          </cell>
          <cell r="F935">
            <v>35</v>
          </cell>
          <cell r="G935">
            <v>327533.7</v>
          </cell>
          <cell r="H935">
            <v>0</v>
          </cell>
          <cell r="I935">
            <v>330809.03700000001</v>
          </cell>
          <cell r="J935">
            <v>41681938.662</v>
          </cell>
          <cell r="K935">
            <v>0.64</v>
          </cell>
          <cell r="L935">
            <v>68358380</v>
          </cell>
        </row>
        <row r="936">
          <cell r="A936" t="str">
            <v>002054313</v>
          </cell>
          <cell r="B936" t="str">
            <v>Kombinirano zašèitno stikalo</v>
          </cell>
          <cell r="C936" t="str">
            <v>LIMAT-4-SD 4p A C16/03</v>
          </cell>
          <cell r="D936" t="str">
            <v>50,3898</v>
          </cell>
          <cell r="E936" t="str">
            <v>AH</v>
          </cell>
          <cell r="F936">
            <v>35</v>
          </cell>
          <cell r="G936">
            <v>327533.7</v>
          </cell>
          <cell r="H936">
            <v>0</v>
          </cell>
          <cell r="I936">
            <v>330809.03700000001</v>
          </cell>
          <cell r="J936">
            <v>41681938.662</v>
          </cell>
          <cell r="K936">
            <v>0.64</v>
          </cell>
          <cell r="L936">
            <v>68358380</v>
          </cell>
        </row>
        <row r="937">
          <cell r="A937" t="str">
            <v>002054314</v>
          </cell>
          <cell r="B937" t="str">
            <v>Kombinirano zašèitno stikalo</v>
          </cell>
          <cell r="C937" t="str">
            <v>LIMAT-4-SD 4p A C20/03</v>
          </cell>
          <cell r="D937" t="str">
            <v>50,3898</v>
          </cell>
          <cell r="E937" t="str">
            <v>AH</v>
          </cell>
          <cell r="F937">
            <v>35</v>
          </cell>
          <cell r="G937">
            <v>327533.7</v>
          </cell>
          <cell r="H937">
            <v>0</v>
          </cell>
          <cell r="I937">
            <v>330809.03700000001</v>
          </cell>
          <cell r="J937">
            <v>41681938.662</v>
          </cell>
          <cell r="K937">
            <v>0.64</v>
          </cell>
          <cell r="L937">
            <v>68358380</v>
          </cell>
        </row>
        <row r="938">
          <cell r="A938" t="str">
            <v>002054315</v>
          </cell>
          <cell r="B938" t="str">
            <v>Kombinirano zašèitno stikalo</v>
          </cell>
          <cell r="C938" t="str">
            <v>LIMAT-4-SD 4p A C25/03</v>
          </cell>
          <cell r="D938" t="str">
            <v>50,3898</v>
          </cell>
          <cell r="E938" t="str">
            <v>AH</v>
          </cell>
          <cell r="F938">
            <v>35</v>
          </cell>
          <cell r="G938">
            <v>327533.7</v>
          </cell>
          <cell r="H938">
            <v>0</v>
          </cell>
          <cell r="I938">
            <v>330809.03700000001</v>
          </cell>
          <cell r="J938">
            <v>41681938.662</v>
          </cell>
          <cell r="K938">
            <v>0.64</v>
          </cell>
          <cell r="L938">
            <v>68358380</v>
          </cell>
        </row>
        <row r="939">
          <cell r="A939" t="str">
            <v>002054316</v>
          </cell>
          <cell r="B939" t="str">
            <v>Kombinirano zašèitno stikalo</v>
          </cell>
          <cell r="C939" t="str">
            <v>LIMAT-4-SD 4p A C32/03</v>
          </cell>
          <cell r="D939" t="str">
            <v>52,9814</v>
          </cell>
          <cell r="E939" t="str">
            <v>AH</v>
          </cell>
          <cell r="F939">
            <v>35</v>
          </cell>
          <cell r="G939">
            <v>344379.10000000003</v>
          </cell>
          <cell r="H939">
            <v>0</v>
          </cell>
          <cell r="I939">
            <v>347822.89100000006</v>
          </cell>
          <cell r="J939">
            <v>43825684.26600001</v>
          </cell>
          <cell r="K939">
            <v>0.64</v>
          </cell>
          <cell r="L939">
            <v>71874123</v>
          </cell>
        </row>
        <row r="940">
          <cell r="A940" t="str">
            <v>002054317</v>
          </cell>
          <cell r="B940" t="str">
            <v>Kombinirano zašèitno stikalo</v>
          </cell>
          <cell r="C940" t="str">
            <v>LIMAT-4-SD 4p A C40/03</v>
          </cell>
          <cell r="D940" t="str">
            <v>53,9493</v>
          </cell>
          <cell r="E940" t="str">
            <v>AH</v>
          </cell>
          <cell r="F940">
            <v>35</v>
          </cell>
          <cell r="G940">
            <v>350670.45</v>
          </cell>
          <cell r="H940">
            <v>0</v>
          </cell>
          <cell r="I940">
            <v>354177.1545</v>
          </cell>
          <cell r="J940">
            <v>44626321.467</v>
          </cell>
          <cell r="K940">
            <v>0.64</v>
          </cell>
          <cell r="L940">
            <v>73187168</v>
          </cell>
        </row>
        <row r="941">
          <cell r="A941" t="str">
            <v>002054318</v>
          </cell>
          <cell r="B941" t="str">
            <v>Kombinirano zašèitno stikalo</v>
          </cell>
          <cell r="C941" t="str">
            <v>LIMAT-4-SD 4p A C50/03</v>
          </cell>
          <cell r="D941" t="str">
            <v>64,7778</v>
          </cell>
          <cell r="E941" t="str">
            <v>AH</v>
          </cell>
          <cell r="F941">
            <v>35</v>
          </cell>
          <cell r="G941">
            <v>421055.7</v>
          </cell>
          <cell r="H941">
            <v>0</v>
          </cell>
          <cell r="I941">
            <v>425266.25700000004</v>
          </cell>
          <cell r="J941">
            <v>53583548.382000007</v>
          </cell>
          <cell r="K941">
            <v>0.64</v>
          </cell>
          <cell r="L941">
            <v>87877020</v>
          </cell>
        </row>
        <row r="942">
          <cell r="A942" t="str">
            <v>002054800</v>
          </cell>
          <cell r="B942" t="str">
            <v>Kombinirano zašèitno stikalo</v>
          </cell>
          <cell r="C942" t="str">
            <v>LIMAT-4-SD 4p AC B6/03</v>
          </cell>
          <cell r="D942" t="str">
            <v>50,3898</v>
          </cell>
          <cell r="E942" t="str">
            <v>AH</v>
          </cell>
          <cell r="F942">
            <v>35</v>
          </cell>
          <cell r="G942">
            <v>327533.7</v>
          </cell>
          <cell r="H942">
            <v>0</v>
          </cell>
          <cell r="I942">
            <v>330809.03700000001</v>
          </cell>
          <cell r="J942">
            <v>41681938.662</v>
          </cell>
          <cell r="K942">
            <v>0.64</v>
          </cell>
          <cell r="L942">
            <v>68358380</v>
          </cell>
        </row>
        <row r="943">
          <cell r="A943" t="str">
            <v>002054801</v>
          </cell>
          <cell r="B943" t="str">
            <v>Kombinirano zašèitno stikalo</v>
          </cell>
          <cell r="C943" t="str">
            <v>LIMAT-4-SD 4p AC B10/03</v>
          </cell>
          <cell r="D943" t="str">
            <v>50,3898</v>
          </cell>
          <cell r="E943" t="str">
            <v>AH</v>
          </cell>
          <cell r="F943">
            <v>35</v>
          </cell>
          <cell r="G943">
            <v>327533.7</v>
          </cell>
          <cell r="H943">
            <v>0</v>
          </cell>
          <cell r="I943">
            <v>330809.03700000001</v>
          </cell>
          <cell r="J943">
            <v>41681938.662</v>
          </cell>
          <cell r="K943">
            <v>0.64</v>
          </cell>
          <cell r="L943">
            <v>68358380</v>
          </cell>
        </row>
        <row r="944">
          <cell r="A944" t="str">
            <v>002054802</v>
          </cell>
          <cell r="B944" t="str">
            <v>Kombinirano zašèitno stikalo</v>
          </cell>
          <cell r="C944" t="str">
            <v>LIMAT-4-SD 4p AC B13/03</v>
          </cell>
          <cell r="D944" t="str">
            <v>50,3898</v>
          </cell>
          <cell r="E944" t="str">
            <v>AH</v>
          </cell>
          <cell r="F944">
            <v>35</v>
          </cell>
          <cell r="G944">
            <v>327533.7</v>
          </cell>
          <cell r="H944">
            <v>0</v>
          </cell>
          <cell r="I944">
            <v>330809.03700000001</v>
          </cell>
          <cell r="J944">
            <v>41681938.662</v>
          </cell>
          <cell r="K944">
            <v>0.64</v>
          </cell>
          <cell r="L944">
            <v>68358380</v>
          </cell>
        </row>
        <row r="945">
          <cell r="A945" t="str">
            <v>002054803</v>
          </cell>
          <cell r="B945" t="str">
            <v>Kombinirano zašèitno stikalo</v>
          </cell>
          <cell r="C945" t="str">
            <v>LIMAT-4-SD 4p AC B16/03</v>
          </cell>
          <cell r="D945" t="str">
            <v>50,3898</v>
          </cell>
          <cell r="E945" t="str">
            <v>AH</v>
          </cell>
          <cell r="F945">
            <v>35</v>
          </cell>
          <cell r="G945">
            <v>327533.7</v>
          </cell>
          <cell r="H945">
            <v>0</v>
          </cell>
          <cell r="I945">
            <v>330809.03700000001</v>
          </cell>
          <cell r="J945">
            <v>41681938.662</v>
          </cell>
          <cell r="K945">
            <v>0.64</v>
          </cell>
          <cell r="L945">
            <v>68358380</v>
          </cell>
        </row>
        <row r="946">
          <cell r="A946" t="str">
            <v>002054804</v>
          </cell>
          <cell r="B946" t="str">
            <v>Kombinirano zašèitno stikalo</v>
          </cell>
          <cell r="C946" t="str">
            <v>LIMAT-4-SD 4p AC B20/03</v>
          </cell>
          <cell r="D946" t="str">
            <v>50,3898</v>
          </cell>
          <cell r="E946" t="str">
            <v>AH</v>
          </cell>
          <cell r="F946">
            <v>35</v>
          </cell>
          <cell r="G946">
            <v>327533.7</v>
          </cell>
          <cell r="H946">
            <v>0</v>
          </cell>
          <cell r="I946">
            <v>330809.03700000001</v>
          </cell>
          <cell r="J946">
            <v>41681938.662</v>
          </cell>
          <cell r="K946">
            <v>0.64</v>
          </cell>
          <cell r="L946">
            <v>68358380</v>
          </cell>
        </row>
        <row r="947">
          <cell r="A947" t="str">
            <v>002054806</v>
          </cell>
          <cell r="B947" t="str">
            <v>Kombinirano zašèitno stikalo</v>
          </cell>
          <cell r="C947" t="str">
            <v>LIMAT-4-SD 4p AC B32/03</v>
          </cell>
          <cell r="D947" t="str">
            <v>52,9814</v>
          </cell>
          <cell r="E947" t="str">
            <v>AH</v>
          </cell>
          <cell r="F947">
            <v>35</v>
          </cell>
          <cell r="G947">
            <v>344379.10000000003</v>
          </cell>
          <cell r="H947">
            <v>0</v>
          </cell>
          <cell r="I947">
            <v>347822.89100000006</v>
          </cell>
          <cell r="J947">
            <v>43825684.26600001</v>
          </cell>
          <cell r="K947">
            <v>0.64</v>
          </cell>
          <cell r="L947">
            <v>71874123</v>
          </cell>
        </row>
        <row r="948">
          <cell r="A948" t="str">
            <v>002054807</v>
          </cell>
          <cell r="B948" t="str">
            <v>Kombinirano zašèitno stikalo</v>
          </cell>
          <cell r="C948" t="str">
            <v>LIMAT-4-SD 4p AC B40/03</v>
          </cell>
          <cell r="D948" t="str">
            <v>57,3686</v>
          </cell>
          <cell r="E948" t="str">
            <v>AH</v>
          </cell>
          <cell r="F948">
            <v>35</v>
          </cell>
          <cell r="G948">
            <v>372895.9</v>
          </cell>
          <cell r="H948">
            <v>0</v>
          </cell>
          <cell r="I948">
            <v>376624.85900000005</v>
          </cell>
          <cell r="J948">
            <v>47454732.234000005</v>
          </cell>
          <cell r="K948">
            <v>0.64</v>
          </cell>
          <cell r="L948">
            <v>77825761</v>
          </cell>
        </row>
        <row r="949">
          <cell r="A949" t="str">
            <v>002054808</v>
          </cell>
          <cell r="B949" t="str">
            <v>Kombinirano zašèitno stikalo</v>
          </cell>
          <cell r="C949" t="str">
            <v>LIMAT-4-SD 4p AC B50/03</v>
          </cell>
          <cell r="D949" t="str">
            <v>64,7777</v>
          </cell>
          <cell r="E949" t="str">
            <v>AH</v>
          </cell>
          <cell r="F949">
            <v>35</v>
          </cell>
          <cell r="G949">
            <v>421055.05</v>
          </cell>
          <cell r="H949">
            <v>0</v>
          </cell>
          <cell r="I949">
            <v>425265.6005</v>
          </cell>
          <cell r="J949">
            <v>53583465.663000003</v>
          </cell>
          <cell r="K949">
            <v>0.64</v>
          </cell>
          <cell r="L949">
            <v>87876884</v>
          </cell>
        </row>
        <row r="950">
          <cell r="A950" t="str">
            <v>002054816</v>
          </cell>
          <cell r="B950" t="str">
            <v>Kombinirano zašèitno stikalo</v>
          </cell>
          <cell r="C950" t="str">
            <v>LIMAT-4-SD 4p AC C32/03</v>
          </cell>
          <cell r="D950" t="str">
            <v>52,9814</v>
          </cell>
          <cell r="E950" t="str">
            <v>AH</v>
          </cell>
          <cell r="F950">
            <v>35</v>
          </cell>
          <cell r="G950">
            <v>344379.10000000003</v>
          </cell>
          <cell r="H950">
            <v>0</v>
          </cell>
          <cell r="I950">
            <v>347822.89100000006</v>
          </cell>
          <cell r="J950">
            <v>43825684.26600001</v>
          </cell>
          <cell r="K950">
            <v>0.64</v>
          </cell>
          <cell r="L950">
            <v>71874123</v>
          </cell>
        </row>
        <row r="951">
          <cell r="A951" t="str">
            <v>002054817</v>
          </cell>
          <cell r="B951" t="str">
            <v>Kombinirano zašèitno stikalo</v>
          </cell>
          <cell r="C951" t="str">
            <v>LIMAT-4-SD 4p AC C40/03</v>
          </cell>
          <cell r="D951" t="str">
            <v>57,3687</v>
          </cell>
          <cell r="E951" t="str">
            <v>AH</v>
          </cell>
          <cell r="F951">
            <v>35</v>
          </cell>
          <cell r="G951">
            <v>372896.55</v>
          </cell>
          <cell r="H951">
            <v>0</v>
          </cell>
          <cell r="I951">
            <v>376625.51549999998</v>
          </cell>
          <cell r="J951">
            <v>47454814.952999994</v>
          </cell>
          <cell r="K951">
            <v>0.64</v>
          </cell>
          <cell r="L951">
            <v>77825897</v>
          </cell>
        </row>
        <row r="952">
          <cell r="A952" t="str">
            <v>002052100</v>
          </cell>
          <cell r="B952" t="str">
            <v>Kombinirano zašèitno stikalo</v>
          </cell>
          <cell r="C952" t="str">
            <v>LIMAT-2-DN 2p A B6/003</v>
          </cell>
          <cell r="D952" t="str">
            <v>58,9890</v>
          </cell>
          <cell r="E952" t="str">
            <v>AH</v>
          </cell>
          <cell r="F952">
            <v>35</v>
          </cell>
          <cell r="G952">
            <v>383428.5</v>
          </cell>
          <cell r="H952">
            <v>0</v>
          </cell>
          <cell r="I952">
            <v>387262.78499999997</v>
          </cell>
          <cell r="J952">
            <v>48795110.909999996</v>
          </cell>
          <cell r="K952">
            <v>0.64</v>
          </cell>
          <cell r="L952">
            <v>80023982</v>
          </cell>
        </row>
        <row r="953">
          <cell r="A953" t="str">
            <v>002052101</v>
          </cell>
          <cell r="B953" t="str">
            <v>Kombinirano zašèitno stikalo</v>
          </cell>
          <cell r="C953" t="str">
            <v>LIMAT-2-DN 2p A B10/003</v>
          </cell>
          <cell r="D953" t="str">
            <v>58,9890</v>
          </cell>
          <cell r="E953" t="str">
            <v>AH</v>
          </cell>
          <cell r="F953">
            <v>35</v>
          </cell>
          <cell r="G953">
            <v>383428.5</v>
          </cell>
          <cell r="H953">
            <v>0</v>
          </cell>
          <cell r="I953">
            <v>387262.78499999997</v>
          </cell>
          <cell r="J953">
            <v>48795110.909999996</v>
          </cell>
          <cell r="K953">
            <v>0.64</v>
          </cell>
          <cell r="L953">
            <v>80023982</v>
          </cell>
        </row>
        <row r="954">
          <cell r="A954" t="str">
            <v>002052102</v>
          </cell>
          <cell r="B954" t="str">
            <v>Kombinirano zašèitno stikalo</v>
          </cell>
          <cell r="C954" t="str">
            <v>LIMAT-2-DN 2p A B13/003</v>
          </cell>
          <cell r="D954" t="str">
            <v>58,9890</v>
          </cell>
          <cell r="E954" t="str">
            <v>AH</v>
          </cell>
          <cell r="F954">
            <v>35</v>
          </cell>
          <cell r="G954">
            <v>383428.5</v>
          </cell>
          <cell r="H954">
            <v>0</v>
          </cell>
          <cell r="I954">
            <v>387262.78499999997</v>
          </cell>
          <cell r="J954">
            <v>48795110.909999996</v>
          </cell>
          <cell r="K954">
            <v>0.64</v>
          </cell>
          <cell r="L954">
            <v>80023982</v>
          </cell>
        </row>
        <row r="955">
          <cell r="A955" t="str">
            <v>002052103</v>
          </cell>
          <cell r="B955" t="str">
            <v>Kombinirano zašèitno stikalo</v>
          </cell>
          <cell r="C955" t="str">
            <v>LIMAT-2-DN 2p A B16/003</v>
          </cell>
          <cell r="D955" t="str">
            <v>58,9890</v>
          </cell>
          <cell r="E955" t="str">
            <v>AH</v>
          </cell>
          <cell r="F955">
            <v>35</v>
          </cell>
          <cell r="G955">
            <v>383428.5</v>
          </cell>
          <cell r="H955">
            <v>0</v>
          </cell>
          <cell r="I955">
            <v>387262.78499999997</v>
          </cell>
          <cell r="J955">
            <v>48795110.909999996</v>
          </cell>
          <cell r="K955">
            <v>0.64</v>
          </cell>
          <cell r="L955">
            <v>80023982</v>
          </cell>
        </row>
        <row r="956">
          <cell r="A956" t="str">
            <v>002052104</v>
          </cell>
          <cell r="B956" t="str">
            <v>Kombinirano zašèitno stikalo</v>
          </cell>
          <cell r="C956" t="str">
            <v>LIMAT-2-DN 2p A B20/003</v>
          </cell>
          <cell r="D956" t="str">
            <v>58,9890</v>
          </cell>
          <cell r="E956" t="str">
            <v>AH</v>
          </cell>
          <cell r="F956">
            <v>35</v>
          </cell>
          <cell r="G956">
            <v>383428.5</v>
          </cell>
          <cell r="H956">
            <v>0</v>
          </cell>
          <cell r="I956">
            <v>387262.78499999997</v>
          </cell>
          <cell r="J956">
            <v>48795110.909999996</v>
          </cell>
          <cell r="K956">
            <v>0.64</v>
          </cell>
          <cell r="L956">
            <v>80023982</v>
          </cell>
        </row>
        <row r="957">
          <cell r="A957" t="str">
            <v>002052105</v>
          </cell>
          <cell r="B957" t="str">
            <v>Kombinirano zašèitno stikalo</v>
          </cell>
          <cell r="C957" t="str">
            <v>LIMAT-2-DN 2p A B25/003</v>
          </cell>
          <cell r="D957" t="str">
            <v>58,9890</v>
          </cell>
          <cell r="E957" t="str">
            <v>AH</v>
          </cell>
          <cell r="F957">
            <v>35</v>
          </cell>
          <cell r="G957">
            <v>383428.5</v>
          </cell>
          <cell r="H957">
            <v>0</v>
          </cell>
          <cell r="I957">
            <v>387262.78499999997</v>
          </cell>
          <cell r="J957">
            <v>48795110.909999996</v>
          </cell>
          <cell r="K957">
            <v>0.64</v>
          </cell>
          <cell r="L957">
            <v>80023982</v>
          </cell>
        </row>
        <row r="958">
          <cell r="A958" t="str">
            <v>002052106</v>
          </cell>
          <cell r="B958" t="str">
            <v>Kombinirano zašèitno stikalo</v>
          </cell>
          <cell r="C958" t="str">
            <v>LIMAT-2-DN 2p A B32/003</v>
          </cell>
          <cell r="D958" t="str">
            <v>60,4070</v>
          </cell>
          <cell r="E958" t="str">
            <v>AH</v>
          </cell>
          <cell r="F958">
            <v>35</v>
          </cell>
          <cell r="G958">
            <v>392645.5</v>
          </cell>
          <cell r="H958">
            <v>0</v>
          </cell>
          <cell r="I958">
            <v>396571.95500000002</v>
          </cell>
          <cell r="J958">
            <v>49968066.330000006</v>
          </cell>
          <cell r="K958">
            <v>0.64</v>
          </cell>
          <cell r="L958">
            <v>81947629</v>
          </cell>
        </row>
        <row r="959">
          <cell r="A959" t="str">
            <v>002052110</v>
          </cell>
          <cell r="B959" t="str">
            <v>Kombinirano zašèitno stikalo</v>
          </cell>
          <cell r="C959" t="str">
            <v>LIMAT-2-DN 2p A C6/003</v>
          </cell>
          <cell r="D959" t="str">
            <v>58,9890</v>
          </cell>
          <cell r="E959" t="str">
            <v>AH</v>
          </cell>
          <cell r="F959">
            <v>35</v>
          </cell>
          <cell r="G959">
            <v>383428.5</v>
          </cell>
          <cell r="H959">
            <v>0</v>
          </cell>
          <cell r="I959">
            <v>387262.78499999997</v>
          </cell>
          <cell r="J959">
            <v>48795110.909999996</v>
          </cell>
          <cell r="K959">
            <v>0.64</v>
          </cell>
          <cell r="L959">
            <v>80023982</v>
          </cell>
        </row>
        <row r="960">
          <cell r="A960" t="str">
            <v>002052111</v>
          </cell>
          <cell r="B960" t="str">
            <v>Kombinirano zašèitno stikalo</v>
          </cell>
          <cell r="C960" t="str">
            <v>LIMAT-2-DN 2p A C10/003</v>
          </cell>
          <cell r="D960" t="str">
            <v>58,9890</v>
          </cell>
          <cell r="E960" t="str">
            <v>AH</v>
          </cell>
          <cell r="F960">
            <v>35</v>
          </cell>
          <cell r="G960">
            <v>383428.5</v>
          </cell>
          <cell r="H960">
            <v>0</v>
          </cell>
          <cell r="I960">
            <v>387262.78499999997</v>
          </cell>
          <cell r="J960">
            <v>48795110.909999996</v>
          </cell>
          <cell r="K960">
            <v>0.64</v>
          </cell>
          <cell r="L960">
            <v>80023982</v>
          </cell>
        </row>
        <row r="961">
          <cell r="A961" t="str">
            <v>002052112</v>
          </cell>
          <cell r="B961" t="str">
            <v>Kombinirano zašèitno stikalo</v>
          </cell>
          <cell r="C961" t="str">
            <v>LIMAT-2-DN 2p A C13/003</v>
          </cell>
          <cell r="D961" t="str">
            <v>58,9890</v>
          </cell>
          <cell r="E961" t="str">
            <v>AH</v>
          </cell>
          <cell r="F961">
            <v>35</v>
          </cell>
          <cell r="G961">
            <v>383428.5</v>
          </cell>
          <cell r="H961">
            <v>0</v>
          </cell>
          <cell r="I961">
            <v>387262.78499999997</v>
          </cell>
          <cell r="J961">
            <v>48795110.909999996</v>
          </cell>
          <cell r="K961">
            <v>0.64</v>
          </cell>
          <cell r="L961">
            <v>80023982</v>
          </cell>
        </row>
        <row r="962">
          <cell r="A962" t="str">
            <v>002052113</v>
          </cell>
          <cell r="B962" t="str">
            <v>Kombinirano zašèitno stikalo</v>
          </cell>
          <cell r="C962" t="str">
            <v>LIMAT-2-DN 2p A C16/003</v>
          </cell>
          <cell r="D962" t="str">
            <v>58,9890</v>
          </cell>
          <cell r="E962" t="str">
            <v>AH</v>
          </cell>
          <cell r="F962">
            <v>35</v>
          </cell>
          <cell r="G962">
            <v>383428.5</v>
          </cell>
          <cell r="H962">
            <v>0</v>
          </cell>
          <cell r="I962">
            <v>387262.78499999997</v>
          </cell>
          <cell r="J962">
            <v>48795110.909999996</v>
          </cell>
          <cell r="K962">
            <v>0.64</v>
          </cell>
          <cell r="L962">
            <v>80023982</v>
          </cell>
        </row>
        <row r="963">
          <cell r="A963" t="str">
            <v>002052114</v>
          </cell>
          <cell r="B963" t="str">
            <v>Kombinirano zašèitno stikalo</v>
          </cell>
          <cell r="C963" t="str">
            <v>LIMAT-2-DN 2p A C20/003</v>
          </cell>
          <cell r="D963" t="str">
            <v>58,9890</v>
          </cell>
          <cell r="E963" t="str">
            <v>AH</v>
          </cell>
          <cell r="F963">
            <v>35</v>
          </cell>
          <cell r="G963">
            <v>383428.5</v>
          </cell>
          <cell r="H963">
            <v>0</v>
          </cell>
          <cell r="I963">
            <v>387262.78499999997</v>
          </cell>
          <cell r="J963">
            <v>48795110.909999996</v>
          </cell>
          <cell r="K963">
            <v>0.64</v>
          </cell>
          <cell r="L963">
            <v>80023982</v>
          </cell>
        </row>
        <row r="964">
          <cell r="A964" t="str">
            <v>002052115</v>
          </cell>
          <cell r="B964" t="str">
            <v>Kombinirano zašèitno stikalo</v>
          </cell>
          <cell r="C964" t="str">
            <v>LIMAT-2-DN 2p A C25/003</v>
          </cell>
          <cell r="D964" t="str">
            <v>58,9890</v>
          </cell>
          <cell r="E964" t="str">
            <v>AH</v>
          </cell>
          <cell r="F964">
            <v>35</v>
          </cell>
          <cell r="G964">
            <v>383428.5</v>
          </cell>
          <cell r="H964">
            <v>0</v>
          </cell>
          <cell r="I964">
            <v>387262.78499999997</v>
          </cell>
          <cell r="J964">
            <v>48795110.909999996</v>
          </cell>
          <cell r="K964">
            <v>0.64</v>
          </cell>
          <cell r="L964">
            <v>80023982</v>
          </cell>
        </row>
        <row r="965">
          <cell r="A965" t="str">
            <v>002052116</v>
          </cell>
          <cell r="B965" t="str">
            <v>Kombinirano zašèitno stikalo</v>
          </cell>
          <cell r="C965" t="str">
            <v>LIMAT-2-DN 2p A C32/003</v>
          </cell>
          <cell r="D965" t="str">
            <v>60,4070</v>
          </cell>
          <cell r="E965" t="str">
            <v>AH</v>
          </cell>
          <cell r="F965">
            <v>35</v>
          </cell>
          <cell r="G965">
            <v>392645.5</v>
          </cell>
          <cell r="H965">
            <v>0</v>
          </cell>
          <cell r="I965">
            <v>396571.95500000002</v>
          </cell>
          <cell r="J965">
            <v>49968066.330000006</v>
          </cell>
          <cell r="K965">
            <v>0.64</v>
          </cell>
          <cell r="L965">
            <v>81947629</v>
          </cell>
        </row>
        <row r="966">
          <cell r="A966" t="str">
            <v>002052600</v>
          </cell>
          <cell r="B966" t="str">
            <v>Kombinirano zašèitno stikalo</v>
          </cell>
          <cell r="C966" t="str">
            <v>LIMAT-2-DN 2p AC B6/003</v>
          </cell>
          <cell r="D966" t="str">
            <v>59,1112</v>
          </cell>
          <cell r="E966" t="str">
            <v>AH</v>
          </cell>
          <cell r="F966">
            <v>35</v>
          </cell>
          <cell r="G966">
            <v>384222.8</v>
          </cell>
          <cell r="H966">
            <v>0</v>
          </cell>
          <cell r="I966">
            <v>388065.02799999999</v>
          </cell>
          <cell r="J966">
            <v>48896193.527999997</v>
          </cell>
          <cell r="K966">
            <v>0.64</v>
          </cell>
          <cell r="L966">
            <v>80189758</v>
          </cell>
        </row>
        <row r="967">
          <cell r="A967" t="str">
            <v>002052601</v>
          </cell>
          <cell r="B967" t="str">
            <v>Kombinirano zašèitno stikalo</v>
          </cell>
          <cell r="C967" t="str">
            <v>LIMAT-2-DN 2p AC B10/003</v>
          </cell>
          <cell r="D967" t="str">
            <v>59,1112</v>
          </cell>
          <cell r="E967" t="str">
            <v>AH</v>
          </cell>
          <cell r="F967">
            <v>35</v>
          </cell>
          <cell r="G967">
            <v>384222.8</v>
          </cell>
          <cell r="H967">
            <v>0</v>
          </cell>
          <cell r="I967">
            <v>388065.02799999999</v>
          </cell>
          <cell r="J967">
            <v>48896193.527999997</v>
          </cell>
          <cell r="K967">
            <v>0.64</v>
          </cell>
          <cell r="L967">
            <v>80189758</v>
          </cell>
        </row>
        <row r="968">
          <cell r="A968" t="str">
            <v>002052602</v>
          </cell>
          <cell r="B968" t="str">
            <v>Kombinirano zašèitno stikalo</v>
          </cell>
          <cell r="C968" t="str">
            <v>LIMAT-2-DN 2p AC B13/003</v>
          </cell>
          <cell r="D968" t="str">
            <v>59,1112</v>
          </cell>
          <cell r="E968" t="str">
            <v>AH</v>
          </cell>
          <cell r="F968">
            <v>35</v>
          </cell>
          <cell r="G968">
            <v>384222.8</v>
          </cell>
          <cell r="H968">
            <v>0</v>
          </cell>
          <cell r="I968">
            <v>388065.02799999999</v>
          </cell>
          <cell r="J968">
            <v>48896193.527999997</v>
          </cell>
          <cell r="K968">
            <v>0.64</v>
          </cell>
          <cell r="L968">
            <v>80189758</v>
          </cell>
        </row>
        <row r="969">
          <cell r="A969" t="str">
            <v>002052603</v>
          </cell>
          <cell r="B969" t="str">
            <v>Kombinirano zašèitno stikalo</v>
          </cell>
          <cell r="C969" t="str">
            <v>LIMAT-2-DN 2p AC B16/003</v>
          </cell>
          <cell r="D969" t="str">
            <v>59,1112</v>
          </cell>
          <cell r="E969" t="str">
            <v>AH</v>
          </cell>
          <cell r="F969">
            <v>35</v>
          </cell>
          <cell r="G969">
            <v>384222.8</v>
          </cell>
          <cell r="H969">
            <v>0</v>
          </cell>
          <cell r="I969">
            <v>388065.02799999999</v>
          </cell>
          <cell r="J969">
            <v>48896193.527999997</v>
          </cell>
          <cell r="K969">
            <v>0.64</v>
          </cell>
          <cell r="L969">
            <v>80189758</v>
          </cell>
        </row>
        <row r="970">
          <cell r="A970" t="str">
            <v>002052604</v>
          </cell>
          <cell r="B970" t="str">
            <v>Kombinirano zašèitno stikalo</v>
          </cell>
          <cell r="C970" t="str">
            <v>LIMAT-2-DN 2p AC B20/003</v>
          </cell>
          <cell r="D970" t="str">
            <v>59,1112</v>
          </cell>
          <cell r="E970" t="str">
            <v>AH</v>
          </cell>
          <cell r="F970">
            <v>35</v>
          </cell>
          <cell r="G970">
            <v>384222.8</v>
          </cell>
          <cell r="H970">
            <v>0</v>
          </cell>
          <cell r="I970">
            <v>388065.02799999999</v>
          </cell>
          <cell r="J970">
            <v>48896193.527999997</v>
          </cell>
          <cell r="K970">
            <v>0.64</v>
          </cell>
          <cell r="L970">
            <v>80189758</v>
          </cell>
        </row>
        <row r="971">
          <cell r="A971" t="str">
            <v>002052605</v>
          </cell>
          <cell r="B971" t="str">
            <v>Kombinirano zašèitno stikalo</v>
          </cell>
          <cell r="C971" t="str">
            <v>LIMAT-2-DN 2p AC B25/003</v>
          </cell>
          <cell r="D971" t="str">
            <v>59,1112</v>
          </cell>
          <cell r="E971" t="str">
            <v>AH</v>
          </cell>
          <cell r="F971">
            <v>35</v>
          </cell>
          <cell r="G971">
            <v>384222.8</v>
          </cell>
          <cell r="H971">
            <v>0</v>
          </cell>
          <cell r="I971">
            <v>388065.02799999999</v>
          </cell>
          <cell r="J971">
            <v>48896193.527999997</v>
          </cell>
          <cell r="K971">
            <v>0.64</v>
          </cell>
          <cell r="L971">
            <v>80189758</v>
          </cell>
        </row>
        <row r="972">
          <cell r="A972" t="str">
            <v>002052606</v>
          </cell>
          <cell r="B972" t="str">
            <v>Kombinirano zašèitno stikalo</v>
          </cell>
          <cell r="C972" t="str">
            <v>LIMAT-2-DN 2p AC B32/003</v>
          </cell>
          <cell r="D972" t="str">
            <v>60,4070</v>
          </cell>
          <cell r="E972" t="str">
            <v>AH</v>
          </cell>
          <cell r="F972">
            <v>35</v>
          </cell>
          <cell r="G972">
            <v>392645.5</v>
          </cell>
          <cell r="H972">
            <v>0</v>
          </cell>
          <cell r="I972">
            <v>396571.95500000002</v>
          </cell>
          <cell r="J972">
            <v>49968066.330000006</v>
          </cell>
          <cell r="K972">
            <v>0.64</v>
          </cell>
          <cell r="L972">
            <v>81947629</v>
          </cell>
        </row>
        <row r="973">
          <cell r="A973" t="str">
            <v>002052610</v>
          </cell>
          <cell r="B973" t="str">
            <v>Kombinirano zašèitno stikalo</v>
          </cell>
          <cell r="C973" t="str">
            <v>LIMAT-2-DN 2p AC C6/003</v>
          </cell>
          <cell r="D973" t="str">
            <v>59,1112</v>
          </cell>
          <cell r="E973" t="str">
            <v>AH</v>
          </cell>
          <cell r="F973">
            <v>35</v>
          </cell>
          <cell r="G973">
            <v>384222.8</v>
          </cell>
          <cell r="H973">
            <v>0</v>
          </cell>
          <cell r="I973">
            <v>388065.02799999999</v>
          </cell>
          <cell r="J973">
            <v>48896193.527999997</v>
          </cell>
          <cell r="K973">
            <v>0.64</v>
          </cell>
          <cell r="L973">
            <v>80189758</v>
          </cell>
        </row>
        <row r="974">
          <cell r="A974" t="str">
            <v>002052611</v>
          </cell>
          <cell r="B974" t="str">
            <v>Kombinirano zašèitno stikalo</v>
          </cell>
          <cell r="C974" t="str">
            <v>LIMAT-2-DN 2p AC C10/003</v>
          </cell>
          <cell r="D974" t="str">
            <v>59,1112</v>
          </cell>
          <cell r="E974" t="str">
            <v>AH</v>
          </cell>
          <cell r="F974">
            <v>35</v>
          </cell>
          <cell r="G974">
            <v>384222.8</v>
          </cell>
          <cell r="H974">
            <v>0</v>
          </cell>
          <cell r="I974">
            <v>388065.02799999999</v>
          </cell>
          <cell r="J974">
            <v>48896193.527999997</v>
          </cell>
          <cell r="K974">
            <v>0.64</v>
          </cell>
          <cell r="L974">
            <v>80189758</v>
          </cell>
        </row>
        <row r="975">
          <cell r="A975" t="str">
            <v>002052612</v>
          </cell>
          <cell r="B975" t="str">
            <v>Kombinirano zašèitno stikalo</v>
          </cell>
          <cell r="C975" t="str">
            <v>LIMAT-2-DN 2p AC C13/003</v>
          </cell>
          <cell r="D975" t="str">
            <v>59,1112</v>
          </cell>
          <cell r="E975" t="str">
            <v>AH</v>
          </cell>
          <cell r="F975">
            <v>35</v>
          </cell>
          <cell r="G975">
            <v>384222.8</v>
          </cell>
          <cell r="H975">
            <v>0</v>
          </cell>
          <cell r="I975">
            <v>388065.02799999999</v>
          </cell>
          <cell r="J975">
            <v>48896193.527999997</v>
          </cell>
          <cell r="K975">
            <v>0.64</v>
          </cell>
          <cell r="L975">
            <v>80189758</v>
          </cell>
        </row>
        <row r="976">
          <cell r="A976" t="str">
            <v>002052613</v>
          </cell>
          <cell r="B976" t="str">
            <v>Kombinirano zašèitno stikalo</v>
          </cell>
          <cell r="C976" t="str">
            <v>LIMAT-2-DN 2p AC C16/003</v>
          </cell>
          <cell r="D976" t="str">
            <v>59,1112</v>
          </cell>
          <cell r="E976" t="str">
            <v>AH</v>
          </cell>
          <cell r="F976">
            <v>35</v>
          </cell>
          <cell r="G976">
            <v>384222.8</v>
          </cell>
          <cell r="H976">
            <v>0</v>
          </cell>
          <cell r="I976">
            <v>388065.02799999999</v>
          </cell>
          <cell r="J976">
            <v>48896193.527999997</v>
          </cell>
          <cell r="K976">
            <v>0.64</v>
          </cell>
          <cell r="L976">
            <v>80189758</v>
          </cell>
        </row>
        <row r="977">
          <cell r="A977" t="str">
            <v>002052614</v>
          </cell>
          <cell r="B977" t="str">
            <v>Kombinirano zašèitno stikalo</v>
          </cell>
          <cell r="C977" t="str">
            <v>LIMAT-2-DN 2p AC C20/003</v>
          </cell>
          <cell r="D977" t="str">
            <v>59,1112</v>
          </cell>
          <cell r="E977" t="str">
            <v>AH</v>
          </cell>
          <cell r="F977">
            <v>35</v>
          </cell>
          <cell r="G977">
            <v>384222.8</v>
          </cell>
          <cell r="H977">
            <v>0</v>
          </cell>
          <cell r="I977">
            <v>388065.02799999999</v>
          </cell>
          <cell r="J977">
            <v>48896193.527999997</v>
          </cell>
          <cell r="K977">
            <v>0.64</v>
          </cell>
          <cell r="L977">
            <v>80189758</v>
          </cell>
        </row>
        <row r="978">
          <cell r="A978" t="str">
            <v>002052615</v>
          </cell>
          <cell r="B978" t="str">
            <v>Kombinirano zašèitno stikalo</v>
          </cell>
          <cell r="C978" t="str">
            <v>LIMAT-2-DN 2p AC C25/003</v>
          </cell>
          <cell r="D978" t="str">
            <v>59,1112</v>
          </cell>
          <cell r="E978" t="str">
            <v>AH</v>
          </cell>
          <cell r="F978">
            <v>35</v>
          </cell>
          <cell r="G978">
            <v>384222.8</v>
          </cell>
          <cell r="H978">
            <v>0</v>
          </cell>
          <cell r="I978">
            <v>388065.02799999999</v>
          </cell>
          <cell r="J978">
            <v>48896193.527999997</v>
          </cell>
          <cell r="K978">
            <v>0.64</v>
          </cell>
          <cell r="L978">
            <v>80189758</v>
          </cell>
        </row>
        <row r="979">
          <cell r="A979" t="str">
            <v>002052616</v>
          </cell>
          <cell r="B979" t="str">
            <v>Kombinirano zašèitno stikalo</v>
          </cell>
          <cell r="C979" t="str">
            <v>LIMAT-2-DN 2p AC C32/003</v>
          </cell>
          <cell r="D979" t="str">
            <v>60,4070</v>
          </cell>
          <cell r="E979" t="str">
            <v>AH</v>
          </cell>
          <cell r="F979">
            <v>35</v>
          </cell>
          <cell r="G979">
            <v>392645.5</v>
          </cell>
          <cell r="H979">
            <v>0</v>
          </cell>
          <cell r="I979">
            <v>396571.95500000002</v>
          </cell>
          <cell r="J979">
            <v>49968066.330000006</v>
          </cell>
          <cell r="K979">
            <v>0.64</v>
          </cell>
          <cell r="L979">
            <v>81947629</v>
          </cell>
        </row>
        <row r="980">
          <cell r="A980" t="str">
            <v>002052200</v>
          </cell>
          <cell r="B980" t="str">
            <v>Kombinirano zašèitno stikalo</v>
          </cell>
          <cell r="C980" t="str">
            <v>LIMAT-2-DN 2p A B6/01</v>
          </cell>
          <cell r="D980" t="str">
            <v>58,7204</v>
          </cell>
          <cell r="E980" t="str">
            <v>AH</v>
          </cell>
          <cell r="F980">
            <v>35</v>
          </cell>
          <cell r="G980">
            <v>381682.60000000003</v>
          </cell>
          <cell r="H980">
            <v>0</v>
          </cell>
          <cell r="I980">
            <v>385499.42600000004</v>
          </cell>
          <cell r="J980">
            <v>48572927.676000006</v>
          </cell>
          <cell r="K980">
            <v>0.64</v>
          </cell>
          <cell r="L980">
            <v>79659602</v>
          </cell>
        </row>
        <row r="981">
          <cell r="A981" t="str">
            <v>002052201</v>
          </cell>
          <cell r="B981" t="str">
            <v>Kombinirano zašèitno stikalo</v>
          </cell>
          <cell r="C981" t="str">
            <v>LIMAT-2-DN 2p A B10/01</v>
          </cell>
          <cell r="D981" t="str">
            <v>58,7204</v>
          </cell>
          <cell r="E981" t="str">
            <v>AH</v>
          </cell>
          <cell r="F981">
            <v>35</v>
          </cell>
          <cell r="G981">
            <v>381682.60000000003</v>
          </cell>
          <cell r="H981">
            <v>0</v>
          </cell>
          <cell r="I981">
            <v>385499.42600000004</v>
          </cell>
          <cell r="J981">
            <v>48572927.676000006</v>
          </cell>
          <cell r="K981">
            <v>0.64</v>
          </cell>
          <cell r="L981">
            <v>79659602</v>
          </cell>
        </row>
        <row r="982">
          <cell r="A982" t="str">
            <v>002052202</v>
          </cell>
          <cell r="B982" t="str">
            <v>Kombinirano zašèitno stikalo</v>
          </cell>
          <cell r="C982" t="str">
            <v>LIMAT-2-DN 2p A B13/01</v>
          </cell>
          <cell r="D982" t="str">
            <v>58,7204</v>
          </cell>
          <cell r="E982" t="str">
            <v>AH</v>
          </cell>
          <cell r="F982">
            <v>35</v>
          </cell>
          <cell r="G982">
            <v>381682.60000000003</v>
          </cell>
          <cell r="H982">
            <v>0</v>
          </cell>
          <cell r="I982">
            <v>385499.42600000004</v>
          </cell>
          <cell r="J982">
            <v>48572927.676000006</v>
          </cell>
          <cell r="K982">
            <v>0.64</v>
          </cell>
          <cell r="L982">
            <v>79659602</v>
          </cell>
        </row>
        <row r="983">
          <cell r="A983" t="str">
            <v>002052203</v>
          </cell>
          <cell r="B983" t="str">
            <v>Kombinirano zašèitno stikalo</v>
          </cell>
          <cell r="C983" t="str">
            <v>LIMAT-2-DN 2p A B16/01</v>
          </cell>
          <cell r="D983" t="str">
            <v>58,7204</v>
          </cell>
          <cell r="E983" t="str">
            <v>AH</v>
          </cell>
          <cell r="F983">
            <v>35</v>
          </cell>
          <cell r="G983">
            <v>381682.60000000003</v>
          </cell>
          <cell r="H983">
            <v>0</v>
          </cell>
          <cell r="I983">
            <v>385499.42600000004</v>
          </cell>
          <cell r="J983">
            <v>48572927.676000006</v>
          </cell>
          <cell r="K983">
            <v>0.64</v>
          </cell>
          <cell r="L983">
            <v>79659602</v>
          </cell>
        </row>
        <row r="984">
          <cell r="A984" t="str">
            <v>002052204</v>
          </cell>
          <cell r="B984" t="str">
            <v>Kombinirano zašèitno stikalo</v>
          </cell>
          <cell r="C984" t="str">
            <v>LIMAT-2-DN 2p A B20/01</v>
          </cell>
          <cell r="D984" t="str">
            <v>58,7204</v>
          </cell>
          <cell r="E984" t="str">
            <v>AH</v>
          </cell>
          <cell r="F984">
            <v>35</v>
          </cell>
          <cell r="G984">
            <v>381682.60000000003</v>
          </cell>
          <cell r="H984">
            <v>0</v>
          </cell>
          <cell r="I984">
            <v>385499.42600000004</v>
          </cell>
          <cell r="J984">
            <v>48572927.676000006</v>
          </cell>
          <cell r="K984">
            <v>0.64</v>
          </cell>
          <cell r="L984">
            <v>79659602</v>
          </cell>
        </row>
        <row r="985">
          <cell r="A985" t="str">
            <v>002052205</v>
          </cell>
          <cell r="B985" t="str">
            <v>Kombinirano zašèitno stikalo</v>
          </cell>
          <cell r="C985" t="str">
            <v>LIMAT-2-DN 2p A B25/01</v>
          </cell>
          <cell r="D985" t="str">
            <v>58,7204</v>
          </cell>
          <cell r="E985" t="str">
            <v>AH</v>
          </cell>
          <cell r="F985">
            <v>35</v>
          </cell>
          <cell r="G985">
            <v>381682.60000000003</v>
          </cell>
          <cell r="H985">
            <v>0</v>
          </cell>
          <cell r="I985">
            <v>385499.42600000004</v>
          </cell>
          <cell r="J985">
            <v>48572927.676000006</v>
          </cell>
          <cell r="K985">
            <v>0.64</v>
          </cell>
          <cell r="L985">
            <v>79659602</v>
          </cell>
        </row>
        <row r="986">
          <cell r="A986" t="str">
            <v>002052206</v>
          </cell>
          <cell r="B986" t="str">
            <v>Kombinirano zašèitno stikalo</v>
          </cell>
          <cell r="C986" t="str">
            <v>LIMAT-2-DN 2p A B32/01</v>
          </cell>
          <cell r="D986" t="str">
            <v>60,0162</v>
          </cell>
          <cell r="E986" t="str">
            <v>AH</v>
          </cell>
          <cell r="F986">
            <v>35</v>
          </cell>
          <cell r="G986">
            <v>390105.3</v>
          </cell>
          <cell r="H986">
            <v>0</v>
          </cell>
          <cell r="I986">
            <v>394006.353</v>
          </cell>
          <cell r="J986">
            <v>49644800.478</v>
          </cell>
          <cell r="K986">
            <v>0.64</v>
          </cell>
          <cell r="L986">
            <v>81417473</v>
          </cell>
        </row>
        <row r="987">
          <cell r="A987" t="str">
            <v>002052207</v>
          </cell>
          <cell r="B987" t="str">
            <v>Kombinirano zašèitno stikalo</v>
          </cell>
          <cell r="C987" t="str">
            <v>LIMAT-2-DN 2p A B40/01</v>
          </cell>
          <cell r="D987" t="str">
            <v>60,3487</v>
          </cell>
          <cell r="E987" t="str">
            <v>AH</v>
          </cell>
          <cell r="F987">
            <v>35</v>
          </cell>
          <cell r="G987">
            <v>392266.55</v>
          </cell>
          <cell r="H987">
            <v>0</v>
          </cell>
          <cell r="I987">
            <v>396189.21549999999</v>
          </cell>
          <cell r="J987">
            <v>49919841.152999997</v>
          </cell>
          <cell r="K987">
            <v>0.64</v>
          </cell>
          <cell r="L987">
            <v>81868540</v>
          </cell>
        </row>
        <row r="988">
          <cell r="A988" t="str">
            <v>002052208</v>
          </cell>
          <cell r="B988" t="str">
            <v>Kombinirano zašèitno stikalo</v>
          </cell>
          <cell r="C988" t="str">
            <v>LIMAT-2-DN 2p A B50/01</v>
          </cell>
          <cell r="D988" t="str">
            <v>68,3035</v>
          </cell>
          <cell r="E988" t="str">
            <v>AH</v>
          </cell>
          <cell r="F988">
            <v>35</v>
          </cell>
          <cell r="G988">
            <v>443972.75</v>
          </cell>
          <cell r="H988">
            <v>0</v>
          </cell>
          <cell r="I988">
            <v>448412.47749999998</v>
          </cell>
          <cell r="J988">
            <v>56499972.164999999</v>
          </cell>
          <cell r="K988">
            <v>0.64</v>
          </cell>
          <cell r="L988">
            <v>92659955</v>
          </cell>
        </row>
        <row r="989">
          <cell r="A989" t="str">
            <v>002052210</v>
          </cell>
          <cell r="B989" t="str">
            <v>Kombinirano zašèitno stikalo</v>
          </cell>
          <cell r="C989" t="str">
            <v>LIMAT-2-DN 2p A C6/01</v>
          </cell>
          <cell r="D989" t="str">
            <v>58,7204</v>
          </cell>
          <cell r="E989" t="str">
            <v>AH</v>
          </cell>
          <cell r="F989">
            <v>35</v>
          </cell>
          <cell r="G989">
            <v>381682.60000000003</v>
          </cell>
          <cell r="H989">
            <v>0</v>
          </cell>
          <cell r="I989">
            <v>385499.42600000004</v>
          </cell>
          <cell r="J989">
            <v>48572927.676000006</v>
          </cell>
          <cell r="K989">
            <v>0.64</v>
          </cell>
          <cell r="L989">
            <v>79659602</v>
          </cell>
        </row>
        <row r="990">
          <cell r="A990" t="str">
            <v>002052211</v>
          </cell>
          <cell r="B990" t="str">
            <v>Kombinirano zašèitno stikalo</v>
          </cell>
          <cell r="C990" t="str">
            <v>LIMAT-2-DN 2p A C10/01</v>
          </cell>
          <cell r="D990" t="str">
            <v>58,7204</v>
          </cell>
          <cell r="E990" t="str">
            <v>AH</v>
          </cell>
          <cell r="F990">
            <v>35</v>
          </cell>
          <cell r="G990">
            <v>381682.60000000003</v>
          </cell>
          <cell r="H990">
            <v>0</v>
          </cell>
          <cell r="I990">
            <v>385499.42600000004</v>
          </cell>
          <cell r="J990">
            <v>48572927.676000006</v>
          </cell>
          <cell r="K990">
            <v>0.64</v>
          </cell>
          <cell r="L990">
            <v>79659602</v>
          </cell>
        </row>
        <row r="991">
          <cell r="A991" t="str">
            <v>002052212</v>
          </cell>
          <cell r="B991" t="str">
            <v>Kombinirano zašèitno stikalo</v>
          </cell>
          <cell r="C991" t="str">
            <v>LIMAT-2-DN 2p A C13/01</v>
          </cell>
          <cell r="D991" t="str">
            <v>58,7204</v>
          </cell>
          <cell r="E991" t="str">
            <v>AH</v>
          </cell>
          <cell r="F991">
            <v>35</v>
          </cell>
          <cell r="G991">
            <v>381682.60000000003</v>
          </cell>
          <cell r="H991">
            <v>0</v>
          </cell>
          <cell r="I991">
            <v>385499.42600000004</v>
          </cell>
          <cell r="J991">
            <v>48572927.676000006</v>
          </cell>
          <cell r="K991">
            <v>0.64</v>
          </cell>
          <cell r="L991">
            <v>79659602</v>
          </cell>
        </row>
        <row r="992">
          <cell r="A992" t="str">
            <v>002052213</v>
          </cell>
          <cell r="B992" t="str">
            <v>Kombinirano zašèitno stikalo</v>
          </cell>
          <cell r="C992" t="str">
            <v>LIMAT-2-DN 2p A C16/01</v>
          </cell>
          <cell r="D992" t="str">
            <v>58,7204</v>
          </cell>
          <cell r="E992" t="str">
            <v>AH</v>
          </cell>
          <cell r="F992">
            <v>35</v>
          </cell>
          <cell r="G992">
            <v>381682.60000000003</v>
          </cell>
          <cell r="H992">
            <v>0</v>
          </cell>
          <cell r="I992">
            <v>385499.42600000004</v>
          </cell>
          <cell r="J992">
            <v>48572927.676000006</v>
          </cell>
          <cell r="K992">
            <v>0.64</v>
          </cell>
          <cell r="L992">
            <v>79659602</v>
          </cell>
        </row>
        <row r="993">
          <cell r="A993" t="str">
            <v>002052214</v>
          </cell>
          <cell r="B993" t="str">
            <v>Kombinirano zašèitno stikalo</v>
          </cell>
          <cell r="C993" t="str">
            <v>LIMAT-2-DN 2p A C20/01</v>
          </cell>
          <cell r="D993" t="str">
            <v>58,7204</v>
          </cell>
          <cell r="E993" t="str">
            <v>AH</v>
          </cell>
          <cell r="F993">
            <v>35</v>
          </cell>
          <cell r="G993">
            <v>381682.60000000003</v>
          </cell>
          <cell r="H993">
            <v>0</v>
          </cell>
          <cell r="I993">
            <v>385499.42600000004</v>
          </cell>
          <cell r="J993">
            <v>48572927.676000006</v>
          </cell>
          <cell r="K993">
            <v>0.64</v>
          </cell>
          <cell r="L993">
            <v>79659602</v>
          </cell>
        </row>
        <row r="994">
          <cell r="A994" t="str">
            <v>002052215</v>
          </cell>
          <cell r="B994" t="str">
            <v>Kombinirano zašèitno stikalo</v>
          </cell>
          <cell r="C994" t="str">
            <v>LIMAT-2-DN 2p A C25/01</v>
          </cell>
          <cell r="D994" t="str">
            <v>58,7204</v>
          </cell>
          <cell r="E994" t="str">
            <v>AH</v>
          </cell>
          <cell r="F994">
            <v>35</v>
          </cell>
          <cell r="G994">
            <v>381682.60000000003</v>
          </cell>
          <cell r="H994">
            <v>0</v>
          </cell>
          <cell r="I994">
            <v>385499.42600000004</v>
          </cell>
          <cell r="J994">
            <v>48572927.676000006</v>
          </cell>
          <cell r="K994">
            <v>0.64</v>
          </cell>
          <cell r="L994">
            <v>79659602</v>
          </cell>
        </row>
        <row r="995">
          <cell r="A995" t="str">
            <v>002052216</v>
          </cell>
          <cell r="B995" t="str">
            <v>Kombinirano zašèitno stikalo</v>
          </cell>
          <cell r="C995" t="str">
            <v>LIMAT-2-DN 2p A C32/01</v>
          </cell>
          <cell r="D995" t="str">
            <v>60,0162</v>
          </cell>
          <cell r="E995" t="str">
            <v>AH</v>
          </cell>
          <cell r="F995">
            <v>35</v>
          </cell>
          <cell r="G995">
            <v>390105.3</v>
          </cell>
          <cell r="H995">
            <v>0</v>
          </cell>
          <cell r="I995">
            <v>394006.353</v>
          </cell>
          <cell r="J995">
            <v>49644800.478</v>
          </cell>
          <cell r="K995">
            <v>0.64</v>
          </cell>
          <cell r="L995">
            <v>81417473</v>
          </cell>
        </row>
        <row r="996">
          <cell r="A996" t="str">
            <v>002052217</v>
          </cell>
          <cell r="B996" t="str">
            <v>Kombinirano zašèitno stikalo</v>
          </cell>
          <cell r="C996" t="str">
            <v>LIMAT-2-DN 2p A C40/01</v>
          </cell>
          <cell r="D996" t="str">
            <v>60,3487</v>
          </cell>
          <cell r="E996" t="str">
            <v>AH</v>
          </cell>
          <cell r="F996">
            <v>35</v>
          </cell>
          <cell r="G996">
            <v>392266.55</v>
          </cell>
          <cell r="H996">
            <v>0</v>
          </cell>
          <cell r="I996">
            <v>396189.21549999999</v>
          </cell>
          <cell r="J996">
            <v>49919841.152999997</v>
          </cell>
          <cell r="K996">
            <v>0.64</v>
          </cell>
          <cell r="L996">
            <v>81868540</v>
          </cell>
        </row>
        <row r="997">
          <cell r="A997" t="str">
            <v>002052218</v>
          </cell>
          <cell r="B997" t="str">
            <v>Kombinirano zašèitno stikalo</v>
          </cell>
          <cell r="C997" t="str">
            <v>LIMAT-2-DN 2p A C50/01</v>
          </cell>
          <cell r="D997" t="str">
            <v>68,3035</v>
          </cell>
          <cell r="E997" t="str">
            <v>AH</v>
          </cell>
          <cell r="F997">
            <v>35</v>
          </cell>
          <cell r="G997">
            <v>443972.75</v>
          </cell>
          <cell r="H997">
            <v>0</v>
          </cell>
          <cell r="I997">
            <v>448412.47749999998</v>
          </cell>
          <cell r="J997">
            <v>56499972.164999999</v>
          </cell>
          <cell r="K997">
            <v>0.64</v>
          </cell>
          <cell r="L997">
            <v>92659955</v>
          </cell>
        </row>
        <row r="998">
          <cell r="A998" t="str">
            <v>002052700</v>
          </cell>
          <cell r="B998" t="str">
            <v>Kombinirano zašèitno stikalo</v>
          </cell>
          <cell r="C998" t="str">
            <v>LIMAT-2-DN 2p AC B6/01</v>
          </cell>
          <cell r="D998" t="str">
            <v>58,7204</v>
          </cell>
          <cell r="E998" t="str">
            <v>AH</v>
          </cell>
          <cell r="F998">
            <v>35</v>
          </cell>
          <cell r="G998">
            <v>381682.60000000003</v>
          </cell>
          <cell r="H998">
            <v>0</v>
          </cell>
          <cell r="I998">
            <v>385499.42600000004</v>
          </cell>
          <cell r="J998">
            <v>48572927.676000006</v>
          </cell>
          <cell r="K998">
            <v>0.64</v>
          </cell>
          <cell r="L998">
            <v>79659602</v>
          </cell>
        </row>
        <row r="999">
          <cell r="A999" t="str">
            <v>002052701</v>
          </cell>
          <cell r="B999" t="str">
            <v>Kombinirano zašèitno stikalo</v>
          </cell>
          <cell r="C999" t="str">
            <v>LIMAT-2-DN 2p AC B10/01</v>
          </cell>
          <cell r="D999" t="str">
            <v>58,7204</v>
          </cell>
          <cell r="E999" t="str">
            <v>AH</v>
          </cell>
          <cell r="F999">
            <v>35</v>
          </cell>
          <cell r="G999">
            <v>381682.60000000003</v>
          </cell>
          <cell r="H999">
            <v>0</v>
          </cell>
          <cell r="I999">
            <v>385499.42600000004</v>
          </cell>
          <cell r="J999">
            <v>48572927.676000006</v>
          </cell>
          <cell r="K999">
            <v>0.64</v>
          </cell>
          <cell r="L999">
            <v>79659602</v>
          </cell>
        </row>
        <row r="1000">
          <cell r="A1000" t="str">
            <v>002052702</v>
          </cell>
          <cell r="B1000" t="str">
            <v>Kombinirano zašèitno stikalo</v>
          </cell>
          <cell r="C1000" t="str">
            <v>LIMAT-2-DN 2p AC B13/01</v>
          </cell>
          <cell r="D1000" t="str">
            <v>58,7204</v>
          </cell>
          <cell r="E1000" t="str">
            <v>AH</v>
          </cell>
          <cell r="F1000">
            <v>35</v>
          </cell>
          <cell r="G1000">
            <v>381682.60000000003</v>
          </cell>
          <cell r="H1000">
            <v>0</v>
          </cell>
          <cell r="I1000">
            <v>385499.42600000004</v>
          </cell>
          <cell r="J1000">
            <v>48572927.676000006</v>
          </cell>
          <cell r="K1000">
            <v>0.64</v>
          </cell>
          <cell r="L1000">
            <v>79659602</v>
          </cell>
        </row>
        <row r="1001">
          <cell r="A1001" t="str">
            <v>002052703</v>
          </cell>
          <cell r="B1001" t="str">
            <v>Kombinirano zašèitno stikalo</v>
          </cell>
          <cell r="C1001" t="str">
            <v>LIMAT-2-DN 2p AC B16/01</v>
          </cell>
          <cell r="D1001" t="str">
            <v>58,7204</v>
          </cell>
          <cell r="E1001" t="str">
            <v>AH</v>
          </cell>
          <cell r="F1001">
            <v>35</v>
          </cell>
          <cell r="G1001">
            <v>381682.60000000003</v>
          </cell>
          <cell r="H1001">
            <v>0</v>
          </cell>
          <cell r="I1001">
            <v>385499.42600000004</v>
          </cell>
          <cell r="J1001">
            <v>48572927.676000006</v>
          </cell>
          <cell r="K1001">
            <v>0.64</v>
          </cell>
          <cell r="L1001">
            <v>79659602</v>
          </cell>
        </row>
        <row r="1002">
          <cell r="A1002" t="str">
            <v>002052704</v>
          </cell>
          <cell r="B1002" t="str">
            <v>Kombinirano zašèitno stikalo</v>
          </cell>
          <cell r="C1002" t="str">
            <v>LIMAT-2-DN 2p AC B20/01</v>
          </cell>
          <cell r="D1002" t="str">
            <v>58,7204</v>
          </cell>
          <cell r="E1002" t="str">
            <v>AH</v>
          </cell>
          <cell r="F1002">
            <v>35</v>
          </cell>
          <cell r="G1002">
            <v>381682.60000000003</v>
          </cell>
          <cell r="H1002">
            <v>0</v>
          </cell>
          <cell r="I1002">
            <v>385499.42600000004</v>
          </cell>
          <cell r="J1002">
            <v>48572927.676000006</v>
          </cell>
          <cell r="K1002">
            <v>0.64</v>
          </cell>
          <cell r="L1002">
            <v>79659602</v>
          </cell>
        </row>
        <row r="1003">
          <cell r="A1003" t="str">
            <v>002052705</v>
          </cell>
          <cell r="B1003" t="str">
            <v>Kombinirano zašèitno stikalo</v>
          </cell>
          <cell r="C1003" t="str">
            <v>LIMAT-2-DN 2p AC B25/01</v>
          </cell>
          <cell r="D1003" t="str">
            <v>58,7204</v>
          </cell>
          <cell r="E1003" t="str">
            <v>AH</v>
          </cell>
          <cell r="F1003">
            <v>35</v>
          </cell>
          <cell r="G1003">
            <v>381682.60000000003</v>
          </cell>
          <cell r="H1003">
            <v>0</v>
          </cell>
          <cell r="I1003">
            <v>385499.42600000004</v>
          </cell>
          <cell r="J1003">
            <v>48572927.676000006</v>
          </cell>
          <cell r="K1003">
            <v>0.64</v>
          </cell>
          <cell r="L1003">
            <v>79659602</v>
          </cell>
        </row>
        <row r="1004">
          <cell r="A1004" t="str">
            <v>002052706</v>
          </cell>
          <cell r="B1004" t="str">
            <v>Kombinirano zašèitno stikalo</v>
          </cell>
          <cell r="C1004" t="str">
            <v>LIMAT-2-DN 2p AC B32/01</v>
          </cell>
          <cell r="D1004" t="str">
            <v>60,0162</v>
          </cell>
          <cell r="E1004" t="str">
            <v>AH</v>
          </cell>
          <cell r="F1004">
            <v>35</v>
          </cell>
          <cell r="G1004">
            <v>390105.3</v>
          </cell>
          <cell r="H1004">
            <v>0</v>
          </cell>
          <cell r="I1004">
            <v>394006.353</v>
          </cell>
          <cell r="J1004">
            <v>49644800.478</v>
          </cell>
          <cell r="K1004">
            <v>0.64</v>
          </cell>
          <cell r="L1004">
            <v>81417473</v>
          </cell>
        </row>
        <row r="1005">
          <cell r="A1005" t="str">
            <v>002052707</v>
          </cell>
          <cell r="B1005" t="str">
            <v>Kombinirano zašèitno stikalo</v>
          </cell>
          <cell r="C1005" t="str">
            <v>LIMAT-2-DN 2p AC B40/01</v>
          </cell>
          <cell r="D1005" t="str">
            <v>60,3487</v>
          </cell>
          <cell r="E1005" t="str">
            <v>AH</v>
          </cell>
          <cell r="F1005">
            <v>35</v>
          </cell>
          <cell r="G1005">
            <v>392266.55</v>
          </cell>
          <cell r="H1005">
            <v>0</v>
          </cell>
          <cell r="I1005">
            <v>396189.21549999999</v>
          </cell>
          <cell r="J1005">
            <v>49919841.152999997</v>
          </cell>
          <cell r="K1005">
            <v>0.64</v>
          </cell>
          <cell r="L1005">
            <v>81868540</v>
          </cell>
        </row>
        <row r="1006">
          <cell r="A1006" t="str">
            <v>002052708</v>
          </cell>
          <cell r="B1006" t="str">
            <v>Kombinirano zašèitno stikalo</v>
          </cell>
          <cell r="C1006" t="str">
            <v>LIMAT-2-DN 2p AC B50/01</v>
          </cell>
          <cell r="D1006" t="str">
            <v>65,9741</v>
          </cell>
          <cell r="E1006" t="str">
            <v>AH</v>
          </cell>
          <cell r="F1006">
            <v>35</v>
          </cell>
          <cell r="G1006">
            <v>428831.65</v>
          </cell>
          <cell r="H1006">
            <v>0</v>
          </cell>
          <cell r="I1006">
            <v>433119.96650000004</v>
          </cell>
          <cell r="J1006">
            <v>54573115.779000007</v>
          </cell>
          <cell r="K1006">
            <v>0.64</v>
          </cell>
          <cell r="L1006">
            <v>89499910</v>
          </cell>
        </row>
        <row r="1007">
          <cell r="A1007" t="str">
            <v>002052710</v>
          </cell>
          <cell r="B1007" t="str">
            <v>Kombinirano zašèitno stikalo</v>
          </cell>
          <cell r="C1007" t="str">
            <v>LIMAT-2-DN 2p AC C6/01</v>
          </cell>
          <cell r="D1007" t="str">
            <v>58,7204</v>
          </cell>
          <cell r="E1007" t="str">
            <v>AH</v>
          </cell>
          <cell r="F1007">
            <v>35</v>
          </cell>
          <cell r="G1007">
            <v>381682.60000000003</v>
          </cell>
          <cell r="H1007">
            <v>0</v>
          </cell>
          <cell r="I1007">
            <v>385499.42600000004</v>
          </cell>
          <cell r="J1007">
            <v>48572927.676000006</v>
          </cell>
          <cell r="K1007">
            <v>0.64</v>
          </cell>
          <cell r="L1007">
            <v>79659602</v>
          </cell>
        </row>
        <row r="1008">
          <cell r="A1008" t="str">
            <v>002052711</v>
          </cell>
          <cell r="B1008" t="str">
            <v>Kombinirano zašèitno stikalo</v>
          </cell>
          <cell r="C1008" t="str">
            <v>LIMAT-2-DN 2p AC C10/01</v>
          </cell>
          <cell r="D1008" t="str">
            <v>58,7204</v>
          </cell>
          <cell r="E1008" t="str">
            <v>AH</v>
          </cell>
          <cell r="F1008">
            <v>35</v>
          </cell>
          <cell r="G1008">
            <v>381682.60000000003</v>
          </cell>
          <cell r="H1008">
            <v>0</v>
          </cell>
          <cell r="I1008">
            <v>385499.42600000004</v>
          </cell>
          <cell r="J1008">
            <v>48572927.676000006</v>
          </cell>
          <cell r="K1008">
            <v>0.64</v>
          </cell>
          <cell r="L1008">
            <v>79659602</v>
          </cell>
        </row>
        <row r="1009">
          <cell r="A1009" t="str">
            <v>002052712</v>
          </cell>
          <cell r="B1009" t="str">
            <v>Kombinirano zašèitno stikalo</v>
          </cell>
          <cell r="C1009" t="str">
            <v>LIMAT-2-DN 2p AC C13/01</v>
          </cell>
          <cell r="D1009" t="str">
            <v>58,7204</v>
          </cell>
          <cell r="E1009" t="str">
            <v>AH</v>
          </cell>
          <cell r="F1009">
            <v>35</v>
          </cell>
          <cell r="G1009">
            <v>381682.60000000003</v>
          </cell>
          <cell r="H1009">
            <v>0</v>
          </cell>
          <cell r="I1009">
            <v>385499.42600000004</v>
          </cell>
          <cell r="J1009">
            <v>48572927.676000006</v>
          </cell>
          <cell r="K1009">
            <v>0.64</v>
          </cell>
          <cell r="L1009">
            <v>79659602</v>
          </cell>
        </row>
        <row r="1010">
          <cell r="A1010" t="str">
            <v>002052713</v>
          </cell>
          <cell r="B1010" t="str">
            <v>Kombinirano zašèitno stikalo</v>
          </cell>
          <cell r="C1010" t="str">
            <v>LIMAT-2-DN 2p AC C16/01</v>
          </cell>
          <cell r="D1010" t="str">
            <v>58,7204</v>
          </cell>
          <cell r="E1010" t="str">
            <v>AH</v>
          </cell>
          <cell r="F1010">
            <v>35</v>
          </cell>
          <cell r="G1010">
            <v>381682.60000000003</v>
          </cell>
          <cell r="H1010">
            <v>0</v>
          </cell>
          <cell r="I1010">
            <v>385499.42600000004</v>
          </cell>
          <cell r="J1010">
            <v>48572927.676000006</v>
          </cell>
          <cell r="K1010">
            <v>0.64</v>
          </cell>
          <cell r="L1010">
            <v>79659602</v>
          </cell>
        </row>
        <row r="1011">
          <cell r="A1011" t="str">
            <v>002052714</v>
          </cell>
          <cell r="B1011" t="str">
            <v>Kombinirano zašèitno stikalo</v>
          </cell>
          <cell r="C1011" t="str">
            <v>LIMAT-2-DN 2p AC C20/01</v>
          </cell>
          <cell r="D1011" t="str">
            <v>58,7204</v>
          </cell>
          <cell r="E1011" t="str">
            <v>AH</v>
          </cell>
          <cell r="F1011">
            <v>35</v>
          </cell>
          <cell r="G1011">
            <v>381682.60000000003</v>
          </cell>
          <cell r="H1011">
            <v>0</v>
          </cell>
          <cell r="I1011">
            <v>385499.42600000004</v>
          </cell>
          <cell r="J1011">
            <v>48572927.676000006</v>
          </cell>
          <cell r="K1011">
            <v>0.64</v>
          </cell>
          <cell r="L1011">
            <v>79659602</v>
          </cell>
        </row>
        <row r="1012">
          <cell r="A1012" t="str">
            <v>002052715</v>
          </cell>
          <cell r="B1012" t="str">
            <v>Kombinirano zašèitno stikalo</v>
          </cell>
          <cell r="C1012" t="str">
            <v>LIMAT-2-DN 2p AC C25/01</v>
          </cell>
          <cell r="D1012" t="str">
            <v>58,7204</v>
          </cell>
          <cell r="E1012" t="str">
            <v>AH</v>
          </cell>
          <cell r="F1012">
            <v>35</v>
          </cell>
          <cell r="G1012">
            <v>381682.60000000003</v>
          </cell>
          <cell r="H1012">
            <v>0</v>
          </cell>
          <cell r="I1012">
            <v>385499.42600000004</v>
          </cell>
          <cell r="J1012">
            <v>48572927.676000006</v>
          </cell>
          <cell r="K1012">
            <v>0.64</v>
          </cell>
          <cell r="L1012">
            <v>79659602</v>
          </cell>
        </row>
        <row r="1013">
          <cell r="A1013" t="str">
            <v>002052716</v>
          </cell>
          <cell r="B1013" t="str">
            <v>Kombinirano zašèitno stikalo</v>
          </cell>
          <cell r="C1013" t="str">
            <v>LIMAT-2-DN 2p AC C32/01</v>
          </cell>
          <cell r="D1013" t="str">
            <v>60,0162</v>
          </cell>
          <cell r="E1013" t="str">
            <v>AH</v>
          </cell>
          <cell r="F1013">
            <v>35</v>
          </cell>
          <cell r="G1013">
            <v>390105.3</v>
          </cell>
          <cell r="H1013">
            <v>0</v>
          </cell>
          <cell r="I1013">
            <v>394006.353</v>
          </cell>
          <cell r="J1013">
            <v>49644800.478</v>
          </cell>
          <cell r="K1013">
            <v>0.64</v>
          </cell>
          <cell r="L1013">
            <v>81417473</v>
          </cell>
        </row>
        <row r="1014">
          <cell r="A1014" t="str">
            <v>002052717</v>
          </cell>
          <cell r="B1014" t="str">
            <v>Kombinirano zašèitno stikalo</v>
          </cell>
          <cell r="C1014" t="str">
            <v>LIMAT-2-DN 2p AC C40/01</v>
          </cell>
          <cell r="D1014" t="str">
            <v>60,3487</v>
          </cell>
          <cell r="E1014" t="str">
            <v>AH</v>
          </cell>
          <cell r="F1014">
            <v>35</v>
          </cell>
          <cell r="G1014">
            <v>392266.55</v>
          </cell>
          <cell r="H1014">
            <v>0</v>
          </cell>
          <cell r="I1014">
            <v>396189.21549999999</v>
          </cell>
          <cell r="J1014">
            <v>49919841.152999997</v>
          </cell>
          <cell r="K1014">
            <v>0.64</v>
          </cell>
          <cell r="L1014">
            <v>81868540</v>
          </cell>
        </row>
        <row r="1015">
          <cell r="A1015" t="str">
            <v>002052718</v>
          </cell>
          <cell r="B1015" t="str">
            <v>Kombinirano zašèitno stikalo</v>
          </cell>
          <cell r="C1015" t="str">
            <v>LIMAT-2-DN 2p AC C50/01</v>
          </cell>
          <cell r="D1015" t="str">
            <v>65,9741</v>
          </cell>
          <cell r="E1015" t="str">
            <v>AH</v>
          </cell>
          <cell r="F1015">
            <v>35</v>
          </cell>
          <cell r="G1015">
            <v>428831.65</v>
          </cell>
          <cell r="H1015">
            <v>0</v>
          </cell>
          <cell r="I1015">
            <v>433119.96650000004</v>
          </cell>
          <cell r="J1015">
            <v>54573115.779000007</v>
          </cell>
          <cell r="K1015">
            <v>0.64</v>
          </cell>
          <cell r="L1015">
            <v>89499910</v>
          </cell>
        </row>
        <row r="1016">
          <cell r="A1016" t="str">
            <v>002052300</v>
          </cell>
          <cell r="B1016" t="str">
            <v>Kombinirano zašèitno stikalo</v>
          </cell>
          <cell r="C1016" t="str">
            <v>LIMAT-2-DN 2p A B6/03</v>
          </cell>
          <cell r="D1016" t="str">
            <v>53,0622</v>
          </cell>
          <cell r="E1016" t="str">
            <v>AH</v>
          </cell>
          <cell r="F1016">
            <v>35</v>
          </cell>
          <cell r="G1016">
            <v>344904.3</v>
          </cell>
          <cell r="H1016">
            <v>0</v>
          </cell>
          <cell r="I1016">
            <v>348353.34299999999</v>
          </cell>
          <cell r="J1016">
            <v>43892521.218000002</v>
          </cell>
          <cell r="K1016">
            <v>0.64</v>
          </cell>
          <cell r="L1016">
            <v>71983735</v>
          </cell>
        </row>
        <row r="1017">
          <cell r="A1017" t="str">
            <v>002052301</v>
          </cell>
          <cell r="B1017" t="str">
            <v>Kombinirano zašèitno stikalo</v>
          </cell>
          <cell r="C1017" t="str">
            <v>LIMAT-2-DN 2p A B10/03</v>
          </cell>
          <cell r="D1017" t="str">
            <v>53,0623</v>
          </cell>
          <cell r="E1017" t="str">
            <v>AH</v>
          </cell>
          <cell r="F1017">
            <v>35</v>
          </cell>
          <cell r="G1017">
            <v>344904.95</v>
          </cell>
          <cell r="H1017">
            <v>0</v>
          </cell>
          <cell r="I1017">
            <v>348353.99950000003</v>
          </cell>
          <cell r="J1017">
            <v>43892603.937000006</v>
          </cell>
          <cell r="K1017">
            <v>0.64</v>
          </cell>
          <cell r="L1017">
            <v>71983871</v>
          </cell>
        </row>
        <row r="1018">
          <cell r="A1018" t="str">
            <v>002052302</v>
          </cell>
          <cell r="B1018" t="str">
            <v>Kombinirano zašèitno stikalo</v>
          </cell>
          <cell r="C1018" t="str">
            <v>LIMAT-2-DN 2p A B13/03</v>
          </cell>
          <cell r="D1018" t="str">
            <v>53,0623</v>
          </cell>
          <cell r="E1018" t="str">
            <v>AH</v>
          </cell>
          <cell r="F1018">
            <v>35</v>
          </cell>
          <cell r="G1018">
            <v>344904.95</v>
          </cell>
          <cell r="H1018">
            <v>0</v>
          </cell>
          <cell r="I1018">
            <v>348353.99950000003</v>
          </cell>
          <cell r="J1018">
            <v>43892603.937000006</v>
          </cell>
          <cell r="K1018">
            <v>0.64</v>
          </cell>
          <cell r="L1018">
            <v>71983871</v>
          </cell>
        </row>
        <row r="1019">
          <cell r="A1019" t="str">
            <v>002052303</v>
          </cell>
          <cell r="B1019" t="str">
            <v>Kombinirano zašèitno stikalo</v>
          </cell>
          <cell r="C1019" t="str">
            <v>LIMAT-2-DN 2p A B16/03</v>
          </cell>
          <cell r="D1019" t="str">
            <v>53,0623</v>
          </cell>
          <cell r="E1019" t="str">
            <v>AH</v>
          </cell>
          <cell r="F1019">
            <v>35</v>
          </cell>
          <cell r="G1019">
            <v>344904.95</v>
          </cell>
          <cell r="H1019">
            <v>0</v>
          </cell>
          <cell r="I1019">
            <v>348353.99950000003</v>
          </cell>
          <cell r="J1019">
            <v>43892603.937000006</v>
          </cell>
          <cell r="K1019">
            <v>0.64</v>
          </cell>
          <cell r="L1019">
            <v>71983871</v>
          </cell>
        </row>
        <row r="1020">
          <cell r="A1020" t="str">
            <v>002052304</v>
          </cell>
          <cell r="B1020" t="str">
            <v>Kombinirano zašèitno stikalo</v>
          </cell>
          <cell r="C1020" t="str">
            <v>LIMAT-2-DN 2p A B20/03</v>
          </cell>
          <cell r="D1020" t="str">
            <v>53,0623</v>
          </cell>
          <cell r="E1020" t="str">
            <v>AH</v>
          </cell>
          <cell r="F1020">
            <v>35</v>
          </cell>
          <cell r="G1020">
            <v>344904.95</v>
          </cell>
          <cell r="H1020">
            <v>0</v>
          </cell>
          <cell r="I1020">
            <v>348353.99950000003</v>
          </cell>
          <cell r="J1020">
            <v>43892603.937000006</v>
          </cell>
          <cell r="K1020">
            <v>0.64</v>
          </cell>
          <cell r="L1020">
            <v>71983871</v>
          </cell>
        </row>
        <row r="1021">
          <cell r="A1021" t="str">
            <v>002052305</v>
          </cell>
          <cell r="B1021" t="str">
            <v>Kombinirano zašèitno stikalo</v>
          </cell>
          <cell r="C1021" t="str">
            <v>LIMAT-2-DN 2p A B25/03</v>
          </cell>
          <cell r="D1021" t="str">
            <v>53,0623</v>
          </cell>
          <cell r="E1021" t="str">
            <v>AH</v>
          </cell>
          <cell r="F1021">
            <v>35</v>
          </cell>
          <cell r="G1021">
            <v>344904.95</v>
          </cell>
          <cell r="H1021">
            <v>0</v>
          </cell>
          <cell r="I1021">
            <v>348353.99950000003</v>
          </cell>
          <cell r="J1021">
            <v>43892603.937000006</v>
          </cell>
          <cell r="K1021">
            <v>0.64</v>
          </cell>
          <cell r="L1021">
            <v>71983871</v>
          </cell>
        </row>
        <row r="1022">
          <cell r="A1022" t="str">
            <v>002052306</v>
          </cell>
          <cell r="B1022" t="str">
            <v>Kombinirano zašèitno stikalo</v>
          </cell>
          <cell r="C1022" t="str">
            <v>LIMAT-2-DN 2p A B32/03</v>
          </cell>
          <cell r="D1022" t="str">
            <v>54,7190</v>
          </cell>
          <cell r="E1022" t="str">
            <v>AH</v>
          </cell>
          <cell r="F1022">
            <v>35</v>
          </cell>
          <cell r="G1022">
            <v>355673.5</v>
          </cell>
          <cell r="H1022">
            <v>0</v>
          </cell>
          <cell r="I1022">
            <v>359230.23499999999</v>
          </cell>
          <cell r="J1022">
            <v>45263009.609999999</v>
          </cell>
          <cell r="K1022">
            <v>0.64</v>
          </cell>
          <cell r="L1022">
            <v>74231336</v>
          </cell>
        </row>
        <row r="1023">
          <cell r="A1023" t="str">
            <v>002052307</v>
          </cell>
          <cell r="B1023" t="str">
            <v>Kombinirano zašèitno stikalo</v>
          </cell>
          <cell r="C1023" t="str">
            <v>LIMAT-2-DN 2p A B40/03</v>
          </cell>
          <cell r="D1023" t="str">
            <v>55,8432</v>
          </cell>
          <cell r="E1023" t="str">
            <v>AH</v>
          </cell>
          <cell r="F1023">
            <v>35</v>
          </cell>
          <cell r="G1023">
            <v>362980.8</v>
          </cell>
          <cell r="H1023">
            <v>0</v>
          </cell>
          <cell r="I1023">
            <v>366610.60800000001</v>
          </cell>
          <cell r="J1023">
            <v>46192936.608000003</v>
          </cell>
          <cell r="K1023">
            <v>0.64</v>
          </cell>
          <cell r="L1023">
            <v>75756417</v>
          </cell>
        </row>
        <row r="1024">
          <cell r="A1024" t="str">
            <v>002052308</v>
          </cell>
          <cell r="B1024" t="str">
            <v>Kombinirano zašèitno stikalo</v>
          </cell>
          <cell r="C1024" t="str">
            <v>LIMAT-2-DN 2p A B50/03</v>
          </cell>
          <cell r="D1024" t="str">
            <v>60,3158</v>
          </cell>
          <cell r="E1024" t="str">
            <v>AH</v>
          </cell>
          <cell r="F1024">
            <v>35</v>
          </cell>
          <cell r="G1024">
            <v>392052.7</v>
          </cell>
          <cell r="H1024">
            <v>0</v>
          </cell>
          <cell r="I1024">
            <v>395973.22700000001</v>
          </cell>
          <cell r="J1024">
            <v>49892626.601999998</v>
          </cell>
          <cell r="K1024">
            <v>0.64</v>
          </cell>
          <cell r="L1024">
            <v>81823908</v>
          </cell>
        </row>
        <row r="1025">
          <cell r="A1025" t="str">
            <v>002052310</v>
          </cell>
          <cell r="B1025" t="str">
            <v>Kombinirano zašèitno stikalo</v>
          </cell>
          <cell r="C1025" t="str">
            <v>LIMAT-2-DN 2p A C6/03</v>
          </cell>
          <cell r="D1025" t="str">
            <v>53,0623</v>
          </cell>
          <cell r="E1025" t="str">
            <v>AH</v>
          </cell>
          <cell r="F1025">
            <v>35</v>
          </cell>
          <cell r="G1025">
            <v>344904.95</v>
          </cell>
          <cell r="H1025">
            <v>0</v>
          </cell>
          <cell r="I1025">
            <v>348353.99950000003</v>
          </cell>
          <cell r="J1025">
            <v>43892603.937000006</v>
          </cell>
          <cell r="K1025">
            <v>0.64</v>
          </cell>
          <cell r="L1025">
            <v>71983871</v>
          </cell>
        </row>
        <row r="1026">
          <cell r="A1026" t="str">
            <v>002052311</v>
          </cell>
          <cell r="B1026" t="str">
            <v>Kombinirano zašèitno stikalo</v>
          </cell>
          <cell r="C1026" t="str">
            <v>LIMAT-2-DN 2p A C10/03</v>
          </cell>
          <cell r="D1026" t="str">
            <v>53,0623</v>
          </cell>
          <cell r="E1026" t="str">
            <v>AH</v>
          </cell>
          <cell r="F1026">
            <v>35</v>
          </cell>
          <cell r="G1026">
            <v>344904.95</v>
          </cell>
          <cell r="H1026">
            <v>0</v>
          </cell>
          <cell r="I1026">
            <v>348353.99950000003</v>
          </cell>
          <cell r="J1026">
            <v>43892603.937000006</v>
          </cell>
          <cell r="K1026">
            <v>0.64</v>
          </cell>
          <cell r="L1026">
            <v>71983871</v>
          </cell>
        </row>
        <row r="1027">
          <cell r="A1027" t="str">
            <v>002052312</v>
          </cell>
          <cell r="B1027" t="str">
            <v>Kombinirano zašèitno stikalo</v>
          </cell>
          <cell r="C1027" t="str">
            <v>LIMAT-2-DN 2p A C13/03</v>
          </cell>
          <cell r="D1027" t="str">
            <v>53,0623</v>
          </cell>
          <cell r="E1027" t="str">
            <v>AH</v>
          </cell>
          <cell r="F1027">
            <v>35</v>
          </cell>
          <cell r="G1027">
            <v>344904.95</v>
          </cell>
          <cell r="H1027">
            <v>0</v>
          </cell>
          <cell r="I1027">
            <v>348353.99950000003</v>
          </cell>
          <cell r="J1027">
            <v>43892603.937000006</v>
          </cell>
          <cell r="K1027">
            <v>0.64</v>
          </cell>
          <cell r="L1027">
            <v>71983871</v>
          </cell>
        </row>
        <row r="1028">
          <cell r="A1028" t="str">
            <v>002052313</v>
          </cell>
          <cell r="B1028" t="str">
            <v>Kombinirano zašèitno stikalo</v>
          </cell>
          <cell r="C1028" t="str">
            <v>LIMAT-2-DN 2p A C16/03</v>
          </cell>
          <cell r="D1028" t="str">
            <v>53,0623</v>
          </cell>
          <cell r="E1028" t="str">
            <v>AH</v>
          </cell>
          <cell r="F1028">
            <v>35</v>
          </cell>
          <cell r="G1028">
            <v>344904.95</v>
          </cell>
          <cell r="H1028">
            <v>0</v>
          </cell>
          <cell r="I1028">
            <v>348353.99950000003</v>
          </cell>
          <cell r="J1028">
            <v>43892603.937000006</v>
          </cell>
          <cell r="K1028">
            <v>0.64</v>
          </cell>
          <cell r="L1028">
            <v>71983871</v>
          </cell>
        </row>
        <row r="1029">
          <cell r="A1029" t="str">
            <v>002052314</v>
          </cell>
          <cell r="B1029" t="str">
            <v>Kombinirano zašèitno stikalo</v>
          </cell>
          <cell r="C1029" t="str">
            <v>LIMAT-2-DN 2p A C20/03</v>
          </cell>
          <cell r="D1029" t="str">
            <v>53,0623</v>
          </cell>
          <cell r="E1029" t="str">
            <v>AH</v>
          </cell>
          <cell r="F1029">
            <v>35</v>
          </cell>
          <cell r="G1029">
            <v>344904.95</v>
          </cell>
          <cell r="H1029">
            <v>0</v>
          </cell>
          <cell r="I1029">
            <v>348353.99950000003</v>
          </cell>
          <cell r="J1029">
            <v>43892603.937000006</v>
          </cell>
          <cell r="K1029">
            <v>0.64</v>
          </cell>
          <cell r="L1029">
            <v>71983871</v>
          </cell>
        </row>
        <row r="1030">
          <cell r="A1030" t="str">
            <v>002052315</v>
          </cell>
          <cell r="B1030" t="str">
            <v>Kombinirano zašèitno stikalo</v>
          </cell>
          <cell r="C1030" t="str">
            <v>LIMAT-2-DN 2p A C25/03</v>
          </cell>
          <cell r="D1030" t="str">
            <v>53,0623</v>
          </cell>
          <cell r="E1030" t="str">
            <v>AH</v>
          </cell>
          <cell r="F1030">
            <v>35</v>
          </cell>
          <cell r="G1030">
            <v>344904.95</v>
          </cell>
          <cell r="H1030">
            <v>0</v>
          </cell>
          <cell r="I1030">
            <v>348353.99950000003</v>
          </cell>
          <cell r="J1030">
            <v>43892603.937000006</v>
          </cell>
          <cell r="K1030">
            <v>0.64</v>
          </cell>
          <cell r="L1030">
            <v>71983871</v>
          </cell>
        </row>
        <row r="1031">
          <cell r="A1031" t="str">
            <v>002052316</v>
          </cell>
          <cell r="B1031" t="str">
            <v>Kombinirano zašèitno stikalo</v>
          </cell>
          <cell r="C1031" t="str">
            <v>LIMAT-2-DN 2p A C32/03</v>
          </cell>
          <cell r="D1031" t="str">
            <v>54,7190</v>
          </cell>
          <cell r="E1031" t="str">
            <v>AH</v>
          </cell>
          <cell r="F1031">
            <v>35</v>
          </cell>
          <cell r="G1031">
            <v>355673.5</v>
          </cell>
          <cell r="H1031">
            <v>0</v>
          </cell>
          <cell r="I1031">
            <v>359230.23499999999</v>
          </cell>
          <cell r="J1031">
            <v>45263009.609999999</v>
          </cell>
          <cell r="K1031">
            <v>0.64</v>
          </cell>
          <cell r="L1031">
            <v>74231336</v>
          </cell>
        </row>
        <row r="1032">
          <cell r="A1032" t="str">
            <v>002052317</v>
          </cell>
          <cell r="B1032" t="str">
            <v>Kombinirano zašèitno stikalo</v>
          </cell>
          <cell r="C1032" t="str">
            <v>LIMAT-2-DN 2p A C40/03</v>
          </cell>
          <cell r="D1032" t="str">
            <v>55,8432</v>
          </cell>
          <cell r="E1032" t="str">
            <v>AH</v>
          </cell>
          <cell r="F1032">
            <v>35</v>
          </cell>
          <cell r="G1032">
            <v>362980.8</v>
          </cell>
          <cell r="H1032">
            <v>0</v>
          </cell>
          <cell r="I1032">
            <v>366610.60800000001</v>
          </cell>
          <cell r="J1032">
            <v>46192936.608000003</v>
          </cell>
          <cell r="K1032">
            <v>0.64</v>
          </cell>
          <cell r="L1032">
            <v>75756417</v>
          </cell>
        </row>
        <row r="1033">
          <cell r="A1033" t="str">
            <v>002052318</v>
          </cell>
          <cell r="B1033" t="str">
            <v>Kombinirano zašèitno stikalo</v>
          </cell>
          <cell r="C1033" t="str">
            <v>LIMAT-2-DN 2p A C50/03</v>
          </cell>
          <cell r="D1033" t="str">
            <v>60,3158</v>
          </cell>
          <cell r="E1033" t="str">
            <v>AH</v>
          </cell>
          <cell r="F1033">
            <v>35</v>
          </cell>
          <cell r="G1033">
            <v>392052.7</v>
          </cell>
          <cell r="H1033">
            <v>0</v>
          </cell>
          <cell r="I1033">
            <v>395973.22700000001</v>
          </cell>
          <cell r="J1033">
            <v>49892626.601999998</v>
          </cell>
          <cell r="K1033">
            <v>0.64</v>
          </cell>
          <cell r="L1033">
            <v>81823908</v>
          </cell>
        </row>
        <row r="1034">
          <cell r="A1034" t="str">
            <v>002052800</v>
          </cell>
          <cell r="B1034" t="str">
            <v>Kombinirano zašèitno stikalo</v>
          </cell>
          <cell r="C1034" t="str">
            <v>LIMAT-2-DN 2p AC B6/03</v>
          </cell>
          <cell r="D1034" t="str">
            <v>54,4643</v>
          </cell>
          <cell r="E1034" t="str">
            <v>AH</v>
          </cell>
          <cell r="F1034">
            <v>35</v>
          </cell>
          <cell r="G1034">
            <v>354017.95</v>
          </cell>
          <cell r="H1034">
            <v>0</v>
          </cell>
          <cell r="I1034">
            <v>357558.12950000004</v>
          </cell>
          <cell r="J1034">
            <v>45052324.317000002</v>
          </cell>
          <cell r="K1034">
            <v>0.64</v>
          </cell>
          <cell r="L1034">
            <v>73885812</v>
          </cell>
        </row>
        <row r="1035">
          <cell r="A1035" t="str">
            <v>002052801</v>
          </cell>
          <cell r="B1035" t="str">
            <v>Kombinirano zašèitno stikalo</v>
          </cell>
          <cell r="C1035" t="str">
            <v>LIMAT-2-DN 2p AC B10/03</v>
          </cell>
          <cell r="D1035" t="str">
            <v>54,4643</v>
          </cell>
          <cell r="E1035" t="str">
            <v>AH</v>
          </cell>
          <cell r="F1035">
            <v>35</v>
          </cell>
          <cell r="G1035">
            <v>354017.95</v>
          </cell>
          <cell r="H1035">
            <v>0</v>
          </cell>
          <cell r="I1035">
            <v>357558.12950000004</v>
          </cell>
          <cell r="J1035">
            <v>45052324.317000002</v>
          </cell>
          <cell r="K1035">
            <v>0.64</v>
          </cell>
          <cell r="L1035">
            <v>73885812</v>
          </cell>
        </row>
        <row r="1036">
          <cell r="A1036" t="str">
            <v>002052802</v>
          </cell>
          <cell r="B1036" t="str">
            <v>Kombinirano zašèitno stikalo</v>
          </cell>
          <cell r="C1036" t="str">
            <v>LIMAT-2-DN 2p AC B13/03</v>
          </cell>
          <cell r="D1036" t="str">
            <v>54,4643</v>
          </cell>
          <cell r="E1036" t="str">
            <v>AH</v>
          </cell>
          <cell r="F1036">
            <v>35</v>
          </cell>
          <cell r="G1036">
            <v>354017.95</v>
          </cell>
          <cell r="H1036">
            <v>0</v>
          </cell>
          <cell r="I1036">
            <v>357558.12950000004</v>
          </cell>
          <cell r="J1036">
            <v>45052324.317000002</v>
          </cell>
          <cell r="K1036">
            <v>0.64</v>
          </cell>
          <cell r="L1036">
            <v>73885812</v>
          </cell>
        </row>
        <row r="1037">
          <cell r="A1037" t="str">
            <v>002052803</v>
          </cell>
          <cell r="B1037" t="str">
            <v>Kombinirano zašèitno stikalo</v>
          </cell>
          <cell r="C1037" t="str">
            <v>LIMAT-2-DN 2p AC B16/03</v>
          </cell>
          <cell r="D1037" t="str">
            <v>54,4643</v>
          </cell>
          <cell r="E1037" t="str">
            <v>AH</v>
          </cell>
          <cell r="F1037">
            <v>35</v>
          </cell>
          <cell r="G1037">
            <v>354017.95</v>
          </cell>
          <cell r="H1037">
            <v>0</v>
          </cell>
          <cell r="I1037">
            <v>357558.12950000004</v>
          </cell>
          <cell r="J1037">
            <v>45052324.317000002</v>
          </cell>
          <cell r="K1037">
            <v>0.64</v>
          </cell>
          <cell r="L1037">
            <v>73885812</v>
          </cell>
        </row>
        <row r="1038">
          <cell r="A1038" t="str">
            <v>002052804</v>
          </cell>
          <cell r="B1038" t="str">
            <v>Kombinirano zašèitno stikalo</v>
          </cell>
          <cell r="C1038" t="str">
            <v>LIMAT-2-DN 2p AC B20/03</v>
          </cell>
          <cell r="D1038" t="str">
            <v>54,4643</v>
          </cell>
          <cell r="E1038" t="str">
            <v>AH</v>
          </cell>
          <cell r="F1038">
            <v>35</v>
          </cell>
          <cell r="G1038">
            <v>354017.95</v>
          </cell>
          <cell r="H1038">
            <v>0</v>
          </cell>
          <cell r="I1038">
            <v>357558.12950000004</v>
          </cell>
          <cell r="J1038">
            <v>45052324.317000002</v>
          </cell>
          <cell r="K1038">
            <v>0.64</v>
          </cell>
          <cell r="L1038">
            <v>73885812</v>
          </cell>
        </row>
        <row r="1039">
          <cell r="A1039" t="str">
            <v>002052805</v>
          </cell>
          <cell r="B1039" t="str">
            <v>Kombinirano zašèitno stikalo</v>
          </cell>
          <cell r="C1039" t="str">
            <v>LIMAT-2-DN 2p AC B25/03</v>
          </cell>
          <cell r="D1039" t="str">
            <v>54,4643</v>
          </cell>
          <cell r="E1039" t="str">
            <v>AH</v>
          </cell>
          <cell r="F1039">
            <v>35</v>
          </cell>
          <cell r="G1039">
            <v>354017.95</v>
          </cell>
          <cell r="H1039">
            <v>0</v>
          </cell>
          <cell r="I1039">
            <v>357558.12950000004</v>
          </cell>
          <cell r="J1039">
            <v>45052324.317000002</v>
          </cell>
          <cell r="K1039">
            <v>0.64</v>
          </cell>
          <cell r="L1039">
            <v>73885812</v>
          </cell>
        </row>
        <row r="1040">
          <cell r="A1040" t="str">
            <v>002052806</v>
          </cell>
          <cell r="B1040" t="str">
            <v>Kombinirano zašèitno stikalo</v>
          </cell>
          <cell r="C1040" t="str">
            <v>LIMAT-2-DN 2p AC B32/03</v>
          </cell>
          <cell r="D1040" t="str">
            <v>55,7601</v>
          </cell>
          <cell r="E1040" t="str">
            <v>AH</v>
          </cell>
          <cell r="F1040">
            <v>35</v>
          </cell>
          <cell r="G1040">
            <v>362440.65</v>
          </cell>
          <cell r="H1040">
            <v>0</v>
          </cell>
          <cell r="I1040">
            <v>366065.05650000001</v>
          </cell>
          <cell r="J1040">
            <v>46124197.119000003</v>
          </cell>
          <cell r="K1040">
            <v>0.64</v>
          </cell>
          <cell r="L1040">
            <v>75643684</v>
          </cell>
        </row>
        <row r="1041">
          <cell r="A1041" t="str">
            <v>002052807</v>
          </cell>
          <cell r="B1041" t="str">
            <v>Kombinirano zašèitno stikalo</v>
          </cell>
          <cell r="C1041" t="str">
            <v>LIMAT-2-DN 2p AC B40/03</v>
          </cell>
          <cell r="D1041" t="str">
            <v>56,0925</v>
          </cell>
          <cell r="E1041" t="str">
            <v>AH</v>
          </cell>
          <cell r="F1041">
            <v>35</v>
          </cell>
          <cell r="G1041">
            <v>364601.25</v>
          </cell>
          <cell r="H1041">
            <v>0</v>
          </cell>
          <cell r="I1041">
            <v>368247.26250000001</v>
          </cell>
          <cell r="J1041">
            <v>46399155.075000003</v>
          </cell>
          <cell r="K1041">
            <v>0.64</v>
          </cell>
          <cell r="L1041">
            <v>76094615</v>
          </cell>
        </row>
        <row r="1042">
          <cell r="A1042" t="str">
            <v>002052808</v>
          </cell>
          <cell r="B1042" t="str">
            <v>Kombinirano zašèitno stikalo</v>
          </cell>
          <cell r="C1042" t="str">
            <v>LIMAT-2-DN 2p AC B50/03</v>
          </cell>
          <cell r="D1042" t="str">
            <v>61,7179</v>
          </cell>
          <cell r="E1042" t="str">
            <v>AH</v>
          </cell>
          <cell r="F1042">
            <v>35</v>
          </cell>
          <cell r="G1042">
            <v>401166.35000000003</v>
          </cell>
          <cell r="H1042">
            <v>0</v>
          </cell>
          <cell r="I1042">
            <v>405178.01350000006</v>
          </cell>
          <cell r="J1042">
            <v>51052429.701000005</v>
          </cell>
          <cell r="K1042">
            <v>0.64</v>
          </cell>
          <cell r="L1042">
            <v>83725985</v>
          </cell>
        </row>
        <row r="1043">
          <cell r="A1043" t="str">
            <v>002052810</v>
          </cell>
          <cell r="B1043" t="str">
            <v>Kombinirano zašèitno stikalo</v>
          </cell>
          <cell r="C1043" t="str">
            <v>LIMAT-2-DN 2p AC C6/03</v>
          </cell>
          <cell r="D1043" t="str">
            <v>54,4643</v>
          </cell>
          <cell r="E1043" t="str">
            <v>AH</v>
          </cell>
          <cell r="F1043">
            <v>35</v>
          </cell>
          <cell r="G1043">
            <v>354017.95</v>
          </cell>
          <cell r="H1043">
            <v>0</v>
          </cell>
          <cell r="I1043">
            <v>357558.12950000004</v>
          </cell>
          <cell r="J1043">
            <v>45052324.317000002</v>
          </cell>
          <cell r="K1043">
            <v>0.64</v>
          </cell>
          <cell r="L1043">
            <v>73885812</v>
          </cell>
        </row>
        <row r="1044">
          <cell r="A1044" t="str">
            <v>002052811</v>
          </cell>
          <cell r="B1044" t="str">
            <v>Kombinirano zašèitno stikalo</v>
          </cell>
          <cell r="C1044" t="str">
            <v>LIMAT-2-DN 2p AC C10/03</v>
          </cell>
          <cell r="D1044" t="str">
            <v>54,4643</v>
          </cell>
          <cell r="E1044" t="str">
            <v>AH</v>
          </cell>
          <cell r="F1044">
            <v>35</v>
          </cell>
          <cell r="G1044">
            <v>354017.95</v>
          </cell>
          <cell r="H1044">
            <v>0</v>
          </cell>
          <cell r="I1044">
            <v>357558.12950000004</v>
          </cell>
          <cell r="J1044">
            <v>45052324.317000002</v>
          </cell>
          <cell r="K1044">
            <v>0.64</v>
          </cell>
          <cell r="L1044">
            <v>73885812</v>
          </cell>
        </row>
        <row r="1045">
          <cell r="A1045" t="str">
            <v>002052812</v>
          </cell>
          <cell r="B1045" t="str">
            <v>Kombinirano zašèitno stikalo</v>
          </cell>
          <cell r="C1045" t="str">
            <v>LIMAT-2-DN 2p AC C13/03</v>
          </cell>
          <cell r="D1045" t="str">
            <v>54,4643</v>
          </cell>
          <cell r="E1045" t="str">
            <v>AH</v>
          </cell>
          <cell r="F1045">
            <v>35</v>
          </cell>
          <cell r="G1045">
            <v>354017.95</v>
          </cell>
          <cell r="H1045">
            <v>0</v>
          </cell>
          <cell r="I1045">
            <v>357558.12950000004</v>
          </cell>
          <cell r="J1045">
            <v>45052324.317000002</v>
          </cell>
          <cell r="K1045">
            <v>0.64</v>
          </cell>
          <cell r="L1045">
            <v>73885812</v>
          </cell>
        </row>
        <row r="1046">
          <cell r="A1046" t="str">
            <v>002052813</v>
          </cell>
          <cell r="B1046" t="str">
            <v>Kombinirano zašèitno stikalo</v>
          </cell>
          <cell r="C1046" t="str">
            <v>LIMAT-2-DN 2p AC C16/03</v>
          </cell>
          <cell r="D1046" t="str">
            <v>54,4643</v>
          </cell>
          <cell r="E1046" t="str">
            <v>AH</v>
          </cell>
          <cell r="F1046">
            <v>35</v>
          </cell>
          <cell r="G1046">
            <v>354017.95</v>
          </cell>
          <cell r="H1046">
            <v>0</v>
          </cell>
          <cell r="I1046">
            <v>357558.12950000004</v>
          </cell>
          <cell r="J1046">
            <v>45052324.317000002</v>
          </cell>
          <cell r="K1046">
            <v>0.64</v>
          </cell>
          <cell r="L1046">
            <v>73885812</v>
          </cell>
        </row>
        <row r="1047">
          <cell r="A1047" t="str">
            <v>002052814</v>
          </cell>
          <cell r="B1047" t="str">
            <v>Kombinirano zašèitno stikalo</v>
          </cell>
          <cell r="C1047" t="str">
            <v>LIMAT-2-DN 2p AC C20/03</v>
          </cell>
          <cell r="D1047" t="str">
            <v>54,4643</v>
          </cell>
          <cell r="E1047" t="str">
            <v>AH</v>
          </cell>
          <cell r="F1047">
            <v>35</v>
          </cell>
          <cell r="G1047">
            <v>354017.95</v>
          </cell>
          <cell r="H1047">
            <v>0</v>
          </cell>
          <cell r="I1047">
            <v>357558.12950000004</v>
          </cell>
          <cell r="J1047">
            <v>45052324.317000002</v>
          </cell>
          <cell r="K1047">
            <v>0.64</v>
          </cell>
          <cell r="L1047">
            <v>73885812</v>
          </cell>
        </row>
        <row r="1048">
          <cell r="A1048" t="str">
            <v>002052815</v>
          </cell>
          <cell r="B1048" t="str">
            <v>Kombinirano zašèitno stikalo</v>
          </cell>
          <cell r="C1048" t="str">
            <v>LIMAT-2-DN 2p AC C25/03</v>
          </cell>
          <cell r="D1048" t="str">
            <v>54,4643</v>
          </cell>
          <cell r="E1048" t="str">
            <v>AH</v>
          </cell>
          <cell r="F1048">
            <v>35</v>
          </cell>
          <cell r="G1048">
            <v>354017.95</v>
          </cell>
          <cell r="H1048">
            <v>0</v>
          </cell>
          <cell r="I1048">
            <v>357558.12950000004</v>
          </cell>
          <cell r="J1048">
            <v>45052324.317000002</v>
          </cell>
          <cell r="K1048">
            <v>0.64</v>
          </cell>
          <cell r="L1048">
            <v>73885812</v>
          </cell>
        </row>
        <row r="1049">
          <cell r="A1049" t="str">
            <v>002052816</v>
          </cell>
          <cell r="B1049" t="str">
            <v>Kombinirano zašèitno stikalo</v>
          </cell>
          <cell r="C1049" t="str">
            <v>LIMAT-2-DN 2p AC C32/03</v>
          </cell>
          <cell r="D1049" t="str">
            <v>55,7601</v>
          </cell>
          <cell r="E1049" t="str">
            <v>AH</v>
          </cell>
          <cell r="F1049">
            <v>35</v>
          </cell>
          <cell r="G1049">
            <v>362440.65</v>
          </cell>
          <cell r="H1049">
            <v>0</v>
          </cell>
          <cell r="I1049">
            <v>366065.05650000001</v>
          </cell>
          <cell r="J1049">
            <v>46124197.119000003</v>
          </cell>
          <cell r="K1049">
            <v>0.64</v>
          </cell>
          <cell r="L1049">
            <v>75643684</v>
          </cell>
        </row>
        <row r="1050">
          <cell r="A1050" t="str">
            <v>002052817</v>
          </cell>
          <cell r="B1050" t="str">
            <v>Kombinirano zašèitno stikalo</v>
          </cell>
          <cell r="C1050" t="str">
            <v>LIMAT-2-DN 2p AC C40/03</v>
          </cell>
          <cell r="D1050" t="str">
            <v>56,0925</v>
          </cell>
          <cell r="E1050" t="str">
            <v>AH</v>
          </cell>
          <cell r="F1050">
            <v>35</v>
          </cell>
          <cell r="G1050">
            <v>364601.25</v>
          </cell>
          <cell r="H1050">
            <v>0</v>
          </cell>
          <cell r="I1050">
            <v>368247.26250000001</v>
          </cell>
          <cell r="J1050">
            <v>46399155.075000003</v>
          </cell>
          <cell r="K1050">
            <v>0.64</v>
          </cell>
          <cell r="L1050">
            <v>76094615</v>
          </cell>
        </row>
        <row r="1051">
          <cell r="A1051" t="str">
            <v>002052818</v>
          </cell>
          <cell r="B1051" t="str">
            <v>Kombinirano zašèitno stikalo</v>
          </cell>
          <cell r="C1051" t="str">
            <v>LIMAT-2-DN 2p AC C50/03</v>
          </cell>
          <cell r="D1051" t="str">
            <v>61,7181</v>
          </cell>
          <cell r="E1051" t="str">
            <v>AH</v>
          </cell>
          <cell r="F1051">
            <v>35</v>
          </cell>
          <cell r="G1051">
            <v>401167.65</v>
          </cell>
          <cell r="H1051">
            <v>0</v>
          </cell>
          <cell r="I1051">
            <v>405179.32650000002</v>
          </cell>
          <cell r="J1051">
            <v>51052595.139000006</v>
          </cell>
          <cell r="K1051">
            <v>0.64</v>
          </cell>
          <cell r="L1051">
            <v>83726257</v>
          </cell>
        </row>
        <row r="1052">
          <cell r="A1052" t="str">
            <v>002056200</v>
          </cell>
          <cell r="B1052" t="str">
            <v>Kombinirano zašèitno stikalo</v>
          </cell>
          <cell r="C1052" t="str">
            <v>LIMAT-4-DN 4p A B6/01</v>
          </cell>
          <cell r="D1052" t="str">
            <v>78,4021</v>
          </cell>
          <cell r="E1052" t="str">
            <v>AH</v>
          </cell>
          <cell r="F1052">
            <v>35</v>
          </cell>
          <cell r="G1052">
            <v>509613.65</v>
          </cell>
          <cell r="H1052">
            <v>0</v>
          </cell>
          <cell r="I1052">
            <v>514709.78650000005</v>
          </cell>
          <cell r="J1052">
            <v>64853433.099000007</v>
          </cell>
          <cell r="K1052">
            <v>0.64</v>
          </cell>
          <cell r="L1052">
            <v>106359631</v>
          </cell>
        </row>
        <row r="1053">
          <cell r="A1053" t="str">
            <v>002056201</v>
          </cell>
          <cell r="B1053" t="str">
            <v>Kombinirano zašèitno stikalo</v>
          </cell>
          <cell r="C1053" t="str">
            <v>LIMAT-4-DN 4p A B10/01</v>
          </cell>
          <cell r="D1053" t="str">
            <v>78,4021</v>
          </cell>
          <cell r="E1053" t="str">
            <v>AH</v>
          </cell>
          <cell r="F1053">
            <v>35</v>
          </cell>
          <cell r="G1053">
            <v>509613.65</v>
          </cell>
          <cell r="H1053">
            <v>0</v>
          </cell>
          <cell r="I1053">
            <v>514709.78650000005</v>
          </cell>
          <cell r="J1053">
            <v>64853433.099000007</v>
          </cell>
          <cell r="K1053">
            <v>0.64</v>
          </cell>
          <cell r="L1053">
            <v>106359631</v>
          </cell>
        </row>
        <row r="1054">
          <cell r="A1054" t="str">
            <v>002056202</v>
          </cell>
          <cell r="B1054" t="str">
            <v>Kombinirano zašèitno stikalo</v>
          </cell>
          <cell r="C1054" t="str">
            <v>LIMAT-4-DN 4p A B13/01</v>
          </cell>
          <cell r="D1054" t="str">
            <v>78,4021</v>
          </cell>
          <cell r="E1054" t="str">
            <v>AH</v>
          </cell>
          <cell r="F1054">
            <v>35</v>
          </cell>
          <cell r="G1054">
            <v>509613.65</v>
          </cell>
          <cell r="H1054">
            <v>0</v>
          </cell>
          <cell r="I1054">
            <v>514709.78650000005</v>
          </cell>
          <cell r="J1054">
            <v>64853433.099000007</v>
          </cell>
          <cell r="K1054">
            <v>0.64</v>
          </cell>
          <cell r="L1054">
            <v>106359631</v>
          </cell>
        </row>
        <row r="1055">
          <cell r="A1055" t="str">
            <v>002056203</v>
          </cell>
          <cell r="B1055" t="str">
            <v>Kombinirano zašèitno stikalo</v>
          </cell>
          <cell r="C1055" t="str">
            <v>LIMAT-4-DN 4p A B16/01</v>
          </cell>
          <cell r="D1055" t="str">
            <v>78,4021</v>
          </cell>
          <cell r="E1055" t="str">
            <v>AH</v>
          </cell>
          <cell r="F1055">
            <v>35</v>
          </cell>
          <cell r="G1055">
            <v>509613.65</v>
          </cell>
          <cell r="H1055">
            <v>0</v>
          </cell>
          <cell r="I1055">
            <v>514709.78650000005</v>
          </cell>
          <cell r="J1055">
            <v>64853433.099000007</v>
          </cell>
          <cell r="K1055">
            <v>0.64</v>
          </cell>
          <cell r="L1055">
            <v>106359631</v>
          </cell>
        </row>
        <row r="1056">
          <cell r="A1056" t="str">
            <v>002056204</v>
          </cell>
          <cell r="B1056" t="str">
            <v>Kombinirano zašèitno stikalo</v>
          </cell>
          <cell r="C1056" t="str">
            <v>LIMAT-4-DN 4p A B20/01</v>
          </cell>
          <cell r="D1056" t="str">
            <v>78,4021</v>
          </cell>
          <cell r="E1056" t="str">
            <v>AH</v>
          </cell>
          <cell r="F1056">
            <v>35</v>
          </cell>
          <cell r="G1056">
            <v>509613.65</v>
          </cell>
          <cell r="H1056">
            <v>0</v>
          </cell>
          <cell r="I1056">
            <v>514709.78650000005</v>
          </cell>
          <cell r="J1056">
            <v>64853433.099000007</v>
          </cell>
          <cell r="K1056">
            <v>0.64</v>
          </cell>
          <cell r="L1056">
            <v>106359631</v>
          </cell>
        </row>
        <row r="1057">
          <cell r="A1057" t="str">
            <v>002056205</v>
          </cell>
          <cell r="B1057" t="str">
            <v>Kombinirano zašèitno stikalo</v>
          </cell>
          <cell r="C1057" t="str">
            <v>LIMAT-4-DN 4p A B25/01</v>
          </cell>
          <cell r="D1057" t="str">
            <v>78,4021</v>
          </cell>
          <cell r="E1057" t="str">
            <v>AH</v>
          </cell>
          <cell r="F1057">
            <v>35</v>
          </cell>
          <cell r="G1057">
            <v>509613.65</v>
          </cell>
          <cell r="H1057">
            <v>0</v>
          </cell>
          <cell r="I1057">
            <v>514709.78650000005</v>
          </cell>
          <cell r="J1057">
            <v>64853433.099000007</v>
          </cell>
          <cell r="K1057">
            <v>0.64</v>
          </cell>
          <cell r="L1057">
            <v>106359631</v>
          </cell>
        </row>
        <row r="1058">
          <cell r="A1058" t="str">
            <v>002056206</v>
          </cell>
          <cell r="B1058" t="str">
            <v>Kombinirano zašèitno stikalo</v>
          </cell>
          <cell r="C1058" t="str">
            <v>LIMAT-4-DN 4p A B32/01</v>
          </cell>
          <cell r="D1058" t="str">
            <v>80,9937</v>
          </cell>
          <cell r="E1058" t="str">
            <v>AH</v>
          </cell>
          <cell r="F1058">
            <v>35</v>
          </cell>
          <cell r="G1058">
            <v>526459.05000000005</v>
          </cell>
          <cell r="H1058">
            <v>0</v>
          </cell>
          <cell r="I1058">
            <v>531723.6405000001</v>
          </cell>
          <cell r="J1058">
            <v>66997178.703000009</v>
          </cell>
          <cell r="K1058">
            <v>0.64</v>
          </cell>
          <cell r="L1058">
            <v>109875374</v>
          </cell>
        </row>
        <row r="1059">
          <cell r="A1059" t="str">
            <v>002056207</v>
          </cell>
          <cell r="B1059" t="str">
            <v>Kombinirano zašèitno stikalo</v>
          </cell>
          <cell r="C1059" t="str">
            <v>LIMAT-4-DN 4p A B40/01</v>
          </cell>
          <cell r="D1059" t="str">
            <v>81,9614</v>
          </cell>
          <cell r="E1059" t="str">
            <v>AH</v>
          </cell>
          <cell r="F1059">
            <v>35</v>
          </cell>
          <cell r="G1059">
            <v>532749.1</v>
          </cell>
          <cell r="H1059">
            <v>0</v>
          </cell>
          <cell r="I1059">
            <v>538076.59100000001</v>
          </cell>
          <cell r="J1059">
            <v>67797650.466000006</v>
          </cell>
          <cell r="K1059">
            <v>0.64</v>
          </cell>
          <cell r="L1059">
            <v>111188147</v>
          </cell>
        </row>
        <row r="1060">
          <cell r="A1060" t="str">
            <v>002056208</v>
          </cell>
          <cell r="B1060" t="str">
            <v>Kombinirano zašèitno stikalo</v>
          </cell>
          <cell r="C1060" t="str">
            <v>LIMAT-4-DN 4p A B50/01</v>
          </cell>
          <cell r="D1060" t="str">
            <v>92,7253</v>
          </cell>
          <cell r="E1060" t="str">
            <v>AH</v>
          </cell>
          <cell r="F1060">
            <v>35</v>
          </cell>
          <cell r="G1060">
            <v>602714.45000000007</v>
          </cell>
          <cell r="H1060">
            <v>0</v>
          </cell>
          <cell r="I1060">
            <v>608741.59450000012</v>
          </cell>
          <cell r="J1060">
            <v>76701440.90700002</v>
          </cell>
          <cell r="K1060">
            <v>0.64</v>
          </cell>
          <cell r="L1060">
            <v>125790364</v>
          </cell>
        </row>
        <row r="1061">
          <cell r="A1061" t="str">
            <v>002056210</v>
          </cell>
          <cell r="B1061" t="str">
            <v>Kombinirano zašèitno stikalo</v>
          </cell>
          <cell r="C1061" t="str">
            <v>LIMAT-4-DN 4p A C6/01</v>
          </cell>
          <cell r="D1061" t="str">
            <v>78,4021</v>
          </cell>
          <cell r="E1061" t="str">
            <v>AH</v>
          </cell>
          <cell r="F1061">
            <v>35</v>
          </cell>
          <cell r="G1061">
            <v>509613.65</v>
          </cell>
          <cell r="H1061">
            <v>0</v>
          </cell>
          <cell r="I1061">
            <v>514709.78650000005</v>
          </cell>
          <cell r="J1061">
            <v>64853433.099000007</v>
          </cell>
          <cell r="K1061">
            <v>0.64</v>
          </cell>
          <cell r="L1061">
            <v>106359631</v>
          </cell>
        </row>
        <row r="1062">
          <cell r="A1062" t="str">
            <v>002056211</v>
          </cell>
          <cell r="B1062" t="str">
            <v>Kombinirano zašèitno stikalo</v>
          </cell>
          <cell r="C1062" t="str">
            <v>LIMAT-4-DN 4p A C10/01</v>
          </cell>
          <cell r="D1062" t="str">
            <v>78,4021</v>
          </cell>
          <cell r="E1062" t="str">
            <v>AH</v>
          </cell>
          <cell r="F1062">
            <v>35</v>
          </cell>
          <cell r="G1062">
            <v>509613.65</v>
          </cell>
          <cell r="H1062">
            <v>0</v>
          </cell>
          <cell r="I1062">
            <v>514709.78650000005</v>
          </cell>
          <cell r="J1062">
            <v>64853433.099000007</v>
          </cell>
          <cell r="K1062">
            <v>0.64</v>
          </cell>
          <cell r="L1062">
            <v>106359631</v>
          </cell>
        </row>
        <row r="1063">
          <cell r="A1063" t="str">
            <v>002056212</v>
          </cell>
          <cell r="B1063" t="str">
            <v>Kombinirano zašèitno stikalo</v>
          </cell>
          <cell r="C1063" t="str">
            <v>LIMAT-4-DN 4p A C13/01</v>
          </cell>
          <cell r="D1063" t="str">
            <v>78,4021</v>
          </cell>
          <cell r="E1063" t="str">
            <v>AH</v>
          </cell>
          <cell r="F1063">
            <v>35</v>
          </cell>
          <cell r="G1063">
            <v>509613.65</v>
          </cell>
          <cell r="H1063">
            <v>0</v>
          </cell>
          <cell r="I1063">
            <v>514709.78650000005</v>
          </cell>
          <cell r="J1063">
            <v>64853433.099000007</v>
          </cell>
          <cell r="K1063">
            <v>0.64</v>
          </cell>
          <cell r="L1063">
            <v>106359631</v>
          </cell>
        </row>
        <row r="1064">
          <cell r="A1064" t="str">
            <v>002056213</v>
          </cell>
          <cell r="B1064" t="str">
            <v>Kombinirano zašèitno stikalo</v>
          </cell>
          <cell r="C1064" t="str">
            <v>LIMAT-4-DN 4p A C16/01</v>
          </cell>
          <cell r="D1064" t="str">
            <v>78,4021</v>
          </cell>
          <cell r="E1064" t="str">
            <v>AH</v>
          </cell>
          <cell r="F1064">
            <v>35</v>
          </cell>
          <cell r="G1064">
            <v>509613.65</v>
          </cell>
          <cell r="H1064">
            <v>0</v>
          </cell>
          <cell r="I1064">
            <v>514709.78650000005</v>
          </cell>
          <cell r="J1064">
            <v>64853433.099000007</v>
          </cell>
          <cell r="K1064">
            <v>0.64</v>
          </cell>
          <cell r="L1064">
            <v>106359631</v>
          </cell>
        </row>
        <row r="1065">
          <cell r="A1065" t="str">
            <v>002056214</v>
          </cell>
          <cell r="B1065" t="str">
            <v>Kombinirano zašèitno stikalo</v>
          </cell>
          <cell r="C1065" t="str">
            <v>LIMAT-4-DN 4p A C20/01</v>
          </cell>
          <cell r="D1065" t="str">
            <v>78,4021</v>
          </cell>
          <cell r="E1065" t="str">
            <v>AH</v>
          </cell>
          <cell r="F1065">
            <v>35</v>
          </cell>
          <cell r="G1065">
            <v>509613.65</v>
          </cell>
          <cell r="H1065">
            <v>0</v>
          </cell>
          <cell r="I1065">
            <v>514709.78650000005</v>
          </cell>
          <cell r="J1065">
            <v>64853433.099000007</v>
          </cell>
          <cell r="K1065">
            <v>0.64</v>
          </cell>
          <cell r="L1065">
            <v>106359631</v>
          </cell>
        </row>
        <row r="1066">
          <cell r="A1066" t="str">
            <v>002056215</v>
          </cell>
          <cell r="B1066" t="str">
            <v>Kombinirano zašèitno stikalo</v>
          </cell>
          <cell r="C1066" t="str">
            <v>LIMAT-4-DN 4p A C25/01</v>
          </cell>
          <cell r="D1066" t="str">
            <v>78,4021</v>
          </cell>
          <cell r="E1066" t="str">
            <v>AH</v>
          </cell>
          <cell r="F1066">
            <v>35</v>
          </cell>
          <cell r="G1066">
            <v>509613.65</v>
          </cell>
          <cell r="H1066">
            <v>0</v>
          </cell>
          <cell r="I1066">
            <v>514709.78650000005</v>
          </cell>
          <cell r="J1066">
            <v>64853433.099000007</v>
          </cell>
          <cell r="K1066">
            <v>0.64</v>
          </cell>
          <cell r="L1066">
            <v>106359631</v>
          </cell>
        </row>
        <row r="1067">
          <cell r="A1067" t="str">
            <v>002056216</v>
          </cell>
          <cell r="B1067" t="str">
            <v>Kombinirano zašèitno stikalo</v>
          </cell>
          <cell r="C1067" t="str">
            <v>LIMAT-4-DN 4p A C32/01</v>
          </cell>
          <cell r="D1067" t="str">
            <v>80,9937</v>
          </cell>
          <cell r="E1067" t="str">
            <v>AH</v>
          </cell>
          <cell r="F1067">
            <v>35</v>
          </cell>
          <cell r="G1067">
            <v>526459.05000000005</v>
          </cell>
          <cell r="H1067">
            <v>0</v>
          </cell>
          <cell r="I1067">
            <v>531723.6405000001</v>
          </cell>
          <cell r="J1067">
            <v>66997178.703000009</v>
          </cell>
          <cell r="K1067">
            <v>0.64</v>
          </cell>
          <cell r="L1067">
            <v>109875374</v>
          </cell>
        </row>
        <row r="1068">
          <cell r="A1068" t="str">
            <v>002056217</v>
          </cell>
          <cell r="B1068" t="str">
            <v>Kombinirano zašèitno stikalo</v>
          </cell>
          <cell r="C1068" t="str">
            <v>LIMAT-4-DN 4p A C40/01</v>
          </cell>
          <cell r="D1068" t="str">
            <v>81,9615</v>
          </cell>
          <cell r="E1068" t="str">
            <v>AH</v>
          </cell>
          <cell r="F1068">
            <v>35</v>
          </cell>
          <cell r="G1068">
            <v>532749.75</v>
          </cell>
          <cell r="H1068">
            <v>0</v>
          </cell>
          <cell r="I1068">
            <v>538077.24750000006</v>
          </cell>
          <cell r="J1068">
            <v>67797733.185000002</v>
          </cell>
          <cell r="K1068">
            <v>0.64</v>
          </cell>
          <cell r="L1068">
            <v>111188283</v>
          </cell>
        </row>
        <row r="1069">
          <cell r="A1069" t="str">
            <v>002056218</v>
          </cell>
          <cell r="B1069" t="str">
            <v>Kombinirano zašèitno stikalo</v>
          </cell>
          <cell r="C1069" t="str">
            <v>LIMAT-4-DN 4p A C50/01</v>
          </cell>
          <cell r="D1069" t="str">
            <v>92,7254</v>
          </cell>
          <cell r="E1069" t="str">
            <v>AH</v>
          </cell>
          <cell r="F1069">
            <v>35</v>
          </cell>
          <cell r="G1069">
            <v>602715.1</v>
          </cell>
          <cell r="H1069">
            <v>0</v>
          </cell>
          <cell r="I1069">
            <v>608742.25099999993</v>
          </cell>
          <cell r="J1069">
            <v>76701523.625999987</v>
          </cell>
          <cell r="K1069">
            <v>0.64</v>
          </cell>
          <cell r="L1069">
            <v>125790499</v>
          </cell>
        </row>
        <row r="1070">
          <cell r="A1070" t="str">
            <v>002056700</v>
          </cell>
          <cell r="B1070" t="str">
            <v>Kombinirano zašèitno stikalo</v>
          </cell>
          <cell r="C1070" t="str">
            <v>LIMAT-4-DN 4p AC B6/01</v>
          </cell>
          <cell r="D1070" t="str">
            <v>78,4021</v>
          </cell>
          <cell r="E1070" t="str">
            <v>AH</v>
          </cell>
          <cell r="F1070">
            <v>35</v>
          </cell>
          <cell r="G1070">
            <v>509613.65</v>
          </cell>
          <cell r="H1070">
            <v>0</v>
          </cell>
          <cell r="I1070">
            <v>514709.78650000005</v>
          </cell>
          <cell r="J1070">
            <v>64853433.099000007</v>
          </cell>
          <cell r="K1070">
            <v>0.64</v>
          </cell>
          <cell r="L1070">
            <v>106359631</v>
          </cell>
        </row>
        <row r="1071">
          <cell r="A1071" t="str">
            <v>002056701</v>
          </cell>
          <cell r="B1071" t="str">
            <v>Kombinirano zašèitno stikalo</v>
          </cell>
          <cell r="C1071" t="str">
            <v>LIMAT-4-DN 4p AC B10/01</v>
          </cell>
          <cell r="D1071" t="str">
            <v>78,4021</v>
          </cell>
          <cell r="E1071" t="str">
            <v>AH</v>
          </cell>
          <cell r="F1071">
            <v>35</v>
          </cell>
          <cell r="G1071">
            <v>509613.65</v>
          </cell>
          <cell r="H1071">
            <v>0</v>
          </cell>
          <cell r="I1071">
            <v>514709.78650000005</v>
          </cell>
          <cell r="J1071">
            <v>64853433.099000007</v>
          </cell>
          <cell r="K1071">
            <v>0.64</v>
          </cell>
          <cell r="L1071">
            <v>106359631</v>
          </cell>
        </row>
        <row r="1072">
          <cell r="A1072" t="str">
            <v>002056702</v>
          </cell>
          <cell r="B1072" t="str">
            <v>Kombinirano zašèitno stikalo</v>
          </cell>
          <cell r="C1072" t="str">
            <v>LIMAT-4-DN 4p AC B13/01</v>
          </cell>
          <cell r="D1072" t="str">
            <v>78,4021</v>
          </cell>
          <cell r="E1072" t="str">
            <v>AH</v>
          </cell>
          <cell r="F1072">
            <v>35</v>
          </cell>
          <cell r="G1072">
            <v>509613.65</v>
          </cell>
          <cell r="H1072">
            <v>0</v>
          </cell>
          <cell r="I1072">
            <v>514709.78650000005</v>
          </cell>
          <cell r="J1072">
            <v>64853433.099000007</v>
          </cell>
          <cell r="K1072">
            <v>0.64</v>
          </cell>
          <cell r="L1072">
            <v>106359631</v>
          </cell>
        </row>
        <row r="1073">
          <cell r="A1073" t="str">
            <v>002056703</v>
          </cell>
          <cell r="B1073" t="str">
            <v>Kombinirano zašèitno stikalo</v>
          </cell>
          <cell r="C1073" t="str">
            <v>LIMAT-4-DN 4p AC B16/01</v>
          </cell>
          <cell r="D1073" t="str">
            <v>78,4021</v>
          </cell>
          <cell r="E1073" t="str">
            <v>AH</v>
          </cell>
          <cell r="F1073">
            <v>35</v>
          </cell>
          <cell r="G1073">
            <v>509613.65</v>
          </cell>
          <cell r="H1073">
            <v>0</v>
          </cell>
          <cell r="I1073">
            <v>514709.78650000005</v>
          </cell>
          <cell r="J1073">
            <v>64853433.099000007</v>
          </cell>
          <cell r="K1073">
            <v>0.64</v>
          </cell>
          <cell r="L1073">
            <v>106359631</v>
          </cell>
        </row>
        <row r="1074">
          <cell r="A1074" t="str">
            <v>002056704</v>
          </cell>
          <cell r="B1074" t="str">
            <v>Kombinirano zašèitno stikalo</v>
          </cell>
          <cell r="C1074" t="str">
            <v>LIMAT-4-DN 4p AC B20/01</v>
          </cell>
          <cell r="D1074" t="str">
            <v>78,4021</v>
          </cell>
          <cell r="E1074" t="str">
            <v>AH</v>
          </cell>
          <cell r="F1074">
            <v>35</v>
          </cell>
          <cell r="G1074">
            <v>509613.65</v>
          </cell>
          <cell r="H1074">
            <v>0</v>
          </cell>
          <cell r="I1074">
            <v>514709.78650000005</v>
          </cell>
          <cell r="J1074">
            <v>64853433.099000007</v>
          </cell>
          <cell r="K1074">
            <v>0.64</v>
          </cell>
          <cell r="L1074">
            <v>106359631</v>
          </cell>
        </row>
        <row r="1075">
          <cell r="A1075" t="str">
            <v>002056705</v>
          </cell>
          <cell r="B1075" t="str">
            <v>Kombinirano zašèitno stikalo</v>
          </cell>
          <cell r="C1075" t="str">
            <v>LIMAT-4-DN 4p AC B25/01</v>
          </cell>
          <cell r="D1075" t="str">
            <v>78,4021</v>
          </cell>
          <cell r="E1075" t="str">
            <v>AH</v>
          </cell>
          <cell r="F1075">
            <v>35</v>
          </cell>
          <cell r="G1075">
            <v>509613.65</v>
          </cell>
          <cell r="H1075">
            <v>0</v>
          </cell>
          <cell r="I1075">
            <v>514709.78650000005</v>
          </cell>
          <cell r="J1075">
            <v>64853433.099000007</v>
          </cell>
          <cell r="K1075">
            <v>0.64</v>
          </cell>
          <cell r="L1075">
            <v>106359631</v>
          </cell>
        </row>
        <row r="1076">
          <cell r="A1076" t="str">
            <v>002056706</v>
          </cell>
          <cell r="B1076" t="str">
            <v>Kombinirano zašèitno stikalo</v>
          </cell>
          <cell r="C1076" t="str">
            <v>LIMAT-4-DN 4p AC B32/01</v>
          </cell>
          <cell r="D1076" t="str">
            <v>80,9937</v>
          </cell>
          <cell r="E1076" t="str">
            <v>AH</v>
          </cell>
          <cell r="F1076">
            <v>35</v>
          </cell>
          <cell r="G1076">
            <v>526459.05000000005</v>
          </cell>
          <cell r="H1076">
            <v>0</v>
          </cell>
          <cell r="I1076">
            <v>531723.6405000001</v>
          </cell>
          <cell r="J1076">
            <v>66997178.703000009</v>
          </cell>
          <cell r="K1076">
            <v>0.64</v>
          </cell>
          <cell r="L1076">
            <v>109875374</v>
          </cell>
        </row>
        <row r="1077">
          <cell r="A1077" t="str">
            <v>002056707</v>
          </cell>
          <cell r="B1077" t="str">
            <v>Kombinirano zašèitno stikalo</v>
          </cell>
          <cell r="C1077" t="str">
            <v>LIMAT-4-DN 4p AC B40/01</v>
          </cell>
          <cell r="D1077" t="str">
            <v>81,9614</v>
          </cell>
          <cell r="E1077" t="str">
            <v>AH</v>
          </cell>
          <cell r="F1077">
            <v>35</v>
          </cell>
          <cell r="G1077">
            <v>532749.1</v>
          </cell>
          <cell r="H1077">
            <v>0</v>
          </cell>
          <cell r="I1077">
            <v>538076.59100000001</v>
          </cell>
          <cell r="J1077">
            <v>67797650.466000006</v>
          </cell>
          <cell r="K1077">
            <v>0.64</v>
          </cell>
          <cell r="L1077">
            <v>111188147</v>
          </cell>
        </row>
        <row r="1078">
          <cell r="A1078" t="str">
            <v>002056708</v>
          </cell>
          <cell r="B1078" t="str">
            <v>Kombinirano zašèitno stikalo</v>
          </cell>
          <cell r="C1078" t="str">
            <v>LIMAT-4-DN 4p AC B50/01</v>
          </cell>
          <cell r="D1078" t="str">
            <v>92,7015</v>
          </cell>
          <cell r="E1078" t="str">
            <v>AH</v>
          </cell>
          <cell r="F1078">
            <v>35</v>
          </cell>
          <cell r="G1078">
            <v>602559.75</v>
          </cell>
          <cell r="H1078">
            <v>0</v>
          </cell>
          <cell r="I1078">
            <v>608585.34750000003</v>
          </cell>
          <cell r="J1078">
            <v>76681753.785000011</v>
          </cell>
          <cell r="K1078">
            <v>0.64</v>
          </cell>
          <cell r="L1078">
            <v>125758077</v>
          </cell>
        </row>
        <row r="1079">
          <cell r="A1079" t="str">
            <v>002056710</v>
          </cell>
          <cell r="B1079" t="str">
            <v>Kombinirano zašèitno stikalo</v>
          </cell>
          <cell r="C1079" t="str">
            <v>LIMAT-4-DN 4p AC C6/01</v>
          </cell>
          <cell r="D1079" t="str">
            <v>78,4021</v>
          </cell>
          <cell r="E1079" t="str">
            <v>AH</v>
          </cell>
          <cell r="F1079">
            <v>35</v>
          </cell>
          <cell r="G1079">
            <v>509613.65</v>
          </cell>
          <cell r="H1079">
            <v>0</v>
          </cell>
          <cell r="I1079">
            <v>514709.78650000005</v>
          </cell>
          <cell r="J1079">
            <v>64853433.099000007</v>
          </cell>
          <cell r="K1079">
            <v>0.64</v>
          </cell>
          <cell r="L1079">
            <v>106359631</v>
          </cell>
        </row>
        <row r="1080">
          <cell r="A1080" t="str">
            <v>002056711</v>
          </cell>
          <cell r="B1080" t="str">
            <v>Kombinirano zašèitno stikalo</v>
          </cell>
          <cell r="C1080" t="str">
            <v>LIMAT-4-DN 4p AC C10/01</v>
          </cell>
          <cell r="D1080" t="str">
            <v>78,4021</v>
          </cell>
          <cell r="E1080" t="str">
            <v>AH</v>
          </cell>
          <cell r="F1080">
            <v>35</v>
          </cell>
          <cell r="G1080">
            <v>509613.65</v>
          </cell>
          <cell r="H1080">
            <v>0</v>
          </cell>
          <cell r="I1080">
            <v>514709.78650000005</v>
          </cell>
          <cell r="J1080">
            <v>64853433.099000007</v>
          </cell>
          <cell r="K1080">
            <v>0.64</v>
          </cell>
          <cell r="L1080">
            <v>106359631</v>
          </cell>
        </row>
        <row r="1081">
          <cell r="A1081" t="str">
            <v>002056712</v>
          </cell>
          <cell r="B1081" t="str">
            <v>Kombinirano zašèitno stikalo</v>
          </cell>
          <cell r="C1081" t="str">
            <v>LIMAT-4-DN 4p AC C13/01</v>
          </cell>
          <cell r="D1081" t="str">
            <v>78,4021</v>
          </cell>
          <cell r="E1081" t="str">
            <v>AH</v>
          </cell>
          <cell r="F1081">
            <v>35</v>
          </cell>
          <cell r="G1081">
            <v>509613.65</v>
          </cell>
          <cell r="H1081">
            <v>0</v>
          </cell>
          <cell r="I1081">
            <v>514709.78650000005</v>
          </cell>
          <cell r="J1081">
            <v>64853433.099000007</v>
          </cell>
          <cell r="K1081">
            <v>0.64</v>
          </cell>
          <cell r="L1081">
            <v>106359631</v>
          </cell>
        </row>
        <row r="1082">
          <cell r="A1082" t="str">
            <v>002056713</v>
          </cell>
          <cell r="B1082" t="str">
            <v>Kombinirano zašèitno stikalo</v>
          </cell>
          <cell r="C1082" t="str">
            <v>LIMAT-4-DN 4p AC C16/01</v>
          </cell>
          <cell r="D1082" t="str">
            <v>78,4021</v>
          </cell>
          <cell r="E1082" t="str">
            <v>AH</v>
          </cell>
          <cell r="F1082">
            <v>35</v>
          </cell>
          <cell r="G1082">
            <v>509613.65</v>
          </cell>
          <cell r="H1082">
            <v>0</v>
          </cell>
          <cell r="I1082">
            <v>514709.78650000005</v>
          </cell>
          <cell r="J1082">
            <v>64853433.099000007</v>
          </cell>
          <cell r="K1082">
            <v>0.64</v>
          </cell>
          <cell r="L1082">
            <v>106359631</v>
          </cell>
        </row>
        <row r="1083">
          <cell r="A1083" t="str">
            <v>002056714</v>
          </cell>
          <cell r="B1083" t="str">
            <v>Kombinirano zašèitno stikalo</v>
          </cell>
          <cell r="C1083" t="str">
            <v>LIMAT-4-DN 4p AC C20/01</v>
          </cell>
          <cell r="D1083" t="str">
            <v>78,4021</v>
          </cell>
          <cell r="E1083" t="str">
            <v>AH</v>
          </cell>
          <cell r="F1083">
            <v>35</v>
          </cell>
          <cell r="G1083">
            <v>509613.65</v>
          </cell>
          <cell r="H1083">
            <v>0</v>
          </cell>
          <cell r="I1083">
            <v>514709.78650000005</v>
          </cell>
          <cell r="J1083">
            <v>64853433.099000007</v>
          </cell>
          <cell r="K1083">
            <v>0.64</v>
          </cell>
          <cell r="L1083">
            <v>106359631</v>
          </cell>
        </row>
        <row r="1084">
          <cell r="A1084" t="str">
            <v>002056715</v>
          </cell>
          <cell r="B1084" t="str">
            <v>Kombinirano zašèitno stikalo</v>
          </cell>
          <cell r="C1084" t="str">
            <v>LIMAT-4-DN 4p AC C25/01</v>
          </cell>
          <cell r="D1084" t="str">
            <v>78,4021</v>
          </cell>
          <cell r="E1084" t="str">
            <v>AH</v>
          </cell>
          <cell r="F1084">
            <v>35</v>
          </cell>
          <cell r="G1084">
            <v>509613.65</v>
          </cell>
          <cell r="H1084">
            <v>0</v>
          </cell>
          <cell r="I1084">
            <v>514709.78650000005</v>
          </cell>
          <cell r="J1084">
            <v>64853433.099000007</v>
          </cell>
          <cell r="K1084">
            <v>0.64</v>
          </cell>
          <cell r="L1084">
            <v>106359631</v>
          </cell>
        </row>
        <row r="1085">
          <cell r="A1085" t="str">
            <v>002056716</v>
          </cell>
          <cell r="B1085" t="str">
            <v>Kombinirano zašèitno stikalo</v>
          </cell>
          <cell r="C1085" t="str">
            <v>LIMAT-4-DN 4p AC C32/01</v>
          </cell>
          <cell r="D1085" t="str">
            <v>80,9937</v>
          </cell>
          <cell r="E1085" t="str">
            <v>AH</v>
          </cell>
          <cell r="F1085">
            <v>35</v>
          </cell>
          <cell r="G1085">
            <v>526459.05000000005</v>
          </cell>
          <cell r="H1085">
            <v>0</v>
          </cell>
          <cell r="I1085">
            <v>531723.6405000001</v>
          </cell>
          <cell r="J1085">
            <v>66997178.703000009</v>
          </cell>
          <cell r="K1085">
            <v>0.64</v>
          </cell>
          <cell r="L1085">
            <v>109875374</v>
          </cell>
        </row>
        <row r="1086">
          <cell r="A1086" t="str">
            <v>002056717</v>
          </cell>
          <cell r="B1086" t="str">
            <v>Kombinirano zašèitno stikalo</v>
          </cell>
          <cell r="C1086" t="str">
            <v>LIMAT-4-DN 4p AC C40/01</v>
          </cell>
          <cell r="D1086" t="str">
            <v>81,9615</v>
          </cell>
          <cell r="E1086" t="str">
            <v>AH</v>
          </cell>
          <cell r="F1086">
            <v>35</v>
          </cell>
          <cell r="G1086">
            <v>532749.75</v>
          </cell>
          <cell r="H1086">
            <v>0</v>
          </cell>
          <cell r="I1086">
            <v>538077.24750000006</v>
          </cell>
          <cell r="J1086">
            <v>67797733.185000002</v>
          </cell>
          <cell r="K1086">
            <v>0.64</v>
          </cell>
          <cell r="L1086">
            <v>111188283</v>
          </cell>
        </row>
        <row r="1087">
          <cell r="A1087" t="str">
            <v>002056718</v>
          </cell>
          <cell r="B1087" t="str">
            <v>Kombinirano zašèitno stikalo</v>
          </cell>
          <cell r="C1087" t="str">
            <v>LIMAT-4-DN 4p AC C50/01</v>
          </cell>
          <cell r="D1087" t="str">
            <v>92,7015</v>
          </cell>
          <cell r="E1087" t="str">
            <v>AH</v>
          </cell>
          <cell r="F1087">
            <v>35</v>
          </cell>
          <cell r="G1087">
            <v>602559.75</v>
          </cell>
          <cell r="H1087">
            <v>0</v>
          </cell>
          <cell r="I1087">
            <v>608585.34750000003</v>
          </cell>
          <cell r="J1087">
            <v>76681753.785000011</v>
          </cell>
          <cell r="K1087">
            <v>0.64</v>
          </cell>
          <cell r="L1087">
            <v>125758077</v>
          </cell>
        </row>
        <row r="1088">
          <cell r="A1088" t="str">
            <v>002056300</v>
          </cell>
          <cell r="B1088" t="str">
            <v>Kombinirano zašèitno stikalo</v>
          </cell>
          <cell r="C1088" t="str">
            <v>LIMAT-4-DN 4p A B6/03</v>
          </cell>
          <cell r="D1088" t="str">
            <v>78,4261</v>
          </cell>
          <cell r="E1088" t="str">
            <v>AH</v>
          </cell>
          <cell r="F1088">
            <v>35</v>
          </cell>
          <cell r="G1088">
            <v>509769.65</v>
          </cell>
          <cell r="H1088">
            <v>0</v>
          </cell>
          <cell r="I1088">
            <v>514867.34650000004</v>
          </cell>
          <cell r="J1088">
            <v>64873285.659000002</v>
          </cell>
          <cell r="K1088">
            <v>0.64</v>
          </cell>
          <cell r="L1088">
            <v>106392189</v>
          </cell>
        </row>
        <row r="1089">
          <cell r="A1089" t="str">
            <v>002056301</v>
          </cell>
          <cell r="B1089" t="str">
            <v>Kombinirano zašèitno stikalo</v>
          </cell>
          <cell r="C1089" t="str">
            <v>LIMAT-4-DN 4p A B10/03</v>
          </cell>
          <cell r="D1089" t="str">
            <v>78,4261</v>
          </cell>
          <cell r="E1089" t="str">
            <v>AH</v>
          </cell>
          <cell r="F1089">
            <v>35</v>
          </cell>
          <cell r="G1089">
            <v>509769.65</v>
          </cell>
          <cell r="H1089">
            <v>0</v>
          </cell>
          <cell r="I1089">
            <v>514867.34650000004</v>
          </cell>
          <cell r="J1089">
            <v>64873285.659000002</v>
          </cell>
          <cell r="K1089">
            <v>0.64</v>
          </cell>
          <cell r="L1089">
            <v>106392189</v>
          </cell>
        </row>
        <row r="1090">
          <cell r="A1090" t="str">
            <v>002056302</v>
          </cell>
          <cell r="B1090" t="str">
            <v>Kombinirano zašèitno stikalo</v>
          </cell>
          <cell r="C1090" t="str">
            <v>LIMAT-4-DN 4p A B13/03</v>
          </cell>
          <cell r="D1090" t="str">
            <v>78,4261</v>
          </cell>
          <cell r="E1090" t="str">
            <v>AH</v>
          </cell>
          <cell r="F1090">
            <v>35</v>
          </cell>
          <cell r="G1090">
            <v>509769.65</v>
          </cell>
          <cell r="H1090">
            <v>0</v>
          </cell>
          <cell r="I1090">
            <v>514867.34650000004</v>
          </cell>
          <cell r="J1090">
            <v>64873285.659000002</v>
          </cell>
          <cell r="K1090">
            <v>0.64</v>
          </cell>
          <cell r="L1090">
            <v>106392189</v>
          </cell>
        </row>
        <row r="1091">
          <cell r="A1091" t="str">
            <v>002056303</v>
          </cell>
          <cell r="B1091" t="str">
            <v>Kombinirano zašèitno stikalo</v>
          </cell>
          <cell r="C1091" t="str">
            <v>LIMAT-4-DN 4p A B16/03</v>
          </cell>
          <cell r="D1091" t="str">
            <v>78,4261</v>
          </cell>
          <cell r="E1091" t="str">
            <v>AH</v>
          </cell>
          <cell r="F1091">
            <v>35</v>
          </cell>
          <cell r="G1091">
            <v>509769.65</v>
          </cell>
          <cell r="H1091">
            <v>0</v>
          </cell>
          <cell r="I1091">
            <v>514867.34650000004</v>
          </cell>
          <cell r="J1091">
            <v>64873285.659000002</v>
          </cell>
          <cell r="K1091">
            <v>0.64</v>
          </cell>
          <cell r="L1091">
            <v>106392189</v>
          </cell>
        </row>
        <row r="1092">
          <cell r="A1092" t="str">
            <v>002056304</v>
          </cell>
          <cell r="B1092" t="str">
            <v>Kombinirano zašèitno stikalo</v>
          </cell>
          <cell r="C1092" t="str">
            <v>LIMAT-4-DN 4p A B20/03</v>
          </cell>
          <cell r="D1092" t="str">
            <v>78,4261</v>
          </cell>
          <cell r="E1092" t="str">
            <v>AH</v>
          </cell>
          <cell r="F1092">
            <v>35</v>
          </cell>
          <cell r="G1092">
            <v>509769.65</v>
          </cell>
          <cell r="H1092">
            <v>0</v>
          </cell>
          <cell r="I1092">
            <v>514867.34650000004</v>
          </cell>
          <cell r="J1092">
            <v>64873285.659000002</v>
          </cell>
          <cell r="K1092">
            <v>0.64</v>
          </cell>
          <cell r="L1092">
            <v>106392189</v>
          </cell>
        </row>
        <row r="1093">
          <cell r="A1093" t="str">
            <v>002056305</v>
          </cell>
          <cell r="B1093" t="str">
            <v>Kombinirano zašèitno stikalo</v>
          </cell>
          <cell r="C1093" t="str">
            <v>LIMAT-4-DN 4p A B25/03</v>
          </cell>
          <cell r="D1093" t="str">
            <v>78,4261</v>
          </cell>
          <cell r="E1093" t="str">
            <v>AH</v>
          </cell>
          <cell r="F1093">
            <v>35</v>
          </cell>
          <cell r="G1093">
            <v>509769.65</v>
          </cell>
          <cell r="H1093">
            <v>0</v>
          </cell>
          <cell r="I1093">
            <v>514867.34650000004</v>
          </cell>
          <cell r="J1093">
            <v>64873285.659000002</v>
          </cell>
          <cell r="K1093">
            <v>0.64</v>
          </cell>
          <cell r="L1093">
            <v>106392189</v>
          </cell>
        </row>
        <row r="1094">
          <cell r="A1094" t="str">
            <v>002056306</v>
          </cell>
          <cell r="B1094" t="str">
            <v>Kombinirano zašèitno stikalo</v>
          </cell>
          <cell r="C1094" t="str">
            <v>LIMAT-4-DN 4p A B32/03</v>
          </cell>
          <cell r="D1094" t="str">
            <v>81,0177</v>
          </cell>
          <cell r="E1094" t="str">
            <v>AH</v>
          </cell>
          <cell r="F1094">
            <v>35</v>
          </cell>
          <cell r="G1094">
            <v>526615.05000000005</v>
          </cell>
          <cell r="H1094">
            <v>0</v>
          </cell>
          <cell r="I1094">
            <v>531881.20050000004</v>
          </cell>
          <cell r="J1094">
            <v>67017031.263000004</v>
          </cell>
          <cell r="K1094">
            <v>0.64</v>
          </cell>
          <cell r="L1094">
            <v>109907932</v>
          </cell>
        </row>
        <row r="1095">
          <cell r="A1095" t="str">
            <v>002056307</v>
          </cell>
          <cell r="B1095" t="str">
            <v>Kombinirano zašèitno stikalo</v>
          </cell>
          <cell r="C1095" t="str">
            <v>LIMAT-4-DN 4p A B40/03</v>
          </cell>
          <cell r="D1095" t="str">
            <v>81,9855</v>
          </cell>
          <cell r="E1095" t="str">
            <v>AH</v>
          </cell>
          <cell r="F1095">
            <v>35</v>
          </cell>
          <cell r="G1095">
            <v>532905.75</v>
          </cell>
          <cell r="H1095">
            <v>0</v>
          </cell>
          <cell r="I1095">
            <v>538234.8075</v>
          </cell>
          <cell r="J1095">
            <v>67817585.745000005</v>
          </cell>
          <cell r="K1095">
            <v>0.64</v>
          </cell>
          <cell r="L1095">
            <v>111220841</v>
          </cell>
        </row>
        <row r="1096">
          <cell r="A1096" t="str">
            <v>002056308</v>
          </cell>
          <cell r="B1096" t="str">
            <v>Kombinirano zašèitno stikalo</v>
          </cell>
          <cell r="C1096" t="str">
            <v>LIMAT-4-DN 4p A B50/03</v>
          </cell>
          <cell r="D1096" t="str">
            <v>92,7255</v>
          </cell>
          <cell r="E1096" t="str">
            <v>AH</v>
          </cell>
          <cell r="F1096">
            <v>35</v>
          </cell>
          <cell r="G1096">
            <v>602715.75</v>
          </cell>
          <cell r="H1096">
            <v>0</v>
          </cell>
          <cell r="I1096">
            <v>608742.90749999997</v>
          </cell>
          <cell r="J1096">
            <v>76701606.344999999</v>
          </cell>
          <cell r="K1096">
            <v>0.64</v>
          </cell>
          <cell r="L1096">
            <v>125790635</v>
          </cell>
        </row>
        <row r="1097">
          <cell r="A1097" t="str">
            <v>002056310</v>
          </cell>
          <cell r="B1097" t="str">
            <v>Kombinirano zašèitno stikalo</v>
          </cell>
          <cell r="C1097" t="str">
            <v>LIMAT-4-DN 4p A C6/03</v>
          </cell>
          <cell r="D1097" t="str">
            <v>78,4261</v>
          </cell>
          <cell r="E1097" t="str">
            <v>AH</v>
          </cell>
          <cell r="F1097">
            <v>35</v>
          </cell>
          <cell r="G1097">
            <v>509769.65</v>
          </cell>
          <cell r="H1097">
            <v>0</v>
          </cell>
          <cell r="I1097">
            <v>514867.34650000004</v>
          </cell>
          <cell r="J1097">
            <v>64873285.659000002</v>
          </cell>
          <cell r="K1097">
            <v>0.64</v>
          </cell>
          <cell r="L1097">
            <v>106392189</v>
          </cell>
        </row>
        <row r="1098">
          <cell r="A1098" t="str">
            <v>002056311</v>
          </cell>
          <cell r="B1098" t="str">
            <v>Kombinirano zašèitno stikalo</v>
          </cell>
          <cell r="C1098" t="str">
            <v>LIMAT-4-DN 4p A C10/03</v>
          </cell>
          <cell r="D1098" t="str">
            <v>78,4261</v>
          </cell>
          <cell r="E1098" t="str">
            <v>AH</v>
          </cell>
          <cell r="F1098">
            <v>35</v>
          </cell>
          <cell r="G1098">
            <v>509769.65</v>
          </cell>
          <cell r="H1098">
            <v>0</v>
          </cell>
          <cell r="I1098">
            <v>514867.34650000004</v>
          </cell>
          <cell r="J1098">
            <v>64873285.659000002</v>
          </cell>
          <cell r="K1098">
            <v>0.64</v>
          </cell>
          <cell r="L1098">
            <v>106392189</v>
          </cell>
        </row>
        <row r="1099">
          <cell r="A1099" t="str">
            <v>002056312</v>
          </cell>
          <cell r="B1099" t="str">
            <v>Kombinirano zašèitno stikalo</v>
          </cell>
          <cell r="C1099" t="str">
            <v>LIMAT-4-DN 4p A C13/03</v>
          </cell>
          <cell r="D1099" t="str">
            <v>78,4261</v>
          </cell>
          <cell r="E1099" t="str">
            <v>AH</v>
          </cell>
          <cell r="F1099">
            <v>35</v>
          </cell>
          <cell r="G1099">
            <v>509769.65</v>
          </cell>
          <cell r="H1099">
            <v>0</v>
          </cell>
          <cell r="I1099">
            <v>514867.34650000004</v>
          </cell>
          <cell r="J1099">
            <v>64873285.659000002</v>
          </cell>
          <cell r="K1099">
            <v>0.64</v>
          </cell>
          <cell r="L1099">
            <v>106392189</v>
          </cell>
        </row>
        <row r="1100">
          <cell r="A1100" t="str">
            <v>002056313</v>
          </cell>
          <cell r="B1100" t="str">
            <v>Kombinirano zašèitno stikalo</v>
          </cell>
          <cell r="C1100" t="str">
            <v>LIMAT-4-DN 4p A C16/03</v>
          </cell>
          <cell r="D1100" t="str">
            <v>78,4261</v>
          </cell>
          <cell r="E1100" t="str">
            <v>AH</v>
          </cell>
          <cell r="F1100">
            <v>35</v>
          </cell>
          <cell r="G1100">
            <v>509769.65</v>
          </cell>
          <cell r="H1100">
            <v>0</v>
          </cell>
          <cell r="I1100">
            <v>514867.34650000004</v>
          </cell>
          <cell r="J1100">
            <v>64873285.659000002</v>
          </cell>
          <cell r="K1100">
            <v>0.64</v>
          </cell>
          <cell r="L1100">
            <v>106392189</v>
          </cell>
        </row>
        <row r="1101">
          <cell r="A1101" t="str">
            <v>002056314</v>
          </cell>
          <cell r="B1101" t="str">
            <v>Kombinirano zašèitno stikalo</v>
          </cell>
          <cell r="C1101" t="str">
            <v>LIMAT-4-DN 4p A C20/03</v>
          </cell>
          <cell r="D1101" t="str">
            <v>78,4261</v>
          </cell>
          <cell r="E1101" t="str">
            <v>AH</v>
          </cell>
          <cell r="F1101">
            <v>35</v>
          </cell>
          <cell r="G1101">
            <v>509769.65</v>
          </cell>
          <cell r="H1101">
            <v>0</v>
          </cell>
          <cell r="I1101">
            <v>514867.34650000004</v>
          </cell>
          <cell r="J1101">
            <v>64873285.659000002</v>
          </cell>
          <cell r="K1101">
            <v>0.64</v>
          </cell>
          <cell r="L1101">
            <v>106392189</v>
          </cell>
        </row>
        <row r="1102">
          <cell r="A1102" t="str">
            <v>002056315</v>
          </cell>
          <cell r="B1102" t="str">
            <v>Kombinirano zašèitno stikalo</v>
          </cell>
          <cell r="C1102" t="str">
            <v>LIMAT-4-DN 4p A C25/03</v>
          </cell>
          <cell r="D1102" t="str">
            <v>78,4261</v>
          </cell>
          <cell r="E1102" t="str">
            <v>AH</v>
          </cell>
          <cell r="F1102">
            <v>35</v>
          </cell>
          <cell r="G1102">
            <v>509769.65</v>
          </cell>
          <cell r="H1102">
            <v>0</v>
          </cell>
          <cell r="I1102">
            <v>514867.34650000004</v>
          </cell>
          <cell r="J1102">
            <v>64873285.659000002</v>
          </cell>
          <cell r="K1102">
            <v>0.64</v>
          </cell>
          <cell r="L1102">
            <v>106392189</v>
          </cell>
        </row>
        <row r="1103">
          <cell r="A1103" t="str">
            <v>002056316</v>
          </cell>
          <cell r="B1103" t="str">
            <v>Kombinirano zašèitno stikalo</v>
          </cell>
          <cell r="C1103" t="str">
            <v>LIMAT-4-DN 4p A C32/03</v>
          </cell>
          <cell r="D1103" t="str">
            <v>81,0177</v>
          </cell>
          <cell r="E1103" t="str">
            <v>AH</v>
          </cell>
          <cell r="F1103">
            <v>35</v>
          </cell>
          <cell r="G1103">
            <v>526615.05000000005</v>
          </cell>
          <cell r="H1103">
            <v>0</v>
          </cell>
          <cell r="I1103">
            <v>531881.20050000004</v>
          </cell>
          <cell r="J1103">
            <v>67017031.263000004</v>
          </cell>
          <cell r="K1103">
            <v>0.64</v>
          </cell>
          <cell r="L1103">
            <v>109907932</v>
          </cell>
        </row>
        <row r="1104">
          <cell r="A1104" t="str">
            <v>002056317</v>
          </cell>
          <cell r="B1104" t="str">
            <v>Kombinirano zašèitno stikalo</v>
          </cell>
          <cell r="C1104" t="str">
            <v>LIMAT-4-DN 4p A C40/03</v>
          </cell>
          <cell r="D1104" t="str">
            <v>81,9855</v>
          </cell>
          <cell r="E1104" t="str">
            <v>AH</v>
          </cell>
          <cell r="F1104">
            <v>35</v>
          </cell>
          <cell r="G1104">
            <v>532905.75</v>
          </cell>
          <cell r="H1104">
            <v>0</v>
          </cell>
          <cell r="I1104">
            <v>538234.8075</v>
          </cell>
          <cell r="J1104">
            <v>67817585.745000005</v>
          </cell>
          <cell r="K1104">
            <v>0.64</v>
          </cell>
          <cell r="L1104">
            <v>111220841</v>
          </cell>
        </row>
        <row r="1105">
          <cell r="A1105" t="str">
            <v>002056318</v>
          </cell>
          <cell r="B1105" t="str">
            <v>Kombinirano zašèitno stikalo</v>
          </cell>
          <cell r="C1105" t="str">
            <v>LIMAT-4-DN 4p A C50/03</v>
          </cell>
          <cell r="D1105" t="str">
            <v>92,7255</v>
          </cell>
          <cell r="E1105" t="str">
            <v>AH</v>
          </cell>
          <cell r="F1105">
            <v>35</v>
          </cell>
          <cell r="G1105">
            <v>602715.75</v>
          </cell>
          <cell r="H1105">
            <v>0</v>
          </cell>
          <cell r="I1105">
            <v>608742.90749999997</v>
          </cell>
          <cell r="J1105">
            <v>76701606.344999999</v>
          </cell>
          <cell r="K1105">
            <v>0.64</v>
          </cell>
          <cell r="L1105">
            <v>125790635</v>
          </cell>
        </row>
        <row r="1106">
          <cell r="A1106" t="str">
            <v>002056800</v>
          </cell>
          <cell r="B1106" t="str">
            <v>Kombinirano zašèitno stikalo</v>
          </cell>
          <cell r="C1106" t="str">
            <v>LIMAT-4-DN 4p AC B6/03</v>
          </cell>
          <cell r="D1106" t="str">
            <v>78,4261</v>
          </cell>
          <cell r="E1106" t="str">
            <v>AH</v>
          </cell>
          <cell r="F1106">
            <v>35</v>
          </cell>
          <cell r="G1106">
            <v>509769.65</v>
          </cell>
          <cell r="H1106">
            <v>0</v>
          </cell>
          <cell r="I1106">
            <v>514867.34650000004</v>
          </cell>
          <cell r="J1106">
            <v>64873285.659000002</v>
          </cell>
          <cell r="K1106">
            <v>0.64</v>
          </cell>
          <cell r="L1106">
            <v>106392189</v>
          </cell>
        </row>
        <row r="1107">
          <cell r="A1107" t="str">
            <v>002056801</v>
          </cell>
          <cell r="B1107" t="str">
            <v>Kombinirano zašèitno stikalo</v>
          </cell>
          <cell r="C1107" t="str">
            <v>LIMAT-4-DN 4p AC B10/03</v>
          </cell>
          <cell r="D1107" t="str">
            <v>78,4261</v>
          </cell>
          <cell r="E1107" t="str">
            <v>AH</v>
          </cell>
          <cell r="F1107">
            <v>35</v>
          </cell>
          <cell r="G1107">
            <v>509769.65</v>
          </cell>
          <cell r="H1107">
            <v>0</v>
          </cell>
          <cell r="I1107">
            <v>514867.34650000004</v>
          </cell>
          <cell r="J1107">
            <v>64873285.659000002</v>
          </cell>
          <cell r="K1107">
            <v>0.64</v>
          </cell>
          <cell r="L1107">
            <v>106392189</v>
          </cell>
        </row>
        <row r="1108">
          <cell r="A1108" t="str">
            <v>002056802</v>
          </cell>
          <cell r="B1108" t="str">
            <v>Kombinirano zašèitno stikalo</v>
          </cell>
          <cell r="C1108" t="str">
            <v>LIMAT-4-DN 4p AC B13/03</v>
          </cell>
          <cell r="D1108" t="str">
            <v>78,4261</v>
          </cell>
          <cell r="E1108" t="str">
            <v>AH</v>
          </cell>
          <cell r="F1108">
            <v>35</v>
          </cell>
          <cell r="G1108">
            <v>509769.65</v>
          </cell>
          <cell r="H1108">
            <v>0</v>
          </cell>
          <cell r="I1108">
            <v>514867.34650000004</v>
          </cell>
          <cell r="J1108">
            <v>64873285.659000002</v>
          </cell>
          <cell r="K1108">
            <v>0.64</v>
          </cell>
          <cell r="L1108">
            <v>106392189</v>
          </cell>
        </row>
        <row r="1109">
          <cell r="A1109" t="str">
            <v>002056803</v>
          </cell>
          <cell r="B1109" t="str">
            <v>Kombinirano zašèitno stikalo</v>
          </cell>
          <cell r="C1109" t="str">
            <v>LIMAT-4-DN 4p AC B16/03</v>
          </cell>
          <cell r="D1109" t="str">
            <v>78,4261</v>
          </cell>
          <cell r="E1109" t="str">
            <v>AH</v>
          </cell>
          <cell r="F1109">
            <v>35</v>
          </cell>
          <cell r="G1109">
            <v>509769.65</v>
          </cell>
          <cell r="H1109">
            <v>0</v>
          </cell>
          <cell r="I1109">
            <v>514867.34650000004</v>
          </cell>
          <cell r="J1109">
            <v>64873285.659000002</v>
          </cell>
          <cell r="K1109">
            <v>0.64</v>
          </cell>
          <cell r="L1109">
            <v>106392189</v>
          </cell>
        </row>
        <row r="1110">
          <cell r="A1110" t="str">
            <v>002056804</v>
          </cell>
          <cell r="B1110" t="str">
            <v>Kombinirano zašèitno stikalo</v>
          </cell>
          <cell r="C1110" t="str">
            <v>LIMAT-4-DN 4p AC B20/03</v>
          </cell>
          <cell r="D1110" t="str">
            <v>78,4261</v>
          </cell>
          <cell r="E1110" t="str">
            <v>AH</v>
          </cell>
          <cell r="F1110">
            <v>35</v>
          </cell>
          <cell r="G1110">
            <v>509769.65</v>
          </cell>
          <cell r="H1110">
            <v>0</v>
          </cell>
          <cell r="I1110">
            <v>514867.34650000004</v>
          </cell>
          <cell r="J1110">
            <v>64873285.659000002</v>
          </cell>
          <cell r="K1110">
            <v>0.64</v>
          </cell>
          <cell r="L1110">
            <v>106392189</v>
          </cell>
        </row>
        <row r="1111">
          <cell r="A1111" t="str">
            <v>002056805</v>
          </cell>
          <cell r="B1111" t="str">
            <v>Kombinirano zašèitno stikalo</v>
          </cell>
          <cell r="C1111" t="str">
            <v>LIMAT-4-DN 4p AC B25/03</v>
          </cell>
          <cell r="D1111" t="str">
            <v>78,4261</v>
          </cell>
          <cell r="E1111" t="str">
            <v>AH</v>
          </cell>
          <cell r="F1111">
            <v>35</v>
          </cell>
          <cell r="G1111">
            <v>509769.65</v>
          </cell>
          <cell r="H1111">
            <v>0</v>
          </cell>
          <cell r="I1111">
            <v>514867.34650000004</v>
          </cell>
          <cell r="J1111">
            <v>64873285.659000002</v>
          </cell>
          <cell r="K1111">
            <v>0.64</v>
          </cell>
          <cell r="L1111">
            <v>106392189</v>
          </cell>
        </row>
        <row r="1112">
          <cell r="A1112" t="str">
            <v>002056806</v>
          </cell>
          <cell r="B1112" t="str">
            <v>Kombinirano zašèitno stikalo</v>
          </cell>
          <cell r="C1112" t="str">
            <v>LIMAT-4-DN 4p AC B32/03</v>
          </cell>
          <cell r="D1112" t="str">
            <v>81,0177</v>
          </cell>
          <cell r="E1112" t="str">
            <v>AH</v>
          </cell>
          <cell r="F1112">
            <v>35</v>
          </cell>
          <cell r="G1112">
            <v>526615.05000000005</v>
          </cell>
          <cell r="H1112">
            <v>0</v>
          </cell>
          <cell r="I1112">
            <v>531881.20050000004</v>
          </cell>
          <cell r="J1112">
            <v>67017031.263000004</v>
          </cell>
          <cell r="K1112">
            <v>0.64</v>
          </cell>
          <cell r="L1112">
            <v>109907932</v>
          </cell>
        </row>
        <row r="1113">
          <cell r="A1113" t="str">
            <v>002056807</v>
          </cell>
          <cell r="B1113" t="str">
            <v>Kombinirano zašèitno stikalo</v>
          </cell>
          <cell r="C1113" t="str">
            <v>LIMAT-4-DN 4p AC B40/03</v>
          </cell>
          <cell r="D1113" t="str">
            <v>81,9855</v>
          </cell>
          <cell r="E1113" t="str">
            <v>AH</v>
          </cell>
          <cell r="F1113">
            <v>35</v>
          </cell>
          <cell r="G1113">
            <v>532905.75</v>
          </cell>
          <cell r="H1113">
            <v>0</v>
          </cell>
          <cell r="I1113">
            <v>538234.8075</v>
          </cell>
          <cell r="J1113">
            <v>67817585.745000005</v>
          </cell>
          <cell r="K1113">
            <v>0.64</v>
          </cell>
          <cell r="L1113">
            <v>111220841</v>
          </cell>
        </row>
        <row r="1114">
          <cell r="A1114" t="str">
            <v>002056808</v>
          </cell>
          <cell r="B1114" t="str">
            <v>Kombinirano zašèitno stikalo</v>
          </cell>
          <cell r="C1114" t="str">
            <v>LIMAT-4-DN 4p AC B50/03</v>
          </cell>
          <cell r="D1114" t="str">
            <v>92,7255</v>
          </cell>
          <cell r="E1114" t="str">
            <v>AH</v>
          </cell>
          <cell r="F1114">
            <v>35</v>
          </cell>
          <cell r="G1114">
            <v>602715.75</v>
          </cell>
          <cell r="H1114">
            <v>0</v>
          </cell>
          <cell r="I1114">
            <v>608742.90749999997</v>
          </cell>
          <cell r="J1114">
            <v>76701606.344999999</v>
          </cell>
          <cell r="K1114">
            <v>0.64</v>
          </cell>
          <cell r="L1114">
            <v>125790635</v>
          </cell>
        </row>
        <row r="1115">
          <cell r="A1115" t="str">
            <v>002056810</v>
          </cell>
          <cell r="B1115" t="str">
            <v>Kombinirano zašèitno stikalo</v>
          </cell>
          <cell r="C1115" t="str">
            <v>LIMAT-4-DN 4p AC C6/03</v>
          </cell>
          <cell r="D1115" t="str">
            <v>78,4261</v>
          </cell>
          <cell r="E1115" t="str">
            <v>AH</v>
          </cell>
          <cell r="F1115">
            <v>35</v>
          </cell>
          <cell r="G1115">
            <v>509769.65</v>
          </cell>
          <cell r="H1115">
            <v>0</v>
          </cell>
          <cell r="I1115">
            <v>514867.34650000004</v>
          </cell>
          <cell r="J1115">
            <v>64873285.659000002</v>
          </cell>
          <cell r="K1115">
            <v>0.64</v>
          </cell>
          <cell r="L1115">
            <v>106392189</v>
          </cell>
        </row>
        <row r="1116">
          <cell r="A1116" t="str">
            <v>002056811</v>
          </cell>
          <cell r="B1116" t="str">
            <v>Kombinirano zašèitno stikalo</v>
          </cell>
          <cell r="C1116" t="str">
            <v>LIMAT-4-DN 4p AC C10/03</v>
          </cell>
          <cell r="D1116" t="str">
            <v>78,4261</v>
          </cell>
          <cell r="E1116" t="str">
            <v>AH</v>
          </cell>
          <cell r="F1116">
            <v>35</v>
          </cell>
          <cell r="G1116">
            <v>509769.65</v>
          </cell>
          <cell r="H1116">
            <v>0</v>
          </cell>
          <cell r="I1116">
            <v>514867.34650000004</v>
          </cell>
          <cell r="J1116">
            <v>64873285.659000002</v>
          </cell>
          <cell r="K1116">
            <v>0.64</v>
          </cell>
          <cell r="L1116">
            <v>106392189</v>
          </cell>
        </row>
        <row r="1117">
          <cell r="A1117" t="str">
            <v>002056812</v>
          </cell>
          <cell r="B1117" t="str">
            <v>Kombinirano zašèitno stikalo</v>
          </cell>
          <cell r="C1117" t="str">
            <v>LIMAT-4-DN 4p AC C13/03</v>
          </cell>
          <cell r="D1117" t="str">
            <v>78,4261</v>
          </cell>
          <cell r="E1117" t="str">
            <v>AH</v>
          </cell>
          <cell r="F1117">
            <v>35</v>
          </cell>
          <cell r="G1117">
            <v>509769.65</v>
          </cell>
          <cell r="H1117">
            <v>0</v>
          </cell>
          <cell r="I1117">
            <v>514867.34650000004</v>
          </cell>
          <cell r="J1117">
            <v>64873285.659000002</v>
          </cell>
          <cell r="K1117">
            <v>0.64</v>
          </cell>
          <cell r="L1117">
            <v>106392189</v>
          </cell>
        </row>
        <row r="1118">
          <cell r="A1118" t="str">
            <v>002056813</v>
          </cell>
          <cell r="B1118" t="str">
            <v>Kombinirano zašèitno stikalo</v>
          </cell>
          <cell r="C1118" t="str">
            <v>LIMAT-4-DN 4p AC C16/03</v>
          </cell>
          <cell r="D1118" t="str">
            <v>78,4261</v>
          </cell>
          <cell r="E1118" t="str">
            <v>AH</v>
          </cell>
          <cell r="F1118">
            <v>35</v>
          </cell>
          <cell r="G1118">
            <v>509769.65</v>
          </cell>
          <cell r="H1118">
            <v>0</v>
          </cell>
          <cell r="I1118">
            <v>514867.34650000004</v>
          </cell>
          <cell r="J1118">
            <v>64873285.659000002</v>
          </cell>
          <cell r="K1118">
            <v>0.64</v>
          </cell>
          <cell r="L1118">
            <v>106392189</v>
          </cell>
        </row>
        <row r="1119">
          <cell r="A1119" t="str">
            <v>002056814</v>
          </cell>
          <cell r="B1119" t="str">
            <v>Kombinirano zašèitno stikalo</v>
          </cell>
          <cell r="C1119" t="str">
            <v>LIMAT-4-DN 4p AC C20/03</v>
          </cell>
          <cell r="D1119" t="str">
            <v>78,4261</v>
          </cell>
          <cell r="E1119" t="str">
            <v>AH</v>
          </cell>
          <cell r="F1119">
            <v>35</v>
          </cell>
          <cell r="G1119">
            <v>509769.65</v>
          </cell>
          <cell r="H1119">
            <v>0</v>
          </cell>
          <cell r="I1119">
            <v>514867.34650000004</v>
          </cell>
          <cell r="J1119">
            <v>64873285.659000002</v>
          </cell>
          <cell r="K1119">
            <v>0.64</v>
          </cell>
          <cell r="L1119">
            <v>106392189</v>
          </cell>
        </row>
        <row r="1120">
          <cell r="A1120" t="str">
            <v>002056815</v>
          </cell>
          <cell r="B1120" t="str">
            <v>Kombinirano zašèitno stikalo</v>
          </cell>
          <cell r="C1120" t="str">
            <v>LIMAT-4-DN 4p AC C25/03</v>
          </cell>
          <cell r="D1120" t="str">
            <v>78,4261</v>
          </cell>
          <cell r="E1120" t="str">
            <v>AH</v>
          </cell>
          <cell r="F1120">
            <v>35</v>
          </cell>
          <cell r="G1120">
            <v>509769.65</v>
          </cell>
          <cell r="H1120">
            <v>0</v>
          </cell>
          <cell r="I1120">
            <v>514867.34650000004</v>
          </cell>
          <cell r="J1120">
            <v>64873285.659000002</v>
          </cell>
          <cell r="K1120">
            <v>0.64</v>
          </cell>
          <cell r="L1120">
            <v>106392189</v>
          </cell>
        </row>
        <row r="1121">
          <cell r="A1121" t="str">
            <v>002056816</v>
          </cell>
          <cell r="B1121" t="str">
            <v>Kombinirano zašèitno stikalo</v>
          </cell>
          <cell r="C1121" t="str">
            <v>LIMAT-4-DN 4p AC C32/03</v>
          </cell>
          <cell r="D1121" t="str">
            <v>81,0177</v>
          </cell>
          <cell r="E1121" t="str">
            <v>AH</v>
          </cell>
          <cell r="F1121">
            <v>35</v>
          </cell>
          <cell r="G1121">
            <v>526615.05000000005</v>
          </cell>
          <cell r="H1121">
            <v>0</v>
          </cell>
          <cell r="I1121">
            <v>531881.20050000004</v>
          </cell>
          <cell r="J1121">
            <v>67017031.263000004</v>
          </cell>
          <cell r="K1121">
            <v>0.64</v>
          </cell>
          <cell r="L1121">
            <v>109907932</v>
          </cell>
        </row>
        <row r="1122">
          <cell r="A1122" t="str">
            <v>002056817</v>
          </cell>
          <cell r="B1122" t="str">
            <v>Kombinirano zašèitno stikalo</v>
          </cell>
          <cell r="C1122" t="str">
            <v>LIMAT-4-DN 4p AC C40/03</v>
          </cell>
          <cell r="D1122" t="str">
            <v>81,9855</v>
          </cell>
          <cell r="E1122" t="str">
            <v>AH</v>
          </cell>
          <cell r="F1122">
            <v>35</v>
          </cell>
          <cell r="G1122">
            <v>532905.75</v>
          </cell>
          <cell r="H1122">
            <v>0</v>
          </cell>
          <cell r="I1122">
            <v>538234.8075</v>
          </cell>
          <cell r="J1122">
            <v>67817585.745000005</v>
          </cell>
          <cell r="K1122">
            <v>0.64</v>
          </cell>
          <cell r="L1122">
            <v>111220841</v>
          </cell>
        </row>
        <row r="1123">
          <cell r="A1123" t="str">
            <v>002056818</v>
          </cell>
          <cell r="B1123" t="str">
            <v>Kombinirano zašèitno stikalo</v>
          </cell>
          <cell r="C1123" t="str">
            <v>LIMAT-4-DN 4p AC C50/03</v>
          </cell>
          <cell r="D1123" t="str">
            <v>92,7255</v>
          </cell>
          <cell r="E1123" t="str">
            <v>AH</v>
          </cell>
          <cell r="F1123">
            <v>35</v>
          </cell>
          <cell r="G1123">
            <v>602715.75</v>
          </cell>
          <cell r="H1123">
            <v>0</v>
          </cell>
          <cell r="I1123">
            <v>608742.90749999997</v>
          </cell>
          <cell r="J1123">
            <v>76701606.344999999</v>
          </cell>
          <cell r="K1123">
            <v>0.64</v>
          </cell>
          <cell r="L1123">
            <v>125790635</v>
          </cell>
        </row>
        <row r="1124">
          <cell r="A1124" t="str">
            <v>002058001</v>
          </cell>
          <cell r="B1124" t="str">
            <v>Kombinirano zašèitno stikalo</v>
          </cell>
          <cell r="C1124" t="str">
            <v>DIFO-2 A 6-32/003</v>
          </cell>
          <cell r="D1124" t="str">
            <v>30,9583</v>
          </cell>
          <cell r="E1124" t="str">
            <v>AH</v>
          </cell>
          <cell r="F1124">
            <v>35</v>
          </cell>
          <cell r="G1124">
            <v>201228.95</v>
          </cell>
          <cell r="H1124">
            <v>0</v>
          </cell>
          <cell r="I1124">
            <v>203241.23950000003</v>
          </cell>
          <cell r="J1124">
            <v>25608396.177000005</v>
          </cell>
          <cell r="K1124">
            <v>0.64</v>
          </cell>
          <cell r="L1124">
            <v>41997770</v>
          </cell>
        </row>
        <row r="1125">
          <cell r="A1125" t="str">
            <v>002058201</v>
          </cell>
          <cell r="B1125" t="str">
            <v>Kombinirano zašèitno stikalo</v>
          </cell>
          <cell r="C1125" t="str">
            <v>DIFO-2 A 40-50/003</v>
          </cell>
          <cell r="D1125" t="str">
            <v>31,0390</v>
          </cell>
          <cell r="E1125" t="str">
            <v>AH</v>
          </cell>
          <cell r="F1125">
            <v>35</v>
          </cell>
          <cell r="G1125">
            <v>201753.5</v>
          </cell>
          <cell r="H1125">
            <v>0</v>
          </cell>
          <cell r="I1125">
            <v>203771.035</v>
          </cell>
          <cell r="J1125">
            <v>25675150.41</v>
          </cell>
          <cell r="K1125">
            <v>0.64</v>
          </cell>
          <cell r="L1125">
            <v>42107247</v>
          </cell>
        </row>
        <row r="1126">
          <cell r="A1126" t="str">
            <v>002058006</v>
          </cell>
          <cell r="B1126" t="str">
            <v>Kombinirano zašèitno stikalo</v>
          </cell>
          <cell r="C1126" t="str">
            <v>DIFO-2 AC 6-32/003</v>
          </cell>
          <cell r="D1126" t="str">
            <v>30,9583</v>
          </cell>
          <cell r="E1126" t="str">
            <v>AH</v>
          </cell>
          <cell r="F1126">
            <v>35</v>
          </cell>
          <cell r="G1126">
            <v>201228.95</v>
          </cell>
          <cell r="H1126">
            <v>0</v>
          </cell>
          <cell r="I1126">
            <v>203241.23950000003</v>
          </cell>
          <cell r="J1126">
            <v>25608396.177000005</v>
          </cell>
          <cell r="K1126">
            <v>0.64</v>
          </cell>
          <cell r="L1126">
            <v>41997770</v>
          </cell>
        </row>
        <row r="1127">
          <cell r="A1127" t="str">
            <v>002058206</v>
          </cell>
          <cell r="B1127" t="str">
            <v>Kombinirano zašèitno stikalo</v>
          </cell>
          <cell r="C1127" t="str">
            <v>DIFO-2 AC 40-50/003</v>
          </cell>
          <cell r="D1127" t="str">
            <v>31,0390</v>
          </cell>
          <cell r="E1127" t="str">
            <v>AH</v>
          </cell>
          <cell r="F1127">
            <v>35</v>
          </cell>
          <cell r="G1127">
            <v>201753.5</v>
          </cell>
          <cell r="H1127">
            <v>0</v>
          </cell>
          <cell r="I1127">
            <v>203771.035</v>
          </cell>
          <cell r="J1127">
            <v>25675150.41</v>
          </cell>
          <cell r="K1127">
            <v>0.64</v>
          </cell>
          <cell r="L1127">
            <v>42107247</v>
          </cell>
        </row>
        <row r="1128">
          <cell r="A1128" t="str">
            <v>002058002</v>
          </cell>
          <cell r="B1128" t="str">
            <v>Kombinirano zašèitno stikalo</v>
          </cell>
          <cell r="C1128" t="str">
            <v>DIFO-2 A 6-32/01</v>
          </cell>
          <cell r="D1128" t="str">
            <v>33,2679</v>
          </cell>
          <cell r="E1128" t="str">
            <v>AH</v>
          </cell>
          <cell r="F1128">
            <v>35</v>
          </cell>
          <cell r="G1128">
            <v>216241.35</v>
          </cell>
          <cell r="H1128">
            <v>0</v>
          </cell>
          <cell r="I1128">
            <v>218403.7635</v>
          </cell>
          <cell r="J1128">
            <v>27518874.201000001</v>
          </cell>
          <cell r="K1128">
            <v>0.64</v>
          </cell>
          <cell r="L1128">
            <v>45130954</v>
          </cell>
        </row>
        <row r="1129">
          <cell r="A1129" t="str">
            <v>002058202</v>
          </cell>
          <cell r="B1129" t="str">
            <v>Kombinirano zašèitno stikalo</v>
          </cell>
          <cell r="C1129" t="str">
            <v>DIFO-2 A 40-50/01</v>
          </cell>
          <cell r="D1129" t="str">
            <v>33,3487</v>
          </cell>
          <cell r="E1129" t="str">
            <v>AH</v>
          </cell>
          <cell r="F1129">
            <v>35</v>
          </cell>
          <cell r="G1129">
            <v>216766.55000000002</v>
          </cell>
          <cell r="H1129">
            <v>0</v>
          </cell>
          <cell r="I1129">
            <v>218934.21550000002</v>
          </cell>
          <cell r="J1129">
            <v>27585711.153000001</v>
          </cell>
          <cell r="K1129">
            <v>0.64</v>
          </cell>
          <cell r="L1129">
            <v>45240567</v>
          </cell>
        </row>
        <row r="1130">
          <cell r="A1130" t="str">
            <v>002058007</v>
          </cell>
          <cell r="B1130" t="str">
            <v>Kombinirano zašèitno stikalo</v>
          </cell>
          <cell r="C1130" t="str">
            <v>DIFO-2 AC 6-32/01</v>
          </cell>
          <cell r="D1130" t="str">
            <v>33,2679</v>
          </cell>
          <cell r="E1130" t="str">
            <v>AH</v>
          </cell>
          <cell r="F1130">
            <v>35</v>
          </cell>
          <cell r="G1130">
            <v>216241.35</v>
          </cell>
          <cell r="H1130">
            <v>0</v>
          </cell>
          <cell r="I1130">
            <v>218403.7635</v>
          </cell>
          <cell r="J1130">
            <v>27518874.201000001</v>
          </cell>
          <cell r="K1130">
            <v>0.64</v>
          </cell>
          <cell r="L1130">
            <v>45130954</v>
          </cell>
        </row>
        <row r="1131">
          <cell r="A1131" t="str">
            <v>002058207</v>
          </cell>
          <cell r="B1131" t="str">
            <v>Kombinirano zašèitno stikalo</v>
          </cell>
          <cell r="C1131" t="str">
            <v>DIFO-2 AC 40-50/01</v>
          </cell>
          <cell r="D1131" t="str">
            <v>33,3487</v>
          </cell>
          <cell r="E1131" t="str">
            <v>AH</v>
          </cell>
          <cell r="F1131">
            <v>35</v>
          </cell>
          <cell r="G1131">
            <v>216766.55000000002</v>
          </cell>
          <cell r="H1131">
            <v>0</v>
          </cell>
          <cell r="I1131">
            <v>218934.21550000002</v>
          </cell>
          <cell r="J1131">
            <v>27585711.153000001</v>
          </cell>
          <cell r="K1131">
            <v>0.64</v>
          </cell>
          <cell r="L1131">
            <v>45240567</v>
          </cell>
        </row>
        <row r="1132">
          <cell r="A1132" t="str">
            <v>002058003</v>
          </cell>
          <cell r="B1132" t="str">
            <v>Kombinirano zašèitno stikalo</v>
          </cell>
          <cell r="C1132" t="str">
            <v>DIFO-2 A 6-32/03</v>
          </cell>
          <cell r="D1132" t="str">
            <v>28,3815</v>
          </cell>
          <cell r="E1132" t="str">
            <v>AH</v>
          </cell>
          <cell r="F1132">
            <v>35</v>
          </cell>
          <cell r="G1132">
            <v>184479.75</v>
          </cell>
          <cell r="H1132">
            <v>0</v>
          </cell>
          <cell r="I1132">
            <v>186324.54750000002</v>
          </cell>
          <cell r="J1132">
            <v>23476892.985000003</v>
          </cell>
          <cell r="K1132">
            <v>0.64</v>
          </cell>
          <cell r="L1132">
            <v>38502105</v>
          </cell>
        </row>
        <row r="1133">
          <cell r="A1133" t="str">
            <v>002058203</v>
          </cell>
          <cell r="B1133" t="str">
            <v>Kombinirano zašèitno stikalo</v>
          </cell>
          <cell r="C1133" t="str">
            <v>DIFO-2 A 40-50/03</v>
          </cell>
          <cell r="D1133" t="str">
            <v>27,4639</v>
          </cell>
          <cell r="E1133" t="str">
            <v>AH</v>
          </cell>
          <cell r="F1133">
            <v>35</v>
          </cell>
          <cell r="G1133">
            <v>178515.35</v>
          </cell>
          <cell r="H1133">
            <v>0</v>
          </cell>
          <cell r="I1133">
            <v>180300.50350000002</v>
          </cell>
          <cell r="J1133">
            <v>22717863.441000003</v>
          </cell>
          <cell r="K1133">
            <v>0.64</v>
          </cell>
          <cell r="L1133">
            <v>37257297</v>
          </cell>
        </row>
        <row r="1134">
          <cell r="A1134" t="str">
            <v>002058008</v>
          </cell>
          <cell r="B1134" t="str">
            <v>Kombinirano zašèitno stikalo</v>
          </cell>
          <cell r="C1134" t="str">
            <v>DIFO-2 AC 6-32/03</v>
          </cell>
          <cell r="D1134" t="str">
            <v>28,3816</v>
          </cell>
          <cell r="E1134" t="str">
            <v>AH</v>
          </cell>
          <cell r="F1134">
            <v>35</v>
          </cell>
          <cell r="G1134">
            <v>184480.4</v>
          </cell>
          <cell r="H1134">
            <v>0</v>
          </cell>
          <cell r="I1134">
            <v>186325.204</v>
          </cell>
          <cell r="J1134">
            <v>23476975.704</v>
          </cell>
          <cell r="K1134">
            <v>0.64</v>
          </cell>
          <cell r="L1134">
            <v>38502241</v>
          </cell>
        </row>
        <row r="1135">
          <cell r="A1135" t="str">
            <v>002058208</v>
          </cell>
          <cell r="B1135" t="str">
            <v>Kombinirano zašèitno stikalo</v>
          </cell>
          <cell r="C1135" t="str">
            <v>DIFO-2 AC 40-50/03</v>
          </cell>
          <cell r="D1135" t="str">
            <v>28,4623</v>
          </cell>
          <cell r="E1135" t="str">
            <v>AH</v>
          </cell>
          <cell r="F1135">
            <v>35</v>
          </cell>
          <cell r="G1135">
            <v>185004.95</v>
          </cell>
          <cell r="H1135">
            <v>0</v>
          </cell>
          <cell r="I1135">
            <v>186854.99950000001</v>
          </cell>
          <cell r="J1135">
            <v>23543729.936999999</v>
          </cell>
          <cell r="K1135">
            <v>0.64</v>
          </cell>
          <cell r="L1135">
            <v>38611718</v>
          </cell>
        </row>
        <row r="1136">
          <cell r="A1136" t="str">
            <v>002058021</v>
          </cell>
          <cell r="B1136" t="str">
            <v>Kombinirano zašèitno stikalo</v>
          </cell>
          <cell r="C1136" t="str">
            <v>DIFO-4 A 6-32/003</v>
          </cell>
          <cell r="D1136" t="str">
            <v>38,2694</v>
          </cell>
          <cell r="E1136" t="str">
            <v>AH</v>
          </cell>
          <cell r="F1136">
            <v>35</v>
          </cell>
          <cell r="G1136">
            <v>248751.1</v>
          </cell>
          <cell r="H1136">
            <v>0</v>
          </cell>
          <cell r="I1136">
            <v>251238.611</v>
          </cell>
          <cell r="J1136">
            <v>31656064.986000001</v>
          </cell>
          <cell r="K1136">
            <v>0.64</v>
          </cell>
          <cell r="L1136">
            <v>51915947</v>
          </cell>
        </row>
        <row r="1137">
          <cell r="A1137" t="str">
            <v>002058221</v>
          </cell>
          <cell r="B1137" t="str">
            <v>Kombinirano zašèitno stikalo</v>
          </cell>
          <cell r="C1137" t="str">
            <v>DIFO-4 A 40-50/003</v>
          </cell>
          <cell r="D1137" t="str">
            <v>38,7339</v>
          </cell>
          <cell r="E1137" t="str">
            <v>AH</v>
          </cell>
          <cell r="F1137">
            <v>35</v>
          </cell>
          <cell r="G1137">
            <v>251770.35</v>
          </cell>
          <cell r="H1137">
            <v>0</v>
          </cell>
          <cell r="I1137">
            <v>254288.05350000001</v>
          </cell>
          <cell r="J1137">
            <v>32040294.741</v>
          </cell>
          <cell r="K1137">
            <v>0.64</v>
          </cell>
          <cell r="L1137">
            <v>52546084</v>
          </cell>
        </row>
        <row r="1138">
          <cell r="A1138" t="str">
            <v>002058026</v>
          </cell>
          <cell r="B1138" t="str">
            <v>Kombinirano zašèitno stikalo</v>
          </cell>
          <cell r="C1138" t="str">
            <v>DIFO-4 AC 6-32/003</v>
          </cell>
          <cell r="D1138" t="str">
            <v>38,2694</v>
          </cell>
          <cell r="E1138" t="str">
            <v>AH</v>
          </cell>
          <cell r="F1138">
            <v>35</v>
          </cell>
          <cell r="G1138">
            <v>248751.1</v>
          </cell>
          <cell r="H1138">
            <v>0</v>
          </cell>
          <cell r="I1138">
            <v>251238.611</v>
          </cell>
          <cell r="J1138">
            <v>31656064.986000001</v>
          </cell>
          <cell r="K1138">
            <v>0.64</v>
          </cell>
          <cell r="L1138">
            <v>51915947</v>
          </cell>
        </row>
        <row r="1139">
          <cell r="A1139" t="str">
            <v>002058226</v>
          </cell>
          <cell r="B1139" t="str">
            <v>Kombinirano zašèitno stikalo</v>
          </cell>
          <cell r="C1139" t="str">
            <v>DIFO-4 AC 40-50/003</v>
          </cell>
          <cell r="D1139" t="str">
            <v>38,7339</v>
          </cell>
          <cell r="E1139" t="str">
            <v>AH</v>
          </cell>
          <cell r="F1139">
            <v>35</v>
          </cell>
          <cell r="G1139">
            <v>251770.35</v>
          </cell>
          <cell r="H1139">
            <v>0</v>
          </cell>
          <cell r="I1139">
            <v>254288.05350000001</v>
          </cell>
          <cell r="J1139">
            <v>32040294.741</v>
          </cell>
          <cell r="K1139">
            <v>0.64</v>
          </cell>
          <cell r="L1139">
            <v>52546084</v>
          </cell>
        </row>
        <row r="1140">
          <cell r="A1140" t="str">
            <v>002058022</v>
          </cell>
          <cell r="B1140" t="str">
            <v>Kombinirano zašèitno stikalo</v>
          </cell>
          <cell r="C1140" t="str">
            <v>DIFO-4 A 6-32/01</v>
          </cell>
          <cell r="D1140" t="str">
            <v>31,1240</v>
          </cell>
          <cell r="E1140" t="str">
            <v>AH</v>
          </cell>
          <cell r="F1140">
            <v>35</v>
          </cell>
          <cell r="G1140">
            <v>202306</v>
          </cell>
          <cell r="H1140">
            <v>0</v>
          </cell>
          <cell r="I1140">
            <v>204329.06</v>
          </cell>
          <cell r="J1140">
            <v>25745461.559999999</v>
          </cell>
          <cell r="K1140">
            <v>0.64</v>
          </cell>
          <cell r="L1140">
            <v>42222557</v>
          </cell>
        </row>
        <row r="1141">
          <cell r="A1141" t="str">
            <v>002058222</v>
          </cell>
          <cell r="B1141" t="str">
            <v>Kombinirano zašèitno stikalo</v>
          </cell>
          <cell r="C1141" t="str">
            <v>DIFO-4 A 40-50/01</v>
          </cell>
          <cell r="D1141" t="str">
            <v>31,5885</v>
          </cell>
          <cell r="E1141" t="str">
            <v>AH</v>
          </cell>
          <cell r="F1141">
            <v>35</v>
          </cell>
          <cell r="G1141">
            <v>205325.25</v>
          </cell>
          <cell r="H1141">
            <v>0</v>
          </cell>
          <cell r="I1141">
            <v>207378.5025</v>
          </cell>
          <cell r="J1141">
            <v>26129691.315000001</v>
          </cell>
          <cell r="K1141">
            <v>0.64</v>
          </cell>
          <cell r="L1141">
            <v>42852694</v>
          </cell>
        </row>
        <row r="1142">
          <cell r="A1142" t="str">
            <v>002058027</v>
          </cell>
          <cell r="B1142" t="str">
            <v>Kombinirano zašèitno stikalo</v>
          </cell>
          <cell r="C1142" t="str">
            <v>DIFO-4 AC 6-32/01</v>
          </cell>
          <cell r="D1142" t="str">
            <v>31,1240</v>
          </cell>
          <cell r="E1142" t="str">
            <v>AH</v>
          </cell>
          <cell r="F1142">
            <v>35</v>
          </cell>
          <cell r="G1142">
            <v>202306</v>
          </cell>
          <cell r="H1142">
            <v>0</v>
          </cell>
          <cell r="I1142">
            <v>204329.06</v>
          </cell>
          <cell r="J1142">
            <v>25745461.559999999</v>
          </cell>
          <cell r="K1142">
            <v>0.64</v>
          </cell>
          <cell r="L1142">
            <v>42222557</v>
          </cell>
        </row>
        <row r="1143">
          <cell r="A1143" t="str">
            <v>002058227</v>
          </cell>
          <cell r="B1143" t="str">
            <v>Kombinirano zašèitno stikalo</v>
          </cell>
          <cell r="C1143" t="str">
            <v>DIFO-4 AC 40-50/01</v>
          </cell>
          <cell r="D1143" t="str">
            <v>31,5885</v>
          </cell>
          <cell r="E1143" t="str">
            <v>AH</v>
          </cell>
          <cell r="F1143">
            <v>35</v>
          </cell>
          <cell r="G1143">
            <v>205325.25</v>
          </cell>
          <cell r="H1143">
            <v>0</v>
          </cell>
          <cell r="I1143">
            <v>207378.5025</v>
          </cell>
          <cell r="J1143">
            <v>26129691.315000001</v>
          </cell>
          <cell r="K1143">
            <v>0.64</v>
          </cell>
          <cell r="L1143">
            <v>42852694</v>
          </cell>
        </row>
        <row r="1144">
          <cell r="A1144" t="str">
            <v>002058023</v>
          </cell>
          <cell r="B1144" t="str">
            <v>Kombinirano zašèitno stikalo</v>
          </cell>
          <cell r="C1144" t="str">
            <v>DIFO-4 A 6-32/03</v>
          </cell>
          <cell r="D1144" t="str">
            <v>31,1480</v>
          </cell>
          <cell r="E1144" t="str">
            <v>AH</v>
          </cell>
          <cell r="F1144">
            <v>35</v>
          </cell>
          <cell r="G1144">
            <v>202462</v>
          </cell>
          <cell r="H1144">
            <v>0</v>
          </cell>
          <cell r="I1144">
            <v>204486.62</v>
          </cell>
          <cell r="J1144">
            <v>25765314.120000001</v>
          </cell>
          <cell r="K1144">
            <v>0.64</v>
          </cell>
          <cell r="L1144">
            <v>42255116</v>
          </cell>
        </row>
        <row r="1145">
          <cell r="A1145" t="str">
            <v>002058223</v>
          </cell>
          <cell r="B1145" t="str">
            <v>Kombinirano zašèitno stikalo</v>
          </cell>
          <cell r="C1145" t="str">
            <v>DIFO-4 A 40-50/03</v>
          </cell>
          <cell r="D1145" t="str">
            <v>31,6125</v>
          </cell>
          <cell r="E1145" t="str">
            <v>AH</v>
          </cell>
          <cell r="F1145">
            <v>35</v>
          </cell>
          <cell r="G1145">
            <v>205481.25</v>
          </cell>
          <cell r="H1145">
            <v>0</v>
          </cell>
          <cell r="I1145">
            <v>207536.0625</v>
          </cell>
          <cell r="J1145">
            <v>26149543.875</v>
          </cell>
          <cell r="K1145">
            <v>0.64</v>
          </cell>
          <cell r="L1145">
            <v>42885252</v>
          </cell>
        </row>
        <row r="1146">
          <cell r="A1146" t="str">
            <v>002058028</v>
          </cell>
          <cell r="B1146" t="str">
            <v>Kombinirano zašèitno stikalo</v>
          </cell>
          <cell r="C1146" t="str">
            <v>DIFO-4 AC 6-32/03</v>
          </cell>
          <cell r="D1146" t="str">
            <v>31,1480</v>
          </cell>
          <cell r="E1146" t="str">
            <v>AH</v>
          </cell>
          <cell r="F1146">
            <v>35</v>
          </cell>
          <cell r="G1146">
            <v>202462</v>
          </cell>
          <cell r="H1146">
            <v>0</v>
          </cell>
          <cell r="I1146">
            <v>204486.62</v>
          </cell>
          <cell r="J1146">
            <v>25765314.120000001</v>
          </cell>
          <cell r="K1146">
            <v>0.64</v>
          </cell>
          <cell r="L1146">
            <v>42255116</v>
          </cell>
        </row>
        <row r="1147">
          <cell r="A1147" t="str">
            <v>002058228</v>
          </cell>
          <cell r="B1147" t="str">
            <v>Kombinirano zašèitno stikalo</v>
          </cell>
          <cell r="C1147" t="str">
            <v>DIFO-4 AC 40-50/03</v>
          </cell>
          <cell r="D1147" t="str">
            <v>31,6125</v>
          </cell>
          <cell r="E1147" t="str">
            <v>AH</v>
          </cell>
          <cell r="F1147">
            <v>35</v>
          </cell>
          <cell r="G1147">
            <v>205481.25</v>
          </cell>
          <cell r="H1147">
            <v>0</v>
          </cell>
          <cell r="I1147">
            <v>207536.0625</v>
          </cell>
          <cell r="J1147">
            <v>26149543.875</v>
          </cell>
          <cell r="K1147">
            <v>0.64</v>
          </cell>
          <cell r="L1147">
            <v>42885252</v>
          </cell>
        </row>
        <row r="1148">
          <cell r="A1148" t="str">
            <v>002058301</v>
          </cell>
          <cell r="B1148" t="str">
            <v>Kombinirano zašèitno stikalo</v>
          </cell>
          <cell r="C1148" t="str">
            <v>DIFO-2-DN A 6-32/003</v>
          </cell>
          <cell r="D1148" t="str">
            <v>46,8777</v>
          </cell>
          <cell r="E1148" t="str">
            <v>AH</v>
          </cell>
          <cell r="F1148">
            <v>35</v>
          </cell>
          <cell r="G1148">
            <v>304705.05</v>
          </cell>
          <cell r="H1148">
            <v>0</v>
          </cell>
          <cell r="I1148">
            <v>307752.1005</v>
          </cell>
          <cell r="J1148">
            <v>38776764.663000003</v>
          </cell>
          <cell r="K1148">
            <v>0.64</v>
          </cell>
          <cell r="L1148">
            <v>63593895</v>
          </cell>
        </row>
        <row r="1149">
          <cell r="A1149" t="str">
            <v>002058306</v>
          </cell>
          <cell r="B1149" t="str">
            <v>Kombinirano zašèitno stikalo</v>
          </cell>
          <cell r="C1149" t="str">
            <v>DIFO-2-DN AC 6-32/003</v>
          </cell>
          <cell r="D1149" t="str">
            <v>39,0648</v>
          </cell>
          <cell r="E1149" t="str">
            <v>AH</v>
          </cell>
          <cell r="F1149">
            <v>35</v>
          </cell>
          <cell r="G1149">
            <v>253921.2</v>
          </cell>
          <cell r="H1149">
            <v>0</v>
          </cell>
          <cell r="I1149">
            <v>256460.41200000001</v>
          </cell>
          <cell r="J1149">
            <v>32314011.912</v>
          </cell>
          <cell r="K1149">
            <v>0.64</v>
          </cell>
          <cell r="L1149">
            <v>52994980</v>
          </cell>
        </row>
        <row r="1150">
          <cell r="A1150" t="str">
            <v>002058302</v>
          </cell>
          <cell r="B1150" t="str">
            <v>Kombinirano zašèitno stikalo</v>
          </cell>
          <cell r="C1150" t="str">
            <v>DIFO-2-DN A 6-32/01</v>
          </cell>
          <cell r="D1150" t="str">
            <v>50,3751</v>
          </cell>
          <cell r="E1150" t="str">
            <v>AH</v>
          </cell>
          <cell r="F1150">
            <v>35</v>
          </cell>
          <cell r="G1150">
            <v>327438.15000000002</v>
          </cell>
          <cell r="H1150">
            <v>0</v>
          </cell>
          <cell r="I1150">
            <v>330712.53150000004</v>
          </cell>
          <cell r="J1150">
            <v>41669778.969000004</v>
          </cell>
          <cell r="K1150">
            <v>0.64</v>
          </cell>
          <cell r="L1150">
            <v>68338438</v>
          </cell>
        </row>
        <row r="1151">
          <cell r="A1151" t="str">
            <v>002058307</v>
          </cell>
          <cell r="B1151" t="str">
            <v>Kombinirano zašèitno stikalo</v>
          </cell>
          <cell r="C1151" t="str">
            <v>DIFO-2-DN AC 6-32/01</v>
          </cell>
          <cell r="D1151" t="str">
            <v>41,9792</v>
          </cell>
          <cell r="E1151" t="str">
            <v>AH</v>
          </cell>
          <cell r="F1151">
            <v>35</v>
          </cell>
          <cell r="G1151">
            <v>272864.8</v>
          </cell>
          <cell r="H1151">
            <v>0</v>
          </cell>
          <cell r="I1151">
            <v>275593.44799999997</v>
          </cell>
          <cell r="J1151">
            <v>34724774.447999999</v>
          </cell>
          <cell r="K1151">
            <v>0.64</v>
          </cell>
          <cell r="L1151">
            <v>56948631</v>
          </cell>
        </row>
        <row r="1152">
          <cell r="A1152" t="str">
            <v>002058303</v>
          </cell>
          <cell r="B1152" t="str">
            <v>Kombinirano zašèitno stikalo</v>
          </cell>
          <cell r="C1152" t="str">
            <v>DIFO-2-DN A 6-32/03</v>
          </cell>
          <cell r="D1152" t="str">
            <v>42,9759</v>
          </cell>
          <cell r="E1152" t="str">
            <v>AH</v>
          </cell>
          <cell r="F1152">
            <v>35</v>
          </cell>
          <cell r="G1152">
            <v>279343.35000000003</v>
          </cell>
          <cell r="H1152">
            <v>0</v>
          </cell>
          <cell r="I1152">
            <v>282136.78350000002</v>
          </cell>
          <cell r="J1152">
            <v>35549234.721000001</v>
          </cell>
          <cell r="K1152">
            <v>0.64</v>
          </cell>
          <cell r="L1152">
            <v>58300745</v>
          </cell>
        </row>
        <row r="1153">
          <cell r="A1153" t="str">
            <v>002058308</v>
          </cell>
          <cell r="B1153" t="str">
            <v>Kombinirano zašèitno stikalo</v>
          </cell>
          <cell r="C1153" t="str">
            <v>DIFO-2-DN AC 6-32/03</v>
          </cell>
          <cell r="D1153" t="str">
            <v>35,8133</v>
          </cell>
          <cell r="E1153" t="str">
            <v>AH</v>
          </cell>
          <cell r="F1153">
            <v>35</v>
          </cell>
          <cell r="G1153">
            <v>232786.45</v>
          </cell>
          <cell r="H1153">
            <v>0</v>
          </cell>
          <cell r="I1153">
            <v>235114.31450000001</v>
          </cell>
          <cell r="J1153">
            <v>29624403.627</v>
          </cell>
          <cell r="K1153">
            <v>0.64</v>
          </cell>
          <cell r="L1153">
            <v>48584022</v>
          </cell>
        </row>
        <row r="1154">
          <cell r="A1154" t="str">
            <v>002058321</v>
          </cell>
          <cell r="B1154" t="str">
            <v>Kombinirano zašèitno stikalo</v>
          </cell>
          <cell r="C1154" t="str">
            <v>DIFO-4-DN A 6-32/003</v>
          </cell>
          <cell r="D1154" t="str">
            <v>69,5380</v>
          </cell>
          <cell r="E1154" t="str">
            <v>AH</v>
          </cell>
          <cell r="F1154">
            <v>35</v>
          </cell>
          <cell r="G1154">
            <v>451997</v>
          </cell>
          <cell r="H1154">
            <v>0</v>
          </cell>
          <cell r="I1154">
            <v>456516.97000000003</v>
          </cell>
          <cell r="J1154">
            <v>57521138.220000006</v>
          </cell>
          <cell r="K1154">
            <v>0.64</v>
          </cell>
          <cell r="L1154">
            <v>94334667</v>
          </cell>
        </row>
        <row r="1155">
          <cell r="A1155" t="str">
            <v>002058421</v>
          </cell>
          <cell r="B1155" t="str">
            <v>Kombinirano zašèitno stikalo</v>
          </cell>
          <cell r="C1155" t="str">
            <v>DIFO-4-DN A 40-50/003</v>
          </cell>
          <cell r="D1155" t="str">
            <v>70,3820</v>
          </cell>
          <cell r="E1155" t="str">
            <v>AH</v>
          </cell>
          <cell r="F1155">
            <v>35</v>
          </cell>
          <cell r="G1155">
            <v>457483</v>
          </cell>
          <cell r="H1155">
            <v>0</v>
          </cell>
          <cell r="I1155">
            <v>462057.83</v>
          </cell>
          <cell r="J1155">
            <v>58219286.580000006</v>
          </cell>
          <cell r="K1155">
            <v>0.64</v>
          </cell>
          <cell r="L1155">
            <v>95479630</v>
          </cell>
        </row>
        <row r="1156">
          <cell r="A1156" t="str">
            <v>002058326</v>
          </cell>
          <cell r="B1156" t="str">
            <v>Kombinirano zašèitno stikalo</v>
          </cell>
          <cell r="C1156" t="str">
            <v>DIFO-4-DN AC 6-32/003</v>
          </cell>
          <cell r="D1156" t="str">
            <v>57,9484</v>
          </cell>
          <cell r="E1156" t="str">
            <v>AH</v>
          </cell>
          <cell r="F1156">
            <v>35</v>
          </cell>
          <cell r="G1156">
            <v>376664.60000000003</v>
          </cell>
          <cell r="H1156">
            <v>0</v>
          </cell>
          <cell r="I1156">
            <v>380431.24600000004</v>
          </cell>
          <cell r="J1156">
            <v>47934336.996000007</v>
          </cell>
          <cell r="K1156">
            <v>0.64</v>
          </cell>
          <cell r="L1156">
            <v>78612313</v>
          </cell>
        </row>
        <row r="1157">
          <cell r="A1157" t="str">
            <v>002058426</v>
          </cell>
          <cell r="B1157" t="str">
            <v>Kombinirano zašèitno stikalo</v>
          </cell>
          <cell r="C1157" t="str">
            <v>DIFO-4-DN AC 40-50/003</v>
          </cell>
          <cell r="D1157" t="str">
            <v>58,6517</v>
          </cell>
          <cell r="E1157" t="str">
            <v>AH</v>
          </cell>
          <cell r="F1157">
            <v>35</v>
          </cell>
          <cell r="G1157">
            <v>381236.05</v>
          </cell>
          <cell r="H1157">
            <v>0</v>
          </cell>
          <cell r="I1157">
            <v>385048.4105</v>
          </cell>
          <cell r="J1157">
            <v>48516099.722999997</v>
          </cell>
          <cell r="K1157">
            <v>0.64</v>
          </cell>
          <cell r="L1157">
            <v>79566404</v>
          </cell>
        </row>
        <row r="1158">
          <cell r="A1158" t="str">
            <v>002058322</v>
          </cell>
          <cell r="B1158" t="str">
            <v>Kombinirano zašèitno stikalo</v>
          </cell>
          <cell r="C1158" t="str">
            <v>DIFO-4-DN A 6-32/01</v>
          </cell>
          <cell r="D1158" t="str">
            <v>56,5544</v>
          </cell>
          <cell r="E1158" t="str">
            <v>AH</v>
          </cell>
          <cell r="F1158">
            <v>35</v>
          </cell>
          <cell r="G1158">
            <v>367603.60000000003</v>
          </cell>
          <cell r="H1158">
            <v>0</v>
          </cell>
          <cell r="I1158">
            <v>371279.63600000006</v>
          </cell>
          <cell r="J1158">
            <v>46781234.136000007</v>
          </cell>
          <cell r="K1158">
            <v>0.64</v>
          </cell>
          <cell r="L1158">
            <v>76721224</v>
          </cell>
        </row>
        <row r="1159">
          <cell r="A1159" t="str">
            <v>002058422</v>
          </cell>
          <cell r="B1159" t="str">
            <v>Kombinirano zašèitno stikalo</v>
          </cell>
          <cell r="C1159" t="str">
            <v>DIFO-4-DN A 40-50/01</v>
          </cell>
          <cell r="D1159" t="str">
            <v>57,3984</v>
          </cell>
          <cell r="E1159" t="str">
            <v>AH</v>
          </cell>
          <cell r="F1159">
            <v>35</v>
          </cell>
          <cell r="G1159">
            <v>373089.60000000003</v>
          </cell>
          <cell r="H1159">
            <v>0</v>
          </cell>
          <cell r="I1159">
            <v>376820.49600000004</v>
          </cell>
          <cell r="J1159">
            <v>47479382.496000007</v>
          </cell>
          <cell r="K1159">
            <v>0.64</v>
          </cell>
          <cell r="L1159">
            <v>77866188</v>
          </cell>
        </row>
        <row r="1160">
          <cell r="A1160" t="str">
            <v>002058327</v>
          </cell>
          <cell r="B1160" t="str">
            <v>Kombinirano zašèitno stikalo</v>
          </cell>
          <cell r="C1160" t="str">
            <v>DIFO-4-DN AC 6-32/01</v>
          </cell>
          <cell r="D1160" t="str">
            <v>47,1286</v>
          </cell>
          <cell r="E1160" t="str">
            <v>AH</v>
          </cell>
          <cell r="F1160">
            <v>35</v>
          </cell>
          <cell r="G1160">
            <v>306335.90000000002</v>
          </cell>
          <cell r="H1160">
            <v>0</v>
          </cell>
          <cell r="I1160">
            <v>309399.25900000002</v>
          </cell>
          <cell r="J1160">
            <v>38984306.634000003</v>
          </cell>
          <cell r="K1160">
            <v>0.64</v>
          </cell>
          <cell r="L1160">
            <v>63934263</v>
          </cell>
        </row>
        <row r="1161">
          <cell r="A1161" t="str">
            <v>002058427</v>
          </cell>
          <cell r="B1161" t="str">
            <v>Kombinirano zašèitno stikalo</v>
          </cell>
          <cell r="C1161" t="str">
            <v>DIFO-4-DN AC 40-50/01</v>
          </cell>
          <cell r="D1161" t="str">
            <v>47,8320</v>
          </cell>
          <cell r="E1161" t="str">
            <v>AH</v>
          </cell>
          <cell r="F1161">
            <v>35</v>
          </cell>
          <cell r="G1161">
            <v>310908</v>
          </cell>
          <cell r="H1161">
            <v>0</v>
          </cell>
          <cell r="I1161">
            <v>314017.08</v>
          </cell>
          <cell r="J1161">
            <v>39566152.080000006</v>
          </cell>
          <cell r="K1161">
            <v>0.64</v>
          </cell>
          <cell r="L1161">
            <v>64888490</v>
          </cell>
        </row>
        <row r="1162">
          <cell r="A1162" t="str">
            <v>002058323</v>
          </cell>
          <cell r="B1162" t="str">
            <v>Kombinirano zašèitno stikalo</v>
          </cell>
          <cell r="C1162" t="str">
            <v>DIFO-4-DN A 6-32/03</v>
          </cell>
          <cell r="D1162" t="str">
            <v>56,5981</v>
          </cell>
          <cell r="E1162" t="str">
            <v>AH</v>
          </cell>
          <cell r="F1162">
            <v>35</v>
          </cell>
          <cell r="G1162">
            <v>367887.65</v>
          </cell>
          <cell r="H1162">
            <v>0</v>
          </cell>
          <cell r="I1162">
            <v>371566.52650000004</v>
          </cell>
          <cell r="J1162">
            <v>46817382.339000002</v>
          </cell>
          <cell r="K1162">
            <v>0.64</v>
          </cell>
          <cell r="L1162">
            <v>76780508</v>
          </cell>
        </row>
        <row r="1163">
          <cell r="A1163" t="str">
            <v>002058423</v>
          </cell>
          <cell r="B1163" t="str">
            <v>Kombinirano zašèitno stikalo</v>
          </cell>
          <cell r="C1163" t="str">
            <v>DIFO-4-DN A 40-50/03</v>
          </cell>
          <cell r="D1163" t="str">
            <v>57,4421</v>
          </cell>
          <cell r="E1163" t="str">
            <v>AH</v>
          </cell>
          <cell r="F1163">
            <v>35</v>
          </cell>
          <cell r="G1163">
            <v>373373.65</v>
          </cell>
          <cell r="H1163">
            <v>0</v>
          </cell>
          <cell r="I1163">
            <v>377107.38650000002</v>
          </cell>
          <cell r="J1163">
            <v>47515530.699000001</v>
          </cell>
          <cell r="K1163">
            <v>0.64</v>
          </cell>
          <cell r="L1163">
            <v>77925471</v>
          </cell>
        </row>
        <row r="1164">
          <cell r="A1164" t="str">
            <v>002058328</v>
          </cell>
          <cell r="B1164" t="str">
            <v>Kombinirano zašèitno stikalo</v>
          </cell>
          <cell r="C1164" t="str">
            <v>DIFO-4-DN AC 6-32/03</v>
          </cell>
          <cell r="D1164" t="str">
            <v>47,1651</v>
          </cell>
          <cell r="E1164" t="str">
            <v>AH</v>
          </cell>
          <cell r="F1164">
            <v>35</v>
          </cell>
          <cell r="G1164">
            <v>306573.15000000002</v>
          </cell>
          <cell r="H1164">
            <v>0</v>
          </cell>
          <cell r="I1164">
            <v>309638.88150000002</v>
          </cell>
          <cell r="J1164">
            <v>39014499.069000006</v>
          </cell>
          <cell r="K1164">
            <v>0.64</v>
          </cell>
          <cell r="L1164">
            <v>63983779</v>
          </cell>
        </row>
        <row r="1165">
          <cell r="A1165" t="str">
            <v>002058428</v>
          </cell>
          <cell r="B1165" t="str">
            <v>Kombinirano zašèitno stikalo</v>
          </cell>
          <cell r="C1165" t="str">
            <v>DIFO-4-DN AC 40-50/03</v>
          </cell>
          <cell r="D1165" t="str">
            <v>47,8684</v>
          </cell>
          <cell r="E1165" t="str">
            <v>AH</v>
          </cell>
          <cell r="F1165">
            <v>35</v>
          </cell>
          <cell r="G1165">
            <v>311144.60000000003</v>
          </cell>
          <cell r="H1165">
            <v>0</v>
          </cell>
          <cell r="I1165">
            <v>314256.04600000003</v>
          </cell>
          <cell r="J1165">
            <v>39596261.796000004</v>
          </cell>
          <cell r="K1165">
            <v>0.64</v>
          </cell>
          <cell r="L1165">
            <v>64937870</v>
          </cell>
        </row>
        <row r="1166">
          <cell r="A1166" t="str">
            <v>002423121</v>
          </cell>
          <cell r="B1166" t="str">
            <v>Vgradno stikalo</v>
          </cell>
          <cell r="C1166" t="str">
            <v>SV 116 1p 16A</v>
          </cell>
          <cell r="D1166" t="str">
            <v>4,2065</v>
          </cell>
          <cell r="E1166" t="str">
            <v>CA</v>
          </cell>
          <cell r="F1166">
            <v>32</v>
          </cell>
          <cell r="G1166">
            <v>28604.2</v>
          </cell>
          <cell r="H1166">
            <v>0</v>
          </cell>
          <cell r="I1166">
            <v>28890.242000000002</v>
          </cell>
          <cell r="J1166">
            <v>3640170.4920000001</v>
          </cell>
          <cell r="K1166">
            <v>0.6</v>
          </cell>
          <cell r="L1166">
            <v>5824273</v>
          </cell>
        </row>
        <row r="1167">
          <cell r="A1167" t="str">
            <v>002423122</v>
          </cell>
          <cell r="B1167" t="str">
            <v>Vgradno stikalo</v>
          </cell>
          <cell r="C1167" t="str">
            <v>SV 125 1p 25A</v>
          </cell>
          <cell r="D1167" t="str">
            <v>4,3327</v>
          </cell>
          <cell r="E1167" t="str">
            <v>CA</v>
          </cell>
          <cell r="F1167">
            <v>32</v>
          </cell>
          <cell r="G1167">
            <v>29462.36</v>
          </cell>
          <cell r="H1167">
            <v>0</v>
          </cell>
          <cell r="I1167">
            <v>29756.9836</v>
          </cell>
          <cell r="J1167">
            <v>3749379.9336000001</v>
          </cell>
          <cell r="K1167">
            <v>0.6</v>
          </cell>
          <cell r="L1167">
            <v>5999008</v>
          </cell>
        </row>
        <row r="1168">
          <cell r="A1168" t="str">
            <v>002423123</v>
          </cell>
          <cell r="B1168" t="str">
            <v>Vgradno stikalo</v>
          </cell>
          <cell r="C1168" t="str">
            <v>SV 140 1p 40A</v>
          </cell>
          <cell r="D1168" t="str">
            <v>6,1725</v>
          </cell>
          <cell r="E1168" t="str">
            <v>CA</v>
          </cell>
          <cell r="F1168">
            <v>32</v>
          </cell>
          <cell r="G1168">
            <v>41973</v>
          </cell>
          <cell r="H1168">
            <v>0</v>
          </cell>
          <cell r="I1168">
            <v>42392.73</v>
          </cell>
          <cell r="J1168">
            <v>5341483.9800000004</v>
          </cell>
          <cell r="K1168">
            <v>0.6</v>
          </cell>
          <cell r="L1168">
            <v>8546375</v>
          </cell>
        </row>
        <row r="1169">
          <cell r="A1169" t="str">
            <v>002423114</v>
          </cell>
          <cell r="B1169" t="str">
            <v>Vgradno stikalo</v>
          </cell>
          <cell r="C1169" t="str">
            <v>SV 163 1p 63A</v>
          </cell>
          <cell r="D1169" t="str">
            <v>10,3852</v>
          </cell>
          <cell r="E1169" t="str">
            <v>CA</v>
          </cell>
          <cell r="F1169">
            <v>32</v>
          </cell>
          <cell r="G1169">
            <v>70619.360000000001</v>
          </cell>
          <cell r="H1169">
            <v>0</v>
          </cell>
          <cell r="I1169">
            <v>71325.553599999999</v>
          </cell>
          <cell r="J1169">
            <v>8987019.7535999995</v>
          </cell>
          <cell r="K1169">
            <v>0.6</v>
          </cell>
          <cell r="L1169">
            <v>14379232</v>
          </cell>
        </row>
        <row r="1170">
          <cell r="A1170" t="str">
            <v>002423115</v>
          </cell>
          <cell r="B1170" t="str">
            <v>Vgradno stikalo</v>
          </cell>
          <cell r="C1170" t="str">
            <v>SV 180 1p 80A</v>
          </cell>
          <cell r="D1170" t="str">
            <v>10,3852</v>
          </cell>
          <cell r="E1170" t="str">
            <v>CA</v>
          </cell>
          <cell r="F1170">
            <v>32</v>
          </cell>
          <cell r="G1170">
            <v>70619.360000000001</v>
          </cell>
          <cell r="H1170">
            <v>0</v>
          </cell>
          <cell r="I1170">
            <v>71325.553599999999</v>
          </cell>
          <cell r="J1170">
            <v>8987019.7535999995</v>
          </cell>
          <cell r="K1170">
            <v>0.6</v>
          </cell>
          <cell r="L1170">
            <v>14379232</v>
          </cell>
        </row>
        <row r="1171">
          <cell r="A1171" t="str">
            <v>002423116</v>
          </cell>
          <cell r="B1171" t="str">
            <v>Vgradno stikalo</v>
          </cell>
          <cell r="C1171" t="str">
            <v>SV 1100 1p 100A</v>
          </cell>
          <cell r="D1171" t="str">
            <v>10,3852</v>
          </cell>
          <cell r="E1171" t="str">
            <v>CA</v>
          </cell>
          <cell r="F1171">
            <v>32</v>
          </cell>
          <cell r="G1171">
            <v>70619.360000000001</v>
          </cell>
          <cell r="H1171">
            <v>0</v>
          </cell>
          <cell r="I1171">
            <v>71325.553599999999</v>
          </cell>
          <cell r="J1171">
            <v>8987019.7535999995</v>
          </cell>
          <cell r="K1171">
            <v>0.6</v>
          </cell>
          <cell r="L1171">
            <v>14379232</v>
          </cell>
        </row>
        <row r="1172">
          <cell r="A1172" t="str">
            <v>002423117</v>
          </cell>
          <cell r="B1172" t="str">
            <v>Vgradno stikalo</v>
          </cell>
          <cell r="C1172" t="str">
            <v>SV 1125 1p 125A</v>
          </cell>
          <cell r="D1172" t="str">
            <v>10,3852</v>
          </cell>
          <cell r="E1172" t="str">
            <v>CA</v>
          </cell>
          <cell r="F1172">
            <v>32</v>
          </cell>
          <cell r="G1172">
            <v>70619.360000000001</v>
          </cell>
          <cell r="H1172">
            <v>0</v>
          </cell>
          <cell r="I1172">
            <v>71325.553599999999</v>
          </cell>
          <cell r="J1172">
            <v>8987019.7535999995</v>
          </cell>
          <cell r="K1172">
            <v>0.6</v>
          </cell>
          <cell r="L1172">
            <v>14379232</v>
          </cell>
        </row>
        <row r="1173">
          <cell r="A1173" t="str">
            <v>002423221</v>
          </cell>
          <cell r="B1173" t="str">
            <v>Vgradno stikalo</v>
          </cell>
          <cell r="C1173" t="str">
            <v>SV 216 2p 16A</v>
          </cell>
          <cell r="D1173" t="str">
            <v>8,8963</v>
          </cell>
          <cell r="E1173" t="str">
            <v>CA</v>
          </cell>
          <cell r="F1173">
            <v>32</v>
          </cell>
          <cell r="G1173">
            <v>60494.840000000004</v>
          </cell>
          <cell r="H1173">
            <v>0</v>
          </cell>
          <cell r="I1173">
            <v>61099.788400000005</v>
          </cell>
          <cell r="J1173">
            <v>7698573.3384000007</v>
          </cell>
          <cell r="K1173">
            <v>0.6</v>
          </cell>
          <cell r="L1173">
            <v>12317718</v>
          </cell>
        </row>
        <row r="1174">
          <cell r="A1174" t="str">
            <v>002423222</v>
          </cell>
          <cell r="B1174" t="str">
            <v>Vgradno stikalo</v>
          </cell>
          <cell r="C1174" t="str">
            <v>SV 225 2p 25A</v>
          </cell>
          <cell r="D1174" t="str">
            <v>8,8963</v>
          </cell>
          <cell r="E1174" t="str">
            <v>CA</v>
          </cell>
          <cell r="F1174">
            <v>32</v>
          </cell>
          <cell r="G1174">
            <v>60494.840000000004</v>
          </cell>
          <cell r="H1174">
            <v>0</v>
          </cell>
          <cell r="I1174">
            <v>61099.788400000005</v>
          </cell>
          <cell r="J1174">
            <v>7698573.3384000007</v>
          </cell>
          <cell r="K1174">
            <v>0.6</v>
          </cell>
          <cell r="L1174">
            <v>12317718</v>
          </cell>
        </row>
        <row r="1175">
          <cell r="A1175" t="str">
            <v>002423223</v>
          </cell>
          <cell r="B1175" t="str">
            <v>Vgradno stikalo</v>
          </cell>
          <cell r="C1175" t="str">
            <v>SV 240 2p 40A</v>
          </cell>
          <cell r="D1175" t="str">
            <v>10,1926</v>
          </cell>
          <cell r="E1175" t="str">
            <v>CA</v>
          </cell>
          <cell r="F1175">
            <v>32</v>
          </cell>
          <cell r="G1175">
            <v>69309.680000000008</v>
          </cell>
          <cell r="H1175">
            <v>0</v>
          </cell>
          <cell r="I1175">
            <v>70002.776800000007</v>
          </cell>
          <cell r="J1175">
            <v>8820349.8768000007</v>
          </cell>
          <cell r="K1175">
            <v>0.6</v>
          </cell>
          <cell r="L1175">
            <v>14112560</v>
          </cell>
        </row>
        <row r="1176">
          <cell r="A1176" t="str">
            <v>002423214</v>
          </cell>
          <cell r="B1176" t="str">
            <v>Vgradno stikalo</v>
          </cell>
          <cell r="C1176" t="str">
            <v>SV 263 2p 63A</v>
          </cell>
          <cell r="D1176" t="str">
            <v>12,6197</v>
          </cell>
          <cell r="E1176" t="str">
            <v>CA</v>
          </cell>
          <cell r="F1176">
            <v>32</v>
          </cell>
          <cell r="G1176">
            <v>85813.96</v>
          </cell>
          <cell r="H1176">
            <v>0</v>
          </cell>
          <cell r="I1176">
            <v>86672.099600000001</v>
          </cell>
          <cell r="J1176">
            <v>10920684.5496</v>
          </cell>
          <cell r="K1176">
            <v>0.6</v>
          </cell>
          <cell r="L1176">
            <v>17473096</v>
          </cell>
        </row>
        <row r="1177">
          <cell r="A1177" t="str">
            <v>002423215</v>
          </cell>
          <cell r="B1177" t="str">
            <v>Vgradno stikalo</v>
          </cell>
          <cell r="C1177" t="str">
            <v>SV 280 2p 80A</v>
          </cell>
          <cell r="D1177" t="str">
            <v>12,6197</v>
          </cell>
          <cell r="E1177" t="str">
            <v>CA</v>
          </cell>
          <cell r="F1177">
            <v>32</v>
          </cell>
          <cell r="G1177">
            <v>85813.96</v>
          </cell>
          <cell r="H1177">
            <v>0</v>
          </cell>
          <cell r="I1177">
            <v>86672.099600000001</v>
          </cell>
          <cell r="J1177">
            <v>10920684.5496</v>
          </cell>
          <cell r="K1177">
            <v>0.6</v>
          </cell>
          <cell r="L1177">
            <v>17473096</v>
          </cell>
        </row>
        <row r="1178">
          <cell r="A1178" t="str">
            <v>002423216</v>
          </cell>
          <cell r="B1178" t="str">
            <v>Vgradno stikalo</v>
          </cell>
          <cell r="C1178" t="str">
            <v>SV 2100 2p 100A</v>
          </cell>
          <cell r="D1178" t="str">
            <v>12,6197</v>
          </cell>
          <cell r="E1178" t="str">
            <v>CA</v>
          </cell>
          <cell r="F1178">
            <v>32</v>
          </cell>
          <cell r="G1178">
            <v>85813.96</v>
          </cell>
          <cell r="H1178">
            <v>0</v>
          </cell>
          <cell r="I1178">
            <v>86672.099600000001</v>
          </cell>
          <cell r="J1178">
            <v>10920684.5496</v>
          </cell>
          <cell r="K1178">
            <v>0.6</v>
          </cell>
          <cell r="L1178">
            <v>17473096</v>
          </cell>
        </row>
        <row r="1179">
          <cell r="A1179" t="str">
            <v>002423217</v>
          </cell>
          <cell r="B1179" t="str">
            <v>Vgradno stikalo</v>
          </cell>
          <cell r="C1179" t="str">
            <v>SV 2125 2p 125A</v>
          </cell>
          <cell r="D1179" t="str">
            <v>12,6197</v>
          </cell>
          <cell r="E1179" t="str">
            <v>CA</v>
          </cell>
          <cell r="F1179">
            <v>32</v>
          </cell>
          <cell r="G1179">
            <v>85813.96</v>
          </cell>
          <cell r="H1179">
            <v>0</v>
          </cell>
          <cell r="I1179">
            <v>86672.099600000001</v>
          </cell>
          <cell r="J1179">
            <v>10920684.5496</v>
          </cell>
          <cell r="K1179">
            <v>0.6</v>
          </cell>
          <cell r="L1179">
            <v>17473096</v>
          </cell>
        </row>
        <row r="1180">
          <cell r="A1180" t="str">
            <v>002423321</v>
          </cell>
          <cell r="B1180" t="str">
            <v>Vgradno stikalo</v>
          </cell>
          <cell r="C1180" t="str">
            <v>SV 316 3p 16A</v>
          </cell>
          <cell r="D1180" t="str">
            <v>13,1663</v>
          </cell>
          <cell r="E1180" t="str">
            <v>CA</v>
          </cell>
          <cell r="F1180">
            <v>32</v>
          </cell>
          <cell r="G1180">
            <v>89530.840000000011</v>
          </cell>
          <cell r="H1180">
            <v>0</v>
          </cell>
          <cell r="I1180">
            <v>90426.148400000005</v>
          </cell>
          <cell r="J1180">
            <v>11393694.6984</v>
          </cell>
          <cell r="K1180">
            <v>0.6</v>
          </cell>
          <cell r="L1180">
            <v>18229912</v>
          </cell>
        </row>
        <row r="1181">
          <cell r="A1181" t="str">
            <v>002423322</v>
          </cell>
          <cell r="B1181" t="str">
            <v>Vgradno stikalo</v>
          </cell>
          <cell r="C1181" t="str">
            <v>SV 325 3p 25A</v>
          </cell>
          <cell r="D1181" t="str">
            <v>13,1663</v>
          </cell>
          <cell r="E1181" t="str">
            <v>CA</v>
          </cell>
          <cell r="F1181">
            <v>32</v>
          </cell>
          <cell r="G1181">
            <v>89530.840000000011</v>
          </cell>
          <cell r="H1181">
            <v>0</v>
          </cell>
          <cell r="I1181">
            <v>90426.148400000005</v>
          </cell>
          <cell r="J1181">
            <v>11393694.6984</v>
          </cell>
          <cell r="K1181">
            <v>0.6</v>
          </cell>
          <cell r="L1181">
            <v>18229912</v>
          </cell>
        </row>
        <row r="1182">
          <cell r="A1182" t="str">
            <v>002423323</v>
          </cell>
          <cell r="B1182" t="str">
            <v>Vgradno stikalo</v>
          </cell>
          <cell r="C1182" t="str">
            <v>SV 340 3p 40A</v>
          </cell>
          <cell r="D1182" t="str">
            <v>14,9456</v>
          </cell>
          <cell r="E1182" t="str">
            <v>CA</v>
          </cell>
          <cell r="F1182">
            <v>32</v>
          </cell>
          <cell r="G1182">
            <v>101630.08</v>
          </cell>
          <cell r="H1182">
            <v>0</v>
          </cell>
          <cell r="I1182">
            <v>102646.3808</v>
          </cell>
          <cell r="J1182">
            <v>12933443.980799999</v>
          </cell>
          <cell r="K1182">
            <v>0.6</v>
          </cell>
          <cell r="L1182">
            <v>20693511</v>
          </cell>
        </row>
        <row r="1183">
          <cell r="A1183" t="str">
            <v>002423314</v>
          </cell>
          <cell r="B1183" t="str">
            <v>Vgradno stikalo</v>
          </cell>
          <cell r="C1183" t="str">
            <v>SV 363 3p 63A</v>
          </cell>
          <cell r="D1183" t="str">
            <v>18,5041</v>
          </cell>
          <cell r="E1183" t="str">
            <v>CA</v>
          </cell>
          <cell r="F1183">
            <v>32</v>
          </cell>
          <cell r="G1183">
            <v>125827.88</v>
          </cell>
          <cell r="H1183">
            <v>0</v>
          </cell>
          <cell r="I1183">
            <v>127086.1588</v>
          </cell>
          <cell r="J1183">
            <v>16012856.0088</v>
          </cell>
          <cell r="K1183">
            <v>0.6</v>
          </cell>
          <cell r="L1183">
            <v>25620570</v>
          </cell>
        </row>
        <row r="1184">
          <cell r="A1184" t="str">
            <v>002423315</v>
          </cell>
          <cell r="B1184" t="str">
            <v>Vgradno stikalo</v>
          </cell>
          <cell r="C1184" t="str">
            <v>SV 380 3p 80A</v>
          </cell>
          <cell r="D1184" t="str">
            <v>18,5041</v>
          </cell>
          <cell r="E1184" t="str">
            <v>CA</v>
          </cell>
          <cell r="F1184">
            <v>32</v>
          </cell>
          <cell r="G1184">
            <v>125827.88</v>
          </cell>
          <cell r="H1184">
            <v>0</v>
          </cell>
          <cell r="I1184">
            <v>127086.1588</v>
          </cell>
          <cell r="J1184">
            <v>16012856.0088</v>
          </cell>
          <cell r="K1184">
            <v>0.6</v>
          </cell>
          <cell r="L1184">
            <v>25620570</v>
          </cell>
        </row>
        <row r="1185">
          <cell r="A1185" t="str">
            <v>002423316</v>
          </cell>
          <cell r="B1185" t="str">
            <v>Vgradno stikalo</v>
          </cell>
          <cell r="C1185" t="str">
            <v>SV 3100 3p 100A</v>
          </cell>
          <cell r="D1185" t="str">
            <v>18,5041</v>
          </cell>
          <cell r="E1185" t="str">
            <v>CA</v>
          </cell>
          <cell r="F1185">
            <v>32</v>
          </cell>
          <cell r="G1185">
            <v>125827.88</v>
          </cell>
          <cell r="H1185">
            <v>0</v>
          </cell>
          <cell r="I1185">
            <v>127086.1588</v>
          </cell>
          <cell r="J1185">
            <v>16012856.0088</v>
          </cell>
          <cell r="K1185">
            <v>0.6</v>
          </cell>
          <cell r="L1185">
            <v>25620570</v>
          </cell>
        </row>
        <row r="1186">
          <cell r="A1186" t="str">
            <v>002423317</v>
          </cell>
          <cell r="B1186" t="str">
            <v>Vgradno stikalo</v>
          </cell>
          <cell r="C1186" t="str">
            <v>SV 3125 3p 125A</v>
          </cell>
          <cell r="D1186" t="str">
            <v>18,5041</v>
          </cell>
          <cell r="E1186" t="str">
            <v>CA</v>
          </cell>
          <cell r="F1186">
            <v>32</v>
          </cell>
          <cell r="G1186">
            <v>125827.88</v>
          </cell>
          <cell r="H1186">
            <v>0</v>
          </cell>
          <cell r="I1186">
            <v>127086.1588</v>
          </cell>
          <cell r="J1186">
            <v>16012856.0088</v>
          </cell>
          <cell r="K1186">
            <v>0.6</v>
          </cell>
          <cell r="L1186">
            <v>25620570</v>
          </cell>
        </row>
        <row r="1187">
          <cell r="A1187" t="str">
            <v>002423421</v>
          </cell>
          <cell r="B1187" t="str">
            <v>Vgradno stikalo</v>
          </cell>
          <cell r="C1187" t="str">
            <v>SV 416 4p 16A</v>
          </cell>
          <cell r="D1187" t="str">
            <v>16,6231</v>
          </cell>
          <cell r="E1187" t="str">
            <v>CA</v>
          </cell>
          <cell r="F1187">
            <v>32</v>
          </cell>
          <cell r="G1187">
            <v>113037.08</v>
          </cell>
          <cell r="H1187">
            <v>0</v>
          </cell>
          <cell r="I1187">
            <v>114167.45080000001</v>
          </cell>
          <cell r="J1187">
            <v>14385098.800800001</v>
          </cell>
          <cell r="K1187">
            <v>0.6</v>
          </cell>
          <cell r="L1187">
            <v>23016159</v>
          </cell>
        </row>
        <row r="1188">
          <cell r="A1188" t="str">
            <v>002423422</v>
          </cell>
          <cell r="B1188" t="str">
            <v>Vgradno stikalo</v>
          </cell>
          <cell r="C1188" t="str">
            <v>SV 425 4p 25A</v>
          </cell>
          <cell r="D1188" t="str">
            <v>16,6231</v>
          </cell>
          <cell r="E1188" t="str">
            <v>CA</v>
          </cell>
          <cell r="F1188">
            <v>32</v>
          </cell>
          <cell r="G1188">
            <v>113037.08</v>
          </cell>
          <cell r="H1188">
            <v>0</v>
          </cell>
          <cell r="I1188">
            <v>114167.45080000001</v>
          </cell>
          <cell r="J1188">
            <v>14385098.800800001</v>
          </cell>
          <cell r="K1188">
            <v>0.6</v>
          </cell>
          <cell r="L1188">
            <v>23016159</v>
          </cell>
        </row>
        <row r="1189">
          <cell r="A1189" t="str">
            <v>002423423</v>
          </cell>
          <cell r="B1189" t="str">
            <v>Vgradno stikalo</v>
          </cell>
          <cell r="C1189" t="str">
            <v>SV 440 4p 40A</v>
          </cell>
          <cell r="D1189" t="str">
            <v>18,8471</v>
          </cell>
          <cell r="E1189" t="str">
            <v>CA</v>
          </cell>
          <cell r="F1189">
            <v>32</v>
          </cell>
          <cell r="G1189">
            <v>128160.28000000001</v>
          </cell>
          <cell r="H1189">
            <v>0</v>
          </cell>
          <cell r="I1189">
            <v>129441.88280000002</v>
          </cell>
          <cell r="J1189">
            <v>16309677.232800003</v>
          </cell>
          <cell r="K1189">
            <v>0.6</v>
          </cell>
          <cell r="L1189">
            <v>26095484</v>
          </cell>
        </row>
        <row r="1190">
          <cell r="A1190" t="str">
            <v>002423414</v>
          </cell>
          <cell r="B1190" t="str">
            <v>Vgradno stikalo</v>
          </cell>
          <cell r="C1190" t="str">
            <v>SV 463 4p 63A</v>
          </cell>
          <cell r="D1190" t="str">
            <v>23,3714</v>
          </cell>
          <cell r="E1190" t="str">
            <v>CA</v>
          </cell>
          <cell r="F1190">
            <v>32</v>
          </cell>
          <cell r="G1190">
            <v>158925.52000000002</v>
          </cell>
          <cell r="H1190">
            <v>0</v>
          </cell>
          <cell r="I1190">
            <v>160514.77520000003</v>
          </cell>
          <cell r="J1190">
            <v>20224861.675200004</v>
          </cell>
          <cell r="K1190">
            <v>0.6</v>
          </cell>
          <cell r="L1190">
            <v>32359779</v>
          </cell>
        </row>
        <row r="1191">
          <cell r="A1191" t="str">
            <v>002423415</v>
          </cell>
          <cell r="B1191" t="str">
            <v>Vgradno stikalo</v>
          </cell>
          <cell r="C1191" t="str">
            <v>SV 480 4p 80A</v>
          </cell>
          <cell r="D1191" t="str">
            <v>23,3714</v>
          </cell>
          <cell r="E1191" t="str">
            <v>CA</v>
          </cell>
          <cell r="F1191">
            <v>32</v>
          </cell>
          <cell r="G1191">
            <v>158925.52000000002</v>
          </cell>
          <cell r="H1191">
            <v>0</v>
          </cell>
          <cell r="I1191">
            <v>160514.77520000003</v>
          </cell>
          <cell r="J1191">
            <v>20224861.675200004</v>
          </cell>
          <cell r="K1191">
            <v>0.6</v>
          </cell>
          <cell r="L1191">
            <v>32359779</v>
          </cell>
        </row>
        <row r="1192">
          <cell r="A1192" t="str">
            <v>002423416</v>
          </cell>
          <cell r="B1192" t="str">
            <v>Vgradno stikalo</v>
          </cell>
          <cell r="C1192" t="str">
            <v>SV 4100 4p 100A</v>
          </cell>
          <cell r="D1192" t="str">
            <v>23,3714</v>
          </cell>
          <cell r="E1192" t="str">
            <v>CA</v>
          </cell>
          <cell r="F1192">
            <v>32</v>
          </cell>
          <cell r="G1192">
            <v>158925.52000000002</v>
          </cell>
          <cell r="H1192">
            <v>0</v>
          </cell>
          <cell r="I1192">
            <v>160514.77520000003</v>
          </cell>
          <cell r="J1192">
            <v>20224861.675200004</v>
          </cell>
          <cell r="K1192">
            <v>0.6</v>
          </cell>
          <cell r="L1192">
            <v>32359779</v>
          </cell>
        </row>
        <row r="1193">
          <cell r="A1193" t="str">
            <v>002423417</v>
          </cell>
          <cell r="B1193" t="str">
            <v>Vgradno stikalo</v>
          </cell>
          <cell r="C1193" t="str">
            <v>SV 4125 4p 125A</v>
          </cell>
          <cell r="D1193" t="str">
            <v>23,3714</v>
          </cell>
          <cell r="E1193" t="str">
            <v>CA</v>
          </cell>
          <cell r="F1193">
            <v>32</v>
          </cell>
          <cell r="G1193">
            <v>158925.52000000002</v>
          </cell>
          <cell r="H1193">
            <v>0</v>
          </cell>
          <cell r="I1193">
            <v>160514.77520000003</v>
          </cell>
          <cell r="J1193">
            <v>20224861.675200004</v>
          </cell>
          <cell r="K1193">
            <v>0.6</v>
          </cell>
          <cell r="L1193">
            <v>32359779</v>
          </cell>
        </row>
        <row r="1194">
          <cell r="A1194" t="str">
            <v>760111107</v>
          </cell>
          <cell r="B1194" t="str">
            <v>Stikalo</v>
          </cell>
          <cell r="C1194" t="str">
            <v>SG 116 1pol 16A</v>
          </cell>
          <cell r="D1194" t="str">
            <v>6,9829</v>
          </cell>
          <cell r="E1194" t="str">
            <v>CB</v>
          </cell>
          <cell r="F1194">
            <v>32</v>
          </cell>
          <cell r="G1194">
            <v>47483.72</v>
          </cell>
          <cell r="H1194">
            <v>0</v>
          </cell>
          <cell r="I1194">
            <v>47958.557200000003</v>
          </cell>
          <cell r="J1194">
            <v>6042778.2072000001</v>
          </cell>
          <cell r="K1194">
            <v>0.55000000000000004</v>
          </cell>
          <cell r="L1194">
            <v>9366307</v>
          </cell>
        </row>
        <row r="1195">
          <cell r="A1195" t="str">
            <v>760121104</v>
          </cell>
          <cell r="B1195" t="str">
            <v>Stikalo</v>
          </cell>
          <cell r="C1195" t="str">
            <v>SG 216 2pol 16A</v>
          </cell>
          <cell r="D1195" t="str">
            <v>9,4133</v>
          </cell>
          <cell r="E1195" t="str">
            <v>CB</v>
          </cell>
          <cell r="F1195">
            <v>32</v>
          </cell>
          <cell r="G1195">
            <v>64010.44</v>
          </cell>
          <cell r="H1195">
            <v>0</v>
          </cell>
          <cell r="I1195">
            <v>64650.544400000006</v>
          </cell>
          <cell r="J1195">
            <v>8145968.5944000008</v>
          </cell>
          <cell r="K1195">
            <v>0.55000000000000004</v>
          </cell>
          <cell r="L1195">
            <v>12626252</v>
          </cell>
        </row>
        <row r="1196">
          <cell r="A1196" t="str">
            <v>760131101</v>
          </cell>
          <cell r="B1196" t="str">
            <v>Stikalo</v>
          </cell>
          <cell r="C1196" t="str">
            <v>SG 316 3p 16A</v>
          </cell>
          <cell r="D1196" t="str">
            <v>12,1851</v>
          </cell>
          <cell r="E1196" t="str">
            <v>CB</v>
          </cell>
          <cell r="F1196">
            <v>32</v>
          </cell>
          <cell r="G1196">
            <v>82858.680000000008</v>
          </cell>
          <cell r="H1196">
            <v>0</v>
          </cell>
          <cell r="I1196">
            <v>83687.266800000012</v>
          </cell>
          <cell r="J1196">
            <v>10544595.616800001</v>
          </cell>
          <cell r="K1196">
            <v>0.55000000000000004</v>
          </cell>
          <cell r="L1196">
            <v>16344124</v>
          </cell>
        </row>
        <row r="1197">
          <cell r="A1197" t="str">
            <v>760141108</v>
          </cell>
          <cell r="B1197" t="str">
            <v>Stikalo</v>
          </cell>
          <cell r="C1197" t="str">
            <v>SG 416 4pol 16A</v>
          </cell>
          <cell r="D1197" t="str">
            <v>15,1415</v>
          </cell>
          <cell r="E1197" t="str">
            <v>CB</v>
          </cell>
          <cell r="F1197">
            <v>32</v>
          </cell>
          <cell r="G1197">
            <v>102962.20000000001</v>
          </cell>
          <cell r="H1197">
            <v>0</v>
          </cell>
          <cell r="I1197">
            <v>103991.82200000001</v>
          </cell>
          <cell r="J1197">
            <v>13102969.572000002</v>
          </cell>
          <cell r="K1197">
            <v>0.55000000000000004</v>
          </cell>
          <cell r="L1197">
            <v>20309603</v>
          </cell>
        </row>
        <row r="1198">
          <cell r="A1198" t="str">
            <v>760112108</v>
          </cell>
          <cell r="B1198" t="str">
            <v>Stikalo</v>
          </cell>
          <cell r="C1198" t="str">
            <v>SG 125 1pol 25A</v>
          </cell>
          <cell r="D1198" t="str">
            <v>6,9829</v>
          </cell>
          <cell r="E1198" t="str">
            <v>CB</v>
          </cell>
          <cell r="F1198">
            <v>32</v>
          </cell>
          <cell r="G1198">
            <v>47483.72</v>
          </cell>
          <cell r="H1198">
            <v>0</v>
          </cell>
          <cell r="I1198">
            <v>47958.557200000003</v>
          </cell>
          <cell r="J1198">
            <v>6042778.2072000001</v>
          </cell>
          <cell r="K1198">
            <v>0.55000000000000004</v>
          </cell>
          <cell r="L1198">
            <v>9366307</v>
          </cell>
        </row>
        <row r="1199">
          <cell r="A1199" t="str">
            <v>760122105</v>
          </cell>
          <cell r="B1199" t="str">
            <v>Stikalo</v>
          </cell>
          <cell r="C1199" t="str">
            <v>SG 225 2pol 25A</v>
          </cell>
          <cell r="D1199" t="str">
            <v>9,4133</v>
          </cell>
          <cell r="E1199" t="str">
            <v>CB</v>
          </cell>
          <cell r="F1199">
            <v>32</v>
          </cell>
          <cell r="G1199">
            <v>64010.44</v>
          </cell>
          <cell r="H1199">
            <v>0</v>
          </cell>
          <cell r="I1199">
            <v>64650.544400000006</v>
          </cell>
          <cell r="J1199">
            <v>8145968.5944000008</v>
          </cell>
          <cell r="K1199">
            <v>0.55000000000000004</v>
          </cell>
          <cell r="L1199">
            <v>12626252</v>
          </cell>
        </row>
        <row r="1200">
          <cell r="A1200" t="str">
            <v>760132102</v>
          </cell>
          <cell r="B1200" t="str">
            <v>Stikalo</v>
          </cell>
          <cell r="C1200" t="str">
            <v>SG 325 3p 25A</v>
          </cell>
          <cell r="D1200" t="str">
            <v>12,1851</v>
          </cell>
          <cell r="E1200" t="str">
            <v>CB</v>
          </cell>
          <cell r="F1200">
            <v>32</v>
          </cell>
          <cell r="G1200">
            <v>82858.680000000008</v>
          </cell>
          <cell r="H1200">
            <v>0</v>
          </cell>
          <cell r="I1200">
            <v>83687.266800000012</v>
          </cell>
          <cell r="J1200">
            <v>10544595.616800001</v>
          </cell>
          <cell r="K1200">
            <v>0.55000000000000004</v>
          </cell>
          <cell r="L1200">
            <v>16344124</v>
          </cell>
        </row>
        <row r="1201">
          <cell r="A1201" t="str">
            <v>760142109</v>
          </cell>
          <cell r="B1201" t="str">
            <v>Stikalo</v>
          </cell>
          <cell r="C1201" t="str">
            <v>SG 425 4pol 25A</v>
          </cell>
          <cell r="D1201" t="str">
            <v>15,1415</v>
          </cell>
          <cell r="E1201" t="str">
            <v>CB</v>
          </cell>
          <cell r="F1201">
            <v>32</v>
          </cell>
          <cell r="G1201">
            <v>102962.20000000001</v>
          </cell>
          <cell r="H1201">
            <v>0</v>
          </cell>
          <cell r="I1201">
            <v>103991.82200000001</v>
          </cell>
          <cell r="J1201">
            <v>13102969.572000002</v>
          </cell>
          <cell r="K1201">
            <v>0.55000000000000004</v>
          </cell>
          <cell r="L1201">
            <v>20309603</v>
          </cell>
        </row>
        <row r="1202">
          <cell r="A1202" t="str">
            <v>002421111</v>
          </cell>
          <cell r="B1202" t="str">
            <v>Stikalo</v>
          </cell>
          <cell r="C1202" t="str">
            <v>S 116 1p 16A</v>
          </cell>
          <cell r="D1202" t="str">
            <v>3,5700</v>
          </cell>
          <cell r="E1202" t="str">
            <v>CB</v>
          </cell>
          <cell r="F1202">
            <v>32</v>
          </cell>
          <cell r="G1202">
            <v>24276</v>
          </cell>
          <cell r="H1202">
            <v>0</v>
          </cell>
          <cell r="I1202">
            <v>24518.76</v>
          </cell>
          <cell r="J1202">
            <v>3089363.76</v>
          </cell>
          <cell r="K1202">
            <v>0.6</v>
          </cell>
          <cell r="L1202">
            <v>4942983</v>
          </cell>
        </row>
        <row r="1203">
          <cell r="A1203" t="str">
            <v>002421121</v>
          </cell>
          <cell r="B1203" t="str">
            <v>Stikalo</v>
          </cell>
          <cell r="C1203" t="str">
            <v>S 216 2p 16A</v>
          </cell>
          <cell r="D1203" t="str">
            <v>5,1487</v>
          </cell>
          <cell r="E1203" t="str">
            <v>CB</v>
          </cell>
          <cell r="F1203">
            <v>32</v>
          </cell>
          <cell r="G1203">
            <v>35011.160000000003</v>
          </cell>
          <cell r="H1203">
            <v>0</v>
          </cell>
          <cell r="I1203">
            <v>35361.271600000007</v>
          </cell>
          <cell r="J1203">
            <v>4455520.2216000007</v>
          </cell>
          <cell r="K1203">
            <v>0.6</v>
          </cell>
          <cell r="L1203">
            <v>7128833</v>
          </cell>
        </row>
        <row r="1204">
          <cell r="A1204" t="str">
            <v>002421131</v>
          </cell>
          <cell r="B1204" t="str">
            <v>Stikalo</v>
          </cell>
          <cell r="C1204" t="str">
            <v>S 316 3p 16A</v>
          </cell>
          <cell r="D1204" t="str">
            <v>7,0029</v>
          </cell>
          <cell r="E1204" t="str">
            <v>CB</v>
          </cell>
          <cell r="F1204">
            <v>32</v>
          </cell>
          <cell r="G1204">
            <v>47619.72</v>
          </cell>
          <cell r="H1204">
            <v>0</v>
          </cell>
          <cell r="I1204">
            <v>48095.917200000004</v>
          </cell>
          <cell r="J1204">
            <v>6060085.5672000004</v>
          </cell>
          <cell r="K1204">
            <v>0.6</v>
          </cell>
          <cell r="L1204">
            <v>9696137</v>
          </cell>
        </row>
        <row r="1205">
          <cell r="A1205" t="str">
            <v>002421141</v>
          </cell>
          <cell r="B1205" t="str">
            <v>Stikalo</v>
          </cell>
          <cell r="C1205" t="str">
            <v>S 416 4p 16A</v>
          </cell>
          <cell r="D1205" t="str">
            <v>8,4836</v>
          </cell>
          <cell r="E1205" t="str">
            <v>CB</v>
          </cell>
          <cell r="F1205">
            <v>32</v>
          </cell>
          <cell r="G1205">
            <v>57688.480000000003</v>
          </cell>
          <cell r="H1205">
            <v>0</v>
          </cell>
          <cell r="I1205">
            <v>58265.364800000003</v>
          </cell>
          <cell r="J1205">
            <v>7341435.9648000002</v>
          </cell>
          <cell r="K1205">
            <v>0.6</v>
          </cell>
          <cell r="L1205">
            <v>11746298</v>
          </cell>
        </row>
        <row r="1206">
          <cell r="A1206" t="str">
            <v>002421112</v>
          </cell>
          <cell r="B1206" t="str">
            <v>Stikalo</v>
          </cell>
          <cell r="C1206" t="str">
            <v>S 125 1p 25A</v>
          </cell>
          <cell r="D1206" t="str">
            <v>3,6417</v>
          </cell>
          <cell r="E1206" t="str">
            <v>CB</v>
          </cell>
          <cell r="F1206">
            <v>32</v>
          </cell>
          <cell r="G1206">
            <v>24763.56</v>
          </cell>
          <cell r="H1206">
            <v>0</v>
          </cell>
          <cell r="I1206">
            <v>25011.195600000003</v>
          </cell>
          <cell r="J1206">
            <v>3151410.6456000004</v>
          </cell>
          <cell r="K1206">
            <v>0.6</v>
          </cell>
          <cell r="L1206">
            <v>5042258</v>
          </cell>
        </row>
        <row r="1207">
          <cell r="A1207" t="str">
            <v>002421122</v>
          </cell>
          <cell r="B1207" t="str">
            <v>Stikalo</v>
          </cell>
          <cell r="C1207" t="str">
            <v>S 225 2p 25A</v>
          </cell>
          <cell r="D1207" t="str">
            <v>5,1487</v>
          </cell>
          <cell r="E1207" t="str">
            <v>CB</v>
          </cell>
          <cell r="F1207">
            <v>32</v>
          </cell>
          <cell r="G1207">
            <v>35011.160000000003</v>
          </cell>
          <cell r="H1207">
            <v>0</v>
          </cell>
          <cell r="I1207">
            <v>35361.271600000007</v>
          </cell>
          <cell r="J1207">
            <v>4455520.2216000007</v>
          </cell>
          <cell r="K1207">
            <v>0.6</v>
          </cell>
          <cell r="L1207">
            <v>7128833</v>
          </cell>
        </row>
        <row r="1208">
          <cell r="A1208" t="str">
            <v>002421132</v>
          </cell>
          <cell r="B1208" t="str">
            <v>Stikalo</v>
          </cell>
          <cell r="C1208" t="str">
            <v>S 325 3p 25A</v>
          </cell>
          <cell r="D1208" t="str">
            <v>7,0029</v>
          </cell>
          <cell r="E1208" t="str">
            <v>CB</v>
          </cell>
          <cell r="F1208">
            <v>32</v>
          </cell>
          <cell r="G1208">
            <v>47619.72</v>
          </cell>
          <cell r="H1208">
            <v>0</v>
          </cell>
          <cell r="I1208">
            <v>48095.917200000004</v>
          </cell>
          <cell r="J1208">
            <v>6060085.5672000004</v>
          </cell>
          <cell r="K1208">
            <v>0.6</v>
          </cell>
          <cell r="L1208">
            <v>9696137</v>
          </cell>
        </row>
        <row r="1209">
          <cell r="A1209" t="str">
            <v>002421142</v>
          </cell>
          <cell r="B1209" t="str">
            <v>Stikalo</v>
          </cell>
          <cell r="C1209" t="str">
            <v>S 425 4p 25A</v>
          </cell>
          <cell r="D1209" t="str">
            <v>8,4836</v>
          </cell>
          <cell r="E1209" t="str">
            <v>CB</v>
          </cell>
          <cell r="F1209">
            <v>32</v>
          </cell>
          <cell r="G1209">
            <v>57688.480000000003</v>
          </cell>
          <cell r="H1209">
            <v>0</v>
          </cell>
          <cell r="I1209">
            <v>58265.364800000003</v>
          </cell>
          <cell r="J1209">
            <v>7341435.9648000002</v>
          </cell>
          <cell r="K1209">
            <v>0.6</v>
          </cell>
          <cell r="L1209">
            <v>11746298</v>
          </cell>
        </row>
        <row r="1210">
          <cell r="A1210" t="str">
            <v>760211100</v>
          </cell>
          <cell r="B1210" t="str">
            <v>Stikalo z luèko</v>
          </cell>
          <cell r="C1210" t="str">
            <v>SLG 116 1pol 16A</v>
          </cell>
          <cell r="D1210" t="str">
            <v>9,5576</v>
          </cell>
          <cell r="E1210" t="str">
            <v>CB</v>
          </cell>
          <cell r="F1210">
            <v>32</v>
          </cell>
          <cell r="G1210">
            <v>64991.680000000008</v>
          </cell>
          <cell r="H1210">
            <v>0</v>
          </cell>
          <cell r="I1210">
            <v>65641.596800000014</v>
          </cell>
          <cell r="J1210">
            <v>8270841.1968000019</v>
          </cell>
          <cell r="K1210">
            <v>0.57999999999999996</v>
          </cell>
          <cell r="L1210">
            <v>13067930</v>
          </cell>
        </row>
        <row r="1211">
          <cell r="A1211" t="str">
            <v>760221107</v>
          </cell>
          <cell r="B1211" t="str">
            <v>Stikalo z luèko</v>
          </cell>
          <cell r="C1211" t="str">
            <v>SLG 216 2pol 16A</v>
          </cell>
          <cell r="D1211" t="str">
            <v>11,9928</v>
          </cell>
          <cell r="E1211" t="str">
            <v>CB</v>
          </cell>
          <cell r="F1211">
            <v>32</v>
          </cell>
          <cell r="G1211">
            <v>81551.040000000008</v>
          </cell>
          <cell r="H1211">
            <v>0</v>
          </cell>
          <cell r="I1211">
            <v>82366.550400000007</v>
          </cell>
          <cell r="J1211">
            <v>10378185.350400001</v>
          </cell>
          <cell r="K1211">
            <v>0.57999999999999996</v>
          </cell>
          <cell r="L1211">
            <v>16397533</v>
          </cell>
        </row>
        <row r="1212">
          <cell r="A1212" t="str">
            <v>760231104</v>
          </cell>
          <cell r="B1212" t="str">
            <v>Stikalo z luèko</v>
          </cell>
          <cell r="C1212" t="str">
            <v>SLG 316 3pol 16A</v>
          </cell>
          <cell r="D1212" t="str">
            <v>14,8575</v>
          </cell>
          <cell r="E1212" t="str">
            <v>CB</v>
          </cell>
          <cell r="F1212">
            <v>32</v>
          </cell>
          <cell r="G1212">
            <v>101031</v>
          </cell>
          <cell r="H1212">
            <v>0</v>
          </cell>
          <cell r="I1212">
            <v>102041.31</v>
          </cell>
          <cell r="J1212">
            <v>12857205.060000001</v>
          </cell>
          <cell r="K1212">
            <v>0.57999999999999996</v>
          </cell>
          <cell r="L1212">
            <v>20314384</v>
          </cell>
        </row>
        <row r="1213">
          <cell r="A1213" t="str">
            <v>760212101</v>
          </cell>
          <cell r="B1213" t="str">
            <v>Stikalo z luèko</v>
          </cell>
          <cell r="C1213" t="str">
            <v>SLG 125 1pol 25A</v>
          </cell>
          <cell r="D1213" t="str">
            <v>9,5576</v>
          </cell>
          <cell r="E1213" t="str">
            <v>CB</v>
          </cell>
          <cell r="F1213">
            <v>32</v>
          </cell>
          <cell r="G1213">
            <v>64991.680000000008</v>
          </cell>
          <cell r="H1213">
            <v>0</v>
          </cell>
          <cell r="I1213">
            <v>65641.596800000014</v>
          </cell>
          <cell r="J1213">
            <v>8270841.1968000019</v>
          </cell>
          <cell r="K1213">
            <v>0.57999999999999996</v>
          </cell>
          <cell r="L1213">
            <v>13067930</v>
          </cell>
        </row>
        <row r="1214">
          <cell r="A1214" t="str">
            <v>760222108</v>
          </cell>
          <cell r="B1214" t="str">
            <v>Stikalo z luèko</v>
          </cell>
          <cell r="C1214" t="str">
            <v>SLG 225 2pol 25A</v>
          </cell>
          <cell r="D1214" t="str">
            <v>11,9928</v>
          </cell>
          <cell r="E1214" t="str">
            <v>CB</v>
          </cell>
          <cell r="F1214">
            <v>32</v>
          </cell>
          <cell r="G1214">
            <v>81551.040000000008</v>
          </cell>
          <cell r="H1214">
            <v>0</v>
          </cell>
          <cell r="I1214">
            <v>82366.550400000007</v>
          </cell>
          <cell r="J1214">
            <v>10378185.350400001</v>
          </cell>
          <cell r="K1214">
            <v>0.57999999999999996</v>
          </cell>
          <cell r="L1214">
            <v>16397533</v>
          </cell>
        </row>
        <row r="1215">
          <cell r="A1215" t="str">
            <v>760232105</v>
          </cell>
          <cell r="B1215" t="str">
            <v>Stikalo z luèko</v>
          </cell>
          <cell r="C1215" t="str">
            <v>SLG 325 3pol 25A</v>
          </cell>
          <cell r="D1215" t="str">
            <v>14,8575</v>
          </cell>
          <cell r="E1215" t="str">
            <v>CB</v>
          </cell>
          <cell r="F1215">
            <v>32</v>
          </cell>
          <cell r="G1215">
            <v>101031</v>
          </cell>
          <cell r="H1215">
            <v>0</v>
          </cell>
          <cell r="I1215">
            <v>102041.31</v>
          </cell>
          <cell r="J1215">
            <v>12857205.060000001</v>
          </cell>
          <cell r="K1215">
            <v>0.57999999999999996</v>
          </cell>
          <cell r="L1215">
            <v>20314384</v>
          </cell>
        </row>
        <row r="1216">
          <cell r="A1216" t="str">
            <v>002421211</v>
          </cell>
          <cell r="B1216" t="str">
            <v>Stikalo z luèko</v>
          </cell>
          <cell r="C1216" t="str">
            <v>SL 116 1p 16A</v>
          </cell>
          <cell r="D1216" t="str">
            <v>5,2155</v>
          </cell>
          <cell r="E1216" t="str">
            <v>CB</v>
          </cell>
          <cell r="F1216">
            <v>32</v>
          </cell>
          <cell r="G1216">
            <v>35465.4</v>
          </cell>
          <cell r="H1216">
            <v>0</v>
          </cell>
          <cell r="I1216">
            <v>35820.054000000004</v>
          </cell>
          <cell r="J1216">
            <v>4513326.8040000005</v>
          </cell>
          <cell r="K1216">
            <v>0.6</v>
          </cell>
          <cell r="L1216">
            <v>7221323</v>
          </cell>
        </row>
        <row r="1217">
          <cell r="A1217" t="str">
            <v>002421221</v>
          </cell>
          <cell r="B1217" t="str">
            <v>Stikalo z luèko</v>
          </cell>
          <cell r="C1217" t="str">
            <v>SL 216 2p 16A</v>
          </cell>
          <cell r="D1217" t="str">
            <v>7,5498</v>
          </cell>
          <cell r="E1217" t="str">
            <v>CB</v>
          </cell>
          <cell r="F1217">
            <v>32</v>
          </cell>
          <cell r="G1217">
            <v>51338.640000000007</v>
          </cell>
          <cell r="H1217">
            <v>0</v>
          </cell>
          <cell r="I1217">
            <v>51852.02640000001</v>
          </cell>
          <cell r="J1217">
            <v>6533355.3264000015</v>
          </cell>
          <cell r="K1217">
            <v>0.6</v>
          </cell>
          <cell r="L1217">
            <v>10453369</v>
          </cell>
        </row>
        <row r="1218">
          <cell r="A1218" t="str">
            <v>002421231</v>
          </cell>
          <cell r="B1218" t="str">
            <v>Stikalo z luèko</v>
          </cell>
          <cell r="C1218" t="str">
            <v>SL 316 3p 16A</v>
          </cell>
          <cell r="D1218" t="str">
            <v>8,8036</v>
          </cell>
          <cell r="E1218" t="str">
            <v>CB</v>
          </cell>
          <cell r="F1218">
            <v>32</v>
          </cell>
          <cell r="G1218">
            <v>59864.480000000003</v>
          </cell>
          <cell r="H1218">
            <v>0</v>
          </cell>
          <cell r="I1218">
            <v>60463.124800000005</v>
          </cell>
          <cell r="J1218">
            <v>7618353.7248000009</v>
          </cell>
          <cell r="K1218">
            <v>0.6</v>
          </cell>
          <cell r="L1218">
            <v>12189366</v>
          </cell>
        </row>
        <row r="1219">
          <cell r="A1219" t="str">
            <v>002421212</v>
          </cell>
          <cell r="B1219" t="str">
            <v>Stikalo z luèko</v>
          </cell>
          <cell r="C1219" t="str">
            <v>SL 125 1p 25A</v>
          </cell>
          <cell r="D1219" t="str">
            <v>5,2155</v>
          </cell>
          <cell r="E1219" t="str">
            <v>CB</v>
          </cell>
          <cell r="F1219">
            <v>32</v>
          </cell>
          <cell r="G1219">
            <v>35465.4</v>
          </cell>
          <cell r="H1219">
            <v>0</v>
          </cell>
          <cell r="I1219">
            <v>35820.054000000004</v>
          </cell>
          <cell r="J1219">
            <v>4513326.8040000005</v>
          </cell>
          <cell r="K1219">
            <v>0.6</v>
          </cell>
          <cell r="L1219">
            <v>7221323</v>
          </cell>
        </row>
        <row r="1220">
          <cell r="A1220" t="str">
            <v>002421222</v>
          </cell>
          <cell r="B1220" t="str">
            <v>Stikalo z luèko</v>
          </cell>
          <cell r="C1220" t="str">
            <v>SL 225 2p 25A</v>
          </cell>
          <cell r="D1220" t="str">
            <v>7,5498</v>
          </cell>
          <cell r="E1220" t="str">
            <v>CB</v>
          </cell>
          <cell r="F1220">
            <v>32</v>
          </cell>
          <cell r="G1220">
            <v>51338.640000000007</v>
          </cell>
          <cell r="H1220">
            <v>0</v>
          </cell>
          <cell r="I1220">
            <v>51852.02640000001</v>
          </cell>
          <cell r="J1220">
            <v>6533355.3264000015</v>
          </cell>
          <cell r="K1220">
            <v>0.6</v>
          </cell>
          <cell r="L1220">
            <v>10453369</v>
          </cell>
        </row>
        <row r="1221">
          <cell r="A1221" t="str">
            <v>002421232</v>
          </cell>
          <cell r="B1221" t="str">
            <v>Stikalo z luèko</v>
          </cell>
          <cell r="C1221" t="str">
            <v>SL 325 3p 25A</v>
          </cell>
          <cell r="D1221" t="str">
            <v>8,8036</v>
          </cell>
          <cell r="E1221" t="str">
            <v>CB</v>
          </cell>
          <cell r="F1221">
            <v>32</v>
          </cell>
          <cell r="G1221">
            <v>59864.480000000003</v>
          </cell>
          <cell r="H1221">
            <v>0</v>
          </cell>
          <cell r="I1221">
            <v>60463.124800000005</v>
          </cell>
          <cell r="J1221">
            <v>7618353.7248000009</v>
          </cell>
          <cell r="K1221">
            <v>0.6</v>
          </cell>
          <cell r="L1221">
            <v>12189366</v>
          </cell>
        </row>
        <row r="1222">
          <cell r="A1222" t="str">
            <v>760311103</v>
          </cell>
          <cell r="B1222" t="str">
            <v>Izmenièno stikalo</v>
          </cell>
          <cell r="C1222" t="str">
            <v>ISG 116 1pol 16A</v>
          </cell>
          <cell r="D1222" t="str">
            <v>8,2215</v>
          </cell>
          <cell r="E1222" t="str">
            <v>CB</v>
          </cell>
          <cell r="F1222">
            <v>32</v>
          </cell>
          <cell r="G1222">
            <v>55906.200000000004</v>
          </cell>
          <cell r="H1222">
            <v>0</v>
          </cell>
          <cell r="I1222">
            <v>56465.262000000002</v>
          </cell>
          <cell r="J1222">
            <v>7114623.0120000001</v>
          </cell>
          <cell r="K1222">
            <v>0.6</v>
          </cell>
          <cell r="L1222">
            <v>11383397</v>
          </cell>
        </row>
        <row r="1223">
          <cell r="A1223" t="str">
            <v>760321100</v>
          </cell>
          <cell r="B1223" t="str">
            <v>Izmenièno stikalo</v>
          </cell>
          <cell r="C1223" t="str">
            <v>ISG 216 2pol 16A</v>
          </cell>
          <cell r="D1223" t="str">
            <v>11,9534</v>
          </cell>
          <cell r="E1223" t="str">
            <v>CB</v>
          </cell>
          <cell r="F1223">
            <v>32</v>
          </cell>
          <cell r="G1223">
            <v>81283.12000000001</v>
          </cell>
          <cell r="H1223">
            <v>0</v>
          </cell>
          <cell r="I1223">
            <v>82095.95120000001</v>
          </cell>
          <cell r="J1223">
            <v>10344089.851200001</v>
          </cell>
          <cell r="K1223">
            <v>0.6</v>
          </cell>
          <cell r="L1223">
            <v>16550544</v>
          </cell>
        </row>
        <row r="1224">
          <cell r="A1224" t="str">
            <v>760312104</v>
          </cell>
          <cell r="B1224" t="str">
            <v>Izmenièno stikalo</v>
          </cell>
          <cell r="C1224" t="str">
            <v>ISG 125 1pol 25A</v>
          </cell>
          <cell r="D1224" t="str">
            <v>8,2215</v>
          </cell>
          <cell r="E1224" t="str">
            <v>CB</v>
          </cell>
          <cell r="F1224">
            <v>32</v>
          </cell>
          <cell r="G1224">
            <v>55906.200000000004</v>
          </cell>
          <cell r="H1224">
            <v>0</v>
          </cell>
          <cell r="I1224">
            <v>56465.262000000002</v>
          </cell>
          <cell r="J1224">
            <v>7114623.0120000001</v>
          </cell>
          <cell r="K1224">
            <v>0.6</v>
          </cell>
          <cell r="L1224">
            <v>11383397</v>
          </cell>
        </row>
        <row r="1225">
          <cell r="A1225" t="str">
            <v>760322101</v>
          </cell>
          <cell r="B1225" t="str">
            <v>Izmenièno stikalo</v>
          </cell>
          <cell r="C1225" t="str">
            <v>ISG 225 2pol 25A</v>
          </cell>
          <cell r="D1225" t="str">
            <v>11,9534</v>
          </cell>
          <cell r="E1225" t="str">
            <v>CB</v>
          </cell>
          <cell r="F1225">
            <v>32</v>
          </cell>
          <cell r="G1225">
            <v>81283.12000000001</v>
          </cell>
          <cell r="H1225">
            <v>0</v>
          </cell>
          <cell r="I1225">
            <v>82095.95120000001</v>
          </cell>
          <cell r="J1225">
            <v>10344089.851200001</v>
          </cell>
          <cell r="K1225">
            <v>0.6</v>
          </cell>
          <cell r="L1225">
            <v>16550544</v>
          </cell>
        </row>
        <row r="1226">
          <cell r="A1226" t="str">
            <v>002421311</v>
          </cell>
          <cell r="B1226" t="str">
            <v>Izmenièno stikalo</v>
          </cell>
          <cell r="C1226" t="str">
            <v>IS 116 1p 16A</v>
          </cell>
          <cell r="D1226" t="str">
            <v>4,6818</v>
          </cell>
          <cell r="E1226" t="str">
            <v>CB</v>
          </cell>
          <cell r="F1226">
            <v>32</v>
          </cell>
          <cell r="G1226">
            <v>31836.240000000002</v>
          </cell>
          <cell r="H1226">
            <v>0</v>
          </cell>
          <cell r="I1226">
            <v>32154.602400000003</v>
          </cell>
          <cell r="J1226">
            <v>4051479.9024000005</v>
          </cell>
          <cell r="K1226">
            <v>0.6</v>
          </cell>
          <cell r="L1226">
            <v>6482368</v>
          </cell>
        </row>
        <row r="1227">
          <cell r="A1227" t="str">
            <v>002421321</v>
          </cell>
          <cell r="B1227" t="str">
            <v>Izmenièno stikalo</v>
          </cell>
          <cell r="C1227" t="str">
            <v>IS 216 2p 16A</v>
          </cell>
          <cell r="D1227" t="str">
            <v>8,1100</v>
          </cell>
          <cell r="E1227" t="str">
            <v>CB</v>
          </cell>
          <cell r="F1227">
            <v>32</v>
          </cell>
          <cell r="G1227">
            <v>55148.000000000007</v>
          </cell>
          <cell r="H1227">
            <v>0</v>
          </cell>
          <cell r="I1227">
            <v>55699.48000000001</v>
          </cell>
          <cell r="J1227">
            <v>7018134.4800000014</v>
          </cell>
          <cell r="K1227">
            <v>0.6</v>
          </cell>
          <cell r="L1227">
            <v>11229016</v>
          </cell>
        </row>
        <row r="1228">
          <cell r="A1228" t="str">
            <v>002421312</v>
          </cell>
          <cell r="B1228" t="str">
            <v>Izmenièno stikalo</v>
          </cell>
          <cell r="C1228" t="str">
            <v>IS 125 1p 25A</v>
          </cell>
          <cell r="D1228" t="str">
            <v>4,6818</v>
          </cell>
          <cell r="E1228" t="str">
            <v>CB</v>
          </cell>
          <cell r="F1228">
            <v>32</v>
          </cell>
          <cell r="G1228">
            <v>31836.240000000002</v>
          </cell>
          <cell r="H1228">
            <v>0</v>
          </cell>
          <cell r="I1228">
            <v>32154.602400000003</v>
          </cell>
          <cell r="J1228">
            <v>4051479.9024000005</v>
          </cell>
          <cell r="K1228">
            <v>0.6</v>
          </cell>
          <cell r="L1228">
            <v>6482368</v>
          </cell>
        </row>
        <row r="1229">
          <cell r="A1229" t="str">
            <v>002421322</v>
          </cell>
          <cell r="B1229" t="str">
            <v>Izmenièno stikalo</v>
          </cell>
          <cell r="C1229" t="str">
            <v>IS 225 2p 25A</v>
          </cell>
          <cell r="D1229" t="str">
            <v>8,1100</v>
          </cell>
          <cell r="E1229" t="str">
            <v>CB</v>
          </cell>
          <cell r="F1229">
            <v>32</v>
          </cell>
          <cell r="G1229">
            <v>55148.000000000007</v>
          </cell>
          <cell r="H1229">
            <v>0</v>
          </cell>
          <cell r="I1229">
            <v>55699.48000000001</v>
          </cell>
          <cell r="J1229">
            <v>7018134.4800000014</v>
          </cell>
          <cell r="K1229">
            <v>0.6</v>
          </cell>
          <cell r="L1229">
            <v>11229016</v>
          </cell>
        </row>
        <row r="1230">
          <cell r="A1230" t="str">
            <v>760611102</v>
          </cell>
          <cell r="B1230" t="str">
            <v>Skupinsko stikalo</v>
          </cell>
          <cell r="C1230" t="str">
            <v>SSG 116 1pol 16A</v>
          </cell>
          <cell r="D1230" t="str">
            <v>8,0895</v>
          </cell>
          <cell r="E1230" t="str">
            <v>CB</v>
          </cell>
          <cell r="F1230">
            <v>32</v>
          </cell>
          <cell r="G1230">
            <v>55008.600000000006</v>
          </cell>
          <cell r="H1230">
            <v>0</v>
          </cell>
          <cell r="I1230">
            <v>55558.686000000009</v>
          </cell>
          <cell r="J1230">
            <v>7000394.4360000007</v>
          </cell>
          <cell r="K1230">
            <v>0.6</v>
          </cell>
          <cell r="L1230">
            <v>11200632</v>
          </cell>
        </row>
        <row r="1231">
          <cell r="A1231" t="str">
            <v>760621109</v>
          </cell>
          <cell r="B1231" t="str">
            <v>Skupinsko stikalo</v>
          </cell>
          <cell r="C1231" t="str">
            <v>SSG 216 2pol 16A</v>
          </cell>
          <cell r="D1231" t="str">
            <v>11,9981</v>
          </cell>
          <cell r="E1231" t="str">
            <v>CB</v>
          </cell>
          <cell r="F1231">
            <v>32</v>
          </cell>
          <cell r="G1231">
            <v>81587.08</v>
          </cell>
          <cell r="H1231">
            <v>0</v>
          </cell>
          <cell r="I1231">
            <v>82402.950800000006</v>
          </cell>
          <cell r="J1231">
            <v>10382771.800800001</v>
          </cell>
          <cell r="K1231">
            <v>0.6</v>
          </cell>
          <cell r="L1231">
            <v>16612435</v>
          </cell>
        </row>
        <row r="1232">
          <cell r="A1232" t="str">
            <v>760612103</v>
          </cell>
          <cell r="B1232" t="str">
            <v>Skupinsko stikalo</v>
          </cell>
          <cell r="C1232" t="str">
            <v>SSG 125 1pol 25A</v>
          </cell>
          <cell r="D1232" t="str">
            <v>8,0895</v>
          </cell>
          <cell r="E1232" t="str">
            <v>CB</v>
          </cell>
          <cell r="F1232">
            <v>32</v>
          </cell>
          <cell r="G1232">
            <v>55008.600000000006</v>
          </cell>
          <cell r="H1232">
            <v>0</v>
          </cell>
          <cell r="I1232">
            <v>55558.686000000009</v>
          </cell>
          <cell r="J1232">
            <v>7000394.4360000007</v>
          </cell>
          <cell r="K1232">
            <v>0.6</v>
          </cell>
          <cell r="L1232">
            <v>11200632</v>
          </cell>
        </row>
        <row r="1233">
          <cell r="A1233" t="str">
            <v>760622100</v>
          </cell>
          <cell r="B1233" t="str">
            <v>Skupinsko stikalo</v>
          </cell>
          <cell r="C1233" t="str">
            <v>SSG 225 2pol 25A</v>
          </cell>
          <cell r="D1233" t="str">
            <v>11,9981</v>
          </cell>
          <cell r="E1233" t="str">
            <v>CB</v>
          </cell>
          <cell r="F1233">
            <v>32</v>
          </cell>
          <cell r="G1233">
            <v>81587.08</v>
          </cell>
          <cell r="H1233">
            <v>0</v>
          </cell>
          <cell r="I1233">
            <v>82402.950800000006</v>
          </cell>
          <cell r="J1233">
            <v>10382771.800800001</v>
          </cell>
          <cell r="K1233">
            <v>0.6</v>
          </cell>
          <cell r="L1233">
            <v>16612435</v>
          </cell>
        </row>
        <row r="1234">
          <cell r="A1234" t="str">
            <v>002421411</v>
          </cell>
          <cell r="B1234" t="str">
            <v>Skupinsko stikalo</v>
          </cell>
          <cell r="C1234" t="str">
            <v>SS 116 1p 16A</v>
          </cell>
          <cell r="D1234" t="str">
            <v>5,5223</v>
          </cell>
          <cell r="E1234" t="str">
            <v>CB</v>
          </cell>
          <cell r="F1234">
            <v>32</v>
          </cell>
          <cell r="G1234">
            <v>37551.64</v>
          </cell>
          <cell r="H1234">
            <v>0</v>
          </cell>
          <cell r="I1234">
            <v>37927.1564</v>
          </cell>
          <cell r="J1234">
            <v>4778821.7063999996</v>
          </cell>
          <cell r="K1234">
            <v>0.6</v>
          </cell>
          <cell r="L1234">
            <v>7646115</v>
          </cell>
        </row>
        <row r="1235">
          <cell r="A1235" t="str">
            <v>002421421</v>
          </cell>
          <cell r="B1235" t="str">
            <v>Skupinsko stikalo</v>
          </cell>
          <cell r="C1235" t="str">
            <v>SS 216 2p 16A</v>
          </cell>
          <cell r="D1235" t="str">
            <v>8,3368</v>
          </cell>
          <cell r="E1235" t="str">
            <v>CB</v>
          </cell>
          <cell r="F1235">
            <v>32</v>
          </cell>
          <cell r="G1235">
            <v>56690.240000000005</v>
          </cell>
          <cell r="H1235">
            <v>0</v>
          </cell>
          <cell r="I1235">
            <v>57257.142400000004</v>
          </cell>
          <cell r="J1235">
            <v>7214399.942400001</v>
          </cell>
          <cell r="K1235">
            <v>0.6</v>
          </cell>
          <cell r="L1235">
            <v>11543040</v>
          </cell>
        </row>
        <row r="1236">
          <cell r="A1236" t="str">
            <v>002421412</v>
          </cell>
          <cell r="B1236" t="str">
            <v>Skupinsko stikalo</v>
          </cell>
          <cell r="C1236" t="str">
            <v>SS 125 1p 25A</v>
          </cell>
          <cell r="D1236" t="str">
            <v>5,5223</v>
          </cell>
          <cell r="E1236" t="str">
            <v>CB</v>
          </cell>
          <cell r="F1236">
            <v>32</v>
          </cell>
          <cell r="G1236">
            <v>37551.64</v>
          </cell>
          <cell r="H1236">
            <v>0</v>
          </cell>
          <cell r="I1236">
            <v>37927.1564</v>
          </cell>
          <cell r="J1236">
            <v>4778821.7063999996</v>
          </cell>
          <cell r="K1236">
            <v>0.6</v>
          </cell>
          <cell r="L1236">
            <v>7646115</v>
          </cell>
        </row>
        <row r="1237">
          <cell r="A1237" t="str">
            <v>002421422</v>
          </cell>
          <cell r="B1237" t="str">
            <v>Skupinsko stikalo</v>
          </cell>
          <cell r="C1237" t="str">
            <v>SS 225 2p 25A</v>
          </cell>
          <cell r="D1237" t="str">
            <v>8,3368</v>
          </cell>
          <cell r="E1237" t="str">
            <v>CB</v>
          </cell>
          <cell r="F1237">
            <v>32</v>
          </cell>
          <cell r="G1237">
            <v>56690.240000000005</v>
          </cell>
          <cell r="H1237">
            <v>0</v>
          </cell>
          <cell r="I1237">
            <v>57257.142400000004</v>
          </cell>
          <cell r="J1237">
            <v>7214399.942400001</v>
          </cell>
          <cell r="K1237">
            <v>0.6</v>
          </cell>
          <cell r="L1237">
            <v>11543040</v>
          </cell>
        </row>
        <row r="1238">
          <cell r="A1238" t="str">
            <v>002421521</v>
          </cell>
          <cell r="B1238" t="str">
            <v>Krmilno stikalo</v>
          </cell>
          <cell r="C1238" t="str">
            <v>*KS 216 2p 16A</v>
          </cell>
          <cell r="D1238" t="str">
            <v>4,7486</v>
          </cell>
          <cell r="E1238" t="str">
            <v>CB</v>
          </cell>
          <cell r="F1238">
            <v>32</v>
          </cell>
          <cell r="G1238">
            <v>32290.480000000003</v>
          </cell>
          <cell r="H1238">
            <v>0</v>
          </cell>
          <cell r="I1238">
            <v>32613.384800000003</v>
          </cell>
          <cell r="J1238">
            <v>4109286.4848000002</v>
          </cell>
          <cell r="K1238">
            <v>0.6</v>
          </cell>
          <cell r="L1238">
            <v>6574859</v>
          </cell>
        </row>
        <row r="1239">
          <cell r="A1239" t="str">
            <v>002421541</v>
          </cell>
          <cell r="B1239" t="str">
            <v>Krmilno stikalo</v>
          </cell>
          <cell r="C1239" t="str">
            <v>KS 416 4p 16A</v>
          </cell>
          <cell r="D1239" t="str">
            <v>7,0029</v>
          </cell>
          <cell r="E1239" t="str">
            <v>CB</v>
          </cell>
          <cell r="F1239">
            <v>32</v>
          </cell>
          <cell r="G1239">
            <v>47619.72</v>
          </cell>
          <cell r="H1239">
            <v>0</v>
          </cell>
          <cell r="I1239">
            <v>48095.917200000004</v>
          </cell>
          <cell r="J1239">
            <v>6060085.5672000004</v>
          </cell>
          <cell r="K1239">
            <v>0.6</v>
          </cell>
          <cell r="L1239">
            <v>9696137</v>
          </cell>
        </row>
        <row r="1240">
          <cell r="A1240" t="str">
            <v>764904101</v>
          </cell>
          <cell r="B1240" t="str">
            <v>Tipkalo</v>
          </cell>
          <cell r="C1240" t="str">
            <v>TG 216 2pol 16A grey</v>
          </cell>
          <cell r="D1240" t="str">
            <v>9,6077</v>
          </cell>
          <cell r="E1240" t="str">
            <v>CB</v>
          </cell>
          <cell r="F1240">
            <v>32</v>
          </cell>
          <cell r="G1240">
            <v>65332.360000000008</v>
          </cell>
          <cell r="H1240">
            <v>0</v>
          </cell>
          <cell r="I1240">
            <v>65985.683600000004</v>
          </cell>
          <cell r="J1240">
            <v>8314196.1336000003</v>
          </cell>
          <cell r="K1240">
            <v>0.6</v>
          </cell>
          <cell r="L1240">
            <v>13302714</v>
          </cell>
        </row>
        <row r="1241">
          <cell r="A1241" t="str">
            <v>002422120</v>
          </cell>
          <cell r="B1241" t="str">
            <v>Tipkalo</v>
          </cell>
          <cell r="C1241" t="str">
            <v>T 216 2p 16A</v>
          </cell>
          <cell r="D1241" t="str">
            <v>4,7486</v>
          </cell>
          <cell r="E1241" t="str">
            <v>CB</v>
          </cell>
          <cell r="F1241">
            <v>32</v>
          </cell>
          <cell r="G1241">
            <v>32290.480000000003</v>
          </cell>
          <cell r="H1241">
            <v>0</v>
          </cell>
          <cell r="I1241">
            <v>32613.384800000003</v>
          </cell>
          <cell r="J1241">
            <v>4109286.4848000002</v>
          </cell>
          <cell r="K1241">
            <v>0.6</v>
          </cell>
          <cell r="L1241">
            <v>6574859</v>
          </cell>
        </row>
        <row r="1242">
          <cell r="A1242" t="str">
            <v>002422140</v>
          </cell>
          <cell r="B1242" t="str">
            <v>Tipkalo</v>
          </cell>
          <cell r="C1242" t="str">
            <v>T 416 4p 16A</v>
          </cell>
          <cell r="D1242" t="str">
            <v>7,9633</v>
          </cell>
          <cell r="E1242" t="str">
            <v>CB</v>
          </cell>
          <cell r="F1242">
            <v>32</v>
          </cell>
          <cell r="G1242">
            <v>54150.44</v>
          </cell>
          <cell r="H1242">
            <v>0</v>
          </cell>
          <cell r="I1242">
            <v>54691.9444</v>
          </cell>
          <cell r="J1242">
            <v>6891184.9944000002</v>
          </cell>
          <cell r="K1242">
            <v>0.6</v>
          </cell>
          <cell r="L1242">
            <v>11025896</v>
          </cell>
        </row>
        <row r="1243">
          <cell r="A1243" t="str">
            <v>760412107</v>
          </cell>
          <cell r="B1243" t="str">
            <v>Tipkalo z luèko</v>
          </cell>
          <cell r="C1243" t="str">
            <v>TLG 216 2p 16A red</v>
          </cell>
          <cell r="D1243" t="str">
            <v>14,1909</v>
          </cell>
          <cell r="E1243" t="str">
            <v>CB</v>
          </cell>
          <cell r="F1243">
            <v>32</v>
          </cell>
          <cell r="G1243">
            <v>96498.12000000001</v>
          </cell>
          <cell r="H1243">
            <v>0</v>
          </cell>
          <cell r="I1243">
            <v>97463.101200000005</v>
          </cell>
          <cell r="J1243">
            <v>12280350.7512</v>
          </cell>
          <cell r="K1243">
            <v>0.57999999999999996</v>
          </cell>
          <cell r="L1243">
            <v>19402955</v>
          </cell>
        </row>
        <row r="1244">
          <cell r="A1244" t="str">
            <v>760413108</v>
          </cell>
          <cell r="B1244" t="str">
            <v>Tipkalo z luèko</v>
          </cell>
          <cell r="C1244" t="str">
            <v>TLG 216 2p 16A yellow</v>
          </cell>
          <cell r="D1244" t="str">
            <v>14,1909</v>
          </cell>
          <cell r="E1244" t="str">
            <v>CB</v>
          </cell>
          <cell r="F1244">
            <v>32</v>
          </cell>
          <cell r="G1244">
            <v>96498.12000000001</v>
          </cell>
          <cell r="H1244">
            <v>0</v>
          </cell>
          <cell r="I1244">
            <v>97463.101200000005</v>
          </cell>
          <cell r="J1244">
            <v>12280350.7512</v>
          </cell>
          <cell r="K1244">
            <v>0.57999999999999996</v>
          </cell>
          <cell r="L1244">
            <v>19402955</v>
          </cell>
        </row>
        <row r="1245">
          <cell r="A1245" t="str">
            <v>760414109</v>
          </cell>
          <cell r="B1245" t="str">
            <v>Tipkalo z luèko</v>
          </cell>
          <cell r="C1245" t="str">
            <v>TLG 216 2p 16A green</v>
          </cell>
          <cell r="D1245" t="str">
            <v>14,1909</v>
          </cell>
          <cell r="E1245" t="str">
            <v>CB</v>
          </cell>
          <cell r="F1245">
            <v>32</v>
          </cell>
          <cell r="G1245">
            <v>96498.12000000001</v>
          </cell>
          <cell r="H1245">
            <v>0</v>
          </cell>
          <cell r="I1245">
            <v>97463.101200000005</v>
          </cell>
          <cell r="J1245">
            <v>12280350.7512</v>
          </cell>
          <cell r="K1245">
            <v>0.57999999999999996</v>
          </cell>
          <cell r="L1245">
            <v>19402955</v>
          </cell>
        </row>
        <row r="1246">
          <cell r="A1246" t="str">
            <v>760411106</v>
          </cell>
          <cell r="B1246" t="str">
            <v>Tipkalo z luèko</v>
          </cell>
          <cell r="C1246" t="str">
            <v>TLG 216 2p 16A white</v>
          </cell>
          <cell r="D1246" t="str">
            <v>14,1909</v>
          </cell>
          <cell r="E1246" t="str">
            <v>CB</v>
          </cell>
          <cell r="F1246">
            <v>32</v>
          </cell>
          <cell r="G1246">
            <v>96498.12000000001</v>
          </cell>
          <cell r="H1246">
            <v>0</v>
          </cell>
          <cell r="I1246">
            <v>97463.101200000005</v>
          </cell>
          <cell r="J1246">
            <v>12280350.7512</v>
          </cell>
          <cell r="K1246">
            <v>0.57999999999999996</v>
          </cell>
          <cell r="L1246">
            <v>19402955</v>
          </cell>
        </row>
        <row r="1247">
          <cell r="A1247" t="str">
            <v>002422221</v>
          </cell>
          <cell r="B1247" t="str">
            <v>Tipkalo z luèko</v>
          </cell>
          <cell r="C1247" t="str">
            <v>TL 216 2p 16A RED</v>
          </cell>
          <cell r="D1247" t="str">
            <v>6,9442</v>
          </cell>
          <cell r="E1247" t="str">
            <v>CB</v>
          </cell>
          <cell r="F1247">
            <v>32</v>
          </cell>
          <cell r="G1247">
            <v>47220.560000000005</v>
          </cell>
          <cell r="H1247">
            <v>0</v>
          </cell>
          <cell r="I1247">
            <v>47692.765600000006</v>
          </cell>
          <cell r="J1247">
            <v>6009288.4656000007</v>
          </cell>
          <cell r="K1247">
            <v>0.6</v>
          </cell>
          <cell r="L1247">
            <v>9614862</v>
          </cell>
        </row>
        <row r="1248">
          <cell r="A1248" t="str">
            <v>002422222</v>
          </cell>
          <cell r="B1248" t="str">
            <v>Tipkalo z luèko</v>
          </cell>
          <cell r="C1248" t="str">
            <v>TL 216 2p 16A YELLOW</v>
          </cell>
          <cell r="D1248" t="str">
            <v>6,9442</v>
          </cell>
          <cell r="E1248" t="str">
            <v>CB</v>
          </cell>
          <cell r="F1248">
            <v>32</v>
          </cell>
          <cell r="G1248">
            <v>47220.560000000005</v>
          </cell>
          <cell r="H1248">
            <v>0</v>
          </cell>
          <cell r="I1248">
            <v>47692.765600000006</v>
          </cell>
          <cell r="J1248">
            <v>6009288.4656000007</v>
          </cell>
          <cell r="K1248">
            <v>0.6</v>
          </cell>
          <cell r="L1248">
            <v>9614862</v>
          </cell>
        </row>
        <row r="1249">
          <cell r="A1249" t="str">
            <v>002422223</v>
          </cell>
          <cell r="B1249" t="str">
            <v>Tipkalo z luèko</v>
          </cell>
          <cell r="C1249" t="str">
            <v>TL 216 2p 16A GREEN</v>
          </cell>
          <cell r="D1249" t="str">
            <v>6,9442</v>
          </cell>
          <cell r="E1249" t="str">
            <v>CB</v>
          </cell>
          <cell r="F1249">
            <v>32</v>
          </cell>
          <cell r="G1249">
            <v>47220.560000000005</v>
          </cell>
          <cell r="H1249">
            <v>0</v>
          </cell>
          <cell r="I1249">
            <v>47692.765600000006</v>
          </cell>
          <cell r="J1249">
            <v>6009288.4656000007</v>
          </cell>
          <cell r="K1249">
            <v>0.6</v>
          </cell>
          <cell r="L1249">
            <v>9614862</v>
          </cell>
        </row>
        <row r="1250">
          <cell r="A1250" t="str">
            <v>002422224</v>
          </cell>
          <cell r="B1250" t="str">
            <v>Tipkalo z luèko</v>
          </cell>
          <cell r="C1250" t="str">
            <v>TL 216 2p 16A BLUE</v>
          </cell>
          <cell r="D1250" t="str">
            <v>6,9442</v>
          </cell>
          <cell r="E1250" t="str">
            <v>CB</v>
          </cell>
          <cell r="F1250">
            <v>32</v>
          </cell>
          <cell r="G1250">
            <v>47220.560000000005</v>
          </cell>
          <cell r="H1250">
            <v>0</v>
          </cell>
          <cell r="I1250">
            <v>47692.765600000006</v>
          </cell>
          <cell r="J1250">
            <v>6009288.4656000007</v>
          </cell>
          <cell r="K1250">
            <v>0.6</v>
          </cell>
          <cell r="L1250">
            <v>9614862</v>
          </cell>
        </row>
        <row r="1251">
          <cell r="A1251" t="str">
            <v>002422225</v>
          </cell>
          <cell r="B1251" t="str">
            <v>Tipkalo z luèko</v>
          </cell>
          <cell r="C1251" t="str">
            <v>TL 216 2p 16A WHITE</v>
          </cell>
          <cell r="D1251" t="str">
            <v>6,9442</v>
          </cell>
          <cell r="E1251" t="str">
            <v>CB</v>
          </cell>
          <cell r="F1251">
            <v>32</v>
          </cell>
          <cell r="G1251">
            <v>47220.560000000005</v>
          </cell>
          <cell r="H1251">
            <v>0</v>
          </cell>
          <cell r="I1251">
            <v>47692.765600000006</v>
          </cell>
          <cell r="J1251">
            <v>6009288.4656000007</v>
          </cell>
          <cell r="K1251">
            <v>0.6</v>
          </cell>
          <cell r="L1251">
            <v>9614862</v>
          </cell>
        </row>
        <row r="1252">
          <cell r="A1252" t="str">
            <v>763712109</v>
          </cell>
          <cell r="B1252" t="str">
            <v>Tipka</v>
          </cell>
          <cell r="C1252" t="str">
            <v>TLG red</v>
          </cell>
          <cell r="D1252" t="str">
            <v>0,3833</v>
          </cell>
          <cell r="E1252" t="str">
            <v>CB</v>
          </cell>
          <cell r="F1252">
            <v>32</v>
          </cell>
          <cell r="G1252" t="e">
            <v>#VALUE!</v>
          </cell>
          <cell r="H1252">
            <v>0</v>
          </cell>
          <cell r="I1252" t="e">
            <v>#VALUE!</v>
          </cell>
          <cell r="J1252" t="e">
            <v>#VALUE!</v>
          </cell>
          <cell r="K1252">
            <v>0.55000000000000004</v>
          </cell>
          <cell r="L1252" t="e">
            <v>#VALUE!</v>
          </cell>
        </row>
        <row r="1253">
          <cell r="A1253" t="str">
            <v>763709109</v>
          </cell>
          <cell r="B1253" t="str">
            <v>Tipka</v>
          </cell>
          <cell r="C1253" t="str">
            <v>TLG yellow</v>
          </cell>
          <cell r="D1253" t="str">
            <v>0,3888</v>
          </cell>
          <cell r="E1253" t="str">
            <v>CB</v>
          </cell>
          <cell r="F1253">
            <v>32</v>
          </cell>
          <cell r="G1253" t="e">
            <v>#VALUE!</v>
          </cell>
          <cell r="H1253">
            <v>0</v>
          </cell>
          <cell r="I1253" t="e">
            <v>#VALUE!</v>
          </cell>
          <cell r="J1253" t="e">
            <v>#VALUE!</v>
          </cell>
          <cell r="K1253">
            <v>0.55000000000000004</v>
          </cell>
          <cell r="L1253" t="e">
            <v>#VALUE!</v>
          </cell>
        </row>
        <row r="1254">
          <cell r="A1254" t="str">
            <v>763708108</v>
          </cell>
          <cell r="B1254" t="str">
            <v>Tipka</v>
          </cell>
          <cell r="C1254" t="str">
            <v>TLG green</v>
          </cell>
          <cell r="D1254" t="str">
            <v>0,3873</v>
          </cell>
          <cell r="E1254" t="str">
            <v>CB</v>
          </cell>
          <cell r="F1254">
            <v>32</v>
          </cell>
          <cell r="G1254" t="e">
            <v>#VALUE!</v>
          </cell>
          <cell r="H1254">
            <v>0</v>
          </cell>
          <cell r="I1254" t="e">
            <v>#VALUE!</v>
          </cell>
          <cell r="J1254" t="e">
            <v>#VALUE!</v>
          </cell>
          <cell r="K1254">
            <v>0.55000000000000004</v>
          </cell>
          <cell r="L1254" t="e">
            <v>#VALUE!</v>
          </cell>
        </row>
        <row r="1255">
          <cell r="A1255" t="str">
            <v>763701101</v>
          </cell>
          <cell r="B1255" t="str">
            <v>Tipka</v>
          </cell>
          <cell r="C1255" t="str">
            <v>TLG white</v>
          </cell>
          <cell r="D1255" t="str">
            <v>0,3873</v>
          </cell>
          <cell r="E1255" t="str">
            <v>CB</v>
          </cell>
          <cell r="F1255">
            <v>32</v>
          </cell>
          <cell r="G1255" t="e">
            <v>#VALUE!</v>
          </cell>
          <cell r="H1255">
            <v>0</v>
          </cell>
          <cell r="I1255" t="e">
            <v>#VALUE!</v>
          </cell>
          <cell r="J1255" t="e">
            <v>#VALUE!</v>
          </cell>
          <cell r="K1255">
            <v>0.55000000000000004</v>
          </cell>
          <cell r="L1255" t="e">
            <v>#VALUE!</v>
          </cell>
        </row>
        <row r="1256">
          <cell r="A1256" t="str">
            <v>002439001</v>
          </cell>
          <cell r="B1256" t="str">
            <v>Tipka</v>
          </cell>
          <cell r="C1256" t="str">
            <v>TL RED</v>
          </cell>
          <cell r="D1256" t="str">
            <v>0,2364</v>
          </cell>
          <cell r="E1256" t="str">
            <v>CB</v>
          </cell>
          <cell r="F1256">
            <v>32</v>
          </cell>
          <cell r="G1256" t="e">
            <v>#VALUE!</v>
          </cell>
          <cell r="H1256">
            <v>0</v>
          </cell>
          <cell r="I1256" t="e">
            <v>#VALUE!</v>
          </cell>
          <cell r="J1256" t="e">
            <v>#VALUE!</v>
          </cell>
          <cell r="K1256">
            <v>0.6</v>
          </cell>
          <cell r="L1256" t="e">
            <v>#VALUE!</v>
          </cell>
        </row>
        <row r="1257">
          <cell r="A1257" t="str">
            <v>002439002</v>
          </cell>
          <cell r="B1257" t="str">
            <v>Tipka</v>
          </cell>
          <cell r="C1257" t="str">
            <v>TL YELLOW</v>
          </cell>
          <cell r="D1257" t="str">
            <v>0,2364</v>
          </cell>
          <cell r="E1257" t="str">
            <v>CB</v>
          </cell>
          <cell r="F1257">
            <v>32</v>
          </cell>
          <cell r="G1257" t="e">
            <v>#VALUE!</v>
          </cell>
          <cell r="H1257">
            <v>0</v>
          </cell>
          <cell r="I1257" t="e">
            <v>#VALUE!</v>
          </cell>
          <cell r="J1257" t="e">
            <v>#VALUE!</v>
          </cell>
          <cell r="K1257">
            <v>0.6</v>
          </cell>
          <cell r="L1257" t="e">
            <v>#VALUE!</v>
          </cell>
        </row>
        <row r="1258">
          <cell r="A1258" t="str">
            <v>002439003</v>
          </cell>
          <cell r="B1258" t="str">
            <v>Tipka</v>
          </cell>
          <cell r="C1258" t="str">
            <v>TL GREEN</v>
          </cell>
          <cell r="D1258" t="str">
            <v>0,2364</v>
          </cell>
          <cell r="E1258" t="str">
            <v>CB</v>
          </cell>
          <cell r="F1258">
            <v>32</v>
          </cell>
          <cell r="G1258" t="e">
            <v>#VALUE!</v>
          </cell>
          <cell r="H1258">
            <v>0</v>
          </cell>
          <cell r="I1258" t="e">
            <v>#VALUE!</v>
          </cell>
          <cell r="J1258" t="e">
            <v>#VALUE!</v>
          </cell>
          <cell r="K1258">
            <v>0.6</v>
          </cell>
          <cell r="L1258" t="e">
            <v>#VALUE!</v>
          </cell>
        </row>
        <row r="1259">
          <cell r="A1259" t="str">
            <v>002439004</v>
          </cell>
          <cell r="B1259" t="str">
            <v>Tipka</v>
          </cell>
          <cell r="C1259" t="str">
            <v>TL BLUE</v>
          </cell>
          <cell r="D1259" t="str">
            <v>0,2364</v>
          </cell>
          <cell r="E1259" t="str">
            <v>CB</v>
          </cell>
          <cell r="F1259">
            <v>32</v>
          </cell>
          <cell r="G1259" t="e">
            <v>#VALUE!</v>
          </cell>
          <cell r="H1259">
            <v>0</v>
          </cell>
          <cell r="I1259" t="e">
            <v>#VALUE!</v>
          </cell>
          <cell r="J1259" t="e">
            <v>#VALUE!</v>
          </cell>
          <cell r="K1259">
            <v>0.6</v>
          </cell>
          <cell r="L1259" t="e">
            <v>#VALUE!</v>
          </cell>
        </row>
        <row r="1260">
          <cell r="A1260" t="str">
            <v>002439005</v>
          </cell>
          <cell r="B1260" t="str">
            <v>Tipka</v>
          </cell>
          <cell r="C1260" t="str">
            <v>TL WHITE</v>
          </cell>
          <cell r="D1260" t="str">
            <v>0,2364</v>
          </cell>
          <cell r="E1260" t="str">
            <v>CB</v>
          </cell>
          <cell r="F1260">
            <v>32</v>
          </cell>
          <cell r="G1260" t="e">
            <v>#VALUE!</v>
          </cell>
          <cell r="H1260">
            <v>0</v>
          </cell>
          <cell r="I1260" t="e">
            <v>#VALUE!</v>
          </cell>
          <cell r="J1260" t="e">
            <v>#VALUE!</v>
          </cell>
          <cell r="K1260">
            <v>0.6</v>
          </cell>
          <cell r="L1260" t="e">
            <v>#VALUE!</v>
          </cell>
        </row>
        <row r="1261">
          <cell r="A1261" t="str">
            <v>760512100</v>
          </cell>
          <cell r="B1261" t="str">
            <v>Luèka</v>
          </cell>
          <cell r="C1261" t="str">
            <v>LG1 red</v>
          </cell>
          <cell r="D1261" t="str">
            <v>9,1611</v>
          </cell>
          <cell r="E1261" t="str">
            <v>CB</v>
          </cell>
          <cell r="F1261">
            <v>32</v>
          </cell>
          <cell r="G1261">
            <v>3.62</v>
          </cell>
          <cell r="H1261">
            <v>0</v>
          </cell>
          <cell r="I1261">
            <v>3.6562000000000001</v>
          </cell>
          <cell r="J1261">
            <v>460.68119999999999</v>
          </cell>
          <cell r="K1261">
            <v>0.55000000000000004</v>
          </cell>
          <cell r="L1261">
            <v>715</v>
          </cell>
        </row>
        <row r="1262">
          <cell r="A1262" t="str">
            <v>760513101</v>
          </cell>
          <cell r="B1262" t="str">
            <v>Luèka</v>
          </cell>
          <cell r="C1262" t="str">
            <v>LG1 yellow</v>
          </cell>
          <cell r="D1262" t="str">
            <v>9,1611</v>
          </cell>
          <cell r="E1262" t="str">
            <v>CB</v>
          </cell>
          <cell r="F1262">
            <v>32</v>
          </cell>
          <cell r="G1262">
            <v>62295.48</v>
          </cell>
          <cell r="H1262">
            <v>0</v>
          </cell>
          <cell r="I1262">
            <v>62918.434800000003</v>
          </cell>
          <cell r="J1262">
            <v>7927722.7848000005</v>
          </cell>
          <cell r="K1262">
            <v>0.55000000000000004</v>
          </cell>
          <cell r="L1262">
            <v>12287971</v>
          </cell>
        </row>
        <row r="1263">
          <cell r="A1263" t="str">
            <v>760514102</v>
          </cell>
          <cell r="B1263" t="str">
            <v>Luèka</v>
          </cell>
          <cell r="C1263" t="str">
            <v>LG1 green</v>
          </cell>
          <cell r="D1263" t="str">
            <v>9,1611</v>
          </cell>
          <cell r="E1263" t="str">
            <v>CB</v>
          </cell>
          <cell r="F1263">
            <v>32</v>
          </cell>
          <cell r="G1263">
            <v>3.62</v>
          </cell>
          <cell r="H1263">
            <v>0</v>
          </cell>
          <cell r="I1263">
            <v>3.6562000000000001</v>
          </cell>
          <cell r="J1263">
            <v>460.68119999999999</v>
          </cell>
          <cell r="K1263">
            <v>0.55000000000000004</v>
          </cell>
          <cell r="L1263">
            <v>715</v>
          </cell>
        </row>
        <row r="1264">
          <cell r="A1264" t="str">
            <v>760511109</v>
          </cell>
          <cell r="B1264" t="str">
            <v>Luèka</v>
          </cell>
          <cell r="C1264" t="str">
            <v>LG1 white</v>
          </cell>
          <cell r="D1264" t="str">
            <v>9,1611</v>
          </cell>
          <cell r="E1264" t="str">
            <v>CB</v>
          </cell>
          <cell r="F1264">
            <v>32</v>
          </cell>
          <cell r="G1264">
            <v>62295.48</v>
          </cell>
          <cell r="H1264">
            <v>0</v>
          </cell>
          <cell r="I1264">
            <v>62918.434800000003</v>
          </cell>
          <cell r="J1264">
            <v>7927722.7848000005</v>
          </cell>
          <cell r="K1264">
            <v>0.55000000000000004</v>
          </cell>
          <cell r="L1264">
            <v>12287971</v>
          </cell>
        </row>
        <row r="1265">
          <cell r="A1265" t="str">
            <v>002431101</v>
          </cell>
          <cell r="B1265" t="str">
            <v>Luèka</v>
          </cell>
          <cell r="C1265" t="str">
            <v>L1 1p 2W RED</v>
          </cell>
          <cell r="D1265" t="str">
            <v>3,9101</v>
          </cell>
          <cell r="E1265" t="str">
            <v>CB</v>
          </cell>
          <cell r="F1265">
            <v>32</v>
          </cell>
          <cell r="G1265">
            <v>26588.68</v>
          </cell>
          <cell r="H1265">
            <v>0</v>
          </cell>
          <cell r="I1265">
            <v>26854.566800000001</v>
          </cell>
          <cell r="J1265">
            <v>3383675.4168000002</v>
          </cell>
          <cell r="K1265">
            <v>0.57999999999999996</v>
          </cell>
          <cell r="L1265">
            <v>5346208</v>
          </cell>
        </row>
        <row r="1266">
          <cell r="A1266" t="str">
            <v>002431102</v>
          </cell>
          <cell r="B1266" t="str">
            <v>Luèka</v>
          </cell>
          <cell r="C1266" t="str">
            <v>L1 1p 2W YELLOW</v>
          </cell>
          <cell r="D1266" t="str">
            <v>3,9101</v>
          </cell>
          <cell r="E1266" t="str">
            <v>CB</v>
          </cell>
          <cell r="F1266">
            <v>32</v>
          </cell>
          <cell r="G1266">
            <v>26588.68</v>
          </cell>
          <cell r="H1266">
            <v>0</v>
          </cell>
          <cell r="I1266">
            <v>26854.566800000001</v>
          </cell>
          <cell r="J1266">
            <v>3383675.4168000002</v>
          </cell>
          <cell r="K1266">
            <v>0.6</v>
          </cell>
          <cell r="L1266">
            <v>5413881</v>
          </cell>
        </row>
        <row r="1267">
          <cell r="A1267" t="str">
            <v>002431103</v>
          </cell>
          <cell r="B1267" t="str">
            <v>Luèka</v>
          </cell>
          <cell r="C1267" t="str">
            <v>L1 1p 2W GREEN</v>
          </cell>
          <cell r="D1267" t="str">
            <v>3,9101</v>
          </cell>
          <cell r="E1267" t="str">
            <v>CB</v>
          </cell>
          <cell r="F1267">
            <v>32</v>
          </cell>
          <cell r="G1267">
            <v>26588.68</v>
          </cell>
          <cell r="H1267">
            <v>0</v>
          </cell>
          <cell r="I1267">
            <v>26854.566800000001</v>
          </cell>
          <cell r="J1267">
            <v>3383675.4168000002</v>
          </cell>
          <cell r="K1267">
            <v>0.57999999999999996</v>
          </cell>
          <cell r="L1267">
            <v>5346208</v>
          </cell>
        </row>
        <row r="1268">
          <cell r="A1268" t="str">
            <v>002431104</v>
          </cell>
          <cell r="B1268" t="str">
            <v>Luèka</v>
          </cell>
          <cell r="C1268" t="str">
            <v>L1 1p 2W BLUE</v>
          </cell>
          <cell r="D1268" t="str">
            <v>3,9101</v>
          </cell>
          <cell r="E1268" t="str">
            <v>CB</v>
          </cell>
          <cell r="F1268">
            <v>32</v>
          </cell>
          <cell r="G1268">
            <v>26588.68</v>
          </cell>
          <cell r="H1268">
            <v>0</v>
          </cell>
          <cell r="I1268">
            <v>26854.566800000001</v>
          </cell>
          <cell r="J1268">
            <v>3383675.4168000002</v>
          </cell>
          <cell r="K1268">
            <v>0.6</v>
          </cell>
          <cell r="L1268">
            <v>5413881</v>
          </cell>
        </row>
        <row r="1269">
          <cell r="A1269" t="str">
            <v>002431105</v>
          </cell>
          <cell r="B1269" t="str">
            <v>Luèka</v>
          </cell>
          <cell r="C1269" t="str">
            <v>L1 1p 2W WHITE</v>
          </cell>
          <cell r="D1269" t="str">
            <v>3,9101</v>
          </cell>
          <cell r="E1269" t="str">
            <v>CB</v>
          </cell>
          <cell r="F1269">
            <v>32</v>
          </cell>
          <cell r="G1269">
            <v>26588.68</v>
          </cell>
          <cell r="H1269">
            <v>0</v>
          </cell>
          <cell r="I1269">
            <v>26854.566800000001</v>
          </cell>
          <cell r="J1269">
            <v>3383675.4168000002</v>
          </cell>
          <cell r="K1269">
            <v>0.6</v>
          </cell>
          <cell r="L1269">
            <v>5413881</v>
          </cell>
        </row>
        <row r="1270">
          <cell r="A1270" t="str">
            <v>002439021</v>
          </cell>
          <cell r="B1270" t="str">
            <v>Žarnica</v>
          </cell>
          <cell r="C1270" t="str">
            <v>*Lamp E10 230V</v>
          </cell>
          <cell r="D1270" t="str">
            <v>1,0325</v>
          </cell>
          <cell r="E1270" t="str">
            <v>CB</v>
          </cell>
          <cell r="F1270">
            <v>32</v>
          </cell>
          <cell r="G1270">
            <v>7021.0000000000009</v>
          </cell>
          <cell r="H1270">
            <v>0</v>
          </cell>
          <cell r="I1270">
            <v>7091.2100000000009</v>
          </cell>
          <cell r="J1270">
            <v>893492.46000000008</v>
          </cell>
          <cell r="K1270">
            <v>0.6</v>
          </cell>
          <cell r="L1270">
            <v>1429588</v>
          </cell>
        </row>
        <row r="1271">
          <cell r="A1271" t="str">
            <v>002439011</v>
          </cell>
          <cell r="B1271" t="str">
            <v>Pokrov luèke</v>
          </cell>
          <cell r="C1271" t="str">
            <v>Lamp cap RED</v>
          </cell>
          <cell r="D1271" t="str">
            <v>0,2364</v>
          </cell>
          <cell r="E1271" t="str">
            <v>CB</v>
          </cell>
          <cell r="F1271">
            <v>32</v>
          </cell>
          <cell r="G1271" t="e">
            <v>#VALUE!</v>
          </cell>
          <cell r="H1271">
            <v>0</v>
          </cell>
          <cell r="I1271" t="e">
            <v>#VALUE!</v>
          </cell>
          <cell r="J1271" t="e">
            <v>#VALUE!</v>
          </cell>
          <cell r="K1271">
            <v>0.6</v>
          </cell>
          <cell r="L1271" t="e">
            <v>#VALUE!</v>
          </cell>
        </row>
        <row r="1272">
          <cell r="A1272" t="str">
            <v>002439012</v>
          </cell>
          <cell r="B1272" t="str">
            <v>Pokrov luèke</v>
          </cell>
          <cell r="C1272" t="str">
            <v>Lamp cap YELLOW</v>
          </cell>
          <cell r="D1272" t="str">
            <v>0,2364</v>
          </cell>
          <cell r="E1272" t="str">
            <v>CB</v>
          </cell>
          <cell r="F1272">
            <v>32</v>
          </cell>
          <cell r="G1272" t="e">
            <v>#VALUE!</v>
          </cell>
          <cell r="H1272">
            <v>0</v>
          </cell>
          <cell r="I1272" t="e">
            <v>#VALUE!</v>
          </cell>
          <cell r="J1272" t="e">
            <v>#VALUE!</v>
          </cell>
          <cell r="K1272">
            <v>0.6</v>
          </cell>
          <cell r="L1272" t="e">
            <v>#VALUE!</v>
          </cell>
        </row>
        <row r="1273">
          <cell r="A1273" t="str">
            <v>002439013</v>
          </cell>
          <cell r="B1273" t="str">
            <v>Pokrov luèke</v>
          </cell>
          <cell r="C1273" t="str">
            <v>Lamp cap GREEN</v>
          </cell>
          <cell r="D1273" t="str">
            <v>0,2364</v>
          </cell>
          <cell r="E1273" t="str">
            <v>CB</v>
          </cell>
          <cell r="F1273">
            <v>32</v>
          </cell>
          <cell r="G1273" t="e">
            <v>#VALUE!</v>
          </cell>
          <cell r="H1273">
            <v>0</v>
          </cell>
          <cell r="I1273" t="e">
            <v>#VALUE!</v>
          </cell>
          <cell r="J1273" t="e">
            <v>#VALUE!</v>
          </cell>
          <cell r="K1273">
            <v>0.6</v>
          </cell>
          <cell r="L1273" t="e">
            <v>#VALUE!</v>
          </cell>
        </row>
        <row r="1274">
          <cell r="A1274" t="str">
            <v>002439014</v>
          </cell>
          <cell r="B1274" t="str">
            <v>Pokrov luèke</v>
          </cell>
          <cell r="C1274" t="str">
            <v>Lamp cap BLUE</v>
          </cell>
          <cell r="D1274" t="str">
            <v>0,2364</v>
          </cell>
          <cell r="E1274" t="str">
            <v>CB</v>
          </cell>
          <cell r="F1274">
            <v>32</v>
          </cell>
          <cell r="G1274" t="e">
            <v>#VALUE!</v>
          </cell>
          <cell r="H1274">
            <v>0</v>
          </cell>
          <cell r="I1274" t="e">
            <v>#VALUE!</v>
          </cell>
          <cell r="J1274" t="e">
            <v>#VALUE!</v>
          </cell>
          <cell r="K1274">
            <v>0.6</v>
          </cell>
          <cell r="L1274" t="e">
            <v>#VALUE!</v>
          </cell>
        </row>
        <row r="1275">
          <cell r="A1275" t="str">
            <v>002439015</v>
          </cell>
          <cell r="B1275" t="str">
            <v>Pokrov luèke</v>
          </cell>
          <cell r="C1275" t="str">
            <v>Lamp cap WHITE</v>
          </cell>
          <cell r="D1275" t="str">
            <v>0,2364</v>
          </cell>
          <cell r="E1275" t="str">
            <v>CB</v>
          </cell>
          <cell r="F1275">
            <v>32</v>
          </cell>
          <cell r="G1275" t="e">
            <v>#VALUE!</v>
          </cell>
          <cell r="H1275">
            <v>0</v>
          </cell>
          <cell r="I1275" t="e">
            <v>#VALUE!</v>
          </cell>
          <cell r="J1275" t="e">
            <v>#VALUE!</v>
          </cell>
          <cell r="K1275">
            <v>0.6</v>
          </cell>
          <cell r="L1275" t="e">
            <v>#VALUE!</v>
          </cell>
        </row>
        <row r="1276">
          <cell r="A1276" t="str">
            <v>002431002</v>
          </cell>
          <cell r="B1276" t="str">
            <v>Signalna svetilka</v>
          </cell>
          <cell r="C1276" t="str">
            <v>2 SS 220 RED/GREEN</v>
          </cell>
          <cell r="D1276" t="str">
            <v>6,7550</v>
          </cell>
          <cell r="E1276" t="str">
            <v>CB</v>
          </cell>
          <cell r="F1276">
            <v>32</v>
          </cell>
          <cell r="G1276">
            <v>45934</v>
          </cell>
          <cell r="H1276">
            <v>0</v>
          </cell>
          <cell r="I1276">
            <v>46393.340000000004</v>
          </cell>
          <cell r="J1276">
            <v>5845560.8400000008</v>
          </cell>
          <cell r="K1276">
            <v>0.6</v>
          </cell>
          <cell r="L1276">
            <v>9352898</v>
          </cell>
        </row>
        <row r="1277">
          <cell r="A1277" t="str">
            <v>002412001</v>
          </cell>
          <cell r="B1277" t="str">
            <v>Brnaè</v>
          </cell>
          <cell r="C1277" t="str">
            <v>ZE 230V</v>
          </cell>
          <cell r="D1277" t="str">
            <v>6,4569</v>
          </cell>
          <cell r="E1277" t="str">
            <v>CB</v>
          </cell>
          <cell r="F1277">
            <v>32</v>
          </cell>
          <cell r="G1277">
            <v>2.67</v>
          </cell>
          <cell r="H1277">
            <v>0</v>
          </cell>
          <cell r="I1277">
            <v>2.6966999999999999</v>
          </cell>
          <cell r="J1277">
            <v>339.7842</v>
          </cell>
          <cell r="K1277">
            <v>0.57999999999999996</v>
          </cell>
          <cell r="L1277">
            <v>537</v>
          </cell>
        </row>
        <row r="1278">
          <cell r="A1278" t="str">
            <v>002412002</v>
          </cell>
          <cell r="B1278" t="str">
            <v>Brnaè</v>
          </cell>
          <cell r="C1278" t="str">
            <v>ZE 8V</v>
          </cell>
          <cell r="D1278" t="str">
            <v>5,8760</v>
          </cell>
          <cell r="E1278" t="str">
            <v>CB</v>
          </cell>
          <cell r="F1278">
            <v>32</v>
          </cell>
          <cell r="G1278">
            <v>39956.800000000003</v>
          </cell>
          <cell r="H1278">
            <v>0</v>
          </cell>
          <cell r="I1278">
            <v>40356.368000000002</v>
          </cell>
          <cell r="J1278">
            <v>5084902.3680000007</v>
          </cell>
          <cell r="K1278">
            <v>0.6</v>
          </cell>
          <cell r="L1278">
            <v>8135844</v>
          </cell>
        </row>
        <row r="1279">
          <cell r="A1279" t="str">
            <v>002413001</v>
          </cell>
          <cell r="B1279" t="str">
            <v>Brnaè</v>
          </cell>
          <cell r="C1279" t="str">
            <v>BE 230V</v>
          </cell>
          <cell r="D1279" t="str">
            <v>5,0627</v>
          </cell>
          <cell r="E1279" t="str">
            <v>CB</v>
          </cell>
          <cell r="F1279">
            <v>32</v>
          </cell>
          <cell r="G1279">
            <v>34426.36</v>
          </cell>
          <cell r="H1279">
            <v>0</v>
          </cell>
          <cell r="I1279">
            <v>34770.623599999999</v>
          </cell>
          <cell r="J1279">
            <v>4381098.5735999998</v>
          </cell>
          <cell r="K1279">
            <v>0.6</v>
          </cell>
          <cell r="L1279">
            <v>7009758</v>
          </cell>
        </row>
        <row r="1280">
          <cell r="A1280" t="str">
            <v>002413002</v>
          </cell>
          <cell r="B1280" t="str">
            <v>Brnaè</v>
          </cell>
          <cell r="C1280" t="str">
            <v>BE 8V</v>
          </cell>
          <cell r="D1280" t="str">
            <v>4,5160</v>
          </cell>
          <cell r="E1280" t="str">
            <v>CB</v>
          </cell>
          <cell r="F1280">
            <v>32</v>
          </cell>
          <cell r="G1280">
            <v>30708.800000000003</v>
          </cell>
          <cell r="H1280">
            <v>0</v>
          </cell>
          <cell r="I1280">
            <v>31015.888000000003</v>
          </cell>
          <cell r="J1280">
            <v>3908001.8880000003</v>
          </cell>
          <cell r="K1280">
            <v>0.6</v>
          </cell>
          <cell r="L1280">
            <v>6252804</v>
          </cell>
        </row>
        <row r="1281">
          <cell r="A1281" t="str">
            <v>002411005</v>
          </cell>
          <cell r="B1281" t="str">
            <v>Zvonèni transformator</v>
          </cell>
          <cell r="C1281" t="str">
            <v>ZT 8/8</v>
          </cell>
          <cell r="D1281" t="str">
            <v>13,9109</v>
          </cell>
          <cell r="E1281" t="str">
            <v>CB</v>
          </cell>
          <cell r="F1281">
            <v>32</v>
          </cell>
          <cell r="G1281">
            <v>94594.12000000001</v>
          </cell>
          <cell r="H1281">
            <v>0</v>
          </cell>
          <cell r="I1281">
            <v>95540.061200000011</v>
          </cell>
          <cell r="J1281">
            <v>12038047.711200001</v>
          </cell>
          <cell r="K1281">
            <v>0.6</v>
          </cell>
          <cell r="L1281">
            <v>19260877</v>
          </cell>
        </row>
        <row r="1282">
          <cell r="A1282" t="str">
            <v>002411006</v>
          </cell>
          <cell r="B1282" t="str">
            <v>Zvonèni transformator</v>
          </cell>
          <cell r="C1282" t="str">
            <v>ZT 8/12</v>
          </cell>
          <cell r="D1282" t="str">
            <v>13,9109</v>
          </cell>
          <cell r="E1282" t="str">
            <v>CB</v>
          </cell>
          <cell r="F1282">
            <v>32</v>
          </cell>
          <cell r="G1282">
            <v>94594.12000000001</v>
          </cell>
          <cell r="H1282">
            <v>0</v>
          </cell>
          <cell r="I1282">
            <v>95540.061200000011</v>
          </cell>
          <cell r="J1282">
            <v>12038047.711200001</v>
          </cell>
          <cell r="K1282">
            <v>0.6</v>
          </cell>
          <cell r="L1282">
            <v>19260877</v>
          </cell>
        </row>
        <row r="1283">
          <cell r="A1283" t="str">
            <v>002411010</v>
          </cell>
          <cell r="B1283" t="str">
            <v>Zvonèni transformator</v>
          </cell>
          <cell r="C1283" t="str">
            <v>ZT8/8-2M</v>
          </cell>
          <cell r="D1283" t="str">
            <v>12,8392</v>
          </cell>
          <cell r="E1283" t="str">
            <v>CB</v>
          </cell>
          <cell r="F1283">
            <v>32</v>
          </cell>
          <cell r="G1283">
            <v>87306.560000000012</v>
          </cell>
          <cell r="H1283">
            <v>0</v>
          </cell>
          <cell r="I1283">
            <v>88179.625600000014</v>
          </cell>
          <cell r="J1283">
            <v>11110632.825600002</v>
          </cell>
          <cell r="K1283">
            <v>0.6</v>
          </cell>
          <cell r="L1283">
            <v>17777013</v>
          </cell>
        </row>
        <row r="1284">
          <cell r="A1284" t="str">
            <v>002411011</v>
          </cell>
          <cell r="B1284" t="str">
            <v>Zvonèni transformator</v>
          </cell>
          <cell r="C1284" t="str">
            <v>ZT8/12-2M</v>
          </cell>
          <cell r="D1284" t="str">
            <v>12,8392</v>
          </cell>
          <cell r="E1284" t="str">
            <v>CB</v>
          </cell>
          <cell r="F1284">
            <v>32</v>
          </cell>
          <cell r="G1284">
            <v>87306.560000000012</v>
          </cell>
          <cell r="H1284">
            <v>0</v>
          </cell>
          <cell r="I1284">
            <v>88179.625600000014</v>
          </cell>
          <cell r="J1284">
            <v>11110632.825600002</v>
          </cell>
          <cell r="K1284">
            <v>0.6</v>
          </cell>
          <cell r="L1284">
            <v>17777013</v>
          </cell>
        </row>
        <row r="1285">
          <cell r="A1285" t="str">
            <v>002414021</v>
          </cell>
          <cell r="B1285" t="str">
            <v>Vtiènica</v>
          </cell>
          <cell r="C1285" t="str">
            <v>T-2P+Z schuko</v>
          </cell>
          <cell r="D1285" t="str">
            <v>7,8747</v>
          </cell>
          <cell r="E1285" t="str">
            <v>RB</v>
          </cell>
          <cell r="F1285">
            <v>32</v>
          </cell>
          <cell r="G1285">
            <v>3.19</v>
          </cell>
          <cell r="H1285">
            <v>0</v>
          </cell>
          <cell r="I1285">
            <v>3.2218999999999998</v>
          </cell>
          <cell r="J1285">
            <v>405.95939999999996</v>
          </cell>
          <cell r="K1285">
            <v>0.57999999999999996</v>
          </cell>
          <cell r="L1285">
            <v>642</v>
          </cell>
        </row>
        <row r="1286">
          <cell r="A1286" t="str">
            <v>002471211</v>
          </cell>
          <cell r="B1286" t="str">
            <v>Pomožni rele</v>
          </cell>
          <cell r="C1286" t="str">
            <v>VS116K white</v>
          </cell>
          <cell r="D1286" t="str">
            <v>20,3834</v>
          </cell>
          <cell r="E1286" t="str">
            <v>CC</v>
          </cell>
          <cell r="F1286">
            <v>34</v>
          </cell>
          <cell r="G1286">
            <v>134530.44</v>
          </cell>
          <cell r="H1286">
            <v>0</v>
          </cell>
          <cell r="I1286">
            <v>135875.7444</v>
          </cell>
          <cell r="J1286">
            <v>17120343.794399999</v>
          </cell>
          <cell r="K1286">
            <v>0.57999999999999996</v>
          </cell>
          <cell r="L1286">
            <v>27050144</v>
          </cell>
        </row>
        <row r="1287">
          <cell r="A1287" t="str">
            <v>002471220</v>
          </cell>
          <cell r="B1287" t="str">
            <v>Pomožni rele</v>
          </cell>
          <cell r="C1287" t="str">
            <v>VS316K/230 white</v>
          </cell>
          <cell r="D1287" t="str">
            <v>35,0961</v>
          </cell>
          <cell r="E1287" t="str">
            <v>CC</v>
          </cell>
          <cell r="F1287">
            <v>34</v>
          </cell>
          <cell r="G1287">
            <v>231634.26</v>
          </cell>
          <cell r="H1287">
            <v>0</v>
          </cell>
          <cell r="I1287">
            <v>233950.60260000001</v>
          </cell>
          <cell r="J1287">
            <v>29477775.9276</v>
          </cell>
          <cell r="K1287">
            <v>0.57999999999999996</v>
          </cell>
          <cell r="L1287">
            <v>46574886</v>
          </cell>
        </row>
        <row r="1288">
          <cell r="A1288" t="str">
            <v>002471225</v>
          </cell>
          <cell r="B1288" t="str">
            <v>Pomožni rele</v>
          </cell>
          <cell r="C1288" t="str">
            <v>VS316K/24 white</v>
          </cell>
          <cell r="D1288" t="str">
            <v>35,0961</v>
          </cell>
          <cell r="E1288" t="str">
            <v>CC</v>
          </cell>
          <cell r="F1288">
            <v>34</v>
          </cell>
          <cell r="G1288">
            <v>231634.26</v>
          </cell>
          <cell r="H1288">
            <v>0</v>
          </cell>
          <cell r="I1288">
            <v>233950.60260000001</v>
          </cell>
          <cell r="J1288">
            <v>29477775.9276</v>
          </cell>
          <cell r="K1288">
            <v>0.57999999999999996</v>
          </cell>
          <cell r="L1288">
            <v>46574886</v>
          </cell>
        </row>
        <row r="1289">
          <cell r="A1289" t="str">
            <v>002470074</v>
          </cell>
          <cell r="B1289" t="str">
            <v>Èasovni rele</v>
          </cell>
          <cell r="C1289" t="str">
            <v>CRM-82TO UNI</v>
          </cell>
          <cell r="D1289" t="str">
            <v>46,9214</v>
          </cell>
          <cell r="E1289" t="str">
            <v>CC</v>
          </cell>
          <cell r="F1289">
            <v>34</v>
          </cell>
          <cell r="G1289">
            <v>309681.24</v>
          </cell>
          <cell r="H1289">
            <v>0</v>
          </cell>
          <cell r="I1289">
            <v>312778.05239999999</v>
          </cell>
          <cell r="J1289">
            <v>39410034.602399997</v>
          </cell>
          <cell r="K1289">
            <v>0.6</v>
          </cell>
          <cell r="L1289">
            <v>63056056</v>
          </cell>
        </row>
        <row r="1290">
          <cell r="A1290" t="str">
            <v>002470001</v>
          </cell>
          <cell r="B1290" t="str">
            <v>Èasovni rele</v>
          </cell>
          <cell r="C1290" t="str">
            <v>CRM-91H UNI</v>
          </cell>
          <cell r="D1290" t="str">
            <v>25,4452</v>
          </cell>
          <cell r="E1290" t="str">
            <v>CC</v>
          </cell>
          <cell r="F1290">
            <v>34</v>
          </cell>
          <cell r="G1290">
            <v>167938.32</v>
          </cell>
          <cell r="H1290">
            <v>0</v>
          </cell>
          <cell r="I1290">
            <v>169617.70320000002</v>
          </cell>
          <cell r="J1290">
            <v>21371830.603200004</v>
          </cell>
          <cell r="K1290">
            <v>0.57999999999999996</v>
          </cell>
          <cell r="L1290">
            <v>33767493</v>
          </cell>
        </row>
        <row r="1291">
          <cell r="A1291" t="str">
            <v>002470002</v>
          </cell>
          <cell r="B1291" t="str">
            <v>Èasovni rele</v>
          </cell>
          <cell r="C1291" t="str">
            <v>CRM-93H UNI</v>
          </cell>
          <cell r="D1291" t="str">
            <v>31,4322</v>
          </cell>
          <cell r="E1291" t="str">
            <v>CC</v>
          </cell>
          <cell r="F1291">
            <v>34</v>
          </cell>
          <cell r="G1291">
            <v>207452.52000000002</v>
          </cell>
          <cell r="H1291">
            <v>0</v>
          </cell>
          <cell r="I1291">
            <v>209527.04520000002</v>
          </cell>
          <cell r="J1291">
            <v>26400407.695200004</v>
          </cell>
          <cell r="K1291">
            <v>0.57999999999999996</v>
          </cell>
          <cell r="L1291">
            <v>41712645</v>
          </cell>
        </row>
        <row r="1292">
          <cell r="A1292" t="str">
            <v>002470003</v>
          </cell>
          <cell r="B1292" t="str">
            <v>Èasovni rele</v>
          </cell>
          <cell r="C1292" t="str">
            <v>CRM-2H UNI</v>
          </cell>
          <cell r="D1292" t="str">
            <v>32,3302</v>
          </cell>
          <cell r="E1292" t="str">
            <v>CC</v>
          </cell>
          <cell r="F1292">
            <v>34</v>
          </cell>
          <cell r="G1292">
            <v>213379.32</v>
          </cell>
          <cell r="H1292">
            <v>0</v>
          </cell>
          <cell r="I1292">
            <v>215513.11320000002</v>
          </cell>
          <cell r="J1292">
            <v>27154652.263200004</v>
          </cell>
          <cell r="K1292">
            <v>0.57999999999999996</v>
          </cell>
          <cell r="L1292">
            <v>42904351</v>
          </cell>
        </row>
        <row r="1293">
          <cell r="A1293" t="str">
            <v>002470013</v>
          </cell>
          <cell r="B1293" t="str">
            <v>Èasovni rele</v>
          </cell>
          <cell r="C1293" t="str">
            <v>CRM-2T UNI</v>
          </cell>
          <cell r="D1293" t="str">
            <v>34,4711</v>
          </cell>
          <cell r="E1293" t="str">
            <v>CC</v>
          </cell>
          <cell r="F1293">
            <v>34</v>
          </cell>
          <cell r="G1293">
            <v>227509.26</v>
          </cell>
          <cell r="H1293">
            <v>0</v>
          </cell>
          <cell r="I1293">
            <v>229784.35260000001</v>
          </cell>
          <cell r="J1293">
            <v>28952828.4276</v>
          </cell>
          <cell r="K1293">
            <v>0.57999999999999996</v>
          </cell>
          <cell r="L1293">
            <v>45745469</v>
          </cell>
        </row>
        <row r="1294">
          <cell r="A1294" t="str">
            <v>002470012</v>
          </cell>
          <cell r="B1294" t="str">
            <v>Stopnišèni rele</v>
          </cell>
          <cell r="C1294" t="str">
            <v>CRM-4</v>
          </cell>
          <cell r="D1294" t="str">
            <v>18,5600</v>
          </cell>
          <cell r="E1294" t="str">
            <v>CC</v>
          </cell>
          <cell r="F1294">
            <v>34</v>
          </cell>
          <cell r="G1294">
            <v>122496</v>
          </cell>
          <cell r="H1294">
            <v>0</v>
          </cell>
          <cell r="I1294">
            <v>123720.96000000001</v>
          </cell>
          <cell r="J1294">
            <v>15588840.960000001</v>
          </cell>
          <cell r="K1294">
            <v>0.57999999999999996</v>
          </cell>
          <cell r="L1294">
            <v>24630369</v>
          </cell>
        </row>
        <row r="1295">
          <cell r="A1295" t="str">
            <v>002470078</v>
          </cell>
          <cell r="B1295" t="str">
            <v>Stopnišèni rele</v>
          </cell>
          <cell r="C1295" t="str">
            <v>CRM-42 230</v>
          </cell>
          <cell r="D1295" t="str">
            <v>35,3238</v>
          </cell>
          <cell r="E1295" t="str">
            <v>CC</v>
          </cell>
          <cell r="F1295">
            <v>34</v>
          </cell>
          <cell r="G1295">
            <v>233137.08000000002</v>
          </cell>
          <cell r="H1295">
            <v>0</v>
          </cell>
          <cell r="I1295">
            <v>235468.45080000002</v>
          </cell>
          <cell r="J1295">
            <v>29669024.800800003</v>
          </cell>
          <cell r="K1295">
            <v>0.57999999999999996</v>
          </cell>
          <cell r="L1295">
            <v>46877060</v>
          </cell>
        </row>
        <row r="1296">
          <cell r="A1296" t="str">
            <v>002470051</v>
          </cell>
          <cell r="B1296" t="str">
            <v>Èasovni rele - digitalni</v>
          </cell>
          <cell r="C1296" t="str">
            <v>SHT-1/UNI</v>
          </cell>
          <cell r="D1296" t="str">
            <v>41,9097</v>
          </cell>
          <cell r="E1296" t="str">
            <v>CC</v>
          </cell>
          <cell r="F1296">
            <v>34</v>
          </cell>
          <cell r="G1296">
            <v>276604.02</v>
          </cell>
          <cell r="H1296">
            <v>0</v>
          </cell>
          <cell r="I1296">
            <v>279370.06020000001</v>
          </cell>
          <cell r="J1296">
            <v>35200627.585200004</v>
          </cell>
          <cell r="K1296">
            <v>0.57999999999999996</v>
          </cell>
          <cell r="L1296">
            <v>55616992</v>
          </cell>
        </row>
        <row r="1297">
          <cell r="A1297" t="str">
            <v>002470050</v>
          </cell>
          <cell r="B1297" t="str">
            <v>Èasovni rele - digitalni</v>
          </cell>
          <cell r="C1297" t="str">
            <v>SHT-1/230V</v>
          </cell>
          <cell r="D1297" t="str">
            <v>38,9161</v>
          </cell>
          <cell r="E1297" t="str">
            <v>CC</v>
          </cell>
          <cell r="F1297">
            <v>34</v>
          </cell>
          <cell r="G1297">
            <v>256846.26</v>
          </cell>
          <cell r="H1297">
            <v>0</v>
          </cell>
          <cell r="I1297">
            <v>259414.72260000001</v>
          </cell>
          <cell r="J1297">
            <v>32686255.047600001</v>
          </cell>
          <cell r="K1297">
            <v>0.57999999999999996</v>
          </cell>
          <cell r="L1297">
            <v>51644283</v>
          </cell>
        </row>
        <row r="1298">
          <cell r="A1298" t="str">
            <v>002470054</v>
          </cell>
          <cell r="B1298" t="str">
            <v>Èasovni rele - digitalni</v>
          </cell>
          <cell r="C1298" t="str">
            <v>SHT 1/2 UNI</v>
          </cell>
          <cell r="D1298" t="str">
            <v>44,9033</v>
          </cell>
          <cell r="E1298" t="str">
            <v>CC</v>
          </cell>
          <cell r="F1298">
            <v>34</v>
          </cell>
          <cell r="G1298">
            <v>296361.78000000003</v>
          </cell>
          <cell r="H1298">
            <v>0</v>
          </cell>
          <cell r="I1298">
            <v>299325.39780000004</v>
          </cell>
          <cell r="J1298">
            <v>37715000.122800007</v>
          </cell>
          <cell r="K1298">
            <v>0.57999999999999996</v>
          </cell>
          <cell r="L1298">
            <v>59589701</v>
          </cell>
        </row>
        <row r="1299">
          <cell r="A1299" t="str">
            <v>002470053</v>
          </cell>
          <cell r="B1299" t="str">
            <v>Èasovni rele - digitalni</v>
          </cell>
          <cell r="C1299" t="str">
            <v>SHT 1/2 230V</v>
          </cell>
          <cell r="D1299" t="str">
            <v>41,9097</v>
          </cell>
          <cell r="E1299" t="str">
            <v>CC</v>
          </cell>
          <cell r="F1299">
            <v>34</v>
          </cell>
          <cell r="G1299">
            <v>276604.02</v>
          </cell>
          <cell r="H1299">
            <v>0</v>
          </cell>
          <cell r="I1299">
            <v>279370.06020000001</v>
          </cell>
          <cell r="J1299">
            <v>35200627.585200004</v>
          </cell>
          <cell r="K1299">
            <v>0.57999999999999996</v>
          </cell>
          <cell r="L1299">
            <v>55616992</v>
          </cell>
        </row>
        <row r="1300">
          <cell r="A1300" t="str">
            <v>002470056</v>
          </cell>
          <cell r="B1300" t="str">
            <v>Èasovni rele - digitalni</v>
          </cell>
          <cell r="C1300" t="str">
            <v>SHT-3 UNI</v>
          </cell>
          <cell r="D1300" t="str">
            <v>52,4858</v>
          </cell>
          <cell r="E1300" t="str">
            <v>CC</v>
          </cell>
          <cell r="F1300">
            <v>34</v>
          </cell>
          <cell r="G1300">
            <v>346406.28</v>
          </cell>
          <cell r="H1300">
            <v>0</v>
          </cell>
          <cell r="I1300">
            <v>349870.34280000004</v>
          </cell>
          <cell r="J1300">
            <v>44083663.192800008</v>
          </cell>
          <cell r="K1300">
            <v>0.6</v>
          </cell>
          <cell r="L1300">
            <v>70533862</v>
          </cell>
        </row>
        <row r="1301">
          <cell r="A1301" t="str">
            <v>002470055</v>
          </cell>
          <cell r="B1301" t="str">
            <v>Èasovni rele - digitalni</v>
          </cell>
          <cell r="C1301" t="str">
            <v>SHT-3 230V</v>
          </cell>
          <cell r="D1301" t="str">
            <v>49,3985</v>
          </cell>
          <cell r="E1301" t="str">
            <v>CC</v>
          </cell>
          <cell r="F1301">
            <v>34</v>
          </cell>
          <cell r="G1301">
            <v>326030.10000000003</v>
          </cell>
          <cell r="H1301">
            <v>0</v>
          </cell>
          <cell r="I1301">
            <v>329290.40100000001</v>
          </cell>
          <cell r="J1301">
            <v>41490590.526000001</v>
          </cell>
          <cell r="K1301">
            <v>0.6</v>
          </cell>
          <cell r="L1301">
            <v>66384945</v>
          </cell>
        </row>
        <row r="1302">
          <cell r="A1302" t="str">
            <v>002470058</v>
          </cell>
          <cell r="B1302" t="str">
            <v>Èasovni rele - digitalni</v>
          </cell>
          <cell r="C1302" t="str">
            <v>SHT-3/2 UNI</v>
          </cell>
          <cell r="D1302" t="str">
            <v>58,6606</v>
          </cell>
          <cell r="E1302" t="str">
            <v>CC</v>
          </cell>
          <cell r="F1302">
            <v>34</v>
          </cell>
          <cell r="G1302">
            <v>387159.96</v>
          </cell>
          <cell r="H1302">
            <v>0</v>
          </cell>
          <cell r="I1302">
            <v>391031.55960000004</v>
          </cell>
          <cell r="J1302">
            <v>49269976.509600006</v>
          </cell>
          <cell r="K1302">
            <v>0.6</v>
          </cell>
          <cell r="L1302">
            <v>78831963</v>
          </cell>
        </row>
        <row r="1303">
          <cell r="A1303" t="str">
            <v>002470057</v>
          </cell>
          <cell r="B1303" t="str">
            <v>Èasovni rele - digitalni</v>
          </cell>
          <cell r="C1303" t="str">
            <v>SHT-3/2 230V</v>
          </cell>
          <cell r="D1303" t="str">
            <v>55,5733</v>
          </cell>
          <cell r="E1303" t="str">
            <v>CC</v>
          </cell>
          <cell r="F1303">
            <v>34</v>
          </cell>
          <cell r="G1303">
            <v>366783.78</v>
          </cell>
          <cell r="H1303">
            <v>0</v>
          </cell>
          <cell r="I1303">
            <v>370451.61780000001</v>
          </cell>
          <cell r="J1303">
            <v>46676903.842799999</v>
          </cell>
          <cell r="K1303">
            <v>0.6</v>
          </cell>
          <cell r="L1303">
            <v>74683047</v>
          </cell>
        </row>
        <row r="1304">
          <cell r="A1304" t="str">
            <v>002472001</v>
          </cell>
          <cell r="B1304" t="str">
            <v>Èasovni rele</v>
          </cell>
          <cell r="C1304" t="str">
            <v>APC-D1</v>
          </cell>
          <cell r="D1304" t="str">
            <v>35,4625</v>
          </cell>
          <cell r="E1304" t="str">
            <v>CC</v>
          </cell>
          <cell r="F1304">
            <v>34</v>
          </cell>
          <cell r="G1304">
            <v>234052.5</v>
          </cell>
          <cell r="H1304">
            <v>0</v>
          </cell>
          <cell r="I1304">
            <v>236393.02499999999</v>
          </cell>
          <cell r="J1304">
            <v>29785521.149999999</v>
          </cell>
          <cell r="K1304">
            <v>0.57999999999999996</v>
          </cell>
          <cell r="L1304">
            <v>47061124</v>
          </cell>
        </row>
        <row r="1305">
          <cell r="A1305" t="str">
            <v>002472002</v>
          </cell>
          <cell r="B1305" t="str">
            <v>Èasovni rele</v>
          </cell>
          <cell r="C1305" t="str">
            <v>APC-DR1</v>
          </cell>
          <cell r="D1305" t="str">
            <v>42,9679</v>
          </cell>
          <cell r="E1305" t="str">
            <v>CC</v>
          </cell>
          <cell r="F1305">
            <v>34</v>
          </cell>
          <cell r="G1305">
            <v>283588.14</v>
          </cell>
          <cell r="H1305">
            <v>0</v>
          </cell>
          <cell r="I1305">
            <v>286424.02140000003</v>
          </cell>
          <cell r="J1305">
            <v>36089426.696400002</v>
          </cell>
          <cell r="K1305">
            <v>0.57999999999999996</v>
          </cell>
          <cell r="L1305">
            <v>57021295</v>
          </cell>
        </row>
        <row r="1306">
          <cell r="A1306" t="str">
            <v>002470004</v>
          </cell>
          <cell r="B1306" t="str">
            <v>Èasovni rele</v>
          </cell>
          <cell r="C1306" t="str">
            <v>SMR-T</v>
          </cell>
          <cell r="D1306" t="str">
            <v>17,9612</v>
          </cell>
          <cell r="E1306" t="str">
            <v>CC</v>
          </cell>
          <cell r="F1306">
            <v>34</v>
          </cell>
          <cell r="G1306">
            <v>118543.92000000001</v>
          </cell>
          <cell r="H1306">
            <v>0</v>
          </cell>
          <cell r="I1306">
            <v>119729.35920000002</v>
          </cell>
          <cell r="J1306">
            <v>15085899.259200003</v>
          </cell>
          <cell r="K1306">
            <v>0.6</v>
          </cell>
          <cell r="L1306">
            <v>24137439</v>
          </cell>
        </row>
        <row r="1307">
          <cell r="A1307" t="str">
            <v>002470005</v>
          </cell>
          <cell r="B1307" t="str">
            <v>Èasovni rele</v>
          </cell>
          <cell r="C1307" t="str">
            <v>SMR-H</v>
          </cell>
          <cell r="D1307" t="str">
            <v>17,9612</v>
          </cell>
          <cell r="E1307" t="str">
            <v>CC</v>
          </cell>
          <cell r="F1307">
            <v>34</v>
          </cell>
          <cell r="G1307">
            <v>118543.92000000001</v>
          </cell>
          <cell r="H1307">
            <v>0</v>
          </cell>
          <cell r="I1307">
            <v>119729.35920000002</v>
          </cell>
          <cell r="J1307">
            <v>15085899.259200003</v>
          </cell>
          <cell r="K1307">
            <v>0.6</v>
          </cell>
          <cell r="L1307">
            <v>24137439</v>
          </cell>
        </row>
        <row r="1308">
          <cell r="A1308" t="str">
            <v>002470021</v>
          </cell>
          <cell r="B1308" t="str">
            <v>Èasovni rele</v>
          </cell>
          <cell r="C1308" t="str">
            <v>SMR-B</v>
          </cell>
          <cell r="D1308" t="str">
            <v>41,9097</v>
          </cell>
          <cell r="E1308" t="str">
            <v>CC</v>
          </cell>
          <cell r="F1308">
            <v>34</v>
          </cell>
          <cell r="G1308">
            <v>276604.02</v>
          </cell>
          <cell r="H1308">
            <v>0</v>
          </cell>
          <cell r="I1308">
            <v>279370.06020000001</v>
          </cell>
          <cell r="J1308">
            <v>35200627.585200004</v>
          </cell>
          <cell r="K1308">
            <v>0.6</v>
          </cell>
          <cell r="L1308">
            <v>56321005</v>
          </cell>
        </row>
        <row r="1309">
          <cell r="A1309" t="str">
            <v>002470007</v>
          </cell>
          <cell r="B1309" t="str">
            <v>Impulzni rele</v>
          </cell>
          <cell r="C1309" t="str">
            <v>MR-41 UNI</v>
          </cell>
          <cell r="D1309" t="str">
            <v>22,9700</v>
          </cell>
          <cell r="E1309" t="str">
            <v>CC</v>
          </cell>
          <cell r="F1309">
            <v>34</v>
          </cell>
          <cell r="G1309">
            <v>151602</v>
          </cell>
          <cell r="H1309">
            <v>0</v>
          </cell>
          <cell r="I1309">
            <v>153118.01999999999</v>
          </cell>
          <cell r="J1309">
            <v>19292870.52</v>
          </cell>
          <cell r="K1309">
            <v>0.57999999999999996</v>
          </cell>
          <cell r="L1309">
            <v>30482736</v>
          </cell>
        </row>
        <row r="1310">
          <cell r="A1310" t="str">
            <v>002470008</v>
          </cell>
          <cell r="B1310" t="str">
            <v>Impulzni rele</v>
          </cell>
          <cell r="C1310" t="str">
            <v>MR-42 UNI</v>
          </cell>
          <cell r="D1310" t="str">
            <v>30,8281</v>
          </cell>
          <cell r="E1310" t="str">
            <v>CC</v>
          </cell>
          <cell r="F1310">
            <v>34</v>
          </cell>
          <cell r="G1310">
            <v>203465.46000000002</v>
          </cell>
          <cell r="H1310">
            <v>0</v>
          </cell>
          <cell r="I1310">
            <v>205500.11460000003</v>
          </cell>
          <cell r="J1310">
            <v>25893014.439600002</v>
          </cell>
          <cell r="K1310">
            <v>0.57999999999999996</v>
          </cell>
          <cell r="L1310">
            <v>40910963</v>
          </cell>
        </row>
        <row r="1311">
          <cell r="A1311" t="str">
            <v>002470094</v>
          </cell>
          <cell r="B1311" t="str">
            <v>Impulzni rele</v>
          </cell>
          <cell r="C1311" t="str">
            <v>MR-41 230V</v>
          </cell>
          <cell r="D1311" t="str">
            <v>26,4864</v>
          </cell>
          <cell r="E1311" t="str">
            <v>CC</v>
          </cell>
          <cell r="F1311">
            <v>34</v>
          </cell>
          <cell r="G1311">
            <v>174810.24000000002</v>
          </cell>
          <cell r="H1311">
            <v>0</v>
          </cell>
          <cell r="I1311">
            <v>176558.34240000002</v>
          </cell>
          <cell r="J1311">
            <v>22246351.142400004</v>
          </cell>
          <cell r="K1311">
            <v>0.57999999999999996</v>
          </cell>
          <cell r="L1311">
            <v>35149235</v>
          </cell>
        </row>
        <row r="1312">
          <cell r="A1312" t="str">
            <v>002470095</v>
          </cell>
          <cell r="B1312" t="str">
            <v>Impulzni rele</v>
          </cell>
          <cell r="C1312" t="str">
            <v>MR-42 230V</v>
          </cell>
          <cell r="D1312" t="str">
            <v>34,8511</v>
          </cell>
          <cell r="E1312" t="str">
            <v>CC</v>
          </cell>
          <cell r="F1312">
            <v>34</v>
          </cell>
          <cell r="G1312">
            <v>230017.26</v>
          </cell>
          <cell r="H1312">
            <v>0</v>
          </cell>
          <cell r="I1312">
            <v>232317.4326</v>
          </cell>
          <cell r="J1312">
            <v>29271996.507599998</v>
          </cell>
          <cell r="K1312">
            <v>0.57999999999999996</v>
          </cell>
          <cell r="L1312">
            <v>46249755</v>
          </cell>
        </row>
        <row r="1313">
          <cell r="A1313" t="str">
            <v>002470009</v>
          </cell>
          <cell r="B1313" t="str">
            <v>Zatemnilno stikalo</v>
          </cell>
          <cell r="C1313" t="str">
            <v>DIM-2</v>
          </cell>
          <cell r="D1313" t="str">
            <v>28,1394</v>
          </cell>
          <cell r="E1313" t="str">
            <v>CC</v>
          </cell>
          <cell r="F1313">
            <v>34</v>
          </cell>
          <cell r="G1313">
            <v>185720.04</v>
          </cell>
          <cell r="H1313">
            <v>0</v>
          </cell>
          <cell r="I1313">
            <v>187577.24040000001</v>
          </cell>
          <cell r="J1313">
            <v>23634732.290400002</v>
          </cell>
          <cell r="K1313">
            <v>0.6</v>
          </cell>
          <cell r="L1313">
            <v>37815572</v>
          </cell>
        </row>
        <row r="1314">
          <cell r="A1314" t="str">
            <v>002470023</v>
          </cell>
          <cell r="B1314" t="str">
            <v>Zatemnilno stikalo</v>
          </cell>
          <cell r="C1314" t="str">
            <v>DIM-14</v>
          </cell>
          <cell r="D1314" t="str">
            <v>58,3742</v>
          </cell>
          <cell r="E1314" t="str">
            <v>CC</v>
          </cell>
          <cell r="F1314">
            <v>34</v>
          </cell>
          <cell r="G1314">
            <v>385269.72000000003</v>
          </cell>
          <cell r="H1314">
            <v>0</v>
          </cell>
          <cell r="I1314">
            <v>389122.41720000003</v>
          </cell>
          <cell r="J1314">
            <v>49029424.567200005</v>
          </cell>
          <cell r="K1314">
            <v>0.6</v>
          </cell>
          <cell r="L1314">
            <v>78447080</v>
          </cell>
        </row>
        <row r="1315">
          <cell r="A1315" t="str">
            <v>002470010</v>
          </cell>
          <cell r="B1315" t="str">
            <v>Zatemnilno stikalo</v>
          </cell>
          <cell r="C1315" t="str">
            <v>SMR-S</v>
          </cell>
          <cell r="D1315" t="str">
            <v>16,4645</v>
          </cell>
          <cell r="E1315" t="str">
            <v>CC</v>
          </cell>
          <cell r="F1315">
            <v>34</v>
          </cell>
          <cell r="G1315">
            <v>108665.70000000001</v>
          </cell>
          <cell r="H1315">
            <v>0</v>
          </cell>
          <cell r="I1315">
            <v>109752.35700000002</v>
          </cell>
          <cell r="J1315">
            <v>13828796.982000003</v>
          </cell>
          <cell r="K1315">
            <v>0.6</v>
          </cell>
          <cell r="L1315">
            <v>22126076</v>
          </cell>
        </row>
        <row r="1316">
          <cell r="A1316" t="str">
            <v>002470022</v>
          </cell>
          <cell r="B1316" t="str">
            <v>Zatemnilno stikalo</v>
          </cell>
          <cell r="C1316" t="str">
            <v>SMR-U</v>
          </cell>
          <cell r="D1316" t="str">
            <v>47,8967</v>
          </cell>
          <cell r="E1316" t="str">
            <v>CC</v>
          </cell>
          <cell r="F1316">
            <v>34</v>
          </cell>
          <cell r="G1316">
            <v>316118.22000000003</v>
          </cell>
          <cell r="H1316">
            <v>0</v>
          </cell>
          <cell r="I1316">
            <v>319279.40220000001</v>
          </cell>
          <cell r="J1316">
            <v>40229204.677200004</v>
          </cell>
          <cell r="K1316">
            <v>0.6</v>
          </cell>
          <cell r="L1316">
            <v>64366728</v>
          </cell>
        </row>
        <row r="1317">
          <cell r="A1317" t="str">
            <v>002471102</v>
          </cell>
          <cell r="B1317" t="str">
            <v>Noèno stikalo</v>
          </cell>
          <cell r="C1317" t="str">
            <v>ETS-16b</v>
          </cell>
          <cell r="D1317" t="str">
            <v>25,8044</v>
          </cell>
          <cell r="E1317" t="str">
            <v>CC</v>
          </cell>
          <cell r="F1317">
            <v>34</v>
          </cell>
          <cell r="G1317">
            <v>170309.04</v>
          </cell>
          <cell r="H1317">
            <v>0</v>
          </cell>
          <cell r="I1317">
            <v>172012.13040000002</v>
          </cell>
          <cell r="J1317">
            <v>21673528.430400003</v>
          </cell>
          <cell r="K1317">
            <v>0.57999999999999996</v>
          </cell>
          <cell r="L1317">
            <v>34244175</v>
          </cell>
        </row>
        <row r="1318">
          <cell r="A1318" t="str">
            <v>002470011</v>
          </cell>
          <cell r="B1318" t="str">
            <v>Noèno stikalo</v>
          </cell>
          <cell r="C1318" t="str">
            <v>SOU-1/230V+senzor</v>
          </cell>
          <cell r="D1318" t="str">
            <v>32,3302</v>
          </cell>
          <cell r="E1318" t="str">
            <v>CC</v>
          </cell>
          <cell r="F1318">
            <v>34</v>
          </cell>
          <cell r="G1318">
            <v>213379.32</v>
          </cell>
          <cell r="H1318">
            <v>0</v>
          </cell>
          <cell r="I1318">
            <v>215513.11320000002</v>
          </cell>
          <cell r="J1318">
            <v>27154652.263200004</v>
          </cell>
          <cell r="K1318">
            <v>0.57999999999999996</v>
          </cell>
          <cell r="L1318">
            <v>42904351</v>
          </cell>
        </row>
        <row r="1319">
          <cell r="A1319" t="str">
            <v>002470020</v>
          </cell>
          <cell r="B1319" t="str">
            <v>Noèno stikalo</v>
          </cell>
          <cell r="C1319" t="str">
            <v>SOU-2+senz 230V</v>
          </cell>
          <cell r="D1319" t="str">
            <v>74,8386</v>
          </cell>
          <cell r="E1319" t="str">
            <v>CC</v>
          </cell>
          <cell r="F1319">
            <v>34</v>
          </cell>
          <cell r="G1319">
            <v>493934.76</v>
          </cell>
          <cell r="H1319">
            <v>0</v>
          </cell>
          <cell r="I1319">
            <v>498874.10759999999</v>
          </cell>
          <cell r="J1319">
            <v>62858137.557599999</v>
          </cell>
          <cell r="K1319">
            <v>0.6</v>
          </cell>
          <cell r="L1319">
            <v>100573021</v>
          </cell>
        </row>
        <row r="1320">
          <cell r="A1320" t="str">
            <v>002471816</v>
          </cell>
          <cell r="B1320" t="str">
            <v>Nadzorni rele</v>
          </cell>
          <cell r="C1320" t="str">
            <v>PRI-51/1</v>
          </cell>
          <cell r="D1320" t="str">
            <v>28,8278</v>
          </cell>
          <cell r="E1320" t="str">
            <v>CC</v>
          </cell>
          <cell r="F1320">
            <v>34</v>
          </cell>
          <cell r="G1320">
            <v>190263.48</v>
          </cell>
          <cell r="H1320">
            <v>0</v>
          </cell>
          <cell r="I1320">
            <v>192166.11480000001</v>
          </cell>
          <cell r="J1320">
            <v>24212930.4648</v>
          </cell>
          <cell r="K1320">
            <v>0.64</v>
          </cell>
          <cell r="L1320">
            <v>39709206</v>
          </cell>
        </row>
        <row r="1321">
          <cell r="A1321" t="str">
            <v>002471817</v>
          </cell>
          <cell r="B1321" t="str">
            <v>Nadzorni rele</v>
          </cell>
          <cell r="C1321" t="str">
            <v>PRI-51/2</v>
          </cell>
          <cell r="D1321" t="str">
            <v>28,8290</v>
          </cell>
          <cell r="E1321" t="str">
            <v>CC</v>
          </cell>
          <cell r="F1321">
            <v>34</v>
          </cell>
          <cell r="G1321">
            <v>190271.40000000002</v>
          </cell>
          <cell r="H1321">
            <v>0</v>
          </cell>
          <cell r="I1321">
            <v>192174.11400000003</v>
          </cell>
          <cell r="J1321">
            <v>24213938.364000004</v>
          </cell>
          <cell r="K1321">
            <v>0.64</v>
          </cell>
          <cell r="L1321">
            <v>39710859</v>
          </cell>
        </row>
        <row r="1322">
          <cell r="A1322" t="str">
            <v>002471818</v>
          </cell>
          <cell r="B1322" t="str">
            <v>Nadzorni rele</v>
          </cell>
          <cell r="C1322" t="str">
            <v>PRI-51/5</v>
          </cell>
          <cell r="D1322" t="str">
            <v>28,8278</v>
          </cell>
          <cell r="E1322" t="str">
            <v>CC</v>
          </cell>
          <cell r="F1322">
            <v>34</v>
          </cell>
          <cell r="G1322">
            <v>190263.48</v>
          </cell>
          <cell r="H1322">
            <v>0</v>
          </cell>
          <cell r="I1322">
            <v>192166.11480000001</v>
          </cell>
          <cell r="J1322">
            <v>24212930.4648</v>
          </cell>
          <cell r="K1322">
            <v>0.64</v>
          </cell>
          <cell r="L1322">
            <v>39709206</v>
          </cell>
        </row>
        <row r="1323">
          <cell r="A1323" t="str">
            <v>002471819</v>
          </cell>
          <cell r="B1323" t="str">
            <v>Nadzorni rele</v>
          </cell>
          <cell r="C1323" t="str">
            <v>PRI-51/8</v>
          </cell>
          <cell r="D1323" t="str">
            <v>28,8278</v>
          </cell>
          <cell r="E1323" t="str">
            <v>CC</v>
          </cell>
          <cell r="F1323">
            <v>34</v>
          </cell>
          <cell r="G1323">
            <v>190263.48</v>
          </cell>
          <cell r="H1323">
            <v>0</v>
          </cell>
          <cell r="I1323">
            <v>192166.11480000001</v>
          </cell>
          <cell r="J1323">
            <v>24212930.4648</v>
          </cell>
          <cell r="K1323">
            <v>0.64</v>
          </cell>
          <cell r="L1323">
            <v>39709206</v>
          </cell>
        </row>
        <row r="1324">
          <cell r="A1324" t="str">
            <v>002470019</v>
          </cell>
          <cell r="B1324" t="str">
            <v>Nadzorni rele</v>
          </cell>
          <cell r="C1324" t="str">
            <v>PRI-51/16</v>
          </cell>
          <cell r="D1324" t="str">
            <v>28,8278</v>
          </cell>
          <cell r="E1324" t="str">
            <v>CC</v>
          </cell>
          <cell r="F1324">
            <v>34</v>
          </cell>
          <cell r="G1324">
            <v>190263.48</v>
          </cell>
          <cell r="H1324">
            <v>0</v>
          </cell>
          <cell r="I1324">
            <v>192166.11480000001</v>
          </cell>
          <cell r="J1324">
            <v>24212930.4648</v>
          </cell>
          <cell r="K1324">
            <v>0.64</v>
          </cell>
          <cell r="L1324">
            <v>39709206</v>
          </cell>
        </row>
        <row r="1325">
          <cell r="A1325" t="str">
            <v>002470015</v>
          </cell>
          <cell r="B1325" t="str">
            <v>Nadzorni rele</v>
          </cell>
          <cell r="C1325" t="str">
            <v>HRN-33</v>
          </cell>
          <cell r="D1325" t="str">
            <v>32,3302</v>
          </cell>
          <cell r="E1325" t="str">
            <v>CC</v>
          </cell>
          <cell r="F1325">
            <v>34</v>
          </cell>
          <cell r="G1325">
            <v>213379.32</v>
          </cell>
          <cell r="H1325">
            <v>0</v>
          </cell>
          <cell r="I1325">
            <v>215513.11320000002</v>
          </cell>
          <cell r="J1325">
            <v>27154652.263200004</v>
          </cell>
          <cell r="K1325">
            <v>0.57999999999999996</v>
          </cell>
          <cell r="L1325">
            <v>42904351</v>
          </cell>
        </row>
        <row r="1326">
          <cell r="A1326" t="str">
            <v>002471400</v>
          </cell>
          <cell r="B1326" t="str">
            <v>Nadzorni rele</v>
          </cell>
          <cell r="C1326" t="str">
            <v>HRN-34</v>
          </cell>
          <cell r="D1326" t="str">
            <v>37,4193</v>
          </cell>
          <cell r="E1326" t="str">
            <v>CC</v>
          </cell>
          <cell r="F1326">
            <v>34</v>
          </cell>
          <cell r="G1326">
            <v>246967.38</v>
          </cell>
          <cell r="H1326">
            <v>0</v>
          </cell>
          <cell r="I1326">
            <v>249437.05379999999</v>
          </cell>
          <cell r="J1326">
            <v>31429068.7788</v>
          </cell>
          <cell r="K1326">
            <v>0.57999999999999996</v>
          </cell>
          <cell r="L1326">
            <v>49657929</v>
          </cell>
        </row>
        <row r="1327">
          <cell r="A1327" t="str">
            <v>002471401</v>
          </cell>
          <cell r="B1327" t="str">
            <v>Nadzorni rele</v>
          </cell>
          <cell r="C1327" t="str">
            <v>HRN-35</v>
          </cell>
          <cell r="D1327" t="str">
            <v>35,9226</v>
          </cell>
          <cell r="E1327" t="str">
            <v>CC</v>
          </cell>
          <cell r="F1327">
            <v>34</v>
          </cell>
          <cell r="G1327">
            <v>237089.16</v>
          </cell>
          <cell r="H1327">
            <v>0</v>
          </cell>
          <cell r="I1327">
            <v>239460.05160000001</v>
          </cell>
          <cell r="J1327">
            <v>30171966.501600001</v>
          </cell>
          <cell r="K1327">
            <v>0.57999999999999996</v>
          </cell>
          <cell r="L1327">
            <v>47671708</v>
          </cell>
        </row>
        <row r="1328">
          <cell r="A1328" t="str">
            <v>002471416</v>
          </cell>
          <cell r="B1328" t="str">
            <v>Nadzorni rele</v>
          </cell>
          <cell r="C1328" t="str">
            <v>HRN-54</v>
          </cell>
          <cell r="D1328" t="str">
            <v>45,5317</v>
          </cell>
          <cell r="E1328" t="str">
            <v>CC</v>
          </cell>
          <cell r="F1328">
            <v>34</v>
          </cell>
          <cell r="G1328">
            <v>300509.22000000003</v>
          </cell>
          <cell r="H1328">
            <v>0</v>
          </cell>
          <cell r="I1328">
            <v>303514.31220000004</v>
          </cell>
          <cell r="J1328">
            <v>38242803.337200008</v>
          </cell>
          <cell r="K1328">
            <v>0.57999999999999996</v>
          </cell>
          <cell r="L1328">
            <v>60423630</v>
          </cell>
        </row>
        <row r="1329">
          <cell r="A1329" t="str">
            <v>002471412</v>
          </cell>
          <cell r="B1329" t="str">
            <v>Nadzorni rele</v>
          </cell>
          <cell r="C1329" t="str">
            <v>HRN-54N</v>
          </cell>
          <cell r="D1329" t="str">
            <v>45,5317</v>
          </cell>
          <cell r="E1329" t="str">
            <v>CC</v>
          </cell>
          <cell r="F1329">
            <v>34</v>
          </cell>
          <cell r="G1329">
            <v>300509.22000000003</v>
          </cell>
          <cell r="H1329">
            <v>0</v>
          </cell>
          <cell r="I1329">
            <v>303514.31220000004</v>
          </cell>
          <cell r="J1329">
            <v>38242803.337200008</v>
          </cell>
          <cell r="K1329">
            <v>0.57999999999999996</v>
          </cell>
          <cell r="L1329">
            <v>60423630</v>
          </cell>
        </row>
        <row r="1330">
          <cell r="A1330" t="str">
            <v>002471701</v>
          </cell>
          <cell r="B1330" t="str">
            <v>Nadzorni rele</v>
          </cell>
          <cell r="C1330" t="str">
            <v>HRH-1 230</v>
          </cell>
          <cell r="D1330" t="str">
            <v>71,7356</v>
          </cell>
          <cell r="E1330" t="str">
            <v>CC</v>
          </cell>
          <cell r="F1330">
            <v>34</v>
          </cell>
          <cell r="G1330">
            <v>473454.96</v>
          </cell>
          <cell r="H1330">
            <v>0</v>
          </cell>
          <cell r="I1330">
            <v>478189.50960000005</v>
          </cell>
          <cell r="J1330">
            <v>60251878.209600009</v>
          </cell>
          <cell r="K1330">
            <v>0.57999999999999996</v>
          </cell>
          <cell r="L1330">
            <v>95197968</v>
          </cell>
        </row>
        <row r="1331">
          <cell r="A1331" t="str">
            <v>002471715</v>
          </cell>
          <cell r="B1331" t="str">
            <v>Nadzorni rele</v>
          </cell>
          <cell r="C1331" t="str">
            <v>HRH-5</v>
          </cell>
          <cell r="D1331" t="str">
            <v>42,8928</v>
          </cell>
          <cell r="E1331" t="str">
            <v>CC</v>
          </cell>
          <cell r="F1331">
            <v>34</v>
          </cell>
          <cell r="G1331">
            <v>283092.48000000004</v>
          </cell>
          <cell r="H1331">
            <v>0</v>
          </cell>
          <cell r="I1331">
            <v>285923.40480000002</v>
          </cell>
          <cell r="J1331">
            <v>36026349.004799999</v>
          </cell>
          <cell r="K1331">
            <v>0.57999999999999996</v>
          </cell>
          <cell r="L1331">
            <v>56921632</v>
          </cell>
        </row>
        <row r="1332">
          <cell r="A1332" t="str">
            <v>002471205</v>
          </cell>
          <cell r="B1332" t="str">
            <v>Senzor</v>
          </cell>
          <cell r="C1332" t="str">
            <v>SHR-1M</v>
          </cell>
          <cell r="D1332" t="str">
            <v>5,0417</v>
          </cell>
          <cell r="E1332" t="str">
            <v>CC</v>
          </cell>
          <cell r="F1332">
            <v>34</v>
          </cell>
          <cell r="G1332">
            <v>33275.22</v>
          </cell>
          <cell r="H1332">
            <v>0</v>
          </cell>
          <cell r="I1332">
            <v>33607.972200000004</v>
          </cell>
          <cell r="J1332">
            <v>4234604.4972000001</v>
          </cell>
          <cell r="K1332">
            <v>0.57999999999999996</v>
          </cell>
          <cell r="L1332">
            <v>6690676</v>
          </cell>
        </row>
        <row r="1333">
          <cell r="A1333" t="str">
            <v>002471709</v>
          </cell>
          <cell r="B1333" t="str">
            <v>Senzor</v>
          </cell>
          <cell r="C1333" t="str">
            <v>SHR-1N</v>
          </cell>
          <cell r="D1333" t="str">
            <v>7,3686</v>
          </cell>
          <cell r="E1333" t="str">
            <v>CC</v>
          </cell>
          <cell r="F1333">
            <v>34</v>
          </cell>
          <cell r="G1333">
            <v>48632.76</v>
          </cell>
          <cell r="H1333">
            <v>0</v>
          </cell>
          <cell r="I1333">
            <v>49119.087599999999</v>
          </cell>
          <cell r="J1333">
            <v>6189005.0375999995</v>
          </cell>
          <cell r="K1333">
            <v>0.57999999999999996</v>
          </cell>
          <cell r="L1333">
            <v>9778628</v>
          </cell>
        </row>
        <row r="1334">
          <cell r="A1334" t="str">
            <v>002471203</v>
          </cell>
          <cell r="B1334" t="str">
            <v>Senzor</v>
          </cell>
          <cell r="C1334" t="str">
            <v>SHR-2</v>
          </cell>
          <cell r="D1334" t="str">
            <v>20,1668</v>
          </cell>
          <cell r="E1334" t="str">
            <v>CC</v>
          </cell>
          <cell r="F1334">
            <v>34</v>
          </cell>
          <cell r="G1334">
            <v>133100.88</v>
          </cell>
          <cell r="H1334">
            <v>0</v>
          </cell>
          <cell r="I1334">
            <v>134431.88880000002</v>
          </cell>
          <cell r="J1334">
            <v>16938417.9888</v>
          </cell>
          <cell r="K1334">
            <v>0.57999999999999996</v>
          </cell>
          <cell r="L1334">
            <v>26762701</v>
          </cell>
        </row>
        <row r="1335">
          <cell r="A1335" t="str">
            <v>002471230</v>
          </cell>
          <cell r="B1335" t="str">
            <v>Senzor</v>
          </cell>
          <cell r="C1335" t="str">
            <v>SHR-3</v>
          </cell>
          <cell r="D1335" t="str">
            <v>62,9758</v>
          </cell>
          <cell r="E1335" t="str">
            <v>CC</v>
          </cell>
          <cell r="F1335">
            <v>34</v>
          </cell>
          <cell r="G1335">
            <v>415640.28</v>
          </cell>
          <cell r="H1335">
            <v>0</v>
          </cell>
          <cell r="I1335">
            <v>419796.68280000001</v>
          </cell>
          <cell r="J1335">
            <v>52894382.032800004</v>
          </cell>
          <cell r="K1335">
            <v>0.57999999999999996</v>
          </cell>
          <cell r="L1335">
            <v>83573124</v>
          </cell>
        </row>
        <row r="1336">
          <cell r="A1336" t="str">
            <v>002471703</v>
          </cell>
          <cell r="B1336" t="str">
            <v>Nadzorni rele</v>
          </cell>
          <cell r="C1336" t="str">
            <v>HRH-10</v>
          </cell>
          <cell r="D1336" t="str">
            <v>40,1422</v>
          </cell>
          <cell r="E1336" t="str">
            <v>CC</v>
          </cell>
          <cell r="F1336">
            <v>34</v>
          </cell>
          <cell r="G1336">
            <v>264938.52</v>
          </cell>
          <cell r="H1336">
            <v>0</v>
          </cell>
          <cell r="I1336">
            <v>267587.90520000004</v>
          </cell>
          <cell r="J1336">
            <v>33716076.055200003</v>
          </cell>
          <cell r="K1336">
            <v>0.57999999999999996</v>
          </cell>
          <cell r="L1336">
            <v>53271401</v>
          </cell>
        </row>
        <row r="1337">
          <cell r="A1337" t="str">
            <v>002471704</v>
          </cell>
          <cell r="B1337" t="str">
            <v>Nadzorni rele</v>
          </cell>
          <cell r="C1337" t="str">
            <v>HRH-15</v>
          </cell>
          <cell r="D1337" t="str">
            <v>42,4467</v>
          </cell>
          <cell r="E1337" t="str">
            <v>CC</v>
          </cell>
          <cell r="F1337">
            <v>34</v>
          </cell>
          <cell r="G1337">
            <v>280148.22000000003</v>
          </cell>
          <cell r="H1337">
            <v>0</v>
          </cell>
          <cell r="I1337">
            <v>282949.70220000006</v>
          </cell>
          <cell r="J1337">
            <v>35651662.477200009</v>
          </cell>
          <cell r="K1337">
            <v>0.57999999999999996</v>
          </cell>
          <cell r="L1337">
            <v>56329627</v>
          </cell>
        </row>
        <row r="1338">
          <cell r="A1338" t="str">
            <v>002471705</v>
          </cell>
          <cell r="B1338" t="str">
            <v>Nadzorni rele</v>
          </cell>
          <cell r="C1338" t="str">
            <v>HRH-20</v>
          </cell>
          <cell r="D1338" t="str">
            <v>44,7140</v>
          </cell>
          <cell r="E1338" t="str">
            <v>CC</v>
          </cell>
          <cell r="F1338">
            <v>34</v>
          </cell>
          <cell r="G1338">
            <v>295112.40000000002</v>
          </cell>
          <cell r="H1338">
            <v>0</v>
          </cell>
          <cell r="I1338">
            <v>298063.52400000003</v>
          </cell>
          <cell r="J1338">
            <v>37556004.024000004</v>
          </cell>
          <cell r="K1338">
            <v>0.57999999999999996</v>
          </cell>
          <cell r="L1338">
            <v>59338487</v>
          </cell>
        </row>
        <row r="1339">
          <cell r="A1339" t="str">
            <v>002471706</v>
          </cell>
          <cell r="B1339" t="str">
            <v>Nadzorni rele</v>
          </cell>
          <cell r="C1339" t="str">
            <v>HRH-30</v>
          </cell>
          <cell r="D1339" t="str">
            <v>48,1707</v>
          </cell>
          <cell r="E1339" t="str">
            <v>CC</v>
          </cell>
          <cell r="F1339">
            <v>34</v>
          </cell>
          <cell r="G1339">
            <v>317926.62</v>
          </cell>
          <cell r="H1339">
            <v>0</v>
          </cell>
          <cell r="I1339">
            <v>321105.88620000001</v>
          </cell>
          <cell r="J1339">
            <v>40459341.661200002</v>
          </cell>
          <cell r="K1339">
            <v>0.57999999999999996</v>
          </cell>
          <cell r="L1339">
            <v>63925760</v>
          </cell>
        </row>
        <row r="1340">
          <cell r="A1340" t="str">
            <v>002471707</v>
          </cell>
          <cell r="B1340" t="str">
            <v>Nadzorni rele</v>
          </cell>
          <cell r="C1340" t="str">
            <v>HRH-40</v>
          </cell>
          <cell r="D1340" t="str">
            <v>56,1991</v>
          </cell>
          <cell r="E1340" t="str">
            <v>CC</v>
          </cell>
          <cell r="F1340">
            <v>34</v>
          </cell>
          <cell r="G1340">
            <v>370914.06</v>
          </cell>
          <cell r="H1340">
            <v>0</v>
          </cell>
          <cell r="I1340">
            <v>374623.20059999998</v>
          </cell>
          <cell r="J1340">
            <v>47202523.275600001</v>
          </cell>
          <cell r="K1340">
            <v>0.57999999999999996</v>
          </cell>
          <cell r="L1340">
            <v>74579987</v>
          </cell>
        </row>
        <row r="1341">
          <cell r="A1341" t="str">
            <v>002471801</v>
          </cell>
          <cell r="B1341" t="str">
            <v>Nadzorni rele</v>
          </cell>
          <cell r="C1341" t="str">
            <v>TER-3A</v>
          </cell>
          <cell r="D1341" t="str">
            <v>65,8580</v>
          </cell>
          <cell r="E1341" t="str">
            <v>CC</v>
          </cell>
          <cell r="F1341">
            <v>34</v>
          </cell>
          <cell r="G1341">
            <v>434662.80000000005</v>
          </cell>
          <cell r="H1341">
            <v>0</v>
          </cell>
          <cell r="I1341">
            <v>439009.42800000007</v>
          </cell>
          <cell r="J1341">
            <v>55315187.928000011</v>
          </cell>
          <cell r="K1341">
            <v>0.6</v>
          </cell>
          <cell r="L1341">
            <v>88504301</v>
          </cell>
        </row>
        <row r="1342">
          <cell r="A1342" t="str">
            <v>002471813</v>
          </cell>
          <cell r="B1342" t="str">
            <v>Nadzorni rele</v>
          </cell>
          <cell r="C1342" t="str">
            <v>TER-3B</v>
          </cell>
          <cell r="D1342" t="str">
            <v>65,8580</v>
          </cell>
          <cell r="E1342" t="str">
            <v>CC</v>
          </cell>
          <cell r="F1342">
            <v>34</v>
          </cell>
          <cell r="G1342">
            <v>434662.80000000005</v>
          </cell>
          <cell r="H1342">
            <v>0</v>
          </cell>
          <cell r="I1342">
            <v>439009.42800000007</v>
          </cell>
          <cell r="J1342">
            <v>55315187.928000011</v>
          </cell>
          <cell r="K1342">
            <v>0.6</v>
          </cell>
          <cell r="L1342">
            <v>88504301</v>
          </cell>
        </row>
        <row r="1343">
          <cell r="A1343" t="str">
            <v>002471802</v>
          </cell>
          <cell r="B1343" t="str">
            <v>Nadzorni rele</v>
          </cell>
          <cell r="C1343" t="str">
            <v>TER-3C</v>
          </cell>
          <cell r="D1343" t="str">
            <v>65,8580</v>
          </cell>
          <cell r="E1343" t="str">
            <v>CC</v>
          </cell>
          <cell r="F1343">
            <v>34</v>
          </cell>
          <cell r="G1343">
            <v>434662.80000000005</v>
          </cell>
          <cell r="H1343">
            <v>0</v>
          </cell>
          <cell r="I1343">
            <v>439009.42800000007</v>
          </cell>
          <cell r="J1343">
            <v>55315187.928000011</v>
          </cell>
          <cell r="K1343">
            <v>0.6</v>
          </cell>
          <cell r="L1343">
            <v>88504301</v>
          </cell>
        </row>
        <row r="1344">
          <cell r="A1344" t="str">
            <v>002471803</v>
          </cell>
          <cell r="B1344" t="str">
            <v>Nadzorni rele</v>
          </cell>
          <cell r="C1344" t="str">
            <v>TER-9 24V AC/DC</v>
          </cell>
          <cell r="D1344" t="str">
            <v>96,8833</v>
          </cell>
          <cell r="E1344" t="str">
            <v>CC</v>
          </cell>
          <cell r="F1344">
            <v>34</v>
          </cell>
          <cell r="G1344">
            <v>639429.78</v>
          </cell>
          <cell r="H1344">
            <v>0</v>
          </cell>
          <cell r="I1344">
            <v>645824.07780000009</v>
          </cell>
          <cell r="J1344">
            <v>81373833.802800015</v>
          </cell>
          <cell r="K1344">
            <v>0.6</v>
          </cell>
          <cell r="L1344">
            <v>130198135</v>
          </cell>
        </row>
        <row r="1345">
          <cell r="A1345" t="str">
            <v>002471824</v>
          </cell>
          <cell r="B1345" t="str">
            <v>Nadzorni rele</v>
          </cell>
          <cell r="C1345" t="str">
            <v>TER-9 230V</v>
          </cell>
          <cell r="D1345" t="str">
            <v>95,2412</v>
          </cell>
          <cell r="E1345" t="str">
            <v>CC</v>
          </cell>
          <cell r="F1345">
            <v>34</v>
          </cell>
          <cell r="G1345">
            <v>628591.92000000004</v>
          </cell>
          <cell r="H1345">
            <v>0</v>
          </cell>
          <cell r="I1345">
            <v>634877.83920000005</v>
          </cell>
          <cell r="J1345">
            <v>79994607.739200011</v>
          </cell>
          <cell r="K1345">
            <v>0.6</v>
          </cell>
          <cell r="L1345">
            <v>127991373</v>
          </cell>
        </row>
        <row r="1346">
          <cell r="A1346" t="str">
            <v>002471804</v>
          </cell>
          <cell r="B1346" t="str">
            <v>Nadzorni rele</v>
          </cell>
          <cell r="C1346" t="str">
            <v>TER-7</v>
          </cell>
          <cell r="D1346" t="str">
            <v>47,2042</v>
          </cell>
          <cell r="E1346" t="str">
            <v>CC</v>
          </cell>
          <cell r="F1346">
            <v>34</v>
          </cell>
          <cell r="G1346">
            <v>311547.72000000003</v>
          </cell>
          <cell r="H1346">
            <v>0</v>
          </cell>
          <cell r="I1346">
            <v>314663.19720000005</v>
          </cell>
          <cell r="J1346">
            <v>39647562.847200006</v>
          </cell>
          <cell r="K1346">
            <v>0.6</v>
          </cell>
          <cell r="L1346">
            <v>63436101</v>
          </cell>
        </row>
        <row r="1347">
          <cell r="A1347" t="str">
            <v>002470133</v>
          </cell>
          <cell r="B1347" t="str">
            <v>Napajalnik</v>
          </cell>
          <cell r="C1347" t="str">
            <v>PS-30-24</v>
          </cell>
          <cell r="D1347" t="str">
            <v>63,7203</v>
          </cell>
          <cell r="E1347" t="str">
            <v>CC</v>
          </cell>
          <cell r="F1347">
            <v>34</v>
          </cell>
          <cell r="G1347">
            <v>420553.98000000004</v>
          </cell>
          <cell r="H1347">
            <v>0</v>
          </cell>
          <cell r="I1347">
            <v>424759.51980000007</v>
          </cell>
          <cell r="J1347">
            <v>53519699.494800009</v>
          </cell>
          <cell r="K1347">
            <v>0.57999999999999996</v>
          </cell>
          <cell r="L1347">
            <v>84561126</v>
          </cell>
        </row>
        <row r="1348">
          <cell r="A1348" t="str">
            <v>002471809</v>
          </cell>
          <cell r="B1348" t="str">
            <v>Senzor</v>
          </cell>
          <cell r="C1348" t="str">
            <v>TZ-0</v>
          </cell>
          <cell r="D1348" t="str">
            <v>5,6878</v>
          </cell>
          <cell r="E1348" t="str">
            <v>CC</v>
          </cell>
          <cell r="F1348">
            <v>34</v>
          </cell>
          <cell r="G1348">
            <v>37539.480000000003</v>
          </cell>
          <cell r="H1348">
            <v>0</v>
          </cell>
          <cell r="I1348">
            <v>37914.874800000005</v>
          </cell>
          <cell r="J1348">
            <v>4777274.2248000009</v>
          </cell>
          <cell r="K1348">
            <v>0.6</v>
          </cell>
          <cell r="L1348">
            <v>7643639</v>
          </cell>
        </row>
        <row r="1349">
          <cell r="A1349" t="str">
            <v>002471810</v>
          </cell>
          <cell r="B1349" t="str">
            <v>Senzor</v>
          </cell>
          <cell r="C1349" t="str">
            <v>TZ-3</v>
          </cell>
          <cell r="D1349" t="str">
            <v>15,5664</v>
          </cell>
          <cell r="E1349" t="str">
            <v>CC</v>
          </cell>
          <cell r="F1349">
            <v>34</v>
          </cell>
          <cell r="G1349">
            <v>102738.24000000001</v>
          </cell>
          <cell r="H1349">
            <v>0</v>
          </cell>
          <cell r="I1349">
            <v>103765.62240000001</v>
          </cell>
          <cell r="J1349">
            <v>13074468.422400001</v>
          </cell>
          <cell r="K1349">
            <v>0.6</v>
          </cell>
          <cell r="L1349">
            <v>20919150</v>
          </cell>
        </row>
        <row r="1350">
          <cell r="A1350" t="str">
            <v>002471811</v>
          </cell>
          <cell r="B1350" t="str">
            <v>Senzor</v>
          </cell>
          <cell r="C1350" t="str">
            <v>TZ-6</v>
          </cell>
          <cell r="D1350" t="str">
            <v>17,3626</v>
          </cell>
          <cell r="E1350" t="str">
            <v>CC</v>
          </cell>
          <cell r="F1350">
            <v>34</v>
          </cell>
          <cell r="G1350">
            <v>114593.16</v>
          </cell>
          <cell r="H1350">
            <v>0</v>
          </cell>
          <cell r="I1350">
            <v>115739.0916</v>
          </cell>
          <cell r="J1350">
            <v>14583125.5416</v>
          </cell>
          <cell r="K1350">
            <v>0.6</v>
          </cell>
          <cell r="L1350">
            <v>23333001</v>
          </cell>
        </row>
        <row r="1351">
          <cell r="A1351" t="str">
            <v>002471812</v>
          </cell>
          <cell r="B1351" t="str">
            <v>Senzor</v>
          </cell>
          <cell r="C1351" t="str">
            <v>TZ-12</v>
          </cell>
          <cell r="D1351" t="str">
            <v>23,0169</v>
          </cell>
          <cell r="E1351" t="str">
            <v>CC</v>
          </cell>
          <cell r="F1351">
            <v>34</v>
          </cell>
          <cell r="G1351">
            <v>151911.54</v>
          </cell>
          <cell r="H1351">
            <v>0</v>
          </cell>
          <cell r="I1351">
            <v>153430.65540000002</v>
          </cell>
          <cell r="J1351">
            <v>19332262.580400001</v>
          </cell>
          <cell r="K1351">
            <v>0.6</v>
          </cell>
          <cell r="L1351">
            <v>30931621</v>
          </cell>
        </row>
        <row r="1352">
          <cell r="A1352" t="str">
            <v>002472045</v>
          </cell>
          <cell r="B1352" t="str">
            <v>Števec delovnih ur</v>
          </cell>
          <cell r="C1352" t="str">
            <v>HM-1</v>
          </cell>
          <cell r="D1352" t="str">
            <v>24,7103</v>
          </cell>
          <cell r="E1352" t="str">
            <v>CC</v>
          </cell>
          <cell r="F1352">
            <v>34</v>
          </cell>
          <cell r="G1352">
            <v>163087.98000000001</v>
          </cell>
          <cell r="H1352">
            <v>0</v>
          </cell>
          <cell r="I1352">
            <v>164718.85980000001</v>
          </cell>
          <cell r="J1352">
            <v>20754576.334800001</v>
          </cell>
          <cell r="K1352">
            <v>0.57999999999999996</v>
          </cell>
          <cell r="L1352">
            <v>32792231</v>
          </cell>
        </row>
        <row r="1353">
          <cell r="A1353" t="str">
            <v>002472046</v>
          </cell>
          <cell r="B1353" t="str">
            <v>Števec impulzov</v>
          </cell>
          <cell r="C1353" t="str">
            <v>PC-1</v>
          </cell>
          <cell r="D1353" t="str">
            <v>19,6515</v>
          </cell>
          <cell r="E1353" t="str">
            <v>CC</v>
          </cell>
          <cell r="F1353">
            <v>34</v>
          </cell>
          <cell r="G1353">
            <v>129699.90000000001</v>
          </cell>
          <cell r="H1353">
            <v>0</v>
          </cell>
          <cell r="I1353">
            <v>130996.899</v>
          </cell>
          <cell r="J1353">
            <v>16505609.274</v>
          </cell>
          <cell r="K1353">
            <v>0.6</v>
          </cell>
          <cell r="L1353">
            <v>26408975</v>
          </cell>
        </row>
        <row r="1354">
          <cell r="A1354" t="str">
            <v>002471877</v>
          </cell>
          <cell r="B1354" t="str">
            <v>RF oddajnik</v>
          </cell>
          <cell r="C1354" t="str">
            <v>BU-WS2</v>
          </cell>
          <cell r="D1354" t="str">
            <v>62,8151</v>
          </cell>
          <cell r="E1354" t="str">
            <v>CC</v>
          </cell>
          <cell r="F1354">
            <v>34</v>
          </cell>
          <cell r="G1354">
            <v>414579.66000000003</v>
          </cell>
          <cell r="H1354">
            <v>0</v>
          </cell>
          <cell r="I1354">
            <v>418725.45660000003</v>
          </cell>
          <cell r="J1354">
            <v>52759407.531600006</v>
          </cell>
          <cell r="K1354">
            <v>0.57999999999999996</v>
          </cell>
          <cell r="L1354">
            <v>83359864</v>
          </cell>
        </row>
        <row r="1355">
          <cell r="A1355" t="str">
            <v>002471878</v>
          </cell>
          <cell r="B1355" t="str">
            <v>RF oddajnik</v>
          </cell>
          <cell r="C1355" t="str">
            <v>BU-WS4</v>
          </cell>
          <cell r="D1355" t="str">
            <v>69,1337</v>
          </cell>
          <cell r="E1355" t="str">
            <v>CC</v>
          </cell>
          <cell r="F1355">
            <v>34</v>
          </cell>
          <cell r="G1355">
            <v>456282.42000000004</v>
          </cell>
          <cell r="H1355">
            <v>0</v>
          </cell>
          <cell r="I1355">
            <v>460845.24420000007</v>
          </cell>
          <cell r="J1355">
            <v>58066500.769200012</v>
          </cell>
          <cell r="K1355">
            <v>0.57999999999999996</v>
          </cell>
          <cell r="L1355">
            <v>91745072</v>
          </cell>
        </row>
        <row r="1356">
          <cell r="A1356" t="str">
            <v>002471873</v>
          </cell>
          <cell r="B1356" t="str">
            <v>RF sprejemnik</v>
          </cell>
          <cell r="C1356" t="str">
            <v>BU-SU</v>
          </cell>
          <cell r="D1356" t="str">
            <v>69,1337</v>
          </cell>
          <cell r="E1356" t="str">
            <v>CC</v>
          </cell>
          <cell r="F1356">
            <v>34</v>
          </cell>
          <cell r="G1356">
            <v>456282.42000000004</v>
          </cell>
          <cell r="H1356">
            <v>0</v>
          </cell>
          <cell r="I1356">
            <v>460845.24420000007</v>
          </cell>
          <cell r="J1356">
            <v>58066500.769200012</v>
          </cell>
          <cell r="K1356">
            <v>0.57999999999999996</v>
          </cell>
          <cell r="L1356">
            <v>91745072</v>
          </cell>
        </row>
        <row r="1357">
          <cell r="A1357" t="str">
            <v>002471875</v>
          </cell>
          <cell r="B1357" t="str">
            <v>RF sprejemnik</v>
          </cell>
          <cell r="C1357" t="str">
            <v>BU-SU Multi</v>
          </cell>
          <cell r="D1357" t="str">
            <v>96,6387</v>
          </cell>
          <cell r="E1357" t="str">
            <v>CC</v>
          </cell>
          <cell r="F1357">
            <v>34</v>
          </cell>
          <cell r="G1357">
            <v>637815.42000000004</v>
          </cell>
          <cell r="H1357">
            <v>0</v>
          </cell>
          <cell r="I1357">
            <v>644193.57420000003</v>
          </cell>
          <cell r="J1357">
            <v>81168390.34920001</v>
          </cell>
          <cell r="K1357">
            <v>0.57999999999999996</v>
          </cell>
          <cell r="L1357">
            <v>128246057</v>
          </cell>
        </row>
        <row r="1358">
          <cell r="A1358" t="str">
            <v>002471874</v>
          </cell>
          <cell r="B1358" t="str">
            <v>RF sprejemnik</v>
          </cell>
          <cell r="C1358" t="str">
            <v>BU-DU</v>
          </cell>
          <cell r="D1358" t="str">
            <v>91,4351</v>
          </cell>
          <cell r="E1358" t="str">
            <v>CC</v>
          </cell>
          <cell r="F1358">
            <v>34</v>
          </cell>
          <cell r="G1358">
            <v>603471.66</v>
          </cell>
          <cell r="H1358">
            <v>0</v>
          </cell>
          <cell r="I1358">
            <v>609506.37660000008</v>
          </cell>
          <cell r="J1358">
            <v>76797803.451600015</v>
          </cell>
          <cell r="K1358">
            <v>0.57999999999999996</v>
          </cell>
          <cell r="L1358">
            <v>121340530</v>
          </cell>
        </row>
        <row r="1359">
          <cell r="A1359" t="str">
            <v>002471876</v>
          </cell>
          <cell r="B1359" t="str">
            <v>RF sprejemnik</v>
          </cell>
          <cell r="C1359" t="str">
            <v>BU-DU Multi</v>
          </cell>
          <cell r="D1359" t="str">
            <v>122,2851</v>
          </cell>
          <cell r="E1359" t="str">
            <v>CC</v>
          </cell>
          <cell r="F1359">
            <v>34</v>
          </cell>
          <cell r="G1359">
            <v>807081.66</v>
          </cell>
          <cell r="H1359">
            <v>0</v>
          </cell>
          <cell r="I1359">
            <v>815152.47660000005</v>
          </cell>
          <cell r="J1359">
            <v>102709212.05160001</v>
          </cell>
          <cell r="K1359">
            <v>0.57999999999999996</v>
          </cell>
          <cell r="L1359">
            <v>162280556</v>
          </cell>
        </row>
        <row r="1360">
          <cell r="A1360" t="str">
            <v>002464103</v>
          </cell>
          <cell r="B1360" t="str">
            <v>Stikalo</v>
          </cell>
          <cell r="C1360" t="str">
            <v>RBS220-20-230V AC</v>
          </cell>
          <cell r="D1360" t="str">
            <v>18,4631</v>
          </cell>
          <cell r="E1360" t="str">
            <v>CD</v>
          </cell>
          <cell r="F1360">
            <v>38</v>
          </cell>
          <cell r="G1360">
            <v>114471.22</v>
          </cell>
          <cell r="H1360">
            <v>0</v>
          </cell>
          <cell r="I1360">
            <v>115615.9322</v>
          </cell>
          <cell r="J1360">
            <v>14567607.4572</v>
          </cell>
          <cell r="K1360">
            <v>0.57999999999999996</v>
          </cell>
          <cell r="L1360">
            <v>23016820</v>
          </cell>
        </row>
        <row r="1361">
          <cell r="A1361" t="str">
            <v>002464104</v>
          </cell>
          <cell r="B1361" t="str">
            <v>Stikalo</v>
          </cell>
          <cell r="C1361" t="str">
            <v>RBS225-20-230V AC</v>
          </cell>
          <cell r="D1361" t="str">
            <v>21,7725</v>
          </cell>
          <cell r="E1361" t="str">
            <v>CD</v>
          </cell>
          <cell r="F1361">
            <v>38</v>
          </cell>
          <cell r="G1361">
            <v>134989.5</v>
          </cell>
          <cell r="H1361">
            <v>0</v>
          </cell>
          <cell r="I1361">
            <v>136339.39499999999</v>
          </cell>
          <cell r="J1361">
            <v>17178763.77</v>
          </cell>
          <cell r="K1361">
            <v>0.57999999999999996</v>
          </cell>
          <cell r="L1361">
            <v>27142447</v>
          </cell>
        </row>
        <row r="1362">
          <cell r="A1362" t="str">
            <v>002464105</v>
          </cell>
          <cell r="B1362" t="str">
            <v>Stikalo</v>
          </cell>
          <cell r="C1362" t="str">
            <v>RBS232-20-230V AC</v>
          </cell>
          <cell r="D1362" t="str">
            <v>23,1659</v>
          </cell>
          <cell r="E1362" t="str">
            <v>CD</v>
          </cell>
          <cell r="F1362">
            <v>38</v>
          </cell>
          <cell r="G1362">
            <v>143628.57999999999</v>
          </cell>
          <cell r="H1362">
            <v>0</v>
          </cell>
          <cell r="I1362">
            <v>145064.8658</v>
          </cell>
          <cell r="J1362">
            <v>18278173.090799998</v>
          </cell>
          <cell r="K1362">
            <v>0.57999999999999996</v>
          </cell>
          <cell r="L1362">
            <v>28879514</v>
          </cell>
        </row>
        <row r="1363">
          <cell r="A1363" t="str">
            <v>002464127</v>
          </cell>
          <cell r="B1363" t="str">
            <v>Stikalo</v>
          </cell>
          <cell r="C1363" t="str">
            <v>RBS420-21-230V AC</v>
          </cell>
          <cell r="D1363" t="str">
            <v>27,5204</v>
          </cell>
          <cell r="E1363" t="str">
            <v>CD</v>
          </cell>
          <cell r="F1363">
            <v>38</v>
          </cell>
          <cell r="G1363">
            <v>170626.48</v>
          </cell>
          <cell r="H1363">
            <v>0</v>
          </cell>
          <cell r="I1363">
            <v>172332.74480000001</v>
          </cell>
          <cell r="J1363">
            <v>21713925.844800003</v>
          </cell>
          <cell r="K1363">
            <v>0.57999999999999996</v>
          </cell>
          <cell r="L1363">
            <v>34308003</v>
          </cell>
        </row>
        <row r="1364">
          <cell r="A1364" t="str">
            <v>002464115</v>
          </cell>
          <cell r="B1364" t="str">
            <v>Stikalo</v>
          </cell>
          <cell r="C1364" t="str">
            <v>RBS220-20-24V AC</v>
          </cell>
          <cell r="D1364" t="str">
            <v>18,4631</v>
          </cell>
          <cell r="E1364" t="str">
            <v>CD</v>
          </cell>
          <cell r="F1364">
            <v>38</v>
          </cell>
          <cell r="G1364">
            <v>114471.22</v>
          </cell>
          <cell r="H1364">
            <v>0</v>
          </cell>
          <cell r="I1364">
            <v>115615.9322</v>
          </cell>
          <cell r="J1364">
            <v>14567607.4572</v>
          </cell>
          <cell r="K1364">
            <v>0.57999999999999996</v>
          </cell>
          <cell r="L1364">
            <v>23016820</v>
          </cell>
        </row>
        <row r="1365">
          <cell r="A1365" t="str">
            <v>002464116</v>
          </cell>
          <cell r="B1365" t="str">
            <v>Stikalo</v>
          </cell>
          <cell r="C1365" t="str">
            <v>RBS225-20-24V AC</v>
          </cell>
          <cell r="D1365" t="str">
            <v>21,7725</v>
          </cell>
          <cell r="E1365" t="str">
            <v>CD</v>
          </cell>
          <cell r="F1365">
            <v>38</v>
          </cell>
          <cell r="G1365">
            <v>134989.5</v>
          </cell>
          <cell r="H1365">
            <v>0</v>
          </cell>
          <cell r="I1365">
            <v>136339.39499999999</v>
          </cell>
          <cell r="J1365">
            <v>17178763.77</v>
          </cell>
          <cell r="K1365">
            <v>0.57999999999999996</v>
          </cell>
          <cell r="L1365">
            <v>27142447</v>
          </cell>
        </row>
        <row r="1366">
          <cell r="A1366" t="str">
            <v>002464117</v>
          </cell>
          <cell r="B1366" t="str">
            <v>Stikalo</v>
          </cell>
          <cell r="C1366" t="str">
            <v>RBS232-20-24V AC</v>
          </cell>
          <cell r="D1366" t="str">
            <v>23,1659</v>
          </cell>
          <cell r="E1366" t="str">
            <v>CD</v>
          </cell>
          <cell r="F1366">
            <v>38</v>
          </cell>
          <cell r="G1366">
            <v>143628.57999999999</v>
          </cell>
          <cell r="H1366">
            <v>0</v>
          </cell>
          <cell r="I1366">
            <v>145064.8658</v>
          </cell>
          <cell r="J1366">
            <v>18278173.090799998</v>
          </cell>
          <cell r="K1366">
            <v>0.57999999999999996</v>
          </cell>
          <cell r="L1366">
            <v>28879514</v>
          </cell>
        </row>
        <row r="1367">
          <cell r="A1367" t="str">
            <v>002464145</v>
          </cell>
          <cell r="B1367" t="str">
            <v>Stikalo</v>
          </cell>
          <cell r="C1367" t="str">
            <v>RBS420-21-24V AC</v>
          </cell>
          <cell r="D1367" t="str">
            <v>27,5204</v>
          </cell>
          <cell r="E1367" t="str">
            <v>CD</v>
          </cell>
          <cell r="F1367">
            <v>38</v>
          </cell>
          <cell r="G1367">
            <v>170626.48</v>
          </cell>
          <cell r="H1367">
            <v>0</v>
          </cell>
          <cell r="I1367">
            <v>172332.74480000001</v>
          </cell>
          <cell r="J1367">
            <v>21713925.844800003</v>
          </cell>
          <cell r="K1367">
            <v>0.57999999999999996</v>
          </cell>
          <cell r="L1367">
            <v>34308003</v>
          </cell>
        </row>
        <row r="1368">
          <cell r="A1368" t="str">
            <v>002464106</v>
          </cell>
          <cell r="B1368" t="str">
            <v>Stikalo</v>
          </cell>
          <cell r="C1368" t="str">
            <v>RBS220-11-230V AC</v>
          </cell>
          <cell r="D1368" t="str">
            <v>18,4631</v>
          </cell>
          <cell r="E1368" t="str">
            <v>CD</v>
          </cell>
          <cell r="F1368">
            <v>38</v>
          </cell>
          <cell r="G1368">
            <v>114471.22</v>
          </cell>
          <cell r="H1368">
            <v>0</v>
          </cell>
          <cell r="I1368">
            <v>115615.9322</v>
          </cell>
          <cell r="J1368">
            <v>14567607.4572</v>
          </cell>
          <cell r="K1368">
            <v>0.57999999999999996</v>
          </cell>
          <cell r="L1368">
            <v>23016820</v>
          </cell>
        </row>
        <row r="1369">
          <cell r="A1369" t="str">
            <v>002464107</v>
          </cell>
          <cell r="B1369" t="str">
            <v>Stikalo</v>
          </cell>
          <cell r="C1369" t="str">
            <v>RBS225-11-230V AC</v>
          </cell>
          <cell r="D1369" t="str">
            <v>21,7725</v>
          </cell>
          <cell r="E1369" t="str">
            <v>CD</v>
          </cell>
          <cell r="F1369">
            <v>38</v>
          </cell>
          <cell r="G1369">
            <v>134989.5</v>
          </cell>
          <cell r="H1369">
            <v>0</v>
          </cell>
          <cell r="I1369">
            <v>136339.39499999999</v>
          </cell>
          <cell r="J1369">
            <v>17178763.77</v>
          </cell>
          <cell r="K1369">
            <v>0.57999999999999996</v>
          </cell>
          <cell r="L1369">
            <v>27142447</v>
          </cell>
        </row>
        <row r="1370">
          <cell r="A1370" t="str">
            <v>002464108</v>
          </cell>
          <cell r="B1370" t="str">
            <v>Stikalo</v>
          </cell>
          <cell r="C1370" t="str">
            <v>RBS232-11-230V AC</v>
          </cell>
          <cell r="D1370" t="str">
            <v>23,1659</v>
          </cell>
          <cell r="E1370" t="str">
            <v>CD</v>
          </cell>
          <cell r="F1370">
            <v>38</v>
          </cell>
          <cell r="G1370">
            <v>143628.57999999999</v>
          </cell>
          <cell r="H1370">
            <v>0</v>
          </cell>
          <cell r="I1370">
            <v>145064.8658</v>
          </cell>
          <cell r="J1370">
            <v>18278173.090799998</v>
          </cell>
          <cell r="K1370">
            <v>0.57999999999999996</v>
          </cell>
          <cell r="L1370">
            <v>28879514</v>
          </cell>
        </row>
        <row r="1371">
          <cell r="A1371" t="str">
            <v>002464130</v>
          </cell>
          <cell r="B1371" t="str">
            <v>Stikalo</v>
          </cell>
          <cell r="C1371" t="str">
            <v>RBS420-30-230V AC</v>
          </cell>
          <cell r="D1371" t="str">
            <v>26,4754</v>
          </cell>
          <cell r="E1371" t="str">
            <v>CD</v>
          </cell>
          <cell r="F1371">
            <v>38</v>
          </cell>
          <cell r="G1371">
            <v>164147.48000000001</v>
          </cell>
          <cell r="H1371">
            <v>0</v>
          </cell>
          <cell r="I1371">
            <v>165788.95480000001</v>
          </cell>
          <cell r="J1371">
            <v>20889408.3048</v>
          </cell>
          <cell r="K1371">
            <v>0.57999999999999996</v>
          </cell>
          <cell r="L1371">
            <v>33005266</v>
          </cell>
        </row>
        <row r="1372">
          <cell r="A1372" t="str">
            <v>002464118</v>
          </cell>
          <cell r="B1372" t="str">
            <v>Stikalo</v>
          </cell>
          <cell r="C1372" t="str">
            <v>RBS220-11-24V AC</v>
          </cell>
          <cell r="D1372" t="str">
            <v>18,4631</v>
          </cell>
          <cell r="E1372" t="str">
            <v>CD</v>
          </cell>
          <cell r="F1372">
            <v>38</v>
          </cell>
          <cell r="G1372">
            <v>114471.22</v>
          </cell>
          <cell r="H1372">
            <v>0</v>
          </cell>
          <cell r="I1372">
            <v>115615.9322</v>
          </cell>
          <cell r="J1372">
            <v>14567607.4572</v>
          </cell>
          <cell r="K1372">
            <v>0.57999999999999996</v>
          </cell>
          <cell r="L1372">
            <v>23016820</v>
          </cell>
        </row>
        <row r="1373">
          <cell r="A1373" t="str">
            <v>002464119</v>
          </cell>
          <cell r="B1373" t="str">
            <v>Stikalo</v>
          </cell>
          <cell r="C1373" t="str">
            <v>RBS225-11-24V AC</v>
          </cell>
          <cell r="D1373" t="str">
            <v>21,7725</v>
          </cell>
          <cell r="E1373" t="str">
            <v>CD</v>
          </cell>
          <cell r="F1373">
            <v>38</v>
          </cell>
          <cell r="G1373">
            <v>134989.5</v>
          </cell>
          <cell r="H1373">
            <v>0</v>
          </cell>
          <cell r="I1373">
            <v>136339.39499999999</v>
          </cell>
          <cell r="J1373">
            <v>17178763.77</v>
          </cell>
          <cell r="K1373">
            <v>0.57999999999999996</v>
          </cell>
          <cell r="L1373">
            <v>27142447</v>
          </cell>
        </row>
        <row r="1374">
          <cell r="A1374" t="str">
            <v>002464120</v>
          </cell>
          <cell r="B1374" t="str">
            <v>Stikalo</v>
          </cell>
          <cell r="C1374" t="str">
            <v>RBS232-11-24V AC</v>
          </cell>
          <cell r="D1374" t="str">
            <v>23,1659</v>
          </cell>
          <cell r="E1374" t="str">
            <v>CD</v>
          </cell>
          <cell r="F1374">
            <v>38</v>
          </cell>
          <cell r="G1374">
            <v>143628.57999999999</v>
          </cell>
          <cell r="H1374">
            <v>0</v>
          </cell>
          <cell r="I1374">
            <v>145064.8658</v>
          </cell>
          <cell r="J1374">
            <v>18278173.090799998</v>
          </cell>
          <cell r="K1374">
            <v>0.57999999999999996</v>
          </cell>
          <cell r="L1374">
            <v>28879514</v>
          </cell>
        </row>
        <row r="1375">
          <cell r="A1375" t="str">
            <v>002464148</v>
          </cell>
          <cell r="B1375" t="str">
            <v>Stikalo</v>
          </cell>
          <cell r="C1375" t="str">
            <v>RBS420-30-24V AC</v>
          </cell>
          <cell r="D1375" t="str">
            <v>26,4754</v>
          </cell>
          <cell r="E1375" t="str">
            <v>CD</v>
          </cell>
          <cell r="F1375">
            <v>38</v>
          </cell>
          <cell r="G1375">
            <v>164147.48000000001</v>
          </cell>
          <cell r="H1375">
            <v>0</v>
          </cell>
          <cell r="I1375">
            <v>165788.95480000001</v>
          </cell>
          <cell r="J1375">
            <v>20889408.3048</v>
          </cell>
          <cell r="K1375">
            <v>0.57999999999999996</v>
          </cell>
          <cell r="L1375">
            <v>33005266</v>
          </cell>
        </row>
        <row r="1376">
          <cell r="A1376" t="str">
            <v>002464109</v>
          </cell>
          <cell r="B1376" t="str">
            <v>Stikalo</v>
          </cell>
          <cell r="C1376" t="str">
            <v>RBS220-1C-230V AC</v>
          </cell>
          <cell r="D1376" t="str">
            <v>19,1598</v>
          </cell>
          <cell r="E1376" t="str">
            <v>CD</v>
          </cell>
          <cell r="F1376">
            <v>38</v>
          </cell>
          <cell r="G1376">
            <v>118790.76</v>
          </cell>
          <cell r="H1376">
            <v>0</v>
          </cell>
          <cell r="I1376">
            <v>119978.6676</v>
          </cell>
          <cell r="J1376">
            <v>15117312.1176</v>
          </cell>
          <cell r="K1376">
            <v>0.57999999999999996</v>
          </cell>
          <cell r="L1376">
            <v>23885354</v>
          </cell>
        </row>
        <row r="1377">
          <cell r="A1377" t="str">
            <v>002464110</v>
          </cell>
          <cell r="B1377" t="str">
            <v>Stikalo</v>
          </cell>
          <cell r="C1377" t="str">
            <v>RBS225-1C-230V AC</v>
          </cell>
          <cell r="D1377" t="str">
            <v>22,4692</v>
          </cell>
          <cell r="E1377" t="str">
            <v>CD</v>
          </cell>
          <cell r="F1377">
            <v>38</v>
          </cell>
          <cell r="G1377">
            <v>139309.04</v>
          </cell>
          <cell r="H1377">
            <v>0</v>
          </cell>
          <cell r="I1377">
            <v>140702.13040000002</v>
          </cell>
          <cell r="J1377">
            <v>17728468.430400003</v>
          </cell>
          <cell r="K1377">
            <v>0.57999999999999996</v>
          </cell>
          <cell r="L1377">
            <v>28010981</v>
          </cell>
        </row>
        <row r="1378">
          <cell r="A1378" t="str">
            <v>002464111</v>
          </cell>
          <cell r="B1378" t="str">
            <v>Stikalo</v>
          </cell>
          <cell r="C1378" t="str">
            <v>RBS232-1C-230V AC</v>
          </cell>
          <cell r="D1378" t="str">
            <v>18,1147</v>
          </cell>
          <cell r="E1378" t="str">
            <v>CD</v>
          </cell>
          <cell r="F1378">
            <v>38</v>
          </cell>
          <cell r="G1378">
            <v>112311.14</v>
          </cell>
          <cell r="H1378">
            <v>0</v>
          </cell>
          <cell r="I1378">
            <v>113434.25139999999</v>
          </cell>
          <cell r="J1378">
            <v>14292715.676399998</v>
          </cell>
          <cell r="K1378">
            <v>0.57999999999999996</v>
          </cell>
          <cell r="L1378">
            <v>22582491</v>
          </cell>
        </row>
        <row r="1379">
          <cell r="A1379" t="str">
            <v>002464121</v>
          </cell>
          <cell r="B1379" t="str">
            <v>Stikalo</v>
          </cell>
          <cell r="C1379" t="str">
            <v>RBS220-1C-24V AC</v>
          </cell>
          <cell r="D1379" t="str">
            <v>19,1598</v>
          </cell>
          <cell r="E1379" t="str">
            <v>CD</v>
          </cell>
          <cell r="F1379">
            <v>38</v>
          </cell>
          <cell r="G1379">
            <v>118790.76</v>
          </cell>
          <cell r="H1379">
            <v>0</v>
          </cell>
          <cell r="I1379">
            <v>119978.6676</v>
          </cell>
          <cell r="J1379">
            <v>15117312.1176</v>
          </cell>
          <cell r="K1379">
            <v>0.57999999999999996</v>
          </cell>
          <cell r="L1379">
            <v>23885354</v>
          </cell>
        </row>
        <row r="1380">
          <cell r="A1380" t="str">
            <v>002464122</v>
          </cell>
          <cell r="B1380" t="str">
            <v>Stikalo</v>
          </cell>
          <cell r="C1380" t="str">
            <v>RBS225-1C-24V AC</v>
          </cell>
          <cell r="D1380" t="str">
            <v>22,4692</v>
          </cell>
          <cell r="E1380" t="str">
            <v>CD</v>
          </cell>
          <cell r="F1380">
            <v>38</v>
          </cell>
          <cell r="G1380">
            <v>139309.04</v>
          </cell>
          <cell r="H1380">
            <v>0</v>
          </cell>
          <cell r="I1380">
            <v>140702.13040000002</v>
          </cell>
          <cell r="J1380">
            <v>17728468.430400003</v>
          </cell>
          <cell r="K1380">
            <v>0.57999999999999996</v>
          </cell>
          <cell r="L1380">
            <v>28010981</v>
          </cell>
        </row>
        <row r="1381">
          <cell r="A1381" t="str">
            <v>002464123</v>
          </cell>
          <cell r="B1381" t="str">
            <v>Stikalo</v>
          </cell>
          <cell r="C1381" t="str">
            <v>RBS232-1C-24V AC</v>
          </cell>
          <cell r="D1381" t="str">
            <v>23,8627</v>
          </cell>
          <cell r="E1381" t="str">
            <v>CD</v>
          </cell>
          <cell r="F1381">
            <v>38</v>
          </cell>
          <cell r="G1381">
            <v>147948.74</v>
          </cell>
          <cell r="H1381">
            <v>0</v>
          </cell>
          <cell r="I1381">
            <v>149428.2274</v>
          </cell>
          <cell r="J1381">
            <v>18827956.652400002</v>
          </cell>
          <cell r="K1381">
            <v>0.57999999999999996</v>
          </cell>
          <cell r="L1381">
            <v>29748172</v>
          </cell>
        </row>
        <row r="1382">
          <cell r="A1382" t="str">
            <v>002464000</v>
          </cell>
          <cell r="B1382" t="str">
            <v>Modularni kontaktor</v>
          </cell>
          <cell r="C1382" t="str">
            <v>RD 20-10-230V AC/DC</v>
          </cell>
          <cell r="D1382" t="str">
            <v>19,8640</v>
          </cell>
          <cell r="E1382" t="str">
            <v>CD</v>
          </cell>
          <cell r="F1382">
            <v>38</v>
          </cell>
          <cell r="G1382">
            <v>123156.8</v>
          </cell>
          <cell r="H1382">
            <v>0</v>
          </cell>
          <cell r="I1382">
            <v>124388.368</v>
          </cell>
          <cell r="J1382">
            <v>15672934.368000001</v>
          </cell>
          <cell r="K1382">
            <v>0.57999999999999996</v>
          </cell>
          <cell r="L1382">
            <v>24763237</v>
          </cell>
        </row>
        <row r="1383">
          <cell r="A1383" t="str">
            <v>002473052</v>
          </cell>
          <cell r="B1383" t="str">
            <v>Rele</v>
          </cell>
          <cell r="C1383" t="str">
            <v>SER1-024ACDC</v>
          </cell>
          <cell r="D1383" t="str">
            <v>8,4537</v>
          </cell>
          <cell r="E1383" t="str">
            <v>CE</v>
          </cell>
          <cell r="F1383">
            <v>32</v>
          </cell>
          <cell r="G1383">
            <v>57485.16</v>
          </cell>
          <cell r="H1383">
            <v>0</v>
          </cell>
          <cell r="I1383">
            <v>58060.011600000005</v>
          </cell>
          <cell r="J1383">
            <v>7315561.461600001</v>
          </cell>
          <cell r="K1383">
            <v>0.57999999999999996</v>
          </cell>
          <cell r="L1383">
            <v>11558588</v>
          </cell>
        </row>
        <row r="1384">
          <cell r="A1384" t="str">
            <v>002473053</v>
          </cell>
          <cell r="B1384" t="str">
            <v>Rele</v>
          </cell>
          <cell r="C1384" t="str">
            <v>SER1-230ACDC</v>
          </cell>
          <cell r="D1384" t="str">
            <v>9,7061</v>
          </cell>
          <cell r="E1384" t="str">
            <v>CE</v>
          </cell>
          <cell r="F1384">
            <v>32</v>
          </cell>
          <cell r="G1384">
            <v>66001.48000000001</v>
          </cell>
          <cell r="H1384">
            <v>0</v>
          </cell>
          <cell r="I1384">
            <v>66661.494800000015</v>
          </cell>
          <cell r="J1384">
            <v>8399348.344800001</v>
          </cell>
          <cell r="K1384">
            <v>0.57999999999999996</v>
          </cell>
          <cell r="L1384">
            <v>13270971</v>
          </cell>
        </row>
        <row r="1385">
          <cell r="A1385" t="str">
            <v>002473050</v>
          </cell>
          <cell r="B1385" t="str">
            <v>Rele</v>
          </cell>
          <cell r="C1385" t="str">
            <v>SSR1-024ACDC</v>
          </cell>
          <cell r="D1385" t="str">
            <v>8,6103</v>
          </cell>
          <cell r="E1385" t="str">
            <v>CE</v>
          </cell>
          <cell r="F1385">
            <v>32</v>
          </cell>
          <cell r="G1385">
            <v>58550.04</v>
          </cell>
          <cell r="H1385">
            <v>0</v>
          </cell>
          <cell r="I1385">
            <v>59135.540399999998</v>
          </cell>
          <cell r="J1385">
            <v>7451078.0904000001</v>
          </cell>
          <cell r="K1385">
            <v>0.57999999999999996</v>
          </cell>
          <cell r="L1385">
            <v>11772704</v>
          </cell>
        </row>
        <row r="1386">
          <cell r="A1386" t="str">
            <v>002473051</v>
          </cell>
          <cell r="B1386" t="str">
            <v>Rele</v>
          </cell>
          <cell r="C1386" t="str">
            <v>SSR1-230ACDC</v>
          </cell>
          <cell r="D1386" t="str">
            <v>7,8275</v>
          </cell>
          <cell r="E1386" t="str">
            <v>CE</v>
          </cell>
          <cell r="F1386">
            <v>32</v>
          </cell>
          <cell r="G1386">
            <v>53227.000000000007</v>
          </cell>
          <cell r="H1386">
            <v>0</v>
          </cell>
          <cell r="I1386">
            <v>53759.270000000011</v>
          </cell>
          <cell r="J1386">
            <v>6773668.0200000014</v>
          </cell>
          <cell r="K1386">
            <v>0.57999999999999996</v>
          </cell>
          <cell r="L1386">
            <v>10702396</v>
          </cell>
        </row>
        <row r="1387">
          <cell r="A1387" t="str">
            <v>002473054</v>
          </cell>
          <cell r="B1387" t="str">
            <v>Povezovalni mostiè</v>
          </cell>
          <cell r="C1387" t="str">
            <v>SR-TERMINAL</v>
          </cell>
          <cell r="D1387" t="str">
            <v>1,1898</v>
          </cell>
          <cell r="E1387" t="str">
            <v>CE</v>
          </cell>
          <cell r="F1387">
            <v>32</v>
          </cell>
          <cell r="G1387">
            <v>8090.64</v>
          </cell>
          <cell r="H1387">
            <v>0</v>
          </cell>
          <cell r="I1387">
            <v>8171.5464000000002</v>
          </cell>
          <cell r="J1387">
            <v>1029614.8464</v>
          </cell>
          <cell r="K1387">
            <v>0.57999999999999996</v>
          </cell>
          <cell r="L1387">
            <v>1626792</v>
          </cell>
        </row>
        <row r="1388">
          <cell r="A1388" t="str">
            <v>004656574</v>
          </cell>
          <cell r="B1388" t="str">
            <v>Krmilnik avt prekl napajanja</v>
          </cell>
          <cell r="C1388" t="str">
            <v>ATC-E</v>
          </cell>
          <cell r="D1388" t="str">
            <v>282,5712</v>
          </cell>
          <cell r="E1388" t="str">
            <v>EP</v>
          </cell>
          <cell r="F1388">
            <v>32</v>
          </cell>
          <cell r="G1388">
            <v>1921484.1600000001</v>
          </cell>
          <cell r="H1388">
            <v>0</v>
          </cell>
          <cell r="I1388">
            <v>1940699.0016000001</v>
          </cell>
          <cell r="J1388">
            <v>244528074.20160002</v>
          </cell>
          <cell r="K1388">
            <v>0.6</v>
          </cell>
          <cell r="L1388">
            <v>391244919</v>
          </cell>
        </row>
        <row r="1389">
          <cell r="A1389" t="str">
            <v>004656573</v>
          </cell>
          <cell r="B1389" t="str">
            <v>Krmilnik avt prekl napajanja</v>
          </cell>
          <cell r="C1389" t="str">
            <v>ATC-B</v>
          </cell>
          <cell r="D1389" t="str">
            <v>235,9963</v>
          </cell>
          <cell r="E1389" t="str">
            <v>EP</v>
          </cell>
          <cell r="F1389">
            <v>32</v>
          </cell>
          <cell r="G1389">
            <v>1604774.84</v>
          </cell>
          <cell r="H1389">
            <v>0</v>
          </cell>
          <cell r="I1389">
            <v>1620822.5884</v>
          </cell>
          <cell r="J1389">
            <v>204223646.13839999</v>
          </cell>
          <cell r="K1389">
            <v>0.6</v>
          </cell>
          <cell r="L1389">
            <v>326757834</v>
          </cell>
        </row>
        <row r="1390">
          <cell r="A1390" t="str">
            <v>002461210</v>
          </cell>
          <cell r="B1390" t="str">
            <v>Modularni kontaktor</v>
          </cell>
          <cell r="C1390" t="str">
            <v>R 20-20 230V</v>
          </cell>
          <cell r="D1390" t="str">
            <v>16,3041</v>
          </cell>
          <cell r="E1390" t="str">
            <v>CD</v>
          </cell>
          <cell r="F1390">
            <v>38</v>
          </cell>
          <cell r="G1390">
            <v>101085.42</v>
          </cell>
          <cell r="H1390">
            <v>0</v>
          </cell>
          <cell r="I1390">
            <v>102096.2742</v>
          </cell>
          <cell r="J1390">
            <v>12864130.5492</v>
          </cell>
          <cell r="K1390">
            <v>0.55000000000000004</v>
          </cell>
          <cell r="L1390">
            <v>19939403</v>
          </cell>
        </row>
        <row r="1391">
          <cell r="A1391" t="str">
            <v>002461211</v>
          </cell>
          <cell r="B1391" t="str">
            <v>Modularni kontaktor</v>
          </cell>
          <cell r="C1391" t="str">
            <v>R 20-20 24V</v>
          </cell>
          <cell r="D1391" t="str">
            <v>16,3041</v>
          </cell>
          <cell r="E1391" t="str">
            <v>CD</v>
          </cell>
          <cell r="F1391">
            <v>38</v>
          </cell>
          <cell r="G1391">
            <v>101085.42</v>
          </cell>
          <cell r="H1391">
            <v>0</v>
          </cell>
          <cell r="I1391">
            <v>102096.2742</v>
          </cell>
          <cell r="J1391">
            <v>12864130.5492</v>
          </cell>
          <cell r="K1391">
            <v>0.55000000000000004</v>
          </cell>
          <cell r="L1391">
            <v>19939403</v>
          </cell>
        </row>
        <row r="1392">
          <cell r="A1392" t="str">
            <v>002461220</v>
          </cell>
          <cell r="B1392" t="str">
            <v>Modularni kontaktor</v>
          </cell>
          <cell r="C1392" t="str">
            <v>R 20-11 230V</v>
          </cell>
          <cell r="D1392" t="str">
            <v>16,3041</v>
          </cell>
          <cell r="E1392" t="str">
            <v>CD</v>
          </cell>
          <cell r="F1392">
            <v>38</v>
          </cell>
          <cell r="G1392">
            <v>101085.42</v>
          </cell>
          <cell r="H1392">
            <v>0</v>
          </cell>
          <cell r="I1392">
            <v>102096.2742</v>
          </cell>
          <cell r="J1392">
            <v>12864130.5492</v>
          </cell>
          <cell r="K1392">
            <v>0.55000000000000004</v>
          </cell>
          <cell r="L1392">
            <v>19939403</v>
          </cell>
        </row>
        <row r="1393">
          <cell r="A1393" t="str">
            <v>002461221</v>
          </cell>
          <cell r="B1393" t="str">
            <v>Modularni kontaktor</v>
          </cell>
          <cell r="C1393" t="str">
            <v>R 20-11 24V</v>
          </cell>
          <cell r="D1393" t="str">
            <v>19,1467</v>
          </cell>
          <cell r="E1393" t="str">
            <v>CD</v>
          </cell>
          <cell r="F1393">
            <v>38</v>
          </cell>
          <cell r="G1393">
            <v>118709.54</v>
          </cell>
          <cell r="H1393">
            <v>0</v>
          </cell>
          <cell r="I1393">
            <v>119896.6354</v>
          </cell>
          <cell r="J1393">
            <v>15106976.0604</v>
          </cell>
          <cell r="K1393">
            <v>0.55000000000000004</v>
          </cell>
          <cell r="L1393">
            <v>23415813</v>
          </cell>
        </row>
        <row r="1394">
          <cell r="A1394" t="str">
            <v>002461230</v>
          </cell>
          <cell r="B1394" t="str">
            <v>Modularni kontaktor</v>
          </cell>
          <cell r="C1394" t="str">
            <v>R 20-02 230V</v>
          </cell>
          <cell r="D1394" t="str">
            <v>19,1467</v>
          </cell>
          <cell r="E1394" t="str">
            <v>CD</v>
          </cell>
          <cell r="F1394">
            <v>38</v>
          </cell>
          <cell r="G1394">
            <v>118709.54</v>
          </cell>
          <cell r="H1394">
            <v>0</v>
          </cell>
          <cell r="I1394">
            <v>119896.6354</v>
          </cell>
          <cell r="J1394">
            <v>15106976.0604</v>
          </cell>
          <cell r="K1394">
            <v>0.55000000000000004</v>
          </cell>
          <cell r="L1394">
            <v>23415813</v>
          </cell>
        </row>
        <row r="1395">
          <cell r="A1395" t="str">
            <v>002461231</v>
          </cell>
          <cell r="B1395" t="str">
            <v>Modularni kontaktor</v>
          </cell>
          <cell r="C1395" t="str">
            <v>R 20-02 24V</v>
          </cell>
          <cell r="D1395" t="str">
            <v>19,1467</v>
          </cell>
          <cell r="E1395" t="str">
            <v>CD</v>
          </cell>
          <cell r="F1395">
            <v>38</v>
          </cell>
          <cell r="G1395">
            <v>118709.54</v>
          </cell>
          <cell r="H1395">
            <v>0</v>
          </cell>
          <cell r="I1395">
            <v>119896.6354</v>
          </cell>
          <cell r="J1395">
            <v>15106976.0604</v>
          </cell>
          <cell r="K1395">
            <v>0.55000000000000004</v>
          </cell>
          <cell r="L1395">
            <v>23415813</v>
          </cell>
        </row>
        <row r="1396">
          <cell r="A1396" t="str">
            <v>002463501</v>
          </cell>
          <cell r="B1396" t="str">
            <v>Modularni kontaktor</v>
          </cell>
          <cell r="C1396" t="str">
            <v>R 25-20 24V</v>
          </cell>
          <cell r="D1396" t="str">
            <v>24,1384</v>
          </cell>
          <cell r="E1396" t="str">
            <v>CD</v>
          </cell>
          <cell r="F1396">
            <v>38</v>
          </cell>
          <cell r="G1396">
            <v>149658.07999999999</v>
          </cell>
          <cell r="H1396">
            <v>0</v>
          </cell>
          <cell r="I1396">
            <v>151154.66079999998</v>
          </cell>
          <cell r="J1396">
            <v>19045487.260799997</v>
          </cell>
          <cell r="K1396">
            <v>0.55000000000000004</v>
          </cell>
          <cell r="L1396">
            <v>29520506</v>
          </cell>
        </row>
        <row r="1397">
          <cell r="A1397" t="str">
            <v>002463502</v>
          </cell>
          <cell r="B1397" t="str">
            <v>Modularni kontaktor</v>
          </cell>
          <cell r="C1397" t="str">
            <v>R 25-20 230V</v>
          </cell>
          <cell r="D1397" t="str">
            <v>22,5363</v>
          </cell>
          <cell r="E1397" t="str">
            <v>CD</v>
          </cell>
          <cell r="F1397">
            <v>38</v>
          </cell>
          <cell r="G1397">
            <v>139725.06</v>
          </cell>
          <cell r="H1397">
            <v>0</v>
          </cell>
          <cell r="I1397">
            <v>141122.3106</v>
          </cell>
          <cell r="J1397">
            <v>17781411.135600001</v>
          </cell>
          <cell r="K1397">
            <v>0.55000000000000004</v>
          </cell>
          <cell r="L1397">
            <v>27561188</v>
          </cell>
        </row>
        <row r="1398">
          <cell r="A1398" t="str">
            <v>002463503</v>
          </cell>
          <cell r="B1398" t="str">
            <v>Modularni kontaktor</v>
          </cell>
          <cell r="C1398" t="str">
            <v>R 25-11 24V</v>
          </cell>
          <cell r="D1398" t="str">
            <v>24,1384</v>
          </cell>
          <cell r="E1398" t="str">
            <v>CD</v>
          </cell>
          <cell r="F1398">
            <v>38</v>
          </cell>
          <cell r="G1398">
            <v>149658.07999999999</v>
          </cell>
          <cell r="H1398">
            <v>0</v>
          </cell>
          <cell r="I1398">
            <v>151154.66079999998</v>
          </cell>
          <cell r="J1398">
            <v>19045487.260799997</v>
          </cell>
          <cell r="K1398">
            <v>0.55000000000000004</v>
          </cell>
          <cell r="L1398">
            <v>29520506</v>
          </cell>
        </row>
        <row r="1399">
          <cell r="A1399" t="str">
            <v>002463504</v>
          </cell>
          <cell r="B1399" t="str">
            <v>Modularni kontaktor</v>
          </cell>
          <cell r="C1399" t="str">
            <v>R 25-11 230V</v>
          </cell>
          <cell r="D1399" t="str">
            <v>24,1384</v>
          </cell>
          <cell r="E1399" t="str">
            <v>CD</v>
          </cell>
          <cell r="F1399">
            <v>38</v>
          </cell>
          <cell r="G1399">
            <v>149658.07999999999</v>
          </cell>
          <cell r="H1399">
            <v>0</v>
          </cell>
          <cell r="I1399">
            <v>151154.66079999998</v>
          </cell>
          <cell r="J1399">
            <v>19045487.260799997</v>
          </cell>
          <cell r="K1399">
            <v>0.55000000000000004</v>
          </cell>
          <cell r="L1399">
            <v>29520506</v>
          </cell>
        </row>
        <row r="1400">
          <cell r="A1400" t="str">
            <v>002463505</v>
          </cell>
          <cell r="B1400" t="str">
            <v>Modularni kontaktor</v>
          </cell>
          <cell r="C1400" t="str">
            <v>R 25-02 24V</v>
          </cell>
          <cell r="D1400" t="str">
            <v>24,1384</v>
          </cell>
          <cell r="E1400" t="str">
            <v>CD</v>
          </cell>
          <cell r="F1400">
            <v>38</v>
          </cell>
          <cell r="G1400">
            <v>149658.07999999999</v>
          </cell>
          <cell r="H1400">
            <v>0</v>
          </cell>
          <cell r="I1400">
            <v>151154.66079999998</v>
          </cell>
          <cell r="J1400">
            <v>19045487.260799997</v>
          </cell>
          <cell r="K1400">
            <v>0.55000000000000004</v>
          </cell>
          <cell r="L1400">
            <v>29520506</v>
          </cell>
        </row>
        <row r="1401">
          <cell r="A1401" t="str">
            <v>002463506</v>
          </cell>
          <cell r="B1401" t="str">
            <v>Modularni kontaktor</v>
          </cell>
          <cell r="C1401" t="str">
            <v>R 25-02 230V</v>
          </cell>
          <cell r="D1401" t="str">
            <v>24,1384</v>
          </cell>
          <cell r="E1401" t="str">
            <v>CD</v>
          </cell>
          <cell r="F1401">
            <v>38</v>
          </cell>
          <cell r="G1401">
            <v>149658.07999999999</v>
          </cell>
          <cell r="H1401">
            <v>0</v>
          </cell>
          <cell r="I1401">
            <v>151154.66079999998</v>
          </cell>
          <cell r="J1401">
            <v>19045487.260799997</v>
          </cell>
          <cell r="K1401">
            <v>0.55000000000000004</v>
          </cell>
          <cell r="L1401">
            <v>29520506</v>
          </cell>
        </row>
        <row r="1402">
          <cell r="A1402" t="str">
            <v>002463507</v>
          </cell>
          <cell r="B1402" t="str">
            <v>Modularni kontaktor</v>
          </cell>
          <cell r="C1402" t="str">
            <v>R 25-10-24V</v>
          </cell>
          <cell r="D1402" t="str">
            <v>24,1384</v>
          </cell>
          <cell r="E1402" t="str">
            <v>CD</v>
          </cell>
          <cell r="F1402">
            <v>38</v>
          </cell>
          <cell r="G1402">
            <v>149658.07999999999</v>
          </cell>
          <cell r="H1402">
            <v>0</v>
          </cell>
          <cell r="I1402">
            <v>151154.66079999998</v>
          </cell>
          <cell r="J1402">
            <v>19045487.260799997</v>
          </cell>
          <cell r="K1402">
            <v>0.55000000000000004</v>
          </cell>
          <cell r="L1402">
            <v>29520506</v>
          </cell>
        </row>
        <row r="1403">
          <cell r="A1403" t="str">
            <v>002463500</v>
          </cell>
          <cell r="B1403" t="str">
            <v>Modularni kontaktor</v>
          </cell>
          <cell r="C1403" t="str">
            <v>R 25-10-230V AC</v>
          </cell>
          <cell r="D1403" t="str">
            <v>21,2546</v>
          </cell>
          <cell r="E1403" t="str">
            <v>CD</v>
          </cell>
          <cell r="F1403">
            <v>38</v>
          </cell>
          <cell r="G1403">
            <v>131778.51999999999</v>
          </cell>
          <cell r="H1403">
            <v>0</v>
          </cell>
          <cell r="I1403">
            <v>133096.3052</v>
          </cell>
          <cell r="J1403">
            <v>16770134.4552</v>
          </cell>
          <cell r="K1403">
            <v>0.55000000000000004</v>
          </cell>
          <cell r="L1403">
            <v>25993709</v>
          </cell>
        </row>
        <row r="1404">
          <cell r="A1404" t="str">
            <v>002462310</v>
          </cell>
          <cell r="B1404" t="str">
            <v>Modularni kontaktor</v>
          </cell>
          <cell r="C1404" t="str">
            <v>R 25-40 230V</v>
          </cell>
          <cell r="D1404" t="str">
            <v>17,3035</v>
          </cell>
          <cell r="E1404" t="str">
            <v>CD</v>
          </cell>
          <cell r="F1404">
            <v>38</v>
          </cell>
          <cell r="G1404">
            <v>107281.7</v>
          </cell>
          <cell r="H1404">
            <v>0</v>
          </cell>
          <cell r="I1404">
            <v>108354.51699999999</v>
          </cell>
          <cell r="J1404">
            <v>13652669.141999999</v>
          </cell>
          <cell r="K1404">
            <v>0.55000000000000004</v>
          </cell>
          <cell r="L1404">
            <v>21161638</v>
          </cell>
        </row>
        <row r="1405">
          <cell r="A1405" t="str">
            <v>002462311</v>
          </cell>
          <cell r="B1405" t="str">
            <v>Modularni kontaktor</v>
          </cell>
          <cell r="C1405" t="str">
            <v>R 25-40 24V</v>
          </cell>
          <cell r="D1405" t="str">
            <v>21,0964</v>
          </cell>
          <cell r="E1405" t="str">
            <v>CD</v>
          </cell>
          <cell r="F1405">
            <v>38</v>
          </cell>
          <cell r="G1405">
            <v>130797.68</v>
          </cell>
          <cell r="H1405">
            <v>0</v>
          </cell>
          <cell r="I1405">
            <v>132105.6568</v>
          </cell>
          <cell r="J1405">
            <v>16645312.7568</v>
          </cell>
          <cell r="K1405">
            <v>0.55000000000000004</v>
          </cell>
          <cell r="L1405">
            <v>25800235</v>
          </cell>
        </row>
        <row r="1406">
          <cell r="A1406" t="str">
            <v>002462320</v>
          </cell>
          <cell r="B1406" t="str">
            <v>Modularni kontaktor</v>
          </cell>
          <cell r="C1406" t="str">
            <v>R 25-31 230V</v>
          </cell>
          <cell r="D1406" t="str">
            <v>18,0397</v>
          </cell>
          <cell r="E1406" t="str">
            <v>CD</v>
          </cell>
          <cell r="F1406">
            <v>38</v>
          </cell>
          <cell r="G1406">
            <v>111846.14</v>
          </cell>
          <cell r="H1406">
            <v>0</v>
          </cell>
          <cell r="I1406">
            <v>112964.6014</v>
          </cell>
          <cell r="J1406">
            <v>14233539.7764</v>
          </cell>
          <cell r="K1406">
            <v>0.55000000000000004</v>
          </cell>
          <cell r="L1406">
            <v>22061987</v>
          </cell>
        </row>
        <row r="1407">
          <cell r="A1407" t="str">
            <v>002462321</v>
          </cell>
          <cell r="B1407" t="str">
            <v>Modularni kontaktor</v>
          </cell>
          <cell r="C1407" t="str">
            <v>R 25-31 24V</v>
          </cell>
          <cell r="D1407" t="str">
            <v>18,0397</v>
          </cell>
          <cell r="E1407" t="str">
            <v>CD</v>
          </cell>
          <cell r="F1407">
            <v>38</v>
          </cell>
          <cell r="G1407">
            <v>111846.14</v>
          </cell>
          <cell r="H1407">
            <v>0</v>
          </cell>
          <cell r="I1407">
            <v>112964.6014</v>
          </cell>
          <cell r="J1407">
            <v>14233539.7764</v>
          </cell>
          <cell r="K1407">
            <v>0.55000000000000004</v>
          </cell>
          <cell r="L1407">
            <v>22061987</v>
          </cell>
        </row>
        <row r="1408">
          <cell r="A1408" t="str">
            <v>002462330</v>
          </cell>
          <cell r="B1408" t="str">
            <v>Modularni kontaktor</v>
          </cell>
          <cell r="C1408" t="str">
            <v>R 25-13 230V</v>
          </cell>
          <cell r="D1408" t="str">
            <v>21,0964</v>
          </cell>
          <cell r="E1408" t="str">
            <v>CD</v>
          </cell>
          <cell r="F1408">
            <v>38</v>
          </cell>
          <cell r="G1408">
            <v>130797.68</v>
          </cell>
          <cell r="H1408">
            <v>0</v>
          </cell>
          <cell r="I1408">
            <v>132105.6568</v>
          </cell>
          <cell r="J1408">
            <v>16645312.7568</v>
          </cell>
          <cell r="K1408">
            <v>0.55000000000000004</v>
          </cell>
          <cell r="L1408">
            <v>25800235</v>
          </cell>
        </row>
        <row r="1409">
          <cell r="A1409" t="str">
            <v>002462331</v>
          </cell>
          <cell r="B1409" t="str">
            <v>Modularni kontaktor</v>
          </cell>
          <cell r="C1409" t="str">
            <v>R 25-13 24V</v>
          </cell>
          <cell r="D1409" t="str">
            <v>21,3074</v>
          </cell>
          <cell r="E1409" t="str">
            <v>CD</v>
          </cell>
          <cell r="F1409">
            <v>38</v>
          </cell>
          <cell r="G1409">
            <v>132105.88</v>
          </cell>
          <cell r="H1409">
            <v>0</v>
          </cell>
          <cell r="I1409">
            <v>133426.9388</v>
          </cell>
          <cell r="J1409">
            <v>16811794.288800001</v>
          </cell>
          <cell r="K1409">
            <v>0.55000000000000004</v>
          </cell>
          <cell r="L1409">
            <v>26058282</v>
          </cell>
        </row>
        <row r="1410">
          <cell r="A1410" t="str">
            <v>002462340</v>
          </cell>
          <cell r="B1410" t="str">
            <v>Modularni kontaktor</v>
          </cell>
          <cell r="C1410" t="str">
            <v>R 25-22 230V</v>
          </cell>
          <cell r="D1410" t="str">
            <v>18,0397</v>
          </cell>
          <cell r="E1410" t="str">
            <v>CD</v>
          </cell>
          <cell r="F1410">
            <v>38</v>
          </cell>
          <cell r="G1410">
            <v>111846.14</v>
          </cell>
          <cell r="H1410">
            <v>0</v>
          </cell>
          <cell r="I1410">
            <v>112964.6014</v>
          </cell>
          <cell r="J1410">
            <v>14233539.7764</v>
          </cell>
          <cell r="K1410">
            <v>0.55000000000000004</v>
          </cell>
          <cell r="L1410">
            <v>22061987</v>
          </cell>
        </row>
        <row r="1411">
          <cell r="A1411" t="str">
            <v>002462341</v>
          </cell>
          <cell r="B1411" t="str">
            <v>Modularni kontaktor</v>
          </cell>
          <cell r="C1411" t="str">
            <v>R 25-22 24V</v>
          </cell>
          <cell r="D1411" t="str">
            <v>19,5276</v>
          </cell>
          <cell r="E1411" t="str">
            <v>CD</v>
          </cell>
          <cell r="F1411">
            <v>38</v>
          </cell>
          <cell r="G1411">
            <v>121071.12</v>
          </cell>
          <cell r="H1411">
            <v>0</v>
          </cell>
          <cell r="I1411">
            <v>122281.8312</v>
          </cell>
          <cell r="J1411">
            <v>15407510.7312</v>
          </cell>
          <cell r="K1411">
            <v>0.55000000000000004</v>
          </cell>
          <cell r="L1411">
            <v>23881642</v>
          </cell>
        </row>
        <row r="1412">
          <cell r="A1412" t="str">
            <v>002462350</v>
          </cell>
          <cell r="B1412" t="str">
            <v>Modularni kontaktor</v>
          </cell>
          <cell r="C1412" t="str">
            <v>R 25-04 230V</v>
          </cell>
          <cell r="D1412" t="str">
            <v>21,0964</v>
          </cell>
          <cell r="E1412" t="str">
            <v>CD</v>
          </cell>
          <cell r="F1412">
            <v>38</v>
          </cell>
          <cell r="G1412">
            <v>130797.68</v>
          </cell>
          <cell r="H1412">
            <v>0</v>
          </cell>
          <cell r="I1412">
            <v>132105.6568</v>
          </cell>
          <cell r="J1412">
            <v>16645312.7568</v>
          </cell>
          <cell r="K1412">
            <v>0.55000000000000004</v>
          </cell>
          <cell r="L1412">
            <v>25800235</v>
          </cell>
        </row>
        <row r="1413">
          <cell r="A1413" t="str">
            <v>002462351</v>
          </cell>
          <cell r="B1413" t="str">
            <v>Modularni kontaktor</v>
          </cell>
          <cell r="C1413" t="str">
            <v>R 25-04 24V</v>
          </cell>
          <cell r="D1413" t="str">
            <v>19,5228</v>
          </cell>
          <cell r="E1413" t="str">
            <v>CD</v>
          </cell>
          <cell r="F1413">
            <v>38</v>
          </cell>
          <cell r="G1413">
            <v>121041.36</v>
          </cell>
          <cell r="H1413">
            <v>0</v>
          </cell>
          <cell r="I1413">
            <v>122251.7736</v>
          </cell>
          <cell r="J1413">
            <v>15403723.4736</v>
          </cell>
          <cell r="K1413">
            <v>0.55000000000000004</v>
          </cell>
          <cell r="L1413">
            <v>23875772</v>
          </cell>
        </row>
        <row r="1414">
          <cell r="A1414" t="str">
            <v>002463410</v>
          </cell>
          <cell r="B1414" t="str">
            <v>Modularni kontaktor</v>
          </cell>
          <cell r="C1414" t="str">
            <v>R 40-40 230V</v>
          </cell>
          <cell r="D1414" t="str">
            <v>44,9443</v>
          </cell>
          <cell r="E1414" t="str">
            <v>CD</v>
          </cell>
          <cell r="F1414">
            <v>38</v>
          </cell>
          <cell r="G1414">
            <v>278654.65999999997</v>
          </cell>
          <cell r="H1414">
            <v>0</v>
          </cell>
          <cell r="I1414">
            <v>281441.20659999998</v>
          </cell>
          <cell r="J1414">
            <v>35461592.031599998</v>
          </cell>
          <cell r="K1414">
            <v>0.55000000000000004</v>
          </cell>
          <cell r="L1414">
            <v>54965468</v>
          </cell>
        </row>
        <row r="1415">
          <cell r="A1415" t="str">
            <v>002463411</v>
          </cell>
          <cell r="B1415" t="str">
            <v>Modularni kontaktor</v>
          </cell>
          <cell r="C1415" t="str">
            <v>R 40-40 24V</v>
          </cell>
          <cell r="D1415" t="str">
            <v>53,7739</v>
          </cell>
          <cell r="E1415" t="str">
            <v>CD</v>
          </cell>
          <cell r="F1415">
            <v>38</v>
          </cell>
          <cell r="G1415">
            <v>333398.18</v>
          </cell>
          <cell r="H1415">
            <v>0</v>
          </cell>
          <cell r="I1415">
            <v>336732.1618</v>
          </cell>
          <cell r="J1415">
            <v>42428252.386799999</v>
          </cell>
          <cell r="K1415">
            <v>0.55000000000000004</v>
          </cell>
          <cell r="L1415">
            <v>65763792</v>
          </cell>
        </row>
        <row r="1416">
          <cell r="A1416" t="str">
            <v>002463420</v>
          </cell>
          <cell r="B1416" t="str">
            <v>Modularni kontaktor</v>
          </cell>
          <cell r="C1416" t="str">
            <v>R 40-31 230V</v>
          </cell>
          <cell r="D1416" t="str">
            <v>53,7739</v>
          </cell>
          <cell r="E1416" t="str">
            <v>CD</v>
          </cell>
          <cell r="F1416">
            <v>38</v>
          </cell>
          <cell r="G1416">
            <v>333398.18</v>
          </cell>
          <cell r="H1416">
            <v>0</v>
          </cell>
          <cell r="I1416">
            <v>336732.1618</v>
          </cell>
          <cell r="J1416">
            <v>42428252.386799999</v>
          </cell>
          <cell r="K1416">
            <v>0.55000000000000004</v>
          </cell>
          <cell r="L1416">
            <v>65763792</v>
          </cell>
        </row>
        <row r="1417">
          <cell r="A1417" t="str">
            <v>002463421</v>
          </cell>
          <cell r="B1417" t="str">
            <v>Modularni kontaktor</v>
          </cell>
          <cell r="C1417" t="str">
            <v>R 40-31 24V</v>
          </cell>
          <cell r="D1417" t="str">
            <v>48,7943</v>
          </cell>
          <cell r="E1417" t="str">
            <v>CD</v>
          </cell>
          <cell r="F1417">
            <v>38</v>
          </cell>
          <cell r="G1417">
            <v>302524.65999999997</v>
          </cell>
          <cell r="H1417">
            <v>0</v>
          </cell>
          <cell r="I1417">
            <v>305549.90659999999</v>
          </cell>
          <cell r="J1417">
            <v>38499288.231600001</v>
          </cell>
          <cell r="K1417">
            <v>0.55000000000000004</v>
          </cell>
          <cell r="L1417">
            <v>59673897</v>
          </cell>
        </row>
        <row r="1418">
          <cell r="A1418" t="str">
            <v>002463430</v>
          </cell>
          <cell r="B1418" t="str">
            <v>Modularni kontaktor</v>
          </cell>
          <cell r="C1418" t="str">
            <v>R 40-22 230V</v>
          </cell>
          <cell r="D1418" t="str">
            <v>57,2810</v>
          </cell>
          <cell r="E1418" t="str">
            <v>CD</v>
          </cell>
          <cell r="F1418">
            <v>38</v>
          </cell>
          <cell r="G1418">
            <v>355142.2</v>
          </cell>
          <cell r="H1418">
            <v>0</v>
          </cell>
          <cell r="I1418">
            <v>358693.62200000003</v>
          </cell>
          <cell r="J1418">
            <v>45195396.372000001</v>
          </cell>
          <cell r="K1418">
            <v>0.55000000000000004</v>
          </cell>
          <cell r="L1418">
            <v>70052865</v>
          </cell>
        </row>
        <row r="1419">
          <cell r="A1419" t="str">
            <v>002463431</v>
          </cell>
          <cell r="B1419" t="str">
            <v>Modularni kontaktor</v>
          </cell>
          <cell r="C1419" t="str">
            <v>R 40-22 24V</v>
          </cell>
          <cell r="D1419" t="str">
            <v>53,7739</v>
          </cell>
          <cell r="E1419" t="str">
            <v>CD</v>
          </cell>
          <cell r="F1419">
            <v>38</v>
          </cell>
          <cell r="G1419">
            <v>333398.18</v>
          </cell>
          <cell r="H1419">
            <v>0</v>
          </cell>
          <cell r="I1419">
            <v>336732.1618</v>
          </cell>
          <cell r="J1419">
            <v>42428252.386799999</v>
          </cell>
          <cell r="K1419">
            <v>0.55000000000000004</v>
          </cell>
          <cell r="L1419">
            <v>65763792</v>
          </cell>
        </row>
        <row r="1420">
          <cell r="A1420" t="str">
            <v>002463440</v>
          </cell>
          <cell r="B1420" t="str">
            <v>Modularni kontaktor</v>
          </cell>
          <cell r="C1420" t="str">
            <v>R 40-04 230V</v>
          </cell>
          <cell r="D1420" t="str">
            <v>53,7739</v>
          </cell>
          <cell r="E1420" t="str">
            <v>CD</v>
          </cell>
          <cell r="F1420">
            <v>38</v>
          </cell>
          <cell r="G1420">
            <v>333398.18</v>
          </cell>
          <cell r="H1420">
            <v>0</v>
          </cell>
          <cell r="I1420">
            <v>336732.1618</v>
          </cell>
          <cell r="J1420">
            <v>42428252.386799999</v>
          </cell>
          <cell r="K1420">
            <v>0.55000000000000004</v>
          </cell>
          <cell r="L1420">
            <v>65763792</v>
          </cell>
        </row>
        <row r="1421">
          <cell r="A1421" t="str">
            <v>002463441</v>
          </cell>
          <cell r="B1421" t="str">
            <v>Modularni kontaktor</v>
          </cell>
          <cell r="C1421" t="str">
            <v>R 40-04 24V</v>
          </cell>
          <cell r="D1421" t="str">
            <v>49,7984</v>
          </cell>
          <cell r="E1421" t="str">
            <v>CD</v>
          </cell>
          <cell r="F1421">
            <v>38</v>
          </cell>
          <cell r="G1421">
            <v>308750.08000000002</v>
          </cell>
          <cell r="H1421">
            <v>0</v>
          </cell>
          <cell r="I1421">
            <v>311837.5808</v>
          </cell>
          <cell r="J1421">
            <v>39291535.180799998</v>
          </cell>
          <cell r="K1421">
            <v>0.55000000000000004</v>
          </cell>
          <cell r="L1421">
            <v>60901880</v>
          </cell>
        </row>
        <row r="1422">
          <cell r="A1422" t="str">
            <v>002463450</v>
          </cell>
          <cell r="B1422" t="str">
            <v>Modularni kontaktor</v>
          </cell>
          <cell r="C1422" t="str">
            <v>R 63-40 230V</v>
          </cell>
          <cell r="D1422" t="str">
            <v>50,3688</v>
          </cell>
          <cell r="E1422" t="str">
            <v>CD</v>
          </cell>
          <cell r="F1422">
            <v>38</v>
          </cell>
          <cell r="G1422">
            <v>312286.56</v>
          </cell>
          <cell r="H1422">
            <v>0</v>
          </cell>
          <cell r="I1422">
            <v>315409.42560000002</v>
          </cell>
          <cell r="J1422">
            <v>39741587.625600003</v>
          </cell>
          <cell r="K1422">
            <v>0.55000000000000004</v>
          </cell>
          <cell r="L1422">
            <v>61599461</v>
          </cell>
        </row>
        <row r="1423">
          <cell r="A1423" t="str">
            <v>002463451</v>
          </cell>
          <cell r="B1423" t="str">
            <v>Modularni kontaktor</v>
          </cell>
          <cell r="C1423" t="str">
            <v>R 63-40 24V</v>
          </cell>
          <cell r="D1423" t="str">
            <v>60,7773</v>
          </cell>
          <cell r="E1423" t="str">
            <v>CD</v>
          </cell>
          <cell r="F1423">
            <v>38</v>
          </cell>
          <cell r="G1423">
            <v>376819.26</v>
          </cell>
          <cell r="H1423">
            <v>0</v>
          </cell>
          <cell r="I1423">
            <v>380587.45260000002</v>
          </cell>
          <cell r="J1423">
            <v>47954019.027600005</v>
          </cell>
          <cell r="K1423">
            <v>0.55000000000000004</v>
          </cell>
          <cell r="L1423">
            <v>74328730</v>
          </cell>
        </row>
        <row r="1424">
          <cell r="A1424" t="str">
            <v>002463460</v>
          </cell>
          <cell r="B1424" t="str">
            <v>Modularni kontaktor</v>
          </cell>
          <cell r="C1424" t="str">
            <v>R 63-31 230V</v>
          </cell>
          <cell r="D1424" t="str">
            <v>57,0329</v>
          </cell>
          <cell r="E1424" t="str">
            <v>CD</v>
          </cell>
          <cell r="F1424">
            <v>38</v>
          </cell>
          <cell r="G1424">
            <v>353603.98</v>
          </cell>
          <cell r="H1424">
            <v>0</v>
          </cell>
          <cell r="I1424">
            <v>357140.01980000001</v>
          </cell>
          <cell r="J1424">
            <v>44999642.494800001</v>
          </cell>
          <cell r="K1424">
            <v>0.55000000000000004</v>
          </cell>
          <cell r="L1424">
            <v>69749446</v>
          </cell>
        </row>
        <row r="1425">
          <cell r="A1425" t="str">
            <v>002463461</v>
          </cell>
          <cell r="B1425" t="str">
            <v>Modularni kontaktor</v>
          </cell>
          <cell r="C1425" t="str">
            <v>R 63-31 24V</v>
          </cell>
          <cell r="D1425" t="str">
            <v>57,0329</v>
          </cell>
          <cell r="E1425" t="str">
            <v>CD</v>
          </cell>
          <cell r="F1425">
            <v>38</v>
          </cell>
          <cell r="G1425">
            <v>353603.98</v>
          </cell>
          <cell r="H1425">
            <v>0</v>
          </cell>
          <cell r="I1425">
            <v>357140.01980000001</v>
          </cell>
          <cell r="J1425">
            <v>44999642.494800001</v>
          </cell>
          <cell r="K1425">
            <v>0.55000000000000004</v>
          </cell>
          <cell r="L1425">
            <v>69749446</v>
          </cell>
        </row>
        <row r="1426">
          <cell r="A1426" t="str">
            <v>002463470</v>
          </cell>
          <cell r="B1426" t="str">
            <v>Modularni kontaktor</v>
          </cell>
          <cell r="C1426" t="str">
            <v>R 63-22 230V</v>
          </cell>
          <cell r="D1426" t="str">
            <v>65,5879</v>
          </cell>
          <cell r="E1426" t="str">
            <v>CD</v>
          </cell>
          <cell r="F1426">
            <v>38</v>
          </cell>
          <cell r="G1426">
            <v>406644.98</v>
          </cell>
          <cell r="H1426">
            <v>0</v>
          </cell>
          <cell r="I1426">
            <v>410711.42979999998</v>
          </cell>
          <cell r="J1426">
            <v>51749640.154799998</v>
          </cell>
          <cell r="K1426">
            <v>0.55000000000000004</v>
          </cell>
          <cell r="L1426">
            <v>80211943</v>
          </cell>
        </row>
        <row r="1427">
          <cell r="A1427" t="str">
            <v>002463471</v>
          </cell>
          <cell r="B1427" t="str">
            <v>Modularni kontaktor</v>
          </cell>
          <cell r="C1427" t="str">
            <v>R 63-22 24V</v>
          </cell>
          <cell r="D1427" t="str">
            <v>57,5924</v>
          </cell>
          <cell r="E1427" t="str">
            <v>CD</v>
          </cell>
          <cell r="F1427">
            <v>38</v>
          </cell>
          <cell r="G1427">
            <v>357072.88</v>
          </cell>
          <cell r="H1427">
            <v>0</v>
          </cell>
          <cell r="I1427">
            <v>360643.60879999999</v>
          </cell>
          <cell r="J1427">
            <v>45441094.708799995</v>
          </cell>
          <cell r="K1427">
            <v>0.55000000000000004</v>
          </cell>
          <cell r="L1427">
            <v>70433697</v>
          </cell>
        </row>
        <row r="1428">
          <cell r="A1428" t="str">
            <v>002463480</v>
          </cell>
          <cell r="B1428" t="str">
            <v>Modularni kontaktor</v>
          </cell>
          <cell r="C1428" t="str">
            <v>R 63-04 230V</v>
          </cell>
          <cell r="D1428" t="str">
            <v>65,5879</v>
          </cell>
          <cell r="E1428" t="str">
            <v>CD</v>
          </cell>
          <cell r="F1428">
            <v>38</v>
          </cell>
          <cell r="G1428">
            <v>406644.98</v>
          </cell>
          <cell r="H1428">
            <v>0</v>
          </cell>
          <cell r="I1428">
            <v>410711.42979999998</v>
          </cell>
          <cell r="J1428">
            <v>51749640.154799998</v>
          </cell>
          <cell r="K1428">
            <v>0.55000000000000004</v>
          </cell>
          <cell r="L1428">
            <v>80211943</v>
          </cell>
        </row>
        <row r="1429">
          <cell r="A1429" t="str">
            <v>002463481</v>
          </cell>
          <cell r="B1429" t="str">
            <v>Modularni kontaktor</v>
          </cell>
          <cell r="C1429" t="str">
            <v>R 63-04 24V</v>
          </cell>
          <cell r="D1429" t="str">
            <v>57,0329</v>
          </cell>
          <cell r="E1429" t="str">
            <v>CD</v>
          </cell>
          <cell r="F1429">
            <v>38</v>
          </cell>
          <cell r="G1429">
            <v>353603.98</v>
          </cell>
          <cell r="H1429">
            <v>0</v>
          </cell>
          <cell r="I1429">
            <v>357140.01980000001</v>
          </cell>
          <cell r="J1429">
            <v>44999642.494800001</v>
          </cell>
          <cell r="K1429">
            <v>0.55000000000000004</v>
          </cell>
          <cell r="L1429">
            <v>69749446</v>
          </cell>
        </row>
        <row r="1430">
          <cell r="A1430" t="str">
            <v>002461101</v>
          </cell>
          <cell r="B1430" t="str">
            <v>Pomožni kontakti</v>
          </cell>
          <cell r="C1430" t="str">
            <v>RH 11</v>
          </cell>
          <cell r="D1430" t="str">
            <v>17,9100</v>
          </cell>
          <cell r="E1430" t="str">
            <v>CD</v>
          </cell>
          <cell r="F1430">
            <v>38</v>
          </cell>
          <cell r="G1430">
            <v>111042</v>
          </cell>
          <cell r="H1430">
            <v>0</v>
          </cell>
          <cell r="I1430">
            <v>112152.42</v>
          </cell>
          <cell r="J1430">
            <v>14131204.92</v>
          </cell>
          <cell r="K1430">
            <v>0.57999999999999996</v>
          </cell>
          <cell r="L1430">
            <v>22327304</v>
          </cell>
        </row>
        <row r="1431">
          <cell r="A1431" t="str">
            <v>002461110</v>
          </cell>
          <cell r="B1431" t="str">
            <v>Plombirni pokrov</v>
          </cell>
          <cell r="C1431" t="str">
            <v>P721</v>
          </cell>
          <cell r="D1431" t="str">
            <v>0,3742</v>
          </cell>
          <cell r="E1431" t="str">
            <v>CD</v>
          </cell>
          <cell r="F1431">
            <v>38</v>
          </cell>
          <cell r="G1431" t="e">
            <v>#VALUE!</v>
          </cell>
          <cell r="H1431">
            <v>0</v>
          </cell>
          <cell r="I1431" t="e">
            <v>#VALUE!</v>
          </cell>
          <cell r="J1431" t="e">
            <v>#VALUE!</v>
          </cell>
          <cell r="K1431">
            <v>0.57999999999999996</v>
          </cell>
          <cell r="L1431" t="e">
            <v>#VALUE!</v>
          </cell>
        </row>
        <row r="1432">
          <cell r="A1432" t="str">
            <v>002461120</v>
          </cell>
          <cell r="B1432" t="str">
            <v>Plombirni pokrov</v>
          </cell>
          <cell r="C1432" t="str">
            <v>P690</v>
          </cell>
          <cell r="D1432" t="str">
            <v>0,3742</v>
          </cell>
          <cell r="E1432" t="str">
            <v>CD</v>
          </cell>
          <cell r="F1432">
            <v>38</v>
          </cell>
          <cell r="G1432" t="e">
            <v>#VALUE!</v>
          </cell>
          <cell r="H1432">
            <v>0</v>
          </cell>
          <cell r="I1432" t="e">
            <v>#VALUE!</v>
          </cell>
          <cell r="J1432" t="e">
            <v>#VALUE!</v>
          </cell>
          <cell r="K1432">
            <v>0.57999999999999996</v>
          </cell>
          <cell r="L1432" t="e">
            <v>#VALUE!</v>
          </cell>
        </row>
        <row r="1433">
          <cell r="A1433" t="str">
            <v>002461130</v>
          </cell>
          <cell r="B1433" t="str">
            <v>Distanènik</v>
          </cell>
          <cell r="C1433" t="str">
            <v>P730</v>
          </cell>
          <cell r="D1433" t="str">
            <v>2,3013</v>
          </cell>
          <cell r="E1433" t="str">
            <v>CD</v>
          </cell>
          <cell r="F1433">
            <v>38</v>
          </cell>
          <cell r="G1433">
            <v>14268.06</v>
          </cell>
          <cell r="H1433">
            <v>0</v>
          </cell>
          <cell r="I1433">
            <v>14410.740599999999</v>
          </cell>
          <cell r="J1433">
            <v>1815753.3155999999</v>
          </cell>
          <cell r="K1433">
            <v>0.57999999999999996</v>
          </cell>
          <cell r="L1433">
            <v>2868891</v>
          </cell>
        </row>
        <row r="1434">
          <cell r="A1434" t="str">
            <v>002464001</v>
          </cell>
          <cell r="B1434" t="str">
            <v>Modularni kontaktor</v>
          </cell>
          <cell r="C1434" t="str">
            <v>RD 20-10-24V AC/DC</v>
          </cell>
          <cell r="D1434" t="str">
            <v>19,8640</v>
          </cell>
          <cell r="E1434" t="str">
            <v>CD</v>
          </cell>
          <cell r="F1434">
            <v>38</v>
          </cell>
          <cell r="G1434">
            <v>123156.8</v>
          </cell>
          <cell r="H1434">
            <v>0</v>
          </cell>
          <cell r="I1434">
            <v>124388.368</v>
          </cell>
          <cell r="J1434">
            <v>15672934.368000001</v>
          </cell>
          <cell r="K1434">
            <v>0.57999999999999996</v>
          </cell>
          <cell r="L1434">
            <v>24763237</v>
          </cell>
        </row>
        <row r="1435">
          <cell r="A1435" t="str">
            <v>002464002</v>
          </cell>
          <cell r="B1435" t="str">
            <v>Modularni kontaktor</v>
          </cell>
          <cell r="C1435" t="str">
            <v>RD 20-01-230V AC/DC</v>
          </cell>
          <cell r="D1435" t="str">
            <v>19,8640</v>
          </cell>
          <cell r="E1435" t="str">
            <v>CD</v>
          </cell>
          <cell r="F1435">
            <v>38</v>
          </cell>
          <cell r="G1435">
            <v>123156.8</v>
          </cell>
          <cell r="H1435">
            <v>0</v>
          </cell>
          <cell r="I1435">
            <v>124388.368</v>
          </cell>
          <cell r="J1435">
            <v>15672934.368000001</v>
          </cell>
          <cell r="K1435">
            <v>0.57999999999999996</v>
          </cell>
          <cell r="L1435">
            <v>24763237</v>
          </cell>
        </row>
        <row r="1436">
          <cell r="A1436" t="str">
            <v>002464003</v>
          </cell>
          <cell r="B1436" t="str">
            <v>Modularni kontaktor</v>
          </cell>
          <cell r="C1436" t="str">
            <v>RD 20-01-24V AC/DC</v>
          </cell>
          <cell r="D1436" t="str">
            <v>19,8640</v>
          </cell>
          <cell r="E1436" t="str">
            <v>CD</v>
          </cell>
          <cell r="F1436">
            <v>38</v>
          </cell>
          <cell r="G1436">
            <v>123156.8</v>
          </cell>
          <cell r="H1436">
            <v>0</v>
          </cell>
          <cell r="I1436">
            <v>124388.368</v>
          </cell>
          <cell r="J1436">
            <v>15672934.368000001</v>
          </cell>
          <cell r="K1436">
            <v>0.57999999999999996</v>
          </cell>
          <cell r="L1436">
            <v>24763237</v>
          </cell>
        </row>
        <row r="1437">
          <cell r="A1437" t="str">
            <v>002464004</v>
          </cell>
          <cell r="B1437" t="str">
            <v>Modularni kontaktor</v>
          </cell>
          <cell r="C1437" t="str">
            <v>RD 20-20-230V AC/DC</v>
          </cell>
          <cell r="D1437" t="str">
            <v>20,4088</v>
          </cell>
          <cell r="E1437" t="str">
            <v>CD</v>
          </cell>
          <cell r="F1437">
            <v>38</v>
          </cell>
          <cell r="G1437">
            <v>126534.56</v>
          </cell>
          <cell r="H1437">
            <v>0</v>
          </cell>
          <cell r="I1437">
            <v>127799.9056</v>
          </cell>
          <cell r="J1437">
            <v>16102788.105599999</v>
          </cell>
          <cell r="K1437">
            <v>0.57999999999999996</v>
          </cell>
          <cell r="L1437">
            <v>25442406</v>
          </cell>
        </row>
        <row r="1438">
          <cell r="A1438" t="str">
            <v>002464005</v>
          </cell>
          <cell r="B1438" t="str">
            <v>Modularni kontaktor</v>
          </cell>
          <cell r="C1438" t="str">
            <v>RD 20-20-24V AC/DC</v>
          </cell>
          <cell r="D1438" t="str">
            <v>20,4088</v>
          </cell>
          <cell r="E1438" t="str">
            <v>CD</v>
          </cell>
          <cell r="F1438">
            <v>38</v>
          </cell>
          <cell r="G1438">
            <v>126534.56</v>
          </cell>
          <cell r="H1438">
            <v>0</v>
          </cell>
          <cell r="I1438">
            <v>127799.9056</v>
          </cell>
          <cell r="J1438">
            <v>16102788.105599999</v>
          </cell>
          <cell r="K1438">
            <v>0.57999999999999996</v>
          </cell>
          <cell r="L1438">
            <v>25442406</v>
          </cell>
        </row>
        <row r="1439">
          <cell r="A1439" t="str">
            <v>002464006</v>
          </cell>
          <cell r="B1439" t="str">
            <v>Modularni kontaktor</v>
          </cell>
          <cell r="C1439" t="str">
            <v>RD 20-11-230V AC/DC</v>
          </cell>
          <cell r="D1439" t="str">
            <v>20,4088</v>
          </cell>
          <cell r="E1439" t="str">
            <v>CD</v>
          </cell>
          <cell r="F1439">
            <v>38</v>
          </cell>
          <cell r="G1439">
            <v>126534.56</v>
          </cell>
          <cell r="H1439">
            <v>0</v>
          </cell>
          <cell r="I1439">
            <v>127799.9056</v>
          </cell>
          <cell r="J1439">
            <v>16102788.105599999</v>
          </cell>
          <cell r="K1439">
            <v>0.57999999999999996</v>
          </cell>
          <cell r="L1439">
            <v>25442406</v>
          </cell>
        </row>
        <row r="1440">
          <cell r="A1440" t="str">
            <v>002464007</v>
          </cell>
          <cell r="B1440" t="str">
            <v>Modularni kontaktor</v>
          </cell>
          <cell r="C1440" t="str">
            <v>RD 20-11-24V AC/DC</v>
          </cell>
          <cell r="D1440" t="str">
            <v>20,4088</v>
          </cell>
          <cell r="E1440" t="str">
            <v>CD</v>
          </cell>
          <cell r="F1440">
            <v>38</v>
          </cell>
          <cell r="G1440">
            <v>126534.56</v>
          </cell>
          <cell r="H1440">
            <v>0</v>
          </cell>
          <cell r="I1440">
            <v>127799.9056</v>
          </cell>
          <cell r="J1440">
            <v>16102788.105599999</v>
          </cell>
          <cell r="K1440">
            <v>0.57999999999999996</v>
          </cell>
          <cell r="L1440">
            <v>25442406</v>
          </cell>
        </row>
        <row r="1441">
          <cell r="A1441" t="str">
            <v>002464008</v>
          </cell>
          <cell r="B1441" t="str">
            <v>Modularni kontaktor</v>
          </cell>
          <cell r="C1441" t="str">
            <v>RD 20-02-230V AC/DC</v>
          </cell>
          <cell r="D1441" t="str">
            <v>20,4088</v>
          </cell>
          <cell r="E1441" t="str">
            <v>CD</v>
          </cell>
          <cell r="F1441">
            <v>38</v>
          </cell>
          <cell r="G1441">
            <v>126534.56</v>
          </cell>
          <cell r="H1441">
            <v>0</v>
          </cell>
          <cell r="I1441">
            <v>127799.9056</v>
          </cell>
          <cell r="J1441">
            <v>16102788.105599999</v>
          </cell>
          <cell r="K1441">
            <v>0.57999999999999996</v>
          </cell>
          <cell r="L1441">
            <v>25442406</v>
          </cell>
        </row>
        <row r="1442">
          <cell r="A1442" t="str">
            <v>002464009</v>
          </cell>
          <cell r="B1442" t="str">
            <v>Modularni kontaktor</v>
          </cell>
          <cell r="C1442" t="str">
            <v>RD 20-02-24V AC/DC</v>
          </cell>
          <cell r="D1442" t="str">
            <v>20,4088</v>
          </cell>
          <cell r="E1442" t="str">
            <v>CD</v>
          </cell>
          <cell r="F1442">
            <v>38</v>
          </cell>
          <cell r="G1442">
            <v>126534.56</v>
          </cell>
          <cell r="H1442">
            <v>0</v>
          </cell>
          <cell r="I1442">
            <v>127799.9056</v>
          </cell>
          <cell r="J1442">
            <v>16102788.105599999</v>
          </cell>
          <cell r="K1442">
            <v>0.57999999999999996</v>
          </cell>
          <cell r="L1442">
            <v>25442406</v>
          </cell>
        </row>
        <row r="1443">
          <cell r="A1443" t="str">
            <v>002464010</v>
          </cell>
          <cell r="B1443" t="str">
            <v>Modularni kontaktor</v>
          </cell>
          <cell r="C1443" t="str">
            <v>RD 25-40-230V AC/DC</v>
          </cell>
          <cell r="D1443" t="str">
            <v>22,5149</v>
          </cell>
          <cell r="E1443" t="str">
            <v>CD</v>
          </cell>
          <cell r="F1443">
            <v>38</v>
          </cell>
          <cell r="G1443">
            <v>139592.38</v>
          </cell>
          <cell r="H1443">
            <v>0</v>
          </cell>
          <cell r="I1443">
            <v>140988.30379999999</v>
          </cell>
          <cell r="J1443">
            <v>17764526.2788</v>
          </cell>
          <cell r="K1443">
            <v>0.57999999999999996</v>
          </cell>
          <cell r="L1443">
            <v>28067952</v>
          </cell>
        </row>
        <row r="1444">
          <cell r="A1444" t="str">
            <v>002464011</v>
          </cell>
          <cell r="B1444" t="str">
            <v>Modularni kontaktor</v>
          </cell>
          <cell r="C1444" t="str">
            <v>RD 25-40-24V AC/DC</v>
          </cell>
          <cell r="D1444" t="str">
            <v>23,6044</v>
          </cell>
          <cell r="E1444" t="str">
            <v>CD</v>
          </cell>
          <cell r="F1444">
            <v>38</v>
          </cell>
          <cell r="G1444">
            <v>146347.28</v>
          </cell>
          <cell r="H1444">
            <v>0</v>
          </cell>
          <cell r="I1444">
            <v>147810.75279999999</v>
          </cell>
          <cell r="J1444">
            <v>18624154.852799997</v>
          </cell>
          <cell r="K1444">
            <v>0.57999999999999996</v>
          </cell>
          <cell r="L1444">
            <v>29426165</v>
          </cell>
        </row>
        <row r="1445">
          <cell r="A1445" t="str">
            <v>002464012</v>
          </cell>
          <cell r="B1445" t="str">
            <v>Modularni kontaktor</v>
          </cell>
          <cell r="C1445" t="str">
            <v>RD 25-31-230V AC/DC</v>
          </cell>
          <cell r="D1445" t="str">
            <v>23,6044</v>
          </cell>
          <cell r="E1445" t="str">
            <v>CD</v>
          </cell>
          <cell r="F1445">
            <v>38</v>
          </cell>
          <cell r="G1445">
            <v>146347.28</v>
          </cell>
          <cell r="H1445">
            <v>0</v>
          </cell>
          <cell r="I1445">
            <v>147810.75279999999</v>
          </cell>
          <cell r="J1445">
            <v>18624154.852799997</v>
          </cell>
          <cell r="K1445">
            <v>0.57999999999999996</v>
          </cell>
          <cell r="L1445">
            <v>29426165</v>
          </cell>
        </row>
        <row r="1446">
          <cell r="A1446" t="str">
            <v>002464013</v>
          </cell>
          <cell r="B1446" t="str">
            <v>Modularni kontaktor</v>
          </cell>
          <cell r="C1446" t="str">
            <v>RD 25-31-24V AC/DC</v>
          </cell>
          <cell r="D1446" t="str">
            <v>23,6044</v>
          </cell>
          <cell r="E1446" t="str">
            <v>CD</v>
          </cell>
          <cell r="F1446">
            <v>38</v>
          </cell>
          <cell r="G1446">
            <v>146347.28</v>
          </cell>
          <cell r="H1446">
            <v>0</v>
          </cell>
          <cell r="I1446">
            <v>147810.75279999999</v>
          </cell>
          <cell r="J1446">
            <v>18624154.852799997</v>
          </cell>
          <cell r="K1446">
            <v>0.57999999999999996</v>
          </cell>
          <cell r="L1446">
            <v>29426165</v>
          </cell>
        </row>
        <row r="1447">
          <cell r="A1447" t="str">
            <v>002464014</v>
          </cell>
          <cell r="B1447" t="str">
            <v>Modularni kontaktor</v>
          </cell>
          <cell r="C1447" t="str">
            <v>RD 25-22-230V AC/DC</v>
          </cell>
          <cell r="D1447" t="str">
            <v>23,6044</v>
          </cell>
          <cell r="E1447" t="str">
            <v>CD</v>
          </cell>
          <cell r="F1447">
            <v>38</v>
          </cell>
          <cell r="G1447">
            <v>146347.28</v>
          </cell>
          <cell r="H1447">
            <v>0</v>
          </cell>
          <cell r="I1447">
            <v>147810.75279999999</v>
          </cell>
          <cell r="J1447">
            <v>18624154.852799997</v>
          </cell>
          <cell r="K1447">
            <v>0.57999999999999996</v>
          </cell>
          <cell r="L1447">
            <v>29426165</v>
          </cell>
        </row>
        <row r="1448">
          <cell r="A1448" t="str">
            <v>002464015</v>
          </cell>
          <cell r="B1448" t="str">
            <v>Modularni kontaktor</v>
          </cell>
          <cell r="C1448" t="str">
            <v>RD 25-22-24V AC/DC</v>
          </cell>
          <cell r="D1448" t="str">
            <v>23,6044</v>
          </cell>
          <cell r="E1448" t="str">
            <v>CD</v>
          </cell>
          <cell r="F1448">
            <v>38</v>
          </cell>
          <cell r="G1448">
            <v>146347.28</v>
          </cell>
          <cell r="H1448">
            <v>0</v>
          </cell>
          <cell r="I1448">
            <v>147810.75279999999</v>
          </cell>
          <cell r="J1448">
            <v>18624154.852799997</v>
          </cell>
          <cell r="K1448">
            <v>0.57999999999999996</v>
          </cell>
          <cell r="L1448">
            <v>29426165</v>
          </cell>
        </row>
        <row r="1449">
          <cell r="A1449" t="str">
            <v>002464016</v>
          </cell>
          <cell r="B1449" t="str">
            <v>Modularni kontaktor</v>
          </cell>
          <cell r="C1449" t="str">
            <v>RD 25-04-230V AC/DC</v>
          </cell>
          <cell r="D1449" t="str">
            <v>23,6044</v>
          </cell>
          <cell r="E1449" t="str">
            <v>CD</v>
          </cell>
          <cell r="F1449">
            <v>38</v>
          </cell>
          <cell r="G1449">
            <v>146347.28</v>
          </cell>
          <cell r="H1449">
            <v>0</v>
          </cell>
          <cell r="I1449">
            <v>147810.75279999999</v>
          </cell>
          <cell r="J1449">
            <v>18624154.852799997</v>
          </cell>
          <cell r="K1449">
            <v>0.57999999999999996</v>
          </cell>
          <cell r="L1449">
            <v>29426165</v>
          </cell>
        </row>
        <row r="1450">
          <cell r="A1450" t="str">
            <v>002464017</v>
          </cell>
          <cell r="B1450" t="str">
            <v>Modularni kontaktor</v>
          </cell>
          <cell r="C1450" t="str">
            <v>RD 25-04-24V AC/DC</v>
          </cell>
          <cell r="D1450" t="str">
            <v>23,6044</v>
          </cell>
          <cell r="E1450" t="str">
            <v>CD</v>
          </cell>
          <cell r="F1450">
            <v>38</v>
          </cell>
          <cell r="G1450">
            <v>146347.28</v>
          </cell>
          <cell r="H1450">
            <v>0</v>
          </cell>
          <cell r="I1450">
            <v>147810.75279999999</v>
          </cell>
          <cell r="J1450">
            <v>18624154.852799997</v>
          </cell>
          <cell r="K1450">
            <v>0.57999999999999996</v>
          </cell>
          <cell r="L1450">
            <v>29426165</v>
          </cell>
        </row>
        <row r="1451">
          <cell r="A1451" t="str">
            <v>002464018</v>
          </cell>
          <cell r="B1451" t="str">
            <v>Modularni kontaktor</v>
          </cell>
          <cell r="C1451" t="str">
            <v>RD 40-40-230V AC/DC</v>
          </cell>
          <cell r="D1451" t="str">
            <v>46,8457</v>
          </cell>
          <cell r="E1451" t="str">
            <v>CD</v>
          </cell>
          <cell r="F1451">
            <v>38</v>
          </cell>
          <cell r="G1451">
            <v>290443.34000000003</v>
          </cell>
          <cell r="H1451">
            <v>0</v>
          </cell>
          <cell r="I1451">
            <v>293347.77340000001</v>
          </cell>
          <cell r="J1451">
            <v>36961819.448399998</v>
          </cell>
          <cell r="K1451">
            <v>0.57999999999999996</v>
          </cell>
          <cell r="L1451">
            <v>58399675</v>
          </cell>
        </row>
        <row r="1452">
          <cell r="A1452" t="str">
            <v>002464019</v>
          </cell>
          <cell r="B1452" t="str">
            <v>Modularni kontaktor</v>
          </cell>
          <cell r="C1452" t="str">
            <v>RD 40-40-24V AC/DC</v>
          </cell>
          <cell r="D1452" t="str">
            <v>46,8457</v>
          </cell>
          <cell r="E1452" t="str">
            <v>CD</v>
          </cell>
          <cell r="F1452">
            <v>38</v>
          </cell>
          <cell r="G1452">
            <v>290443.34000000003</v>
          </cell>
          <cell r="H1452">
            <v>0</v>
          </cell>
          <cell r="I1452">
            <v>293347.77340000001</v>
          </cell>
          <cell r="J1452">
            <v>36961819.448399998</v>
          </cell>
          <cell r="K1452">
            <v>0.57999999999999996</v>
          </cell>
          <cell r="L1452">
            <v>58399675</v>
          </cell>
        </row>
        <row r="1453">
          <cell r="A1453" t="str">
            <v>002464020</v>
          </cell>
          <cell r="B1453" t="str">
            <v>Modularni kontaktor</v>
          </cell>
          <cell r="C1453" t="str">
            <v>RD 40-31-230V AC/DC</v>
          </cell>
          <cell r="D1453" t="str">
            <v>46,8457</v>
          </cell>
          <cell r="E1453" t="str">
            <v>CD</v>
          </cell>
          <cell r="F1453">
            <v>38</v>
          </cell>
          <cell r="G1453">
            <v>290443.34000000003</v>
          </cell>
          <cell r="H1453">
            <v>0</v>
          </cell>
          <cell r="I1453">
            <v>293347.77340000001</v>
          </cell>
          <cell r="J1453">
            <v>36961819.448399998</v>
          </cell>
          <cell r="K1453">
            <v>0.57999999999999996</v>
          </cell>
          <cell r="L1453">
            <v>58399675</v>
          </cell>
        </row>
        <row r="1454">
          <cell r="A1454" t="str">
            <v>002464021</v>
          </cell>
          <cell r="B1454" t="str">
            <v>Modularni kontaktor</v>
          </cell>
          <cell r="C1454" t="str">
            <v>RD 40-31-24V AC/DC</v>
          </cell>
          <cell r="D1454" t="str">
            <v>46,8457</v>
          </cell>
          <cell r="E1454" t="str">
            <v>CD</v>
          </cell>
          <cell r="F1454">
            <v>38</v>
          </cell>
          <cell r="G1454">
            <v>290443.34000000003</v>
          </cell>
          <cell r="H1454">
            <v>0</v>
          </cell>
          <cell r="I1454">
            <v>293347.77340000001</v>
          </cell>
          <cell r="J1454">
            <v>36961819.448399998</v>
          </cell>
          <cell r="K1454">
            <v>0.57999999999999996</v>
          </cell>
          <cell r="L1454">
            <v>58399675</v>
          </cell>
        </row>
        <row r="1455">
          <cell r="A1455" t="str">
            <v>002464022</v>
          </cell>
          <cell r="B1455" t="str">
            <v>Modularni kontaktor</v>
          </cell>
          <cell r="C1455" t="str">
            <v>RD 40-22-230V AC/DC</v>
          </cell>
          <cell r="D1455" t="str">
            <v>46,8457</v>
          </cell>
          <cell r="E1455" t="str">
            <v>CD</v>
          </cell>
          <cell r="F1455">
            <v>38</v>
          </cell>
          <cell r="G1455">
            <v>290443.34000000003</v>
          </cell>
          <cell r="H1455">
            <v>0</v>
          </cell>
          <cell r="I1455">
            <v>293347.77340000001</v>
          </cell>
          <cell r="J1455">
            <v>36961819.448399998</v>
          </cell>
          <cell r="K1455">
            <v>0.57999999999999996</v>
          </cell>
          <cell r="L1455">
            <v>58399675</v>
          </cell>
        </row>
        <row r="1456">
          <cell r="A1456" t="str">
            <v>002464023</v>
          </cell>
          <cell r="B1456" t="str">
            <v>Modularni kontaktor</v>
          </cell>
          <cell r="C1456" t="str">
            <v>RD 40-22-24V AC/DC</v>
          </cell>
          <cell r="D1456" t="str">
            <v>46,8457</v>
          </cell>
          <cell r="E1456" t="str">
            <v>CD</v>
          </cell>
          <cell r="F1456">
            <v>38</v>
          </cell>
          <cell r="G1456">
            <v>290443.34000000003</v>
          </cell>
          <cell r="H1456">
            <v>0</v>
          </cell>
          <cell r="I1456">
            <v>293347.77340000001</v>
          </cell>
          <cell r="J1456">
            <v>36961819.448399998</v>
          </cell>
          <cell r="K1456">
            <v>0.57999999999999996</v>
          </cell>
          <cell r="L1456">
            <v>58399675</v>
          </cell>
        </row>
        <row r="1457">
          <cell r="A1457" t="str">
            <v>002464024</v>
          </cell>
          <cell r="B1457" t="str">
            <v>Modularni kontaktor</v>
          </cell>
          <cell r="C1457" t="str">
            <v>RD 40-04-230V AC/DC</v>
          </cell>
          <cell r="D1457" t="str">
            <v>46,8457</v>
          </cell>
          <cell r="E1457" t="str">
            <v>CD</v>
          </cell>
          <cell r="F1457">
            <v>38</v>
          </cell>
          <cell r="G1457">
            <v>290443.34000000003</v>
          </cell>
          <cell r="H1457">
            <v>0</v>
          </cell>
          <cell r="I1457">
            <v>293347.77340000001</v>
          </cell>
          <cell r="J1457">
            <v>36961819.448399998</v>
          </cell>
          <cell r="K1457">
            <v>0.57999999999999996</v>
          </cell>
          <cell r="L1457">
            <v>58399675</v>
          </cell>
        </row>
        <row r="1458">
          <cell r="A1458" t="str">
            <v>002464025</v>
          </cell>
          <cell r="B1458" t="str">
            <v>Modularni kontaktor</v>
          </cell>
          <cell r="C1458" t="str">
            <v>RD 40-04-24V AC/DC</v>
          </cell>
          <cell r="D1458" t="str">
            <v>46,8457</v>
          </cell>
          <cell r="E1458" t="str">
            <v>CD</v>
          </cell>
          <cell r="F1458">
            <v>38</v>
          </cell>
          <cell r="G1458">
            <v>290443.34000000003</v>
          </cell>
          <cell r="H1458">
            <v>0</v>
          </cell>
          <cell r="I1458">
            <v>293347.77340000001</v>
          </cell>
          <cell r="J1458">
            <v>36961819.448399998</v>
          </cell>
          <cell r="K1458">
            <v>0.57999999999999996</v>
          </cell>
          <cell r="L1458">
            <v>58399675</v>
          </cell>
        </row>
        <row r="1459">
          <cell r="A1459" t="str">
            <v>002464026</v>
          </cell>
          <cell r="B1459" t="str">
            <v>Modularni kontaktor</v>
          </cell>
          <cell r="C1459" t="str">
            <v>RD 63-40-230V AC/DC</v>
          </cell>
          <cell r="D1459" t="str">
            <v>52,6560</v>
          </cell>
          <cell r="E1459" t="str">
            <v>CD</v>
          </cell>
          <cell r="F1459">
            <v>38</v>
          </cell>
          <cell r="G1459">
            <v>326467.20000000001</v>
          </cell>
          <cell r="H1459">
            <v>0</v>
          </cell>
          <cell r="I1459">
            <v>329731.87200000003</v>
          </cell>
          <cell r="J1459">
            <v>41546215.872000001</v>
          </cell>
          <cell r="K1459">
            <v>0.57999999999999996</v>
          </cell>
          <cell r="L1459">
            <v>65643022</v>
          </cell>
        </row>
        <row r="1460">
          <cell r="A1460" t="str">
            <v>002464027</v>
          </cell>
          <cell r="B1460" t="str">
            <v>Modularni kontaktor</v>
          </cell>
          <cell r="C1460" t="str">
            <v>RD 63-40-24V AC/DC</v>
          </cell>
          <cell r="D1460" t="str">
            <v>52,6560</v>
          </cell>
          <cell r="E1460" t="str">
            <v>CD</v>
          </cell>
          <cell r="F1460">
            <v>38</v>
          </cell>
          <cell r="G1460">
            <v>326467.20000000001</v>
          </cell>
          <cell r="H1460">
            <v>0</v>
          </cell>
          <cell r="I1460">
            <v>329731.87200000003</v>
          </cell>
          <cell r="J1460">
            <v>41546215.872000001</v>
          </cell>
          <cell r="K1460">
            <v>0.57999999999999996</v>
          </cell>
          <cell r="L1460">
            <v>65643022</v>
          </cell>
        </row>
        <row r="1461">
          <cell r="A1461" t="str">
            <v>002464028</v>
          </cell>
          <cell r="B1461" t="str">
            <v>Modularni kontaktor</v>
          </cell>
          <cell r="C1461" t="str">
            <v>RD 63-31-230V AC/DC</v>
          </cell>
          <cell r="D1461" t="str">
            <v>52,6560</v>
          </cell>
          <cell r="E1461" t="str">
            <v>CD</v>
          </cell>
          <cell r="F1461">
            <v>38</v>
          </cell>
          <cell r="G1461">
            <v>326467.20000000001</v>
          </cell>
          <cell r="H1461">
            <v>0</v>
          </cell>
          <cell r="I1461">
            <v>329731.87200000003</v>
          </cell>
          <cell r="J1461">
            <v>41546215.872000001</v>
          </cell>
          <cell r="K1461">
            <v>0.57999999999999996</v>
          </cell>
          <cell r="L1461">
            <v>65643022</v>
          </cell>
        </row>
        <row r="1462">
          <cell r="A1462" t="str">
            <v>002464029</v>
          </cell>
          <cell r="B1462" t="str">
            <v>Modularni kontaktor</v>
          </cell>
          <cell r="C1462" t="str">
            <v>RD 63-31-24V AC/DC</v>
          </cell>
          <cell r="D1462" t="str">
            <v>52,6560</v>
          </cell>
          <cell r="E1462" t="str">
            <v>CD</v>
          </cell>
          <cell r="F1462">
            <v>38</v>
          </cell>
          <cell r="G1462">
            <v>326467.20000000001</v>
          </cell>
          <cell r="H1462">
            <v>0</v>
          </cell>
          <cell r="I1462">
            <v>329731.87200000003</v>
          </cell>
          <cell r="J1462">
            <v>41546215.872000001</v>
          </cell>
          <cell r="K1462">
            <v>0.57999999999999996</v>
          </cell>
          <cell r="L1462">
            <v>65643022</v>
          </cell>
        </row>
        <row r="1463">
          <cell r="A1463" t="str">
            <v>002464030</v>
          </cell>
          <cell r="B1463" t="str">
            <v>Modularni kontaktor</v>
          </cell>
          <cell r="C1463" t="str">
            <v>RD 63-22-230V AC/DC</v>
          </cell>
          <cell r="D1463" t="str">
            <v>52,6560</v>
          </cell>
          <cell r="E1463" t="str">
            <v>CD</v>
          </cell>
          <cell r="F1463">
            <v>38</v>
          </cell>
          <cell r="G1463">
            <v>326467.20000000001</v>
          </cell>
          <cell r="H1463">
            <v>0</v>
          </cell>
          <cell r="I1463">
            <v>329731.87200000003</v>
          </cell>
          <cell r="J1463">
            <v>41546215.872000001</v>
          </cell>
          <cell r="K1463">
            <v>0.57999999999999996</v>
          </cell>
          <cell r="L1463">
            <v>65643022</v>
          </cell>
        </row>
        <row r="1464">
          <cell r="A1464" t="str">
            <v>002464031</v>
          </cell>
          <cell r="B1464" t="str">
            <v>Modularni kontaktor</v>
          </cell>
          <cell r="C1464" t="str">
            <v>RD 63-22-24V AC/DC</v>
          </cell>
          <cell r="D1464" t="str">
            <v>52,6560</v>
          </cell>
          <cell r="E1464" t="str">
            <v>CD</v>
          </cell>
          <cell r="F1464">
            <v>38</v>
          </cell>
          <cell r="G1464">
            <v>326467.20000000001</v>
          </cell>
          <cell r="H1464">
            <v>0</v>
          </cell>
          <cell r="I1464">
            <v>329731.87200000003</v>
          </cell>
          <cell r="J1464">
            <v>41546215.872000001</v>
          </cell>
          <cell r="K1464">
            <v>0.57999999999999996</v>
          </cell>
          <cell r="L1464">
            <v>65643022</v>
          </cell>
        </row>
        <row r="1465">
          <cell r="A1465" t="str">
            <v>002464032</v>
          </cell>
          <cell r="B1465" t="str">
            <v>Modularni kontaktor</v>
          </cell>
          <cell r="C1465" t="str">
            <v>R 20-10-R-230V AC</v>
          </cell>
          <cell r="D1465" t="str">
            <v>23,5318</v>
          </cell>
          <cell r="E1465" t="str">
            <v>CD</v>
          </cell>
          <cell r="F1465">
            <v>38</v>
          </cell>
          <cell r="G1465">
            <v>145897.16</v>
          </cell>
          <cell r="H1465">
            <v>0</v>
          </cell>
          <cell r="I1465">
            <v>147356.13159999999</v>
          </cell>
          <cell r="J1465">
            <v>18566872.581599999</v>
          </cell>
          <cell r="K1465">
            <v>0.57999999999999996</v>
          </cell>
          <cell r="L1465">
            <v>29335659</v>
          </cell>
        </row>
        <row r="1466">
          <cell r="A1466" t="str">
            <v>002464033</v>
          </cell>
          <cell r="B1466" t="str">
            <v>Modularni kontaktor</v>
          </cell>
          <cell r="C1466" t="str">
            <v>R 20-10-R-24V AC</v>
          </cell>
          <cell r="D1466" t="str">
            <v>23,5318</v>
          </cell>
          <cell r="E1466" t="str">
            <v>CD</v>
          </cell>
          <cell r="F1466">
            <v>38</v>
          </cell>
          <cell r="G1466">
            <v>145897.16</v>
          </cell>
          <cell r="H1466">
            <v>0</v>
          </cell>
          <cell r="I1466">
            <v>147356.13159999999</v>
          </cell>
          <cell r="J1466">
            <v>18566872.581599999</v>
          </cell>
          <cell r="K1466">
            <v>0.57999999999999996</v>
          </cell>
          <cell r="L1466">
            <v>29335659</v>
          </cell>
        </row>
        <row r="1467">
          <cell r="A1467" t="str">
            <v>002464034</v>
          </cell>
          <cell r="B1467" t="str">
            <v>Modularni kontaktor</v>
          </cell>
          <cell r="C1467" t="str">
            <v>RD 20-10-R-230V AC/DC</v>
          </cell>
          <cell r="D1467" t="str">
            <v>26,5096</v>
          </cell>
          <cell r="E1467" t="str">
            <v>CD</v>
          </cell>
          <cell r="F1467">
            <v>38</v>
          </cell>
          <cell r="G1467">
            <v>164359.51999999999</v>
          </cell>
          <cell r="H1467">
            <v>0</v>
          </cell>
          <cell r="I1467">
            <v>166003.1152</v>
          </cell>
          <cell r="J1467">
            <v>20916392.5152</v>
          </cell>
          <cell r="K1467">
            <v>0.57999999999999996</v>
          </cell>
          <cell r="L1467">
            <v>33047901</v>
          </cell>
        </row>
        <row r="1468">
          <cell r="A1468" t="str">
            <v>002464035</v>
          </cell>
          <cell r="B1468" t="str">
            <v>Modularni kontaktor</v>
          </cell>
          <cell r="C1468" t="str">
            <v>RD 20-10-R-24V AC/DC</v>
          </cell>
          <cell r="D1468" t="str">
            <v>26,5096</v>
          </cell>
          <cell r="E1468" t="str">
            <v>CD</v>
          </cell>
          <cell r="F1468">
            <v>38</v>
          </cell>
          <cell r="G1468">
            <v>164359.51999999999</v>
          </cell>
          <cell r="H1468">
            <v>0</v>
          </cell>
          <cell r="I1468">
            <v>166003.1152</v>
          </cell>
          <cell r="J1468">
            <v>20916392.5152</v>
          </cell>
          <cell r="K1468">
            <v>0.57999999999999996</v>
          </cell>
          <cell r="L1468">
            <v>33047901</v>
          </cell>
        </row>
        <row r="1469">
          <cell r="A1469" t="str">
            <v>002464036</v>
          </cell>
          <cell r="B1469" t="str">
            <v>Modularni kontaktor</v>
          </cell>
          <cell r="C1469" t="str">
            <v>R 20-01-R-230V AC</v>
          </cell>
          <cell r="D1469" t="str">
            <v>23,5318</v>
          </cell>
          <cell r="E1469" t="str">
            <v>CD</v>
          </cell>
          <cell r="F1469">
            <v>38</v>
          </cell>
          <cell r="G1469">
            <v>145897.16</v>
          </cell>
          <cell r="H1469">
            <v>0</v>
          </cell>
          <cell r="I1469">
            <v>147356.13159999999</v>
          </cell>
          <cell r="J1469">
            <v>18566872.581599999</v>
          </cell>
          <cell r="K1469">
            <v>0.57999999999999996</v>
          </cell>
          <cell r="L1469">
            <v>29335659</v>
          </cell>
        </row>
        <row r="1470">
          <cell r="A1470" t="str">
            <v>002464037</v>
          </cell>
          <cell r="B1470" t="str">
            <v>Modularni kontaktor</v>
          </cell>
          <cell r="C1470" t="str">
            <v>R 20-01-R-24V AC</v>
          </cell>
          <cell r="D1470" t="str">
            <v>23,5318</v>
          </cell>
          <cell r="E1470" t="str">
            <v>CD</v>
          </cell>
          <cell r="F1470">
            <v>38</v>
          </cell>
          <cell r="G1470">
            <v>145897.16</v>
          </cell>
          <cell r="H1470">
            <v>0</v>
          </cell>
          <cell r="I1470">
            <v>147356.13159999999</v>
          </cell>
          <cell r="J1470">
            <v>18566872.581599999</v>
          </cell>
          <cell r="K1470">
            <v>0.57999999999999996</v>
          </cell>
          <cell r="L1470">
            <v>29335659</v>
          </cell>
        </row>
        <row r="1471">
          <cell r="A1471" t="str">
            <v>002464038</v>
          </cell>
          <cell r="B1471" t="str">
            <v>Modularni kontaktor</v>
          </cell>
          <cell r="C1471" t="str">
            <v>RD 20-01-R-230V AC/DC</v>
          </cell>
          <cell r="D1471" t="str">
            <v>26,5096</v>
          </cell>
          <cell r="E1471" t="str">
            <v>CD</v>
          </cell>
          <cell r="F1471">
            <v>38</v>
          </cell>
          <cell r="G1471">
            <v>164359.51999999999</v>
          </cell>
          <cell r="H1471">
            <v>0</v>
          </cell>
          <cell r="I1471">
            <v>166003.1152</v>
          </cell>
          <cell r="J1471">
            <v>20916392.5152</v>
          </cell>
          <cell r="K1471">
            <v>0.57999999999999996</v>
          </cell>
          <cell r="L1471">
            <v>33047901</v>
          </cell>
        </row>
        <row r="1472">
          <cell r="A1472" t="str">
            <v>002464039</v>
          </cell>
          <cell r="B1472" t="str">
            <v>Modularni kontaktor</v>
          </cell>
          <cell r="C1472" t="str">
            <v>RD 20-01-R-24V AC/DC</v>
          </cell>
          <cell r="D1472" t="str">
            <v>26,5096</v>
          </cell>
          <cell r="E1472" t="str">
            <v>CD</v>
          </cell>
          <cell r="F1472">
            <v>38</v>
          </cell>
          <cell r="G1472">
            <v>164359.51999999999</v>
          </cell>
          <cell r="H1472">
            <v>0</v>
          </cell>
          <cell r="I1472">
            <v>166003.1152</v>
          </cell>
          <cell r="J1472">
            <v>20916392.5152</v>
          </cell>
          <cell r="K1472">
            <v>0.57999999999999996</v>
          </cell>
          <cell r="L1472">
            <v>33047901</v>
          </cell>
        </row>
        <row r="1473">
          <cell r="A1473" t="str">
            <v>002464040</v>
          </cell>
          <cell r="B1473" t="str">
            <v>Modularni kontaktor</v>
          </cell>
          <cell r="C1473" t="str">
            <v>R 20-20-R-230V AC</v>
          </cell>
          <cell r="D1473" t="str">
            <v>24,0765</v>
          </cell>
          <cell r="E1473" t="str">
            <v>CD</v>
          </cell>
          <cell r="F1473">
            <v>38</v>
          </cell>
          <cell r="G1473">
            <v>149274.29999999999</v>
          </cell>
          <cell r="H1473">
            <v>0</v>
          </cell>
          <cell r="I1473">
            <v>150767.04299999998</v>
          </cell>
          <cell r="J1473">
            <v>18996647.417999998</v>
          </cell>
          <cell r="K1473">
            <v>0.57999999999999996</v>
          </cell>
          <cell r="L1473">
            <v>30014703</v>
          </cell>
        </row>
        <row r="1474">
          <cell r="A1474" t="str">
            <v>002464041</v>
          </cell>
          <cell r="B1474" t="str">
            <v>Modularni kontaktor</v>
          </cell>
          <cell r="C1474" t="str">
            <v>R 20-20-R-24V AC</v>
          </cell>
          <cell r="D1474" t="str">
            <v>24,0765</v>
          </cell>
          <cell r="E1474" t="str">
            <v>CD</v>
          </cell>
          <cell r="F1474">
            <v>38</v>
          </cell>
          <cell r="G1474">
            <v>149274.29999999999</v>
          </cell>
          <cell r="H1474">
            <v>0</v>
          </cell>
          <cell r="I1474">
            <v>150767.04299999998</v>
          </cell>
          <cell r="J1474">
            <v>18996647.417999998</v>
          </cell>
          <cell r="K1474">
            <v>0.57999999999999996</v>
          </cell>
          <cell r="L1474">
            <v>30014703</v>
          </cell>
        </row>
        <row r="1475">
          <cell r="A1475" t="str">
            <v>002464042</v>
          </cell>
          <cell r="B1475" t="str">
            <v>Modularni kontaktor</v>
          </cell>
          <cell r="C1475" t="str">
            <v>RD 20-20-R-230V AC/DC</v>
          </cell>
          <cell r="D1475" t="str">
            <v>27,0543</v>
          </cell>
          <cell r="E1475" t="str">
            <v>CD</v>
          </cell>
          <cell r="F1475">
            <v>38</v>
          </cell>
          <cell r="G1475">
            <v>167736.66</v>
          </cell>
          <cell r="H1475">
            <v>0</v>
          </cell>
          <cell r="I1475">
            <v>169414.02660000001</v>
          </cell>
          <cell r="J1475">
            <v>21346167.351600002</v>
          </cell>
          <cell r="K1475">
            <v>0.57999999999999996</v>
          </cell>
          <cell r="L1475">
            <v>33726945</v>
          </cell>
        </row>
        <row r="1476">
          <cell r="A1476" t="str">
            <v>002464043</v>
          </cell>
          <cell r="B1476" t="str">
            <v>Modularni kontaktor</v>
          </cell>
          <cell r="C1476" t="str">
            <v>RD 20-20-R-24V AC/DC</v>
          </cell>
          <cell r="D1476" t="str">
            <v>27,0543</v>
          </cell>
          <cell r="E1476" t="str">
            <v>CD</v>
          </cell>
          <cell r="F1476">
            <v>38</v>
          </cell>
          <cell r="G1476">
            <v>167736.66</v>
          </cell>
          <cell r="H1476">
            <v>0</v>
          </cell>
          <cell r="I1476">
            <v>169414.02660000001</v>
          </cell>
          <cell r="J1476">
            <v>21346167.351600002</v>
          </cell>
          <cell r="K1476">
            <v>0.57999999999999996</v>
          </cell>
          <cell r="L1476">
            <v>33726945</v>
          </cell>
        </row>
        <row r="1477">
          <cell r="A1477" t="str">
            <v>002464044</v>
          </cell>
          <cell r="B1477" t="str">
            <v>Modularni kontaktor</v>
          </cell>
          <cell r="C1477" t="str">
            <v>R 20-11-R-230V AC</v>
          </cell>
          <cell r="D1477" t="str">
            <v>24,0765</v>
          </cell>
          <cell r="E1477" t="str">
            <v>CD</v>
          </cell>
          <cell r="F1477">
            <v>38</v>
          </cell>
          <cell r="G1477">
            <v>149274.29999999999</v>
          </cell>
          <cell r="H1477">
            <v>0</v>
          </cell>
          <cell r="I1477">
            <v>150767.04299999998</v>
          </cell>
          <cell r="J1477">
            <v>18996647.417999998</v>
          </cell>
          <cell r="K1477">
            <v>0.57999999999999996</v>
          </cell>
          <cell r="L1477">
            <v>30014703</v>
          </cell>
        </row>
        <row r="1478">
          <cell r="A1478" t="str">
            <v>002464045</v>
          </cell>
          <cell r="B1478" t="str">
            <v>Modularni kontaktor</v>
          </cell>
          <cell r="C1478" t="str">
            <v>R 20-11-R-24V AC</v>
          </cell>
          <cell r="D1478" t="str">
            <v>24,0765</v>
          </cell>
          <cell r="E1478" t="str">
            <v>CD</v>
          </cell>
          <cell r="F1478">
            <v>38</v>
          </cell>
          <cell r="G1478">
            <v>149274.29999999999</v>
          </cell>
          <cell r="H1478">
            <v>0</v>
          </cell>
          <cell r="I1478">
            <v>150767.04299999998</v>
          </cell>
          <cell r="J1478">
            <v>18996647.417999998</v>
          </cell>
          <cell r="K1478">
            <v>0.57999999999999996</v>
          </cell>
          <cell r="L1478">
            <v>30014703</v>
          </cell>
        </row>
        <row r="1479">
          <cell r="A1479" t="str">
            <v>002464046</v>
          </cell>
          <cell r="B1479" t="str">
            <v>Modularni kontaktor</v>
          </cell>
          <cell r="C1479" t="str">
            <v>RD 20-11-R-230V AC/DC</v>
          </cell>
          <cell r="D1479" t="str">
            <v>27,0543</v>
          </cell>
          <cell r="E1479" t="str">
            <v>CD</v>
          </cell>
          <cell r="F1479">
            <v>38</v>
          </cell>
          <cell r="G1479">
            <v>167736.66</v>
          </cell>
          <cell r="H1479">
            <v>0</v>
          </cell>
          <cell r="I1479">
            <v>169414.02660000001</v>
          </cell>
          <cell r="J1479">
            <v>21346167.351600002</v>
          </cell>
          <cell r="K1479">
            <v>0.57999999999999996</v>
          </cell>
          <cell r="L1479">
            <v>33726945</v>
          </cell>
        </row>
        <row r="1480">
          <cell r="A1480" t="str">
            <v>002464047</v>
          </cell>
          <cell r="B1480" t="str">
            <v>Modularni kontaktor</v>
          </cell>
          <cell r="C1480" t="str">
            <v>RD 20-11-R-24V AC/DC</v>
          </cell>
          <cell r="D1480" t="str">
            <v>27,0543</v>
          </cell>
          <cell r="E1480" t="str">
            <v>CD</v>
          </cell>
          <cell r="F1480">
            <v>38</v>
          </cell>
          <cell r="G1480">
            <v>167736.66</v>
          </cell>
          <cell r="H1480">
            <v>0</v>
          </cell>
          <cell r="I1480">
            <v>169414.02660000001</v>
          </cell>
          <cell r="J1480">
            <v>21346167.351600002</v>
          </cell>
          <cell r="K1480">
            <v>0.57999999999999996</v>
          </cell>
          <cell r="L1480">
            <v>33726945</v>
          </cell>
        </row>
        <row r="1481">
          <cell r="A1481" t="str">
            <v>002464048</v>
          </cell>
          <cell r="B1481" t="str">
            <v>Modularni kontaktor</v>
          </cell>
          <cell r="C1481" t="str">
            <v>R 20-02-R-230V AC</v>
          </cell>
          <cell r="D1481" t="str">
            <v>24,0765</v>
          </cell>
          <cell r="E1481" t="str">
            <v>CD</v>
          </cell>
          <cell r="F1481">
            <v>38</v>
          </cell>
          <cell r="G1481">
            <v>149274.29999999999</v>
          </cell>
          <cell r="H1481">
            <v>0</v>
          </cell>
          <cell r="I1481">
            <v>150767.04299999998</v>
          </cell>
          <cell r="J1481">
            <v>18996647.417999998</v>
          </cell>
          <cell r="K1481">
            <v>0.57999999999999996</v>
          </cell>
          <cell r="L1481">
            <v>30014703</v>
          </cell>
        </row>
        <row r="1482">
          <cell r="A1482" t="str">
            <v>002464049</v>
          </cell>
          <cell r="B1482" t="str">
            <v>Modularni kontaktor</v>
          </cell>
          <cell r="C1482" t="str">
            <v>R 20-02-R-24V AC</v>
          </cell>
          <cell r="D1482" t="str">
            <v>24,0765</v>
          </cell>
          <cell r="E1482" t="str">
            <v>CD</v>
          </cell>
          <cell r="F1482">
            <v>38</v>
          </cell>
          <cell r="G1482">
            <v>149274.29999999999</v>
          </cell>
          <cell r="H1482">
            <v>0</v>
          </cell>
          <cell r="I1482">
            <v>150767.04299999998</v>
          </cell>
          <cell r="J1482">
            <v>18996647.417999998</v>
          </cell>
          <cell r="K1482">
            <v>0.57999999999999996</v>
          </cell>
          <cell r="L1482">
            <v>30014703</v>
          </cell>
        </row>
        <row r="1483">
          <cell r="A1483" t="str">
            <v>002464050</v>
          </cell>
          <cell r="B1483" t="str">
            <v>Modularni kontaktor</v>
          </cell>
          <cell r="C1483" t="str">
            <v>RD 20-02-R-230V AC/DC</v>
          </cell>
          <cell r="D1483" t="str">
            <v>27,0543</v>
          </cell>
          <cell r="E1483" t="str">
            <v>CD</v>
          </cell>
          <cell r="F1483">
            <v>38</v>
          </cell>
          <cell r="G1483">
            <v>167736.66</v>
          </cell>
          <cell r="H1483">
            <v>0</v>
          </cell>
          <cell r="I1483">
            <v>169414.02660000001</v>
          </cell>
          <cell r="J1483">
            <v>21346167.351600002</v>
          </cell>
          <cell r="K1483">
            <v>0.57999999999999996</v>
          </cell>
          <cell r="L1483">
            <v>33726945</v>
          </cell>
        </row>
        <row r="1484">
          <cell r="A1484" t="str">
            <v>002464051</v>
          </cell>
          <cell r="B1484" t="str">
            <v>Modularni kontaktor</v>
          </cell>
          <cell r="C1484" t="str">
            <v>RD 20-02-R-24V AC/DC</v>
          </cell>
          <cell r="D1484" t="str">
            <v>27,0543</v>
          </cell>
          <cell r="E1484" t="str">
            <v>CD</v>
          </cell>
          <cell r="F1484">
            <v>38</v>
          </cell>
          <cell r="G1484">
            <v>167736.66</v>
          </cell>
          <cell r="H1484">
            <v>0</v>
          </cell>
          <cell r="I1484">
            <v>169414.02660000001</v>
          </cell>
          <cell r="J1484">
            <v>21346167.351600002</v>
          </cell>
          <cell r="K1484">
            <v>0.57999999999999996</v>
          </cell>
          <cell r="L1484">
            <v>33726945</v>
          </cell>
        </row>
        <row r="1485">
          <cell r="A1485" t="str">
            <v>002464052</v>
          </cell>
          <cell r="B1485" t="str">
            <v>Modularni kontaktor</v>
          </cell>
          <cell r="C1485" t="str">
            <v>R 25-40-R-230V AC</v>
          </cell>
          <cell r="D1485" t="str">
            <v>26,4369</v>
          </cell>
          <cell r="E1485" t="str">
            <v>CD</v>
          </cell>
          <cell r="F1485">
            <v>38</v>
          </cell>
          <cell r="G1485">
            <v>163908.78</v>
          </cell>
          <cell r="H1485">
            <v>0</v>
          </cell>
          <cell r="I1485">
            <v>165547.86780000001</v>
          </cell>
          <cell r="J1485">
            <v>20859031.342800003</v>
          </cell>
          <cell r="K1485">
            <v>0.57999999999999996</v>
          </cell>
          <cell r="L1485">
            <v>32957270</v>
          </cell>
        </row>
        <row r="1486">
          <cell r="A1486" t="str">
            <v>002464053</v>
          </cell>
          <cell r="B1486" t="str">
            <v>Modularni kontaktor</v>
          </cell>
          <cell r="C1486" t="str">
            <v>R 25-40-R-24V AC</v>
          </cell>
          <cell r="D1486" t="str">
            <v>26,4369</v>
          </cell>
          <cell r="E1486" t="str">
            <v>CD</v>
          </cell>
          <cell r="F1486">
            <v>38</v>
          </cell>
          <cell r="G1486">
            <v>163908.78</v>
          </cell>
          <cell r="H1486">
            <v>0</v>
          </cell>
          <cell r="I1486">
            <v>165547.86780000001</v>
          </cell>
          <cell r="J1486">
            <v>20859031.342800003</v>
          </cell>
          <cell r="K1486">
            <v>0.57999999999999996</v>
          </cell>
          <cell r="L1486">
            <v>32957270</v>
          </cell>
        </row>
        <row r="1487">
          <cell r="A1487" t="str">
            <v>002464054</v>
          </cell>
          <cell r="B1487" t="str">
            <v>Modularni kontaktor</v>
          </cell>
          <cell r="C1487" t="str">
            <v>RD 25-40-R-230V AC/DC</v>
          </cell>
          <cell r="D1487" t="str">
            <v>30,2499</v>
          </cell>
          <cell r="E1487" t="str">
            <v>CD</v>
          </cell>
          <cell r="F1487">
            <v>38</v>
          </cell>
          <cell r="G1487">
            <v>187549.38</v>
          </cell>
          <cell r="H1487">
            <v>0</v>
          </cell>
          <cell r="I1487">
            <v>189424.8738</v>
          </cell>
          <cell r="J1487">
            <v>23867534.0988</v>
          </cell>
          <cell r="K1487">
            <v>0.57999999999999996</v>
          </cell>
          <cell r="L1487">
            <v>37710704</v>
          </cell>
        </row>
        <row r="1488">
          <cell r="A1488" t="str">
            <v>002464055</v>
          </cell>
          <cell r="B1488" t="str">
            <v>Modularni kontaktor</v>
          </cell>
          <cell r="C1488" t="str">
            <v>RD 25-40-R-24V AC/DC</v>
          </cell>
          <cell r="D1488" t="str">
            <v>30,2499</v>
          </cell>
          <cell r="E1488" t="str">
            <v>CD</v>
          </cell>
          <cell r="F1488">
            <v>38</v>
          </cell>
          <cell r="G1488">
            <v>187549.38</v>
          </cell>
          <cell r="H1488">
            <v>0</v>
          </cell>
          <cell r="I1488">
            <v>189424.8738</v>
          </cell>
          <cell r="J1488">
            <v>23867534.0988</v>
          </cell>
          <cell r="K1488">
            <v>0.57999999999999996</v>
          </cell>
          <cell r="L1488">
            <v>37710704</v>
          </cell>
        </row>
        <row r="1489">
          <cell r="A1489" t="str">
            <v>002464056</v>
          </cell>
          <cell r="B1489" t="str">
            <v>Modularni kontaktor</v>
          </cell>
          <cell r="C1489" t="str">
            <v>R 25-31-R-230V AC</v>
          </cell>
          <cell r="D1489" t="str">
            <v>26,4369</v>
          </cell>
          <cell r="E1489" t="str">
            <v>CD</v>
          </cell>
          <cell r="F1489">
            <v>38</v>
          </cell>
          <cell r="G1489">
            <v>163908.78</v>
          </cell>
          <cell r="H1489">
            <v>0</v>
          </cell>
          <cell r="I1489">
            <v>165547.86780000001</v>
          </cell>
          <cell r="J1489">
            <v>20859031.342800003</v>
          </cell>
          <cell r="K1489">
            <v>0.57999999999999996</v>
          </cell>
          <cell r="L1489">
            <v>32957270</v>
          </cell>
        </row>
        <row r="1490">
          <cell r="A1490" t="str">
            <v>002464057</v>
          </cell>
          <cell r="B1490" t="str">
            <v>Modularni kontaktor</v>
          </cell>
          <cell r="C1490" t="str">
            <v>R 25-31-R-24V AC</v>
          </cell>
          <cell r="D1490" t="str">
            <v>26,4369</v>
          </cell>
          <cell r="E1490" t="str">
            <v>CD</v>
          </cell>
          <cell r="F1490">
            <v>38</v>
          </cell>
          <cell r="G1490">
            <v>163908.78</v>
          </cell>
          <cell r="H1490">
            <v>0</v>
          </cell>
          <cell r="I1490">
            <v>165547.86780000001</v>
          </cell>
          <cell r="J1490">
            <v>20859031.342800003</v>
          </cell>
          <cell r="K1490">
            <v>0.57999999999999996</v>
          </cell>
          <cell r="L1490">
            <v>32957270</v>
          </cell>
        </row>
        <row r="1491">
          <cell r="A1491" t="str">
            <v>002464058</v>
          </cell>
          <cell r="B1491" t="str">
            <v>Modularni kontaktor</v>
          </cell>
          <cell r="C1491" t="str">
            <v>RD 25-31-R-230V AC/DC</v>
          </cell>
          <cell r="D1491" t="str">
            <v>30,2499</v>
          </cell>
          <cell r="E1491" t="str">
            <v>CD</v>
          </cell>
          <cell r="F1491">
            <v>38</v>
          </cell>
          <cell r="G1491">
            <v>187549.38</v>
          </cell>
          <cell r="H1491">
            <v>0</v>
          </cell>
          <cell r="I1491">
            <v>189424.8738</v>
          </cell>
          <cell r="J1491">
            <v>23867534.0988</v>
          </cell>
          <cell r="K1491">
            <v>0.57999999999999996</v>
          </cell>
          <cell r="L1491">
            <v>37710704</v>
          </cell>
        </row>
        <row r="1492">
          <cell r="A1492" t="str">
            <v>002464059</v>
          </cell>
          <cell r="B1492" t="str">
            <v>Modularni kontaktor</v>
          </cell>
          <cell r="C1492" t="str">
            <v>RD 25-31-R-24V AC/DC</v>
          </cell>
          <cell r="D1492" t="str">
            <v>30,2499</v>
          </cell>
          <cell r="E1492" t="str">
            <v>CD</v>
          </cell>
          <cell r="F1492">
            <v>38</v>
          </cell>
          <cell r="G1492">
            <v>187549.38</v>
          </cell>
          <cell r="H1492">
            <v>0</v>
          </cell>
          <cell r="I1492">
            <v>189424.8738</v>
          </cell>
          <cell r="J1492">
            <v>23867534.0988</v>
          </cell>
          <cell r="K1492">
            <v>0.57999999999999996</v>
          </cell>
          <cell r="L1492">
            <v>37710704</v>
          </cell>
        </row>
        <row r="1493">
          <cell r="A1493" t="str">
            <v>002464060</v>
          </cell>
          <cell r="B1493" t="str">
            <v>Modularni kontaktor</v>
          </cell>
          <cell r="C1493" t="str">
            <v>R 25-22-R-230V AC</v>
          </cell>
          <cell r="D1493" t="str">
            <v>26,4369</v>
          </cell>
          <cell r="E1493" t="str">
            <v>CD</v>
          </cell>
          <cell r="F1493">
            <v>38</v>
          </cell>
          <cell r="G1493">
            <v>163908.78</v>
          </cell>
          <cell r="H1493">
            <v>0</v>
          </cell>
          <cell r="I1493">
            <v>165547.86780000001</v>
          </cell>
          <cell r="J1493">
            <v>20859031.342800003</v>
          </cell>
          <cell r="K1493">
            <v>0.57999999999999996</v>
          </cell>
          <cell r="L1493">
            <v>32957270</v>
          </cell>
        </row>
        <row r="1494">
          <cell r="A1494" t="str">
            <v>002464061</v>
          </cell>
          <cell r="B1494" t="str">
            <v>Modularni kontaktor</v>
          </cell>
          <cell r="C1494" t="str">
            <v>R 25-22-R-24V AC</v>
          </cell>
          <cell r="D1494" t="str">
            <v>26,4369</v>
          </cell>
          <cell r="E1494" t="str">
            <v>CD</v>
          </cell>
          <cell r="F1494">
            <v>38</v>
          </cell>
          <cell r="G1494">
            <v>163908.78</v>
          </cell>
          <cell r="H1494">
            <v>0</v>
          </cell>
          <cell r="I1494">
            <v>165547.86780000001</v>
          </cell>
          <cell r="J1494">
            <v>20859031.342800003</v>
          </cell>
          <cell r="K1494">
            <v>0.57999999999999996</v>
          </cell>
          <cell r="L1494">
            <v>32957270</v>
          </cell>
        </row>
        <row r="1495">
          <cell r="A1495" t="str">
            <v>002464062</v>
          </cell>
          <cell r="B1495" t="str">
            <v>Modularni kontaktor</v>
          </cell>
          <cell r="C1495" t="str">
            <v>RD 25-22-R-230V AC/DC</v>
          </cell>
          <cell r="D1495" t="str">
            <v>30,2499</v>
          </cell>
          <cell r="E1495" t="str">
            <v>CD</v>
          </cell>
          <cell r="F1495">
            <v>38</v>
          </cell>
          <cell r="G1495">
            <v>187549.38</v>
          </cell>
          <cell r="H1495">
            <v>0</v>
          </cell>
          <cell r="I1495">
            <v>189424.8738</v>
          </cell>
          <cell r="J1495">
            <v>23867534.0988</v>
          </cell>
          <cell r="K1495">
            <v>0.57999999999999996</v>
          </cell>
          <cell r="L1495">
            <v>37710704</v>
          </cell>
        </row>
        <row r="1496">
          <cell r="A1496" t="str">
            <v>002464063</v>
          </cell>
          <cell r="B1496" t="str">
            <v>Modularni kontaktor</v>
          </cell>
          <cell r="C1496" t="str">
            <v>RD 25-22-R-24V AC/DC</v>
          </cell>
          <cell r="D1496" t="str">
            <v>30,2499</v>
          </cell>
          <cell r="E1496" t="str">
            <v>CD</v>
          </cell>
          <cell r="F1496">
            <v>38</v>
          </cell>
          <cell r="G1496">
            <v>187549.38</v>
          </cell>
          <cell r="H1496">
            <v>0</v>
          </cell>
          <cell r="I1496">
            <v>189424.8738</v>
          </cell>
          <cell r="J1496">
            <v>23867534.0988</v>
          </cell>
          <cell r="K1496">
            <v>0.57999999999999996</v>
          </cell>
          <cell r="L1496">
            <v>37710704</v>
          </cell>
        </row>
        <row r="1497">
          <cell r="A1497" t="str">
            <v>002464064</v>
          </cell>
          <cell r="B1497" t="str">
            <v>Modularni kontaktor</v>
          </cell>
          <cell r="C1497" t="str">
            <v>R 25-04-R-230V AC</v>
          </cell>
          <cell r="D1497" t="str">
            <v>26,4369</v>
          </cell>
          <cell r="E1497" t="str">
            <v>CD</v>
          </cell>
          <cell r="F1497">
            <v>38</v>
          </cell>
          <cell r="G1497">
            <v>163908.78</v>
          </cell>
          <cell r="H1497">
            <v>0</v>
          </cell>
          <cell r="I1497">
            <v>165547.86780000001</v>
          </cell>
          <cell r="J1497">
            <v>20859031.342800003</v>
          </cell>
          <cell r="K1497">
            <v>0.57999999999999996</v>
          </cell>
          <cell r="L1497">
            <v>32957270</v>
          </cell>
        </row>
        <row r="1498">
          <cell r="A1498" t="str">
            <v>002464065</v>
          </cell>
          <cell r="B1498" t="str">
            <v>Modularni kontaktor</v>
          </cell>
          <cell r="C1498" t="str">
            <v>R 25-04-R-24V AC</v>
          </cell>
          <cell r="D1498" t="str">
            <v>26,4369</v>
          </cell>
          <cell r="E1498" t="str">
            <v>CD</v>
          </cell>
          <cell r="F1498">
            <v>38</v>
          </cell>
          <cell r="G1498">
            <v>163908.78</v>
          </cell>
          <cell r="H1498">
            <v>0</v>
          </cell>
          <cell r="I1498">
            <v>165547.86780000001</v>
          </cell>
          <cell r="J1498">
            <v>20859031.342800003</v>
          </cell>
          <cell r="K1498">
            <v>0.57999999999999996</v>
          </cell>
          <cell r="L1498">
            <v>32957270</v>
          </cell>
        </row>
        <row r="1499">
          <cell r="A1499" t="str">
            <v>002464066</v>
          </cell>
          <cell r="B1499" t="str">
            <v>Modularni kontaktor</v>
          </cell>
          <cell r="C1499" t="str">
            <v>RD 25-04-R-230V AC/DC</v>
          </cell>
          <cell r="D1499" t="str">
            <v>30,2499</v>
          </cell>
          <cell r="E1499" t="str">
            <v>CD</v>
          </cell>
          <cell r="F1499">
            <v>38</v>
          </cell>
          <cell r="G1499">
            <v>187549.38</v>
          </cell>
          <cell r="H1499">
            <v>0</v>
          </cell>
          <cell r="I1499">
            <v>189424.8738</v>
          </cell>
          <cell r="J1499">
            <v>23867534.0988</v>
          </cell>
          <cell r="K1499">
            <v>0.57999999999999996</v>
          </cell>
          <cell r="L1499">
            <v>37710704</v>
          </cell>
        </row>
        <row r="1500">
          <cell r="A1500" t="str">
            <v>002464067</v>
          </cell>
          <cell r="B1500" t="str">
            <v>Modularni kontaktor</v>
          </cell>
          <cell r="C1500" t="str">
            <v>RD 25-04-R-24V AC/DC</v>
          </cell>
          <cell r="D1500" t="str">
            <v>30,2499</v>
          </cell>
          <cell r="E1500" t="str">
            <v>CD</v>
          </cell>
          <cell r="F1500">
            <v>38</v>
          </cell>
          <cell r="G1500">
            <v>187549.38</v>
          </cell>
          <cell r="H1500">
            <v>0</v>
          </cell>
          <cell r="I1500">
            <v>189424.8738</v>
          </cell>
          <cell r="J1500">
            <v>23867534.0988</v>
          </cell>
          <cell r="K1500">
            <v>0.57999999999999996</v>
          </cell>
          <cell r="L1500">
            <v>37710704</v>
          </cell>
        </row>
        <row r="1501">
          <cell r="A1501" t="str">
            <v>002464068</v>
          </cell>
          <cell r="B1501" t="str">
            <v>Pomožni kontakti</v>
          </cell>
          <cell r="C1501" t="str">
            <v>RN-20</v>
          </cell>
          <cell r="D1501" t="str">
            <v>17,0677</v>
          </cell>
          <cell r="E1501" t="str">
            <v>CD</v>
          </cell>
          <cell r="F1501">
            <v>38</v>
          </cell>
          <cell r="G1501">
            <v>105819.74</v>
          </cell>
          <cell r="H1501">
            <v>0</v>
          </cell>
          <cell r="I1501">
            <v>106877.93740000001</v>
          </cell>
          <cell r="J1501">
            <v>13466620.112400001</v>
          </cell>
          <cell r="K1501">
            <v>0.57999999999999996</v>
          </cell>
          <cell r="L1501">
            <v>21277260</v>
          </cell>
        </row>
        <row r="1502">
          <cell r="A1502" t="str">
            <v>002464069</v>
          </cell>
          <cell r="B1502" t="str">
            <v>Pomožni kontakti</v>
          </cell>
          <cell r="C1502" t="str">
            <v>RN-02</v>
          </cell>
          <cell r="D1502" t="str">
            <v>17,0677</v>
          </cell>
          <cell r="E1502" t="str">
            <v>CD</v>
          </cell>
          <cell r="F1502">
            <v>38</v>
          </cell>
          <cell r="G1502">
            <v>105819.74</v>
          </cell>
          <cell r="H1502">
            <v>0</v>
          </cell>
          <cell r="I1502">
            <v>106877.93740000001</v>
          </cell>
          <cell r="J1502">
            <v>13466620.112400001</v>
          </cell>
          <cell r="K1502">
            <v>0.57999999999999996</v>
          </cell>
          <cell r="L1502">
            <v>21277260</v>
          </cell>
        </row>
        <row r="1503">
          <cell r="A1503" t="str">
            <v>002464070</v>
          </cell>
          <cell r="B1503" t="str">
            <v>Pomožni kontakti</v>
          </cell>
          <cell r="C1503" t="str">
            <v>RN-11</v>
          </cell>
          <cell r="D1503" t="str">
            <v>17,0677</v>
          </cell>
          <cell r="E1503" t="str">
            <v>CD</v>
          </cell>
          <cell r="F1503">
            <v>38</v>
          </cell>
          <cell r="G1503">
            <v>105819.74</v>
          </cell>
          <cell r="H1503">
            <v>0</v>
          </cell>
          <cell r="I1503">
            <v>106877.93740000001</v>
          </cell>
          <cell r="J1503">
            <v>13466620.112400001</v>
          </cell>
          <cell r="K1503">
            <v>0.57999999999999996</v>
          </cell>
          <cell r="L1503">
            <v>21277260</v>
          </cell>
        </row>
        <row r="1504">
          <cell r="A1504" t="str">
            <v>002464071</v>
          </cell>
          <cell r="B1504" t="str">
            <v>Prekritje sponk</v>
          </cell>
          <cell r="C1504" t="str">
            <v>SC20</v>
          </cell>
          <cell r="D1504" t="str">
            <v>0,4191</v>
          </cell>
          <cell r="E1504" t="str">
            <v>CD</v>
          </cell>
          <cell r="F1504">
            <v>38</v>
          </cell>
          <cell r="G1504" t="e">
            <v>#VALUE!</v>
          </cell>
          <cell r="H1504">
            <v>0</v>
          </cell>
          <cell r="I1504" t="e">
            <v>#VALUE!</v>
          </cell>
          <cell r="J1504" t="e">
            <v>#VALUE!</v>
          </cell>
          <cell r="K1504">
            <v>0.57999999999999996</v>
          </cell>
          <cell r="L1504" t="e">
            <v>#VALUE!</v>
          </cell>
        </row>
        <row r="1505">
          <cell r="A1505" t="str">
            <v>002464072</v>
          </cell>
          <cell r="B1505" t="str">
            <v>Prekritje sponk</v>
          </cell>
          <cell r="C1505" t="str">
            <v>SC25</v>
          </cell>
          <cell r="D1505" t="str">
            <v>0,4952</v>
          </cell>
          <cell r="E1505" t="str">
            <v>CD</v>
          </cell>
          <cell r="F1505">
            <v>38</v>
          </cell>
          <cell r="G1505" t="e">
            <v>#VALUE!</v>
          </cell>
          <cell r="H1505">
            <v>0</v>
          </cell>
          <cell r="I1505" t="e">
            <v>#VALUE!</v>
          </cell>
          <cell r="J1505" t="e">
            <v>#VALUE!</v>
          </cell>
          <cell r="K1505">
            <v>0.57999999999999996</v>
          </cell>
          <cell r="L1505" t="e">
            <v>#VALUE!</v>
          </cell>
        </row>
        <row r="1506">
          <cell r="A1506" t="str">
            <v>002464073</v>
          </cell>
          <cell r="B1506" t="str">
            <v>Prekritje sponk</v>
          </cell>
          <cell r="C1506" t="str">
            <v>SC40/63</v>
          </cell>
          <cell r="D1506" t="str">
            <v>0,7626</v>
          </cell>
          <cell r="E1506" t="str">
            <v>CD</v>
          </cell>
          <cell r="F1506">
            <v>38</v>
          </cell>
          <cell r="G1506" t="e">
            <v>#VALUE!</v>
          </cell>
          <cell r="H1506">
            <v>0</v>
          </cell>
          <cell r="I1506" t="e">
            <v>#VALUE!</v>
          </cell>
          <cell r="J1506" t="e">
            <v>#VALUE!</v>
          </cell>
          <cell r="K1506">
            <v>0.57999999999999996</v>
          </cell>
          <cell r="L1506" t="e">
            <v>#VALUE!</v>
          </cell>
        </row>
        <row r="1507">
          <cell r="A1507" t="str">
            <v>002464074</v>
          </cell>
          <cell r="B1507" t="str">
            <v>Distanènik</v>
          </cell>
          <cell r="C1507" t="str">
            <v>IKV</v>
          </cell>
          <cell r="D1507" t="str">
            <v>2,1063</v>
          </cell>
          <cell r="E1507" t="str">
            <v>CD</v>
          </cell>
          <cell r="F1507">
            <v>38</v>
          </cell>
          <cell r="G1507">
            <v>13059.06</v>
          </cell>
          <cell r="H1507">
            <v>0</v>
          </cell>
          <cell r="I1507">
            <v>13189.650599999999</v>
          </cell>
          <cell r="J1507">
            <v>1661895.9755999998</v>
          </cell>
          <cell r="K1507">
            <v>0.57999999999999996</v>
          </cell>
          <cell r="L1507">
            <v>2625796</v>
          </cell>
        </row>
        <row r="1508">
          <cell r="A1508" t="str">
            <v>004641020</v>
          </cell>
          <cell r="B1508" t="str">
            <v>Miniaturni kontaktor</v>
          </cell>
          <cell r="C1508" t="str">
            <v>CE0710-24V-50/60Hz</v>
          </cell>
          <cell r="D1508" t="str">
            <v>10,5978</v>
          </cell>
          <cell r="E1508" t="str">
            <v>DB</v>
          </cell>
          <cell r="F1508">
            <v>38</v>
          </cell>
          <cell r="G1508">
            <v>65706.36</v>
          </cell>
          <cell r="H1508">
            <v>0.1</v>
          </cell>
          <cell r="I1508">
            <v>72999.765960000019</v>
          </cell>
          <cell r="J1508">
            <v>9197970.5109600015</v>
          </cell>
          <cell r="K1508">
            <v>0.57999999999999996</v>
          </cell>
          <cell r="L1508">
            <v>14532794</v>
          </cell>
        </row>
        <row r="1509">
          <cell r="A1509" t="str">
            <v>004641021</v>
          </cell>
          <cell r="B1509" t="str">
            <v>Miniaturni kontaktor</v>
          </cell>
          <cell r="C1509" t="str">
            <v>CE0710-48V-50/60Hz</v>
          </cell>
          <cell r="D1509" t="str">
            <v>10,5978</v>
          </cell>
          <cell r="E1509" t="str">
            <v>DB</v>
          </cell>
          <cell r="F1509">
            <v>38</v>
          </cell>
          <cell r="G1509">
            <v>65706.36</v>
          </cell>
          <cell r="H1509">
            <v>0.1</v>
          </cell>
          <cell r="I1509">
            <v>72999.765960000019</v>
          </cell>
          <cell r="J1509">
            <v>9197970.5109600015</v>
          </cell>
          <cell r="K1509">
            <v>0.57999999999999996</v>
          </cell>
          <cell r="L1509">
            <v>14532794</v>
          </cell>
        </row>
        <row r="1510">
          <cell r="A1510" t="str">
            <v>004641022</v>
          </cell>
          <cell r="B1510" t="str">
            <v>Miniaturni kontaktor</v>
          </cell>
          <cell r="C1510" t="str">
            <v>CE0710-110V-50/60Hz</v>
          </cell>
          <cell r="D1510" t="str">
            <v>10,5978</v>
          </cell>
          <cell r="E1510" t="str">
            <v>DB</v>
          </cell>
          <cell r="F1510">
            <v>38</v>
          </cell>
          <cell r="G1510">
            <v>65706.36</v>
          </cell>
          <cell r="H1510">
            <v>0.1</v>
          </cell>
          <cell r="I1510">
            <v>72999.765960000019</v>
          </cell>
          <cell r="J1510">
            <v>9197970.5109600015</v>
          </cell>
          <cell r="K1510">
            <v>0.57999999999999996</v>
          </cell>
          <cell r="L1510">
            <v>14532794</v>
          </cell>
        </row>
        <row r="1511">
          <cell r="A1511" t="str">
            <v>004641023</v>
          </cell>
          <cell r="B1511" t="str">
            <v>Miniaturni kontaktor</v>
          </cell>
          <cell r="C1511" t="str">
            <v>CE0710-230V-50/60Hz</v>
          </cell>
          <cell r="D1511" t="str">
            <v>10,5978</v>
          </cell>
          <cell r="E1511" t="str">
            <v>DB</v>
          </cell>
          <cell r="F1511">
            <v>38</v>
          </cell>
          <cell r="G1511">
            <v>65706.36</v>
          </cell>
          <cell r="H1511">
            <v>0.1</v>
          </cell>
          <cell r="I1511">
            <v>72999.765960000019</v>
          </cell>
          <cell r="J1511">
            <v>9197970.5109600015</v>
          </cell>
          <cell r="K1511">
            <v>0.57999999999999996</v>
          </cell>
          <cell r="L1511">
            <v>14532794</v>
          </cell>
        </row>
        <row r="1512">
          <cell r="A1512" t="str">
            <v>004641024</v>
          </cell>
          <cell r="B1512" t="str">
            <v>Miniaturni kontaktor</v>
          </cell>
          <cell r="C1512" t="str">
            <v>CE0710-400V-50/60Hz</v>
          </cell>
          <cell r="D1512" t="str">
            <v>10,5978</v>
          </cell>
          <cell r="E1512" t="str">
            <v>DB</v>
          </cell>
          <cell r="F1512">
            <v>38</v>
          </cell>
          <cell r="G1512">
            <v>65706.36</v>
          </cell>
          <cell r="H1512">
            <v>0.1</v>
          </cell>
          <cell r="I1512">
            <v>72999.765960000019</v>
          </cell>
          <cell r="J1512">
            <v>9197970.5109600015</v>
          </cell>
          <cell r="K1512">
            <v>0.57999999999999996</v>
          </cell>
          <cell r="L1512">
            <v>14532794</v>
          </cell>
        </row>
        <row r="1513">
          <cell r="A1513" t="str">
            <v>004641010</v>
          </cell>
          <cell r="B1513" t="str">
            <v>Miniaturni kontaktor</v>
          </cell>
          <cell r="C1513" t="str">
            <v>CE0701-24V-50/60Hz</v>
          </cell>
          <cell r="D1513" t="str">
            <v>10,5978</v>
          </cell>
          <cell r="E1513" t="str">
            <v>DB</v>
          </cell>
          <cell r="F1513">
            <v>38</v>
          </cell>
          <cell r="G1513">
            <v>65706.36</v>
          </cell>
          <cell r="H1513">
            <v>0.1</v>
          </cell>
          <cell r="I1513">
            <v>72999.765960000019</v>
          </cell>
          <cell r="J1513">
            <v>9197970.5109600015</v>
          </cell>
          <cell r="K1513">
            <v>0.57999999999999996</v>
          </cell>
          <cell r="L1513">
            <v>14532794</v>
          </cell>
        </row>
        <row r="1514">
          <cell r="A1514" t="str">
            <v>004641011</v>
          </cell>
          <cell r="B1514" t="str">
            <v>Miniaturni kontaktor</v>
          </cell>
          <cell r="C1514" t="str">
            <v>CE0701-48V-50/60Hz</v>
          </cell>
          <cell r="D1514" t="str">
            <v>10,5978</v>
          </cell>
          <cell r="E1514" t="str">
            <v>DB</v>
          </cell>
          <cell r="F1514">
            <v>38</v>
          </cell>
          <cell r="G1514">
            <v>65706.36</v>
          </cell>
          <cell r="H1514">
            <v>0.1</v>
          </cell>
          <cell r="I1514">
            <v>72999.765960000019</v>
          </cell>
          <cell r="J1514">
            <v>9197970.5109600015</v>
          </cell>
          <cell r="K1514">
            <v>0.57999999999999996</v>
          </cell>
          <cell r="L1514">
            <v>14532794</v>
          </cell>
        </row>
        <row r="1515">
          <cell r="A1515" t="str">
            <v>004641012</v>
          </cell>
          <cell r="B1515" t="str">
            <v>Miniaturni kontaktor</v>
          </cell>
          <cell r="C1515" t="str">
            <v>CE0701-110V-50/60Hz</v>
          </cell>
          <cell r="D1515" t="str">
            <v>10,5978</v>
          </cell>
          <cell r="E1515" t="str">
            <v>DB</v>
          </cell>
          <cell r="F1515">
            <v>38</v>
          </cell>
          <cell r="G1515">
            <v>65706.36</v>
          </cell>
          <cell r="H1515">
            <v>0.1</v>
          </cell>
          <cell r="I1515">
            <v>72999.765960000019</v>
          </cell>
          <cell r="J1515">
            <v>9197970.5109600015</v>
          </cell>
          <cell r="K1515">
            <v>0.57999999999999996</v>
          </cell>
          <cell r="L1515">
            <v>14532794</v>
          </cell>
        </row>
        <row r="1516">
          <cell r="A1516" t="str">
            <v>004641013</v>
          </cell>
          <cell r="B1516" t="str">
            <v>Miniaturni kontaktor</v>
          </cell>
          <cell r="C1516" t="str">
            <v>CE0701-230V-50/60Hz</v>
          </cell>
          <cell r="D1516" t="str">
            <v>10,5978</v>
          </cell>
          <cell r="E1516" t="str">
            <v>DB</v>
          </cell>
          <cell r="F1516">
            <v>38</v>
          </cell>
          <cell r="G1516">
            <v>65706.36</v>
          </cell>
          <cell r="H1516">
            <v>0.1</v>
          </cell>
          <cell r="I1516">
            <v>72999.765960000019</v>
          </cell>
          <cell r="J1516">
            <v>9197970.5109600015</v>
          </cell>
          <cell r="K1516">
            <v>0.57999999999999996</v>
          </cell>
          <cell r="L1516">
            <v>14532794</v>
          </cell>
        </row>
        <row r="1517">
          <cell r="A1517" t="str">
            <v>004641014</v>
          </cell>
          <cell r="B1517" t="str">
            <v>Miniaturni kontaktor</v>
          </cell>
          <cell r="C1517" t="str">
            <v>CE0701-400V-50/60Hz</v>
          </cell>
          <cell r="D1517" t="str">
            <v>10,5978</v>
          </cell>
          <cell r="E1517" t="str">
            <v>DB</v>
          </cell>
          <cell r="F1517">
            <v>38</v>
          </cell>
          <cell r="G1517">
            <v>65706.36</v>
          </cell>
          <cell r="H1517">
            <v>0.1</v>
          </cell>
          <cell r="I1517">
            <v>72999.765960000019</v>
          </cell>
          <cell r="J1517">
            <v>9197970.5109600015</v>
          </cell>
          <cell r="K1517">
            <v>0.57999999999999996</v>
          </cell>
          <cell r="L1517">
            <v>14532794</v>
          </cell>
        </row>
        <row r="1518">
          <cell r="A1518" t="str">
            <v>004641050</v>
          </cell>
          <cell r="B1518" t="str">
            <v>Miniaturni kontaktor</v>
          </cell>
          <cell r="C1518" t="str">
            <v>CEC0710-24V-50/60HZ</v>
          </cell>
          <cell r="D1518" t="str">
            <v>13,3991</v>
          </cell>
          <cell r="E1518" t="str">
            <v>DB</v>
          </cell>
          <cell r="F1518">
            <v>38</v>
          </cell>
          <cell r="G1518">
            <v>83074.42</v>
          </cell>
          <cell r="H1518">
            <v>0.1</v>
          </cell>
          <cell r="I1518">
            <v>92295.680620000014</v>
          </cell>
          <cell r="J1518">
            <v>11629255.758120002</v>
          </cell>
          <cell r="K1518">
            <v>0.57999999999999996</v>
          </cell>
          <cell r="L1518">
            <v>18374225</v>
          </cell>
        </row>
        <row r="1519">
          <cell r="A1519" t="str">
            <v>004641051</v>
          </cell>
          <cell r="B1519" t="str">
            <v>Miniaturni kontaktor</v>
          </cell>
          <cell r="C1519" t="str">
            <v>CEC0710-42V-50/60HZ</v>
          </cell>
          <cell r="D1519" t="str">
            <v>13,3991</v>
          </cell>
          <cell r="E1519" t="str">
            <v>DB</v>
          </cell>
          <cell r="F1519">
            <v>38</v>
          </cell>
          <cell r="G1519">
            <v>83074.42</v>
          </cell>
          <cell r="H1519">
            <v>0.1</v>
          </cell>
          <cell r="I1519">
            <v>92295.680620000014</v>
          </cell>
          <cell r="J1519">
            <v>11629255.758120002</v>
          </cell>
          <cell r="K1519">
            <v>0.57999999999999996</v>
          </cell>
          <cell r="L1519">
            <v>18374225</v>
          </cell>
        </row>
        <row r="1520">
          <cell r="A1520" t="str">
            <v>004641052</v>
          </cell>
          <cell r="B1520" t="str">
            <v>Miniaturni kontaktor</v>
          </cell>
          <cell r="C1520" t="str">
            <v>CEC0710-48V-50/60HZ</v>
          </cell>
          <cell r="D1520" t="str">
            <v>13,3991</v>
          </cell>
          <cell r="E1520" t="str">
            <v>DB</v>
          </cell>
          <cell r="F1520">
            <v>38</v>
          </cell>
          <cell r="G1520">
            <v>83074.42</v>
          </cell>
          <cell r="H1520">
            <v>0.1</v>
          </cell>
          <cell r="I1520">
            <v>92295.680620000014</v>
          </cell>
          <cell r="J1520">
            <v>11629255.758120002</v>
          </cell>
          <cell r="K1520">
            <v>0.57999999999999996</v>
          </cell>
          <cell r="L1520">
            <v>18374225</v>
          </cell>
        </row>
        <row r="1521">
          <cell r="A1521" t="str">
            <v>004641053</v>
          </cell>
          <cell r="B1521" t="str">
            <v>Miniaturni kontaktor</v>
          </cell>
          <cell r="C1521" t="str">
            <v>CEC0710-110V-50/60HZ</v>
          </cell>
          <cell r="D1521" t="str">
            <v>13,3991</v>
          </cell>
          <cell r="E1521" t="str">
            <v>DB</v>
          </cell>
          <cell r="F1521">
            <v>38</v>
          </cell>
          <cell r="G1521">
            <v>83074.42</v>
          </cell>
          <cell r="H1521">
            <v>0.1</v>
          </cell>
          <cell r="I1521">
            <v>92295.680620000014</v>
          </cell>
          <cell r="J1521">
            <v>11629255.758120002</v>
          </cell>
          <cell r="K1521">
            <v>0.57999999999999996</v>
          </cell>
          <cell r="L1521">
            <v>18374225</v>
          </cell>
        </row>
        <row r="1522">
          <cell r="A1522" t="str">
            <v>004641054</v>
          </cell>
          <cell r="B1522" t="str">
            <v>Miniaturni kontaktor</v>
          </cell>
          <cell r="C1522" t="str">
            <v>CEC0710-230V-50/60HZ</v>
          </cell>
          <cell r="D1522" t="str">
            <v>13,3991</v>
          </cell>
          <cell r="E1522" t="str">
            <v>DB</v>
          </cell>
          <cell r="F1522">
            <v>38</v>
          </cell>
          <cell r="G1522">
            <v>83074.42</v>
          </cell>
          <cell r="H1522">
            <v>0.1</v>
          </cell>
          <cell r="I1522">
            <v>92295.680620000014</v>
          </cell>
          <cell r="J1522">
            <v>11629255.758120002</v>
          </cell>
          <cell r="K1522">
            <v>0.57999999999999996</v>
          </cell>
          <cell r="L1522">
            <v>18374225</v>
          </cell>
        </row>
        <row r="1523">
          <cell r="A1523" t="str">
            <v>004641055</v>
          </cell>
          <cell r="B1523" t="str">
            <v>Miniaturni kontaktor</v>
          </cell>
          <cell r="C1523" t="str">
            <v>CEC0710-400V-50/60HZ</v>
          </cell>
          <cell r="D1523" t="str">
            <v>13,3991</v>
          </cell>
          <cell r="E1523" t="str">
            <v>DB</v>
          </cell>
          <cell r="F1523">
            <v>38</v>
          </cell>
          <cell r="G1523">
            <v>83074.42</v>
          </cell>
          <cell r="H1523">
            <v>0.1</v>
          </cell>
          <cell r="I1523">
            <v>92295.680620000014</v>
          </cell>
          <cell r="J1523">
            <v>11629255.758120002</v>
          </cell>
          <cell r="K1523">
            <v>0.57999999999999996</v>
          </cell>
          <cell r="L1523">
            <v>18374225</v>
          </cell>
        </row>
        <row r="1524">
          <cell r="A1524" t="str">
            <v>004641100</v>
          </cell>
          <cell r="B1524" t="str">
            <v>Miniaturni kontaktor</v>
          </cell>
          <cell r="C1524" t="str">
            <v>CEC0710 24V-DC</v>
          </cell>
          <cell r="D1524" t="str">
            <v>19,2434</v>
          </cell>
          <cell r="E1524" t="str">
            <v>DB</v>
          </cell>
          <cell r="F1524">
            <v>38</v>
          </cell>
          <cell r="G1524">
            <v>119309.08</v>
          </cell>
          <cell r="H1524">
            <v>0.1</v>
          </cell>
          <cell r="I1524">
            <v>132552.38788000002</v>
          </cell>
          <cell r="J1524">
            <v>16701600.872880002</v>
          </cell>
          <cell r="K1524">
            <v>0.57999999999999996</v>
          </cell>
          <cell r="L1524">
            <v>26388530</v>
          </cell>
        </row>
        <row r="1525">
          <cell r="A1525" t="str">
            <v>004641130</v>
          </cell>
          <cell r="B1525" t="str">
            <v>Miniaturni kontaktor</v>
          </cell>
          <cell r="C1525" t="str">
            <v>CEC0710 48V-DC</v>
          </cell>
          <cell r="D1525" t="str">
            <v>19,2434</v>
          </cell>
          <cell r="E1525" t="str">
            <v>DB</v>
          </cell>
          <cell r="F1525">
            <v>38</v>
          </cell>
          <cell r="G1525">
            <v>119309.08</v>
          </cell>
          <cell r="H1525">
            <v>0.1</v>
          </cell>
          <cell r="I1525">
            <v>132552.38788000002</v>
          </cell>
          <cell r="J1525">
            <v>16701600.872880002</v>
          </cell>
          <cell r="K1525">
            <v>0.57999999999999996</v>
          </cell>
          <cell r="L1525">
            <v>26388530</v>
          </cell>
        </row>
        <row r="1526">
          <cell r="A1526" t="str">
            <v>004641131</v>
          </cell>
          <cell r="B1526" t="str">
            <v>Miniaturni kontaktor</v>
          </cell>
          <cell r="C1526" t="str">
            <v>CEC0710 110V-DC</v>
          </cell>
          <cell r="D1526" t="str">
            <v>19,2434</v>
          </cell>
          <cell r="E1526" t="str">
            <v>DB</v>
          </cell>
          <cell r="F1526">
            <v>38</v>
          </cell>
          <cell r="G1526">
            <v>119309.08</v>
          </cell>
          <cell r="H1526">
            <v>0.1</v>
          </cell>
          <cell r="I1526">
            <v>132552.38788000002</v>
          </cell>
          <cell r="J1526">
            <v>16701600.872880002</v>
          </cell>
          <cell r="K1526">
            <v>0.57999999999999996</v>
          </cell>
          <cell r="L1526">
            <v>26388530</v>
          </cell>
        </row>
        <row r="1527">
          <cell r="A1527" t="str">
            <v>004641132</v>
          </cell>
          <cell r="B1527" t="str">
            <v>Miniaturni kontaktor</v>
          </cell>
          <cell r="C1527" t="str">
            <v>CEC0710 220V-DC</v>
          </cell>
          <cell r="D1527" t="str">
            <v>19,2434</v>
          </cell>
          <cell r="E1527" t="str">
            <v>DB</v>
          </cell>
          <cell r="F1527">
            <v>38</v>
          </cell>
          <cell r="G1527">
            <v>119309.08</v>
          </cell>
          <cell r="H1527">
            <v>0.1</v>
          </cell>
          <cell r="I1527">
            <v>132552.38788000002</v>
          </cell>
          <cell r="J1527">
            <v>16701600.872880002</v>
          </cell>
          <cell r="K1527">
            <v>0.57999999999999996</v>
          </cell>
          <cell r="L1527">
            <v>26388530</v>
          </cell>
        </row>
        <row r="1528">
          <cell r="A1528" t="str">
            <v>004641056</v>
          </cell>
          <cell r="B1528" t="str">
            <v>Miniaturni kontaktor</v>
          </cell>
          <cell r="C1528" t="str">
            <v>CEC0701-24V-50/60HZ</v>
          </cell>
          <cell r="D1528" t="str">
            <v>13,3991</v>
          </cell>
          <cell r="E1528" t="str">
            <v>DB</v>
          </cell>
          <cell r="F1528">
            <v>38</v>
          </cell>
          <cell r="G1528">
            <v>83074.42</v>
          </cell>
          <cell r="H1528">
            <v>0.1</v>
          </cell>
          <cell r="I1528">
            <v>92295.680620000014</v>
          </cell>
          <cell r="J1528">
            <v>11629255.758120002</v>
          </cell>
          <cell r="K1528">
            <v>0.57999999999999996</v>
          </cell>
          <cell r="L1528">
            <v>18374225</v>
          </cell>
        </row>
        <row r="1529">
          <cell r="A1529" t="str">
            <v>004641057</v>
          </cell>
          <cell r="B1529" t="str">
            <v>Miniaturni kontaktor</v>
          </cell>
          <cell r="C1529" t="str">
            <v>CEC0701-42V-50/60HZ</v>
          </cell>
          <cell r="D1529" t="str">
            <v>13,3991</v>
          </cell>
          <cell r="E1529" t="str">
            <v>DB</v>
          </cell>
          <cell r="F1529">
            <v>38</v>
          </cell>
          <cell r="G1529">
            <v>83074.42</v>
          </cell>
          <cell r="H1529">
            <v>0.1</v>
          </cell>
          <cell r="I1529">
            <v>92295.680620000014</v>
          </cell>
          <cell r="J1529">
            <v>11629255.758120002</v>
          </cell>
          <cell r="K1529">
            <v>0.57999999999999996</v>
          </cell>
          <cell r="L1529">
            <v>18374225</v>
          </cell>
        </row>
        <row r="1530">
          <cell r="A1530" t="str">
            <v>004641058</v>
          </cell>
          <cell r="B1530" t="str">
            <v>Miniaturni kontaktor</v>
          </cell>
          <cell r="C1530" t="str">
            <v>CEC0701-48V-50/60HZ</v>
          </cell>
          <cell r="D1530" t="str">
            <v>13,3991</v>
          </cell>
          <cell r="E1530" t="str">
            <v>DB</v>
          </cell>
          <cell r="F1530">
            <v>38</v>
          </cell>
          <cell r="G1530">
            <v>83074.42</v>
          </cell>
          <cell r="H1530">
            <v>0.1</v>
          </cell>
          <cell r="I1530">
            <v>92295.680620000014</v>
          </cell>
          <cell r="J1530">
            <v>11629255.758120002</v>
          </cell>
          <cell r="K1530">
            <v>0.57999999999999996</v>
          </cell>
          <cell r="L1530">
            <v>18374225</v>
          </cell>
        </row>
        <row r="1531">
          <cell r="A1531" t="str">
            <v>004641059</v>
          </cell>
          <cell r="B1531" t="str">
            <v>Miniaturni kontaktor</v>
          </cell>
          <cell r="C1531" t="str">
            <v>CEC0701-110V-50/60HZ</v>
          </cell>
          <cell r="D1531" t="str">
            <v>13,3991</v>
          </cell>
          <cell r="E1531" t="str">
            <v>DB</v>
          </cell>
          <cell r="F1531">
            <v>38</v>
          </cell>
          <cell r="G1531">
            <v>83074.42</v>
          </cell>
          <cell r="H1531">
            <v>0.1</v>
          </cell>
          <cell r="I1531">
            <v>92295.680620000014</v>
          </cell>
          <cell r="J1531">
            <v>11629255.758120002</v>
          </cell>
          <cell r="K1531">
            <v>0.57999999999999996</v>
          </cell>
          <cell r="L1531">
            <v>18374225</v>
          </cell>
        </row>
        <row r="1532">
          <cell r="A1532" t="str">
            <v>004641060</v>
          </cell>
          <cell r="B1532" t="str">
            <v>Miniaturni kontaktor</v>
          </cell>
          <cell r="C1532" t="str">
            <v>CEC0701-230V-50/60HZ</v>
          </cell>
          <cell r="D1532" t="str">
            <v>13,3991</v>
          </cell>
          <cell r="E1532" t="str">
            <v>DB</v>
          </cell>
          <cell r="F1532">
            <v>38</v>
          </cell>
          <cell r="G1532">
            <v>83074.42</v>
          </cell>
          <cell r="H1532">
            <v>0.1</v>
          </cell>
          <cell r="I1532">
            <v>92295.680620000014</v>
          </cell>
          <cell r="J1532">
            <v>11629255.758120002</v>
          </cell>
          <cell r="K1532">
            <v>0.57999999999999996</v>
          </cell>
          <cell r="L1532">
            <v>18374225</v>
          </cell>
        </row>
        <row r="1533">
          <cell r="A1533" t="str">
            <v>004641061</v>
          </cell>
          <cell r="B1533" t="str">
            <v>Miniaturni kontaktor</v>
          </cell>
          <cell r="C1533" t="str">
            <v>CEC0701-400V-50/60HZ</v>
          </cell>
          <cell r="D1533" t="str">
            <v>13,3991</v>
          </cell>
          <cell r="E1533" t="str">
            <v>DB</v>
          </cell>
          <cell r="F1533">
            <v>38</v>
          </cell>
          <cell r="G1533">
            <v>83074.42</v>
          </cell>
          <cell r="H1533">
            <v>0.1</v>
          </cell>
          <cell r="I1533">
            <v>92295.680620000014</v>
          </cell>
          <cell r="J1533">
            <v>11629255.758120002</v>
          </cell>
          <cell r="K1533">
            <v>0.57999999999999996</v>
          </cell>
          <cell r="L1533">
            <v>18374225</v>
          </cell>
        </row>
        <row r="1534">
          <cell r="A1534" t="str">
            <v>004641101</v>
          </cell>
          <cell r="B1534" t="str">
            <v>Miniaturni kontaktor</v>
          </cell>
          <cell r="C1534" t="str">
            <v>CEC0701 24V-DC</v>
          </cell>
          <cell r="D1534" t="str">
            <v>19,2434</v>
          </cell>
          <cell r="E1534" t="str">
            <v>DB</v>
          </cell>
          <cell r="F1534">
            <v>38</v>
          </cell>
          <cell r="G1534">
            <v>119309.08</v>
          </cell>
          <cell r="H1534">
            <v>0.1</v>
          </cell>
          <cell r="I1534">
            <v>132552.38788000002</v>
          </cell>
          <cell r="J1534">
            <v>16701600.872880002</v>
          </cell>
          <cell r="K1534">
            <v>0.57999999999999996</v>
          </cell>
          <cell r="L1534">
            <v>26388530</v>
          </cell>
        </row>
        <row r="1535">
          <cell r="A1535" t="str">
            <v>004641133</v>
          </cell>
          <cell r="B1535" t="str">
            <v>Miniaturni kontaktor</v>
          </cell>
          <cell r="C1535" t="str">
            <v>CEC0701 48V-DC</v>
          </cell>
          <cell r="D1535" t="str">
            <v>19,2434</v>
          </cell>
          <cell r="E1535" t="str">
            <v>DB</v>
          </cell>
          <cell r="F1535">
            <v>38</v>
          </cell>
          <cell r="G1535">
            <v>119309.08</v>
          </cell>
          <cell r="H1535">
            <v>0.1</v>
          </cell>
          <cell r="I1535">
            <v>132552.38788000002</v>
          </cell>
          <cell r="J1535">
            <v>16701600.872880002</v>
          </cell>
          <cell r="K1535">
            <v>0.57999999999999996</v>
          </cell>
          <cell r="L1535">
            <v>26388530</v>
          </cell>
        </row>
        <row r="1536">
          <cell r="A1536" t="str">
            <v>004641134</v>
          </cell>
          <cell r="B1536" t="str">
            <v>Miniaturni kontaktor</v>
          </cell>
          <cell r="C1536" t="str">
            <v>CEC0701 110V-DC</v>
          </cell>
          <cell r="D1536" t="str">
            <v>19,2434</v>
          </cell>
          <cell r="E1536" t="str">
            <v>DB</v>
          </cell>
          <cell r="F1536">
            <v>38</v>
          </cell>
          <cell r="G1536">
            <v>119309.08</v>
          </cell>
          <cell r="H1536">
            <v>0.1</v>
          </cell>
          <cell r="I1536">
            <v>132552.38788000002</v>
          </cell>
          <cell r="J1536">
            <v>16701600.872880002</v>
          </cell>
          <cell r="K1536">
            <v>0.57999999999999996</v>
          </cell>
          <cell r="L1536">
            <v>26388530</v>
          </cell>
        </row>
        <row r="1537">
          <cell r="A1537" t="str">
            <v>004641135</v>
          </cell>
          <cell r="B1537" t="str">
            <v>Miniaturni kontaktor</v>
          </cell>
          <cell r="C1537" t="str">
            <v>CEC0701 220V-DC</v>
          </cell>
          <cell r="D1537" t="str">
            <v>19,2434</v>
          </cell>
          <cell r="E1537" t="str">
            <v>DB</v>
          </cell>
          <cell r="F1537">
            <v>38</v>
          </cell>
          <cell r="G1537">
            <v>119309.08</v>
          </cell>
          <cell r="H1537">
            <v>0.1</v>
          </cell>
          <cell r="I1537">
            <v>132552.38788000002</v>
          </cell>
          <cell r="J1537">
            <v>16701600.872880002</v>
          </cell>
          <cell r="K1537">
            <v>0.57999999999999996</v>
          </cell>
          <cell r="L1537">
            <v>26388530</v>
          </cell>
        </row>
        <row r="1538">
          <cell r="A1538" t="str">
            <v>004641062</v>
          </cell>
          <cell r="B1538" t="str">
            <v>Miniaturni kontaktor</v>
          </cell>
          <cell r="C1538" t="str">
            <v>CEC0910-24V-50/60HZ</v>
          </cell>
          <cell r="D1538" t="str">
            <v>14,5680</v>
          </cell>
          <cell r="E1538" t="str">
            <v>DB</v>
          </cell>
          <cell r="F1538">
            <v>38</v>
          </cell>
          <cell r="G1538">
            <v>90321.600000000006</v>
          </cell>
          <cell r="H1538">
            <v>0.1</v>
          </cell>
          <cell r="I1538">
            <v>100347.29760000001</v>
          </cell>
          <cell r="J1538">
            <v>12643759.4976</v>
          </cell>
          <cell r="K1538">
            <v>0.57999999999999996</v>
          </cell>
          <cell r="L1538">
            <v>19977141</v>
          </cell>
        </row>
        <row r="1539">
          <cell r="A1539" t="str">
            <v>004641063</v>
          </cell>
          <cell r="B1539" t="str">
            <v>Miniaturni kontaktor</v>
          </cell>
          <cell r="C1539" t="str">
            <v>CEC0910-42V-50/60HZ</v>
          </cell>
          <cell r="D1539" t="str">
            <v>14,5680</v>
          </cell>
          <cell r="E1539" t="str">
            <v>DB</v>
          </cell>
          <cell r="F1539">
            <v>38</v>
          </cell>
          <cell r="G1539">
            <v>90321.600000000006</v>
          </cell>
          <cell r="H1539">
            <v>0.1</v>
          </cell>
          <cell r="I1539">
            <v>100347.29760000001</v>
          </cell>
          <cell r="J1539">
            <v>12643759.4976</v>
          </cell>
          <cell r="K1539">
            <v>0.57999999999999996</v>
          </cell>
          <cell r="L1539">
            <v>19977141</v>
          </cell>
        </row>
        <row r="1540">
          <cell r="A1540" t="str">
            <v>004641064</v>
          </cell>
          <cell r="B1540" t="str">
            <v>Miniaturni kontaktor</v>
          </cell>
          <cell r="C1540" t="str">
            <v>CEC0910-48V-50/60HZ</v>
          </cell>
          <cell r="D1540" t="str">
            <v>14,5680</v>
          </cell>
          <cell r="E1540" t="str">
            <v>DB</v>
          </cell>
          <cell r="F1540">
            <v>38</v>
          </cell>
          <cell r="G1540">
            <v>90321.600000000006</v>
          </cell>
          <cell r="H1540">
            <v>0.1</v>
          </cell>
          <cell r="I1540">
            <v>100347.29760000001</v>
          </cell>
          <cell r="J1540">
            <v>12643759.4976</v>
          </cell>
          <cell r="K1540">
            <v>0.57999999999999996</v>
          </cell>
          <cell r="L1540">
            <v>19977141</v>
          </cell>
        </row>
        <row r="1541">
          <cell r="A1541" t="str">
            <v>004641065</v>
          </cell>
          <cell r="B1541" t="str">
            <v>Miniaturni kontaktor</v>
          </cell>
          <cell r="C1541" t="str">
            <v>CEC0910-110V-50/60HZ</v>
          </cell>
          <cell r="D1541" t="str">
            <v>14,5680</v>
          </cell>
          <cell r="E1541" t="str">
            <v>DB</v>
          </cell>
          <cell r="F1541">
            <v>38</v>
          </cell>
          <cell r="G1541">
            <v>90321.600000000006</v>
          </cell>
          <cell r="H1541">
            <v>0.1</v>
          </cell>
          <cell r="I1541">
            <v>100347.29760000001</v>
          </cell>
          <cell r="J1541">
            <v>12643759.4976</v>
          </cell>
          <cell r="K1541">
            <v>0.57999999999999996</v>
          </cell>
          <cell r="L1541">
            <v>19977141</v>
          </cell>
        </row>
        <row r="1542">
          <cell r="A1542" t="str">
            <v>004641066</v>
          </cell>
          <cell r="B1542" t="str">
            <v>Miniaturni kontaktor</v>
          </cell>
          <cell r="C1542" t="str">
            <v>CEC0910 230V-50/60Hz</v>
          </cell>
          <cell r="D1542" t="str">
            <v>14,5680</v>
          </cell>
          <cell r="E1542" t="str">
            <v>DB</v>
          </cell>
          <cell r="F1542">
            <v>38</v>
          </cell>
          <cell r="G1542">
            <v>90321.600000000006</v>
          </cell>
          <cell r="H1542">
            <v>0.1</v>
          </cell>
          <cell r="I1542">
            <v>100347.29760000001</v>
          </cell>
          <cell r="J1542">
            <v>12643759.4976</v>
          </cell>
          <cell r="K1542">
            <v>0.57999999999999996</v>
          </cell>
          <cell r="L1542">
            <v>19977141</v>
          </cell>
        </row>
        <row r="1543">
          <cell r="A1543" t="str">
            <v>004641067</v>
          </cell>
          <cell r="B1543" t="str">
            <v>Miniaturni kontaktor</v>
          </cell>
          <cell r="C1543" t="str">
            <v>CEC0910-400V-50/60HZ</v>
          </cell>
          <cell r="D1543" t="str">
            <v>14,5680</v>
          </cell>
          <cell r="E1543" t="str">
            <v>DB</v>
          </cell>
          <cell r="F1543">
            <v>38</v>
          </cell>
          <cell r="G1543">
            <v>90321.600000000006</v>
          </cell>
          <cell r="H1543">
            <v>0.1</v>
          </cell>
          <cell r="I1543">
            <v>100347.29760000001</v>
          </cell>
          <cell r="J1543">
            <v>12643759.4976</v>
          </cell>
          <cell r="K1543">
            <v>0.57999999999999996</v>
          </cell>
          <cell r="L1543">
            <v>19977141</v>
          </cell>
        </row>
        <row r="1544">
          <cell r="A1544" t="str">
            <v>004641102</v>
          </cell>
          <cell r="B1544" t="str">
            <v>Miniaturni kontaktor</v>
          </cell>
          <cell r="C1544" t="str">
            <v>CEC0910-24V-DC</v>
          </cell>
          <cell r="D1544" t="str">
            <v>20,3553</v>
          </cell>
          <cell r="E1544" t="str">
            <v>DB</v>
          </cell>
          <cell r="F1544">
            <v>38</v>
          </cell>
          <cell r="G1544">
            <v>126202.86</v>
          </cell>
          <cell r="H1544">
            <v>0.1</v>
          </cell>
          <cell r="I1544">
            <v>140211.37746000002</v>
          </cell>
          <cell r="J1544">
            <v>17666633.559960004</v>
          </cell>
          <cell r="K1544">
            <v>0.57999999999999996</v>
          </cell>
          <cell r="L1544">
            <v>27913282</v>
          </cell>
        </row>
        <row r="1545">
          <cell r="A1545" t="str">
            <v>004641136</v>
          </cell>
          <cell r="B1545" t="str">
            <v>Miniaturni kontaktor</v>
          </cell>
          <cell r="C1545" t="str">
            <v>CEC0910-48V-DC</v>
          </cell>
          <cell r="D1545" t="str">
            <v>20,3553</v>
          </cell>
          <cell r="E1545" t="str">
            <v>DB</v>
          </cell>
          <cell r="F1545">
            <v>38</v>
          </cell>
          <cell r="G1545">
            <v>126202.86</v>
          </cell>
          <cell r="H1545">
            <v>0.1</v>
          </cell>
          <cell r="I1545">
            <v>140211.37746000002</v>
          </cell>
          <cell r="J1545">
            <v>17666633.559960004</v>
          </cell>
          <cell r="K1545">
            <v>0.57999999999999996</v>
          </cell>
          <cell r="L1545">
            <v>27913282</v>
          </cell>
        </row>
        <row r="1546">
          <cell r="A1546" t="str">
            <v>004641137</v>
          </cell>
          <cell r="B1546" t="str">
            <v>Miniaturni kontaktor</v>
          </cell>
          <cell r="C1546" t="str">
            <v>CEC0910 110V-DC</v>
          </cell>
          <cell r="D1546" t="str">
            <v>20,3553</v>
          </cell>
          <cell r="E1546" t="str">
            <v>DB</v>
          </cell>
          <cell r="F1546">
            <v>38</v>
          </cell>
          <cell r="G1546">
            <v>126202.86</v>
          </cell>
          <cell r="H1546">
            <v>0.1</v>
          </cell>
          <cell r="I1546">
            <v>140211.37746000002</v>
          </cell>
          <cell r="J1546">
            <v>17666633.559960004</v>
          </cell>
          <cell r="K1546">
            <v>0.57999999999999996</v>
          </cell>
          <cell r="L1546">
            <v>27913282</v>
          </cell>
        </row>
        <row r="1547">
          <cell r="A1547" t="str">
            <v>004641138</v>
          </cell>
          <cell r="B1547" t="str">
            <v>Miniaturni kontaktor</v>
          </cell>
          <cell r="C1547" t="str">
            <v>CEC0910 220V-DC</v>
          </cell>
          <cell r="D1547" t="str">
            <v>20,3553</v>
          </cell>
          <cell r="E1547" t="str">
            <v>DB</v>
          </cell>
          <cell r="F1547">
            <v>38</v>
          </cell>
          <cell r="G1547">
            <v>126202.86</v>
          </cell>
          <cell r="H1547">
            <v>0.1</v>
          </cell>
          <cell r="I1547">
            <v>140211.37746000002</v>
          </cell>
          <cell r="J1547">
            <v>17666633.559960004</v>
          </cell>
          <cell r="K1547">
            <v>0.57999999999999996</v>
          </cell>
          <cell r="L1547">
            <v>27913282</v>
          </cell>
        </row>
        <row r="1548">
          <cell r="A1548" t="str">
            <v>004641068</v>
          </cell>
          <cell r="B1548" t="str">
            <v>Miniaturni kontaktor</v>
          </cell>
          <cell r="C1548" t="str">
            <v>CEC0901-24V-50/60HZ</v>
          </cell>
          <cell r="D1548" t="str">
            <v>14,5680</v>
          </cell>
          <cell r="E1548" t="str">
            <v>DB</v>
          </cell>
          <cell r="F1548">
            <v>38</v>
          </cell>
          <cell r="G1548">
            <v>90321.600000000006</v>
          </cell>
          <cell r="H1548">
            <v>0.1</v>
          </cell>
          <cell r="I1548">
            <v>100347.29760000001</v>
          </cell>
          <cell r="J1548">
            <v>12643759.4976</v>
          </cell>
          <cell r="K1548">
            <v>0.57999999999999996</v>
          </cell>
          <cell r="L1548">
            <v>19977141</v>
          </cell>
        </row>
        <row r="1549">
          <cell r="A1549" t="str">
            <v>004641069</v>
          </cell>
          <cell r="B1549" t="str">
            <v>Miniaturni kontaktor</v>
          </cell>
          <cell r="C1549" t="str">
            <v>CEC0901-42V-50/60HZ</v>
          </cell>
          <cell r="D1549" t="str">
            <v>14,5680</v>
          </cell>
          <cell r="E1549" t="str">
            <v>DB</v>
          </cell>
          <cell r="F1549">
            <v>38</v>
          </cell>
          <cell r="G1549">
            <v>90321.600000000006</v>
          </cell>
          <cell r="H1549">
            <v>0.1</v>
          </cell>
          <cell r="I1549">
            <v>100347.29760000001</v>
          </cell>
          <cell r="J1549">
            <v>12643759.4976</v>
          </cell>
          <cell r="K1549">
            <v>0.57999999999999996</v>
          </cell>
          <cell r="L1549">
            <v>19977141</v>
          </cell>
        </row>
        <row r="1550">
          <cell r="A1550" t="str">
            <v>004641070</v>
          </cell>
          <cell r="B1550" t="str">
            <v>Miniaturni kontaktor</v>
          </cell>
          <cell r="C1550" t="str">
            <v>CEC0901-48V-50/60HZ</v>
          </cell>
          <cell r="D1550" t="str">
            <v>14,5680</v>
          </cell>
          <cell r="E1550" t="str">
            <v>DB</v>
          </cell>
          <cell r="F1550">
            <v>38</v>
          </cell>
          <cell r="G1550">
            <v>90321.600000000006</v>
          </cell>
          <cell r="H1550">
            <v>0.1</v>
          </cell>
          <cell r="I1550">
            <v>100347.29760000001</v>
          </cell>
          <cell r="J1550">
            <v>12643759.4976</v>
          </cell>
          <cell r="K1550">
            <v>0.57999999999999996</v>
          </cell>
          <cell r="L1550">
            <v>19977141</v>
          </cell>
        </row>
        <row r="1551">
          <cell r="A1551" t="str">
            <v>004641071</v>
          </cell>
          <cell r="B1551" t="str">
            <v>Miniaturni kontaktor</v>
          </cell>
          <cell r="C1551" t="str">
            <v>CEC0901-110V-50/60HZ</v>
          </cell>
          <cell r="D1551" t="str">
            <v>14,5680</v>
          </cell>
          <cell r="E1551" t="str">
            <v>DB</v>
          </cell>
          <cell r="F1551">
            <v>38</v>
          </cell>
          <cell r="G1551">
            <v>90321.600000000006</v>
          </cell>
          <cell r="H1551">
            <v>0.1</v>
          </cell>
          <cell r="I1551">
            <v>100347.29760000001</v>
          </cell>
          <cell r="J1551">
            <v>12643759.4976</v>
          </cell>
          <cell r="K1551">
            <v>0.57999999999999996</v>
          </cell>
          <cell r="L1551">
            <v>19977141</v>
          </cell>
        </row>
        <row r="1552">
          <cell r="A1552" t="str">
            <v>004641072</v>
          </cell>
          <cell r="B1552" t="str">
            <v>Miniaturni kontaktor</v>
          </cell>
          <cell r="C1552" t="str">
            <v>CEC0901-230V-50/60Hz</v>
          </cell>
          <cell r="D1552" t="str">
            <v>14,5680</v>
          </cell>
          <cell r="E1552" t="str">
            <v>DB</v>
          </cell>
          <cell r="F1552">
            <v>38</v>
          </cell>
          <cell r="G1552">
            <v>90321.600000000006</v>
          </cell>
          <cell r="H1552">
            <v>0.1</v>
          </cell>
          <cell r="I1552">
            <v>100347.29760000001</v>
          </cell>
          <cell r="J1552">
            <v>12643759.4976</v>
          </cell>
          <cell r="K1552">
            <v>0.57999999999999996</v>
          </cell>
          <cell r="L1552">
            <v>19977141</v>
          </cell>
        </row>
        <row r="1553">
          <cell r="A1553" t="str">
            <v>004641073</v>
          </cell>
          <cell r="B1553" t="str">
            <v>Miniaturni kontaktor</v>
          </cell>
          <cell r="C1553" t="str">
            <v>CEC0901-400V-50/60Hz</v>
          </cell>
          <cell r="D1553" t="str">
            <v>14,5680</v>
          </cell>
          <cell r="E1553" t="str">
            <v>DB</v>
          </cell>
          <cell r="F1553">
            <v>38</v>
          </cell>
          <cell r="G1553">
            <v>90321.600000000006</v>
          </cell>
          <cell r="H1553">
            <v>0.1</v>
          </cell>
          <cell r="I1553">
            <v>100347.29760000001</v>
          </cell>
          <cell r="J1553">
            <v>12643759.4976</v>
          </cell>
          <cell r="K1553">
            <v>0.57999999999999996</v>
          </cell>
          <cell r="L1553">
            <v>19977141</v>
          </cell>
        </row>
        <row r="1554">
          <cell r="A1554" t="str">
            <v>004641103</v>
          </cell>
          <cell r="B1554" t="str">
            <v>Miniaturni kontaktor</v>
          </cell>
          <cell r="C1554" t="str">
            <v>CEC0901-24V-DC</v>
          </cell>
          <cell r="D1554" t="str">
            <v>20,3553</v>
          </cell>
          <cell r="E1554" t="str">
            <v>DB</v>
          </cell>
          <cell r="F1554">
            <v>38</v>
          </cell>
          <cell r="G1554">
            <v>126202.86</v>
          </cell>
          <cell r="H1554">
            <v>0.1</v>
          </cell>
          <cell r="I1554">
            <v>140211.37746000002</v>
          </cell>
          <cell r="J1554">
            <v>17666633.559960004</v>
          </cell>
          <cell r="K1554">
            <v>0.57999999999999996</v>
          </cell>
          <cell r="L1554">
            <v>27913282</v>
          </cell>
        </row>
        <row r="1555">
          <cell r="A1555" t="str">
            <v>004641139</v>
          </cell>
          <cell r="B1555" t="str">
            <v>Miniaturni kontaktor</v>
          </cell>
          <cell r="C1555" t="str">
            <v>CEC0901 48V-DC</v>
          </cell>
          <cell r="D1555" t="str">
            <v>20,3553</v>
          </cell>
          <cell r="E1555" t="str">
            <v>DB</v>
          </cell>
          <cell r="F1555">
            <v>38</v>
          </cell>
          <cell r="G1555">
            <v>126202.86</v>
          </cell>
          <cell r="H1555">
            <v>0.1</v>
          </cell>
          <cell r="I1555">
            <v>140211.37746000002</v>
          </cell>
          <cell r="J1555">
            <v>17666633.559960004</v>
          </cell>
          <cell r="K1555">
            <v>0.57999999999999996</v>
          </cell>
          <cell r="L1555">
            <v>27913282</v>
          </cell>
        </row>
        <row r="1556">
          <cell r="A1556" t="str">
            <v>004641140</v>
          </cell>
          <cell r="B1556" t="str">
            <v>Miniaturni kontaktor</v>
          </cell>
          <cell r="C1556" t="str">
            <v>CEC0901 110V-DC</v>
          </cell>
          <cell r="D1556" t="str">
            <v>20,3553</v>
          </cell>
          <cell r="E1556" t="str">
            <v>DB</v>
          </cell>
          <cell r="F1556">
            <v>38</v>
          </cell>
          <cell r="G1556">
            <v>126202.86</v>
          </cell>
          <cell r="H1556">
            <v>0.1</v>
          </cell>
          <cell r="I1556">
            <v>140211.37746000002</v>
          </cell>
          <cell r="J1556">
            <v>17666633.559960004</v>
          </cell>
          <cell r="K1556">
            <v>0.57999999999999996</v>
          </cell>
          <cell r="L1556">
            <v>27913282</v>
          </cell>
        </row>
        <row r="1557">
          <cell r="A1557" t="str">
            <v>004641141</v>
          </cell>
          <cell r="B1557" t="str">
            <v>Miniaturni kontaktor</v>
          </cell>
          <cell r="C1557" t="str">
            <v>CEC0901 220V-DC</v>
          </cell>
          <cell r="D1557" t="str">
            <v>20,3553</v>
          </cell>
          <cell r="E1557" t="str">
            <v>DB</v>
          </cell>
          <cell r="F1557">
            <v>38</v>
          </cell>
          <cell r="G1557">
            <v>126202.86</v>
          </cell>
          <cell r="H1557">
            <v>0.1</v>
          </cell>
          <cell r="I1557">
            <v>140211.37746000002</v>
          </cell>
          <cell r="J1557">
            <v>17666633.559960004</v>
          </cell>
          <cell r="K1557">
            <v>0.57999999999999996</v>
          </cell>
          <cell r="L1557">
            <v>27913282</v>
          </cell>
        </row>
        <row r="1558">
          <cell r="A1558" t="str">
            <v>004641074</v>
          </cell>
          <cell r="B1558" t="str">
            <v>Miniaturni kontaktor</v>
          </cell>
          <cell r="C1558" t="str">
            <v>CEC01210-24V-50/60HZ</v>
          </cell>
          <cell r="D1558" t="str">
            <v>16,1075</v>
          </cell>
          <cell r="E1558" t="str">
            <v>DB</v>
          </cell>
          <cell r="F1558">
            <v>38</v>
          </cell>
          <cell r="G1558">
            <v>99866.5</v>
          </cell>
          <cell r="H1558">
            <v>0.1</v>
          </cell>
          <cell r="I1558">
            <v>110951.68150000001</v>
          </cell>
          <cell r="J1558">
            <v>13979911.869000001</v>
          </cell>
          <cell r="K1558">
            <v>0.57999999999999996</v>
          </cell>
          <cell r="L1558">
            <v>22088261</v>
          </cell>
        </row>
        <row r="1559">
          <cell r="A1559" t="str">
            <v>004641075</v>
          </cell>
          <cell r="B1559" t="str">
            <v>Miniaturni kontaktor</v>
          </cell>
          <cell r="C1559" t="str">
            <v>CEC01210-42V-50/60Hz</v>
          </cell>
          <cell r="D1559" t="str">
            <v>16,1075</v>
          </cell>
          <cell r="E1559" t="str">
            <v>DB</v>
          </cell>
          <cell r="F1559">
            <v>38</v>
          </cell>
          <cell r="G1559">
            <v>99866.5</v>
          </cell>
          <cell r="H1559">
            <v>0.1</v>
          </cell>
          <cell r="I1559">
            <v>110951.68150000001</v>
          </cell>
          <cell r="J1559">
            <v>13979911.869000001</v>
          </cell>
          <cell r="K1559">
            <v>0.57999999999999996</v>
          </cell>
          <cell r="L1559">
            <v>22088261</v>
          </cell>
        </row>
        <row r="1560">
          <cell r="A1560" t="str">
            <v>004641076</v>
          </cell>
          <cell r="B1560" t="str">
            <v>Miniaturni kontaktor</v>
          </cell>
          <cell r="C1560" t="str">
            <v>CEC01210-48V-50/60Hz</v>
          </cell>
          <cell r="D1560" t="str">
            <v>16,1075</v>
          </cell>
          <cell r="E1560" t="str">
            <v>DB</v>
          </cell>
          <cell r="F1560">
            <v>38</v>
          </cell>
          <cell r="G1560">
            <v>99866.5</v>
          </cell>
          <cell r="H1560">
            <v>0.1</v>
          </cell>
          <cell r="I1560">
            <v>110951.68150000001</v>
          </cell>
          <cell r="J1560">
            <v>13979911.869000001</v>
          </cell>
          <cell r="K1560">
            <v>0.57999999999999996</v>
          </cell>
          <cell r="L1560">
            <v>22088261</v>
          </cell>
        </row>
        <row r="1561">
          <cell r="A1561" t="str">
            <v>004641077</v>
          </cell>
          <cell r="B1561" t="str">
            <v>Miniaturni kontaktor</v>
          </cell>
          <cell r="C1561" t="str">
            <v>CEC01210-110V-50/60HZ</v>
          </cell>
          <cell r="D1561" t="str">
            <v>16,1075</v>
          </cell>
          <cell r="E1561" t="str">
            <v>DB</v>
          </cell>
          <cell r="F1561">
            <v>38</v>
          </cell>
          <cell r="G1561">
            <v>99866.5</v>
          </cell>
          <cell r="H1561">
            <v>0.1</v>
          </cell>
          <cell r="I1561">
            <v>110951.68150000001</v>
          </cell>
          <cell r="J1561">
            <v>13979911.869000001</v>
          </cell>
          <cell r="K1561">
            <v>0.57999999999999996</v>
          </cell>
          <cell r="L1561">
            <v>22088261</v>
          </cell>
        </row>
        <row r="1562">
          <cell r="A1562" t="str">
            <v>004641078</v>
          </cell>
          <cell r="B1562" t="str">
            <v>Miniaturni kontaktor</v>
          </cell>
          <cell r="C1562" t="str">
            <v>CEC01210 230V-50/60Hz</v>
          </cell>
          <cell r="D1562" t="str">
            <v>16,1075</v>
          </cell>
          <cell r="E1562" t="str">
            <v>DB</v>
          </cell>
          <cell r="F1562">
            <v>38</v>
          </cell>
          <cell r="G1562">
            <v>99866.5</v>
          </cell>
          <cell r="H1562">
            <v>0.1</v>
          </cell>
          <cell r="I1562">
            <v>110951.68150000001</v>
          </cell>
          <cell r="J1562">
            <v>13979911.869000001</v>
          </cell>
          <cell r="K1562">
            <v>0.57999999999999996</v>
          </cell>
          <cell r="L1562">
            <v>22088261</v>
          </cell>
        </row>
        <row r="1563">
          <cell r="A1563" t="str">
            <v>004641079</v>
          </cell>
          <cell r="B1563" t="str">
            <v>Miniaturni kontaktor</v>
          </cell>
          <cell r="C1563" t="str">
            <v>CEC01210-400V-50/60HZ</v>
          </cell>
          <cell r="D1563" t="str">
            <v>16,1075</v>
          </cell>
          <cell r="E1563" t="str">
            <v>DB</v>
          </cell>
          <cell r="F1563">
            <v>38</v>
          </cell>
          <cell r="G1563">
            <v>99866.5</v>
          </cell>
          <cell r="H1563">
            <v>0.1</v>
          </cell>
          <cell r="I1563">
            <v>110951.68150000001</v>
          </cell>
          <cell r="J1563">
            <v>13979911.869000001</v>
          </cell>
          <cell r="K1563">
            <v>0.57999999999999996</v>
          </cell>
          <cell r="L1563">
            <v>22088261</v>
          </cell>
        </row>
        <row r="1564">
          <cell r="A1564" t="str">
            <v>004641104</v>
          </cell>
          <cell r="B1564" t="str">
            <v>Miniaturni kontaktor</v>
          </cell>
          <cell r="C1564" t="str">
            <v>CEC01210 24V-DC</v>
          </cell>
          <cell r="D1564" t="str">
            <v>23,0636</v>
          </cell>
          <cell r="E1564" t="str">
            <v>DB</v>
          </cell>
          <cell r="F1564">
            <v>38</v>
          </cell>
          <cell r="G1564">
            <v>142994.32</v>
          </cell>
          <cell r="H1564">
            <v>0.1</v>
          </cell>
          <cell r="I1564">
            <v>158866.68952000001</v>
          </cell>
          <cell r="J1564">
            <v>20017202.879520003</v>
          </cell>
          <cell r="K1564">
            <v>0.57999999999999996</v>
          </cell>
          <cell r="L1564">
            <v>31627181</v>
          </cell>
        </row>
        <row r="1565">
          <cell r="A1565" t="str">
            <v>004641142</v>
          </cell>
          <cell r="B1565" t="str">
            <v>Miniaturni kontaktor</v>
          </cell>
          <cell r="C1565" t="str">
            <v>CEC01210-48V-DC</v>
          </cell>
          <cell r="D1565" t="str">
            <v>23,0636</v>
          </cell>
          <cell r="E1565" t="str">
            <v>DB</v>
          </cell>
          <cell r="F1565">
            <v>38</v>
          </cell>
          <cell r="G1565">
            <v>142994.32</v>
          </cell>
          <cell r="H1565">
            <v>0.1</v>
          </cell>
          <cell r="I1565">
            <v>158866.68952000001</v>
          </cell>
          <cell r="J1565">
            <v>20017202.879520003</v>
          </cell>
          <cell r="K1565">
            <v>0.57999999999999996</v>
          </cell>
          <cell r="L1565">
            <v>31627181</v>
          </cell>
        </row>
        <row r="1566">
          <cell r="A1566" t="str">
            <v>004641143</v>
          </cell>
          <cell r="B1566" t="str">
            <v>Miniaturni kontaktor</v>
          </cell>
          <cell r="C1566" t="str">
            <v>CEC01210-110V-DC</v>
          </cell>
          <cell r="D1566" t="str">
            <v>23,0636</v>
          </cell>
          <cell r="E1566" t="str">
            <v>DB</v>
          </cell>
          <cell r="F1566">
            <v>38</v>
          </cell>
          <cell r="G1566">
            <v>142994.32</v>
          </cell>
          <cell r="H1566">
            <v>0.1</v>
          </cell>
          <cell r="I1566">
            <v>158866.68952000001</v>
          </cell>
          <cell r="J1566">
            <v>20017202.879520003</v>
          </cell>
          <cell r="K1566">
            <v>0.57999999999999996</v>
          </cell>
          <cell r="L1566">
            <v>31627181</v>
          </cell>
        </row>
        <row r="1567">
          <cell r="A1567" t="str">
            <v>004641144</v>
          </cell>
          <cell r="B1567" t="str">
            <v>Miniaturni kontaktor</v>
          </cell>
          <cell r="C1567" t="str">
            <v>CEC01210 220V-DC</v>
          </cell>
          <cell r="D1567" t="str">
            <v>23,0636</v>
          </cell>
          <cell r="E1567" t="str">
            <v>DB</v>
          </cell>
          <cell r="F1567">
            <v>38</v>
          </cell>
          <cell r="G1567">
            <v>142994.32</v>
          </cell>
          <cell r="H1567">
            <v>0.1</v>
          </cell>
          <cell r="I1567">
            <v>158866.68952000001</v>
          </cell>
          <cell r="J1567">
            <v>20017202.879520003</v>
          </cell>
          <cell r="K1567">
            <v>0.57999999999999996</v>
          </cell>
          <cell r="L1567">
            <v>31627181</v>
          </cell>
        </row>
        <row r="1568">
          <cell r="A1568" t="str">
            <v>004641080</v>
          </cell>
          <cell r="B1568" t="str">
            <v>Miniaturni kontaktor</v>
          </cell>
          <cell r="C1568" t="str">
            <v>CEC01201-24V-50/60HZ</v>
          </cell>
          <cell r="D1568" t="str">
            <v>16,1075</v>
          </cell>
          <cell r="E1568" t="str">
            <v>DB</v>
          </cell>
          <cell r="F1568">
            <v>38</v>
          </cell>
          <cell r="G1568">
            <v>99866.5</v>
          </cell>
          <cell r="H1568">
            <v>0.1</v>
          </cell>
          <cell r="I1568">
            <v>110951.68150000001</v>
          </cell>
          <cell r="J1568">
            <v>13979911.869000001</v>
          </cell>
          <cell r="K1568">
            <v>0.57999999999999996</v>
          </cell>
          <cell r="L1568">
            <v>22088261</v>
          </cell>
        </row>
        <row r="1569">
          <cell r="A1569" t="str">
            <v>004641081</v>
          </cell>
          <cell r="B1569" t="str">
            <v>Miniaturni kontaktor</v>
          </cell>
          <cell r="C1569" t="str">
            <v>CEC01201-42V-50/60HZ</v>
          </cell>
          <cell r="D1569" t="str">
            <v>16,1075</v>
          </cell>
          <cell r="E1569" t="str">
            <v>DB</v>
          </cell>
          <cell r="F1569">
            <v>38</v>
          </cell>
          <cell r="G1569">
            <v>99866.5</v>
          </cell>
          <cell r="H1569">
            <v>0.1</v>
          </cell>
          <cell r="I1569">
            <v>110951.68150000001</v>
          </cell>
          <cell r="J1569">
            <v>13979911.869000001</v>
          </cell>
          <cell r="K1569">
            <v>0.57999999999999996</v>
          </cell>
          <cell r="L1569">
            <v>22088261</v>
          </cell>
        </row>
        <row r="1570">
          <cell r="A1570" t="str">
            <v>004641082</v>
          </cell>
          <cell r="B1570" t="str">
            <v>Miniaturni kontaktor</v>
          </cell>
          <cell r="C1570" t="str">
            <v>CEC01201-48V-50/60Hz</v>
          </cell>
          <cell r="D1570" t="str">
            <v>16,1075</v>
          </cell>
          <cell r="E1570" t="str">
            <v>DB</v>
          </cell>
          <cell r="F1570">
            <v>38</v>
          </cell>
          <cell r="G1570">
            <v>99866.5</v>
          </cell>
          <cell r="H1570">
            <v>0.1</v>
          </cell>
          <cell r="I1570">
            <v>110951.68150000001</v>
          </cell>
          <cell r="J1570">
            <v>13979911.869000001</v>
          </cell>
          <cell r="K1570">
            <v>0.57999999999999996</v>
          </cell>
          <cell r="L1570">
            <v>22088261</v>
          </cell>
        </row>
        <row r="1571">
          <cell r="A1571" t="str">
            <v>004641083</v>
          </cell>
          <cell r="B1571" t="str">
            <v>Miniaturni kontaktor</v>
          </cell>
          <cell r="C1571" t="str">
            <v>CEC01201-110V-50/60Hz</v>
          </cell>
          <cell r="D1571" t="str">
            <v>16,1075</v>
          </cell>
          <cell r="E1571" t="str">
            <v>DB</v>
          </cell>
          <cell r="F1571">
            <v>38</v>
          </cell>
          <cell r="G1571">
            <v>99866.5</v>
          </cell>
          <cell r="H1571">
            <v>0.1</v>
          </cell>
          <cell r="I1571">
            <v>110951.68150000001</v>
          </cell>
          <cell r="J1571">
            <v>13979911.869000001</v>
          </cell>
          <cell r="K1571">
            <v>0.57999999999999996</v>
          </cell>
          <cell r="L1571">
            <v>22088261</v>
          </cell>
        </row>
        <row r="1572">
          <cell r="A1572" t="str">
            <v>004641084</v>
          </cell>
          <cell r="B1572" t="str">
            <v>Miniaturni kontaktor</v>
          </cell>
          <cell r="C1572" t="str">
            <v>CEC01201-230V-50/60Hz</v>
          </cell>
          <cell r="D1572" t="str">
            <v>16,1075</v>
          </cell>
          <cell r="E1572" t="str">
            <v>DB</v>
          </cell>
          <cell r="F1572">
            <v>38</v>
          </cell>
          <cell r="G1572">
            <v>99866.5</v>
          </cell>
          <cell r="H1572">
            <v>0.1</v>
          </cell>
          <cell r="I1572">
            <v>110951.68150000001</v>
          </cell>
          <cell r="J1572">
            <v>13979911.869000001</v>
          </cell>
          <cell r="K1572">
            <v>0.57999999999999996</v>
          </cell>
          <cell r="L1572">
            <v>22088261</v>
          </cell>
        </row>
        <row r="1573">
          <cell r="A1573" t="str">
            <v>004641085</v>
          </cell>
          <cell r="B1573" t="str">
            <v>Miniaturni kontaktor</v>
          </cell>
          <cell r="C1573" t="str">
            <v>CEC01201-400V-50/60Hz</v>
          </cell>
          <cell r="D1573" t="str">
            <v>16,1075</v>
          </cell>
          <cell r="E1573" t="str">
            <v>DB</v>
          </cell>
          <cell r="F1573">
            <v>38</v>
          </cell>
          <cell r="G1573">
            <v>99866.5</v>
          </cell>
          <cell r="H1573">
            <v>0.1</v>
          </cell>
          <cell r="I1573">
            <v>110951.68150000001</v>
          </cell>
          <cell r="J1573">
            <v>13979911.869000001</v>
          </cell>
          <cell r="K1573">
            <v>0.57999999999999996</v>
          </cell>
          <cell r="L1573">
            <v>22088261</v>
          </cell>
        </row>
        <row r="1574">
          <cell r="A1574" t="str">
            <v>004641105</v>
          </cell>
          <cell r="B1574" t="str">
            <v>Miniaturni kontaktor</v>
          </cell>
          <cell r="C1574" t="str">
            <v>CEC01201 24V-DC</v>
          </cell>
          <cell r="D1574" t="str">
            <v>23,0636</v>
          </cell>
          <cell r="E1574" t="str">
            <v>DB</v>
          </cell>
          <cell r="F1574">
            <v>38</v>
          </cell>
          <cell r="G1574">
            <v>142994.32</v>
          </cell>
          <cell r="H1574">
            <v>0.1</v>
          </cell>
          <cell r="I1574">
            <v>158866.68952000001</v>
          </cell>
          <cell r="J1574">
            <v>20017202.879520003</v>
          </cell>
          <cell r="K1574">
            <v>0.57999999999999996</v>
          </cell>
          <cell r="L1574">
            <v>31627181</v>
          </cell>
        </row>
        <row r="1575">
          <cell r="A1575" t="str">
            <v>004641145</v>
          </cell>
          <cell r="B1575" t="str">
            <v>Miniaturni kontaktor</v>
          </cell>
          <cell r="C1575" t="str">
            <v>CEC01201 48V-DC</v>
          </cell>
          <cell r="D1575" t="str">
            <v>23,0636</v>
          </cell>
          <cell r="E1575" t="str">
            <v>DB</v>
          </cell>
          <cell r="F1575">
            <v>38</v>
          </cell>
          <cell r="G1575">
            <v>142994.32</v>
          </cell>
          <cell r="H1575">
            <v>0.1</v>
          </cell>
          <cell r="I1575">
            <v>158866.68952000001</v>
          </cell>
          <cell r="J1575">
            <v>20017202.879520003</v>
          </cell>
          <cell r="K1575">
            <v>0.57999999999999996</v>
          </cell>
          <cell r="L1575">
            <v>31627181</v>
          </cell>
        </row>
        <row r="1576">
          <cell r="A1576" t="str">
            <v>004641146</v>
          </cell>
          <cell r="B1576" t="str">
            <v>Miniaturni kontaktor</v>
          </cell>
          <cell r="C1576" t="str">
            <v>CEC01201 110V-DC</v>
          </cell>
          <cell r="D1576" t="str">
            <v>23,0636</v>
          </cell>
          <cell r="E1576" t="str">
            <v>DB</v>
          </cell>
          <cell r="F1576">
            <v>38</v>
          </cell>
          <cell r="G1576">
            <v>142994.32</v>
          </cell>
          <cell r="H1576">
            <v>0.1</v>
          </cell>
          <cell r="I1576">
            <v>158866.68952000001</v>
          </cell>
          <cell r="J1576">
            <v>20017202.879520003</v>
          </cell>
          <cell r="K1576">
            <v>0.57999999999999996</v>
          </cell>
          <cell r="L1576">
            <v>31627181</v>
          </cell>
        </row>
        <row r="1577">
          <cell r="A1577" t="str">
            <v>004641147</v>
          </cell>
          <cell r="B1577" t="str">
            <v>Miniaturni kontaktor</v>
          </cell>
          <cell r="C1577" t="str">
            <v>CEC01201 220V-DC</v>
          </cell>
          <cell r="D1577" t="str">
            <v>23,0636</v>
          </cell>
          <cell r="E1577" t="str">
            <v>DB</v>
          </cell>
          <cell r="F1577">
            <v>38</v>
          </cell>
          <cell r="G1577">
            <v>142994.32</v>
          </cell>
          <cell r="H1577">
            <v>0.1</v>
          </cell>
          <cell r="I1577">
            <v>158866.68952000001</v>
          </cell>
          <cell r="J1577">
            <v>20017202.879520003</v>
          </cell>
          <cell r="K1577">
            <v>0.57999999999999996</v>
          </cell>
          <cell r="L1577">
            <v>31627181</v>
          </cell>
        </row>
        <row r="1578">
          <cell r="A1578" t="str">
            <v>004641086</v>
          </cell>
          <cell r="B1578" t="str">
            <v>Miniaturni kontaktor</v>
          </cell>
          <cell r="C1578" t="str">
            <v>CEC01610-24V-50/60HZ</v>
          </cell>
          <cell r="D1578" t="str">
            <v>16,9627</v>
          </cell>
          <cell r="E1578" t="str">
            <v>DB</v>
          </cell>
          <cell r="F1578">
            <v>38</v>
          </cell>
          <cell r="G1578">
            <v>105168.74</v>
          </cell>
          <cell r="H1578">
            <v>0.1</v>
          </cell>
          <cell r="I1578">
            <v>116842.47014000002</v>
          </cell>
          <cell r="J1578">
            <v>14722151.237640003</v>
          </cell>
          <cell r="K1578">
            <v>0.57999999999999996</v>
          </cell>
          <cell r="L1578">
            <v>23260999</v>
          </cell>
        </row>
        <row r="1579">
          <cell r="A1579" t="str">
            <v>004641087</v>
          </cell>
          <cell r="B1579" t="str">
            <v>Miniaturni kontaktor</v>
          </cell>
          <cell r="C1579" t="str">
            <v>CEC01610-42V-50/60Hz</v>
          </cell>
          <cell r="D1579" t="str">
            <v>16,9627</v>
          </cell>
          <cell r="E1579" t="str">
            <v>DB</v>
          </cell>
          <cell r="F1579">
            <v>38</v>
          </cell>
          <cell r="G1579">
            <v>105168.74</v>
          </cell>
          <cell r="H1579">
            <v>0.1</v>
          </cell>
          <cell r="I1579">
            <v>116842.47014000002</v>
          </cell>
          <cell r="J1579">
            <v>14722151.237640003</v>
          </cell>
          <cell r="K1579">
            <v>0.57999999999999996</v>
          </cell>
          <cell r="L1579">
            <v>23260999</v>
          </cell>
        </row>
        <row r="1580">
          <cell r="A1580" t="str">
            <v>004641088</v>
          </cell>
          <cell r="B1580" t="str">
            <v>Miniaturni kontaktor</v>
          </cell>
          <cell r="C1580" t="str">
            <v>CEC01610-48V-50/60HZ</v>
          </cell>
          <cell r="D1580" t="str">
            <v>16,9627</v>
          </cell>
          <cell r="E1580" t="str">
            <v>DB</v>
          </cell>
          <cell r="F1580">
            <v>38</v>
          </cell>
          <cell r="G1580">
            <v>105168.74</v>
          </cell>
          <cell r="H1580">
            <v>0.1</v>
          </cell>
          <cell r="I1580">
            <v>116842.47014000002</v>
          </cell>
          <cell r="J1580">
            <v>14722151.237640003</v>
          </cell>
          <cell r="K1580">
            <v>0.57999999999999996</v>
          </cell>
          <cell r="L1580">
            <v>23260999</v>
          </cell>
        </row>
        <row r="1581">
          <cell r="A1581" t="str">
            <v>004641089</v>
          </cell>
          <cell r="B1581" t="str">
            <v>Miniaturni kontaktor</v>
          </cell>
          <cell r="C1581" t="str">
            <v>CEC01610-110V-50/60HZ</v>
          </cell>
          <cell r="D1581" t="str">
            <v>16,9627</v>
          </cell>
          <cell r="E1581" t="str">
            <v>DB</v>
          </cell>
          <cell r="F1581">
            <v>38</v>
          </cell>
          <cell r="G1581">
            <v>105168.74</v>
          </cell>
          <cell r="H1581">
            <v>0.1</v>
          </cell>
          <cell r="I1581">
            <v>116842.47014000002</v>
          </cell>
          <cell r="J1581">
            <v>14722151.237640003</v>
          </cell>
          <cell r="K1581">
            <v>0.57999999999999996</v>
          </cell>
          <cell r="L1581">
            <v>23260999</v>
          </cell>
        </row>
        <row r="1582">
          <cell r="A1582" t="str">
            <v>004641090</v>
          </cell>
          <cell r="B1582" t="str">
            <v>Miniaturni kontaktor</v>
          </cell>
          <cell r="C1582" t="str">
            <v>CEC01610 230V-50/60Hz</v>
          </cell>
          <cell r="D1582" t="str">
            <v>16,9627</v>
          </cell>
          <cell r="E1582" t="str">
            <v>DB</v>
          </cell>
          <cell r="F1582">
            <v>38</v>
          </cell>
          <cell r="G1582">
            <v>105168.74</v>
          </cell>
          <cell r="H1582">
            <v>0.1</v>
          </cell>
          <cell r="I1582">
            <v>116842.47014000002</v>
          </cell>
          <cell r="J1582">
            <v>14722151.237640003</v>
          </cell>
          <cell r="K1582">
            <v>0.57999999999999996</v>
          </cell>
          <cell r="L1582">
            <v>23260999</v>
          </cell>
        </row>
        <row r="1583">
          <cell r="A1583" t="str">
            <v>004641091</v>
          </cell>
          <cell r="B1583" t="str">
            <v>Miniaturni kontaktor</v>
          </cell>
          <cell r="C1583" t="str">
            <v>CEC01610-400V-50/60HZ</v>
          </cell>
          <cell r="D1583" t="str">
            <v>16,9627</v>
          </cell>
          <cell r="E1583" t="str">
            <v>DB</v>
          </cell>
          <cell r="F1583">
            <v>38</v>
          </cell>
          <cell r="G1583">
            <v>105168.74</v>
          </cell>
          <cell r="H1583">
            <v>0.1</v>
          </cell>
          <cell r="I1583">
            <v>116842.47014000002</v>
          </cell>
          <cell r="J1583">
            <v>14722151.237640003</v>
          </cell>
          <cell r="K1583">
            <v>0.57999999999999996</v>
          </cell>
          <cell r="L1583">
            <v>23260999</v>
          </cell>
        </row>
        <row r="1584">
          <cell r="A1584" t="str">
            <v>004641106</v>
          </cell>
          <cell r="B1584" t="str">
            <v>Miniaturni kontaktor</v>
          </cell>
          <cell r="C1584" t="str">
            <v>CEC01610 24V-DC</v>
          </cell>
          <cell r="D1584" t="str">
            <v>26,2281</v>
          </cell>
          <cell r="E1584" t="str">
            <v>DB</v>
          </cell>
          <cell r="F1584">
            <v>38</v>
          </cell>
          <cell r="G1584">
            <v>162614.22</v>
          </cell>
          <cell r="H1584">
            <v>0.1</v>
          </cell>
          <cell r="I1584">
            <v>180664.39842000001</v>
          </cell>
          <cell r="J1584">
            <v>22763714.200920001</v>
          </cell>
          <cell r="K1584">
            <v>0.57999999999999996</v>
          </cell>
          <cell r="L1584">
            <v>35966669</v>
          </cell>
        </row>
        <row r="1585">
          <cell r="A1585" t="str">
            <v>004641148</v>
          </cell>
          <cell r="B1585" t="str">
            <v>Miniaturni kontaktor</v>
          </cell>
          <cell r="C1585" t="str">
            <v>CEC01610 48V-DC</v>
          </cell>
          <cell r="D1585" t="str">
            <v>26,2281</v>
          </cell>
          <cell r="E1585" t="str">
            <v>DB</v>
          </cell>
          <cell r="F1585">
            <v>38</v>
          </cell>
          <cell r="G1585">
            <v>162614.22</v>
          </cell>
          <cell r="H1585">
            <v>0.1</v>
          </cell>
          <cell r="I1585">
            <v>180664.39842000001</v>
          </cell>
          <cell r="J1585">
            <v>22763714.200920001</v>
          </cell>
          <cell r="K1585">
            <v>0.57999999999999996</v>
          </cell>
          <cell r="L1585">
            <v>35966669</v>
          </cell>
        </row>
        <row r="1586">
          <cell r="A1586" t="str">
            <v>004641149</v>
          </cell>
          <cell r="B1586" t="str">
            <v>Miniaturni kontaktor</v>
          </cell>
          <cell r="C1586" t="str">
            <v>CEC01610 110V-DC</v>
          </cell>
          <cell r="D1586" t="str">
            <v>26,2281</v>
          </cell>
          <cell r="E1586" t="str">
            <v>DB</v>
          </cell>
          <cell r="F1586">
            <v>38</v>
          </cell>
          <cell r="G1586">
            <v>162614.22</v>
          </cell>
          <cell r="H1586">
            <v>0.1</v>
          </cell>
          <cell r="I1586">
            <v>180664.39842000001</v>
          </cell>
          <cell r="J1586">
            <v>22763714.200920001</v>
          </cell>
          <cell r="K1586">
            <v>0.57999999999999996</v>
          </cell>
          <cell r="L1586">
            <v>35966669</v>
          </cell>
        </row>
        <row r="1587">
          <cell r="A1587" t="str">
            <v>004641150</v>
          </cell>
          <cell r="B1587" t="str">
            <v>Miniaturni kontaktor</v>
          </cell>
          <cell r="C1587" t="str">
            <v>CEC01610 220V-DC</v>
          </cell>
          <cell r="D1587" t="str">
            <v>26,2281</v>
          </cell>
          <cell r="E1587" t="str">
            <v>DB</v>
          </cell>
          <cell r="F1587">
            <v>38</v>
          </cell>
          <cell r="G1587">
            <v>162614.22</v>
          </cell>
          <cell r="H1587">
            <v>0.1</v>
          </cell>
          <cell r="I1587">
            <v>180664.39842000001</v>
          </cell>
          <cell r="J1587">
            <v>22763714.200920001</v>
          </cell>
          <cell r="K1587">
            <v>0.57999999999999996</v>
          </cell>
          <cell r="L1587">
            <v>35966669</v>
          </cell>
        </row>
        <row r="1588">
          <cell r="A1588" t="str">
            <v>004641092</v>
          </cell>
          <cell r="B1588" t="str">
            <v>Miniaturni kontaktor</v>
          </cell>
          <cell r="C1588" t="str">
            <v>CEC01601-24V-50/60Hz</v>
          </cell>
          <cell r="D1588" t="str">
            <v>16,9627</v>
          </cell>
          <cell r="E1588" t="str">
            <v>DB</v>
          </cell>
          <cell r="F1588">
            <v>38</v>
          </cell>
          <cell r="G1588">
            <v>105168.74</v>
          </cell>
          <cell r="H1588">
            <v>0.1</v>
          </cell>
          <cell r="I1588">
            <v>116842.47014000002</v>
          </cell>
          <cell r="J1588">
            <v>14722151.237640003</v>
          </cell>
          <cell r="K1588">
            <v>0.57999999999999996</v>
          </cell>
          <cell r="L1588">
            <v>23260999</v>
          </cell>
        </row>
        <row r="1589">
          <cell r="A1589" t="str">
            <v>004641093</v>
          </cell>
          <cell r="B1589" t="str">
            <v>Miniaturni kontaktor</v>
          </cell>
          <cell r="C1589" t="str">
            <v>CEC01601-42V-50/60Hz</v>
          </cell>
          <cell r="D1589" t="str">
            <v>16,9627</v>
          </cell>
          <cell r="E1589" t="str">
            <v>DB</v>
          </cell>
          <cell r="F1589">
            <v>38</v>
          </cell>
          <cell r="G1589">
            <v>105168.74</v>
          </cell>
          <cell r="H1589">
            <v>0.1</v>
          </cell>
          <cell r="I1589">
            <v>116842.47014000002</v>
          </cell>
          <cell r="J1589">
            <v>14722151.237640003</v>
          </cell>
          <cell r="K1589">
            <v>0.57999999999999996</v>
          </cell>
          <cell r="L1589">
            <v>23260999</v>
          </cell>
        </row>
        <row r="1590">
          <cell r="A1590" t="str">
            <v>004641094</v>
          </cell>
          <cell r="B1590" t="str">
            <v>Miniaturni kontaktor</v>
          </cell>
          <cell r="C1590" t="str">
            <v>CEC01601-48V-50/60Hz</v>
          </cell>
          <cell r="D1590" t="str">
            <v>16,9627</v>
          </cell>
          <cell r="E1590" t="str">
            <v>DB</v>
          </cell>
          <cell r="F1590">
            <v>38</v>
          </cell>
          <cell r="G1590">
            <v>105168.74</v>
          </cell>
          <cell r="H1590">
            <v>0.1</v>
          </cell>
          <cell r="I1590">
            <v>116842.47014000002</v>
          </cell>
          <cell r="J1590">
            <v>14722151.237640003</v>
          </cell>
          <cell r="K1590">
            <v>0.57999999999999996</v>
          </cell>
          <cell r="L1590">
            <v>23260999</v>
          </cell>
        </row>
        <row r="1591">
          <cell r="A1591" t="str">
            <v>004641095</v>
          </cell>
          <cell r="B1591" t="str">
            <v>Miniaturni kontaktor</v>
          </cell>
          <cell r="C1591" t="str">
            <v>CEC01601-110V-50/60Hz</v>
          </cell>
          <cell r="D1591" t="str">
            <v>16,9627</v>
          </cell>
          <cell r="E1591" t="str">
            <v>DB</v>
          </cell>
          <cell r="F1591">
            <v>38</v>
          </cell>
          <cell r="G1591">
            <v>105168.74</v>
          </cell>
          <cell r="H1591">
            <v>0.1</v>
          </cell>
          <cell r="I1591">
            <v>116842.47014000002</v>
          </cell>
          <cell r="J1591">
            <v>14722151.237640003</v>
          </cell>
          <cell r="K1591">
            <v>0.57999999999999996</v>
          </cell>
          <cell r="L1591">
            <v>23260999</v>
          </cell>
        </row>
        <row r="1592">
          <cell r="A1592" t="str">
            <v>004641096</v>
          </cell>
          <cell r="B1592" t="str">
            <v>Miniaturni kontaktor</v>
          </cell>
          <cell r="C1592" t="str">
            <v>CEC01601-230V-50/60HZ</v>
          </cell>
          <cell r="D1592" t="str">
            <v>16,9627</v>
          </cell>
          <cell r="E1592" t="str">
            <v>DB</v>
          </cell>
          <cell r="F1592">
            <v>38</v>
          </cell>
          <cell r="G1592">
            <v>105168.74</v>
          </cell>
          <cell r="H1592">
            <v>0.1</v>
          </cell>
          <cell r="I1592">
            <v>116842.47014000002</v>
          </cell>
          <cell r="J1592">
            <v>14722151.237640003</v>
          </cell>
          <cell r="K1592">
            <v>0.57999999999999996</v>
          </cell>
          <cell r="L1592">
            <v>23260999</v>
          </cell>
        </row>
        <row r="1593">
          <cell r="A1593" t="str">
            <v>004641097</v>
          </cell>
          <cell r="B1593" t="str">
            <v>Miniaturni kontaktor</v>
          </cell>
          <cell r="C1593" t="str">
            <v>CEC01601-400V-50/60HZ</v>
          </cell>
          <cell r="D1593" t="str">
            <v>16,9627</v>
          </cell>
          <cell r="E1593" t="str">
            <v>DB</v>
          </cell>
          <cell r="F1593">
            <v>38</v>
          </cell>
          <cell r="G1593">
            <v>105168.74</v>
          </cell>
          <cell r="H1593">
            <v>0.1</v>
          </cell>
          <cell r="I1593">
            <v>116842.47014000002</v>
          </cell>
          <cell r="J1593">
            <v>14722151.237640003</v>
          </cell>
          <cell r="K1593">
            <v>0.57999999999999996</v>
          </cell>
          <cell r="L1593">
            <v>23260999</v>
          </cell>
        </row>
        <row r="1594">
          <cell r="A1594" t="str">
            <v>004641107</v>
          </cell>
          <cell r="B1594" t="str">
            <v>Miniaturni kontaktor</v>
          </cell>
          <cell r="C1594" t="str">
            <v>CEC01601-24V-DC</v>
          </cell>
          <cell r="D1594" t="str">
            <v>26,2281</v>
          </cell>
          <cell r="E1594" t="str">
            <v>DB</v>
          </cell>
          <cell r="F1594">
            <v>38</v>
          </cell>
          <cell r="G1594">
            <v>162614.22</v>
          </cell>
          <cell r="H1594">
            <v>0.1</v>
          </cell>
          <cell r="I1594">
            <v>180664.39842000001</v>
          </cell>
          <cell r="J1594">
            <v>22763714.200920001</v>
          </cell>
          <cell r="K1594">
            <v>0.57999999999999996</v>
          </cell>
          <cell r="L1594">
            <v>35966669</v>
          </cell>
        </row>
        <row r="1595">
          <cell r="A1595" t="str">
            <v>004641151</v>
          </cell>
          <cell r="B1595" t="str">
            <v>Miniaturni kontaktor</v>
          </cell>
          <cell r="C1595" t="str">
            <v>CEC01601 48V-DC</v>
          </cell>
          <cell r="D1595" t="str">
            <v>26,2281</v>
          </cell>
          <cell r="E1595" t="str">
            <v>DB</v>
          </cell>
          <cell r="F1595">
            <v>38</v>
          </cell>
          <cell r="G1595">
            <v>162614.22</v>
          </cell>
          <cell r="H1595">
            <v>0.1</v>
          </cell>
          <cell r="I1595">
            <v>180664.39842000001</v>
          </cell>
          <cell r="J1595">
            <v>22763714.200920001</v>
          </cell>
          <cell r="K1595">
            <v>0.57999999999999996</v>
          </cell>
          <cell r="L1595">
            <v>35966669</v>
          </cell>
        </row>
        <row r="1596">
          <cell r="A1596" t="str">
            <v>004641152</v>
          </cell>
          <cell r="B1596" t="str">
            <v>Miniaturni kontaktor</v>
          </cell>
          <cell r="C1596" t="str">
            <v>CEC01601 110V-DC</v>
          </cell>
          <cell r="D1596" t="str">
            <v>26,2281</v>
          </cell>
          <cell r="E1596" t="str">
            <v>DB</v>
          </cell>
          <cell r="F1596">
            <v>38</v>
          </cell>
          <cell r="G1596">
            <v>162614.22</v>
          </cell>
          <cell r="H1596">
            <v>0.1</v>
          </cell>
          <cell r="I1596">
            <v>180664.39842000001</v>
          </cell>
          <cell r="J1596">
            <v>22763714.200920001</v>
          </cell>
          <cell r="K1596">
            <v>0.57999999999999996</v>
          </cell>
          <cell r="L1596">
            <v>35966669</v>
          </cell>
        </row>
        <row r="1597">
          <cell r="A1597" t="str">
            <v>004641153</v>
          </cell>
          <cell r="B1597" t="str">
            <v>Miniaturni kontaktor</v>
          </cell>
          <cell r="C1597" t="str">
            <v>CEC01601 220V-DC</v>
          </cell>
          <cell r="D1597" t="str">
            <v>26,2281</v>
          </cell>
          <cell r="E1597" t="str">
            <v>DB</v>
          </cell>
          <cell r="F1597">
            <v>38</v>
          </cell>
          <cell r="G1597">
            <v>162614.22</v>
          </cell>
          <cell r="H1597">
            <v>0.1</v>
          </cell>
          <cell r="I1597">
            <v>180664.39842000001</v>
          </cell>
          <cell r="J1597">
            <v>22763714.200920001</v>
          </cell>
          <cell r="K1597">
            <v>0.57999999999999996</v>
          </cell>
          <cell r="L1597">
            <v>35966669</v>
          </cell>
        </row>
        <row r="1598">
          <cell r="A1598" t="str">
            <v>004641343</v>
          </cell>
          <cell r="B1598" t="str">
            <v>Pomožni kontaktor</v>
          </cell>
          <cell r="C1598" t="str">
            <v>CAE0422-230V-50/60Hz</v>
          </cell>
          <cell r="D1598" t="str">
            <v>10,5978</v>
          </cell>
          <cell r="E1598" t="str">
            <v>DB</v>
          </cell>
          <cell r="F1598">
            <v>38</v>
          </cell>
          <cell r="G1598">
            <v>65706.36</v>
          </cell>
          <cell r="H1598">
            <v>0.1</v>
          </cell>
          <cell r="I1598">
            <v>72999.765960000019</v>
          </cell>
          <cell r="J1598">
            <v>9197970.5109600015</v>
          </cell>
          <cell r="K1598">
            <v>0.57999999999999996</v>
          </cell>
          <cell r="L1598">
            <v>14532794</v>
          </cell>
        </row>
        <row r="1599">
          <cell r="A1599" t="str">
            <v>004641340</v>
          </cell>
          <cell r="B1599" t="str">
            <v>Pomožni kontaktor</v>
          </cell>
          <cell r="C1599" t="str">
            <v>CAE0422-24V-50/60Hz</v>
          </cell>
          <cell r="D1599" t="str">
            <v>10,5978</v>
          </cell>
          <cell r="E1599" t="str">
            <v>DB</v>
          </cell>
          <cell r="F1599">
            <v>38</v>
          </cell>
          <cell r="G1599">
            <v>65706.36</v>
          </cell>
          <cell r="H1599">
            <v>0.1</v>
          </cell>
          <cell r="I1599">
            <v>72999.765960000019</v>
          </cell>
          <cell r="J1599">
            <v>9197970.5109600015</v>
          </cell>
          <cell r="K1599">
            <v>0.57999999999999996</v>
          </cell>
          <cell r="L1599">
            <v>14532794</v>
          </cell>
        </row>
        <row r="1600">
          <cell r="A1600" t="str">
            <v>004641363</v>
          </cell>
          <cell r="B1600" t="str">
            <v>Pomožni kontaktor</v>
          </cell>
          <cell r="C1600" t="str">
            <v>CAE0431-230V-50/60Hz</v>
          </cell>
          <cell r="D1600" t="str">
            <v>10,5978</v>
          </cell>
          <cell r="E1600" t="str">
            <v>DB</v>
          </cell>
          <cell r="F1600">
            <v>38</v>
          </cell>
          <cell r="G1600">
            <v>65706.36</v>
          </cell>
          <cell r="H1600">
            <v>0.1</v>
          </cell>
          <cell r="I1600">
            <v>72999.765960000019</v>
          </cell>
          <cell r="J1600">
            <v>9197970.5109600015</v>
          </cell>
          <cell r="K1600">
            <v>0.57999999999999996</v>
          </cell>
          <cell r="L1600">
            <v>14532794</v>
          </cell>
        </row>
        <row r="1601">
          <cell r="A1601" t="str">
            <v>004641360</v>
          </cell>
          <cell r="B1601" t="str">
            <v>Pomožni kontaktor</v>
          </cell>
          <cell r="C1601" t="str">
            <v>CAE0431-24V-50/60Hz</v>
          </cell>
          <cell r="D1601" t="str">
            <v>10,5978</v>
          </cell>
          <cell r="E1601" t="str">
            <v>DB</v>
          </cell>
          <cell r="F1601">
            <v>38</v>
          </cell>
          <cell r="G1601">
            <v>65706.36</v>
          </cell>
          <cell r="H1601">
            <v>0.1</v>
          </cell>
          <cell r="I1601">
            <v>72999.765960000019</v>
          </cell>
          <cell r="J1601">
            <v>9197970.5109600015</v>
          </cell>
          <cell r="K1601">
            <v>0.57999999999999996</v>
          </cell>
          <cell r="L1601">
            <v>14532794</v>
          </cell>
        </row>
        <row r="1602">
          <cell r="A1602" t="str">
            <v>004641353</v>
          </cell>
          <cell r="B1602" t="str">
            <v>Pomožni kontaktor</v>
          </cell>
          <cell r="C1602" t="str">
            <v>CAE0413-230V-50/60Hz</v>
          </cell>
          <cell r="D1602" t="str">
            <v>10,5978</v>
          </cell>
          <cell r="E1602" t="str">
            <v>DB</v>
          </cell>
          <cell r="F1602">
            <v>38</v>
          </cell>
          <cell r="G1602">
            <v>65706.36</v>
          </cell>
          <cell r="H1602">
            <v>0.1</v>
          </cell>
          <cell r="I1602">
            <v>72999.765960000019</v>
          </cell>
          <cell r="J1602">
            <v>9197970.5109600015</v>
          </cell>
          <cell r="K1602">
            <v>0.57999999999999996</v>
          </cell>
          <cell r="L1602">
            <v>14532794</v>
          </cell>
        </row>
        <row r="1603">
          <cell r="A1603" t="str">
            <v>004641350</v>
          </cell>
          <cell r="B1603" t="str">
            <v>Pomožni kontaktor</v>
          </cell>
          <cell r="C1603" t="str">
            <v>CAE0413-24V-50/60Hz</v>
          </cell>
          <cell r="D1603" t="str">
            <v>10,5978</v>
          </cell>
          <cell r="E1603" t="str">
            <v>DB</v>
          </cell>
          <cell r="F1603">
            <v>38</v>
          </cell>
          <cell r="G1603">
            <v>65706.36</v>
          </cell>
          <cell r="H1603">
            <v>0.1</v>
          </cell>
          <cell r="I1603">
            <v>72999.765960000019</v>
          </cell>
          <cell r="J1603">
            <v>9197970.5109600015</v>
          </cell>
          <cell r="K1603">
            <v>0.57999999999999996</v>
          </cell>
          <cell r="L1603">
            <v>14532794</v>
          </cell>
        </row>
        <row r="1604">
          <cell r="A1604" t="str">
            <v>004641383</v>
          </cell>
          <cell r="B1604" t="str">
            <v>Pomožni kontaktor</v>
          </cell>
          <cell r="C1604" t="str">
            <v>CAE0440-230V-50/60Hz</v>
          </cell>
          <cell r="D1604" t="str">
            <v>10,5978</v>
          </cell>
          <cell r="E1604" t="str">
            <v>DB</v>
          </cell>
          <cell r="F1604">
            <v>38</v>
          </cell>
          <cell r="G1604">
            <v>65706.36</v>
          </cell>
          <cell r="H1604">
            <v>0.1</v>
          </cell>
          <cell r="I1604">
            <v>72999.765960000019</v>
          </cell>
          <cell r="J1604">
            <v>9197970.5109600015</v>
          </cell>
          <cell r="K1604">
            <v>0.57999999999999996</v>
          </cell>
          <cell r="L1604">
            <v>14532794</v>
          </cell>
        </row>
        <row r="1605">
          <cell r="A1605" t="str">
            <v>004641380</v>
          </cell>
          <cell r="B1605" t="str">
            <v>Pomožni kontaktor</v>
          </cell>
          <cell r="C1605" t="str">
            <v>CAE0440-24V-50/60Hz</v>
          </cell>
          <cell r="D1605" t="str">
            <v>10,5978</v>
          </cell>
          <cell r="E1605" t="str">
            <v>DB</v>
          </cell>
          <cell r="F1605">
            <v>38</v>
          </cell>
          <cell r="G1605">
            <v>65706.36</v>
          </cell>
          <cell r="H1605">
            <v>0.1</v>
          </cell>
          <cell r="I1605">
            <v>72999.765960000019</v>
          </cell>
          <cell r="J1605">
            <v>9197970.5109600015</v>
          </cell>
          <cell r="K1605">
            <v>0.57999999999999996</v>
          </cell>
          <cell r="L1605">
            <v>14532794</v>
          </cell>
        </row>
        <row r="1606">
          <cell r="A1606" t="str">
            <v>004641160</v>
          </cell>
          <cell r="B1606" t="str">
            <v>Pomožni kontaktor</v>
          </cell>
          <cell r="C1606" t="str">
            <v>CECA022-24V-50/60HZ</v>
          </cell>
          <cell r="D1606" t="str">
            <v>13,5131</v>
          </cell>
          <cell r="E1606" t="str">
            <v>DB</v>
          </cell>
          <cell r="F1606">
            <v>38</v>
          </cell>
          <cell r="G1606">
            <v>83781.22</v>
          </cell>
          <cell r="H1606">
            <v>0.1</v>
          </cell>
          <cell r="I1606">
            <v>93080.935420000009</v>
          </cell>
          <cell r="J1606">
            <v>11728197.862920001</v>
          </cell>
          <cell r="K1606">
            <v>0.57999999999999996</v>
          </cell>
          <cell r="L1606">
            <v>18530553</v>
          </cell>
        </row>
        <row r="1607">
          <cell r="A1607" t="str">
            <v>004642390</v>
          </cell>
          <cell r="B1607" t="str">
            <v>Pomožni kontaktor</v>
          </cell>
          <cell r="C1607" t="str">
            <v>CECA022-230V-50/60HZ</v>
          </cell>
          <cell r="D1607" t="str">
            <v>13,5131</v>
          </cell>
          <cell r="E1607" t="str">
            <v>DB</v>
          </cell>
          <cell r="F1607">
            <v>38</v>
          </cell>
          <cell r="G1607">
            <v>83781.22</v>
          </cell>
          <cell r="H1607">
            <v>0.1</v>
          </cell>
          <cell r="I1607">
            <v>93080.935420000009</v>
          </cell>
          <cell r="J1607">
            <v>11728197.862920001</v>
          </cell>
          <cell r="K1607">
            <v>0.57999999999999996</v>
          </cell>
          <cell r="L1607">
            <v>18530553</v>
          </cell>
        </row>
        <row r="1608">
          <cell r="A1608" t="str">
            <v>004641161</v>
          </cell>
          <cell r="B1608" t="str">
            <v>Pomožni kontaktor</v>
          </cell>
          <cell r="C1608" t="str">
            <v>CECA031-24V-50/60HZ</v>
          </cell>
          <cell r="D1608" t="str">
            <v>13,5131</v>
          </cell>
          <cell r="E1608" t="str">
            <v>DB</v>
          </cell>
          <cell r="F1608">
            <v>38</v>
          </cell>
          <cell r="G1608">
            <v>83781.22</v>
          </cell>
          <cell r="H1608">
            <v>0.1</v>
          </cell>
          <cell r="I1608">
            <v>93080.935420000009</v>
          </cell>
          <cell r="J1608">
            <v>11728197.862920001</v>
          </cell>
          <cell r="K1608">
            <v>0.57999999999999996</v>
          </cell>
          <cell r="L1608">
            <v>18530553</v>
          </cell>
        </row>
        <row r="1609">
          <cell r="A1609" t="str">
            <v>004642391</v>
          </cell>
          <cell r="B1609" t="str">
            <v>Pomožni kontaktor</v>
          </cell>
          <cell r="C1609" t="str">
            <v>CECA031-230V-50/60HZ</v>
          </cell>
          <cell r="D1609" t="str">
            <v>13,5131</v>
          </cell>
          <cell r="E1609" t="str">
            <v>DB</v>
          </cell>
          <cell r="F1609">
            <v>38</v>
          </cell>
          <cell r="G1609">
            <v>83781.22</v>
          </cell>
          <cell r="H1609">
            <v>0.1</v>
          </cell>
          <cell r="I1609">
            <v>93080.935420000009</v>
          </cell>
          <cell r="J1609">
            <v>11728197.862920001</v>
          </cell>
          <cell r="K1609">
            <v>0.57999999999999996</v>
          </cell>
          <cell r="L1609">
            <v>18530553</v>
          </cell>
        </row>
        <row r="1610">
          <cell r="A1610" t="str">
            <v>004641162</v>
          </cell>
          <cell r="B1610" t="str">
            <v>Pomožni kontaktor</v>
          </cell>
          <cell r="C1610" t="str">
            <v>CECA013-24V-50/60HZ</v>
          </cell>
          <cell r="D1610" t="str">
            <v>13,5131</v>
          </cell>
          <cell r="E1610" t="str">
            <v>DB</v>
          </cell>
          <cell r="F1610">
            <v>38</v>
          </cell>
          <cell r="G1610">
            <v>83781.22</v>
          </cell>
          <cell r="H1610">
            <v>0.1</v>
          </cell>
          <cell r="I1610">
            <v>93080.935420000009</v>
          </cell>
          <cell r="J1610">
            <v>11728197.862920001</v>
          </cell>
          <cell r="K1610">
            <v>0.57999999999999996</v>
          </cell>
          <cell r="L1610">
            <v>18530553</v>
          </cell>
        </row>
        <row r="1611">
          <cell r="A1611" t="str">
            <v>004642392</v>
          </cell>
          <cell r="B1611" t="str">
            <v>Pomožni kontaktor</v>
          </cell>
          <cell r="C1611" t="str">
            <v>CECA013-230V-50/60HZ</v>
          </cell>
          <cell r="D1611" t="str">
            <v>13,5131</v>
          </cell>
          <cell r="E1611" t="str">
            <v>DB</v>
          </cell>
          <cell r="F1611">
            <v>38</v>
          </cell>
          <cell r="G1611">
            <v>83781.22</v>
          </cell>
          <cell r="H1611">
            <v>0.1</v>
          </cell>
          <cell r="I1611">
            <v>93080.935420000009</v>
          </cell>
          <cell r="J1611">
            <v>11728197.862920001</v>
          </cell>
          <cell r="K1611">
            <v>0.57999999999999996</v>
          </cell>
          <cell r="L1611">
            <v>18530553</v>
          </cell>
        </row>
        <row r="1612">
          <cell r="A1612" t="str">
            <v>004641163</v>
          </cell>
          <cell r="B1612" t="str">
            <v>Pomožni kontaktor</v>
          </cell>
          <cell r="C1612" t="str">
            <v>CECA040-24V-50/60HZ</v>
          </cell>
          <cell r="D1612" t="str">
            <v>13,5131</v>
          </cell>
          <cell r="E1612" t="str">
            <v>DB</v>
          </cell>
          <cell r="F1612">
            <v>38</v>
          </cell>
          <cell r="G1612">
            <v>83781.22</v>
          </cell>
          <cell r="H1612">
            <v>0.1</v>
          </cell>
          <cell r="I1612">
            <v>93080.935420000009</v>
          </cell>
          <cell r="J1612">
            <v>11728197.862920001</v>
          </cell>
          <cell r="K1612">
            <v>0.57999999999999996</v>
          </cell>
          <cell r="L1612">
            <v>18530553</v>
          </cell>
        </row>
        <row r="1613">
          <cell r="A1613" t="str">
            <v>004642393</v>
          </cell>
          <cell r="B1613" t="str">
            <v>Pomožni kontaktor</v>
          </cell>
          <cell r="C1613" t="str">
            <v>CECA040-230V-50/60HZ</v>
          </cell>
          <cell r="D1613" t="str">
            <v>13,5131</v>
          </cell>
          <cell r="E1613" t="str">
            <v>DB</v>
          </cell>
          <cell r="F1613">
            <v>38</v>
          </cell>
          <cell r="G1613">
            <v>83781.22</v>
          </cell>
          <cell r="H1613">
            <v>0.1</v>
          </cell>
          <cell r="I1613">
            <v>93080.935420000009</v>
          </cell>
          <cell r="J1613">
            <v>11728197.862920001</v>
          </cell>
          <cell r="K1613">
            <v>0.57999999999999996</v>
          </cell>
          <cell r="L1613">
            <v>18530553</v>
          </cell>
        </row>
        <row r="1614">
          <cell r="A1614" t="str">
            <v>004641164</v>
          </cell>
          <cell r="B1614" t="str">
            <v>Pomožni kontaktor</v>
          </cell>
          <cell r="C1614" t="str">
            <v>CECA004-24V-50/60HZ</v>
          </cell>
          <cell r="D1614" t="str">
            <v>13,5131</v>
          </cell>
          <cell r="E1614" t="str">
            <v>DB</v>
          </cell>
          <cell r="F1614">
            <v>38</v>
          </cell>
          <cell r="G1614">
            <v>83781.22</v>
          </cell>
          <cell r="H1614">
            <v>0.1</v>
          </cell>
          <cell r="I1614">
            <v>93080.935420000009</v>
          </cell>
          <cell r="J1614">
            <v>11728197.862920001</v>
          </cell>
          <cell r="K1614">
            <v>0.57999999999999996</v>
          </cell>
          <cell r="L1614">
            <v>18530553</v>
          </cell>
        </row>
        <row r="1615">
          <cell r="A1615" t="str">
            <v>004642394</v>
          </cell>
          <cell r="B1615" t="str">
            <v>Pomožni kontaktor</v>
          </cell>
          <cell r="C1615" t="str">
            <v>CECA004-230V-50/60HZ</v>
          </cell>
          <cell r="D1615" t="str">
            <v>13,5131</v>
          </cell>
          <cell r="E1615" t="str">
            <v>DB</v>
          </cell>
          <cell r="F1615">
            <v>38</v>
          </cell>
          <cell r="G1615">
            <v>83781.22</v>
          </cell>
          <cell r="H1615">
            <v>0.1</v>
          </cell>
          <cell r="I1615">
            <v>93080.935420000009</v>
          </cell>
          <cell r="J1615">
            <v>11728197.862920001</v>
          </cell>
          <cell r="K1615">
            <v>0.57999999999999996</v>
          </cell>
          <cell r="L1615">
            <v>18530553</v>
          </cell>
        </row>
        <row r="1616">
          <cell r="A1616" t="str">
            <v>004646010</v>
          </cell>
          <cell r="B1616" t="str">
            <v>Pomožni kontaktor</v>
          </cell>
          <cell r="C1616" t="str">
            <v>CECA022-24V-DC</v>
          </cell>
          <cell r="D1616" t="str">
            <v>19,2434</v>
          </cell>
          <cell r="E1616" t="str">
            <v>DB</v>
          </cell>
          <cell r="F1616">
            <v>38</v>
          </cell>
          <cell r="G1616">
            <v>119309.08</v>
          </cell>
          <cell r="H1616">
            <v>0.1</v>
          </cell>
          <cell r="I1616">
            <v>132552.38788000002</v>
          </cell>
          <cell r="J1616">
            <v>16701600.872880002</v>
          </cell>
          <cell r="K1616">
            <v>0.57999999999999996</v>
          </cell>
          <cell r="L1616">
            <v>26388530</v>
          </cell>
        </row>
        <row r="1617">
          <cell r="A1617" t="str">
            <v>004641170</v>
          </cell>
          <cell r="B1617" t="str">
            <v>Pomožni kontaktor</v>
          </cell>
          <cell r="C1617" t="str">
            <v>CECA022 220V-DC</v>
          </cell>
          <cell r="D1617" t="str">
            <v>19,2434</v>
          </cell>
          <cell r="E1617" t="str">
            <v>DB</v>
          </cell>
          <cell r="F1617">
            <v>38</v>
          </cell>
          <cell r="G1617">
            <v>119309.08</v>
          </cell>
          <cell r="H1617">
            <v>0.1</v>
          </cell>
          <cell r="I1617">
            <v>132552.38788000002</v>
          </cell>
          <cell r="J1617">
            <v>16701600.872880002</v>
          </cell>
          <cell r="K1617">
            <v>0.57999999999999996</v>
          </cell>
          <cell r="L1617">
            <v>26388530</v>
          </cell>
        </row>
        <row r="1618">
          <cell r="A1618" t="str">
            <v>004646011</v>
          </cell>
          <cell r="B1618" t="str">
            <v>Pomožni kontaktor</v>
          </cell>
          <cell r="C1618" t="str">
            <v>CECA031-24V-DC</v>
          </cell>
          <cell r="D1618" t="str">
            <v>19,2434</v>
          </cell>
          <cell r="E1618" t="str">
            <v>DB</v>
          </cell>
          <cell r="F1618">
            <v>38</v>
          </cell>
          <cell r="G1618">
            <v>119309.08</v>
          </cell>
          <cell r="H1618">
            <v>0.1</v>
          </cell>
          <cell r="I1618">
            <v>132552.38788000002</v>
          </cell>
          <cell r="J1618">
            <v>16701600.872880002</v>
          </cell>
          <cell r="K1618">
            <v>0.57999999999999996</v>
          </cell>
          <cell r="L1618">
            <v>26388530</v>
          </cell>
        </row>
        <row r="1619">
          <cell r="A1619" t="str">
            <v>004641171</v>
          </cell>
          <cell r="B1619" t="str">
            <v>Pomožni kontaktor</v>
          </cell>
          <cell r="C1619" t="str">
            <v>CECA031 220V-DC</v>
          </cell>
          <cell r="D1619" t="str">
            <v>19,2434</v>
          </cell>
          <cell r="E1619" t="str">
            <v>DB</v>
          </cell>
          <cell r="F1619">
            <v>38</v>
          </cell>
          <cell r="G1619">
            <v>119309.08</v>
          </cell>
          <cell r="H1619">
            <v>0.1</v>
          </cell>
          <cell r="I1619">
            <v>132552.38788000002</v>
          </cell>
          <cell r="J1619">
            <v>16701600.872880002</v>
          </cell>
          <cell r="K1619">
            <v>0.57999999999999996</v>
          </cell>
          <cell r="L1619">
            <v>26388530</v>
          </cell>
        </row>
        <row r="1620">
          <cell r="A1620" t="str">
            <v>004646012</v>
          </cell>
          <cell r="B1620" t="str">
            <v>Pomožni kontaktor</v>
          </cell>
          <cell r="C1620" t="str">
            <v>CECA013-24V-DC</v>
          </cell>
          <cell r="D1620" t="str">
            <v>19,2434</v>
          </cell>
          <cell r="E1620" t="str">
            <v>DB</v>
          </cell>
          <cell r="F1620">
            <v>38</v>
          </cell>
          <cell r="G1620">
            <v>119309.08</v>
          </cell>
          <cell r="H1620">
            <v>0.1</v>
          </cell>
          <cell r="I1620">
            <v>132552.38788000002</v>
          </cell>
          <cell r="J1620">
            <v>16701600.872880002</v>
          </cell>
          <cell r="K1620">
            <v>0.57999999999999996</v>
          </cell>
          <cell r="L1620">
            <v>26388530</v>
          </cell>
        </row>
        <row r="1621">
          <cell r="A1621" t="str">
            <v>004641172</v>
          </cell>
          <cell r="B1621" t="str">
            <v>Pomožni kontaktor</v>
          </cell>
          <cell r="C1621" t="str">
            <v>CECA013 220V-DC</v>
          </cell>
          <cell r="D1621" t="str">
            <v>19,2434</v>
          </cell>
          <cell r="E1621" t="str">
            <v>DB</v>
          </cell>
          <cell r="F1621">
            <v>38</v>
          </cell>
          <cell r="G1621">
            <v>119309.08</v>
          </cell>
          <cell r="H1621">
            <v>0.1</v>
          </cell>
          <cell r="I1621">
            <v>132552.38788000002</v>
          </cell>
          <cell r="J1621">
            <v>16701600.872880002</v>
          </cell>
          <cell r="K1621">
            <v>0.57999999999999996</v>
          </cell>
          <cell r="L1621">
            <v>26388530</v>
          </cell>
        </row>
        <row r="1622">
          <cell r="A1622" t="str">
            <v>004646013</v>
          </cell>
          <cell r="B1622" t="str">
            <v>Pomožni kontaktor</v>
          </cell>
          <cell r="C1622" t="str">
            <v>CECA040-24V-DC</v>
          </cell>
          <cell r="D1622" t="str">
            <v>19,2434</v>
          </cell>
          <cell r="E1622" t="str">
            <v>DB</v>
          </cell>
          <cell r="F1622">
            <v>38</v>
          </cell>
          <cell r="G1622">
            <v>119309.08</v>
          </cell>
          <cell r="H1622">
            <v>0.1</v>
          </cell>
          <cell r="I1622">
            <v>132552.38788000002</v>
          </cell>
          <cell r="J1622">
            <v>16701600.872880002</v>
          </cell>
          <cell r="K1622">
            <v>0.57999999999999996</v>
          </cell>
          <cell r="L1622">
            <v>26388530</v>
          </cell>
        </row>
        <row r="1623">
          <cell r="A1623" t="str">
            <v>004641173</v>
          </cell>
          <cell r="B1623" t="str">
            <v>Pomožni kontaktor</v>
          </cell>
          <cell r="C1623" t="str">
            <v>CECA040 220V-DC</v>
          </cell>
          <cell r="D1623" t="str">
            <v>19,2434</v>
          </cell>
          <cell r="E1623" t="str">
            <v>DB</v>
          </cell>
          <cell r="F1623">
            <v>38</v>
          </cell>
          <cell r="G1623">
            <v>119309.08</v>
          </cell>
          <cell r="H1623">
            <v>0.1</v>
          </cell>
          <cell r="I1623">
            <v>132552.38788000002</v>
          </cell>
          <cell r="J1623">
            <v>16701600.872880002</v>
          </cell>
          <cell r="K1623">
            <v>0.57999999999999996</v>
          </cell>
          <cell r="L1623">
            <v>26388530</v>
          </cell>
        </row>
        <row r="1624">
          <cell r="A1624" t="str">
            <v>004646014</v>
          </cell>
          <cell r="B1624" t="str">
            <v>Pomožni kontaktor</v>
          </cell>
          <cell r="C1624" t="str">
            <v>CECA004-24V-DC</v>
          </cell>
          <cell r="D1624" t="str">
            <v>19,2434</v>
          </cell>
          <cell r="E1624" t="str">
            <v>DB</v>
          </cell>
          <cell r="F1624">
            <v>38</v>
          </cell>
          <cell r="G1624">
            <v>119309.08</v>
          </cell>
          <cell r="H1624">
            <v>0.1</v>
          </cell>
          <cell r="I1624">
            <v>132552.38788000002</v>
          </cell>
          <cell r="J1624">
            <v>16701600.872880002</v>
          </cell>
          <cell r="K1624">
            <v>0.57999999999999996</v>
          </cell>
          <cell r="L1624">
            <v>26388530</v>
          </cell>
        </row>
        <row r="1625">
          <cell r="A1625" t="str">
            <v>004641174</v>
          </cell>
          <cell r="B1625" t="str">
            <v>Pomožni kontaktor</v>
          </cell>
          <cell r="C1625" t="str">
            <v>CECA004 220V-DC</v>
          </cell>
          <cell r="D1625" t="str">
            <v>19,2434</v>
          </cell>
          <cell r="E1625" t="str">
            <v>DB</v>
          </cell>
          <cell r="F1625">
            <v>38</v>
          </cell>
          <cell r="G1625">
            <v>119309.08</v>
          </cell>
          <cell r="H1625">
            <v>0.1</v>
          </cell>
          <cell r="I1625">
            <v>132552.38788000002</v>
          </cell>
          <cell r="J1625">
            <v>16701600.872880002</v>
          </cell>
          <cell r="K1625">
            <v>0.57999999999999996</v>
          </cell>
          <cell r="L1625">
            <v>26388530</v>
          </cell>
        </row>
        <row r="1626">
          <cell r="A1626" t="str">
            <v>004641200</v>
          </cell>
          <cell r="B1626" t="str">
            <v>Miniaturni kontaktor</v>
          </cell>
          <cell r="C1626" t="str">
            <v>CEC074P-230V-50/60HZ</v>
          </cell>
          <cell r="D1626" t="str">
            <v>14,9671</v>
          </cell>
          <cell r="E1626" t="str">
            <v>DB</v>
          </cell>
          <cell r="F1626">
            <v>38</v>
          </cell>
          <cell r="G1626">
            <v>92796.02</v>
          </cell>
          <cell r="H1626">
            <v>0.1</v>
          </cell>
          <cell r="I1626">
            <v>103096.37822000001</v>
          </cell>
          <cell r="J1626">
            <v>12990143.655720001</v>
          </cell>
          <cell r="K1626">
            <v>0.57999999999999996</v>
          </cell>
          <cell r="L1626">
            <v>20524427</v>
          </cell>
        </row>
        <row r="1627">
          <cell r="A1627" t="str">
            <v>004641201</v>
          </cell>
          <cell r="B1627" t="str">
            <v>Miniaturni kontaktor</v>
          </cell>
          <cell r="C1627" t="str">
            <v>CEC094P-230V-50/60HZ</v>
          </cell>
          <cell r="D1627" t="str">
            <v>16,2215</v>
          </cell>
          <cell r="E1627" t="str">
            <v>DB</v>
          </cell>
          <cell r="F1627">
            <v>38</v>
          </cell>
          <cell r="G1627">
            <v>100573.3</v>
          </cell>
          <cell r="H1627">
            <v>0.1</v>
          </cell>
          <cell r="I1627">
            <v>111736.93630000002</v>
          </cell>
          <cell r="J1627">
            <v>14078853.973800002</v>
          </cell>
          <cell r="K1627">
            <v>0.57999999999999996</v>
          </cell>
          <cell r="L1627">
            <v>22244590</v>
          </cell>
        </row>
        <row r="1628">
          <cell r="A1628" t="str">
            <v>004641202</v>
          </cell>
          <cell r="B1628" t="str">
            <v>Miniaturni kontaktor</v>
          </cell>
          <cell r="C1628" t="str">
            <v>CEC0124P-230V-50/60HZ</v>
          </cell>
          <cell r="D1628" t="str">
            <v>16,9627</v>
          </cell>
          <cell r="E1628" t="str">
            <v>DB</v>
          </cell>
          <cell r="F1628">
            <v>38</v>
          </cell>
          <cell r="G1628">
            <v>105168.74</v>
          </cell>
          <cell r="H1628">
            <v>0.1</v>
          </cell>
          <cell r="I1628">
            <v>116842.47014000002</v>
          </cell>
          <cell r="J1628">
            <v>14722151.237640003</v>
          </cell>
          <cell r="K1628">
            <v>0.57999999999999996</v>
          </cell>
          <cell r="L1628">
            <v>23260999</v>
          </cell>
        </row>
        <row r="1629">
          <cell r="A1629" t="str">
            <v>004641203</v>
          </cell>
          <cell r="B1629" t="str">
            <v>Miniaturni kontaktor</v>
          </cell>
          <cell r="C1629" t="str">
            <v>CEC0164P-230V-50/60HZ</v>
          </cell>
          <cell r="D1629" t="str">
            <v>17,7325</v>
          </cell>
          <cell r="E1629" t="str">
            <v>DB</v>
          </cell>
          <cell r="F1629">
            <v>38</v>
          </cell>
          <cell r="G1629">
            <v>109941.5</v>
          </cell>
          <cell r="H1629">
            <v>0.1</v>
          </cell>
          <cell r="I1629">
            <v>122145.0065</v>
          </cell>
          <cell r="J1629">
            <v>15390270.819</v>
          </cell>
          <cell r="K1629">
            <v>0.57999999999999996</v>
          </cell>
          <cell r="L1629">
            <v>24316628</v>
          </cell>
        </row>
        <row r="1630">
          <cell r="A1630" t="str">
            <v>004641210</v>
          </cell>
          <cell r="B1630" t="str">
            <v>Miniaturni kontaktor</v>
          </cell>
          <cell r="C1630" t="str">
            <v>CEC074P 24V-DC</v>
          </cell>
          <cell r="D1630" t="str">
            <v>19,1294</v>
          </cell>
          <cell r="E1630" t="str">
            <v>DB</v>
          </cell>
          <cell r="F1630">
            <v>38</v>
          </cell>
          <cell r="G1630">
            <v>118602.28</v>
          </cell>
          <cell r="H1630">
            <v>0.1</v>
          </cell>
          <cell r="I1630">
            <v>131767.13308000003</v>
          </cell>
          <cell r="J1630">
            <v>16602658.768080004</v>
          </cell>
          <cell r="K1630">
            <v>0.57999999999999996</v>
          </cell>
          <cell r="L1630">
            <v>26232201</v>
          </cell>
        </row>
        <row r="1631">
          <cell r="A1631" t="str">
            <v>004641211</v>
          </cell>
          <cell r="B1631" t="str">
            <v>Miniaturni kontaktor</v>
          </cell>
          <cell r="C1631" t="str">
            <v>CEC094P 24V-DC</v>
          </cell>
          <cell r="D1631" t="str">
            <v>21,2676</v>
          </cell>
          <cell r="E1631" t="str">
            <v>DB</v>
          </cell>
          <cell r="F1631">
            <v>38</v>
          </cell>
          <cell r="G1631">
            <v>131859.12</v>
          </cell>
          <cell r="H1631">
            <v>0.1</v>
          </cell>
          <cell r="I1631">
            <v>146495.48232000001</v>
          </cell>
          <cell r="J1631">
            <v>18458430.772320002</v>
          </cell>
          <cell r="K1631">
            <v>0.57999999999999996</v>
          </cell>
          <cell r="L1631">
            <v>29164321</v>
          </cell>
        </row>
        <row r="1632">
          <cell r="A1632" t="str">
            <v>004641212</v>
          </cell>
          <cell r="B1632" t="str">
            <v>Miniaturni kontaktor</v>
          </cell>
          <cell r="C1632" t="str">
            <v>CEC0124P 24V-DC</v>
          </cell>
          <cell r="D1632" t="str">
            <v>21,6667</v>
          </cell>
          <cell r="E1632" t="str">
            <v>DB</v>
          </cell>
          <cell r="F1632">
            <v>38</v>
          </cell>
          <cell r="G1632">
            <v>134333.54</v>
          </cell>
          <cell r="H1632">
            <v>0.1</v>
          </cell>
          <cell r="I1632">
            <v>149244.56294000003</v>
          </cell>
          <cell r="J1632">
            <v>18804814.930440005</v>
          </cell>
          <cell r="K1632">
            <v>0.57999999999999996</v>
          </cell>
          <cell r="L1632">
            <v>29711608</v>
          </cell>
        </row>
        <row r="1633">
          <cell r="A1633" t="str">
            <v>004641213</v>
          </cell>
          <cell r="B1633" t="str">
            <v>Miniaturni kontaktor</v>
          </cell>
          <cell r="C1633" t="str">
            <v>CEC0164P 24V-DC</v>
          </cell>
          <cell r="D1633" t="str">
            <v>23,1776</v>
          </cell>
          <cell r="E1633" t="str">
            <v>DB</v>
          </cell>
          <cell r="F1633">
            <v>38</v>
          </cell>
          <cell r="G1633">
            <v>143701.12</v>
          </cell>
          <cell r="H1633">
            <v>0.1</v>
          </cell>
          <cell r="I1633">
            <v>159651.94432000001</v>
          </cell>
          <cell r="J1633">
            <v>20116144.98432</v>
          </cell>
          <cell r="K1633">
            <v>0.57999999999999996</v>
          </cell>
          <cell r="L1633">
            <v>31783510</v>
          </cell>
        </row>
        <row r="1634">
          <cell r="A1634" t="str">
            <v>004641204</v>
          </cell>
          <cell r="B1634" t="str">
            <v>Miniaturni kontaktor</v>
          </cell>
          <cell r="C1634" t="str">
            <v>CEC07PR-230V-50/60HZ</v>
          </cell>
          <cell r="D1634" t="str">
            <v>14,9671</v>
          </cell>
          <cell r="E1634" t="str">
            <v>DB</v>
          </cell>
          <cell r="F1634">
            <v>38</v>
          </cell>
          <cell r="G1634">
            <v>92796.02</v>
          </cell>
          <cell r="H1634">
            <v>0.1</v>
          </cell>
          <cell r="I1634">
            <v>103096.37822000001</v>
          </cell>
          <cell r="J1634">
            <v>12990143.655720001</v>
          </cell>
          <cell r="K1634">
            <v>0.57999999999999996</v>
          </cell>
          <cell r="L1634">
            <v>20524427</v>
          </cell>
        </row>
        <row r="1635">
          <cell r="A1635" t="str">
            <v>004641205</v>
          </cell>
          <cell r="B1635" t="str">
            <v>Miniaturni kontaktor</v>
          </cell>
          <cell r="C1635" t="str">
            <v>CEC09PR-230V-50/60HZ</v>
          </cell>
          <cell r="D1635" t="str">
            <v>16,2215</v>
          </cell>
          <cell r="E1635" t="str">
            <v>DB</v>
          </cell>
          <cell r="F1635">
            <v>38</v>
          </cell>
          <cell r="G1635">
            <v>100573.3</v>
          </cell>
          <cell r="H1635">
            <v>0.1</v>
          </cell>
          <cell r="I1635">
            <v>111736.93630000002</v>
          </cell>
          <cell r="J1635">
            <v>14078853.973800002</v>
          </cell>
          <cell r="K1635">
            <v>0.57999999999999996</v>
          </cell>
          <cell r="L1635">
            <v>22244590</v>
          </cell>
        </row>
        <row r="1636">
          <cell r="A1636" t="str">
            <v>004641206</v>
          </cell>
          <cell r="B1636" t="str">
            <v>Miniaturni kontaktor</v>
          </cell>
          <cell r="C1636" t="str">
            <v>CEC012PR-230V-50/60HZ</v>
          </cell>
          <cell r="D1636" t="str">
            <v>16,9627</v>
          </cell>
          <cell r="E1636" t="str">
            <v>DB</v>
          </cell>
          <cell r="F1636">
            <v>38</v>
          </cell>
          <cell r="G1636">
            <v>105168.74</v>
          </cell>
          <cell r="H1636">
            <v>0.1</v>
          </cell>
          <cell r="I1636">
            <v>116842.47014000002</v>
          </cell>
          <cell r="J1636">
            <v>14722151.237640003</v>
          </cell>
          <cell r="K1636">
            <v>0.57999999999999996</v>
          </cell>
          <cell r="L1636">
            <v>23260999</v>
          </cell>
        </row>
        <row r="1637">
          <cell r="A1637" t="str">
            <v>004641207</v>
          </cell>
          <cell r="B1637" t="str">
            <v>Miniaturni kontaktor</v>
          </cell>
          <cell r="C1637" t="str">
            <v>CEC016PR-230V-50/60HZ</v>
          </cell>
          <cell r="D1637" t="str">
            <v>17,7325</v>
          </cell>
          <cell r="E1637" t="str">
            <v>DB</v>
          </cell>
          <cell r="F1637">
            <v>38</v>
          </cell>
          <cell r="G1637">
            <v>109941.5</v>
          </cell>
          <cell r="H1637">
            <v>0.1</v>
          </cell>
          <cell r="I1637">
            <v>122145.0065</v>
          </cell>
          <cell r="J1637">
            <v>15390270.819</v>
          </cell>
          <cell r="K1637">
            <v>0.57999999999999996</v>
          </cell>
          <cell r="L1637">
            <v>24316628</v>
          </cell>
        </row>
        <row r="1638">
          <cell r="A1638" t="str">
            <v>004641214</v>
          </cell>
          <cell r="B1638" t="str">
            <v>Miniaturni kontaktor</v>
          </cell>
          <cell r="C1638" t="str">
            <v>CEC07PR 24V-DC</v>
          </cell>
          <cell r="D1638" t="str">
            <v>19,1294</v>
          </cell>
          <cell r="E1638" t="str">
            <v>DB</v>
          </cell>
          <cell r="F1638">
            <v>38</v>
          </cell>
          <cell r="G1638">
            <v>118602.28</v>
          </cell>
          <cell r="H1638">
            <v>0.1</v>
          </cell>
          <cell r="I1638">
            <v>131767.13308000003</v>
          </cell>
          <cell r="J1638">
            <v>16602658.768080004</v>
          </cell>
          <cell r="K1638">
            <v>0.57999999999999996</v>
          </cell>
          <cell r="L1638">
            <v>26232201</v>
          </cell>
        </row>
        <row r="1639">
          <cell r="A1639" t="str">
            <v>004641215</v>
          </cell>
          <cell r="B1639" t="str">
            <v>Miniaturni kontaktor</v>
          </cell>
          <cell r="C1639" t="str">
            <v>CEC09PR 24V-DC</v>
          </cell>
          <cell r="D1639" t="str">
            <v>21,2676</v>
          </cell>
          <cell r="E1639" t="str">
            <v>DB</v>
          </cell>
          <cell r="F1639">
            <v>38</v>
          </cell>
          <cell r="G1639">
            <v>131859.12</v>
          </cell>
          <cell r="H1639">
            <v>0.1</v>
          </cell>
          <cell r="I1639">
            <v>146495.48232000001</v>
          </cell>
          <cell r="J1639">
            <v>18458430.772320002</v>
          </cell>
          <cell r="K1639">
            <v>0.57999999999999996</v>
          </cell>
          <cell r="L1639">
            <v>29164321</v>
          </cell>
        </row>
        <row r="1640">
          <cell r="A1640" t="str">
            <v>004641216</v>
          </cell>
          <cell r="B1640" t="str">
            <v>Miniaturni kontaktor</v>
          </cell>
          <cell r="C1640" t="str">
            <v>CEC012PR 24V-DC</v>
          </cell>
          <cell r="D1640" t="str">
            <v>21,6667</v>
          </cell>
          <cell r="E1640" t="str">
            <v>DB</v>
          </cell>
          <cell r="F1640">
            <v>38</v>
          </cell>
          <cell r="G1640">
            <v>134333.54</v>
          </cell>
          <cell r="H1640">
            <v>0.1</v>
          </cell>
          <cell r="I1640">
            <v>149244.56294000003</v>
          </cell>
          <cell r="J1640">
            <v>18804814.930440005</v>
          </cell>
          <cell r="K1640">
            <v>0.57999999999999996</v>
          </cell>
          <cell r="L1640">
            <v>29711608</v>
          </cell>
        </row>
        <row r="1641">
          <cell r="A1641" t="str">
            <v>004641217</v>
          </cell>
          <cell r="B1641" t="str">
            <v>Miniaturni kontaktor</v>
          </cell>
          <cell r="C1641" t="str">
            <v>CEC016PR 24V-DC</v>
          </cell>
          <cell r="D1641" t="str">
            <v>23,1776</v>
          </cell>
          <cell r="E1641" t="str">
            <v>DB</v>
          </cell>
          <cell r="F1641">
            <v>38</v>
          </cell>
          <cell r="G1641">
            <v>143701.12</v>
          </cell>
          <cell r="H1641">
            <v>0.1</v>
          </cell>
          <cell r="I1641">
            <v>159651.94432000001</v>
          </cell>
          <cell r="J1641">
            <v>20116144.98432</v>
          </cell>
          <cell r="K1641">
            <v>0.57999999999999996</v>
          </cell>
          <cell r="L1641">
            <v>31783510</v>
          </cell>
        </row>
        <row r="1642">
          <cell r="A1642" t="str">
            <v>004641720</v>
          </cell>
          <cell r="B1642" t="str">
            <v>RC èlen</v>
          </cell>
          <cell r="C1642" t="str">
            <v>RCCE-1</v>
          </cell>
          <cell r="D1642" t="str">
            <v>7,5402</v>
          </cell>
          <cell r="E1642" t="str">
            <v>DB</v>
          </cell>
          <cell r="F1642">
            <v>38</v>
          </cell>
          <cell r="G1642">
            <v>46749.24</v>
          </cell>
          <cell r="H1642">
            <v>0.1</v>
          </cell>
          <cell r="I1642">
            <v>51938.405640000004</v>
          </cell>
          <cell r="J1642">
            <v>6544239.1106400006</v>
          </cell>
          <cell r="K1642">
            <v>0.57999999999999996</v>
          </cell>
          <cell r="L1642">
            <v>10339898</v>
          </cell>
        </row>
        <row r="1643">
          <cell r="A1643" t="str">
            <v>004641721</v>
          </cell>
          <cell r="B1643" t="str">
            <v>RC èlen</v>
          </cell>
          <cell r="C1643" t="str">
            <v>RCCE-2</v>
          </cell>
          <cell r="D1643" t="str">
            <v>7,5402</v>
          </cell>
          <cell r="E1643" t="str">
            <v>DB</v>
          </cell>
          <cell r="F1643">
            <v>38</v>
          </cell>
          <cell r="G1643">
            <v>46749.24</v>
          </cell>
          <cell r="H1643">
            <v>0.1</v>
          </cell>
          <cell r="I1643">
            <v>51938.405640000004</v>
          </cell>
          <cell r="J1643">
            <v>6544239.1106400006</v>
          </cell>
          <cell r="K1643">
            <v>0.57999999999999996</v>
          </cell>
          <cell r="L1643">
            <v>10339898</v>
          </cell>
        </row>
        <row r="1644">
          <cell r="A1644" t="str">
            <v>004641722</v>
          </cell>
          <cell r="B1644" t="str">
            <v>RC èlen</v>
          </cell>
          <cell r="C1644" t="str">
            <v>RCCE-3</v>
          </cell>
          <cell r="D1644" t="str">
            <v>7,5402</v>
          </cell>
          <cell r="E1644" t="str">
            <v>DB</v>
          </cell>
          <cell r="F1644">
            <v>38</v>
          </cell>
          <cell r="G1644">
            <v>46749.24</v>
          </cell>
          <cell r="H1644">
            <v>0.1</v>
          </cell>
          <cell r="I1644">
            <v>51938.405640000004</v>
          </cell>
          <cell r="J1644">
            <v>6544239.1106400006</v>
          </cell>
          <cell r="K1644">
            <v>0.57999999999999996</v>
          </cell>
          <cell r="L1644">
            <v>10339898</v>
          </cell>
        </row>
        <row r="1645">
          <cell r="A1645" t="str">
            <v>004641723</v>
          </cell>
          <cell r="B1645" t="str">
            <v>RC èlen</v>
          </cell>
          <cell r="C1645" t="str">
            <v>RCCE-4</v>
          </cell>
          <cell r="D1645" t="str">
            <v>7,5402</v>
          </cell>
          <cell r="E1645" t="str">
            <v>DB</v>
          </cell>
          <cell r="F1645">
            <v>38</v>
          </cell>
          <cell r="G1645">
            <v>46749.24</v>
          </cell>
          <cell r="H1645">
            <v>0.1</v>
          </cell>
          <cell r="I1645">
            <v>51938.405640000004</v>
          </cell>
          <cell r="J1645">
            <v>6544239.1106400006</v>
          </cell>
          <cell r="K1645">
            <v>0.57999999999999996</v>
          </cell>
          <cell r="L1645">
            <v>10339898</v>
          </cell>
        </row>
        <row r="1646">
          <cell r="A1646" t="str">
            <v>004641724</v>
          </cell>
          <cell r="B1646" t="str">
            <v>RC èlen</v>
          </cell>
          <cell r="C1646" t="str">
            <v>RCCE-5</v>
          </cell>
          <cell r="D1646" t="str">
            <v>7,5402</v>
          </cell>
          <cell r="E1646" t="str">
            <v>DB</v>
          </cell>
          <cell r="F1646">
            <v>38</v>
          </cell>
          <cell r="G1646">
            <v>46749.24</v>
          </cell>
          <cell r="H1646">
            <v>0.1</v>
          </cell>
          <cell r="I1646">
            <v>51938.405640000004</v>
          </cell>
          <cell r="J1646">
            <v>6544239.1106400006</v>
          </cell>
          <cell r="K1646">
            <v>0.57999999999999996</v>
          </cell>
          <cell r="L1646">
            <v>10339898</v>
          </cell>
        </row>
        <row r="1647">
          <cell r="A1647" t="str">
            <v>004641725</v>
          </cell>
          <cell r="B1647" t="str">
            <v>RC èlen</v>
          </cell>
          <cell r="C1647" t="str">
            <v>RCCE-6</v>
          </cell>
          <cell r="D1647" t="str">
            <v>7,5402</v>
          </cell>
          <cell r="E1647" t="str">
            <v>DB</v>
          </cell>
          <cell r="F1647">
            <v>38</v>
          </cell>
          <cell r="G1647">
            <v>46749.24</v>
          </cell>
          <cell r="H1647">
            <v>0.1</v>
          </cell>
          <cell r="I1647">
            <v>51938.405640000004</v>
          </cell>
          <cell r="J1647">
            <v>6544239.1106400006</v>
          </cell>
          <cell r="K1647">
            <v>0.57999999999999996</v>
          </cell>
          <cell r="L1647">
            <v>10339898</v>
          </cell>
        </row>
        <row r="1648">
          <cell r="A1648" t="str">
            <v>004641726</v>
          </cell>
          <cell r="B1648" t="str">
            <v>RC èlen</v>
          </cell>
          <cell r="C1648" t="str">
            <v>VRCE-1</v>
          </cell>
          <cell r="D1648" t="str">
            <v>7,5402</v>
          </cell>
          <cell r="E1648" t="str">
            <v>DB</v>
          </cell>
          <cell r="F1648">
            <v>38</v>
          </cell>
          <cell r="G1648">
            <v>46749.24</v>
          </cell>
          <cell r="H1648">
            <v>0.1</v>
          </cell>
          <cell r="I1648">
            <v>51938.405640000004</v>
          </cell>
          <cell r="J1648">
            <v>6544239.1106400006</v>
          </cell>
          <cell r="K1648">
            <v>0.57999999999999996</v>
          </cell>
          <cell r="L1648">
            <v>10339898</v>
          </cell>
        </row>
        <row r="1649">
          <cell r="A1649" t="str">
            <v>004641727</v>
          </cell>
          <cell r="B1649" t="str">
            <v>RC èlen</v>
          </cell>
          <cell r="C1649" t="str">
            <v>VRCE-2</v>
          </cell>
          <cell r="D1649" t="str">
            <v>7,5402</v>
          </cell>
          <cell r="E1649" t="str">
            <v>DB</v>
          </cell>
          <cell r="F1649">
            <v>38</v>
          </cell>
          <cell r="G1649">
            <v>46749.24</v>
          </cell>
          <cell r="H1649">
            <v>0.1</v>
          </cell>
          <cell r="I1649">
            <v>51938.405640000004</v>
          </cell>
          <cell r="J1649">
            <v>6544239.1106400006</v>
          </cell>
          <cell r="K1649">
            <v>0.57999999999999996</v>
          </cell>
          <cell r="L1649">
            <v>10339898</v>
          </cell>
        </row>
        <row r="1650">
          <cell r="A1650" t="str">
            <v>004641728</v>
          </cell>
          <cell r="B1650" t="str">
            <v>RC èlen</v>
          </cell>
          <cell r="C1650" t="str">
            <v>VRCE-3</v>
          </cell>
          <cell r="D1650" t="str">
            <v>7,5402</v>
          </cell>
          <cell r="E1650" t="str">
            <v>DB</v>
          </cell>
          <cell r="F1650">
            <v>38</v>
          </cell>
          <cell r="G1650">
            <v>46749.24</v>
          </cell>
          <cell r="H1650">
            <v>0.1</v>
          </cell>
          <cell r="I1650">
            <v>51938.405640000004</v>
          </cell>
          <cell r="J1650">
            <v>6544239.1106400006</v>
          </cell>
          <cell r="K1650">
            <v>0.57999999999999996</v>
          </cell>
          <cell r="L1650">
            <v>10339898</v>
          </cell>
        </row>
        <row r="1651">
          <cell r="A1651" t="str">
            <v>004641729</v>
          </cell>
          <cell r="B1651" t="str">
            <v>RC èlen</v>
          </cell>
          <cell r="C1651" t="str">
            <v>VRCE-4</v>
          </cell>
          <cell r="D1651" t="str">
            <v>7,5402</v>
          </cell>
          <cell r="E1651" t="str">
            <v>DB</v>
          </cell>
          <cell r="F1651">
            <v>38</v>
          </cell>
          <cell r="G1651">
            <v>46749.24</v>
          </cell>
          <cell r="H1651">
            <v>0.1</v>
          </cell>
          <cell r="I1651">
            <v>51938.405640000004</v>
          </cell>
          <cell r="J1651">
            <v>6544239.1106400006</v>
          </cell>
          <cell r="K1651">
            <v>0.57999999999999996</v>
          </cell>
          <cell r="L1651">
            <v>10339898</v>
          </cell>
        </row>
        <row r="1652">
          <cell r="A1652" t="str">
            <v>004641730</v>
          </cell>
          <cell r="B1652" t="str">
            <v>RC èlen</v>
          </cell>
          <cell r="C1652" t="str">
            <v>VRCE-5</v>
          </cell>
          <cell r="D1652" t="str">
            <v>7,5402</v>
          </cell>
          <cell r="E1652" t="str">
            <v>DB</v>
          </cell>
          <cell r="F1652">
            <v>38</v>
          </cell>
          <cell r="G1652">
            <v>46749.24</v>
          </cell>
          <cell r="H1652">
            <v>0.1</v>
          </cell>
          <cell r="I1652">
            <v>51938.405640000004</v>
          </cell>
          <cell r="J1652">
            <v>6544239.1106400006</v>
          </cell>
          <cell r="K1652">
            <v>0.57999999999999996</v>
          </cell>
          <cell r="L1652">
            <v>10339898</v>
          </cell>
        </row>
        <row r="1653">
          <cell r="A1653" t="str">
            <v>004641731</v>
          </cell>
          <cell r="B1653" t="str">
            <v>RC èlen</v>
          </cell>
          <cell r="C1653" t="str">
            <v>DICE-1</v>
          </cell>
          <cell r="D1653" t="str">
            <v>7,5402</v>
          </cell>
          <cell r="E1653" t="str">
            <v>DB</v>
          </cell>
          <cell r="F1653">
            <v>38</v>
          </cell>
          <cell r="G1653">
            <v>46749.24</v>
          </cell>
          <cell r="H1653">
            <v>0.1</v>
          </cell>
          <cell r="I1653">
            <v>51938.405640000004</v>
          </cell>
          <cell r="J1653">
            <v>6544239.1106400006</v>
          </cell>
          <cell r="K1653">
            <v>0.57999999999999996</v>
          </cell>
          <cell r="L1653">
            <v>10339898</v>
          </cell>
        </row>
        <row r="1654">
          <cell r="A1654" t="str">
            <v>004643603</v>
          </cell>
          <cell r="B1654" t="str">
            <v>Mehanska blokada</v>
          </cell>
          <cell r="C1654" t="str">
            <v>BEC0</v>
          </cell>
          <cell r="D1654" t="str">
            <v>4,9449</v>
          </cell>
          <cell r="E1654" t="str">
            <v>DB</v>
          </cell>
          <cell r="F1654">
            <v>38</v>
          </cell>
          <cell r="G1654">
            <v>30658.38</v>
          </cell>
          <cell r="H1654">
            <v>0.1</v>
          </cell>
          <cell r="I1654">
            <v>34061.460180000002</v>
          </cell>
          <cell r="J1654">
            <v>4291743.9826800004</v>
          </cell>
          <cell r="K1654">
            <v>0.57999999999999996</v>
          </cell>
          <cell r="L1654">
            <v>6780956</v>
          </cell>
        </row>
        <row r="1655">
          <cell r="A1655" t="str">
            <v>004642720</v>
          </cell>
          <cell r="B1655" t="str">
            <v>Adapter</v>
          </cell>
          <cell r="C1655" t="str">
            <v>CEC0</v>
          </cell>
          <cell r="D1655" t="str">
            <v>7,1543</v>
          </cell>
          <cell r="E1655" t="str">
            <v>DB</v>
          </cell>
          <cell r="F1655">
            <v>38</v>
          </cell>
          <cell r="G1655">
            <v>44356.659999999996</v>
          </cell>
          <cell r="H1655">
            <v>0.1</v>
          </cell>
          <cell r="I1655">
            <v>49280.249260000004</v>
          </cell>
          <cell r="J1655">
            <v>6209311.4067600006</v>
          </cell>
          <cell r="K1655">
            <v>0.57999999999999996</v>
          </cell>
          <cell r="L1655">
            <v>9810713</v>
          </cell>
        </row>
        <row r="1656">
          <cell r="A1656" t="str">
            <v>004641520</v>
          </cell>
          <cell r="B1656" t="str">
            <v>Pomožni kontakti</v>
          </cell>
          <cell r="C1656" t="str">
            <v>EFC0-20</v>
          </cell>
          <cell r="D1656" t="str">
            <v>7,8334</v>
          </cell>
          <cell r="E1656" t="str">
            <v>DB</v>
          </cell>
          <cell r="F1656">
            <v>38</v>
          </cell>
          <cell r="G1656">
            <v>48567.08</v>
          </cell>
          <cell r="H1656">
            <v>0.1</v>
          </cell>
          <cell r="I1656">
            <v>53958.025880000008</v>
          </cell>
          <cell r="J1656">
            <v>6798711.2608800009</v>
          </cell>
          <cell r="K1656">
            <v>0.57999999999999996</v>
          </cell>
          <cell r="L1656">
            <v>10741964</v>
          </cell>
        </row>
        <row r="1657">
          <cell r="A1657" t="str">
            <v>004641521</v>
          </cell>
          <cell r="B1657" t="str">
            <v>Pomožni kontakti</v>
          </cell>
          <cell r="C1657" t="str">
            <v>EFC0-11</v>
          </cell>
          <cell r="D1657" t="str">
            <v>7,8334</v>
          </cell>
          <cell r="E1657" t="str">
            <v>DB</v>
          </cell>
          <cell r="F1657">
            <v>38</v>
          </cell>
          <cell r="G1657">
            <v>48567.08</v>
          </cell>
          <cell r="H1657">
            <v>0.1</v>
          </cell>
          <cell r="I1657">
            <v>53958.025880000008</v>
          </cell>
          <cell r="J1657">
            <v>6798711.2608800009</v>
          </cell>
          <cell r="K1657">
            <v>0.57999999999999996</v>
          </cell>
          <cell r="L1657">
            <v>10741964</v>
          </cell>
        </row>
        <row r="1658">
          <cell r="A1658" t="str">
            <v>004641522</v>
          </cell>
          <cell r="B1658" t="str">
            <v>Pomožni kontakti</v>
          </cell>
          <cell r="C1658" t="str">
            <v>EFC0-02</v>
          </cell>
          <cell r="D1658" t="str">
            <v>7,8334</v>
          </cell>
          <cell r="E1658" t="str">
            <v>DB</v>
          </cell>
          <cell r="F1658">
            <v>38</v>
          </cell>
          <cell r="G1658">
            <v>48567.08</v>
          </cell>
          <cell r="H1658">
            <v>0.1</v>
          </cell>
          <cell r="I1658">
            <v>53958.025880000008</v>
          </cell>
          <cell r="J1658">
            <v>6798711.2608800009</v>
          </cell>
          <cell r="K1658">
            <v>0.57999999999999996</v>
          </cell>
          <cell r="L1658">
            <v>10741964</v>
          </cell>
        </row>
        <row r="1659">
          <cell r="A1659" t="str">
            <v>004641523</v>
          </cell>
          <cell r="B1659" t="str">
            <v>Pomožni kontakti</v>
          </cell>
          <cell r="C1659" t="str">
            <v>EFC0-40</v>
          </cell>
          <cell r="D1659" t="str">
            <v>9,4001</v>
          </cell>
          <cell r="E1659" t="str">
            <v>DB</v>
          </cell>
          <cell r="F1659">
            <v>38</v>
          </cell>
          <cell r="G1659">
            <v>58280.62</v>
          </cell>
          <cell r="H1659">
            <v>0.1</v>
          </cell>
          <cell r="I1659">
            <v>64749.768820000012</v>
          </cell>
          <cell r="J1659">
            <v>8158470.8713200018</v>
          </cell>
          <cell r="K1659">
            <v>0.57999999999999996</v>
          </cell>
          <cell r="L1659">
            <v>12890384</v>
          </cell>
        </row>
        <row r="1660">
          <cell r="A1660" t="str">
            <v>004641524</v>
          </cell>
          <cell r="B1660" t="str">
            <v>Pomožni kontakti</v>
          </cell>
          <cell r="C1660" t="str">
            <v>EFC0-22</v>
          </cell>
          <cell r="D1660" t="str">
            <v>9,4001</v>
          </cell>
          <cell r="E1660" t="str">
            <v>DB</v>
          </cell>
          <cell r="F1660">
            <v>38</v>
          </cell>
          <cell r="G1660">
            <v>58280.62</v>
          </cell>
          <cell r="H1660">
            <v>0.1</v>
          </cell>
          <cell r="I1660">
            <v>64749.768820000012</v>
          </cell>
          <cell r="J1660">
            <v>8158470.8713200018</v>
          </cell>
          <cell r="K1660">
            <v>0.57999999999999996</v>
          </cell>
          <cell r="L1660">
            <v>12890384</v>
          </cell>
        </row>
        <row r="1661">
          <cell r="A1661" t="str">
            <v>004641525</v>
          </cell>
          <cell r="B1661" t="str">
            <v>Pomožni kontakti</v>
          </cell>
          <cell r="C1661" t="str">
            <v>EFC0-04</v>
          </cell>
          <cell r="D1661" t="str">
            <v>9,4001</v>
          </cell>
          <cell r="E1661" t="str">
            <v>DB</v>
          </cell>
          <cell r="F1661">
            <v>38</v>
          </cell>
          <cell r="G1661">
            <v>58280.62</v>
          </cell>
          <cell r="H1661">
            <v>0.1</v>
          </cell>
          <cell r="I1661">
            <v>64749.768820000012</v>
          </cell>
          <cell r="J1661">
            <v>8158470.8713200018</v>
          </cell>
          <cell r="K1661">
            <v>0.57999999999999996</v>
          </cell>
          <cell r="L1661">
            <v>12890384</v>
          </cell>
        </row>
        <row r="1662">
          <cell r="A1662" t="str">
            <v>004641526</v>
          </cell>
          <cell r="B1662" t="str">
            <v>Pomožni kontakti</v>
          </cell>
          <cell r="C1662" t="str">
            <v>EFC0-31</v>
          </cell>
          <cell r="D1662" t="str">
            <v>9,4001</v>
          </cell>
          <cell r="E1662" t="str">
            <v>DB</v>
          </cell>
          <cell r="F1662">
            <v>38</v>
          </cell>
          <cell r="G1662">
            <v>58280.62</v>
          </cell>
          <cell r="H1662">
            <v>0.1</v>
          </cell>
          <cell r="I1662">
            <v>64749.768820000012</v>
          </cell>
          <cell r="J1662">
            <v>8158470.8713200018</v>
          </cell>
          <cell r="K1662">
            <v>0.57999999999999996</v>
          </cell>
          <cell r="L1662">
            <v>12890384</v>
          </cell>
        </row>
        <row r="1663">
          <cell r="A1663" t="str">
            <v>004641527</v>
          </cell>
          <cell r="B1663" t="str">
            <v>Pomožni kontakti</v>
          </cell>
          <cell r="C1663" t="str">
            <v>EFC0-13</v>
          </cell>
          <cell r="D1663" t="str">
            <v>9,4001</v>
          </cell>
          <cell r="E1663" t="str">
            <v>DB</v>
          </cell>
          <cell r="F1663">
            <v>38</v>
          </cell>
          <cell r="G1663">
            <v>58280.62</v>
          </cell>
          <cell r="H1663">
            <v>0.1</v>
          </cell>
          <cell r="I1663">
            <v>64749.768820000012</v>
          </cell>
          <cell r="J1663">
            <v>8158470.8713200018</v>
          </cell>
          <cell r="K1663">
            <v>0.57999999999999996</v>
          </cell>
          <cell r="L1663">
            <v>12890384</v>
          </cell>
        </row>
        <row r="1664">
          <cell r="A1664" t="str">
            <v>004641530</v>
          </cell>
          <cell r="B1664" t="str">
            <v>Pomožni kontakti</v>
          </cell>
          <cell r="C1664" t="str">
            <v>EFCA-20</v>
          </cell>
          <cell r="D1664" t="str">
            <v>9,4001</v>
          </cell>
          <cell r="E1664" t="str">
            <v>DB</v>
          </cell>
          <cell r="F1664">
            <v>38</v>
          </cell>
          <cell r="G1664">
            <v>58280.62</v>
          </cell>
          <cell r="H1664">
            <v>0.1</v>
          </cell>
          <cell r="I1664">
            <v>64749.768820000012</v>
          </cell>
          <cell r="J1664">
            <v>8158470.8713200018</v>
          </cell>
          <cell r="K1664">
            <v>0.57999999999999996</v>
          </cell>
          <cell r="L1664">
            <v>12890384</v>
          </cell>
        </row>
        <row r="1665">
          <cell r="A1665" t="str">
            <v>004641531</v>
          </cell>
          <cell r="B1665" t="str">
            <v>Pomožni kontakti</v>
          </cell>
          <cell r="C1665" t="str">
            <v>EFCA-11</v>
          </cell>
          <cell r="D1665" t="str">
            <v>7,8334</v>
          </cell>
          <cell r="E1665" t="str">
            <v>DB</v>
          </cell>
          <cell r="F1665">
            <v>38</v>
          </cell>
          <cell r="G1665">
            <v>48567.08</v>
          </cell>
          <cell r="H1665">
            <v>0.1</v>
          </cell>
          <cell r="I1665">
            <v>53958.025880000008</v>
          </cell>
          <cell r="J1665">
            <v>6798711.2608800009</v>
          </cell>
          <cell r="K1665">
            <v>0.57999999999999996</v>
          </cell>
          <cell r="L1665">
            <v>10741964</v>
          </cell>
        </row>
        <row r="1666">
          <cell r="A1666" t="str">
            <v>004641532</v>
          </cell>
          <cell r="B1666" t="str">
            <v>Pomožni kontakti</v>
          </cell>
          <cell r="C1666" t="str">
            <v>EFCA-02</v>
          </cell>
          <cell r="D1666" t="str">
            <v>9,4001</v>
          </cell>
          <cell r="E1666" t="str">
            <v>DB</v>
          </cell>
          <cell r="F1666">
            <v>38</v>
          </cell>
          <cell r="G1666">
            <v>58280.62</v>
          </cell>
          <cell r="H1666">
            <v>0.1</v>
          </cell>
          <cell r="I1666">
            <v>64749.768820000012</v>
          </cell>
          <cell r="J1666">
            <v>8158470.8713200018</v>
          </cell>
          <cell r="K1666">
            <v>0.57999999999999996</v>
          </cell>
          <cell r="L1666">
            <v>12890384</v>
          </cell>
        </row>
        <row r="1667">
          <cell r="A1667" t="str">
            <v>004641533</v>
          </cell>
          <cell r="B1667" t="str">
            <v>Pomožni kontakti</v>
          </cell>
          <cell r="C1667" t="str">
            <v>EFCA-40</v>
          </cell>
          <cell r="D1667" t="str">
            <v>9,4001</v>
          </cell>
          <cell r="E1667" t="str">
            <v>DB</v>
          </cell>
          <cell r="F1667">
            <v>38</v>
          </cell>
          <cell r="G1667">
            <v>58280.62</v>
          </cell>
          <cell r="H1667">
            <v>0.1</v>
          </cell>
          <cell r="I1667">
            <v>64749.768820000012</v>
          </cell>
          <cell r="J1667">
            <v>8158470.8713200018</v>
          </cell>
          <cell r="K1667">
            <v>0.57999999999999996</v>
          </cell>
          <cell r="L1667">
            <v>12890384</v>
          </cell>
        </row>
        <row r="1668">
          <cell r="A1668" t="str">
            <v>004641534</v>
          </cell>
          <cell r="B1668" t="str">
            <v>Pomožni kontakti</v>
          </cell>
          <cell r="C1668" t="str">
            <v>EFCA-22</v>
          </cell>
          <cell r="D1668" t="str">
            <v>9,4001</v>
          </cell>
          <cell r="E1668" t="str">
            <v>DB</v>
          </cell>
          <cell r="F1668">
            <v>38</v>
          </cell>
          <cell r="G1668">
            <v>58280.62</v>
          </cell>
          <cell r="H1668">
            <v>0.1</v>
          </cell>
          <cell r="I1668">
            <v>64749.768820000012</v>
          </cell>
          <cell r="J1668">
            <v>8158470.8713200018</v>
          </cell>
          <cell r="K1668">
            <v>0.57999999999999996</v>
          </cell>
          <cell r="L1668">
            <v>12890384</v>
          </cell>
        </row>
        <row r="1669">
          <cell r="A1669" t="str">
            <v>004641535</v>
          </cell>
          <cell r="B1669" t="str">
            <v>Pomožni kontakti</v>
          </cell>
          <cell r="C1669" t="str">
            <v>EFCA-04</v>
          </cell>
          <cell r="D1669" t="str">
            <v>9,4001</v>
          </cell>
          <cell r="E1669" t="str">
            <v>DB</v>
          </cell>
          <cell r="F1669">
            <v>38</v>
          </cell>
          <cell r="G1669">
            <v>58280.62</v>
          </cell>
          <cell r="H1669">
            <v>0.1</v>
          </cell>
          <cell r="I1669">
            <v>64749.768820000012</v>
          </cell>
          <cell r="J1669">
            <v>8158470.8713200018</v>
          </cell>
          <cell r="K1669">
            <v>0.57999999999999996</v>
          </cell>
          <cell r="L1669">
            <v>12890384</v>
          </cell>
        </row>
        <row r="1670">
          <cell r="A1670" t="str">
            <v>004641536</v>
          </cell>
          <cell r="B1670" t="str">
            <v>Pomožni kontakti</v>
          </cell>
          <cell r="C1670" t="str">
            <v>EFCA-31</v>
          </cell>
          <cell r="D1670" t="str">
            <v>9,4001</v>
          </cell>
          <cell r="E1670" t="str">
            <v>DB</v>
          </cell>
          <cell r="F1670">
            <v>38</v>
          </cell>
          <cell r="G1670">
            <v>58280.62</v>
          </cell>
          <cell r="H1670">
            <v>0.1</v>
          </cell>
          <cell r="I1670">
            <v>64749.768820000012</v>
          </cell>
          <cell r="J1670">
            <v>8158470.8713200018</v>
          </cell>
          <cell r="K1670">
            <v>0.57999999999999996</v>
          </cell>
          <cell r="L1670">
            <v>12890384</v>
          </cell>
        </row>
        <row r="1671">
          <cell r="A1671" t="str">
            <v>004641537</v>
          </cell>
          <cell r="B1671" t="str">
            <v>Pomožni kontakti</v>
          </cell>
          <cell r="C1671" t="str">
            <v>EFCA-13</v>
          </cell>
          <cell r="D1671" t="str">
            <v>7,8334</v>
          </cell>
          <cell r="E1671" t="str">
            <v>DB</v>
          </cell>
          <cell r="F1671">
            <v>38</v>
          </cell>
          <cell r="G1671">
            <v>48567.08</v>
          </cell>
          <cell r="H1671">
            <v>0.1</v>
          </cell>
          <cell r="I1671">
            <v>53958.025880000008</v>
          </cell>
          <cell r="J1671">
            <v>6798711.2608800009</v>
          </cell>
          <cell r="K1671">
            <v>0.57999999999999996</v>
          </cell>
          <cell r="L1671">
            <v>10741964</v>
          </cell>
        </row>
        <row r="1672">
          <cell r="A1672" t="str">
            <v>004641540</v>
          </cell>
          <cell r="B1672" t="str">
            <v>Pomožni kontakti</v>
          </cell>
          <cell r="C1672" t="str">
            <v>EFC4-20</v>
          </cell>
          <cell r="D1672" t="str">
            <v>7,8334</v>
          </cell>
          <cell r="E1672" t="str">
            <v>DB</v>
          </cell>
          <cell r="F1672">
            <v>38</v>
          </cell>
          <cell r="G1672">
            <v>48567.08</v>
          </cell>
          <cell r="H1672">
            <v>0.1</v>
          </cell>
          <cell r="I1672">
            <v>53958.025880000008</v>
          </cell>
          <cell r="J1672">
            <v>6798711.2608800009</v>
          </cell>
          <cell r="K1672">
            <v>0.57999999999999996</v>
          </cell>
          <cell r="L1672">
            <v>10741964</v>
          </cell>
        </row>
        <row r="1673">
          <cell r="A1673" t="str">
            <v>004641541</v>
          </cell>
          <cell r="B1673" t="str">
            <v>Pomožni kontakti</v>
          </cell>
          <cell r="C1673" t="str">
            <v>EFC4-11</v>
          </cell>
          <cell r="D1673" t="str">
            <v>7,8334</v>
          </cell>
          <cell r="E1673" t="str">
            <v>DB</v>
          </cell>
          <cell r="F1673">
            <v>38</v>
          </cell>
          <cell r="G1673">
            <v>48567.08</v>
          </cell>
          <cell r="H1673">
            <v>0.1</v>
          </cell>
          <cell r="I1673">
            <v>53958.025880000008</v>
          </cell>
          <cell r="J1673">
            <v>6798711.2608800009</v>
          </cell>
          <cell r="K1673">
            <v>0.57999999999999996</v>
          </cell>
          <cell r="L1673">
            <v>10741964</v>
          </cell>
        </row>
        <row r="1674">
          <cell r="A1674" t="str">
            <v>004641542</v>
          </cell>
          <cell r="B1674" t="str">
            <v>Pomožni kontakti</v>
          </cell>
          <cell r="C1674" t="str">
            <v>EFC4-02</v>
          </cell>
          <cell r="D1674" t="str">
            <v>7,8334</v>
          </cell>
          <cell r="E1674" t="str">
            <v>DB</v>
          </cell>
          <cell r="F1674">
            <v>38</v>
          </cell>
          <cell r="G1674">
            <v>48567.08</v>
          </cell>
          <cell r="H1674">
            <v>0.1</v>
          </cell>
          <cell r="I1674">
            <v>53958.025880000008</v>
          </cell>
          <cell r="J1674">
            <v>6798711.2608800009</v>
          </cell>
          <cell r="K1674">
            <v>0.57999999999999996</v>
          </cell>
          <cell r="L1674">
            <v>10741964</v>
          </cell>
        </row>
        <row r="1675">
          <cell r="A1675" t="str">
            <v>004641543</v>
          </cell>
          <cell r="B1675" t="str">
            <v>Pomožni kontakti</v>
          </cell>
          <cell r="C1675" t="str">
            <v>EFC4-40</v>
          </cell>
          <cell r="D1675" t="str">
            <v>9,4001</v>
          </cell>
          <cell r="E1675" t="str">
            <v>DB</v>
          </cell>
          <cell r="F1675">
            <v>38</v>
          </cell>
          <cell r="G1675">
            <v>58280.62</v>
          </cell>
          <cell r="H1675">
            <v>0.1</v>
          </cell>
          <cell r="I1675">
            <v>64749.768820000012</v>
          </cell>
          <cell r="J1675">
            <v>8158470.8713200018</v>
          </cell>
          <cell r="K1675">
            <v>0.57999999999999996</v>
          </cell>
          <cell r="L1675">
            <v>12890384</v>
          </cell>
        </row>
        <row r="1676">
          <cell r="A1676" t="str">
            <v>004641544</v>
          </cell>
          <cell r="B1676" t="str">
            <v>Pomožni kontakti</v>
          </cell>
          <cell r="C1676" t="str">
            <v>EFC4-22</v>
          </cell>
          <cell r="D1676" t="str">
            <v>9,4001</v>
          </cell>
          <cell r="E1676" t="str">
            <v>DB</v>
          </cell>
          <cell r="F1676">
            <v>38</v>
          </cell>
          <cell r="G1676">
            <v>58280.62</v>
          </cell>
          <cell r="H1676">
            <v>0.1</v>
          </cell>
          <cell r="I1676">
            <v>64749.768820000012</v>
          </cell>
          <cell r="J1676">
            <v>8158470.8713200018</v>
          </cell>
          <cell r="K1676">
            <v>0.57999999999999996</v>
          </cell>
          <cell r="L1676">
            <v>12890384</v>
          </cell>
        </row>
        <row r="1677">
          <cell r="A1677" t="str">
            <v>004641545</v>
          </cell>
          <cell r="B1677" t="str">
            <v>Pomožni kontakti</v>
          </cell>
          <cell r="C1677" t="str">
            <v>EFC4-04</v>
          </cell>
          <cell r="D1677" t="str">
            <v>9,4001</v>
          </cell>
          <cell r="E1677" t="str">
            <v>DB</v>
          </cell>
          <cell r="F1677">
            <v>38</v>
          </cell>
          <cell r="G1677">
            <v>58280.62</v>
          </cell>
          <cell r="H1677">
            <v>0.1</v>
          </cell>
          <cell r="I1677">
            <v>64749.768820000012</v>
          </cell>
          <cell r="J1677">
            <v>8158470.8713200018</v>
          </cell>
          <cell r="K1677">
            <v>0.57999999999999996</v>
          </cell>
          <cell r="L1677">
            <v>12890384</v>
          </cell>
        </row>
        <row r="1678">
          <cell r="A1678" t="str">
            <v>004641546</v>
          </cell>
          <cell r="B1678" t="str">
            <v>Pomožni kontakti</v>
          </cell>
          <cell r="C1678" t="str">
            <v>EFC4-31</v>
          </cell>
          <cell r="D1678" t="str">
            <v>9,4001</v>
          </cell>
          <cell r="E1678" t="str">
            <v>DB</v>
          </cell>
          <cell r="F1678">
            <v>38</v>
          </cell>
          <cell r="G1678">
            <v>58280.62</v>
          </cell>
          <cell r="H1678">
            <v>0.1</v>
          </cell>
          <cell r="I1678">
            <v>64749.768820000012</v>
          </cell>
          <cell r="J1678">
            <v>8158470.8713200018</v>
          </cell>
          <cell r="K1678">
            <v>0.57999999999999996</v>
          </cell>
          <cell r="L1678">
            <v>12890384</v>
          </cell>
        </row>
        <row r="1679">
          <cell r="A1679" t="str">
            <v>004641547</v>
          </cell>
          <cell r="B1679" t="str">
            <v>Pomožni kontakti</v>
          </cell>
          <cell r="C1679" t="str">
            <v>EFC4-13</v>
          </cell>
          <cell r="D1679" t="str">
            <v>9,4001</v>
          </cell>
          <cell r="E1679" t="str">
            <v>DB</v>
          </cell>
          <cell r="F1679">
            <v>38</v>
          </cell>
          <cell r="G1679">
            <v>58280.62</v>
          </cell>
          <cell r="H1679">
            <v>0.1</v>
          </cell>
          <cell r="I1679">
            <v>64749.768820000012</v>
          </cell>
          <cell r="J1679">
            <v>8158470.8713200018</v>
          </cell>
          <cell r="K1679">
            <v>0.57999999999999996</v>
          </cell>
          <cell r="L1679">
            <v>12890384</v>
          </cell>
        </row>
        <row r="1680">
          <cell r="A1680" t="str">
            <v>004642730</v>
          </cell>
          <cell r="B1680" t="str">
            <v>Èasovni rele</v>
          </cell>
          <cell r="C1680" t="str">
            <v>TOE-3-24-240</v>
          </cell>
          <cell r="D1680" t="str">
            <v>55,5513</v>
          </cell>
          <cell r="E1680" t="str">
            <v>DB</v>
          </cell>
          <cell r="F1680">
            <v>38</v>
          </cell>
          <cell r="G1680">
            <v>344418.06</v>
          </cell>
          <cell r="H1680">
            <v>0.1</v>
          </cell>
          <cell r="I1680">
            <v>382648.46466000006</v>
          </cell>
          <cell r="J1680">
            <v>48213706.547160007</v>
          </cell>
          <cell r="K1680">
            <v>0.57999999999999996</v>
          </cell>
          <cell r="L1680">
            <v>76177657</v>
          </cell>
        </row>
        <row r="1681">
          <cell r="A1681" t="str">
            <v>004642731</v>
          </cell>
          <cell r="B1681" t="str">
            <v>Èasovni rele</v>
          </cell>
          <cell r="C1681" t="str">
            <v>TOE-10-24-240</v>
          </cell>
          <cell r="D1681" t="str">
            <v>55,5513</v>
          </cell>
          <cell r="E1681" t="str">
            <v>DB</v>
          </cell>
          <cell r="F1681">
            <v>38</v>
          </cell>
          <cell r="G1681">
            <v>344418.06</v>
          </cell>
          <cell r="H1681">
            <v>0.1</v>
          </cell>
          <cell r="I1681">
            <v>382648.46466000006</v>
          </cell>
          <cell r="J1681">
            <v>48213706.547160007</v>
          </cell>
          <cell r="K1681">
            <v>0.57999999999999996</v>
          </cell>
          <cell r="L1681">
            <v>76177657</v>
          </cell>
        </row>
        <row r="1682">
          <cell r="A1682" t="str">
            <v>004642732</v>
          </cell>
          <cell r="B1682" t="str">
            <v>Èasovni rele</v>
          </cell>
          <cell r="C1682" t="str">
            <v>TOE-30-24-240</v>
          </cell>
          <cell r="D1682" t="str">
            <v>55,5513</v>
          </cell>
          <cell r="E1682" t="str">
            <v>DB</v>
          </cell>
          <cell r="F1682">
            <v>38</v>
          </cell>
          <cell r="G1682">
            <v>344418.06</v>
          </cell>
          <cell r="H1682">
            <v>0.1</v>
          </cell>
          <cell r="I1682">
            <v>382648.46466000006</v>
          </cell>
          <cell r="J1682">
            <v>48213706.547160007</v>
          </cell>
          <cell r="K1682">
            <v>0.57999999999999996</v>
          </cell>
          <cell r="L1682">
            <v>76177657</v>
          </cell>
        </row>
        <row r="1683">
          <cell r="A1683" t="str">
            <v>004642733</v>
          </cell>
          <cell r="B1683" t="str">
            <v>Èasovni rele</v>
          </cell>
          <cell r="C1683" t="str">
            <v>TOE-60-24-240</v>
          </cell>
          <cell r="D1683" t="str">
            <v>55,5513</v>
          </cell>
          <cell r="E1683" t="str">
            <v>DB</v>
          </cell>
          <cell r="F1683">
            <v>38</v>
          </cell>
          <cell r="G1683">
            <v>344418.06</v>
          </cell>
          <cell r="H1683">
            <v>0.1</v>
          </cell>
          <cell r="I1683">
            <v>382648.46466000006</v>
          </cell>
          <cell r="J1683">
            <v>48213706.547160007</v>
          </cell>
          <cell r="K1683">
            <v>0.57999999999999996</v>
          </cell>
          <cell r="L1683">
            <v>76177657</v>
          </cell>
        </row>
        <row r="1684">
          <cell r="A1684" t="str">
            <v>004642734</v>
          </cell>
          <cell r="B1684" t="str">
            <v>Èasovni rele</v>
          </cell>
          <cell r="C1684" t="str">
            <v>TOE-100-24-240</v>
          </cell>
          <cell r="D1684" t="str">
            <v>55,5513</v>
          </cell>
          <cell r="E1684" t="str">
            <v>DB</v>
          </cell>
          <cell r="F1684">
            <v>38</v>
          </cell>
          <cell r="G1684">
            <v>344418.06</v>
          </cell>
          <cell r="H1684">
            <v>0.1</v>
          </cell>
          <cell r="I1684">
            <v>382648.46466000006</v>
          </cell>
          <cell r="J1684">
            <v>48213706.547160007</v>
          </cell>
          <cell r="K1684">
            <v>0.57999999999999996</v>
          </cell>
          <cell r="L1684">
            <v>76177657</v>
          </cell>
        </row>
        <row r="1685">
          <cell r="A1685" t="str">
            <v>004642735</v>
          </cell>
          <cell r="B1685" t="str">
            <v>Èasovni rele</v>
          </cell>
          <cell r="C1685" t="str">
            <v>TOE-300-24-240</v>
          </cell>
          <cell r="D1685" t="str">
            <v>55,5513</v>
          </cell>
          <cell r="E1685" t="str">
            <v>DB</v>
          </cell>
          <cell r="F1685">
            <v>38</v>
          </cell>
          <cell r="G1685">
            <v>344418.06</v>
          </cell>
          <cell r="H1685">
            <v>0.1</v>
          </cell>
          <cell r="I1685">
            <v>382648.46466000006</v>
          </cell>
          <cell r="J1685">
            <v>48213706.547160007</v>
          </cell>
          <cell r="K1685">
            <v>0.57999999999999996</v>
          </cell>
          <cell r="L1685">
            <v>76177657</v>
          </cell>
        </row>
        <row r="1686">
          <cell r="A1686" t="str">
            <v>004642736</v>
          </cell>
          <cell r="B1686" t="str">
            <v>Èasovni rele</v>
          </cell>
          <cell r="C1686" t="str">
            <v>TOE-1800-24-240</v>
          </cell>
          <cell r="D1686" t="str">
            <v>55,5513</v>
          </cell>
          <cell r="E1686" t="str">
            <v>DB</v>
          </cell>
          <cell r="F1686">
            <v>38</v>
          </cell>
          <cell r="G1686">
            <v>344418.06</v>
          </cell>
          <cell r="H1686">
            <v>0.1</v>
          </cell>
          <cell r="I1686">
            <v>382648.46466000006</v>
          </cell>
          <cell r="J1686">
            <v>48213706.547160007</v>
          </cell>
          <cell r="K1686">
            <v>0.57999999999999996</v>
          </cell>
          <cell r="L1686">
            <v>76177657</v>
          </cell>
        </row>
        <row r="1687">
          <cell r="A1687" t="str">
            <v>004642740</v>
          </cell>
          <cell r="B1687" t="str">
            <v>Èasovni rele</v>
          </cell>
          <cell r="C1687" t="str">
            <v>TOD-3-24-60</v>
          </cell>
          <cell r="D1687" t="str">
            <v>71,8591</v>
          </cell>
          <cell r="E1687" t="str">
            <v>DB</v>
          </cell>
          <cell r="F1687">
            <v>38</v>
          </cell>
          <cell r="G1687">
            <v>445526.42</v>
          </cell>
          <cell r="H1687">
            <v>0.1</v>
          </cell>
          <cell r="I1687">
            <v>494979.85262000002</v>
          </cell>
          <cell r="J1687">
            <v>62367461.430120006</v>
          </cell>
          <cell r="K1687">
            <v>0.57999999999999996</v>
          </cell>
          <cell r="L1687">
            <v>98540590</v>
          </cell>
        </row>
        <row r="1688">
          <cell r="A1688" t="str">
            <v>004642741</v>
          </cell>
          <cell r="B1688" t="str">
            <v>Èasovni rele</v>
          </cell>
          <cell r="C1688" t="str">
            <v>TOD-10-24-60</v>
          </cell>
          <cell r="D1688" t="str">
            <v>71,8591</v>
          </cell>
          <cell r="E1688" t="str">
            <v>DB</v>
          </cell>
          <cell r="F1688">
            <v>38</v>
          </cell>
          <cell r="G1688">
            <v>445526.42</v>
          </cell>
          <cell r="H1688">
            <v>0.1</v>
          </cell>
          <cell r="I1688">
            <v>494979.85262000002</v>
          </cell>
          <cell r="J1688">
            <v>62367461.430120006</v>
          </cell>
          <cell r="K1688">
            <v>0.57999999999999996</v>
          </cell>
          <cell r="L1688">
            <v>98540590</v>
          </cell>
        </row>
        <row r="1689">
          <cell r="A1689" t="str">
            <v>004642742</v>
          </cell>
          <cell r="B1689" t="str">
            <v>Èasovni rele</v>
          </cell>
          <cell r="C1689" t="str">
            <v>TOD-30-24-60</v>
          </cell>
          <cell r="D1689" t="str">
            <v>71,8591</v>
          </cell>
          <cell r="E1689" t="str">
            <v>DB</v>
          </cell>
          <cell r="F1689">
            <v>38</v>
          </cell>
          <cell r="G1689">
            <v>445526.42</v>
          </cell>
          <cell r="H1689">
            <v>0.1</v>
          </cell>
          <cell r="I1689">
            <v>494979.85262000002</v>
          </cell>
          <cell r="J1689">
            <v>62367461.430120006</v>
          </cell>
          <cell r="K1689">
            <v>0.57999999999999996</v>
          </cell>
          <cell r="L1689">
            <v>98540590</v>
          </cell>
        </row>
        <row r="1690">
          <cell r="A1690" t="str">
            <v>004642743</v>
          </cell>
          <cell r="B1690" t="str">
            <v>Èasovni rele</v>
          </cell>
          <cell r="C1690" t="str">
            <v>TOD-60-24-60</v>
          </cell>
          <cell r="D1690" t="str">
            <v>71,8591</v>
          </cell>
          <cell r="E1690" t="str">
            <v>DB</v>
          </cell>
          <cell r="F1690">
            <v>38</v>
          </cell>
          <cell r="G1690">
            <v>445526.42</v>
          </cell>
          <cell r="H1690">
            <v>0.1</v>
          </cell>
          <cell r="I1690">
            <v>494979.85262000002</v>
          </cell>
          <cell r="J1690">
            <v>62367461.430120006</v>
          </cell>
          <cell r="K1690">
            <v>0.57999999999999996</v>
          </cell>
          <cell r="L1690">
            <v>98540590</v>
          </cell>
        </row>
        <row r="1691">
          <cell r="A1691" t="str">
            <v>004642744</v>
          </cell>
          <cell r="B1691" t="str">
            <v>Èasovni rele</v>
          </cell>
          <cell r="C1691" t="str">
            <v>TOD-100-24-60</v>
          </cell>
          <cell r="D1691" t="str">
            <v>71,8591</v>
          </cell>
          <cell r="E1691" t="str">
            <v>DB</v>
          </cell>
          <cell r="F1691">
            <v>38</v>
          </cell>
          <cell r="G1691">
            <v>445526.42</v>
          </cell>
          <cell r="H1691">
            <v>0.1</v>
          </cell>
          <cell r="I1691">
            <v>494979.85262000002</v>
          </cell>
          <cell r="J1691">
            <v>62367461.430120006</v>
          </cell>
          <cell r="K1691">
            <v>0.57999999999999996</v>
          </cell>
          <cell r="L1691">
            <v>98540590</v>
          </cell>
        </row>
        <row r="1692">
          <cell r="A1692" t="str">
            <v>004642745</v>
          </cell>
          <cell r="B1692" t="str">
            <v>Èasovni rele</v>
          </cell>
          <cell r="C1692" t="str">
            <v>TOD-300-24-60</v>
          </cell>
          <cell r="D1692" t="str">
            <v>71,8591</v>
          </cell>
          <cell r="E1692" t="str">
            <v>DB</v>
          </cell>
          <cell r="F1692">
            <v>38</v>
          </cell>
          <cell r="G1692">
            <v>445526.42</v>
          </cell>
          <cell r="H1692">
            <v>0.1</v>
          </cell>
          <cell r="I1692">
            <v>494979.85262000002</v>
          </cell>
          <cell r="J1692">
            <v>62367461.430120006</v>
          </cell>
          <cell r="K1692">
            <v>0.57999999999999996</v>
          </cell>
          <cell r="L1692">
            <v>98540590</v>
          </cell>
        </row>
        <row r="1693">
          <cell r="A1693" t="str">
            <v>004642746</v>
          </cell>
          <cell r="B1693" t="str">
            <v>Èasovni rele</v>
          </cell>
          <cell r="C1693" t="str">
            <v>TOD-1800-24-60</v>
          </cell>
          <cell r="D1693" t="str">
            <v>71,8591</v>
          </cell>
          <cell r="E1693" t="str">
            <v>DB</v>
          </cell>
          <cell r="F1693">
            <v>38</v>
          </cell>
          <cell r="G1693">
            <v>445526.42</v>
          </cell>
          <cell r="H1693">
            <v>0.1</v>
          </cell>
          <cell r="I1693">
            <v>494979.85262000002</v>
          </cell>
          <cell r="J1693">
            <v>62367461.430120006</v>
          </cell>
          <cell r="K1693">
            <v>0.57999999999999996</v>
          </cell>
          <cell r="L1693">
            <v>98540590</v>
          </cell>
        </row>
        <row r="1694">
          <cell r="A1694" t="str">
            <v>004642747</v>
          </cell>
          <cell r="B1694" t="str">
            <v>Èasovni rele</v>
          </cell>
          <cell r="C1694" t="str">
            <v>TOD-3-100-240</v>
          </cell>
          <cell r="D1694" t="str">
            <v>71,8591</v>
          </cell>
          <cell r="E1694" t="str">
            <v>DB</v>
          </cell>
          <cell r="F1694">
            <v>38</v>
          </cell>
          <cell r="G1694">
            <v>445526.42</v>
          </cell>
          <cell r="H1694">
            <v>0.1</v>
          </cell>
          <cell r="I1694">
            <v>494979.85262000002</v>
          </cell>
          <cell r="J1694">
            <v>62367461.430120006</v>
          </cell>
          <cell r="K1694">
            <v>0.57999999999999996</v>
          </cell>
          <cell r="L1694">
            <v>98540590</v>
          </cell>
        </row>
        <row r="1695">
          <cell r="A1695" t="str">
            <v>004642748</v>
          </cell>
          <cell r="B1695" t="str">
            <v>Èasovni rele</v>
          </cell>
          <cell r="C1695" t="str">
            <v>TOD-10-100-240</v>
          </cell>
          <cell r="D1695" t="str">
            <v>71,8591</v>
          </cell>
          <cell r="E1695" t="str">
            <v>DB</v>
          </cell>
          <cell r="F1695">
            <v>38</v>
          </cell>
          <cell r="G1695">
            <v>445526.42</v>
          </cell>
          <cell r="H1695">
            <v>0.1</v>
          </cell>
          <cell r="I1695">
            <v>494979.85262000002</v>
          </cell>
          <cell r="J1695">
            <v>62367461.430120006</v>
          </cell>
          <cell r="K1695">
            <v>0.57999999999999996</v>
          </cell>
          <cell r="L1695">
            <v>98540590</v>
          </cell>
        </row>
        <row r="1696">
          <cell r="A1696" t="str">
            <v>004642749</v>
          </cell>
          <cell r="B1696" t="str">
            <v>Èasovni rele</v>
          </cell>
          <cell r="C1696" t="str">
            <v>TOD-30-100-240</v>
          </cell>
          <cell r="D1696" t="str">
            <v>71,8591</v>
          </cell>
          <cell r="E1696" t="str">
            <v>DB</v>
          </cell>
          <cell r="F1696">
            <v>38</v>
          </cell>
          <cell r="G1696">
            <v>445526.42</v>
          </cell>
          <cell r="H1696">
            <v>0.1</v>
          </cell>
          <cell r="I1696">
            <v>494979.85262000002</v>
          </cell>
          <cell r="J1696">
            <v>62367461.430120006</v>
          </cell>
          <cell r="K1696">
            <v>0.57999999999999996</v>
          </cell>
          <cell r="L1696">
            <v>98540590</v>
          </cell>
        </row>
        <row r="1697">
          <cell r="A1697" t="str">
            <v>004642750</v>
          </cell>
          <cell r="B1697" t="str">
            <v>Èasovni rele</v>
          </cell>
          <cell r="C1697" t="str">
            <v>TOD-60-100-240</v>
          </cell>
          <cell r="D1697" t="str">
            <v>71,8591</v>
          </cell>
          <cell r="E1697" t="str">
            <v>DB</v>
          </cell>
          <cell r="F1697">
            <v>38</v>
          </cell>
          <cell r="G1697">
            <v>445526.42</v>
          </cell>
          <cell r="H1697">
            <v>0.1</v>
          </cell>
          <cell r="I1697">
            <v>494979.85262000002</v>
          </cell>
          <cell r="J1697">
            <v>62367461.430120006</v>
          </cell>
          <cell r="K1697">
            <v>0.57999999999999996</v>
          </cell>
          <cell r="L1697">
            <v>98540590</v>
          </cell>
        </row>
        <row r="1698">
          <cell r="A1698" t="str">
            <v>004642751</v>
          </cell>
          <cell r="B1698" t="str">
            <v>Èasovni rele</v>
          </cell>
          <cell r="C1698" t="str">
            <v>TOD-100-100-240</v>
          </cell>
          <cell r="D1698" t="str">
            <v>71,8591</v>
          </cell>
          <cell r="E1698" t="str">
            <v>DB</v>
          </cell>
          <cell r="F1698">
            <v>38</v>
          </cell>
          <cell r="G1698">
            <v>445526.42</v>
          </cell>
          <cell r="H1698">
            <v>0.1</v>
          </cell>
          <cell r="I1698">
            <v>494979.85262000002</v>
          </cell>
          <cell r="J1698">
            <v>62367461.430120006</v>
          </cell>
          <cell r="K1698">
            <v>0.57999999999999996</v>
          </cell>
          <cell r="L1698">
            <v>98540590</v>
          </cell>
        </row>
        <row r="1699">
          <cell r="A1699" t="str">
            <v>004642752</v>
          </cell>
          <cell r="B1699" t="str">
            <v>Èasovni rele</v>
          </cell>
          <cell r="C1699" t="str">
            <v>TOD-300-100-240</v>
          </cell>
          <cell r="D1699" t="str">
            <v>71,8591</v>
          </cell>
          <cell r="E1699" t="str">
            <v>DB</v>
          </cell>
          <cell r="F1699">
            <v>38</v>
          </cell>
          <cell r="G1699">
            <v>445526.42</v>
          </cell>
          <cell r="H1699">
            <v>0.1</v>
          </cell>
          <cell r="I1699">
            <v>494979.85262000002</v>
          </cell>
          <cell r="J1699">
            <v>62367461.430120006</v>
          </cell>
          <cell r="K1699">
            <v>0.57999999999999996</v>
          </cell>
          <cell r="L1699">
            <v>98540590</v>
          </cell>
        </row>
        <row r="1700">
          <cell r="A1700" t="str">
            <v>004642753</v>
          </cell>
          <cell r="B1700" t="str">
            <v>Èasovni rele</v>
          </cell>
          <cell r="C1700" t="str">
            <v>TOD-1800-100-240</v>
          </cell>
          <cell r="D1700" t="str">
            <v>71,8591</v>
          </cell>
          <cell r="E1700" t="str">
            <v>DB</v>
          </cell>
          <cell r="F1700">
            <v>38</v>
          </cell>
          <cell r="G1700">
            <v>445526.42</v>
          </cell>
          <cell r="H1700">
            <v>0.1</v>
          </cell>
          <cell r="I1700">
            <v>494979.85262000002</v>
          </cell>
          <cell r="J1700">
            <v>62367461.430120006</v>
          </cell>
          <cell r="K1700">
            <v>0.57999999999999996</v>
          </cell>
          <cell r="L1700">
            <v>98540590</v>
          </cell>
        </row>
        <row r="1701">
          <cell r="A1701" t="str">
            <v>004642760</v>
          </cell>
          <cell r="B1701" t="str">
            <v>Èasovni rele</v>
          </cell>
          <cell r="C1701" t="str">
            <v>TSD-30-24-28</v>
          </cell>
          <cell r="D1701" t="str">
            <v>57,4803</v>
          </cell>
          <cell r="E1701" t="str">
            <v>DB</v>
          </cell>
          <cell r="F1701">
            <v>38</v>
          </cell>
          <cell r="G1701">
            <v>356377.86</v>
          </cell>
          <cell r="H1701">
            <v>0.1</v>
          </cell>
          <cell r="I1701">
            <v>395935.80246000004</v>
          </cell>
          <cell r="J1701">
            <v>49887911.109960005</v>
          </cell>
          <cell r="K1701">
            <v>0.57999999999999996</v>
          </cell>
          <cell r="L1701">
            <v>78822900</v>
          </cell>
        </row>
        <row r="1702">
          <cell r="A1702" t="str">
            <v>004642761</v>
          </cell>
          <cell r="B1702" t="str">
            <v>Èasovni rele</v>
          </cell>
          <cell r="C1702" t="str">
            <v>TSD-30-110-130</v>
          </cell>
          <cell r="D1702" t="str">
            <v>57,4803</v>
          </cell>
          <cell r="E1702" t="str">
            <v>DB</v>
          </cell>
          <cell r="F1702">
            <v>38</v>
          </cell>
          <cell r="G1702">
            <v>356377.86</v>
          </cell>
          <cell r="H1702">
            <v>0.1</v>
          </cell>
          <cell r="I1702">
            <v>395935.80246000004</v>
          </cell>
          <cell r="J1702">
            <v>49887911.109960005</v>
          </cell>
          <cell r="K1702">
            <v>0.57999999999999996</v>
          </cell>
          <cell r="L1702">
            <v>78822900</v>
          </cell>
        </row>
        <row r="1703">
          <cell r="A1703" t="str">
            <v>004642762</v>
          </cell>
          <cell r="B1703" t="str">
            <v>Èasovni rele</v>
          </cell>
          <cell r="C1703" t="str">
            <v>TSD-30-220-240</v>
          </cell>
          <cell r="D1703" t="str">
            <v>57,4803</v>
          </cell>
          <cell r="E1703" t="str">
            <v>DB</v>
          </cell>
          <cell r="F1703">
            <v>38</v>
          </cell>
          <cell r="G1703">
            <v>356377.86</v>
          </cell>
          <cell r="H1703">
            <v>0.1</v>
          </cell>
          <cell r="I1703">
            <v>395935.80246000004</v>
          </cell>
          <cell r="J1703">
            <v>49887911.109960005</v>
          </cell>
          <cell r="K1703">
            <v>0.57999999999999996</v>
          </cell>
          <cell r="L1703">
            <v>78822900</v>
          </cell>
        </row>
        <row r="1704">
          <cell r="A1704" t="str">
            <v>004641620</v>
          </cell>
          <cell r="B1704" t="str">
            <v>Minkontaktor - reverziranje</v>
          </cell>
          <cell r="C1704" t="str">
            <v>CEI0710-24V-50/60Hz</v>
          </cell>
          <cell r="D1704" t="str">
            <v>24,7090</v>
          </cell>
          <cell r="E1704" t="str">
            <v>DB</v>
          </cell>
          <cell r="F1704">
            <v>38</v>
          </cell>
          <cell r="G1704">
            <v>153195.79999999999</v>
          </cell>
          <cell r="H1704">
            <v>0.1</v>
          </cell>
          <cell r="I1704">
            <v>170200.5338</v>
          </cell>
          <cell r="J1704">
            <v>21445267.2588</v>
          </cell>
          <cell r="K1704">
            <v>0.57999999999999996</v>
          </cell>
          <cell r="L1704">
            <v>33883523</v>
          </cell>
        </row>
        <row r="1705">
          <cell r="A1705" t="str">
            <v>004641621</v>
          </cell>
          <cell r="B1705" t="str">
            <v>Minkontaktor - reverziranje</v>
          </cell>
          <cell r="C1705" t="str">
            <v>CEI0710-48V-50Hz</v>
          </cell>
          <cell r="D1705" t="str">
            <v>30,3359</v>
          </cell>
          <cell r="E1705" t="str">
            <v>DB</v>
          </cell>
          <cell r="F1705">
            <v>38</v>
          </cell>
          <cell r="G1705">
            <v>188082.58</v>
          </cell>
          <cell r="H1705">
            <v>0.1</v>
          </cell>
          <cell r="I1705">
            <v>208959.74638</v>
          </cell>
          <cell r="J1705">
            <v>26328928.043880001</v>
          </cell>
          <cell r="K1705">
            <v>0.57999999999999996</v>
          </cell>
          <cell r="L1705">
            <v>41599707</v>
          </cell>
        </row>
        <row r="1706">
          <cell r="A1706" t="str">
            <v>004641622</v>
          </cell>
          <cell r="B1706" t="str">
            <v>Minkontaktor - reverziranje</v>
          </cell>
          <cell r="C1706" t="str">
            <v>CEI0710-110V-50Hz</v>
          </cell>
          <cell r="D1706" t="str">
            <v>30,3359</v>
          </cell>
          <cell r="E1706" t="str">
            <v>DB</v>
          </cell>
          <cell r="F1706">
            <v>38</v>
          </cell>
          <cell r="G1706">
            <v>188082.58</v>
          </cell>
          <cell r="H1706">
            <v>0.1</v>
          </cell>
          <cell r="I1706">
            <v>208959.74638</v>
          </cell>
          <cell r="J1706">
            <v>26328928.043880001</v>
          </cell>
          <cell r="K1706">
            <v>0.57999999999999996</v>
          </cell>
          <cell r="L1706">
            <v>41599707</v>
          </cell>
        </row>
        <row r="1707">
          <cell r="A1707" t="str">
            <v>004641623</v>
          </cell>
          <cell r="B1707" t="str">
            <v>Minkontaktor - reverziranje</v>
          </cell>
          <cell r="C1707" t="str">
            <v>CEI0710-230V-50/60Hz</v>
          </cell>
          <cell r="D1707" t="str">
            <v>24,7090</v>
          </cell>
          <cell r="E1707" t="str">
            <v>DB</v>
          </cell>
          <cell r="F1707">
            <v>38</v>
          </cell>
          <cell r="G1707">
            <v>153195.79999999999</v>
          </cell>
          <cell r="H1707">
            <v>0.1</v>
          </cell>
          <cell r="I1707">
            <v>170200.5338</v>
          </cell>
          <cell r="J1707">
            <v>21445267.2588</v>
          </cell>
          <cell r="K1707">
            <v>0.57999999999999996</v>
          </cell>
          <cell r="L1707">
            <v>33883523</v>
          </cell>
        </row>
        <row r="1708">
          <cell r="A1708" t="str">
            <v>004641624</v>
          </cell>
          <cell r="B1708" t="str">
            <v>Minkontaktor - reverziranje</v>
          </cell>
          <cell r="C1708" t="str">
            <v>CEI0710-400V-50/60Hz</v>
          </cell>
          <cell r="D1708" t="str">
            <v>30,3359</v>
          </cell>
          <cell r="E1708" t="str">
            <v>DB</v>
          </cell>
          <cell r="F1708">
            <v>38</v>
          </cell>
          <cell r="G1708">
            <v>188082.58</v>
          </cell>
          <cell r="H1708">
            <v>0.1</v>
          </cell>
          <cell r="I1708">
            <v>208959.74638</v>
          </cell>
          <cell r="J1708">
            <v>26328928.043880001</v>
          </cell>
          <cell r="K1708">
            <v>0.57999999999999996</v>
          </cell>
          <cell r="L1708">
            <v>41599707</v>
          </cell>
        </row>
        <row r="1709">
          <cell r="A1709" t="str">
            <v>004641610</v>
          </cell>
          <cell r="B1709" t="str">
            <v>Minkontaktor - reverziranje</v>
          </cell>
          <cell r="C1709" t="str">
            <v>CEI0701-24V-50/60Hz</v>
          </cell>
          <cell r="D1709" t="str">
            <v>24,7090</v>
          </cell>
          <cell r="E1709" t="str">
            <v>DB</v>
          </cell>
          <cell r="F1709">
            <v>38</v>
          </cell>
          <cell r="G1709">
            <v>153195.79999999999</v>
          </cell>
          <cell r="H1709">
            <v>0.1</v>
          </cell>
          <cell r="I1709">
            <v>170200.5338</v>
          </cell>
          <cell r="J1709">
            <v>21445267.2588</v>
          </cell>
          <cell r="K1709">
            <v>0.57999999999999996</v>
          </cell>
          <cell r="L1709">
            <v>33883523</v>
          </cell>
        </row>
        <row r="1710">
          <cell r="A1710" t="str">
            <v>004641611</v>
          </cell>
          <cell r="B1710" t="str">
            <v>Minkontaktor - reverziranje</v>
          </cell>
          <cell r="C1710" t="str">
            <v>CEI0701-48V-50Hz</v>
          </cell>
          <cell r="D1710" t="str">
            <v>30,3359</v>
          </cell>
          <cell r="E1710" t="str">
            <v>DB</v>
          </cell>
          <cell r="F1710">
            <v>38</v>
          </cell>
          <cell r="G1710">
            <v>188082.58</v>
          </cell>
          <cell r="H1710">
            <v>0.1</v>
          </cell>
          <cell r="I1710">
            <v>208959.74638</v>
          </cell>
          <cell r="J1710">
            <v>26328928.043880001</v>
          </cell>
          <cell r="K1710">
            <v>0.57999999999999996</v>
          </cell>
          <cell r="L1710">
            <v>41599707</v>
          </cell>
        </row>
        <row r="1711">
          <cell r="A1711" t="str">
            <v>004641612</v>
          </cell>
          <cell r="B1711" t="str">
            <v>Minkontaktor - reverziranje</v>
          </cell>
          <cell r="C1711" t="str">
            <v>CEI0701-110V-50Hz</v>
          </cell>
          <cell r="D1711" t="str">
            <v>30,3359</v>
          </cell>
          <cell r="E1711" t="str">
            <v>DB</v>
          </cell>
          <cell r="F1711">
            <v>38</v>
          </cell>
          <cell r="G1711">
            <v>188082.58</v>
          </cell>
          <cell r="H1711">
            <v>0.1</v>
          </cell>
          <cell r="I1711">
            <v>208959.74638</v>
          </cell>
          <cell r="J1711">
            <v>26328928.043880001</v>
          </cell>
          <cell r="K1711">
            <v>0.57999999999999996</v>
          </cell>
          <cell r="L1711">
            <v>41599707</v>
          </cell>
        </row>
        <row r="1712">
          <cell r="A1712" t="str">
            <v>004641613</v>
          </cell>
          <cell r="B1712" t="str">
            <v>Minkontaktor - reverziranje</v>
          </cell>
          <cell r="C1712" t="str">
            <v>CEI0701-230V-50/60Hz</v>
          </cell>
          <cell r="D1712" t="str">
            <v>24,7090</v>
          </cell>
          <cell r="E1712" t="str">
            <v>DB</v>
          </cell>
          <cell r="F1712">
            <v>38</v>
          </cell>
          <cell r="G1712">
            <v>153195.79999999999</v>
          </cell>
          <cell r="H1712">
            <v>0.1</v>
          </cell>
          <cell r="I1712">
            <v>170200.5338</v>
          </cell>
          <cell r="J1712">
            <v>21445267.2588</v>
          </cell>
          <cell r="K1712">
            <v>0.57999999999999996</v>
          </cell>
          <cell r="L1712">
            <v>33883523</v>
          </cell>
        </row>
        <row r="1713">
          <cell r="A1713" t="str">
            <v>004641614</v>
          </cell>
          <cell r="B1713" t="str">
            <v>Minkontaktor - reverziranje</v>
          </cell>
          <cell r="C1713" t="str">
            <v>CEI0701-400V-50Hz</v>
          </cell>
          <cell r="D1713" t="str">
            <v>30,3359</v>
          </cell>
          <cell r="E1713" t="str">
            <v>DB</v>
          </cell>
          <cell r="F1713">
            <v>38</v>
          </cell>
          <cell r="G1713">
            <v>188082.58</v>
          </cell>
          <cell r="H1713">
            <v>0.1</v>
          </cell>
          <cell r="I1713">
            <v>208959.74638</v>
          </cell>
          <cell r="J1713">
            <v>26328928.043880001</v>
          </cell>
          <cell r="K1713">
            <v>0.57999999999999996</v>
          </cell>
          <cell r="L1713">
            <v>41599707</v>
          </cell>
        </row>
        <row r="1714">
          <cell r="A1714" t="str">
            <v>004646500</v>
          </cell>
          <cell r="B1714" t="str">
            <v>Motorski kontaktor</v>
          </cell>
          <cell r="C1714" t="str">
            <v>CES 610-24V-50/60Hz</v>
          </cell>
          <cell r="D1714" t="str">
            <v>12,0592</v>
          </cell>
          <cell r="E1714" t="str">
            <v>DB</v>
          </cell>
          <cell r="F1714">
            <v>38</v>
          </cell>
          <cell r="G1714">
            <v>74767.039999999994</v>
          </cell>
          <cell r="H1714">
            <v>0.1</v>
          </cell>
          <cell r="I1714">
            <v>83066.18144</v>
          </cell>
          <cell r="J1714">
            <v>10466338.861439999</v>
          </cell>
          <cell r="K1714">
            <v>0.55000000000000004</v>
          </cell>
          <cell r="L1714">
            <v>16222826</v>
          </cell>
        </row>
        <row r="1715">
          <cell r="A1715" t="str">
            <v>004646501</v>
          </cell>
          <cell r="B1715" t="str">
            <v>Motorski kontaktor</v>
          </cell>
          <cell r="C1715" t="str">
            <v>CES 610-230V-50/60Hz</v>
          </cell>
          <cell r="D1715" t="str">
            <v>12,0592</v>
          </cell>
          <cell r="E1715" t="str">
            <v>DB</v>
          </cell>
          <cell r="F1715">
            <v>38</v>
          </cell>
          <cell r="G1715">
            <v>74767.039999999994</v>
          </cell>
          <cell r="H1715">
            <v>0.1</v>
          </cell>
          <cell r="I1715">
            <v>83066.18144</v>
          </cell>
          <cell r="J1715">
            <v>10466338.861439999</v>
          </cell>
          <cell r="K1715">
            <v>0.55000000000000004</v>
          </cell>
          <cell r="L1715">
            <v>16222826</v>
          </cell>
        </row>
        <row r="1716">
          <cell r="A1716" t="str">
            <v>004646502</v>
          </cell>
          <cell r="B1716" t="str">
            <v>Motorski kontaktor</v>
          </cell>
          <cell r="C1716" t="str">
            <v>CES 610-400V-50Hz</v>
          </cell>
          <cell r="D1716" t="str">
            <v>12,0592</v>
          </cell>
          <cell r="E1716" t="str">
            <v>DB</v>
          </cell>
          <cell r="F1716">
            <v>38</v>
          </cell>
          <cell r="G1716">
            <v>74767.039999999994</v>
          </cell>
          <cell r="H1716">
            <v>0.1</v>
          </cell>
          <cell r="I1716">
            <v>83066.18144</v>
          </cell>
          <cell r="J1716">
            <v>10466338.861439999</v>
          </cell>
          <cell r="K1716">
            <v>0.55000000000000004</v>
          </cell>
          <cell r="L1716">
            <v>16222826</v>
          </cell>
        </row>
        <row r="1717">
          <cell r="A1717" t="str">
            <v>004646503</v>
          </cell>
          <cell r="B1717" t="str">
            <v>Motorski kontaktor</v>
          </cell>
          <cell r="C1717" t="str">
            <v>CES 610-110V-50/60Hz</v>
          </cell>
          <cell r="D1717" t="str">
            <v>12,0592</v>
          </cell>
          <cell r="E1717" t="str">
            <v>DB</v>
          </cell>
          <cell r="F1717">
            <v>38</v>
          </cell>
          <cell r="G1717">
            <v>74767.039999999994</v>
          </cell>
          <cell r="H1717">
            <v>0.1</v>
          </cell>
          <cell r="I1717">
            <v>83066.18144</v>
          </cell>
          <cell r="J1717">
            <v>10466338.861439999</v>
          </cell>
          <cell r="K1717">
            <v>0.55000000000000004</v>
          </cell>
          <cell r="L1717">
            <v>16222826</v>
          </cell>
        </row>
        <row r="1718">
          <cell r="A1718" t="str">
            <v>004646504</v>
          </cell>
          <cell r="B1718" t="str">
            <v>Motorski kontaktor</v>
          </cell>
          <cell r="C1718" t="str">
            <v>CES 610-24V DC</v>
          </cell>
          <cell r="D1718" t="str">
            <v>17,3191</v>
          </cell>
          <cell r="E1718" t="str">
            <v>DB</v>
          </cell>
          <cell r="F1718">
            <v>38</v>
          </cell>
          <cell r="G1718">
            <v>107378.42</v>
          </cell>
          <cell r="H1718">
            <v>0.1</v>
          </cell>
          <cell r="I1718">
            <v>119297.42462000001</v>
          </cell>
          <cell r="J1718">
            <v>15031475.502120001</v>
          </cell>
          <cell r="K1718">
            <v>0.55000000000000004</v>
          </cell>
          <cell r="L1718">
            <v>23298788</v>
          </cell>
        </row>
        <row r="1719">
          <cell r="A1719" t="str">
            <v>004646505</v>
          </cell>
          <cell r="B1719" t="str">
            <v>Motorski kontaktor</v>
          </cell>
          <cell r="C1719" t="str">
            <v>CES 601-24V-50/60Hz</v>
          </cell>
          <cell r="D1719" t="str">
            <v>12,0592</v>
          </cell>
          <cell r="E1719" t="str">
            <v>DB</v>
          </cell>
          <cell r="F1719">
            <v>38</v>
          </cell>
          <cell r="G1719">
            <v>74767.039999999994</v>
          </cell>
          <cell r="H1719">
            <v>0.1</v>
          </cell>
          <cell r="I1719">
            <v>83066.18144</v>
          </cell>
          <cell r="J1719">
            <v>10466338.861439999</v>
          </cell>
          <cell r="K1719">
            <v>0.55000000000000004</v>
          </cell>
          <cell r="L1719">
            <v>16222826</v>
          </cell>
        </row>
        <row r="1720">
          <cell r="A1720" t="str">
            <v>004646506</v>
          </cell>
          <cell r="B1720" t="str">
            <v>Motorski kontaktor</v>
          </cell>
          <cell r="C1720" t="str">
            <v>CES 601-230V-50/60Hz</v>
          </cell>
          <cell r="D1720" t="str">
            <v>12,0592</v>
          </cell>
          <cell r="E1720" t="str">
            <v>DB</v>
          </cell>
          <cell r="F1720">
            <v>38</v>
          </cell>
          <cell r="G1720">
            <v>74767.039999999994</v>
          </cell>
          <cell r="H1720">
            <v>0.1</v>
          </cell>
          <cell r="I1720">
            <v>83066.18144</v>
          </cell>
          <cell r="J1720">
            <v>10466338.861439999</v>
          </cell>
          <cell r="K1720">
            <v>0.55000000000000004</v>
          </cell>
          <cell r="L1720">
            <v>16222826</v>
          </cell>
        </row>
        <row r="1721">
          <cell r="A1721" t="str">
            <v>004646507</v>
          </cell>
          <cell r="B1721" t="str">
            <v>Motorski kontaktor</v>
          </cell>
          <cell r="C1721" t="str">
            <v>CES 601-400V-50Hz</v>
          </cell>
          <cell r="D1721" t="str">
            <v>12,0592</v>
          </cell>
          <cell r="E1721" t="str">
            <v>DB</v>
          </cell>
          <cell r="F1721">
            <v>38</v>
          </cell>
          <cell r="G1721">
            <v>74767.039999999994</v>
          </cell>
          <cell r="H1721">
            <v>0.1</v>
          </cell>
          <cell r="I1721">
            <v>83066.18144</v>
          </cell>
          <cell r="J1721">
            <v>10466338.861439999</v>
          </cell>
          <cell r="K1721">
            <v>0.55000000000000004</v>
          </cell>
          <cell r="L1721">
            <v>16222826</v>
          </cell>
        </row>
        <row r="1722">
          <cell r="A1722" t="str">
            <v>004646508</v>
          </cell>
          <cell r="B1722" t="str">
            <v>Motorski kontaktor</v>
          </cell>
          <cell r="C1722" t="str">
            <v>CES 601-110V-50/60Hz</v>
          </cell>
          <cell r="D1722" t="str">
            <v>12,0592</v>
          </cell>
          <cell r="E1722" t="str">
            <v>DB</v>
          </cell>
          <cell r="F1722">
            <v>38</v>
          </cell>
          <cell r="G1722">
            <v>74767.039999999994</v>
          </cell>
          <cell r="H1722">
            <v>0.1</v>
          </cell>
          <cell r="I1722">
            <v>83066.18144</v>
          </cell>
          <cell r="J1722">
            <v>10466338.861439999</v>
          </cell>
          <cell r="K1722">
            <v>0.55000000000000004</v>
          </cell>
          <cell r="L1722">
            <v>16222826</v>
          </cell>
        </row>
        <row r="1723">
          <cell r="A1723" t="str">
            <v>004646509</v>
          </cell>
          <cell r="B1723" t="str">
            <v>Motorski kontaktor</v>
          </cell>
          <cell r="C1723" t="str">
            <v>CES 601-24V DC</v>
          </cell>
          <cell r="D1723" t="str">
            <v>17,3191</v>
          </cell>
          <cell r="E1723" t="str">
            <v>DB</v>
          </cell>
          <cell r="F1723">
            <v>38</v>
          </cell>
          <cell r="G1723">
            <v>107378.42</v>
          </cell>
          <cell r="H1723">
            <v>0.1</v>
          </cell>
          <cell r="I1723">
            <v>119297.42462000001</v>
          </cell>
          <cell r="J1723">
            <v>15031475.502120001</v>
          </cell>
          <cell r="K1723">
            <v>0.55000000000000004</v>
          </cell>
          <cell r="L1723">
            <v>23298788</v>
          </cell>
        </row>
        <row r="1724">
          <cell r="A1724" t="str">
            <v>004646510</v>
          </cell>
          <cell r="B1724" t="str">
            <v>Motorski kontaktor</v>
          </cell>
          <cell r="C1724" t="str">
            <v>CES 910-24V-50/60Hz</v>
          </cell>
          <cell r="D1724" t="str">
            <v>13,3686</v>
          </cell>
          <cell r="E1724" t="str">
            <v>DB</v>
          </cell>
          <cell r="F1724">
            <v>38</v>
          </cell>
          <cell r="G1724">
            <v>82885.319999999992</v>
          </cell>
          <cell r="H1724">
            <v>0.1</v>
          </cell>
          <cell r="I1724">
            <v>92085.590519999998</v>
          </cell>
          <cell r="J1724">
            <v>11602784.40552</v>
          </cell>
          <cell r="K1724">
            <v>0.55000000000000004</v>
          </cell>
          <cell r="L1724">
            <v>17984316</v>
          </cell>
        </row>
        <row r="1725">
          <cell r="A1725" t="str">
            <v>004646511</v>
          </cell>
          <cell r="B1725" t="str">
            <v>Motorski kontaktor</v>
          </cell>
          <cell r="C1725" t="str">
            <v>CES 910-110V-50/60Hz</v>
          </cell>
          <cell r="D1725" t="str">
            <v>13,3686</v>
          </cell>
          <cell r="E1725" t="str">
            <v>DB</v>
          </cell>
          <cell r="F1725">
            <v>38</v>
          </cell>
          <cell r="G1725">
            <v>82885.319999999992</v>
          </cell>
          <cell r="H1725">
            <v>0.1</v>
          </cell>
          <cell r="I1725">
            <v>92085.590519999998</v>
          </cell>
          <cell r="J1725">
            <v>11602784.40552</v>
          </cell>
          <cell r="K1725">
            <v>0.55000000000000004</v>
          </cell>
          <cell r="L1725">
            <v>17984316</v>
          </cell>
        </row>
        <row r="1726">
          <cell r="A1726" t="str">
            <v>004646512</v>
          </cell>
          <cell r="B1726" t="str">
            <v>Motorski kontaktor</v>
          </cell>
          <cell r="C1726" t="str">
            <v>CES 910-230V-50/60Hz</v>
          </cell>
          <cell r="D1726" t="str">
            <v>13,3686</v>
          </cell>
          <cell r="E1726" t="str">
            <v>DB</v>
          </cell>
          <cell r="F1726">
            <v>38</v>
          </cell>
          <cell r="G1726">
            <v>82885.319999999992</v>
          </cell>
          <cell r="H1726">
            <v>0.1</v>
          </cell>
          <cell r="I1726">
            <v>92085.590519999998</v>
          </cell>
          <cell r="J1726">
            <v>11602784.40552</v>
          </cell>
          <cell r="K1726">
            <v>0.55000000000000004</v>
          </cell>
          <cell r="L1726">
            <v>17984316</v>
          </cell>
        </row>
        <row r="1727">
          <cell r="A1727" t="str">
            <v>004646513</v>
          </cell>
          <cell r="B1727" t="str">
            <v>Motorski kontaktor</v>
          </cell>
          <cell r="C1727" t="str">
            <v>CES 910-400V-50Hz</v>
          </cell>
          <cell r="D1727" t="str">
            <v>13,3686</v>
          </cell>
          <cell r="E1727" t="str">
            <v>DB</v>
          </cell>
          <cell r="F1727">
            <v>38</v>
          </cell>
          <cell r="G1727">
            <v>82885.319999999992</v>
          </cell>
          <cell r="H1727">
            <v>0.1</v>
          </cell>
          <cell r="I1727">
            <v>92085.590519999998</v>
          </cell>
          <cell r="J1727">
            <v>11602784.40552</v>
          </cell>
          <cell r="K1727">
            <v>0.55000000000000004</v>
          </cell>
          <cell r="L1727">
            <v>17984316</v>
          </cell>
        </row>
        <row r="1728">
          <cell r="A1728" t="str">
            <v>004646514</v>
          </cell>
          <cell r="B1728" t="str">
            <v>Motorski kontaktor</v>
          </cell>
          <cell r="C1728" t="str">
            <v>CES 910-24V DC</v>
          </cell>
          <cell r="D1728" t="str">
            <v>19,1274</v>
          </cell>
          <cell r="E1728" t="str">
            <v>DB</v>
          </cell>
          <cell r="F1728">
            <v>38</v>
          </cell>
          <cell r="G1728">
            <v>118589.88</v>
          </cell>
          <cell r="H1728">
            <v>0.1</v>
          </cell>
          <cell r="I1728">
            <v>131753.35668000003</v>
          </cell>
          <cell r="J1728">
            <v>16600922.941680003</v>
          </cell>
          <cell r="K1728">
            <v>0.55000000000000004</v>
          </cell>
          <cell r="L1728">
            <v>25731431</v>
          </cell>
        </row>
        <row r="1729">
          <cell r="A1729" t="str">
            <v>004646515</v>
          </cell>
          <cell r="B1729" t="str">
            <v>Motorski kontaktor</v>
          </cell>
          <cell r="C1729" t="str">
            <v>CES 901-24V-50/60Hz</v>
          </cell>
          <cell r="D1729" t="str">
            <v>13,3686</v>
          </cell>
          <cell r="E1729" t="str">
            <v>DB</v>
          </cell>
          <cell r="F1729">
            <v>38</v>
          </cell>
          <cell r="G1729">
            <v>82885.319999999992</v>
          </cell>
          <cell r="H1729">
            <v>0.1</v>
          </cell>
          <cell r="I1729">
            <v>92085.590519999998</v>
          </cell>
          <cell r="J1729">
            <v>11602784.40552</v>
          </cell>
          <cell r="K1729">
            <v>0.55000000000000004</v>
          </cell>
          <cell r="L1729">
            <v>17984316</v>
          </cell>
        </row>
        <row r="1730">
          <cell r="A1730" t="str">
            <v>004646516</v>
          </cell>
          <cell r="B1730" t="str">
            <v>Motorski kontaktor</v>
          </cell>
          <cell r="C1730" t="str">
            <v>CES 901-110V-50/60Hz</v>
          </cell>
          <cell r="D1730" t="str">
            <v>13,3686</v>
          </cell>
          <cell r="E1730" t="str">
            <v>DB</v>
          </cell>
          <cell r="F1730">
            <v>38</v>
          </cell>
          <cell r="G1730">
            <v>82885.319999999992</v>
          </cell>
          <cell r="H1730">
            <v>0.1</v>
          </cell>
          <cell r="I1730">
            <v>92085.590519999998</v>
          </cell>
          <cell r="J1730">
            <v>11602784.40552</v>
          </cell>
          <cell r="K1730">
            <v>0.55000000000000004</v>
          </cell>
          <cell r="L1730">
            <v>17984316</v>
          </cell>
        </row>
        <row r="1731">
          <cell r="A1731" t="str">
            <v>004646517</v>
          </cell>
          <cell r="B1731" t="str">
            <v>Motorski kontaktor</v>
          </cell>
          <cell r="C1731" t="str">
            <v>CES 901-230V-50/60Hz</v>
          </cell>
          <cell r="D1731" t="str">
            <v>13,3686</v>
          </cell>
          <cell r="E1731" t="str">
            <v>DB</v>
          </cell>
          <cell r="F1731">
            <v>38</v>
          </cell>
          <cell r="G1731">
            <v>82885.319999999992</v>
          </cell>
          <cell r="H1731">
            <v>0.1</v>
          </cell>
          <cell r="I1731">
            <v>92085.590519999998</v>
          </cell>
          <cell r="J1731">
            <v>11602784.40552</v>
          </cell>
          <cell r="K1731">
            <v>0.55000000000000004</v>
          </cell>
          <cell r="L1731">
            <v>17984316</v>
          </cell>
        </row>
        <row r="1732">
          <cell r="A1732" t="str">
            <v>004646518</v>
          </cell>
          <cell r="B1732" t="str">
            <v>Motorski kontaktor</v>
          </cell>
          <cell r="C1732" t="str">
            <v>CES 901-400V-50Hz</v>
          </cell>
          <cell r="D1732" t="str">
            <v>13,3686</v>
          </cell>
          <cell r="E1732" t="str">
            <v>DB</v>
          </cell>
          <cell r="F1732">
            <v>38</v>
          </cell>
          <cell r="G1732">
            <v>82885.319999999992</v>
          </cell>
          <cell r="H1732">
            <v>0.1</v>
          </cell>
          <cell r="I1732">
            <v>92085.590519999998</v>
          </cell>
          <cell r="J1732">
            <v>11602784.40552</v>
          </cell>
          <cell r="K1732">
            <v>0.55000000000000004</v>
          </cell>
          <cell r="L1732">
            <v>17984316</v>
          </cell>
        </row>
        <row r="1733">
          <cell r="A1733" t="str">
            <v>004646519</v>
          </cell>
          <cell r="B1733" t="str">
            <v>Motorski kontaktor</v>
          </cell>
          <cell r="C1733" t="str">
            <v>CES 901-24V DC</v>
          </cell>
          <cell r="D1733" t="str">
            <v>19,1274</v>
          </cell>
          <cell r="E1733" t="str">
            <v>DB</v>
          </cell>
          <cell r="F1733">
            <v>38</v>
          </cell>
          <cell r="G1733">
            <v>118589.88</v>
          </cell>
          <cell r="H1733">
            <v>0.1</v>
          </cell>
          <cell r="I1733">
            <v>131753.35668000003</v>
          </cell>
          <cell r="J1733">
            <v>16600922.941680003</v>
          </cell>
          <cell r="K1733">
            <v>0.55000000000000004</v>
          </cell>
          <cell r="L1733">
            <v>25731431</v>
          </cell>
        </row>
        <row r="1734">
          <cell r="A1734" t="str">
            <v>004646520</v>
          </cell>
          <cell r="B1734" t="str">
            <v>Motorski kontaktor</v>
          </cell>
          <cell r="C1734" t="str">
            <v>CES 1210-24V-50/60Hz</v>
          </cell>
          <cell r="D1734" t="str">
            <v>14,7826</v>
          </cell>
          <cell r="E1734" t="str">
            <v>DB</v>
          </cell>
          <cell r="F1734">
            <v>38</v>
          </cell>
          <cell r="G1734">
            <v>91652.12</v>
          </cell>
          <cell r="H1734">
            <v>0.1</v>
          </cell>
          <cell r="I1734">
            <v>101825.50532000001</v>
          </cell>
          <cell r="J1734">
            <v>12830013.67032</v>
          </cell>
          <cell r="K1734">
            <v>0.55000000000000004</v>
          </cell>
          <cell r="L1734">
            <v>19886522</v>
          </cell>
        </row>
        <row r="1735">
          <cell r="A1735" t="str">
            <v>004646521</v>
          </cell>
          <cell r="B1735" t="str">
            <v>Motorski kontaktor</v>
          </cell>
          <cell r="C1735" t="str">
            <v>CES 1210-110V-50/60Hz</v>
          </cell>
          <cell r="D1735" t="str">
            <v>14,7826</v>
          </cell>
          <cell r="E1735" t="str">
            <v>DB</v>
          </cell>
          <cell r="F1735">
            <v>38</v>
          </cell>
          <cell r="G1735">
            <v>91652.12</v>
          </cell>
          <cell r="H1735">
            <v>0.1</v>
          </cell>
          <cell r="I1735">
            <v>101825.50532000001</v>
          </cell>
          <cell r="J1735">
            <v>12830013.67032</v>
          </cell>
          <cell r="K1735">
            <v>0.55000000000000004</v>
          </cell>
          <cell r="L1735">
            <v>19886522</v>
          </cell>
        </row>
        <row r="1736">
          <cell r="A1736" t="str">
            <v>004646522</v>
          </cell>
          <cell r="B1736" t="str">
            <v>Motorski kontaktor</v>
          </cell>
          <cell r="C1736" t="str">
            <v>CES 1210-230V-50/60Hz</v>
          </cell>
          <cell r="D1736" t="str">
            <v>14,7826</v>
          </cell>
          <cell r="E1736" t="str">
            <v>DB</v>
          </cell>
          <cell r="F1736">
            <v>38</v>
          </cell>
          <cell r="G1736">
            <v>91652.12</v>
          </cell>
          <cell r="H1736">
            <v>0.1</v>
          </cell>
          <cell r="I1736">
            <v>101825.50532000001</v>
          </cell>
          <cell r="J1736">
            <v>12830013.67032</v>
          </cell>
          <cell r="K1736">
            <v>0.55000000000000004</v>
          </cell>
          <cell r="L1736">
            <v>19886522</v>
          </cell>
        </row>
        <row r="1737">
          <cell r="A1737" t="str">
            <v>004646523</v>
          </cell>
          <cell r="B1737" t="str">
            <v>Motorski kontaktor</v>
          </cell>
          <cell r="C1737" t="str">
            <v>CES 1210-400V-50Hz</v>
          </cell>
          <cell r="D1737" t="str">
            <v>14,7826</v>
          </cell>
          <cell r="E1737" t="str">
            <v>DB</v>
          </cell>
          <cell r="F1737">
            <v>38</v>
          </cell>
          <cell r="G1737">
            <v>91652.12</v>
          </cell>
          <cell r="H1737">
            <v>0.1</v>
          </cell>
          <cell r="I1737">
            <v>101825.50532000001</v>
          </cell>
          <cell r="J1737">
            <v>12830013.67032</v>
          </cell>
          <cell r="K1737">
            <v>0.55000000000000004</v>
          </cell>
          <cell r="L1737">
            <v>19886522</v>
          </cell>
        </row>
        <row r="1738">
          <cell r="A1738" t="str">
            <v>004646524</v>
          </cell>
          <cell r="B1738" t="str">
            <v>Motorski kontaktor</v>
          </cell>
          <cell r="C1738" t="str">
            <v>CES 1210-24V DC</v>
          </cell>
          <cell r="D1738" t="str">
            <v>21,4412</v>
          </cell>
          <cell r="E1738" t="str">
            <v>DB</v>
          </cell>
          <cell r="F1738">
            <v>38</v>
          </cell>
          <cell r="G1738">
            <v>132935.44</v>
          </cell>
          <cell r="H1738">
            <v>0.1</v>
          </cell>
          <cell r="I1738">
            <v>147691.27384000004</v>
          </cell>
          <cell r="J1738">
            <v>18609100.503840003</v>
          </cell>
          <cell r="K1738">
            <v>0.55000000000000004</v>
          </cell>
          <cell r="L1738">
            <v>28844106</v>
          </cell>
        </row>
        <row r="1739">
          <cell r="A1739" t="str">
            <v>004646525</v>
          </cell>
          <cell r="B1739" t="str">
            <v>Motorski kontaktor</v>
          </cell>
          <cell r="C1739" t="str">
            <v>CES 1210-42V-50/60Hz</v>
          </cell>
          <cell r="D1739" t="str">
            <v>14,7826</v>
          </cell>
          <cell r="E1739" t="str">
            <v>DB</v>
          </cell>
          <cell r="F1739">
            <v>38</v>
          </cell>
          <cell r="G1739">
            <v>91652.12</v>
          </cell>
          <cell r="H1739">
            <v>0.1</v>
          </cell>
          <cell r="I1739">
            <v>101825.50532000001</v>
          </cell>
          <cell r="J1739">
            <v>12830013.67032</v>
          </cell>
          <cell r="K1739">
            <v>0.55000000000000004</v>
          </cell>
          <cell r="L1739">
            <v>19886522</v>
          </cell>
        </row>
        <row r="1740">
          <cell r="A1740" t="str">
            <v>004646526</v>
          </cell>
          <cell r="B1740" t="str">
            <v>Motorski kontaktor</v>
          </cell>
          <cell r="C1740" t="str">
            <v>CES 1201-24V-50/60Hz</v>
          </cell>
          <cell r="D1740" t="str">
            <v>14,7826</v>
          </cell>
          <cell r="E1740" t="str">
            <v>DB</v>
          </cell>
          <cell r="F1740">
            <v>38</v>
          </cell>
          <cell r="G1740">
            <v>91652.12</v>
          </cell>
          <cell r="H1740">
            <v>0.1</v>
          </cell>
          <cell r="I1740">
            <v>101825.50532000001</v>
          </cell>
          <cell r="J1740">
            <v>12830013.67032</v>
          </cell>
          <cell r="K1740">
            <v>0.55000000000000004</v>
          </cell>
          <cell r="L1740">
            <v>19886522</v>
          </cell>
        </row>
        <row r="1741">
          <cell r="A1741" t="str">
            <v>004646527</v>
          </cell>
          <cell r="B1741" t="str">
            <v>Motorski kontaktor</v>
          </cell>
          <cell r="C1741" t="str">
            <v>CES 1201-110V-50/60Hz</v>
          </cell>
          <cell r="D1741" t="str">
            <v>14,7826</v>
          </cell>
          <cell r="E1741" t="str">
            <v>DB</v>
          </cell>
          <cell r="F1741">
            <v>38</v>
          </cell>
          <cell r="G1741">
            <v>91652.12</v>
          </cell>
          <cell r="H1741">
            <v>0.1</v>
          </cell>
          <cell r="I1741">
            <v>101825.50532000001</v>
          </cell>
          <cell r="J1741">
            <v>12830013.67032</v>
          </cell>
          <cell r="K1741">
            <v>0.55000000000000004</v>
          </cell>
          <cell r="L1741">
            <v>19886522</v>
          </cell>
        </row>
        <row r="1742">
          <cell r="A1742" t="str">
            <v>004646528</v>
          </cell>
          <cell r="B1742" t="str">
            <v>Motorski kontaktor</v>
          </cell>
          <cell r="C1742" t="str">
            <v>CES 1201-230V-50/60Hz</v>
          </cell>
          <cell r="D1742" t="str">
            <v>14,7826</v>
          </cell>
          <cell r="E1742" t="str">
            <v>DB</v>
          </cell>
          <cell r="F1742">
            <v>38</v>
          </cell>
          <cell r="G1742">
            <v>91652.12</v>
          </cell>
          <cell r="H1742">
            <v>0.1</v>
          </cell>
          <cell r="I1742">
            <v>101825.50532000001</v>
          </cell>
          <cell r="J1742">
            <v>12830013.67032</v>
          </cell>
          <cell r="K1742">
            <v>0.55000000000000004</v>
          </cell>
          <cell r="L1742">
            <v>19886522</v>
          </cell>
        </row>
        <row r="1743">
          <cell r="A1743" t="str">
            <v>004646529</v>
          </cell>
          <cell r="B1743" t="str">
            <v>Motorski kontaktor</v>
          </cell>
          <cell r="C1743" t="str">
            <v>CES 1201-400V-50Hz</v>
          </cell>
          <cell r="D1743" t="str">
            <v>14,7826</v>
          </cell>
          <cell r="E1743" t="str">
            <v>DB</v>
          </cell>
          <cell r="F1743">
            <v>38</v>
          </cell>
          <cell r="G1743">
            <v>91652.12</v>
          </cell>
          <cell r="H1743">
            <v>0.1</v>
          </cell>
          <cell r="I1743">
            <v>101825.50532000001</v>
          </cell>
          <cell r="J1743">
            <v>12830013.67032</v>
          </cell>
          <cell r="K1743">
            <v>0.55000000000000004</v>
          </cell>
          <cell r="L1743">
            <v>19886522</v>
          </cell>
        </row>
        <row r="1744">
          <cell r="A1744" t="str">
            <v>004646530</v>
          </cell>
          <cell r="B1744" t="str">
            <v>Motorski kontaktor</v>
          </cell>
          <cell r="C1744" t="str">
            <v>CES 1201-24V DC</v>
          </cell>
          <cell r="D1744" t="str">
            <v>21,4412</v>
          </cell>
          <cell r="E1744" t="str">
            <v>DB</v>
          </cell>
          <cell r="F1744">
            <v>38</v>
          </cell>
          <cell r="G1744">
            <v>132935.44</v>
          </cell>
          <cell r="H1744">
            <v>0.1</v>
          </cell>
          <cell r="I1744">
            <v>147691.27384000004</v>
          </cell>
          <cell r="J1744">
            <v>18609100.503840003</v>
          </cell>
          <cell r="K1744">
            <v>0.55000000000000004</v>
          </cell>
          <cell r="L1744">
            <v>28844106</v>
          </cell>
        </row>
        <row r="1745">
          <cell r="A1745" t="str">
            <v>004646531</v>
          </cell>
          <cell r="B1745" t="str">
            <v>Motorski kontaktor</v>
          </cell>
          <cell r="C1745" t="str">
            <v>CES 1810-24V-50/60Hz</v>
          </cell>
          <cell r="D1745" t="str">
            <v>17,7105</v>
          </cell>
          <cell r="E1745" t="str">
            <v>DB</v>
          </cell>
          <cell r="F1745">
            <v>38</v>
          </cell>
          <cell r="G1745">
            <v>109805.1</v>
          </cell>
          <cell r="H1745">
            <v>0.1</v>
          </cell>
          <cell r="I1745">
            <v>121993.46610000002</v>
          </cell>
          <cell r="J1745">
            <v>15371176.728600003</v>
          </cell>
          <cell r="K1745">
            <v>0.55000000000000004</v>
          </cell>
          <cell r="L1745">
            <v>23825324</v>
          </cell>
        </row>
        <row r="1746">
          <cell r="A1746" t="str">
            <v>004646532</v>
          </cell>
          <cell r="B1746" t="str">
            <v>Motorski kontaktor</v>
          </cell>
          <cell r="C1746" t="str">
            <v>CES 1810-110V-50/60Hz</v>
          </cell>
          <cell r="D1746" t="str">
            <v>17,7105</v>
          </cell>
          <cell r="E1746" t="str">
            <v>DB</v>
          </cell>
          <cell r="F1746">
            <v>38</v>
          </cell>
          <cell r="G1746">
            <v>109805.1</v>
          </cell>
          <cell r="H1746">
            <v>0.1</v>
          </cell>
          <cell r="I1746">
            <v>121993.46610000002</v>
          </cell>
          <cell r="J1746">
            <v>15371176.728600003</v>
          </cell>
          <cell r="K1746">
            <v>0.55000000000000004</v>
          </cell>
          <cell r="L1746">
            <v>23825324</v>
          </cell>
        </row>
        <row r="1747">
          <cell r="A1747" t="str">
            <v>004646533</v>
          </cell>
          <cell r="B1747" t="str">
            <v>Motorski kontaktor</v>
          </cell>
          <cell r="C1747" t="str">
            <v>CES 1810-230V-50/60Hz</v>
          </cell>
          <cell r="D1747" t="str">
            <v>17,7105</v>
          </cell>
          <cell r="E1747" t="str">
            <v>DB</v>
          </cell>
          <cell r="F1747">
            <v>38</v>
          </cell>
          <cell r="G1747">
            <v>109805.1</v>
          </cell>
          <cell r="H1747">
            <v>0.1</v>
          </cell>
          <cell r="I1747">
            <v>121993.46610000002</v>
          </cell>
          <cell r="J1747">
            <v>15371176.728600003</v>
          </cell>
          <cell r="K1747">
            <v>0.55000000000000004</v>
          </cell>
          <cell r="L1747">
            <v>23825324</v>
          </cell>
        </row>
        <row r="1748">
          <cell r="A1748" t="str">
            <v>004646534</v>
          </cell>
          <cell r="B1748" t="str">
            <v>Motorski kontaktor</v>
          </cell>
          <cell r="C1748" t="str">
            <v>CES 1810-400V-50Hz</v>
          </cell>
          <cell r="D1748" t="str">
            <v>17,7105</v>
          </cell>
          <cell r="E1748" t="str">
            <v>DB</v>
          </cell>
          <cell r="F1748">
            <v>38</v>
          </cell>
          <cell r="G1748">
            <v>109805.1</v>
          </cell>
          <cell r="H1748">
            <v>0.1</v>
          </cell>
          <cell r="I1748">
            <v>121993.46610000002</v>
          </cell>
          <cell r="J1748">
            <v>15371176.728600003</v>
          </cell>
          <cell r="K1748">
            <v>0.55000000000000004</v>
          </cell>
          <cell r="L1748">
            <v>23825324</v>
          </cell>
        </row>
        <row r="1749">
          <cell r="A1749" t="str">
            <v>004646535</v>
          </cell>
          <cell r="B1749" t="str">
            <v>Motorski kontaktor</v>
          </cell>
          <cell r="C1749" t="str">
            <v>CES 1810-24V DC</v>
          </cell>
          <cell r="D1749" t="str">
            <v>34,7070</v>
          </cell>
          <cell r="E1749" t="str">
            <v>DB</v>
          </cell>
          <cell r="F1749">
            <v>38</v>
          </cell>
          <cell r="G1749">
            <v>215183.4</v>
          </cell>
          <cell r="H1749">
            <v>0.1</v>
          </cell>
          <cell r="I1749">
            <v>239068.75740000003</v>
          </cell>
          <cell r="J1749">
            <v>30122663.432400003</v>
          </cell>
          <cell r="K1749">
            <v>0.55000000000000004</v>
          </cell>
          <cell r="L1749">
            <v>46690129</v>
          </cell>
        </row>
        <row r="1750">
          <cell r="A1750" t="str">
            <v>004646536</v>
          </cell>
          <cell r="B1750" t="str">
            <v>Motorski kontaktor</v>
          </cell>
          <cell r="C1750" t="str">
            <v>CES 1801-24V-50/60Hz</v>
          </cell>
          <cell r="D1750" t="str">
            <v>17,7105</v>
          </cell>
          <cell r="E1750" t="str">
            <v>DB</v>
          </cell>
          <cell r="F1750">
            <v>38</v>
          </cell>
          <cell r="G1750">
            <v>109805.1</v>
          </cell>
          <cell r="H1750">
            <v>0.1</v>
          </cell>
          <cell r="I1750">
            <v>121993.46610000002</v>
          </cell>
          <cell r="J1750">
            <v>15371176.728600003</v>
          </cell>
          <cell r="K1750">
            <v>0.55000000000000004</v>
          </cell>
          <cell r="L1750">
            <v>23825324</v>
          </cell>
        </row>
        <row r="1751">
          <cell r="A1751" t="str">
            <v>004646537</v>
          </cell>
          <cell r="B1751" t="str">
            <v>Motorski kontaktor</v>
          </cell>
          <cell r="C1751" t="str">
            <v>CES 1801-110V-50/60Hz</v>
          </cell>
          <cell r="D1751" t="str">
            <v>17,7105</v>
          </cell>
          <cell r="E1751" t="str">
            <v>DB</v>
          </cell>
          <cell r="F1751">
            <v>38</v>
          </cell>
          <cell r="G1751">
            <v>109805.1</v>
          </cell>
          <cell r="H1751">
            <v>0.1</v>
          </cell>
          <cell r="I1751">
            <v>121993.46610000002</v>
          </cell>
          <cell r="J1751">
            <v>15371176.728600003</v>
          </cell>
          <cell r="K1751">
            <v>0.55000000000000004</v>
          </cell>
          <cell r="L1751">
            <v>23825324</v>
          </cell>
        </row>
        <row r="1752">
          <cell r="A1752" t="str">
            <v>004646538</v>
          </cell>
          <cell r="B1752" t="str">
            <v>Motorski kontaktor</v>
          </cell>
          <cell r="C1752" t="str">
            <v>CES 1801-230V-50/60Hz</v>
          </cell>
          <cell r="D1752" t="str">
            <v>17,7105</v>
          </cell>
          <cell r="E1752" t="str">
            <v>DB</v>
          </cell>
          <cell r="F1752">
            <v>38</v>
          </cell>
          <cell r="G1752">
            <v>109805.1</v>
          </cell>
          <cell r="H1752">
            <v>0.1</v>
          </cell>
          <cell r="I1752">
            <v>121993.46610000002</v>
          </cell>
          <cell r="J1752">
            <v>15371176.728600003</v>
          </cell>
          <cell r="K1752">
            <v>0.55000000000000004</v>
          </cell>
          <cell r="L1752">
            <v>23825324</v>
          </cell>
        </row>
        <row r="1753">
          <cell r="A1753" t="str">
            <v>004646539</v>
          </cell>
          <cell r="B1753" t="str">
            <v>Motorski kontaktor</v>
          </cell>
          <cell r="C1753" t="str">
            <v>CES 1801-400V-50Hz</v>
          </cell>
          <cell r="D1753" t="str">
            <v>17,7105</v>
          </cell>
          <cell r="E1753" t="str">
            <v>DB</v>
          </cell>
          <cell r="F1753">
            <v>38</v>
          </cell>
          <cell r="G1753">
            <v>109805.1</v>
          </cell>
          <cell r="H1753">
            <v>0.1</v>
          </cell>
          <cell r="I1753">
            <v>121993.46610000002</v>
          </cell>
          <cell r="J1753">
            <v>15371176.728600003</v>
          </cell>
          <cell r="K1753">
            <v>0.55000000000000004</v>
          </cell>
          <cell r="L1753">
            <v>23825324</v>
          </cell>
        </row>
        <row r="1754">
          <cell r="A1754" t="str">
            <v>004646540</v>
          </cell>
          <cell r="B1754" t="str">
            <v>Motorski kontaktor</v>
          </cell>
          <cell r="C1754" t="str">
            <v>CES 1801-24V DC</v>
          </cell>
          <cell r="D1754" t="str">
            <v>34,7070</v>
          </cell>
          <cell r="E1754" t="str">
            <v>DB</v>
          </cell>
          <cell r="F1754">
            <v>38</v>
          </cell>
          <cell r="G1754">
            <v>215183.4</v>
          </cell>
          <cell r="H1754">
            <v>0.1</v>
          </cell>
          <cell r="I1754">
            <v>239068.75740000003</v>
          </cell>
          <cell r="J1754">
            <v>30122663.432400003</v>
          </cell>
          <cell r="K1754">
            <v>0.55000000000000004</v>
          </cell>
          <cell r="L1754">
            <v>46690129</v>
          </cell>
        </row>
        <row r="1755">
          <cell r="A1755" t="str">
            <v>004646541</v>
          </cell>
          <cell r="B1755" t="str">
            <v>Motorski kontaktor</v>
          </cell>
          <cell r="C1755" t="str">
            <v>CES 2500-24V-50/60Hz</v>
          </cell>
          <cell r="D1755" t="str">
            <v>21,7954</v>
          </cell>
          <cell r="E1755" t="str">
            <v>DB</v>
          </cell>
          <cell r="F1755">
            <v>38</v>
          </cell>
          <cell r="G1755">
            <v>135131.48000000001</v>
          </cell>
          <cell r="H1755">
            <v>0.1</v>
          </cell>
          <cell r="I1755">
            <v>150131.07428000003</v>
          </cell>
          <cell r="J1755">
            <v>18916515.359280005</v>
          </cell>
          <cell r="K1755">
            <v>0.55000000000000004</v>
          </cell>
          <cell r="L1755">
            <v>29320599</v>
          </cell>
        </row>
        <row r="1756">
          <cell r="A1756" t="str">
            <v>004646542</v>
          </cell>
          <cell r="B1756" t="str">
            <v>Motorski kontaktor</v>
          </cell>
          <cell r="C1756" t="str">
            <v>CES 2500-110V-50/60Hz</v>
          </cell>
          <cell r="D1756" t="str">
            <v>21,7954</v>
          </cell>
          <cell r="E1756" t="str">
            <v>DB</v>
          </cell>
          <cell r="F1756">
            <v>38</v>
          </cell>
          <cell r="G1756">
            <v>135131.48000000001</v>
          </cell>
          <cell r="H1756">
            <v>0.1</v>
          </cell>
          <cell r="I1756">
            <v>150131.07428000003</v>
          </cell>
          <cell r="J1756">
            <v>18916515.359280005</v>
          </cell>
          <cell r="K1756">
            <v>0.55000000000000004</v>
          </cell>
          <cell r="L1756">
            <v>29320599</v>
          </cell>
        </row>
        <row r="1757">
          <cell r="A1757" t="str">
            <v>004646543</v>
          </cell>
          <cell r="B1757" t="str">
            <v>Motorski kontaktor</v>
          </cell>
          <cell r="C1757" t="str">
            <v>CES 2500-230V-50/60Hz</v>
          </cell>
          <cell r="D1757" t="str">
            <v>21,7954</v>
          </cell>
          <cell r="E1757" t="str">
            <v>DB</v>
          </cell>
          <cell r="F1757">
            <v>38</v>
          </cell>
          <cell r="G1757">
            <v>135131.48000000001</v>
          </cell>
          <cell r="H1757">
            <v>0.1</v>
          </cell>
          <cell r="I1757">
            <v>150131.07428000003</v>
          </cell>
          <cell r="J1757">
            <v>18916515.359280005</v>
          </cell>
          <cell r="K1757">
            <v>0.55000000000000004</v>
          </cell>
          <cell r="L1757">
            <v>29320599</v>
          </cell>
        </row>
        <row r="1758">
          <cell r="A1758" t="str">
            <v>004646544</v>
          </cell>
          <cell r="B1758" t="str">
            <v>Motorski kontaktor</v>
          </cell>
          <cell r="C1758" t="str">
            <v>CES 2500-400V-50Hz</v>
          </cell>
          <cell r="D1758" t="str">
            <v>21,7954</v>
          </cell>
          <cell r="E1758" t="str">
            <v>DB</v>
          </cell>
          <cell r="F1758">
            <v>38</v>
          </cell>
          <cell r="G1758">
            <v>135131.48000000001</v>
          </cell>
          <cell r="H1758">
            <v>0.1</v>
          </cell>
          <cell r="I1758">
            <v>150131.07428000003</v>
          </cell>
          <cell r="J1758">
            <v>18916515.359280005</v>
          </cell>
          <cell r="K1758">
            <v>0.55000000000000004</v>
          </cell>
          <cell r="L1758">
            <v>29320599</v>
          </cell>
        </row>
        <row r="1759">
          <cell r="A1759" t="str">
            <v>004646545</v>
          </cell>
          <cell r="B1759" t="str">
            <v>Motorski kontaktor</v>
          </cell>
          <cell r="C1759" t="str">
            <v>CES 2500-24V DC</v>
          </cell>
          <cell r="D1759" t="str">
            <v>34,7069</v>
          </cell>
          <cell r="E1759" t="str">
            <v>DB</v>
          </cell>
          <cell r="F1759">
            <v>38</v>
          </cell>
          <cell r="G1759">
            <v>215182.78</v>
          </cell>
          <cell r="H1759">
            <v>0.1</v>
          </cell>
          <cell r="I1759">
            <v>239068.06858000002</v>
          </cell>
          <cell r="J1759">
            <v>30122576.641080003</v>
          </cell>
          <cell r="K1759">
            <v>0.55000000000000004</v>
          </cell>
          <cell r="L1759">
            <v>46689994</v>
          </cell>
        </row>
        <row r="1760">
          <cell r="A1760" t="str">
            <v>004646546</v>
          </cell>
          <cell r="B1760" t="str">
            <v>Motorski kontaktor</v>
          </cell>
          <cell r="C1760" t="str">
            <v>CES 2500-42V-50/60Hz</v>
          </cell>
          <cell r="D1760" t="str">
            <v>21,7954</v>
          </cell>
          <cell r="E1760" t="str">
            <v>DB</v>
          </cell>
          <cell r="F1760">
            <v>38</v>
          </cell>
          <cell r="G1760">
            <v>135131.48000000001</v>
          </cell>
          <cell r="H1760">
            <v>0.1</v>
          </cell>
          <cell r="I1760">
            <v>150131.07428000003</v>
          </cell>
          <cell r="J1760">
            <v>18916515.359280005</v>
          </cell>
          <cell r="K1760">
            <v>0.55000000000000004</v>
          </cell>
          <cell r="L1760">
            <v>29320599</v>
          </cell>
        </row>
        <row r="1761">
          <cell r="A1761" t="str">
            <v>004646547</v>
          </cell>
          <cell r="B1761" t="str">
            <v>Motorski kontaktor</v>
          </cell>
          <cell r="C1761" t="str">
            <v>CES 3200-24V-50/60Hz</v>
          </cell>
          <cell r="D1761" t="str">
            <v>30,1050</v>
          </cell>
          <cell r="E1761" t="str">
            <v>DB</v>
          </cell>
          <cell r="F1761">
            <v>38</v>
          </cell>
          <cell r="G1761">
            <v>186651</v>
          </cell>
          <cell r="H1761">
            <v>0.1</v>
          </cell>
          <cell r="I1761">
            <v>207369.261</v>
          </cell>
          <cell r="J1761">
            <v>26128526.886</v>
          </cell>
          <cell r="K1761">
            <v>0.55000000000000004</v>
          </cell>
          <cell r="L1761">
            <v>40499217</v>
          </cell>
        </row>
        <row r="1762">
          <cell r="A1762" t="str">
            <v>004646548</v>
          </cell>
          <cell r="B1762" t="str">
            <v>Motorski kontaktor</v>
          </cell>
          <cell r="C1762" t="str">
            <v>CES 3200-110V-50/60Hz</v>
          </cell>
          <cell r="D1762" t="str">
            <v>30,1050</v>
          </cell>
          <cell r="E1762" t="str">
            <v>DB</v>
          </cell>
          <cell r="F1762">
            <v>38</v>
          </cell>
          <cell r="G1762">
            <v>186651</v>
          </cell>
          <cell r="H1762">
            <v>0.1</v>
          </cell>
          <cell r="I1762">
            <v>207369.261</v>
          </cell>
          <cell r="J1762">
            <v>26128526.886</v>
          </cell>
          <cell r="K1762">
            <v>0.55000000000000004</v>
          </cell>
          <cell r="L1762">
            <v>40499217</v>
          </cell>
        </row>
        <row r="1763">
          <cell r="A1763" t="str">
            <v>004646549</v>
          </cell>
          <cell r="B1763" t="str">
            <v>Motorski kontaktor</v>
          </cell>
          <cell r="C1763" t="str">
            <v>CES 3200-230V-50/60Hz</v>
          </cell>
          <cell r="D1763" t="str">
            <v>30,1050</v>
          </cell>
          <cell r="E1763" t="str">
            <v>DB</v>
          </cell>
          <cell r="F1763">
            <v>38</v>
          </cell>
          <cell r="G1763">
            <v>186651</v>
          </cell>
          <cell r="H1763">
            <v>0.1</v>
          </cell>
          <cell r="I1763">
            <v>207369.261</v>
          </cell>
          <cell r="J1763">
            <v>26128526.886</v>
          </cell>
          <cell r="K1763">
            <v>0.55000000000000004</v>
          </cell>
          <cell r="L1763">
            <v>40499217</v>
          </cell>
        </row>
        <row r="1764">
          <cell r="A1764" t="str">
            <v>004646550</v>
          </cell>
          <cell r="B1764" t="str">
            <v>Motorski kontaktor</v>
          </cell>
          <cell r="C1764" t="str">
            <v>CES 3200-400V-50Hz</v>
          </cell>
          <cell r="D1764" t="str">
            <v>30,1050</v>
          </cell>
          <cell r="E1764" t="str">
            <v>DB</v>
          </cell>
          <cell r="F1764">
            <v>38</v>
          </cell>
          <cell r="G1764">
            <v>186651</v>
          </cell>
          <cell r="H1764">
            <v>0.1</v>
          </cell>
          <cell r="I1764">
            <v>207369.261</v>
          </cell>
          <cell r="J1764">
            <v>26128526.886</v>
          </cell>
          <cell r="K1764">
            <v>0.55000000000000004</v>
          </cell>
          <cell r="L1764">
            <v>40499217</v>
          </cell>
        </row>
        <row r="1765">
          <cell r="A1765" t="str">
            <v>004646551</v>
          </cell>
          <cell r="B1765" t="str">
            <v>Motorski kontaktor</v>
          </cell>
          <cell r="C1765" t="str">
            <v>CES 3200-24V DC</v>
          </cell>
          <cell r="D1765" t="str">
            <v>72,2674</v>
          </cell>
          <cell r="E1765" t="str">
            <v>DB</v>
          </cell>
          <cell r="F1765">
            <v>38</v>
          </cell>
          <cell r="G1765">
            <v>448057.88</v>
          </cell>
          <cell r="H1765">
            <v>0.1</v>
          </cell>
          <cell r="I1765">
            <v>497792.30468000006</v>
          </cell>
          <cell r="J1765">
            <v>62721830.389680006</v>
          </cell>
          <cell r="K1765">
            <v>0.55000000000000004</v>
          </cell>
          <cell r="L1765">
            <v>97218838</v>
          </cell>
        </row>
        <row r="1766">
          <cell r="A1766" t="str">
            <v>004646552</v>
          </cell>
          <cell r="B1766" t="str">
            <v>Motorski kontaktor</v>
          </cell>
          <cell r="C1766" t="str">
            <v>CES 4000-24V-50/60Hz</v>
          </cell>
          <cell r="D1766" t="str">
            <v>33,8328</v>
          </cell>
          <cell r="E1766" t="str">
            <v>DB</v>
          </cell>
          <cell r="F1766">
            <v>38</v>
          </cell>
          <cell r="G1766">
            <v>209763.36</v>
          </cell>
          <cell r="H1766">
            <v>0.1</v>
          </cell>
          <cell r="I1766">
            <v>233047.09296000001</v>
          </cell>
          <cell r="J1766">
            <v>29363933.712960001</v>
          </cell>
          <cell r="K1766">
            <v>0.55000000000000004</v>
          </cell>
          <cell r="L1766">
            <v>45514098</v>
          </cell>
        </row>
        <row r="1767">
          <cell r="A1767" t="str">
            <v>004646553</v>
          </cell>
          <cell r="B1767" t="str">
            <v>Motorski kontaktor</v>
          </cell>
          <cell r="C1767" t="str">
            <v>CES 4000-110V-50/60Hz</v>
          </cell>
          <cell r="D1767" t="str">
            <v>33,8328</v>
          </cell>
          <cell r="E1767" t="str">
            <v>DB</v>
          </cell>
          <cell r="F1767">
            <v>38</v>
          </cell>
          <cell r="G1767">
            <v>209763.36</v>
          </cell>
          <cell r="H1767">
            <v>0.1</v>
          </cell>
          <cell r="I1767">
            <v>233047.09296000001</v>
          </cell>
          <cell r="J1767">
            <v>29363933.712960001</v>
          </cell>
          <cell r="K1767">
            <v>0.55000000000000004</v>
          </cell>
          <cell r="L1767">
            <v>45514098</v>
          </cell>
        </row>
        <row r="1768">
          <cell r="A1768" t="str">
            <v>004646554</v>
          </cell>
          <cell r="B1768" t="str">
            <v>Motorski kontaktor</v>
          </cell>
          <cell r="C1768" t="str">
            <v>CES 4000-230V-50/60Hz</v>
          </cell>
          <cell r="D1768" t="str">
            <v>33,8328</v>
          </cell>
          <cell r="E1768" t="str">
            <v>DB</v>
          </cell>
          <cell r="F1768">
            <v>38</v>
          </cell>
          <cell r="G1768">
            <v>209763.36</v>
          </cell>
          <cell r="H1768">
            <v>0.1</v>
          </cell>
          <cell r="I1768">
            <v>233047.09296000001</v>
          </cell>
          <cell r="J1768">
            <v>29363933.712960001</v>
          </cell>
          <cell r="K1768">
            <v>0.55000000000000004</v>
          </cell>
          <cell r="L1768">
            <v>45514098</v>
          </cell>
        </row>
        <row r="1769">
          <cell r="A1769" t="str">
            <v>004646555</v>
          </cell>
          <cell r="B1769" t="str">
            <v>Motorski kontaktor</v>
          </cell>
          <cell r="C1769" t="str">
            <v>CES 4000-400V-50Hz</v>
          </cell>
          <cell r="D1769" t="str">
            <v>33,8328</v>
          </cell>
          <cell r="E1769" t="str">
            <v>DB</v>
          </cell>
          <cell r="F1769">
            <v>38</v>
          </cell>
          <cell r="G1769">
            <v>209763.36</v>
          </cell>
          <cell r="H1769">
            <v>0.1</v>
          </cell>
          <cell r="I1769">
            <v>233047.09296000001</v>
          </cell>
          <cell r="J1769">
            <v>29363933.712960001</v>
          </cell>
          <cell r="K1769">
            <v>0.55000000000000004</v>
          </cell>
          <cell r="L1769">
            <v>45514098</v>
          </cell>
        </row>
        <row r="1770">
          <cell r="A1770" t="str">
            <v>004646556</v>
          </cell>
          <cell r="B1770" t="str">
            <v>Motorski kontaktor</v>
          </cell>
          <cell r="C1770" t="str">
            <v>CES 4500-24V-50/60Hz</v>
          </cell>
          <cell r="D1770" t="str">
            <v>53,1000</v>
          </cell>
          <cell r="E1770" t="str">
            <v>DB</v>
          </cell>
          <cell r="F1770">
            <v>38</v>
          </cell>
          <cell r="G1770">
            <v>329220</v>
          </cell>
          <cell r="H1770">
            <v>0.1</v>
          </cell>
          <cell r="I1770">
            <v>365763.42000000004</v>
          </cell>
          <cell r="J1770">
            <v>46086190.920000002</v>
          </cell>
          <cell r="K1770">
            <v>0.55000000000000004</v>
          </cell>
          <cell r="L1770">
            <v>71433596</v>
          </cell>
        </row>
        <row r="1771">
          <cell r="A1771" t="str">
            <v>004646557</v>
          </cell>
          <cell r="B1771" t="str">
            <v>Motorski kontaktor</v>
          </cell>
          <cell r="C1771" t="str">
            <v>CES 4500-230V-50/60Hz</v>
          </cell>
          <cell r="D1771" t="str">
            <v>53,1000</v>
          </cell>
          <cell r="E1771" t="str">
            <v>DB</v>
          </cell>
          <cell r="F1771">
            <v>38</v>
          </cell>
          <cell r="G1771">
            <v>329220</v>
          </cell>
          <cell r="H1771">
            <v>0.1</v>
          </cell>
          <cell r="I1771">
            <v>365763.42000000004</v>
          </cell>
          <cell r="J1771">
            <v>46086190.920000002</v>
          </cell>
          <cell r="K1771">
            <v>0.55000000000000004</v>
          </cell>
          <cell r="L1771">
            <v>71433596</v>
          </cell>
        </row>
        <row r="1772">
          <cell r="A1772" t="str">
            <v>004646558</v>
          </cell>
          <cell r="B1772" t="str">
            <v>Motorski kontaktor</v>
          </cell>
          <cell r="C1772" t="str">
            <v>CES 4500-400V-50Hz</v>
          </cell>
          <cell r="D1772" t="str">
            <v>53,1000</v>
          </cell>
          <cell r="E1772" t="str">
            <v>DB</v>
          </cell>
          <cell r="F1772">
            <v>38</v>
          </cell>
          <cell r="G1772">
            <v>329220</v>
          </cell>
          <cell r="H1772">
            <v>0.1</v>
          </cell>
          <cell r="I1772">
            <v>365763.42000000004</v>
          </cell>
          <cell r="J1772">
            <v>46086190.920000002</v>
          </cell>
          <cell r="K1772">
            <v>0.55000000000000004</v>
          </cell>
          <cell r="L1772">
            <v>71433596</v>
          </cell>
        </row>
        <row r="1773">
          <cell r="A1773" t="str">
            <v>004646559</v>
          </cell>
          <cell r="B1773" t="str">
            <v>Motorski kontaktor</v>
          </cell>
          <cell r="C1773" t="str">
            <v>CES 4500-110V-50/60Hz</v>
          </cell>
          <cell r="D1773" t="str">
            <v>53,1000</v>
          </cell>
          <cell r="E1773" t="str">
            <v>DB</v>
          </cell>
          <cell r="F1773">
            <v>38</v>
          </cell>
          <cell r="G1773">
            <v>329220</v>
          </cell>
          <cell r="H1773">
            <v>0.1</v>
          </cell>
          <cell r="I1773">
            <v>365763.42000000004</v>
          </cell>
          <cell r="J1773">
            <v>46086190.920000002</v>
          </cell>
          <cell r="K1773">
            <v>0.55000000000000004</v>
          </cell>
          <cell r="L1773">
            <v>71433596</v>
          </cell>
        </row>
        <row r="1774">
          <cell r="A1774" t="str">
            <v>004646560</v>
          </cell>
          <cell r="B1774" t="str">
            <v>Motorski kontaktor</v>
          </cell>
          <cell r="C1774" t="str">
            <v>CES 6522-230V-50/60Hz</v>
          </cell>
          <cell r="D1774" t="str">
            <v>69,6194</v>
          </cell>
          <cell r="E1774" t="str">
            <v>DB</v>
          </cell>
          <cell r="F1774">
            <v>38</v>
          </cell>
          <cell r="G1774">
            <v>431640.27999999997</v>
          </cell>
          <cell r="H1774">
            <v>0.1</v>
          </cell>
          <cell r="I1774">
            <v>479552.35108000005</v>
          </cell>
          <cell r="J1774">
            <v>60423596.236080006</v>
          </cell>
          <cell r="K1774">
            <v>0.55000000000000004</v>
          </cell>
          <cell r="L1774">
            <v>93656575</v>
          </cell>
        </row>
        <row r="1775">
          <cell r="A1775" t="str">
            <v>004646561</v>
          </cell>
          <cell r="B1775" t="str">
            <v>Motorski kontaktor</v>
          </cell>
          <cell r="C1775" t="str">
            <v>CES 6522-24V-50/60Hz</v>
          </cell>
          <cell r="D1775" t="str">
            <v>69,6194</v>
          </cell>
          <cell r="E1775" t="str">
            <v>DB</v>
          </cell>
          <cell r="F1775">
            <v>38</v>
          </cell>
          <cell r="G1775">
            <v>431640.27999999997</v>
          </cell>
          <cell r="H1775">
            <v>0.1</v>
          </cell>
          <cell r="I1775">
            <v>479552.35108000005</v>
          </cell>
          <cell r="J1775">
            <v>60423596.236080006</v>
          </cell>
          <cell r="K1775">
            <v>0.55000000000000004</v>
          </cell>
          <cell r="L1775">
            <v>93656575</v>
          </cell>
        </row>
        <row r="1776">
          <cell r="A1776" t="str">
            <v>004646562</v>
          </cell>
          <cell r="B1776" t="str">
            <v>Motorski kontaktor</v>
          </cell>
          <cell r="C1776" t="str">
            <v>CES 7522-24V-50/60Hz</v>
          </cell>
          <cell r="D1776" t="str">
            <v>92,7000</v>
          </cell>
          <cell r="E1776" t="str">
            <v>DB</v>
          </cell>
          <cell r="F1776">
            <v>38</v>
          </cell>
          <cell r="G1776">
            <v>574740</v>
          </cell>
          <cell r="H1776">
            <v>0.1</v>
          </cell>
          <cell r="I1776">
            <v>638536.14</v>
          </cell>
          <cell r="J1776">
            <v>80455553.640000001</v>
          </cell>
          <cell r="K1776">
            <v>0.55000000000000004</v>
          </cell>
          <cell r="L1776">
            <v>124706109</v>
          </cell>
        </row>
        <row r="1777">
          <cell r="A1777" t="str">
            <v>004646563</v>
          </cell>
          <cell r="B1777" t="str">
            <v>Motorski kontaktor</v>
          </cell>
          <cell r="C1777" t="str">
            <v>CES 7522-230V-50/60Hz</v>
          </cell>
          <cell r="D1777" t="str">
            <v>92,7000</v>
          </cell>
          <cell r="E1777" t="str">
            <v>DB</v>
          </cell>
          <cell r="F1777">
            <v>38</v>
          </cell>
          <cell r="G1777">
            <v>574740</v>
          </cell>
          <cell r="H1777">
            <v>0.1</v>
          </cell>
          <cell r="I1777">
            <v>638536.14</v>
          </cell>
          <cell r="J1777">
            <v>80455553.640000001</v>
          </cell>
          <cell r="K1777">
            <v>0.55000000000000004</v>
          </cell>
          <cell r="L1777">
            <v>124706109</v>
          </cell>
        </row>
        <row r="1778">
          <cell r="A1778" t="str">
            <v>004646564</v>
          </cell>
          <cell r="B1778" t="str">
            <v>Motorski kontaktor</v>
          </cell>
          <cell r="C1778" t="str">
            <v>CES 8522-24V-50/60Hz</v>
          </cell>
          <cell r="D1778" t="str">
            <v>101,3143</v>
          </cell>
          <cell r="E1778" t="str">
            <v>DB</v>
          </cell>
          <cell r="F1778">
            <v>38</v>
          </cell>
          <cell r="G1778">
            <v>628148.66</v>
          </cell>
          <cell r="H1778">
            <v>0.1</v>
          </cell>
          <cell r="I1778">
            <v>697873.16126000008</v>
          </cell>
          <cell r="J1778">
            <v>87932018.318760008</v>
          </cell>
          <cell r="K1778">
            <v>0.55000000000000004</v>
          </cell>
          <cell r="L1778">
            <v>136294629</v>
          </cell>
        </row>
        <row r="1779">
          <cell r="A1779" t="str">
            <v>004646565</v>
          </cell>
          <cell r="B1779" t="str">
            <v>Motorski kontaktor</v>
          </cell>
          <cell r="C1779" t="str">
            <v>CES 8522-230V-50/60Hz</v>
          </cell>
          <cell r="D1779" t="str">
            <v>101,3143</v>
          </cell>
          <cell r="E1779" t="str">
            <v>DB</v>
          </cell>
          <cell r="F1779">
            <v>38</v>
          </cell>
          <cell r="G1779">
            <v>628148.66</v>
          </cell>
          <cell r="H1779">
            <v>0.1</v>
          </cell>
          <cell r="I1779">
            <v>697873.16126000008</v>
          </cell>
          <cell r="J1779">
            <v>87932018.318760008</v>
          </cell>
          <cell r="K1779">
            <v>0.55000000000000004</v>
          </cell>
          <cell r="L1779">
            <v>136294629</v>
          </cell>
        </row>
        <row r="1780">
          <cell r="A1780" t="str">
            <v>004646566</v>
          </cell>
          <cell r="B1780" t="str">
            <v>Motorski kontaktor</v>
          </cell>
          <cell r="C1780" t="str">
            <v>CES 10522-230V-50/60Hz</v>
          </cell>
          <cell r="D1780" t="str">
            <v>138,0129</v>
          </cell>
          <cell r="E1780" t="str">
            <v>DB</v>
          </cell>
          <cell r="F1780">
            <v>38</v>
          </cell>
          <cell r="G1780">
            <v>855679.98</v>
          </cell>
          <cell r="H1780">
            <v>0.1</v>
          </cell>
          <cell r="I1780">
            <v>950660.45778000006</v>
          </cell>
          <cell r="J1780">
            <v>119783217.68028</v>
          </cell>
          <cell r="K1780">
            <v>0.55000000000000004</v>
          </cell>
          <cell r="L1780">
            <v>185663988</v>
          </cell>
        </row>
        <row r="1781">
          <cell r="A1781" t="str">
            <v>004646567</v>
          </cell>
          <cell r="B1781" t="str">
            <v>Motorski kontaktor</v>
          </cell>
          <cell r="C1781" t="str">
            <v>CES 10522-24V-50/60Hz</v>
          </cell>
          <cell r="D1781" t="str">
            <v>138,0129</v>
          </cell>
          <cell r="E1781" t="str">
            <v>DB</v>
          </cell>
          <cell r="F1781">
            <v>38</v>
          </cell>
          <cell r="G1781">
            <v>855679.98</v>
          </cell>
          <cell r="H1781">
            <v>0.1</v>
          </cell>
          <cell r="I1781">
            <v>950660.45778000006</v>
          </cell>
          <cell r="J1781">
            <v>119783217.68028</v>
          </cell>
          <cell r="K1781">
            <v>0.55000000000000004</v>
          </cell>
          <cell r="L1781">
            <v>185663988</v>
          </cell>
        </row>
        <row r="1782">
          <cell r="A1782" t="str">
            <v>004646568</v>
          </cell>
          <cell r="B1782" t="str">
            <v>Motorski kontaktor</v>
          </cell>
          <cell r="C1782" t="str">
            <v>CES 14022-230V-50/60Hz</v>
          </cell>
          <cell r="D1782" t="str">
            <v>278,0663</v>
          </cell>
          <cell r="E1782" t="str">
            <v>DB</v>
          </cell>
          <cell r="F1782">
            <v>38</v>
          </cell>
          <cell r="G1782">
            <v>1724011.06</v>
          </cell>
          <cell r="H1782">
            <v>0.1</v>
          </cell>
          <cell r="I1782">
            <v>1915376.2876600001</v>
          </cell>
          <cell r="J1782">
            <v>241337412.24516001</v>
          </cell>
          <cell r="K1782">
            <v>0.55000000000000004</v>
          </cell>
          <cell r="L1782">
            <v>374072989</v>
          </cell>
        </row>
        <row r="1783">
          <cell r="A1783" t="str">
            <v>004646569</v>
          </cell>
          <cell r="B1783" t="str">
            <v>Motorski kontaktor</v>
          </cell>
          <cell r="C1783" t="str">
            <v>CES 17022-230V-50/60Hz</v>
          </cell>
          <cell r="D1783" t="str">
            <v>278,0663</v>
          </cell>
          <cell r="E1783" t="str">
            <v>DB</v>
          </cell>
          <cell r="F1783">
            <v>38</v>
          </cell>
          <cell r="G1783">
            <v>1724011.06</v>
          </cell>
          <cell r="H1783">
            <v>0.1</v>
          </cell>
          <cell r="I1783">
            <v>1915376.2876600001</v>
          </cell>
          <cell r="J1783">
            <v>241337412.24516001</v>
          </cell>
          <cell r="K1783">
            <v>0.55000000000000004</v>
          </cell>
          <cell r="L1783">
            <v>374072989</v>
          </cell>
        </row>
        <row r="1784">
          <cell r="A1784" t="str">
            <v>004646570</v>
          </cell>
          <cell r="B1784" t="str">
            <v>Motorski kontaktor</v>
          </cell>
          <cell r="C1784" t="str">
            <v>CES 20522-230V-50/60Hz</v>
          </cell>
          <cell r="D1784" t="str">
            <v>321,3450</v>
          </cell>
          <cell r="E1784" t="str">
            <v>DB</v>
          </cell>
          <cell r="F1784">
            <v>38</v>
          </cell>
          <cell r="G1784">
            <v>1992339</v>
          </cell>
          <cell r="H1784">
            <v>0.1</v>
          </cell>
          <cell r="I1784">
            <v>2213488.6290000002</v>
          </cell>
          <cell r="J1784">
            <v>278899567.25400001</v>
          </cell>
          <cell r="K1784">
            <v>0.55000000000000004</v>
          </cell>
          <cell r="L1784">
            <v>432294330</v>
          </cell>
        </row>
        <row r="1785">
          <cell r="A1785" t="str">
            <v>004646571</v>
          </cell>
          <cell r="B1785" t="str">
            <v>Motorski kontaktor</v>
          </cell>
          <cell r="C1785" t="str">
            <v>CES 25022-230V-50/60Hz</v>
          </cell>
          <cell r="D1785" t="str">
            <v>432,2935</v>
          </cell>
          <cell r="E1785" t="str">
            <v>DB</v>
          </cell>
          <cell r="F1785">
            <v>38</v>
          </cell>
          <cell r="G1785">
            <v>2680219.7000000002</v>
          </cell>
          <cell r="H1785">
            <v>0.1</v>
          </cell>
          <cell r="I1785">
            <v>2977724.0867000003</v>
          </cell>
          <cell r="J1785">
            <v>375193234.92420006</v>
          </cell>
          <cell r="K1785">
            <v>0.55000000000000004</v>
          </cell>
          <cell r="L1785">
            <v>581549515</v>
          </cell>
        </row>
        <row r="1786">
          <cell r="A1786" t="str">
            <v>004646572</v>
          </cell>
          <cell r="B1786" t="str">
            <v>Motorski kontaktor</v>
          </cell>
          <cell r="C1786" t="str">
            <v>CES 30022-230V-50/60Hz</v>
          </cell>
          <cell r="D1786" t="str">
            <v>740,0396</v>
          </cell>
          <cell r="E1786" t="str">
            <v>DB</v>
          </cell>
          <cell r="F1786">
            <v>38</v>
          </cell>
          <cell r="G1786">
            <v>4588245.5199999996</v>
          </cell>
          <cell r="H1786">
            <v>0.1</v>
          </cell>
          <cell r="I1786">
            <v>5097540.7727199998</v>
          </cell>
          <cell r="J1786">
            <v>642290137.36272001</v>
          </cell>
          <cell r="K1786">
            <v>0.55000000000000004</v>
          </cell>
          <cell r="L1786">
            <v>995549713</v>
          </cell>
        </row>
        <row r="1787">
          <cell r="A1787" t="str">
            <v>004646573</v>
          </cell>
          <cell r="B1787" t="str">
            <v>Motorski kontaktor</v>
          </cell>
          <cell r="C1787" t="str">
            <v>CES 40022-230V-50/60Hz</v>
          </cell>
          <cell r="D1787" t="str">
            <v>822,5670</v>
          </cell>
          <cell r="E1787" t="str">
            <v>DB</v>
          </cell>
          <cell r="F1787">
            <v>38</v>
          </cell>
          <cell r="G1787">
            <v>5099915.4000000004</v>
          </cell>
          <cell r="H1787">
            <v>0.1</v>
          </cell>
          <cell r="I1787">
            <v>5666006.0094000008</v>
          </cell>
          <cell r="J1787">
            <v>713916757.18440008</v>
          </cell>
          <cell r="K1787">
            <v>0.55000000000000004</v>
          </cell>
          <cell r="L1787">
            <v>1106570974</v>
          </cell>
        </row>
        <row r="1788">
          <cell r="A1788" t="str">
            <v>004646574</v>
          </cell>
          <cell r="B1788" t="str">
            <v>Pomožni kontakti</v>
          </cell>
          <cell r="C1788" t="str">
            <v>CES-BCF 10</v>
          </cell>
          <cell r="D1788" t="str">
            <v>1,7226</v>
          </cell>
          <cell r="E1788" t="str">
            <v>DB</v>
          </cell>
          <cell r="F1788">
            <v>38</v>
          </cell>
          <cell r="G1788">
            <v>10680.12</v>
          </cell>
          <cell r="H1788">
            <v>0.1</v>
          </cell>
          <cell r="I1788">
            <v>11865.613320000002</v>
          </cell>
          <cell r="J1788">
            <v>1495067.2783200003</v>
          </cell>
          <cell r="K1788">
            <v>0.55000000000000004</v>
          </cell>
          <cell r="L1788">
            <v>2317355</v>
          </cell>
        </row>
        <row r="1789">
          <cell r="A1789" t="str">
            <v>004646575</v>
          </cell>
          <cell r="B1789" t="str">
            <v>Motorski kontaktor</v>
          </cell>
          <cell r="C1789" t="str">
            <v>CES-BCF 01</v>
          </cell>
          <cell r="D1789" t="str">
            <v>1,7226</v>
          </cell>
          <cell r="E1789" t="str">
            <v>DB</v>
          </cell>
          <cell r="F1789">
            <v>38</v>
          </cell>
          <cell r="G1789">
            <v>10680.12</v>
          </cell>
          <cell r="H1789">
            <v>0.1</v>
          </cell>
          <cell r="I1789">
            <v>11865.613320000002</v>
          </cell>
          <cell r="J1789">
            <v>1495067.2783200003</v>
          </cell>
          <cell r="K1789">
            <v>0.55000000000000004</v>
          </cell>
          <cell r="L1789">
            <v>2317355</v>
          </cell>
        </row>
        <row r="1790">
          <cell r="A1790" t="str">
            <v>004646576</v>
          </cell>
          <cell r="B1790" t="str">
            <v>Pomožni kontakti</v>
          </cell>
          <cell r="C1790" t="str">
            <v>CES-BCSU 11</v>
          </cell>
          <cell r="D1790" t="str">
            <v>5,8360</v>
          </cell>
          <cell r="E1790" t="str">
            <v>DB</v>
          </cell>
          <cell r="F1790">
            <v>38</v>
          </cell>
          <cell r="G1790">
            <v>36183.199999999997</v>
          </cell>
          <cell r="H1790">
            <v>0.1</v>
          </cell>
          <cell r="I1790">
            <v>40199.535199999998</v>
          </cell>
          <cell r="J1790">
            <v>5065141.4352000002</v>
          </cell>
          <cell r="K1790">
            <v>0.55000000000000004</v>
          </cell>
          <cell r="L1790">
            <v>7850970</v>
          </cell>
        </row>
        <row r="1791">
          <cell r="A1791" t="str">
            <v>004646577</v>
          </cell>
          <cell r="B1791" t="str">
            <v>Pomožni kontakti</v>
          </cell>
          <cell r="C1791" t="str">
            <v>CES-BCSS 11</v>
          </cell>
          <cell r="D1791" t="str">
            <v>5,8360</v>
          </cell>
          <cell r="E1791" t="str">
            <v>DB</v>
          </cell>
          <cell r="F1791">
            <v>38</v>
          </cell>
          <cell r="G1791">
            <v>36183.199999999997</v>
          </cell>
          <cell r="H1791">
            <v>0.1</v>
          </cell>
          <cell r="I1791">
            <v>40199.535199999998</v>
          </cell>
          <cell r="J1791">
            <v>5065141.4352000002</v>
          </cell>
          <cell r="K1791">
            <v>0.55000000000000004</v>
          </cell>
          <cell r="L1791">
            <v>7850970</v>
          </cell>
        </row>
        <row r="1792">
          <cell r="A1792" t="str">
            <v>004646578</v>
          </cell>
          <cell r="B1792" t="str">
            <v>Mehanska blokada</v>
          </cell>
          <cell r="C1792" t="str">
            <v>CES-MIL 6-45</v>
          </cell>
          <cell r="D1792" t="str">
            <v>6,1959</v>
          </cell>
          <cell r="E1792" t="str">
            <v>DB</v>
          </cell>
          <cell r="F1792">
            <v>38</v>
          </cell>
          <cell r="G1792">
            <v>38414.58</v>
          </cell>
          <cell r="H1792">
            <v>0.1</v>
          </cell>
          <cell r="I1792">
            <v>42678.59838000001</v>
          </cell>
          <cell r="J1792">
            <v>5377503.3958800016</v>
          </cell>
          <cell r="K1792">
            <v>0.55000000000000004</v>
          </cell>
          <cell r="L1792">
            <v>8335131</v>
          </cell>
        </row>
        <row r="1793">
          <cell r="A1793" t="str">
            <v>004646579</v>
          </cell>
          <cell r="B1793" t="str">
            <v>Mehanska blokada</v>
          </cell>
          <cell r="C1793" t="str">
            <v>CES-MIL 65-300</v>
          </cell>
          <cell r="D1793" t="str">
            <v>19,2560</v>
          </cell>
          <cell r="E1793" t="str">
            <v>DB</v>
          </cell>
          <cell r="F1793">
            <v>38</v>
          </cell>
          <cell r="G1793">
            <v>119387.2</v>
          </cell>
          <cell r="H1793">
            <v>0.1</v>
          </cell>
          <cell r="I1793">
            <v>132639.17920000001</v>
          </cell>
          <cell r="J1793">
            <v>16712536.579200001</v>
          </cell>
          <cell r="K1793">
            <v>0.55000000000000004</v>
          </cell>
          <cell r="L1793">
            <v>25904432</v>
          </cell>
        </row>
        <row r="1794">
          <cell r="A1794" t="str">
            <v>004646580</v>
          </cell>
          <cell r="B1794" t="str">
            <v>Mehanska blokada</v>
          </cell>
          <cell r="C1794" t="str">
            <v>CES-MIL 400</v>
          </cell>
          <cell r="D1794" t="str">
            <v>25,1240</v>
          </cell>
          <cell r="E1794" t="str">
            <v>DB</v>
          </cell>
          <cell r="F1794">
            <v>38</v>
          </cell>
          <cell r="G1794">
            <v>155768.79999999999</v>
          </cell>
          <cell r="H1794">
            <v>0.1</v>
          </cell>
          <cell r="I1794">
            <v>173059.13680000001</v>
          </cell>
          <cell r="J1794">
            <v>21805451.2368</v>
          </cell>
          <cell r="K1794">
            <v>0.55000000000000004</v>
          </cell>
          <cell r="L1794">
            <v>33798450</v>
          </cell>
        </row>
        <row r="1795">
          <cell r="A1795" t="str">
            <v>004646581</v>
          </cell>
          <cell r="B1795" t="str">
            <v>Prenapetostni odvodnik</v>
          </cell>
          <cell r="C1795" t="str">
            <v>CES-DIC3</v>
          </cell>
          <cell r="D1795" t="str">
            <v>5,8616</v>
          </cell>
          <cell r="E1795" t="str">
            <v>DB</v>
          </cell>
          <cell r="F1795">
            <v>38</v>
          </cell>
          <cell r="G1795">
            <v>36341.919999999998</v>
          </cell>
          <cell r="H1795">
            <v>0.1</v>
          </cell>
          <cell r="I1795">
            <v>40375.873120000004</v>
          </cell>
          <cell r="J1795">
            <v>5087360.0131200003</v>
          </cell>
          <cell r="K1795">
            <v>0.55000000000000004</v>
          </cell>
          <cell r="L1795">
            <v>7885409</v>
          </cell>
        </row>
        <row r="1796">
          <cell r="A1796" t="str">
            <v>004646582</v>
          </cell>
          <cell r="B1796" t="str">
            <v>Prenapetostni odvodnik</v>
          </cell>
          <cell r="C1796" t="str">
            <v>CES-VR4</v>
          </cell>
          <cell r="D1796" t="str">
            <v>5,8616</v>
          </cell>
          <cell r="E1796" t="str">
            <v>DB</v>
          </cell>
          <cell r="F1796">
            <v>38</v>
          </cell>
          <cell r="G1796">
            <v>36341.919999999998</v>
          </cell>
          <cell r="H1796">
            <v>0.1</v>
          </cell>
          <cell r="I1796">
            <v>40375.873120000004</v>
          </cell>
          <cell r="J1796">
            <v>5087360.0131200003</v>
          </cell>
          <cell r="K1796">
            <v>0.55000000000000004</v>
          </cell>
          <cell r="L1796">
            <v>7885409</v>
          </cell>
        </row>
        <row r="1797">
          <cell r="A1797" t="str">
            <v>004646583</v>
          </cell>
          <cell r="B1797" t="str">
            <v>Prenapetostni odvodnik</v>
          </cell>
          <cell r="C1797" t="str">
            <v>CES-VR5</v>
          </cell>
          <cell r="D1797" t="str">
            <v>5,8616</v>
          </cell>
          <cell r="E1797" t="str">
            <v>DB</v>
          </cell>
          <cell r="F1797">
            <v>38</v>
          </cell>
          <cell r="G1797">
            <v>36341.919999999998</v>
          </cell>
          <cell r="H1797">
            <v>0.1</v>
          </cell>
          <cell r="I1797">
            <v>40375.873120000004</v>
          </cell>
          <cell r="J1797">
            <v>5087360.0131200003</v>
          </cell>
          <cell r="K1797">
            <v>0.55000000000000004</v>
          </cell>
          <cell r="L1797">
            <v>7885409</v>
          </cell>
        </row>
        <row r="1798">
          <cell r="A1798" t="str">
            <v>004646584</v>
          </cell>
          <cell r="B1798" t="str">
            <v>Prenapetostni odvodnik</v>
          </cell>
          <cell r="C1798" t="str">
            <v>CES-VR6</v>
          </cell>
          <cell r="D1798" t="str">
            <v>5,8616</v>
          </cell>
          <cell r="E1798" t="str">
            <v>DB</v>
          </cell>
          <cell r="F1798">
            <v>38</v>
          </cell>
          <cell r="G1798">
            <v>36341.919999999998</v>
          </cell>
          <cell r="H1798">
            <v>0.1</v>
          </cell>
          <cell r="I1798">
            <v>40375.873120000004</v>
          </cell>
          <cell r="J1798">
            <v>5087360.0131200003</v>
          </cell>
          <cell r="K1798">
            <v>0.55000000000000004</v>
          </cell>
          <cell r="L1798">
            <v>7885409</v>
          </cell>
        </row>
        <row r="1799">
          <cell r="A1799" t="str">
            <v>004646585</v>
          </cell>
          <cell r="B1799" t="str">
            <v>Prenapetostni odvodnik</v>
          </cell>
          <cell r="C1799" t="str">
            <v>CES-VR7</v>
          </cell>
          <cell r="D1799" t="str">
            <v>5,8616</v>
          </cell>
          <cell r="E1799" t="str">
            <v>DB</v>
          </cell>
          <cell r="F1799">
            <v>38</v>
          </cell>
          <cell r="G1799">
            <v>36341.919999999998</v>
          </cell>
          <cell r="H1799">
            <v>0.1</v>
          </cell>
          <cell r="I1799">
            <v>40375.873120000004</v>
          </cell>
          <cell r="J1799">
            <v>5087360.0131200003</v>
          </cell>
          <cell r="K1799">
            <v>0.55000000000000004</v>
          </cell>
          <cell r="L1799">
            <v>7885409</v>
          </cell>
        </row>
        <row r="1800">
          <cell r="A1800" t="str">
            <v>004646586</v>
          </cell>
          <cell r="B1800" t="str">
            <v>Prenapetostni odvodnik</v>
          </cell>
          <cell r="C1800" t="str">
            <v>CES-VR8</v>
          </cell>
          <cell r="D1800" t="str">
            <v>5,8616</v>
          </cell>
          <cell r="E1800" t="str">
            <v>DB</v>
          </cell>
          <cell r="F1800">
            <v>38</v>
          </cell>
          <cell r="G1800">
            <v>36341.919999999998</v>
          </cell>
          <cell r="H1800">
            <v>0.1</v>
          </cell>
          <cell r="I1800">
            <v>40375.873120000004</v>
          </cell>
          <cell r="J1800">
            <v>5087360.0131200003</v>
          </cell>
          <cell r="K1800">
            <v>0.55000000000000004</v>
          </cell>
          <cell r="L1800">
            <v>7885409</v>
          </cell>
        </row>
        <row r="1801">
          <cell r="A1801" t="str">
            <v>004646587</v>
          </cell>
          <cell r="B1801" t="str">
            <v>Preobremenitveni rele</v>
          </cell>
          <cell r="C1801" t="str">
            <v>CES-RT0-0.4</v>
          </cell>
          <cell r="D1801" t="str">
            <v>17,8677</v>
          </cell>
          <cell r="E1801" t="str">
            <v>DB</v>
          </cell>
          <cell r="F1801">
            <v>38</v>
          </cell>
          <cell r="G1801">
            <v>110779.74</v>
          </cell>
          <cell r="H1801">
            <v>0.1</v>
          </cell>
          <cell r="I1801">
            <v>123076.29114000003</v>
          </cell>
          <cell r="J1801">
            <v>15507612.683640003</v>
          </cell>
          <cell r="K1801">
            <v>0.55000000000000004</v>
          </cell>
          <cell r="L1801">
            <v>24036800</v>
          </cell>
        </row>
        <row r="1802">
          <cell r="A1802" t="str">
            <v>004646588</v>
          </cell>
          <cell r="B1802" t="str">
            <v>Preobremenitveni rele</v>
          </cell>
          <cell r="C1802" t="str">
            <v>CES-RT0-0.63</v>
          </cell>
          <cell r="D1802" t="str">
            <v>17,8677</v>
          </cell>
          <cell r="E1802" t="str">
            <v>DB</v>
          </cell>
          <cell r="F1802">
            <v>38</v>
          </cell>
          <cell r="G1802">
            <v>110779.74</v>
          </cell>
          <cell r="H1802">
            <v>0.1</v>
          </cell>
          <cell r="I1802">
            <v>123076.29114000003</v>
          </cell>
          <cell r="J1802">
            <v>15507612.683640003</v>
          </cell>
          <cell r="K1802">
            <v>0.55000000000000004</v>
          </cell>
          <cell r="L1802">
            <v>24036800</v>
          </cell>
        </row>
        <row r="1803">
          <cell r="A1803" t="str">
            <v>004646589</v>
          </cell>
          <cell r="B1803" t="str">
            <v>Preobremenitveni rele</v>
          </cell>
          <cell r="C1803" t="str">
            <v>CES-RT0-1.0</v>
          </cell>
          <cell r="D1803" t="str">
            <v>17,8677</v>
          </cell>
          <cell r="E1803" t="str">
            <v>DB</v>
          </cell>
          <cell r="F1803">
            <v>38</v>
          </cell>
          <cell r="G1803">
            <v>110779.74</v>
          </cell>
          <cell r="H1803">
            <v>0.1</v>
          </cell>
          <cell r="I1803">
            <v>123076.29114000003</v>
          </cell>
          <cell r="J1803">
            <v>15507612.683640003</v>
          </cell>
          <cell r="K1803">
            <v>0.55000000000000004</v>
          </cell>
          <cell r="L1803">
            <v>24036800</v>
          </cell>
        </row>
        <row r="1804">
          <cell r="A1804" t="str">
            <v>004646590</v>
          </cell>
          <cell r="B1804" t="str">
            <v>Preobremenitveni rele</v>
          </cell>
          <cell r="C1804" t="str">
            <v>CES-RT0-1.6</v>
          </cell>
          <cell r="D1804" t="str">
            <v>17,8677</v>
          </cell>
          <cell r="E1804" t="str">
            <v>DB</v>
          </cell>
          <cell r="F1804">
            <v>38</v>
          </cell>
          <cell r="G1804">
            <v>110779.74</v>
          </cell>
          <cell r="H1804">
            <v>0.1</v>
          </cell>
          <cell r="I1804">
            <v>123076.29114000003</v>
          </cell>
          <cell r="J1804">
            <v>15507612.683640003</v>
          </cell>
          <cell r="K1804">
            <v>0.55000000000000004</v>
          </cell>
          <cell r="L1804">
            <v>24036800</v>
          </cell>
        </row>
        <row r="1805">
          <cell r="A1805" t="str">
            <v>004646591</v>
          </cell>
          <cell r="B1805" t="str">
            <v>Preobremenitveni rele</v>
          </cell>
          <cell r="C1805" t="str">
            <v>CES-RT0-2.5</v>
          </cell>
          <cell r="D1805" t="str">
            <v>17,8677</v>
          </cell>
          <cell r="E1805" t="str">
            <v>DB</v>
          </cell>
          <cell r="F1805">
            <v>38</v>
          </cell>
          <cell r="G1805">
            <v>110779.74</v>
          </cell>
          <cell r="H1805">
            <v>0.1</v>
          </cell>
          <cell r="I1805">
            <v>123076.29114000003</v>
          </cell>
          <cell r="J1805">
            <v>15507612.683640003</v>
          </cell>
          <cell r="K1805">
            <v>0.55000000000000004</v>
          </cell>
          <cell r="L1805">
            <v>24036800</v>
          </cell>
        </row>
        <row r="1806">
          <cell r="A1806" t="str">
            <v>004646592</v>
          </cell>
          <cell r="B1806" t="str">
            <v>Preobremenitveni rele</v>
          </cell>
          <cell r="C1806" t="str">
            <v>CES-RT0-4.0</v>
          </cell>
          <cell r="D1806" t="str">
            <v>17,8677</v>
          </cell>
          <cell r="E1806" t="str">
            <v>DB</v>
          </cell>
          <cell r="F1806">
            <v>38</v>
          </cell>
          <cell r="G1806">
            <v>110779.74</v>
          </cell>
          <cell r="H1806">
            <v>0.1</v>
          </cell>
          <cell r="I1806">
            <v>123076.29114000003</v>
          </cell>
          <cell r="J1806">
            <v>15507612.683640003</v>
          </cell>
          <cell r="K1806">
            <v>0.55000000000000004</v>
          </cell>
          <cell r="L1806">
            <v>24036800</v>
          </cell>
        </row>
        <row r="1807">
          <cell r="A1807" t="str">
            <v>004646593</v>
          </cell>
          <cell r="B1807" t="str">
            <v>Preobremenitveni rele</v>
          </cell>
          <cell r="C1807" t="str">
            <v>CES-RT0-6.3</v>
          </cell>
          <cell r="D1807" t="str">
            <v>17,8677</v>
          </cell>
          <cell r="E1807" t="str">
            <v>DB</v>
          </cell>
          <cell r="F1807">
            <v>38</v>
          </cell>
          <cell r="G1807">
            <v>110779.74</v>
          </cell>
          <cell r="H1807">
            <v>0.1</v>
          </cell>
          <cell r="I1807">
            <v>123076.29114000003</v>
          </cell>
          <cell r="J1807">
            <v>15507612.683640003</v>
          </cell>
          <cell r="K1807">
            <v>0.55000000000000004</v>
          </cell>
          <cell r="L1807">
            <v>24036800</v>
          </cell>
        </row>
        <row r="1808">
          <cell r="A1808" t="str">
            <v>004646594</v>
          </cell>
          <cell r="B1808" t="str">
            <v>Preobremenitveni rele</v>
          </cell>
          <cell r="C1808" t="str">
            <v>CES-RT0-10</v>
          </cell>
          <cell r="D1808" t="str">
            <v>17,8677</v>
          </cell>
          <cell r="E1808" t="str">
            <v>DB</v>
          </cell>
          <cell r="F1808">
            <v>38</v>
          </cell>
          <cell r="G1808">
            <v>110779.74</v>
          </cell>
          <cell r="H1808">
            <v>0.1</v>
          </cell>
          <cell r="I1808">
            <v>123076.29114000003</v>
          </cell>
          <cell r="J1808">
            <v>15507612.683640003</v>
          </cell>
          <cell r="K1808">
            <v>0.55000000000000004</v>
          </cell>
          <cell r="L1808">
            <v>24036800</v>
          </cell>
        </row>
        <row r="1809">
          <cell r="A1809" t="str">
            <v>004646595</v>
          </cell>
          <cell r="B1809" t="str">
            <v>Preobremenitveni rele</v>
          </cell>
          <cell r="C1809" t="str">
            <v>CES-RT0-12.5</v>
          </cell>
          <cell r="D1809" t="str">
            <v>17,8677</v>
          </cell>
          <cell r="E1809" t="str">
            <v>DB</v>
          </cell>
          <cell r="F1809">
            <v>38</v>
          </cell>
          <cell r="G1809">
            <v>110779.74</v>
          </cell>
          <cell r="H1809">
            <v>0.1</v>
          </cell>
          <cell r="I1809">
            <v>123076.29114000003</v>
          </cell>
          <cell r="J1809">
            <v>15507612.683640003</v>
          </cell>
          <cell r="K1809">
            <v>0.55000000000000004</v>
          </cell>
          <cell r="L1809">
            <v>24036800</v>
          </cell>
        </row>
        <row r="1810">
          <cell r="A1810" t="str">
            <v>004646596</v>
          </cell>
          <cell r="B1810" t="str">
            <v>Preobremenitveni rele</v>
          </cell>
          <cell r="C1810" t="str">
            <v>CES-RT0-18</v>
          </cell>
          <cell r="D1810" t="str">
            <v>17,8677</v>
          </cell>
          <cell r="E1810" t="str">
            <v>DB</v>
          </cell>
          <cell r="F1810">
            <v>38</v>
          </cell>
          <cell r="G1810">
            <v>110779.74</v>
          </cell>
          <cell r="H1810">
            <v>0.1</v>
          </cell>
          <cell r="I1810">
            <v>123076.29114000003</v>
          </cell>
          <cell r="J1810">
            <v>15507612.683640003</v>
          </cell>
          <cell r="K1810">
            <v>0.55000000000000004</v>
          </cell>
          <cell r="L1810">
            <v>24036800</v>
          </cell>
        </row>
        <row r="1811">
          <cell r="A1811" t="str">
            <v>004646597</v>
          </cell>
          <cell r="B1811" t="str">
            <v>Preobremenitveni rele</v>
          </cell>
          <cell r="C1811" t="str">
            <v>CES-RT1-16</v>
          </cell>
          <cell r="D1811" t="str">
            <v>18,8445</v>
          </cell>
          <cell r="E1811" t="str">
            <v>DB</v>
          </cell>
          <cell r="F1811">
            <v>38</v>
          </cell>
          <cell r="G1811">
            <v>116835.9</v>
          </cell>
          <cell r="H1811">
            <v>0.1</v>
          </cell>
          <cell r="I1811">
            <v>129804.68490000001</v>
          </cell>
          <cell r="J1811">
            <v>16355390.297400001</v>
          </cell>
          <cell r="K1811">
            <v>0.55000000000000004</v>
          </cell>
          <cell r="L1811">
            <v>25350855</v>
          </cell>
        </row>
        <row r="1812">
          <cell r="A1812" t="str">
            <v>004646598</v>
          </cell>
          <cell r="B1812" t="str">
            <v>Preobremenitveni rele</v>
          </cell>
          <cell r="C1812" t="str">
            <v>CES-RT1-25</v>
          </cell>
          <cell r="D1812" t="str">
            <v>18,8445</v>
          </cell>
          <cell r="E1812" t="str">
            <v>DB</v>
          </cell>
          <cell r="F1812">
            <v>38</v>
          </cell>
          <cell r="G1812">
            <v>116835.9</v>
          </cell>
          <cell r="H1812">
            <v>0.1</v>
          </cell>
          <cell r="I1812">
            <v>129804.68490000001</v>
          </cell>
          <cell r="J1812">
            <v>16355390.297400001</v>
          </cell>
          <cell r="K1812">
            <v>0.55000000000000004</v>
          </cell>
          <cell r="L1812">
            <v>25350855</v>
          </cell>
        </row>
        <row r="1813">
          <cell r="A1813" t="str">
            <v>004646599</v>
          </cell>
          <cell r="B1813" t="str">
            <v>Preobremenitveni rele</v>
          </cell>
          <cell r="C1813" t="str">
            <v>CES-RT1-32</v>
          </cell>
          <cell r="D1813" t="str">
            <v>20,5413</v>
          </cell>
          <cell r="E1813" t="str">
            <v>DB</v>
          </cell>
          <cell r="F1813">
            <v>38</v>
          </cell>
          <cell r="G1813">
            <v>127356.06</v>
          </cell>
          <cell r="H1813">
            <v>0.1</v>
          </cell>
          <cell r="I1813">
            <v>141492.58265999999</v>
          </cell>
          <cell r="J1813">
            <v>17828065.415159997</v>
          </cell>
          <cell r="K1813">
            <v>0.55000000000000004</v>
          </cell>
          <cell r="L1813">
            <v>27633502</v>
          </cell>
        </row>
        <row r="1814">
          <cell r="A1814" t="str">
            <v>004646600</v>
          </cell>
          <cell r="B1814" t="str">
            <v>Preobremenitveni rele</v>
          </cell>
          <cell r="C1814" t="str">
            <v>CES-RT2-36</v>
          </cell>
          <cell r="D1814" t="str">
            <v>37,3292</v>
          </cell>
          <cell r="E1814" t="str">
            <v>DB</v>
          </cell>
          <cell r="F1814">
            <v>38</v>
          </cell>
          <cell r="G1814">
            <v>231441.04</v>
          </cell>
          <cell r="H1814">
            <v>0.1</v>
          </cell>
          <cell r="I1814">
            <v>257130.99544000003</v>
          </cell>
          <cell r="J1814">
            <v>32398505.425440002</v>
          </cell>
          <cell r="K1814">
            <v>0.55000000000000004</v>
          </cell>
          <cell r="L1814">
            <v>50217684</v>
          </cell>
        </row>
        <row r="1815">
          <cell r="A1815" t="str">
            <v>004646601</v>
          </cell>
          <cell r="B1815" t="str">
            <v>Preobremenitveni rele</v>
          </cell>
          <cell r="C1815" t="str">
            <v>CES-RT2-45</v>
          </cell>
          <cell r="D1815" t="str">
            <v>37,8177</v>
          </cell>
          <cell r="E1815" t="str">
            <v>DB</v>
          </cell>
          <cell r="F1815">
            <v>38</v>
          </cell>
          <cell r="G1815">
            <v>234469.74</v>
          </cell>
          <cell r="H1815">
            <v>0.1</v>
          </cell>
          <cell r="I1815">
            <v>260495.88114000001</v>
          </cell>
          <cell r="J1815">
            <v>32822481.023640003</v>
          </cell>
          <cell r="K1815">
            <v>0.55000000000000004</v>
          </cell>
          <cell r="L1815">
            <v>50874846</v>
          </cell>
        </row>
        <row r="1816">
          <cell r="A1816" t="str">
            <v>004646602</v>
          </cell>
          <cell r="B1816" t="str">
            <v>Preobremenitveni rele</v>
          </cell>
          <cell r="C1816" t="str">
            <v>CES-RT3-57</v>
          </cell>
          <cell r="D1816" t="str">
            <v>41,0312</v>
          </cell>
          <cell r="E1816" t="str">
            <v>DB</v>
          </cell>
          <cell r="F1816">
            <v>38</v>
          </cell>
          <cell r="G1816">
            <v>254393.44</v>
          </cell>
          <cell r="H1816">
            <v>0.1</v>
          </cell>
          <cell r="I1816">
            <v>282631.11184000003</v>
          </cell>
          <cell r="J1816">
            <v>35611520.091840006</v>
          </cell>
          <cell r="K1816">
            <v>0.55000000000000004</v>
          </cell>
          <cell r="L1816">
            <v>55197857</v>
          </cell>
        </row>
        <row r="1817">
          <cell r="A1817" t="str">
            <v>004646603</v>
          </cell>
          <cell r="B1817" t="str">
            <v>Preobremenitveni rele</v>
          </cell>
          <cell r="C1817" t="str">
            <v>CES-RT3-70</v>
          </cell>
          <cell r="D1817" t="str">
            <v>47,8956</v>
          </cell>
          <cell r="E1817" t="str">
            <v>DB</v>
          </cell>
          <cell r="F1817">
            <v>38</v>
          </cell>
          <cell r="G1817">
            <v>296952.71999999997</v>
          </cell>
          <cell r="H1817">
            <v>0.1</v>
          </cell>
          <cell r="I1817">
            <v>329914.47191999998</v>
          </cell>
          <cell r="J1817">
            <v>41569223.461920001</v>
          </cell>
          <cell r="K1817">
            <v>0.55000000000000004</v>
          </cell>
          <cell r="L1817">
            <v>64432297</v>
          </cell>
        </row>
        <row r="1818">
          <cell r="A1818" t="str">
            <v>004646604</v>
          </cell>
          <cell r="B1818" t="str">
            <v>Preobremenitveni rele</v>
          </cell>
          <cell r="C1818" t="str">
            <v>CES-RT3-88</v>
          </cell>
          <cell r="D1818" t="str">
            <v>47,8956</v>
          </cell>
          <cell r="E1818" t="str">
            <v>DB</v>
          </cell>
          <cell r="F1818">
            <v>38</v>
          </cell>
          <cell r="G1818">
            <v>296952.71999999997</v>
          </cell>
          <cell r="H1818">
            <v>0.1</v>
          </cell>
          <cell r="I1818">
            <v>329914.47191999998</v>
          </cell>
          <cell r="J1818">
            <v>41569223.461920001</v>
          </cell>
          <cell r="K1818">
            <v>0.55000000000000004</v>
          </cell>
          <cell r="L1818">
            <v>64432297</v>
          </cell>
        </row>
        <row r="1819">
          <cell r="A1819" t="str">
            <v>004646605</v>
          </cell>
          <cell r="B1819" t="str">
            <v>Preobremenitveni rele</v>
          </cell>
          <cell r="C1819" t="str">
            <v>CES-RT3-105</v>
          </cell>
          <cell r="D1819" t="str">
            <v>57,9219</v>
          </cell>
          <cell r="E1819" t="str">
            <v>DB</v>
          </cell>
          <cell r="F1819">
            <v>38</v>
          </cell>
          <cell r="G1819">
            <v>359115.77999999997</v>
          </cell>
          <cell r="H1819">
            <v>0.1</v>
          </cell>
          <cell r="I1819">
            <v>398977.63157999999</v>
          </cell>
          <cell r="J1819">
            <v>50271181.579080001</v>
          </cell>
          <cell r="K1819">
            <v>0.55000000000000004</v>
          </cell>
          <cell r="L1819">
            <v>77920332</v>
          </cell>
        </row>
        <row r="1820">
          <cell r="A1820" t="str">
            <v>004646606</v>
          </cell>
          <cell r="B1820" t="str">
            <v>Preobremenitveni rele</v>
          </cell>
          <cell r="C1820" t="str">
            <v>CES-RT4-120</v>
          </cell>
          <cell r="D1820" t="str">
            <v>110,9849</v>
          </cell>
          <cell r="E1820" t="str">
            <v>DB</v>
          </cell>
          <cell r="F1820">
            <v>38</v>
          </cell>
          <cell r="G1820">
            <v>688106.38</v>
          </cell>
          <cell r="H1820">
            <v>0.1</v>
          </cell>
          <cell r="I1820">
            <v>764486.18818000006</v>
          </cell>
          <cell r="J1820">
            <v>96325259.710680008</v>
          </cell>
          <cell r="K1820">
            <v>0.55000000000000004</v>
          </cell>
          <cell r="L1820">
            <v>149304153</v>
          </cell>
        </row>
        <row r="1821">
          <cell r="A1821" t="str">
            <v>004646607</v>
          </cell>
          <cell r="B1821" t="str">
            <v>Preobremenitveni rele</v>
          </cell>
          <cell r="C1821" t="str">
            <v>CES-RT4-135</v>
          </cell>
          <cell r="D1821" t="str">
            <v>110,9849</v>
          </cell>
          <cell r="E1821" t="str">
            <v>DB</v>
          </cell>
          <cell r="F1821">
            <v>38</v>
          </cell>
          <cell r="G1821">
            <v>688106.38</v>
          </cell>
          <cell r="H1821">
            <v>0.1</v>
          </cell>
          <cell r="I1821">
            <v>764486.18818000006</v>
          </cell>
          <cell r="J1821">
            <v>96325259.710680008</v>
          </cell>
          <cell r="K1821">
            <v>0.55000000000000004</v>
          </cell>
          <cell r="L1821">
            <v>149304153</v>
          </cell>
        </row>
        <row r="1822">
          <cell r="A1822" t="str">
            <v>004646608</v>
          </cell>
          <cell r="B1822" t="str">
            <v>Preobremenitveni rele</v>
          </cell>
          <cell r="C1822" t="str">
            <v>CES-RT4-150</v>
          </cell>
          <cell r="D1822" t="str">
            <v>110,9849</v>
          </cell>
          <cell r="E1822" t="str">
            <v>DB</v>
          </cell>
          <cell r="F1822">
            <v>38</v>
          </cell>
          <cell r="G1822">
            <v>688106.38</v>
          </cell>
          <cell r="H1822">
            <v>0.1</v>
          </cell>
          <cell r="I1822">
            <v>764486.18818000006</v>
          </cell>
          <cell r="J1822">
            <v>96325259.710680008</v>
          </cell>
          <cell r="K1822">
            <v>0.55000000000000004</v>
          </cell>
          <cell r="L1822">
            <v>149304153</v>
          </cell>
        </row>
        <row r="1823">
          <cell r="A1823" t="str">
            <v>004646609</v>
          </cell>
          <cell r="B1823" t="str">
            <v>Preobremenitveni rele</v>
          </cell>
          <cell r="C1823" t="str">
            <v>CES-RT4-160</v>
          </cell>
          <cell r="D1823" t="str">
            <v>110,9849</v>
          </cell>
          <cell r="E1823" t="str">
            <v>DB</v>
          </cell>
          <cell r="F1823">
            <v>38</v>
          </cell>
          <cell r="G1823">
            <v>688106.38</v>
          </cell>
          <cell r="H1823">
            <v>0.1</v>
          </cell>
          <cell r="I1823">
            <v>764486.18818000006</v>
          </cell>
          <cell r="J1823">
            <v>96325259.710680008</v>
          </cell>
          <cell r="K1823">
            <v>0.55000000000000004</v>
          </cell>
          <cell r="L1823">
            <v>149304153</v>
          </cell>
        </row>
        <row r="1824">
          <cell r="A1824" t="str">
            <v>004646610</v>
          </cell>
          <cell r="B1824" t="str">
            <v>Preobremenitveni rele</v>
          </cell>
          <cell r="C1824" t="str">
            <v>CES-RT4-180</v>
          </cell>
          <cell r="D1824" t="str">
            <v>119,8970</v>
          </cell>
          <cell r="E1824" t="str">
            <v>DB</v>
          </cell>
          <cell r="F1824">
            <v>38</v>
          </cell>
          <cell r="G1824">
            <v>743361.4</v>
          </cell>
          <cell r="H1824">
            <v>0.1</v>
          </cell>
          <cell r="I1824">
            <v>825874.51540000003</v>
          </cell>
          <cell r="J1824">
            <v>104060188.9404</v>
          </cell>
          <cell r="K1824">
            <v>0.55000000000000004</v>
          </cell>
          <cell r="L1824">
            <v>161293293</v>
          </cell>
        </row>
        <row r="1825">
          <cell r="A1825" t="str">
            <v>004646611</v>
          </cell>
          <cell r="B1825" t="str">
            <v>Preobremenitveni rele</v>
          </cell>
          <cell r="C1825" t="str">
            <v>CES-RT4-250</v>
          </cell>
          <cell r="D1825" t="str">
            <v>138,9817</v>
          </cell>
          <cell r="E1825" t="str">
            <v>DB</v>
          </cell>
          <cell r="F1825">
            <v>38</v>
          </cell>
          <cell r="G1825">
            <v>861686.54</v>
          </cell>
          <cell r="H1825">
            <v>0.1</v>
          </cell>
          <cell r="I1825">
            <v>957333.74594000017</v>
          </cell>
          <cell r="J1825">
            <v>120624051.98844002</v>
          </cell>
          <cell r="K1825">
            <v>0.55000000000000004</v>
          </cell>
          <cell r="L1825">
            <v>186967281</v>
          </cell>
        </row>
        <row r="1826">
          <cell r="A1826" t="str">
            <v>004646612</v>
          </cell>
          <cell r="B1826" t="str">
            <v>Preobremenitveni rele</v>
          </cell>
          <cell r="C1826" t="str">
            <v>CES-RT4-400</v>
          </cell>
          <cell r="D1826" t="str">
            <v>138,9817</v>
          </cell>
          <cell r="E1826" t="str">
            <v>DB</v>
          </cell>
          <cell r="F1826">
            <v>38</v>
          </cell>
          <cell r="G1826">
            <v>861686.54</v>
          </cell>
          <cell r="H1826">
            <v>0.1</v>
          </cell>
          <cell r="I1826">
            <v>957333.74594000017</v>
          </cell>
          <cell r="J1826">
            <v>120624051.98844002</v>
          </cell>
          <cell r="K1826">
            <v>0.55000000000000004</v>
          </cell>
          <cell r="L1826">
            <v>186967281</v>
          </cell>
        </row>
        <row r="1827">
          <cell r="A1827" t="str">
            <v>004646613</v>
          </cell>
          <cell r="B1827" t="str">
            <v>Montažni kit</v>
          </cell>
          <cell r="C1827" t="str">
            <v>CES-AD-RT0</v>
          </cell>
          <cell r="D1827" t="str">
            <v>3,9335</v>
          </cell>
          <cell r="E1827" t="str">
            <v>DB</v>
          </cell>
          <cell r="F1827">
            <v>38</v>
          </cell>
          <cell r="G1827">
            <v>24387.7</v>
          </cell>
          <cell r="H1827">
            <v>0.1</v>
          </cell>
          <cell r="I1827">
            <v>27094.734700000001</v>
          </cell>
          <cell r="J1827">
            <v>3413936.5722000003</v>
          </cell>
          <cell r="K1827">
            <v>0.55000000000000004</v>
          </cell>
          <cell r="L1827">
            <v>5291602</v>
          </cell>
        </row>
        <row r="1828">
          <cell r="A1828" t="str">
            <v>004646614</v>
          </cell>
          <cell r="B1828" t="str">
            <v>Montažni kit</v>
          </cell>
          <cell r="C1828" t="str">
            <v>CES-AD-RT1</v>
          </cell>
          <cell r="D1828" t="str">
            <v>8,9725</v>
          </cell>
          <cell r="E1828" t="str">
            <v>DB</v>
          </cell>
          <cell r="F1828">
            <v>38</v>
          </cell>
          <cell r="G1828">
            <v>55629.5</v>
          </cell>
          <cell r="H1828">
            <v>0.1</v>
          </cell>
          <cell r="I1828">
            <v>61804.374500000005</v>
          </cell>
          <cell r="J1828">
            <v>7787351.1870000008</v>
          </cell>
          <cell r="K1828">
            <v>0.55000000000000004</v>
          </cell>
          <cell r="L1828">
            <v>12070395</v>
          </cell>
        </row>
        <row r="1829">
          <cell r="A1829" t="str">
            <v>004646615</v>
          </cell>
          <cell r="B1829" t="str">
            <v>Montažni kit</v>
          </cell>
          <cell r="C1829" t="str">
            <v>CES-AD-RT2</v>
          </cell>
          <cell r="D1829" t="str">
            <v>11,4344</v>
          </cell>
          <cell r="E1829" t="str">
            <v>DB</v>
          </cell>
          <cell r="F1829">
            <v>38</v>
          </cell>
          <cell r="G1829">
            <v>70893.279999999999</v>
          </cell>
          <cell r="H1829">
            <v>0.1</v>
          </cell>
          <cell r="I1829">
            <v>78762.434080000006</v>
          </cell>
          <cell r="J1829">
            <v>9924066.6940800007</v>
          </cell>
          <cell r="K1829">
            <v>0.55000000000000004</v>
          </cell>
          <cell r="L1829">
            <v>15382304</v>
          </cell>
        </row>
        <row r="1830">
          <cell r="A1830" t="str">
            <v>004646616</v>
          </cell>
          <cell r="B1830" t="str">
            <v>Montažni kit</v>
          </cell>
          <cell r="C1830" t="str">
            <v>CES-AD-RT3</v>
          </cell>
          <cell r="D1830" t="str">
            <v>20,7101</v>
          </cell>
          <cell r="E1830" t="str">
            <v>DB</v>
          </cell>
          <cell r="F1830">
            <v>38</v>
          </cell>
          <cell r="G1830">
            <v>128402.62</v>
          </cell>
          <cell r="H1830">
            <v>0.1</v>
          </cell>
          <cell r="I1830">
            <v>142655.31082000001</v>
          </cell>
          <cell r="J1830">
            <v>17974569.163320001</v>
          </cell>
          <cell r="K1830">
            <v>0.55000000000000004</v>
          </cell>
          <cell r="L1830">
            <v>27860583</v>
          </cell>
        </row>
        <row r="1831">
          <cell r="A1831" t="str">
            <v>004642120</v>
          </cell>
          <cell r="B1831" t="str">
            <v>Motorski kontaktor</v>
          </cell>
          <cell r="C1831" t="str">
            <v>CEM910-24V-50/60Hz</v>
          </cell>
          <cell r="D1831" t="str">
            <v>14,8540</v>
          </cell>
          <cell r="E1831" t="str">
            <v>DB</v>
          </cell>
          <cell r="F1831">
            <v>38</v>
          </cell>
          <cell r="G1831">
            <v>92094.8</v>
          </cell>
          <cell r="H1831">
            <v>0.1</v>
          </cell>
          <cell r="I1831">
            <v>102317.32280000001</v>
          </cell>
          <cell r="J1831">
            <v>12891982.672800001</v>
          </cell>
          <cell r="K1831">
            <v>0.55000000000000004</v>
          </cell>
          <cell r="L1831">
            <v>19982574</v>
          </cell>
        </row>
        <row r="1832">
          <cell r="A1832" t="str">
            <v>004642121</v>
          </cell>
          <cell r="B1832" t="str">
            <v>Motorski kontaktor</v>
          </cell>
          <cell r="C1832" t="str">
            <v>CEM910-48V-50/60Hz</v>
          </cell>
          <cell r="D1832" t="str">
            <v>14,8540</v>
          </cell>
          <cell r="E1832" t="str">
            <v>DB</v>
          </cell>
          <cell r="F1832">
            <v>38</v>
          </cell>
          <cell r="G1832">
            <v>92094.8</v>
          </cell>
          <cell r="H1832">
            <v>0.1</v>
          </cell>
          <cell r="I1832">
            <v>102317.32280000001</v>
          </cell>
          <cell r="J1832">
            <v>12891982.672800001</v>
          </cell>
          <cell r="K1832">
            <v>0.55000000000000004</v>
          </cell>
          <cell r="L1832">
            <v>19982574</v>
          </cell>
        </row>
        <row r="1833">
          <cell r="A1833" t="str">
            <v>004642122</v>
          </cell>
          <cell r="B1833" t="str">
            <v>Motorski kontaktor</v>
          </cell>
          <cell r="C1833" t="str">
            <v>CEM910-110V-50/60Hz</v>
          </cell>
          <cell r="D1833" t="str">
            <v>14,8540</v>
          </cell>
          <cell r="E1833" t="str">
            <v>DB</v>
          </cell>
          <cell r="F1833">
            <v>38</v>
          </cell>
          <cell r="G1833">
            <v>92094.8</v>
          </cell>
          <cell r="H1833">
            <v>0.1</v>
          </cell>
          <cell r="I1833">
            <v>102317.32280000001</v>
          </cell>
          <cell r="J1833">
            <v>12891982.672800001</v>
          </cell>
          <cell r="K1833">
            <v>0.55000000000000004</v>
          </cell>
          <cell r="L1833">
            <v>19982574</v>
          </cell>
        </row>
        <row r="1834">
          <cell r="A1834" t="str">
            <v>004642123</v>
          </cell>
          <cell r="B1834" t="str">
            <v>Motorski kontaktor</v>
          </cell>
          <cell r="C1834" t="str">
            <v>CEM910-230V-50/60Hz</v>
          </cell>
          <cell r="D1834" t="str">
            <v>14,8540</v>
          </cell>
          <cell r="E1834" t="str">
            <v>DB</v>
          </cell>
          <cell r="F1834">
            <v>38</v>
          </cell>
          <cell r="G1834">
            <v>92094.8</v>
          </cell>
          <cell r="H1834">
            <v>0.1</v>
          </cell>
          <cell r="I1834">
            <v>102317.32280000001</v>
          </cell>
          <cell r="J1834">
            <v>12891982.672800001</v>
          </cell>
          <cell r="K1834">
            <v>0.55000000000000004</v>
          </cell>
          <cell r="L1834">
            <v>19982574</v>
          </cell>
        </row>
        <row r="1835">
          <cell r="A1835" t="str">
            <v>004642124</v>
          </cell>
          <cell r="B1835" t="str">
            <v>Motorski kontaktor</v>
          </cell>
          <cell r="C1835" t="str">
            <v>CEM910-400V-50/60Hz</v>
          </cell>
          <cell r="D1835" t="str">
            <v>14,8540</v>
          </cell>
          <cell r="E1835" t="str">
            <v>DB</v>
          </cell>
          <cell r="F1835">
            <v>38</v>
          </cell>
          <cell r="G1835">
            <v>92094.8</v>
          </cell>
          <cell r="H1835">
            <v>0.1</v>
          </cell>
          <cell r="I1835">
            <v>102317.32280000001</v>
          </cell>
          <cell r="J1835">
            <v>12891982.672800001</v>
          </cell>
          <cell r="K1835">
            <v>0.55000000000000004</v>
          </cell>
          <cell r="L1835">
            <v>19982574</v>
          </cell>
        </row>
        <row r="1836">
          <cell r="A1836" t="str">
            <v>004642220</v>
          </cell>
          <cell r="B1836" t="str">
            <v>Motorski kontaktor</v>
          </cell>
          <cell r="C1836" t="str">
            <v>CEM910-24V-DC</v>
          </cell>
          <cell r="D1836" t="str">
            <v>21,2526</v>
          </cell>
          <cell r="E1836" t="str">
            <v>DB</v>
          </cell>
          <cell r="F1836">
            <v>38</v>
          </cell>
          <cell r="G1836">
            <v>131766.12</v>
          </cell>
          <cell r="H1836">
            <v>0.1</v>
          </cell>
          <cell r="I1836">
            <v>146392.15932000001</v>
          </cell>
          <cell r="J1836">
            <v>18445412.07432</v>
          </cell>
          <cell r="K1836">
            <v>0.55000000000000004</v>
          </cell>
          <cell r="L1836">
            <v>28590389</v>
          </cell>
        </row>
        <row r="1837">
          <cell r="A1837" t="str">
            <v>004642221</v>
          </cell>
          <cell r="B1837" t="str">
            <v>Motorski kontaktor</v>
          </cell>
          <cell r="C1837" t="str">
            <v>CEM910-220V-DC</v>
          </cell>
          <cell r="D1837" t="str">
            <v>21,2526</v>
          </cell>
          <cell r="E1837" t="str">
            <v>DB</v>
          </cell>
          <cell r="F1837">
            <v>38</v>
          </cell>
          <cell r="G1837">
            <v>131766.12</v>
          </cell>
          <cell r="H1837">
            <v>0.1</v>
          </cell>
          <cell r="I1837">
            <v>146392.15932000001</v>
          </cell>
          <cell r="J1837">
            <v>18445412.07432</v>
          </cell>
          <cell r="K1837">
            <v>0.55000000000000004</v>
          </cell>
          <cell r="L1837">
            <v>28590389</v>
          </cell>
        </row>
        <row r="1838">
          <cell r="A1838" t="str">
            <v>004642110</v>
          </cell>
          <cell r="B1838" t="str">
            <v>Motorski kontaktor</v>
          </cell>
          <cell r="C1838" t="str">
            <v>CEM901-24V-50/60Hz</v>
          </cell>
          <cell r="D1838" t="str">
            <v>14,8540</v>
          </cell>
          <cell r="E1838" t="str">
            <v>DB</v>
          </cell>
          <cell r="F1838">
            <v>38</v>
          </cell>
          <cell r="G1838">
            <v>92094.8</v>
          </cell>
          <cell r="H1838">
            <v>0.1</v>
          </cell>
          <cell r="I1838">
            <v>102317.32280000001</v>
          </cell>
          <cell r="J1838">
            <v>12891982.672800001</v>
          </cell>
          <cell r="K1838">
            <v>0.55000000000000004</v>
          </cell>
          <cell r="L1838">
            <v>19982574</v>
          </cell>
        </row>
        <row r="1839">
          <cell r="A1839" t="str">
            <v>004642111</v>
          </cell>
          <cell r="B1839" t="str">
            <v>Motorski kontaktor</v>
          </cell>
          <cell r="C1839" t="str">
            <v>CEM901-48V-50/60Hz</v>
          </cell>
          <cell r="D1839" t="str">
            <v>14,8540</v>
          </cell>
          <cell r="E1839" t="str">
            <v>DB</v>
          </cell>
          <cell r="F1839">
            <v>38</v>
          </cell>
          <cell r="G1839">
            <v>92094.8</v>
          </cell>
          <cell r="H1839">
            <v>0.1</v>
          </cell>
          <cell r="I1839">
            <v>102317.32280000001</v>
          </cell>
          <cell r="J1839">
            <v>12891982.672800001</v>
          </cell>
          <cell r="K1839">
            <v>0.55000000000000004</v>
          </cell>
          <cell r="L1839">
            <v>19982574</v>
          </cell>
        </row>
        <row r="1840">
          <cell r="A1840" t="str">
            <v>004642112</v>
          </cell>
          <cell r="B1840" t="str">
            <v>Motorski kontaktor</v>
          </cell>
          <cell r="C1840" t="str">
            <v>CEM901-110V-50/60Hz</v>
          </cell>
          <cell r="D1840" t="str">
            <v>14,8540</v>
          </cell>
          <cell r="E1840" t="str">
            <v>DB</v>
          </cell>
          <cell r="F1840">
            <v>38</v>
          </cell>
          <cell r="G1840">
            <v>92094.8</v>
          </cell>
          <cell r="H1840">
            <v>0.1</v>
          </cell>
          <cell r="I1840">
            <v>102317.32280000001</v>
          </cell>
          <cell r="J1840">
            <v>12891982.672800001</v>
          </cell>
          <cell r="K1840">
            <v>0.55000000000000004</v>
          </cell>
          <cell r="L1840">
            <v>19982574</v>
          </cell>
        </row>
        <row r="1841">
          <cell r="A1841" t="str">
            <v>004642113</v>
          </cell>
          <cell r="B1841" t="str">
            <v>Motorski kontaktor</v>
          </cell>
          <cell r="C1841" t="str">
            <v>CEM901-230V-50/60Hz</v>
          </cell>
          <cell r="D1841" t="str">
            <v>14,8540</v>
          </cell>
          <cell r="E1841" t="str">
            <v>DB</v>
          </cell>
          <cell r="F1841">
            <v>38</v>
          </cell>
          <cell r="G1841">
            <v>92094.8</v>
          </cell>
          <cell r="H1841">
            <v>0.1</v>
          </cell>
          <cell r="I1841">
            <v>102317.32280000001</v>
          </cell>
          <cell r="J1841">
            <v>12891982.672800001</v>
          </cell>
          <cell r="K1841">
            <v>0.55000000000000004</v>
          </cell>
          <cell r="L1841">
            <v>19982574</v>
          </cell>
        </row>
        <row r="1842">
          <cell r="A1842" t="str">
            <v>004642114</v>
          </cell>
          <cell r="B1842" t="str">
            <v>Motorski kontaktor</v>
          </cell>
          <cell r="C1842" t="str">
            <v>CEM901-400V-50/60Hz</v>
          </cell>
          <cell r="D1842" t="str">
            <v>14,8540</v>
          </cell>
          <cell r="E1842" t="str">
            <v>DB</v>
          </cell>
          <cell r="F1842">
            <v>38</v>
          </cell>
          <cell r="G1842">
            <v>92094.8</v>
          </cell>
          <cell r="H1842">
            <v>0.1</v>
          </cell>
          <cell r="I1842">
            <v>102317.32280000001</v>
          </cell>
          <cell r="J1842">
            <v>12891982.672800001</v>
          </cell>
          <cell r="K1842">
            <v>0.55000000000000004</v>
          </cell>
          <cell r="L1842">
            <v>19982574</v>
          </cell>
        </row>
        <row r="1843">
          <cell r="A1843" t="str">
            <v>004642210</v>
          </cell>
          <cell r="B1843" t="str">
            <v>Motorski kontaktor</v>
          </cell>
          <cell r="C1843" t="str">
            <v>CEM901-24V-DC</v>
          </cell>
          <cell r="D1843" t="str">
            <v>21,2526</v>
          </cell>
          <cell r="E1843" t="str">
            <v>DB</v>
          </cell>
          <cell r="F1843">
            <v>38</v>
          </cell>
          <cell r="G1843">
            <v>131766.12</v>
          </cell>
          <cell r="H1843">
            <v>0.1</v>
          </cell>
          <cell r="I1843">
            <v>146392.15932000001</v>
          </cell>
          <cell r="J1843">
            <v>18445412.07432</v>
          </cell>
          <cell r="K1843">
            <v>0.55000000000000004</v>
          </cell>
          <cell r="L1843">
            <v>28590389</v>
          </cell>
        </row>
        <row r="1844">
          <cell r="A1844" t="str">
            <v>004642211</v>
          </cell>
          <cell r="B1844" t="str">
            <v>Motorski kontaktor</v>
          </cell>
          <cell r="C1844" t="str">
            <v>CEM901-220V-DC</v>
          </cell>
          <cell r="D1844" t="str">
            <v>21,2526</v>
          </cell>
          <cell r="E1844" t="str">
            <v>DB</v>
          </cell>
          <cell r="F1844">
            <v>38</v>
          </cell>
          <cell r="G1844">
            <v>131766.12</v>
          </cell>
          <cell r="H1844">
            <v>0.1</v>
          </cell>
          <cell r="I1844">
            <v>146392.15932000001</v>
          </cell>
          <cell r="J1844">
            <v>18445412.07432</v>
          </cell>
          <cell r="K1844">
            <v>0.55000000000000004</v>
          </cell>
          <cell r="L1844">
            <v>28590389</v>
          </cell>
        </row>
        <row r="1845">
          <cell r="A1845" t="str">
            <v>004643120</v>
          </cell>
          <cell r="B1845" t="str">
            <v>Motorski kontaktor</v>
          </cell>
          <cell r="C1845" t="str">
            <v>CEM1210-24V-50/60Hz</v>
          </cell>
          <cell r="D1845" t="str">
            <v>16,4251</v>
          </cell>
          <cell r="E1845" t="str">
            <v>DB</v>
          </cell>
          <cell r="F1845">
            <v>38</v>
          </cell>
          <cell r="G1845">
            <v>101835.62</v>
          </cell>
          <cell r="H1845">
            <v>0.1</v>
          </cell>
          <cell r="I1845">
            <v>113139.37382000001</v>
          </cell>
          <cell r="J1845">
            <v>14255561.10132</v>
          </cell>
          <cell r="K1845">
            <v>0.55000000000000004</v>
          </cell>
          <cell r="L1845">
            <v>22096120</v>
          </cell>
        </row>
        <row r="1846">
          <cell r="A1846" t="str">
            <v>004643121</v>
          </cell>
          <cell r="B1846" t="str">
            <v>Motorski kontaktor</v>
          </cell>
          <cell r="C1846" t="str">
            <v>CEM1210-48V-50/60Hz</v>
          </cell>
          <cell r="D1846" t="str">
            <v>16,4251</v>
          </cell>
          <cell r="E1846" t="str">
            <v>DB</v>
          </cell>
          <cell r="F1846">
            <v>38</v>
          </cell>
          <cell r="G1846">
            <v>101835.62</v>
          </cell>
          <cell r="H1846">
            <v>0.1</v>
          </cell>
          <cell r="I1846">
            <v>113139.37382000001</v>
          </cell>
          <cell r="J1846">
            <v>14255561.10132</v>
          </cell>
          <cell r="K1846">
            <v>0.55000000000000004</v>
          </cell>
          <cell r="L1846">
            <v>22096120</v>
          </cell>
        </row>
        <row r="1847">
          <cell r="A1847" t="str">
            <v>004643122</v>
          </cell>
          <cell r="B1847" t="str">
            <v>Motorski kontaktor</v>
          </cell>
          <cell r="C1847" t="str">
            <v>CEM1210-110V-50/60Hz</v>
          </cell>
          <cell r="D1847" t="str">
            <v>16,4251</v>
          </cell>
          <cell r="E1847" t="str">
            <v>DB</v>
          </cell>
          <cell r="F1847">
            <v>38</v>
          </cell>
          <cell r="G1847">
            <v>101835.62</v>
          </cell>
          <cell r="H1847">
            <v>0.1</v>
          </cell>
          <cell r="I1847">
            <v>113139.37382000001</v>
          </cell>
          <cell r="J1847">
            <v>14255561.10132</v>
          </cell>
          <cell r="K1847">
            <v>0.55000000000000004</v>
          </cell>
          <cell r="L1847">
            <v>22096120</v>
          </cell>
        </row>
        <row r="1848">
          <cell r="A1848" t="str">
            <v>004643123</v>
          </cell>
          <cell r="B1848" t="str">
            <v>Motorski kontaktor</v>
          </cell>
          <cell r="C1848" t="str">
            <v>CEM1210-230V-50/60Hz</v>
          </cell>
          <cell r="D1848" t="str">
            <v>16,4251</v>
          </cell>
          <cell r="E1848" t="str">
            <v>DB</v>
          </cell>
          <cell r="F1848">
            <v>38</v>
          </cell>
          <cell r="G1848">
            <v>101835.62</v>
          </cell>
          <cell r="H1848">
            <v>0.1</v>
          </cell>
          <cell r="I1848">
            <v>113139.37382000001</v>
          </cell>
          <cell r="J1848">
            <v>14255561.10132</v>
          </cell>
          <cell r="K1848">
            <v>0.55000000000000004</v>
          </cell>
          <cell r="L1848">
            <v>22096120</v>
          </cell>
        </row>
        <row r="1849">
          <cell r="A1849" t="str">
            <v>004643124</v>
          </cell>
          <cell r="B1849" t="str">
            <v>Motorski kontaktor</v>
          </cell>
          <cell r="C1849" t="str">
            <v>CEM1210-400V-50/60Hz</v>
          </cell>
          <cell r="D1849" t="str">
            <v>16,4251</v>
          </cell>
          <cell r="E1849" t="str">
            <v>DB</v>
          </cell>
          <cell r="F1849">
            <v>38</v>
          </cell>
          <cell r="G1849">
            <v>101835.62</v>
          </cell>
          <cell r="H1849">
            <v>0.1</v>
          </cell>
          <cell r="I1849">
            <v>113139.37382000001</v>
          </cell>
          <cell r="J1849">
            <v>14255561.10132</v>
          </cell>
          <cell r="K1849">
            <v>0.55000000000000004</v>
          </cell>
          <cell r="L1849">
            <v>22096120</v>
          </cell>
        </row>
        <row r="1850">
          <cell r="A1850" t="str">
            <v>004643220</v>
          </cell>
          <cell r="B1850" t="str">
            <v>Motorski kontaktor</v>
          </cell>
          <cell r="C1850" t="str">
            <v>CEM1210-24V-DC</v>
          </cell>
          <cell r="D1850" t="str">
            <v>23,8235</v>
          </cell>
          <cell r="E1850" t="str">
            <v>DB</v>
          </cell>
          <cell r="F1850">
            <v>38</v>
          </cell>
          <cell r="G1850">
            <v>147705.70000000001</v>
          </cell>
          <cell r="H1850">
            <v>0.1</v>
          </cell>
          <cell r="I1850">
            <v>164101.03270000001</v>
          </cell>
          <cell r="J1850">
            <v>20676730.120200001</v>
          </cell>
          <cell r="K1850">
            <v>0.55000000000000004</v>
          </cell>
          <cell r="L1850">
            <v>32048932</v>
          </cell>
        </row>
        <row r="1851">
          <cell r="A1851" t="str">
            <v>004643221</v>
          </cell>
          <cell r="B1851" t="str">
            <v>Motorski kontaktor</v>
          </cell>
          <cell r="C1851" t="str">
            <v>CEM1210-220V-DC</v>
          </cell>
          <cell r="D1851" t="str">
            <v>23,8235</v>
          </cell>
          <cell r="E1851" t="str">
            <v>DB</v>
          </cell>
          <cell r="F1851">
            <v>38</v>
          </cell>
          <cell r="G1851">
            <v>147705.70000000001</v>
          </cell>
          <cell r="H1851">
            <v>0.1</v>
          </cell>
          <cell r="I1851">
            <v>164101.03270000001</v>
          </cell>
          <cell r="J1851">
            <v>20676730.120200001</v>
          </cell>
          <cell r="K1851">
            <v>0.55000000000000004</v>
          </cell>
          <cell r="L1851">
            <v>32048932</v>
          </cell>
        </row>
        <row r="1852">
          <cell r="A1852" t="str">
            <v>004643110</v>
          </cell>
          <cell r="B1852" t="str">
            <v>Motorski kontaktor</v>
          </cell>
          <cell r="C1852" t="str">
            <v>CEM1201-24V-50/60Hz</v>
          </cell>
          <cell r="D1852" t="str">
            <v>16,4251</v>
          </cell>
          <cell r="E1852" t="str">
            <v>DB</v>
          </cell>
          <cell r="F1852">
            <v>38</v>
          </cell>
          <cell r="G1852">
            <v>101835.62</v>
          </cell>
          <cell r="H1852">
            <v>0.1</v>
          </cell>
          <cell r="I1852">
            <v>113139.37382000001</v>
          </cell>
          <cell r="J1852">
            <v>14255561.10132</v>
          </cell>
          <cell r="K1852">
            <v>0.55000000000000004</v>
          </cell>
          <cell r="L1852">
            <v>22096120</v>
          </cell>
        </row>
        <row r="1853">
          <cell r="A1853" t="str">
            <v>004643111</v>
          </cell>
          <cell r="B1853" t="str">
            <v>Motorski kontaktor</v>
          </cell>
          <cell r="C1853" t="str">
            <v>CEM1201-48V-50/60Hz</v>
          </cell>
          <cell r="D1853" t="str">
            <v>16,4251</v>
          </cell>
          <cell r="E1853" t="str">
            <v>DB</v>
          </cell>
          <cell r="F1853">
            <v>38</v>
          </cell>
          <cell r="G1853">
            <v>101835.62</v>
          </cell>
          <cell r="H1853">
            <v>0.1</v>
          </cell>
          <cell r="I1853">
            <v>113139.37382000001</v>
          </cell>
          <cell r="J1853">
            <v>14255561.10132</v>
          </cell>
          <cell r="K1853">
            <v>0.55000000000000004</v>
          </cell>
          <cell r="L1853">
            <v>22096120</v>
          </cell>
        </row>
        <row r="1854">
          <cell r="A1854" t="str">
            <v>004643112</v>
          </cell>
          <cell r="B1854" t="str">
            <v>Motorski kontaktor</v>
          </cell>
          <cell r="C1854" t="str">
            <v>CEM1201-110V-50/60Hz</v>
          </cell>
          <cell r="D1854" t="str">
            <v>16,4251</v>
          </cell>
          <cell r="E1854" t="str">
            <v>DB</v>
          </cell>
          <cell r="F1854">
            <v>38</v>
          </cell>
          <cell r="G1854">
            <v>101835.62</v>
          </cell>
          <cell r="H1854">
            <v>0.1</v>
          </cell>
          <cell r="I1854">
            <v>113139.37382000001</v>
          </cell>
          <cell r="J1854">
            <v>14255561.10132</v>
          </cell>
          <cell r="K1854">
            <v>0.55000000000000004</v>
          </cell>
          <cell r="L1854">
            <v>22096120</v>
          </cell>
        </row>
        <row r="1855">
          <cell r="A1855" t="str">
            <v>004643113</v>
          </cell>
          <cell r="B1855" t="str">
            <v>Motorski kontaktor</v>
          </cell>
          <cell r="C1855" t="str">
            <v>CEM1201-230V-50/60Hz</v>
          </cell>
          <cell r="D1855" t="str">
            <v>16,4251</v>
          </cell>
          <cell r="E1855" t="str">
            <v>DB</v>
          </cell>
          <cell r="F1855">
            <v>38</v>
          </cell>
          <cell r="G1855">
            <v>101835.62</v>
          </cell>
          <cell r="H1855">
            <v>0.1</v>
          </cell>
          <cell r="I1855">
            <v>113139.37382000001</v>
          </cell>
          <cell r="J1855">
            <v>14255561.10132</v>
          </cell>
          <cell r="K1855">
            <v>0.55000000000000004</v>
          </cell>
          <cell r="L1855">
            <v>22096120</v>
          </cell>
        </row>
        <row r="1856">
          <cell r="A1856" t="str">
            <v>004643114</v>
          </cell>
          <cell r="B1856" t="str">
            <v>Motorski kontaktor</v>
          </cell>
          <cell r="C1856" t="str">
            <v>CEM1201-400V-50/60Hz</v>
          </cell>
          <cell r="D1856" t="str">
            <v>16,4251</v>
          </cell>
          <cell r="E1856" t="str">
            <v>DB</v>
          </cell>
          <cell r="F1856">
            <v>38</v>
          </cell>
          <cell r="G1856">
            <v>101835.62</v>
          </cell>
          <cell r="H1856">
            <v>0.1</v>
          </cell>
          <cell r="I1856">
            <v>113139.37382000001</v>
          </cell>
          <cell r="J1856">
            <v>14255561.10132</v>
          </cell>
          <cell r="K1856">
            <v>0.55000000000000004</v>
          </cell>
          <cell r="L1856">
            <v>22096120</v>
          </cell>
        </row>
        <row r="1857">
          <cell r="A1857" t="str">
            <v>004643210</v>
          </cell>
          <cell r="B1857" t="str">
            <v>Motorski kontaktor</v>
          </cell>
          <cell r="C1857" t="str">
            <v>CEM1201-24V-DC</v>
          </cell>
          <cell r="D1857" t="str">
            <v>23,8235</v>
          </cell>
          <cell r="E1857" t="str">
            <v>DB</v>
          </cell>
          <cell r="F1857">
            <v>38</v>
          </cell>
          <cell r="G1857">
            <v>147705.70000000001</v>
          </cell>
          <cell r="H1857">
            <v>0.1</v>
          </cell>
          <cell r="I1857">
            <v>164101.03270000001</v>
          </cell>
          <cell r="J1857">
            <v>20676730.120200001</v>
          </cell>
          <cell r="K1857">
            <v>0.55000000000000004</v>
          </cell>
          <cell r="L1857">
            <v>32048932</v>
          </cell>
        </row>
        <row r="1858">
          <cell r="A1858" t="str">
            <v>004643211</v>
          </cell>
          <cell r="B1858" t="str">
            <v>Motorski kontaktor</v>
          </cell>
          <cell r="C1858" t="str">
            <v>CEM1201-220V-DC</v>
          </cell>
          <cell r="D1858" t="str">
            <v>23,8235</v>
          </cell>
          <cell r="E1858" t="str">
            <v>DB</v>
          </cell>
          <cell r="F1858">
            <v>38</v>
          </cell>
          <cell r="G1858">
            <v>147705.70000000001</v>
          </cell>
          <cell r="H1858">
            <v>0.1</v>
          </cell>
          <cell r="I1858">
            <v>164101.03270000001</v>
          </cell>
          <cell r="J1858">
            <v>20676730.120200001</v>
          </cell>
          <cell r="K1858">
            <v>0.55000000000000004</v>
          </cell>
          <cell r="L1858">
            <v>32048932</v>
          </cell>
        </row>
        <row r="1859">
          <cell r="A1859" t="str">
            <v>004644120</v>
          </cell>
          <cell r="B1859" t="str">
            <v>Motorski kontaktor</v>
          </cell>
          <cell r="C1859" t="str">
            <v>CEM1810-24V-50/60Hz</v>
          </cell>
          <cell r="D1859" t="str">
            <v>17,7105</v>
          </cell>
          <cell r="E1859" t="str">
            <v>DB</v>
          </cell>
          <cell r="F1859">
            <v>38</v>
          </cell>
          <cell r="G1859">
            <v>109805.1</v>
          </cell>
          <cell r="H1859">
            <v>0.1</v>
          </cell>
          <cell r="I1859">
            <v>121993.46610000002</v>
          </cell>
          <cell r="J1859">
            <v>15371176.728600003</v>
          </cell>
          <cell r="K1859">
            <v>0.55000000000000004</v>
          </cell>
          <cell r="L1859">
            <v>23825324</v>
          </cell>
        </row>
        <row r="1860">
          <cell r="A1860" t="str">
            <v>004644121</v>
          </cell>
          <cell r="B1860" t="str">
            <v>Motorski kontaktor</v>
          </cell>
          <cell r="C1860" t="str">
            <v>CEM1810-48V-50/60Hz</v>
          </cell>
          <cell r="D1860" t="str">
            <v>17,7105</v>
          </cell>
          <cell r="E1860" t="str">
            <v>DB</v>
          </cell>
          <cell r="F1860">
            <v>38</v>
          </cell>
          <cell r="G1860">
            <v>109805.1</v>
          </cell>
          <cell r="H1860">
            <v>0.1</v>
          </cell>
          <cell r="I1860">
            <v>121993.46610000002</v>
          </cell>
          <cell r="J1860">
            <v>15371176.728600003</v>
          </cell>
          <cell r="K1860">
            <v>0.55000000000000004</v>
          </cell>
          <cell r="L1860">
            <v>23825324</v>
          </cell>
        </row>
        <row r="1861">
          <cell r="A1861" t="str">
            <v>004644122</v>
          </cell>
          <cell r="B1861" t="str">
            <v>Motorski kontaktor</v>
          </cell>
          <cell r="C1861" t="str">
            <v>CEM1810-110V-50/60Hz</v>
          </cell>
          <cell r="D1861" t="str">
            <v>17,7105</v>
          </cell>
          <cell r="E1861" t="str">
            <v>DB</v>
          </cell>
          <cell r="F1861">
            <v>38</v>
          </cell>
          <cell r="G1861">
            <v>109805.1</v>
          </cell>
          <cell r="H1861">
            <v>0.1</v>
          </cell>
          <cell r="I1861">
            <v>121993.46610000002</v>
          </cell>
          <cell r="J1861">
            <v>15371176.728600003</v>
          </cell>
          <cell r="K1861">
            <v>0.55000000000000004</v>
          </cell>
          <cell r="L1861">
            <v>23825324</v>
          </cell>
        </row>
        <row r="1862">
          <cell r="A1862" t="str">
            <v>004644123</v>
          </cell>
          <cell r="B1862" t="str">
            <v>Motorski kontaktor</v>
          </cell>
          <cell r="C1862" t="str">
            <v>CEM1810-230V-50/60Hz</v>
          </cell>
          <cell r="D1862" t="str">
            <v>17,7105</v>
          </cell>
          <cell r="E1862" t="str">
            <v>DB</v>
          </cell>
          <cell r="F1862">
            <v>38</v>
          </cell>
          <cell r="G1862">
            <v>109805.1</v>
          </cell>
          <cell r="H1862">
            <v>0.1</v>
          </cell>
          <cell r="I1862">
            <v>121993.46610000002</v>
          </cell>
          <cell r="J1862">
            <v>15371176.728600003</v>
          </cell>
          <cell r="K1862">
            <v>0.55000000000000004</v>
          </cell>
          <cell r="L1862">
            <v>23825324</v>
          </cell>
        </row>
        <row r="1863">
          <cell r="A1863" t="str">
            <v>004644124</v>
          </cell>
          <cell r="B1863" t="str">
            <v>Motorski kontaktor</v>
          </cell>
          <cell r="C1863" t="str">
            <v>CEM1810-400V-50/60Hz</v>
          </cell>
          <cell r="D1863" t="str">
            <v>17,7105</v>
          </cell>
          <cell r="E1863" t="str">
            <v>DB</v>
          </cell>
          <cell r="F1863">
            <v>38</v>
          </cell>
          <cell r="G1863">
            <v>109805.1</v>
          </cell>
          <cell r="H1863">
            <v>0.1</v>
          </cell>
          <cell r="I1863">
            <v>121993.46610000002</v>
          </cell>
          <cell r="J1863">
            <v>15371176.728600003</v>
          </cell>
          <cell r="K1863">
            <v>0.55000000000000004</v>
          </cell>
          <cell r="L1863">
            <v>23825324</v>
          </cell>
        </row>
        <row r="1864">
          <cell r="A1864" t="str">
            <v>004644220</v>
          </cell>
          <cell r="B1864" t="str">
            <v>Motorski kontaktor</v>
          </cell>
          <cell r="C1864" t="str">
            <v>CEM1810-24V-DC</v>
          </cell>
          <cell r="D1864" t="str">
            <v>34,7070</v>
          </cell>
          <cell r="E1864" t="str">
            <v>DB</v>
          </cell>
          <cell r="F1864">
            <v>38</v>
          </cell>
          <cell r="G1864">
            <v>215183.4</v>
          </cell>
          <cell r="H1864">
            <v>0.1</v>
          </cell>
          <cell r="I1864">
            <v>239068.75740000003</v>
          </cell>
          <cell r="J1864">
            <v>30122663.432400003</v>
          </cell>
          <cell r="K1864">
            <v>0.55000000000000004</v>
          </cell>
          <cell r="L1864">
            <v>46690129</v>
          </cell>
        </row>
        <row r="1865">
          <cell r="A1865" t="str">
            <v>004644221</v>
          </cell>
          <cell r="B1865" t="str">
            <v>Motorski kontaktor</v>
          </cell>
          <cell r="C1865" t="str">
            <v>CEM1810-220V-DC</v>
          </cell>
          <cell r="D1865" t="str">
            <v>34,7070</v>
          </cell>
          <cell r="E1865" t="str">
            <v>DB</v>
          </cell>
          <cell r="F1865">
            <v>38</v>
          </cell>
          <cell r="G1865">
            <v>215183.4</v>
          </cell>
          <cell r="H1865">
            <v>0.1</v>
          </cell>
          <cell r="I1865">
            <v>239068.75740000003</v>
          </cell>
          <cell r="J1865">
            <v>30122663.432400003</v>
          </cell>
          <cell r="K1865">
            <v>0.55000000000000004</v>
          </cell>
          <cell r="L1865">
            <v>46690129</v>
          </cell>
        </row>
        <row r="1866">
          <cell r="A1866" t="str">
            <v>004644110</v>
          </cell>
          <cell r="B1866" t="str">
            <v>Motorski kontaktor</v>
          </cell>
          <cell r="C1866" t="str">
            <v>CEM1801-24V-50/60Hz</v>
          </cell>
          <cell r="D1866" t="str">
            <v>17,7105</v>
          </cell>
          <cell r="E1866" t="str">
            <v>DB</v>
          </cell>
          <cell r="F1866">
            <v>38</v>
          </cell>
          <cell r="G1866">
            <v>109805.1</v>
          </cell>
          <cell r="H1866">
            <v>0.1</v>
          </cell>
          <cell r="I1866">
            <v>121993.46610000002</v>
          </cell>
          <cell r="J1866">
            <v>15371176.728600003</v>
          </cell>
          <cell r="K1866">
            <v>0.55000000000000004</v>
          </cell>
          <cell r="L1866">
            <v>23825324</v>
          </cell>
        </row>
        <row r="1867">
          <cell r="A1867" t="str">
            <v>004644111</v>
          </cell>
          <cell r="B1867" t="str">
            <v>Motorski kontaktor</v>
          </cell>
          <cell r="C1867" t="str">
            <v>CEM1801-48V-50/60Hz</v>
          </cell>
          <cell r="D1867" t="str">
            <v>17,7105</v>
          </cell>
          <cell r="E1867" t="str">
            <v>DB</v>
          </cell>
          <cell r="F1867">
            <v>38</v>
          </cell>
          <cell r="G1867">
            <v>109805.1</v>
          </cell>
          <cell r="H1867">
            <v>0.1</v>
          </cell>
          <cell r="I1867">
            <v>121993.46610000002</v>
          </cell>
          <cell r="J1867">
            <v>15371176.728600003</v>
          </cell>
          <cell r="K1867">
            <v>0.55000000000000004</v>
          </cell>
          <cell r="L1867">
            <v>23825324</v>
          </cell>
        </row>
        <row r="1868">
          <cell r="A1868" t="str">
            <v>004644112</v>
          </cell>
          <cell r="B1868" t="str">
            <v>Motorski kontaktor</v>
          </cell>
          <cell r="C1868" t="str">
            <v>CEM1801-110V-50/60Hz</v>
          </cell>
          <cell r="D1868" t="str">
            <v>17,7105</v>
          </cell>
          <cell r="E1868" t="str">
            <v>DB</v>
          </cell>
          <cell r="F1868">
            <v>38</v>
          </cell>
          <cell r="G1868">
            <v>109805.1</v>
          </cell>
          <cell r="H1868">
            <v>0.1</v>
          </cell>
          <cell r="I1868">
            <v>121993.46610000002</v>
          </cell>
          <cell r="J1868">
            <v>15371176.728600003</v>
          </cell>
          <cell r="K1868">
            <v>0.55000000000000004</v>
          </cell>
          <cell r="L1868">
            <v>23825324</v>
          </cell>
        </row>
        <row r="1869">
          <cell r="A1869" t="str">
            <v>004644113</v>
          </cell>
          <cell r="B1869" t="str">
            <v>Motorski kontaktor</v>
          </cell>
          <cell r="C1869" t="str">
            <v>CEM1801-230V-50/60Hz</v>
          </cell>
          <cell r="D1869" t="str">
            <v>17,7105</v>
          </cell>
          <cell r="E1869" t="str">
            <v>DB</v>
          </cell>
          <cell r="F1869">
            <v>38</v>
          </cell>
          <cell r="G1869">
            <v>109805.1</v>
          </cell>
          <cell r="H1869">
            <v>0.1</v>
          </cell>
          <cell r="I1869">
            <v>121993.46610000002</v>
          </cell>
          <cell r="J1869">
            <v>15371176.728600003</v>
          </cell>
          <cell r="K1869">
            <v>0.55000000000000004</v>
          </cell>
          <cell r="L1869">
            <v>23825324</v>
          </cell>
        </row>
        <row r="1870">
          <cell r="A1870" t="str">
            <v>004644114</v>
          </cell>
          <cell r="B1870" t="str">
            <v>Motorski kontaktor</v>
          </cell>
          <cell r="C1870" t="str">
            <v>CEM1801-400V-50/60Hz</v>
          </cell>
          <cell r="D1870" t="str">
            <v>17,7105</v>
          </cell>
          <cell r="E1870" t="str">
            <v>DB</v>
          </cell>
          <cell r="F1870">
            <v>38</v>
          </cell>
          <cell r="G1870">
            <v>109805.1</v>
          </cell>
          <cell r="H1870">
            <v>0.1</v>
          </cell>
          <cell r="I1870">
            <v>121993.46610000002</v>
          </cell>
          <cell r="J1870">
            <v>15371176.728600003</v>
          </cell>
          <cell r="K1870">
            <v>0.55000000000000004</v>
          </cell>
          <cell r="L1870">
            <v>23825324</v>
          </cell>
        </row>
        <row r="1871">
          <cell r="A1871" t="str">
            <v>004644210</v>
          </cell>
          <cell r="B1871" t="str">
            <v>Motorski kontaktor</v>
          </cell>
          <cell r="C1871" t="str">
            <v>CEM1801-24V-DC</v>
          </cell>
          <cell r="D1871" t="str">
            <v>34,7070</v>
          </cell>
          <cell r="E1871" t="str">
            <v>DB</v>
          </cell>
          <cell r="F1871">
            <v>38</v>
          </cell>
          <cell r="G1871">
            <v>215183.4</v>
          </cell>
          <cell r="H1871">
            <v>0.1</v>
          </cell>
          <cell r="I1871">
            <v>239068.75740000003</v>
          </cell>
          <cell r="J1871">
            <v>30122663.432400003</v>
          </cell>
          <cell r="K1871">
            <v>0.55000000000000004</v>
          </cell>
          <cell r="L1871">
            <v>46690129</v>
          </cell>
        </row>
        <row r="1872">
          <cell r="A1872" t="str">
            <v>004644211</v>
          </cell>
          <cell r="B1872" t="str">
            <v>Motorski kontaktor</v>
          </cell>
          <cell r="C1872" t="str">
            <v>CEM1801-220V-DC</v>
          </cell>
          <cell r="D1872" t="str">
            <v>34,7070</v>
          </cell>
          <cell r="E1872" t="str">
            <v>DB</v>
          </cell>
          <cell r="F1872">
            <v>38</v>
          </cell>
          <cell r="G1872">
            <v>215183.4</v>
          </cell>
          <cell r="H1872">
            <v>0.1</v>
          </cell>
          <cell r="I1872">
            <v>239068.75740000003</v>
          </cell>
          <cell r="J1872">
            <v>30122663.432400003</v>
          </cell>
          <cell r="K1872">
            <v>0.55000000000000004</v>
          </cell>
          <cell r="L1872">
            <v>46690129</v>
          </cell>
        </row>
        <row r="1873">
          <cell r="A1873" t="str">
            <v>004645100</v>
          </cell>
          <cell r="B1873" t="str">
            <v>Motorski kontaktor</v>
          </cell>
          <cell r="C1873" t="str">
            <v>CEM2500-24V-50/60Hz</v>
          </cell>
          <cell r="D1873" t="str">
            <v>21,7954</v>
          </cell>
          <cell r="E1873" t="str">
            <v>DB</v>
          </cell>
          <cell r="F1873">
            <v>38</v>
          </cell>
          <cell r="G1873">
            <v>135131.48000000001</v>
          </cell>
          <cell r="H1873">
            <v>0.1</v>
          </cell>
          <cell r="I1873">
            <v>150131.07428000003</v>
          </cell>
          <cell r="J1873">
            <v>18916515.359280005</v>
          </cell>
          <cell r="K1873">
            <v>0.55000000000000004</v>
          </cell>
          <cell r="L1873">
            <v>29320599</v>
          </cell>
        </row>
        <row r="1874">
          <cell r="A1874" t="str">
            <v>004645101</v>
          </cell>
          <cell r="B1874" t="str">
            <v>Motorski kontaktor</v>
          </cell>
          <cell r="C1874" t="str">
            <v>CEM2500-48V-50/60Hz</v>
          </cell>
          <cell r="D1874" t="str">
            <v>21,7954</v>
          </cell>
          <cell r="E1874" t="str">
            <v>DB</v>
          </cell>
          <cell r="F1874">
            <v>38</v>
          </cell>
          <cell r="G1874">
            <v>135131.48000000001</v>
          </cell>
          <cell r="H1874">
            <v>0.1</v>
          </cell>
          <cell r="I1874">
            <v>150131.07428000003</v>
          </cell>
          <cell r="J1874">
            <v>18916515.359280005</v>
          </cell>
          <cell r="K1874">
            <v>0.55000000000000004</v>
          </cell>
          <cell r="L1874">
            <v>29320599</v>
          </cell>
        </row>
        <row r="1875">
          <cell r="A1875" t="str">
            <v>004645102</v>
          </cell>
          <cell r="B1875" t="str">
            <v>Motorski kontaktor</v>
          </cell>
          <cell r="C1875" t="str">
            <v>CEM2500-110V-50/60Hz</v>
          </cell>
          <cell r="D1875" t="str">
            <v>21,7954</v>
          </cell>
          <cell r="E1875" t="str">
            <v>DB</v>
          </cell>
          <cell r="F1875">
            <v>38</v>
          </cell>
          <cell r="G1875">
            <v>135131.48000000001</v>
          </cell>
          <cell r="H1875">
            <v>0.1</v>
          </cell>
          <cell r="I1875">
            <v>150131.07428000003</v>
          </cell>
          <cell r="J1875">
            <v>18916515.359280005</v>
          </cell>
          <cell r="K1875">
            <v>0.55000000000000004</v>
          </cell>
          <cell r="L1875">
            <v>29320599</v>
          </cell>
        </row>
        <row r="1876">
          <cell r="A1876" t="str">
            <v>004645103</v>
          </cell>
          <cell r="B1876" t="str">
            <v>Motorski kontaktor</v>
          </cell>
          <cell r="C1876" t="str">
            <v>CEM2500-230V-50/60Hz</v>
          </cell>
          <cell r="D1876" t="str">
            <v>21,7954</v>
          </cell>
          <cell r="E1876" t="str">
            <v>DB</v>
          </cell>
          <cell r="F1876">
            <v>38</v>
          </cell>
          <cell r="G1876">
            <v>135131.48000000001</v>
          </cell>
          <cell r="H1876">
            <v>0.1</v>
          </cell>
          <cell r="I1876">
            <v>150131.07428000003</v>
          </cell>
          <cell r="J1876">
            <v>18916515.359280005</v>
          </cell>
          <cell r="K1876">
            <v>0.55000000000000004</v>
          </cell>
          <cell r="L1876">
            <v>29320599</v>
          </cell>
        </row>
        <row r="1877">
          <cell r="A1877" t="str">
            <v>004645104</v>
          </cell>
          <cell r="B1877" t="str">
            <v>Motorski kontaktor</v>
          </cell>
          <cell r="C1877" t="str">
            <v>CEM2500-400V-50/60Hz</v>
          </cell>
          <cell r="D1877" t="str">
            <v>21,7954</v>
          </cell>
          <cell r="E1877" t="str">
            <v>DB</v>
          </cell>
          <cell r="F1877">
            <v>38</v>
          </cell>
          <cell r="G1877">
            <v>135131.48000000001</v>
          </cell>
          <cell r="H1877">
            <v>0.1</v>
          </cell>
          <cell r="I1877">
            <v>150131.07428000003</v>
          </cell>
          <cell r="J1877">
            <v>18916515.359280005</v>
          </cell>
          <cell r="K1877">
            <v>0.55000000000000004</v>
          </cell>
          <cell r="L1877">
            <v>29320599</v>
          </cell>
        </row>
        <row r="1878">
          <cell r="A1878" t="str">
            <v>004645200</v>
          </cell>
          <cell r="B1878" t="str">
            <v>Motorski kontaktor</v>
          </cell>
          <cell r="C1878" t="str">
            <v>CEM2500-24V-DC</v>
          </cell>
          <cell r="D1878" t="str">
            <v>38,5632</v>
          </cell>
          <cell r="E1878" t="str">
            <v>DB</v>
          </cell>
          <cell r="F1878">
            <v>38</v>
          </cell>
          <cell r="G1878">
            <v>239091.84</v>
          </cell>
          <cell r="H1878">
            <v>0.1</v>
          </cell>
          <cell r="I1878">
            <v>265631.03424000001</v>
          </cell>
          <cell r="J1878">
            <v>33469510.314240001</v>
          </cell>
          <cell r="K1878">
            <v>0.55000000000000004</v>
          </cell>
          <cell r="L1878">
            <v>51877741</v>
          </cell>
        </row>
        <row r="1879">
          <cell r="A1879" t="str">
            <v>004645201</v>
          </cell>
          <cell r="B1879" t="str">
            <v>Motorski kontaktor</v>
          </cell>
          <cell r="C1879" t="str">
            <v>CEM2500-220V-DC</v>
          </cell>
          <cell r="D1879" t="str">
            <v>38,5632</v>
          </cell>
          <cell r="E1879" t="str">
            <v>DB</v>
          </cell>
          <cell r="F1879">
            <v>38</v>
          </cell>
          <cell r="G1879">
            <v>239091.84</v>
          </cell>
          <cell r="H1879">
            <v>0.1</v>
          </cell>
          <cell r="I1879">
            <v>265631.03424000001</v>
          </cell>
          <cell r="J1879">
            <v>33469510.314240001</v>
          </cell>
          <cell r="K1879">
            <v>0.55000000000000004</v>
          </cell>
          <cell r="L1879">
            <v>51877741</v>
          </cell>
        </row>
        <row r="1880">
          <cell r="A1880" t="str">
            <v>004646100</v>
          </cell>
          <cell r="B1880" t="str">
            <v>Motorski kontaktor</v>
          </cell>
          <cell r="C1880" t="str">
            <v>CEM3200-24V-50/60Hz</v>
          </cell>
          <cell r="D1880" t="str">
            <v>33,4500</v>
          </cell>
          <cell r="E1880" t="str">
            <v>DB</v>
          </cell>
          <cell r="F1880">
            <v>38</v>
          </cell>
          <cell r="G1880">
            <v>207390</v>
          </cell>
          <cell r="H1880">
            <v>0.1</v>
          </cell>
          <cell r="I1880">
            <v>230410.29000000004</v>
          </cell>
          <cell r="J1880">
            <v>29031696.540000007</v>
          </cell>
          <cell r="K1880">
            <v>0.55000000000000004</v>
          </cell>
          <cell r="L1880">
            <v>44999130</v>
          </cell>
        </row>
        <row r="1881">
          <cell r="A1881" t="str">
            <v>004646101</v>
          </cell>
          <cell r="B1881" t="str">
            <v>Motorski kontaktor</v>
          </cell>
          <cell r="C1881" t="str">
            <v>CEM3200-48V-50/60Hz</v>
          </cell>
          <cell r="D1881" t="str">
            <v>33,4500</v>
          </cell>
          <cell r="E1881" t="str">
            <v>DB</v>
          </cell>
          <cell r="F1881">
            <v>38</v>
          </cell>
          <cell r="G1881">
            <v>207390</v>
          </cell>
          <cell r="H1881">
            <v>0.1</v>
          </cell>
          <cell r="I1881">
            <v>230410.29000000004</v>
          </cell>
          <cell r="J1881">
            <v>29031696.540000007</v>
          </cell>
          <cell r="K1881">
            <v>0.55000000000000004</v>
          </cell>
          <cell r="L1881">
            <v>44999130</v>
          </cell>
        </row>
        <row r="1882">
          <cell r="A1882" t="str">
            <v>004646102</v>
          </cell>
          <cell r="B1882" t="str">
            <v>Motorski kontaktor</v>
          </cell>
          <cell r="C1882" t="str">
            <v>CEM3200-110V-50/60Hz</v>
          </cell>
          <cell r="D1882" t="str">
            <v>33,4500</v>
          </cell>
          <cell r="E1882" t="str">
            <v>DB</v>
          </cell>
          <cell r="F1882">
            <v>38</v>
          </cell>
          <cell r="G1882">
            <v>207390</v>
          </cell>
          <cell r="H1882">
            <v>0.1</v>
          </cell>
          <cell r="I1882">
            <v>230410.29000000004</v>
          </cell>
          <cell r="J1882">
            <v>29031696.540000007</v>
          </cell>
          <cell r="K1882">
            <v>0.55000000000000004</v>
          </cell>
          <cell r="L1882">
            <v>44999130</v>
          </cell>
        </row>
        <row r="1883">
          <cell r="A1883" t="str">
            <v>004646103</v>
          </cell>
          <cell r="B1883" t="str">
            <v>Motorski kontaktor</v>
          </cell>
          <cell r="C1883" t="str">
            <v>CEM3200-230V-50/60Hz</v>
          </cell>
          <cell r="D1883" t="str">
            <v>33,4500</v>
          </cell>
          <cell r="E1883" t="str">
            <v>DB</v>
          </cell>
          <cell r="F1883">
            <v>38</v>
          </cell>
          <cell r="G1883">
            <v>207390</v>
          </cell>
          <cell r="H1883">
            <v>0.1</v>
          </cell>
          <cell r="I1883">
            <v>230410.29000000004</v>
          </cell>
          <cell r="J1883">
            <v>29031696.540000007</v>
          </cell>
          <cell r="K1883">
            <v>0.55000000000000004</v>
          </cell>
          <cell r="L1883">
            <v>44999130</v>
          </cell>
        </row>
        <row r="1884">
          <cell r="A1884" t="str">
            <v>004646104</v>
          </cell>
          <cell r="B1884" t="str">
            <v>Motorski kontaktor</v>
          </cell>
          <cell r="C1884" t="str">
            <v>CEM3200-400V-50/60Hz</v>
          </cell>
          <cell r="D1884" t="str">
            <v>33,4500</v>
          </cell>
          <cell r="E1884" t="str">
            <v>DB</v>
          </cell>
          <cell r="F1884">
            <v>38</v>
          </cell>
          <cell r="G1884">
            <v>207390</v>
          </cell>
          <cell r="H1884">
            <v>0.1</v>
          </cell>
          <cell r="I1884">
            <v>230410.29000000004</v>
          </cell>
          <cell r="J1884">
            <v>29031696.540000007</v>
          </cell>
          <cell r="K1884">
            <v>0.55000000000000004</v>
          </cell>
          <cell r="L1884">
            <v>44999130</v>
          </cell>
        </row>
        <row r="1885">
          <cell r="A1885" t="str">
            <v>004646200</v>
          </cell>
          <cell r="B1885" t="str">
            <v>Motorski kontaktor</v>
          </cell>
          <cell r="C1885" t="str">
            <v>CEM3200-24V-DC</v>
          </cell>
          <cell r="D1885" t="str">
            <v>80,2972</v>
          </cell>
          <cell r="E1885" t="str">
            <v>DB</v>
          </cell>
          <cell r="F1885">
            <v>38</v>
          </cell>
          <cell r="G1885">
            <v>497842.64</v>
          </cell>
          <cell r="H1885">
            <v>0.1</v>
          </cell>
          <cell r="I1885">
            <v>553103.17304000014</v>
          </cell>
          <cell r="J1885">
            <v>69690999.803040013</v>
          </cell>
          <cell r="K1885">
            <v>0.55000000000000004</v>
          </cell>
          <cell r="L1885">
            <v>108021050</v>
          </cell>
        </row>
        <row r="1886">
          <cell r="A1886" t="str">
            <v>004646201</v>
          </cell>
          <cell r="B1886" t="str">
            <v>Motorski kontaktor</v>
          </cell>
          <cell r="C1886" t="str">
            <v>CEM3200-220V-DC</v>
          </cell>
          <cell r="D1886" t="str">
            <v>80,2972</v>
          </cell>
          <cell r="E1886" t="str">
            <v>DB</v>
          </cell>
          <cell r="F1886">
            <v>38</v>
          </cell>
          <cell r="G1886">
            <v>497842.64</v>
          </cell>
          <cell r="H1886">
            <v>0.1</v>
          </cell>
          <cell r="I1886">
            <v>553103.17304000014</v>
          </cell>
          <cell r="J1886">
            <v>69690999.803040013</v>
          </cell>
          <cell r="K1886">
            <v>0.55000000000000004</v>
          </cell>
          <cell r="L1886">
            <v>108021050</v>
          </cell>
        </row>
        <row r="1887">
          <cell r="A1887" t="str">
            <v>004647100</v>
          </cell>
          <cell r="B1887" t="str">
            <v>Motorski kontaktor</v>
          </cell>
          <cell r="C1887" t="str">
            <v>CEM4000-24V-50/60Hz</v>
          </cell>
          <cell r="D1887" t="str">
            <v>37,5920</v>
          </cell>
          <cell r="E1887" t="str">
            <v>DB</v>
          </cell>
          <cell r="F1887">
            <v>38</v>
          </cell>
          <cell r="G1887">
            <v>233070.4</v>
          </cell>
          <cell r="H1887">
            <v>0.1</v>
          </cell>
          <cell r="I1887">
            <v>258941.2144</v>
          </cell>
          <cell r="J1887">
            <v>32626593.014399998</v>
          </cell>
          <cell r="K1887">
            <v>0.55000000000000004</v>
          </cell>
          <cell r="L1887">
            <v>50571220</v>
          </cell>
        </row>
        <row r="1888">
          <cell r="A1888" t="str">
            <v>004647101</v>
          </cell>
          <cell r="B1888" t="str">
            <v>Motorski kontaktor</v>
          </cell>
          <cell r="C1888" t="str">
            <v>CEM4000-48V-50/60Hz</v>
          </cell>
          <cell r="D1888" t="str">
            <v>37,5920</v>
          </cell>
          <cell r="E1888" t="str">
            <v>DB</v>
          </cell>
          <cell r="F1888">
            <v>38</v>
          </cell>
          <cell r="G1888">
            <v>233070.4</v>
          </cell>
          <cell r="H1888">
            <v>0.1</v>
          </cell>
          <cell r="I1888">
            <v>258941.2144</v>
          </cell>
          <cell r="J1888">
            <v>32626593.014399998</v>
          </cell>
          <cell r="K1888">
            <v>0.55000000000000004</v>
          </cell>
          <cell r="L1888">
            <v>50571220</v>
          </cell>
        </row>
        <row r="1889">
          <cell r="A1889" t="str">
            <v>004647102</v>
          </cell>
          <cell r="B1889" t="str">
            <v>Motorski kontaktor</v>
          </cell>
          <cell r="C1889" t="str">
            <v>CEM4000-110V-50/60Hz</v>
          </cell>
          <cell r="D1889" t="str">
            <v>37,5920</v>
          </cell>
          <cell r="E1889" t="str">
            <v>DB</v>
          </cell>
          <cell r="F1889">
            <v>38</v>
          </cell>
          <cell r="G1889">
            <v>233070.4</v>
          </cell>
          <cell r="H1889">
            <v>0.1</v>
          </cell>
          <cell r="I1889">
            <v>258941.2144</v>
          </cell>
          <cell r="J1889">
            <v>32626593.014399998</v>
          </cell>
          <cell r="K1889">
            <v>0.55000000000000004</v>
          </cell>
          <cell r="L1889">
            <v>50571220</v>
          </cell>
        </row>
        <row r="1890">
          <cell r="A1890" t="str">
            <v>004647103</v>
          </cell>
          <cell r="B1890" t="str">
            <v>Motorski kontaktor</v>
          </cell>
          <cell r="C1890" t="str">
            <v>CEM4000-230V-50/60Hz</v>
          </cell>
          <cell r="D1890" t="str">
            <v>37,5920</v>
          </cell>
          <cell r="E1890" t="str">
            <v>DB</v>
          </cell>
          <cell r="F1890">
            <v>38</v>
          </cell>
          <cell r="G1890">
            <v>233070.4</v>
          </cell>
          <cell r="H1890">
            <v>0.1</v>
          </cell>
          <cell r="I1890">
            <v>258941.2144</v>
          </cell>
          <cell r="J1890">
            <v>32626593.014399998</v>
          </cell>
          <cell r="K1890">
            <v>0.55000000000000004</v>
          </cell>
          <cell r="L1890">
            <v>50571220</v>
          </cell>
        </row>
        <row r="1891">
          <cell r="A1891" t="str">
            <v>004647104</v>
          </cell>
          <cell r="B1891" t="str">
            <v>Motorski kontaktor</v>
          </cell>
          <cell r="C1891" t="str">
            <v>CEM4000-400V-50/60Hz</v>
          </cell>
          <cell r="D1891" t="str">
            <v>37,5920</v>
          </cell>
          <cell r="E1891" t="str">
            <v>DB</v>
          </cell>
          <cell r="F1891">
            <v>38</v>
          </cell>
          <cell r="G1891">
            <v>233070.4</v>
          </cell>
          <cell r="H1891">
            <v>0.1</v>
          </cell>
          <cell r="I1891">
            <v>258941.2144</v>
          </cell>
          <cell r="J1891">
            <v>32626593.014399998</v>
          </cell>
          <cell r="K1891">
            <v>0.55000000000000004</v>
          </cell>
          <cell r="L1891">
            <v>50571220</v>
          </cell>
        </row>
        <row r="1892">
          <cell r="A1892" t="str">
            <v>004647200</v>
          </cell>
          <cell r="B1892" t="str">
            <v>Motorski kontaktor</v>
          </cell>
          <cell r="C1892" t="str">
            <v>CEM4000-24V-DC</v>
          </cell>
          <cell r="D1892" t="str">
            <v>93,2658</v>
          </cell>
          <cell r="E1892" t="str">
            <v>DB</v>
          </cell>
          <cell r="F1892">
            <v>38</v>
          </cell>
          <cell r="G1892">
            <v>578247.96</v>
          </cell>
          <cell r="H1892">
            <v>0.1</v>
          </cell>
          <cell r="I1892">
            <v>642433.48356000008</v>
          </cell>
          <cell r="J1892">
            <v>80946618.928560004</v>
          </cell>
          <cell r="K1892">
            <v>0.55000000000000004</v>
          </cell>
          <cell r="L1892">
            <v>125467260</v>
          </cell>
        </row>
        <row r="1893">
          <cell r="A1893" t="str">
            <v>004647201</v>
          </cell>
          <cell r="B1893" t="str">
            <v>Motorski kontaktor</v>
          </cell>
          <cell r="C1893" t="str">
            <v>CEM4000-220V-DC</v>
          </cell>
          <cell r="D1893" t="str">
            <v>93,2658</v>
          </cell>
          <cell r="E1893" t="str">
            <v>DB</v>
          </cell>
          <cell r="F1893">
            <v>38</v>
          </cell>
          <cell r="G1893">
            <v>578247.96</v>
          </cell>
          <cell r="H1893">
            <v>0.1</v>
          </cell>
          <cell r="I1893">
            <v>642433.48356000008</v>
          </cell>
          <cell r="J1893">
            <v>80946618.928560004</v>
          </cell>
          <cell r="K1893">
            <v>0.55000000000000004</v>
          </cell>
          <cell r="L1893">
            <v>125467260</v>
          </cell>
        </row>
        <row r="1894">
          <cell r="A1894" t="str">
            <v>004648100</v>
          </cell>
          <cell r="B1894" t="str">
            <v>Motorski kontaktor</v>
          </cell>
          <cell r="C1894" t="str">
            <v>CEM5000-24V-50/60Hz</v>
          </cell>
          <cell r="D1894" t="str">
            <v>69,0996</v>
          </cell>
          <cell r="E1894" t="str">
            <v>DB</v>
          </cell>
          <cell r="F1894">
            <v>38</v>
          </cell>
          <cell r="G1894">
            <v>428417.52</v>
          </cell>
          <cell r="H1894">
            <v>0.1</v>
          </cell>
          <cell r="I1894">
            <v>475971.86472000007</v>
          </cell>
          <cell r="J1894">
            <v>59972454.954720005</v>
          </cell>
          <cell r="K1894">
            <v>0.55000000000000004</v>
          </cell>
          <cell r="L1894">
            <v>92957306</v>
          </cell>
        </row>
        <row r="1895">
          <cell r="A1895" t="str">
            <v>004648101</v>
          </cell>
          <cell r="B1895" t="str">
            <v>Motorski kontaktor</v>
          </cell>
          <cell r="C1895" t="str">
            <v>CEM5000-48V-50/60Hz</v>
          </cell>
          <cell r="D1895" t="str">
            <v>69,0996</v>
          </cell>
          <cell r="E1895" t="str">
            <v>DB</v>
          </cell>
          <cell r="F1895">
            <v>38</v>
          </cell>
          <cell r="G1895">
            <v>428417.52</v>
          </cell>
          <cell r="H1895">
            <v>0.1</v>
          </cell>
          <cell r="I1895">
            <v>475971.86472000007</v>
          </cell>
          <cell r="J1895">
            <v>59972454.954720005</v>
          </cell>
          <cell r="K1895">
            <v>0.55000000000000004</v>
          </cell>
          <cell r="L1895">
            <v>92957306</v>
          </cell>
        </row>
        <row r="1896">
          <cell r="A1896" t="str">
            <v>004648102</v>
          </cell>
          <cell r="B1896" t="str">
            <v>Motorski kontaktor</v>
          </cell>
          <cell r="C1896" t="str">
            <v>CEM5000-110V-50/60Hz</v>
          </cell>
          <cell r="D1896" t="str">
            <v>69,0996</v>
          </cell>
          <cell r="E1896" t="str">
            <v>DB</v>
          </cell>
          <cell r="F1896">
            <v>38</v>
          </cell>
          <cell r="G1896">
            <v>428417.52</v>
          </cell>
          <cell r="H1896">
            <v>0.1</v>
          </cell>
          <cell r="I1896">
            <v>475971.86472000007</v>
          </cell>
          <cell r="J1896">
            <v>59972454.954720005</v>
          </cell>
          <cell r="K1896">
            <v>0.55000000000000004</v>
          </cell>
          <cell r="L1896">
            <v>92957306</v>
          </cell>
        </row>
        <row r="1897">
          <cell r="A1897" t="str">
            <v>004648103</v>
          </cell>
          <cell r="B1897" t="str">
            <v>Motorski kontaktor</v>
          </cell>
          <cell r="C1897" t="str">
            <v>CEM5000-230V-50/60Hz</v>
          </cell>
          <cell r="D1897" t="str">
            <v>69,0996</v>
          </cell>
          <cell r="E1897" t="str">
            <v>DB</v>
          </cell>
          <cell r="F1897">
            <v>38</v>
          </cell>
          <cell r="G1897">
            <v>428417.52</v>
          </cell>
          <cell r="H1897">
            <v>0.1</v>
          </cell>
          <cell r="I1897">
            <v>475971.86472000007</v>
          </cell>
          <cell r="J1897">
            <v>59972454.954720005</v>
          </cell>
          <cell r="K1897">
            <v>0.55000000000000004</v>
          </cell>
          <cell r="L1897">
            <v>92957306</v>
          </cell>
        </row>
        <row r="1898">
          <cell r="A1898" t="str">
            <v>004648104</v>
          </cell>
          <cell r="B1898" t="str">
            <v>Motorski kontaktor</v>
          </cell>
          <cell r="C1898" t="str">
            <v>CEM5000-400V-50/60Hz</v>
          </cell>
          <cell r="D1898" t="str">
            <v>69,0996</v>
          </cell>
          <cell r="E1898" t="str">
            <v>DB</v>
          </cell>
          <cell r="F1898">
            <v>38</v>
          </cell>
          <cell r="G1898">
            <v>428417.52</v>
          </cell>
          <cell r="H1898">
            <v>0.1</v>
          </cell>
          <cell r="I1898">
            <v>475971.86472000007</v>
          </cell>
          <cell r="J1898">
            <v>59972454.954720005</v>
          </cell>
          <cell r="K1898">
            <v>0.55000000000000004</v>
          </cell>
          <cell r="L1898">
            <v>92957306</v>
          </cell>
        </row>
        <row r="1899">
          <cell r="A1899" t="str">
            <v>004648200</v>
          </cell>
          <cell r="B1899" t="str">
            <v>Motorski kontaktor</v>
          </cell>
          <cell r="C1899" t="str">
            <v>CEM5000-24V-DC</v>
          </cell>
          <cell r="D1899" t="str">
            <v>255,2313</v>
          </cell>
          <cell r="E1899" t="str">
            <v>DB</v>
          </cell>
          <cell r="F1899">
            <v>38</v>
          </cell>
          <cell r="G1899">
            <v>1582434.06</v>
          </cell>
          <cell r="H1899">
            <v>0.1</v>
          </cell>
          <cell r="I1899">
            <v>1758084.2406600004</v>
          </cell>
          <cell r="J1899">
            <v>221518614.32316005</v>
          </cell>
          <cell r="K1899">
            <v>0.55000000000000004</v>
          </cell>
          <cell r="L1899">
            <v>343353853</v>
          </cell>
        </row>
        <row r="1900">
          <cell r="A1900" t="str">
            <v>004648201</v>
          </cell>
          <cell r="B1900" t="str">
            <v>Motorski kontaktor</v>
          </cell>
          <cell r="C1900" t="str">
            <v>CEM5000-220V-DC</v>
          </cell>
          <cell r="D1900" t="str">
            <v>255,2313</v>
          </cell>
          <cell r="E1900" t="str">
            <v>DB</v>
          </cell>
          <cell r="F1900">
            <v>38</v>
          </cell>
          <cell r="G1900">
            <v>1582434.06</v>
          </cell>
          <cell r="H1900">
            <v>0.1</v>
          </cell>
          <cell r="I1900">
            <v>1758084.2406600004</v>
          </cell>
          <cell r="J1900">
            <v>221518614.32316005</v>
          </cell>
          <cell r="K1900">
            <v>0.55000000000000004</v>
          </cell>
          <cell r="L1900">
            <v>343353853</v>
          </cell>
        </row>
        <row r="1901">
          <cell r="A1901" t="str">
            <v>004649100</v>
          </cell>
          <cell r="B1901" t="str">
            <v>Motorski kontaktor</v>
          </cell>
          <cell r="C1901" t="str">
            <v>CEM6500-24V-50/60Hz</v>
          </cell>
          <cell r="D1901" t="str">
            <v>73,9270</v>
          </cell>
          <cell r="E1901" t="str">
            <v>DB</v>
          </cell>
          <cell r="F1901">
            <v>38</v>
          </cell>
          <cell r="G1901">
            <v>458347.4</v>
          </cell>
          <cell r="H1901">
            <v>0.1</v>
          </cell>
          <cell r="I1901">
            <v>509223.96140000009</v>
          </cell>
          <cell r="J1901">
            <v>64162219.136400014</v>
          </cell>
          <cell r="K1901">
            <v>0.55000000000000004</v>
          </cell>
          <cell r="L1901">
            <v>99451440</v>
          </cell>
        </row>
        <row r="1902">
          <cell r="A1902" t="str">
            <v>004649101</v>
          </cell>
          <cell r="B1902" t="str">
            <v>Motorski kontaktor</v>
          </cell>
          <cell r="C1902" t="str">
            <v>CEM6500-48V-50/60Hz</v>
          </cell>
          <cell r="D1902" t="str">
            <v>73,9270</v>
          </cell>
          <cell r="E1902" t="str">
            <v>DB</v>
          </cell>
          <cell r="F1902">
            <v>38</v>
          </cell>
          <cell r="G1902">
            <v>458347.4</v>
          </cell>
          <cell r="H1902">
            <v>0.1</v>
          </cell>
          <cell r="I1902">
            <v>509223.96140000009</v>
          </cell>
          <cell r="J1902">
            <v>64162219.136400014</v>
          </cell>
          <cell r="K1902">
            <v>0.55000000000000004</v>
          </cell>
          <cell r="L1902">
            <v>99451440</v>
          </cell>
        </row>
        <row r="1903">
          <cell r="A1903" t="str">
            <v>004649102</v>
          </cell>
          <cell r="B1903" t="str">
            <v>Motorski kontaktor</v>
          </cell>
          <cell r="C1903" t="str">
            <v>CEM6500-110V-50/60Hz</v>
          </cell>
          <cell r="D1903" t="str">
            <v>73,9270</v>
          </cell>
          <cell r="E1903" t="str">
            <v>DB</v>
          </cell>
          <cell r="F1903">
            <v>38</v>
          </cell>
          <cell r="G1903">
            <v>458347.4</v>
          </cell>
          <cell r="H1903">
            <v>0.1</v>
          </cell>
          <cell r="I1903">
            <v>509223.96140000009</v>
          </cell>
          <cell r="J1903">
            <v>64162219.136400014</v>
          </cell>
          <cell r="K1903">
            <v>0.55000000000000004</v>
          </cell>
          <cell r="L1903">
            <v>99451440</v>
          </cell>
        </row>
        <row r="1904">
          <cell r="A1904" t="str">
            <v>004649103</v>
          </cell>
          <cell r="B1904" t="str">
            <v>Motorski kontaktor</v>
          </cell>
          <cell r="C1904" t="str">
            <v>CEM6500-230V-50/60Hz</v>
          </cell>
          <cell r="D1904" t="str">
            <v>73,9270</v>
          </cell>
          <cell r="E1904" t="str">
            <v>DB</v>
          </cell>
          <cell r="F1904">
            <v>38</v>
          </cell>
          <cell r="G1904">
            <v>458347.4</v>
          </cell>
          <cell r="H1904">
            <v>0.1</v>
          </cell>
          <cell r="I1904">
            <v>509223.96140000009</v>
          </cell>
          <cell r="J1904">
            <v>64162219.136400014</v>
          </cell>
          <cell r="K1904">
            <v>0.55000000000000004</v>
          </cell>
          <cell r="L1904">
            <v>99451440</v>
          </cell>
        </row>
        <row r="1905">
          <cell r="A1905" t="str">
            <v>004649104</v>
          </cell>
          <cell r="B1905" t="str">
            <v>Motorski kontaktor</v>
          </cell>
          <cell r="C1905" t="str">
            <v>CEM6500-400V-50/60Hz</v>
          </cell>
          <cell r="D1905" t="str">
            <v>73,9270</v>
          </cell>
          <cell r="E1905" t="str">
            <v>DB</v>
          </cell>
          <cell r="F1905">
            <v>38</v>
          </cell>
          <cell r="G1905">
            <v>458347.4</v>
          </cell>
          <cell r="H1905">
            <v>0.1</v>
          </cell>
          <cell r="I1905">
            <v>509223.96140000009</v>
          </cell>
          <cell r="J1905">
            <v>64162219.136400014</v>
          </cell>
          <cell r="K1905">
            <v>0.55000000000000004</v>
          </cell>
          <cell r="L1905">
            <v>99451440</v>
          </cell>
        </row>
        <row r="1906">
          <cell r="A1906" t="str">
            <v>004649200</v>
          </cell>
          <cell r="B1906" t="str">
            <v>Motorski kontaktor</v>
          </cell>
          <cell r="C1906" t="str">
            <v>CEM6500-24V-DC</v>
          </cell>
          <cell r="D1906" t="str">
            <v>259,5732</v>
          </cell>
          <cell r="E1906" t="str">
            <v>DB</v>
          </cell>
          <cell r="F1906">
            <v>38</v>
          </cell>
          <cell r="G1906">
            <v>1609353.84</v>
          </cell>
          <cell r="H1906">
            <v>0.1</v>
          </cell>
          <cell r="I1906">
            <v>1787992.1162400001</v>
          </cell>
          <cell r="J1906">
            <v>225287006.64624003</v>
          </cell>
          <cell r="K1906">
            <v>0.55000000000000004</v>
          </cell>
          <cell r="L1906">
            <v>349194861</v>
          </cell>
        </row>
        <row r="1907">
          <cell r="A1907" t="str">
            <v>004649201</v>
          </cell>
          <cell r="B1907" t="str">
            <v>Motorski kontaktor</v>
          </cell>
          <cell r="C1907" t="str">
            <v>CEM6500-220V-DC</v>
          </cell>
          <cell r="D1907" t="str">
            <v>259,5732</v>
          </cell>
          <cell r="E1907" t="str">
            <v>DB</v>
          </cell>
          <cell r="F1907">
            <v>38</v>
          </cell>
          <cell r="G1907">
            <v>1609353.84</v>
          </cell>
          <cell r="H1907">
            <v>0.1</v>
          </cell>
          <cell r="I1907">
            <v>1787992.1162400001</v>
          </cell>
          <cell r="J1907">
            <v>225287006.64624003</v>
          </cell>
          <cell r="K1907">
            <v>0.55000000000000004</v>
          </cell>
          <cell r="L1907">
            <v>349194861</v>
          </cell>
        </row>
        <row r="1908">
          <cell r="A1908" t="str">
            <v>004650100</v>
          </cell>
          <cell r="B1908" t="str">
            <v>Motorski kontaktor</v>
          </cell>
          <cell r="C1908" t="str">
            <v>CEM8000-24V-50/60Hz</v>
          </cell>
          <cell r="D1908" t="str">
            <v>92,1518</v>
          </cell>
          <cell r="E1908" t="str">
            <v>DB</v>
          </cell>
          <cell r="F1908">
            <v>38</v>
          </cell>
          <cell r="G1908">
            <v>571341.16</v>
          </cell>
          <cell r="H1908">
            <v>0.1</v>
          </cell>
          <cell r="I1908">
            <v>634760.02876000013</v>
          </cell>
          <cell r="J1908">
            <v>79979763.623760015</v>
          </cell>
          <cell r="K1908">
            <v>0.55000000000000004</v>
          </cell>
          <cell r="L1908">
            <v>123968634</v>
          </cell>
        </row>
        <row r="1909">
          <cell r="A1909" t="str">
            <v>004650101</v>
          </cell>
          <cell r="B1909" t="str">
            <v>Motorski kontaktor</v>
          </cell>
          <cell r="C1909" t="str">
            <v>CEM8000-48V-50/60Hz</v>
          </cell>
          <cell r="D1909" t="str">
            <v>92,1518</v>
          </cell>
          <cell r="E1909" t="str">
            <v>DB</v>
          </cell>
          <cell r="F1909">
            <v>38</v>
          </cell>
          <cell r="G1909">
            <v>571341.16</v>
          </cell>
          <cell r="H1909">
            <v>0.1</v>
          </cell>
          <cell r="I1909">
            <v>634760.02876000013</v>
          </cell>
          <cell r="J1909">
            <v>79979763.623760015</v>
          </cell>
          <cell r="K1909">
            <v>0.55000000000000004</v>
          </cell>
          <cell r="L1909">
            <v>123968634</v>
          </cell>
        </row>
        <row r="1910">
          <cell r="A1910" t="str">
            <v>004650102</v>
          </cell>
          <cell r="B1910" t="str">
            <v>Motorski kontaktor</v>
          </cell>
          <cell r="C1910" t="str">
            <v>CEM8000-110V-50/60Hz</v>
          </cell>
          <cell r="D1910" t="str">
            <v>92,1518</v>
          </cell>
          <cell r="E1910" t="str">
            <v>DB</v>
          </cell>
          <cell r="F1910">
            <v>38</v>
          </cell>
          <cell r="G1910">
            <v>571341.16</v>
          </cell>
          <cell r="H1910">
            <v>0.1</v>
          </cell>
          <cell r="I1910">
            <v>634760.02876000013</v>
          </cell>
          <cell r="J1910">
            <v>79979763.623760015</v>
          </cell>
          <cell r="K1910">
            <v>0.55000000000000004</v>
          </cell>
          <cell r="L1910">
            <v>123968634</v>
          </cell>
        </row>
        <row r="1911">
          <cell r="A1911" t="str">
            <v>004650103</v>
          </cell>
          <cell r="B1911" t="str">
            <v>Motorski kontaktor</v>
          </cell>
          <cell r="C1911" t="str">
            <v>CEM8000-230V-50/60Hz</v>
          </cell>
          <cell r="D1911" t="str">
            <v>92,1518</v>
          </cell>
          <cell r="E1911" t="str">
            <v>DB</v>
          </cell>
          <cell r="F1911">
            <v>38</v>
          </cell>
          <cell r="G1911">
            <v>571341.16</v>
          </cell>
          <cell r="H1911">
            <v>0.1</v>
          </cell>
          <cell r="I1911">
            <v>634760.02876000013</v>
          </cell>
          <cell r="J1911">
            <v>79979763.623760015</v>
          </cell>
          <cell r="K1911">
            <v>0.55000000000000004</v>
          </cell>
          <cell r="L1911">
            <v>123968634</v>
          </cell>
        </row>
        <row r="1912">
          <cell r="A1912" t="str">
            <v>004650104</v>
          </cell>
          <cell r="B1912" t="str">
            <v>Motorski kontaktor</v>
          </cell>
          <cell r="C1912" t="str">
            <v>CEM8000-400V-50/60Hz</v>
          </cell>
          <cell r="D1912" t="str">
            <v>92,1518</v>
          </cell>
          <cell r="E1912" t="str">
            <v>DB</v>
          </cell>
          <cell r="F1912">
            <v>38</v>
          </cell>
          <cell r="G1912">
            <v>571341.16</v>
          </cell>
          <cell r="H1912">
            <v>0.1</v>
          </cell>
          <cell r="I1912">
            <v>634760.02876000013</v>
          </cell>
          <cell r="J1912">
            <v>79979763.623760015</v>
          </cell>
          <cell r="K1912">
            <v>0.55000000000000004</v>
          </cell>
          <cell r="L1912">
            <v>123968634</v>
          </cell>
        </row>
        <row r="1913">
          <cell r="A1913" t="str">
            <v>004650200</v>
          </cell>
          <cell r="B1913" t="str">
            <v>Motorski kontaktor</v>
          </cell>
          <cell r="C1913" t="str">
            <v>CEM8000-24V-DC</v>
          </cell>
          <cell r="D1913" t="str">
            <v>266,1433</v>
          </cell>
          <cell r="E1913" t="str">
            <v>DB</v>
          </cell>
          <cell r="F1913">
            <v>38</v>
          </cell>
          <cell r="G1913">
            <v>1650088.46</v>
          </cell>
          <cell r="H1913">
            <v>0.1</v>
          </cell>
          <cell r="I1913">
            <v>1833248.2790600001</v>
          </cell>
          <cell r="J1913">
            <v>230989283.16156</v>
          </cell>
          <cell r="K1913">
            <v>0.55000000000000004</v>
          </cell>
          <cell r="L1913">
            <v>358033389</v>
          </cell>
        </row>
        <row r="1914">
          <cell r="A1914" t="str">
            <v>004650201</v>
          </cell>
          <cell r="B1914" t="str">
            <v>Motorski kontaktor</v>
          </cell>
          <cell r="C1914" t="str">
            <v>CEM8000-220V-DC</v>
          </cell>
          <cell r="D1914" t="str">
            <v>266,1433</v>
          </cell>
          <cell r="E1914" t="str">
            <v>DB</v>
          </cell>
          <cell r="F1914">
            <v>38</v>
          </cell>
          <cell r="G1914">
            <v>1650088.46</v>
          </cell>
          <cell r="H1914">
            <v>0.1</v>
          </cell>
          <cell r="I1914">
            <v>1833248.2790600001</v>
          </cell>
          <cell r="J1914">
            <v>230989283.16156</v>
          </cell>
          <cell r="K1914">
            <v>0.55000000000000004</v>
          </cell>
          <cell r="L1914">
            <v>358033389</v>
          </cell>
        </row>
        <row r="1915">
          <cell r="A1915" t="str">
            <v>004651100</v>
          </cell>
          <cell r="B1915" t="str">
            <v>Motorski kontaktor</v>
          </cell>
          <cell r="C1915" t="str">
            <v>CEM9500-24V-50/60Hz</v>
          </cell>
          <cell r="D1915" t="str">
            <v>96,7222</v>
          </cell>
          <cell r="E1915" t="str">
            <v>DB</v>
          </cell>
          <cell r="F1915">
            <v>38</v>
          </cell>
          <cell r="G1915">
            <v>599677.64</v>
          </cell>
          <cell r="H1915">
            <v>0.1</v>
          </cell>
          <cell r="I1915">
            <v>666241.85804000008</v>
          </cell>
          <cell r="J1915">
            <v>83946474.113040015</v>
          </cell>
          <cell r="K1915">
            <v>0.55000000000000004</v>
          </cell>
          <cell r="L1915">
            <v>130117035</v>
          </cell>
        </row>
        <row r="1916">
          <cell r="A1916" t="str">
            <v>004651101</v>
          </cell>
          <cell r="B1916" t="str">
            <v>Motorski kontaktor</v>
          </cell>
          <cell r="C1916" t="str">
            <v>CEM9500-48V-50/60Hz</v>
          </cell>
          <cell r="D1916" t="str">
            <v>96,7222</v>
          </cell>
          <cell r="E1916" t="str">
            <v>DB</v>
          </cell>
          <cell r="F1916">
            <v>38</v>
          </cell>
          <cell r="G1916">
            <v>599677.64</v>
          </cell>
          <cell r="H1916">
            <v>0.1</v>
          </cell>
          <cell r="I1916">
            <v>666241.85804000008</v>
          </cell>
          <cell r="J1916">
            <v>83946474.113040015</v>
          </cell>
          <cell r="K1916">
            <v>0.55000000000000004</v>
          </cell>
          <cell r="L1916">
            <v>130117035</v>
          </cell>
        </row>
        <row r="1917">
          <cell r="A1917" t="str">
            <v>004651102</v>
          </cell>
          <cell r="B1917" t="str">
            <v>Motorski kontaktor</v>
          </cell>
          <cell r="C1917" t="str">
            <v>CEM9500-110V-50/60Hz</v>
          </cell>
          <cell r="D1917" t="str">
            <v>96,7222</v>
          </cell>
          <cell r="E1917" t="str">
            <v>DB</v>
          </cell>
          <cell r="F1917">
            <v>38</v>
          </cell>
          <cell r="G1917">
            <v>599677.64</v>
          </cell>
          <cell r="H1917">
            <v>0.1</v>
          </cell>
          <cell r="I1917">
            <v>666241.85804000008</v>
          </cell>
          <cell r="J1917">
            <v>83946474.113040015</v>
          </cell>
          <cell r="K1917">
            <v>0.55000000000000004</v>
          </cell>
          <cell r="L1917">
            <v>130117035</v>
          </cell>
        </row>
        <row r="1918">
          <cell r="A1918" t="str">
            <v>004651103</v>
          </cell>
          <cell r="B1918" t="str">
            <v>Motorski kontaktor</v>
          </cell>
          <cell r="C1918" t="str">
            <v>CEM9500-230V-50/60Hz</v>
          </cell>
          <cell r="D1918" t="str">
            <v>96,7222</v>
          </cell>
          <cell r="E1918" t="str">
            <v>DB</v>
          </cell>
          <cell r="F1918">
            <v>38</v>
          </cell>
          <cell r="G1918">
            <v>599677.64</v>
          </cell>
          <cell r="H1918">
            <v>0.1</v>
          </cell>
          <cell r="I1918">
            <v>666241.85804000008</v>
          </cell>
          <cell r="J1918">
            <v>83946474.113040015</v>
          </cell>
          <cell r="K1918">
            <v>0.55000000000000004</v>
          </cell>
          <cell r="L1918">
            <v>130117035</v>
          </cell>
        </row>
        <row r="1919">
          <cell r="A1919" t="str">
            <v>004651104</v>
          </cell>
          <cell r="B1919" t="str">
            <v>Motorski kontaktor</v>
          </cell>
          <cell r="C1919" t="str">
            <v>CEM9500-400V-50/60Hz</v>
          </cell>
          <cell r="D1919" t="str">
            <v>96,7222</v>
          </cell>
          <cell r="E1919" t="str">
            <v>DB</v>
          </cell>
          <cell r="F1919">
            <v>38</v>
          </cell>
          <cell r="G1919">
            <v>599677.64</v>
          </cell>
          <cell r="H1919">
            <v>0.1</v>
          </cell>
          <cell r="I1919">
            <v>666241.85804000008</v>
          </cell>
          <cell r="J1919">
            <v>83946474.113040015</v>
          </cell>
          <cell r="K1919">
            <v>0.55000000000000004</v>
          </cell>
          <cell r="L1919">
            <v>130117035</v>
          </cell>
        </row>
        <row r="1920">
          <cell r="A1920" t="str">
            <v>004651200</v>
          </cell>
          <cell r="B1920" t="str">
            <v>Motorski kontaktor</v>
          </cell>
          <cell r="C1920" t="str">
            <v>CEM9500-24V-DC</v>
          </cell>
          <cell r="D1920" t="str">
            <v>289,6525</v>
          </cell>
          <cell r="E1920" t="str">
            <v>DB</v>
          </cell>
          <cell r="F1920">
            <v>38</v>
          </cell>
          <cell r="G1920">
            <v>1795845.5</v>
          </cell>
          <cell r="H1920">
            <v>0.1</v>
          </cell>
          <cell r="I1920">
            <v>1995184.3505000002</v>
          </cell>
          <cell r="J1920">
            <v>251393228.16300002</v>
          </cell>
          <cell r="K1920">
            <v>0.55000000000000004</v>
          </cell>
          <cell r="L1920">
            <v>389659504</v>
          </cell>
        </row>
        <row r="1921">
          <cell r="A1921" t="str">
            <v>004651201</v>
          </cell>
          <cell r="B1921" t="str">
            <v>Motorski kontaktor</v>
          </cell>
          <cell r="C1921" t="str">
            <v>CEM9500-220V-DC</v>
          </cell>
          <cell r="D1921" t="str">
            <v>289,6525</v>
          </cell>
          <cell r="E1921" t="str">
            <v>DB</v>
          </cell>
          <cell r="F1921">
            <v>38</v>
          </cell>
          <cell r="G1921">
            <v>1795845.5</v>
          </cell>
          <cell r="H1921">
            <v>0.1</v>
          </cell>
          <cell r="I1921">
            <v>1995184.3505000002</v>
          </cell>
          <cell r="J1921">
            <v>251393228.16300002</v>
          </cell>
          <cell r="K1921">
            <v>0.55000000000000004</v>
          </cell>
          <cell r="L1921">
            <v>389659504</v>
          </cell>
        </row>
        <row r="1922">
          <cell r="A1922" t="str">
            <v>004652100</v>
          </cell>
          <cell r="B1922" t="str">
            <v>Motorski kontaktor</v>
          </cell>
          <cell r="C1922" t="str">
            <v>CEM10500-24V-50/60Hz</v>
          </cell>
          <cell r="D1922" t="str">
            <v>126,8872</v>
          </cell>
          <cell r="E1922" t="str">
            <v>DB</v>
          </cell>
          <cell r="F1922">
            <v>38</v>
          </cell>
          <cell r="G1922">
            <v>786700.64</v>
          </cell>
          <cell r="H1922">
            <v>0.1</v>
          </cell>
          <cell r="I1922">
            <v>874024.41104000015</v>
          </cell>
          <cell r="J1922">
            <v>110127075.79104002</v>
          </cell>
          <cell r="K1922">
            <v>0.57999999999999996</v>
          </cell>
          <cell r="L1922">
            <v>174000780</v>
          </cell>
        </row>
        <row r="1923">
          <cell r="A1923" t="str">
            <v>004652101</v>
          </cell>
          <cell r="B1923" t="str">
            <v>Motorski kontaktor</v>
          </cell>
          <cell r="C1923" t="str">
            <v>CEM10500-48V-50/60Hz</v>
          </cell>
          <cell r="D1923" t="str">
            <v>126,8872</v>
          </cell>
          <cell r="E1923" t="str">
            <v>DB</v>
          </cell>
          <cell r="F1923">
            <v>38</v>
          </cell>
          <cell r="G1923">
            <v>786700.64</v>
          </cell>
          <cell r="H1923">
            <v>0.1</v>
          </cell>
          <cell r="I1923">
            <v>874024.41104000015</v>
          </cell>
          <cell r="J1923">
            <v>110127075.79104002</v>
          </cell>
          <cell r="K1923">
            <v>0.57999999999999996</v>
          </cell>
          <cell r="L1923">
            <v>174000780</v>
          </cell>
        </row>
        <row r="1924">
          <cell r="A1924" t="str">
            <v>004652102</v>
          </cell>
          <cell r="B1924" t="str">
            <v>Motorski kontaktor</v>
          </cell>
          <cell r="C1924" t="str">
            <v>CEM10500-110V-50/60Hz</v>
          </cell>
          <cell r="D1924" t="str">
            <v>126,8872</v>
          </cell>
          <cell r="E1924" t="str">
            <v>DB</v>
          </cell>
          <cell r="F1924">
            <v>38</v>
          </cell>
          <cell r="G1924">
            <v>786700.64</v>
          </cell>
          <cell r="H1924">
            <v>0.1</v>
          </cell>
          <cell r="I1924">
            <v>874024.41104000015</v>
          </cell>
          <cell r="J1924">
            <v>110127075.79104002</v>
          </cell>
          <cell r="K1924">
            <v>0.57999999999999996</v>
          </cell>
          <cell r="L1924">
            <v>174000780</v>
          </cell>
        </row>
        <row r="1925">
          <cell r="A1925" t="str">
            <v>004652103</v>
          </cell>
          <cell r="B1925" t="str">
            <v>Motorski kontaktor</v>
          </cell>
          <cell r="C1925" t="str">
            <v>CEM10500-230V-50/60Hz</v>
          </cell>
          <cell r="D1925" t="str">
            <v>126,8872</v>
          </cell>
          <cell r="E1925" t="str">
            <v>DB</v>
          </cell>
          <cell r="F1925">
            <v>38</v>
          </cell>
          <cell r="G1925">
            <v>786700.64</v>
          </cell>
          <cell r="H1925">
            <v>0.1</v>
          </cell>
          <cell r="I1925">
            <v>874024.41104000015</v>
          </cell>
          <cell r="J1925">
            <v>110127075.79104002</v>
          </cell>
          <cell r="K1925">
            <v>0.57999999999999996</v>
          </cell>
          <cell r="L1925">
            <v>174000780</v>
          </cell>
        </row>
        <row r="1926">
          <cell r="A1926" t="str">
            <v>004652104</v>
          </cell>
          <cell r="B1926" t="str">
            <v>Motorski kontaktor</v>
          </cell>
          <cell r="C1926" t="str">
            <v>CEM10500-400V-50/60Hz</v>
          </cell>
          <cell r="D1926" t="str">
            <v>126,8872</v>
          </cell>
          <cell r="E1926" t="str">
            <v>DB</v>
          </cell>
          <cell r="F1926">
            <v>38</v>
          </cell>
          <cell r="G1926">
            <v>786700.64</v>
          </cell>
          <cell r="H1926">
            <v>0.1</v>
          </cell>
          <cell r="I1926">
            <v>874024.41104000015</v>
          </cell>
          <cell r="J1926">
            <v>110127075.79104002</v>
          </cell>
          <cell r="K1926">
            <v>0.57999999999999996</v>
          </cell>
          <cell r="L1926">
            <v>174000780</v>
          </cell>
        </row>
        <row r="1927">
          <cell r="A1927" t="str">
            <v>004652200</v>
          </cell>
          <cell r="B1927" t="str">
            <v>Motorski kontaktor</v>
          </cell>
          <cell r="C1927" t="str">
            <v>CEM10500-24V-DC</v>
          </cell>
          <cell r="D1927" t="str">
            <v>300,6502</v>
          </cell>
          <cell r="E1927" t="str">
            <v>DB</v>
          </cell>
          <cell r="F1927">
            <v>38</v>
          </cell>
          <cell r="G1927">
            <v>1864031.24</v>
          </cell>
          <cell r="H1927">
            <v>0.1</v>
          </cell>
          <cell r="I1927">
            <v>2070938.7076400002</v>
          </cell>
          <cell r="J1927">
            <v>260938277.16264001</v>
          </cell>
          <cell r="K1927">
            <v>0.57999999999999996</v>
          </cell>
          <cell r="L1927">
            <v>412282478</v>
          </cell>
        </row>
        <row r="1928">
          <cell r="A1928" t="str">
            <v>004652201</v>
          </cell>
          <cell r="B1928" t="str">
            <v>Motorski kontaktor</v>
          </cell>
          <cell r="C1928" t="str">
            <v>CEM10500-220V-DC</v>
          </cell>
          <cell r="D1928" t="str">
            <v>300,6502</v>
          </cell>
          <cell r="E1928" t="str">
            <v>DB</v>
          </cell>
          <cell r="F1928">
            <v>38</v>
          </cell>
          <cell r="G1928">
            <v>1864031.24</v>
          </cell>
          <cell r="H1928">
            <v>0.1</v>
          </cell>
          <cell r="I1928">
            <v>2070938.7076400002</v>
          </cell>
          <cell r="J1928">
            <v>260938277.16264001</v>
          </cell>
          <cell r="K1928">
            <v>0.57999999999999996</v>
          </cell>
          <cell r="L1928">
            <v>412282478</v>
          </cell>
        </row>
        <row r="1929">
          <cell r="A1929" t="str">
            <v>004653140</v>
          </cell>
          <cell r="B1929" t="str">
            <v>Motorski kontaktor</v>
          </cell>
          <cell r="C1929" t="str">
            <v>CEM11222-24V-50/60Hz</v>
          </cell>
          <cell r="D1929" t="str">
            <v>179,7045</v>
          </cell>
          <cell r="E1929" t="str">
            <v>DB</v>
          </cell>
          <cell r="F1929">
            <v>38</v>
          </cell>
          <cell r="G1929">
            <v>1114167.8999999999</v>
          </cell>
          <cell r="H1929">
            <v>0.1</v>
          </cell>
          <cell r="I1929">
            <v>1237840.5368999999</v>
          </cell>
          <cell r="J1929">
            <v>155967907.6494</v>
          </cell>
          <cell r="K1929">
            <v>0.57999999999999996</v>
          </cell>
          <cell r="L1929">
            <v>246429295</v>
          </cell>
        </row>
        <row r="1930">
          <cell r="A1930" t="str">
            <v>004653141</v>
          </cell>
          <cell r="B1930" t="str">
            <v>Motorski kontaktor</v>
          </cell>
          <cell r="C1930" t="str">
            <v>CEM11222-48V-50/60Hz</v>
          </cell>
          <cell r="D1930" t="str">
            <v>179,7045</v>
          </cell>
          <cell r="E1930" t="str">
            <v>DB</v>
          </cell>
          <cell r="F1930">
            <v>38</v>
          </cell>
          <cell r="G1930">
            <v>1114167.8999999999</v>
          </cell>
          <cell r="H1930">
            <v>0.1</v>
          </cell>
          <cell r="I1930">
            <v>1237840.5368999999</v>
          </cell>
          <cell r="J1930">
            <v>155967907.6494</v>
          </cell>
          <cell r="K1930">
            <v>0.57999999999999996</v>
          </cell>
          <cell r="L1930">
            <v>246429295</v>
          </cell>
        </row>
        <row r="1931">
          <cell r="A1931" t="str">
            <v>004653142</v>
          </cell>
          <cell r="B1931" t="str">
            <v>Motorski kontaktor</v>
          </cell>
          <cell r="C1931" t="str">
            <v>CEM11222-110V-50/60Hz</v>
          </cell>
          <cell r="D1931" t="str">
            <v>179,7045</v>
          </cell>
          <cell r="E1931" t="str">
            <v>DB</v>
          </cell>
          <cell r="F1931">
            <v>38</v>
          </cell>
          <cell r="G1931">
            <v>1114167.8999999999</v>
          </cell>
          <cell r="H1931">
            <v>0.1</v>
          </cell>
          <cell r="I1931">
            <v>1237840.5368999999</v>
          </cell>
          <cell r="J1931">
            <v>155967907.6494</v>
          </cell>
          <cell r="K1931">
            <v>0.57999999999999996</v>
          </cell>
          <cell r="L1931">
            <v>246429295</v>
          </cell>
        </row>
        <row r="1932">
          <cell r="A1932" t="str">
            <v>004653143</v>
          </cell>
          <cell r="B1932" t="str">
            <v>Motorski kontaktor</v>
          </cell>
          <cell r="C1932" t="str">
            <v>CEM11222-230V-50/60Hz</v>
          </cell>
          <cell r="D1932" t="str">
            <v>179,7045</v>
          </cell>
          <cell r="E1932" t="str">
            <v>DB</v>
          </cell>
          <cell r="F1932">
            <v>38</v>
          </cell>
          <cell r="G1932">
            <v>1114167.8999999999</v>
          </cell>
          <cell r="H1932">
            <v>0.1</v>
          </cell>
          <cell r="I1932">
            <v>1237840.5368999999</v>
          </cell>
          <cell r="J1932">
            <v>155967907.6494</v>
          </cell>
          <cell r="K1932">
            <v>0.57999999999999996</v>
          </cell>
          <cell r="L1932">
            <v>246429295</v>
          </cell>
        </row>
        <row r="1933">
          <cell r="A1933" t="str">
            <v>004653144</v>
          </cell>
          <cell r="B1933" t="str">
            <v>Motorski kontaktor</v>
          </cell>
          <cell r="C1933" t="str">
            <v>CEM11222-400V-50/60Hz</v>
          </cell>
          <cell r="D1933" t="str">
            <v>179,7045</v>
          </cell>
          <cell r="E1933" t="str">
            <v>DB</v>
          </cell>
          <cell r="F1933">
            <v>38</v>
          </cell>
          <cell r="G1933">
            <v>1114167.8999999999</v>
          </cell>
          <cell r="H1933">
            <v>0.1</v>
          </cell>
          <cell r="I1933">
            <v>1237840.5368999999</v>
          </cell>
          <cell r="J1933">
            <v>155967907.6494</v>
          </cell>
          <cell r="K1933">
            <v>0.57999999999999996</v>
          </cell>
          <cell r="L1933">
            <v>246429295</v>
          </cell>
        </row>
        <row r="1934">
          <cell r="A1934" t="str">
            <v>004646018</v>
          </cell>
          <cell r="B1934" t="str">
            <v>Motorski kontaktor</v>
          </cell>
          <cell r="C1934" t="str">
            <v>CEM112E22-28V-AC/DC</v>
          </cell>
          <cell r="D1934" t="str">
            <v>287,3673</v>
          </cell>
          <cell r="E1934" t="str">
            <v>DB</v>
          </cell>
          <cell r="F1934">
            <v>38</v>
          </cell>
          <cell r="G1934">
            <v>1781677.26</v>
          </cell>
          <cell r="H1934">
            <v>0.1</v>
          </cell>
          <cell r="I1934">
            <v>1979443.4358600003</v>
          </cell>
          <cell r="J1934">
            <v>249409872.91836005</v>
          </cell>
          <cell r="K1934">
            <v>0.57999999999999996</v>
          </cell>
          <cell r="L1934">
            <v>394067600</v>
          </cell>
        </row>
        <row r="1935">
          <cell r="A1935" t="str">
            <v>004646019</v>
          </cell>
          <cell r="B1935" t="str">
            <v>Motorski kontaktor</v>
          </cell>
          <cell r="C1935" t="str">
            <v>CEM112E22-130V-50/60HZ</v>
          </cell>
          <cell r="D1935" t="str">
            <v>287,3673</v>
          </cell>
          <cell r="E1935" t="str">
            <v>DB</v>
          </cell>
          <cell r="F1935">
            <v>38</v>
          </cell>
          <cell r="G1935">
            <v>1781677.26</v>
          </cell>
          <cell r="H1935">
            <v>0.1</v>
          </cell>
          <cell r="I1935">
            <v>1979443.4358600003</v>
          </cell>
          <cell r="J1935">
            <v>249409872.91836005</v>
          </cell>
          <cell r="K1935">
            <v>0.57999999999999996</v>
          </cell>
          <cell r="L1935">
            <v>394067600</v>
          </cell>
        </row>
        <row r="1936">
          <cell r="A1936" t="str">
            <v>004646020</v>
          </cell>
          <cell r="B1936" t="str">
            <v>Motorski kontaktor</v>
          </cell>
          <cell r="C1936" t="str">
            <v>CEM112E22-250V-AC/DC</v>
          </cell>
          <cell r="D1936" t="str">
            <v>287,3673</v>
          </cell>
          <cell r="E1936" t="str">
            <v>DB</v>
          </cell>
          <cell r="F1936">
            <v>38</v>
          </cell>
          <cell r="G1936">
            <v>1781677.26</v>
          </cell>
          <cell r="H1936">
            <v>0.1</v>
          </cell>
          <cell r="I1936">
            <v>1979443.4358600003</v>
          </cell>
          <cell r="J1936">
            <v>249409872.91836005</v>
          </cell>
          <cell r="K1936">
            <v>0.57999999999999996</v>
          </cell>
          <cell r="L1936">
            <v>394067600</v>
          </cell>
        </row>
        <row r="1937">
          <cell r="A1937" t="str">
            <v>004646021</v>
          </cell>
          <cell r="B1937" t="str">
            <v>Motorski kontaktor</v>
          </cell>
          <cell r="C1937" t="str">
            <v>CEM112E22-415V-AC/DC</v>
          </cell>
          <cell r="D1937" t="str">
            <v>287,3673</v>
          </cell>
          <cell r="E1937" t="str">
            <v>DB</v>
          </cell>
          <cell r="F1937">
            <v>38</v>
          </cell>
          <cell r="G1937">
            <v>1781677.26</v>
          </cell>
          <cell r="H1937">
            <v>0.1</v>
          </cell>
          <cell r="I1937">
            <v>1979443.4358600003</v>
          </cell>
          <cell r="J1937">
            <v>249409872.91836005</v>
          </cell>
          <cell r="K1937">
            <v>0.57999999999999996</v>
          </cell>
          <cell r="L1937">
            <v>394067600</v>
          </cell>
        </row>
        <row r="1938">
          <cell r="A1938" t="str">
            <v>004654240</v>
          </cell>
          <cell r="B1938" t="str">
            <v>Motorski kontaktor</v>
          </cell>
          <cell r="C1938" t="str">
            <v>CEM150E22-28V-AC/DC</v>
          </cell>
          <cell r="D1938" t="str">
            <v>291,0522</v>
          </cell>
          <cell r="E1938" t="str">
            <v>DB</v>
          </cell>
          <cell r="F1938">
            <v>38</v>
          </cell>
          <cell r="G1938">
            <v>1804523.64</v>
          </cell>
          <cell r="H1938">
            <v>0.1</v>
          </cell>
          <cell r="I1938">
            <v>2004825.76404</v>
          </cell>
          <cell r="J1938">
            <v>252608046.26904002</v>
          </cell>
          <cell r="K1938">
            <v>0.57999999999999996</v>
          </cell>
          <cell r="L1938">
            <v>399120714</v>
          </cell>
        </row>
        <row r="1939">
          <cell r="A1939" t="str">
            <v>004646023</v>
          </cell>
          <cell r="B1939" t="str">
            <v>Motorski kontaktor</v>
          </cell>
          <cell r="C1939" t="str">
            <v>CEM150E22-130V-AC/DC</v>
          </cell>
          <cell r="D1939" t="str">
            <v>291,0522</v>
          </cell>
          <cell r="E1939" t="str">
            <v>DB</v>
          </cell>
          <cell r="F1939">
            <v>38</v>
          </cell>
          <cell r="G1939">
            <v>1804523.64</v>
          </cell>
          <cell r="H1939">
            <v>0.1</v>
          </cell>
          <cell r="I1939">
            <v>2004825.76404</v>
          </cell>
          <cell r="J1939">
            <v>252608046.26904002</v>
          </cell>
          <cell r="K1939">
            <v>0.57999999999999996</v>
          </cell>
          <cell r="L1939">
            <v>399120714</v>
          </cell>
        </row>
        <row r="1940">
          <cell r="A1940" t="str">
            <v>004654241</v>
          </cell>
          <cell r="B1940" t="str">
            <v>Motorski kontaktor</v>
          </cell>
          <cell r="C1940" t="str">
            <v>CEM150E22-250V-AC/DC</v>
          </cell>
          <cell r="D1940" t="str">
            <v>308,9626</v>
          </cell>
          <cell r="E1940" t="str">
            <v>DB</v>
          </cell>
          <cell r="F1940">
            <v>38</v>
          </cell>
          <cell r="G1940">
            <v>1915568.1199999999</v>
          </cell>
          <cell r="H1940">
            <v>0.1</v>
          </cell>
          <cell r="I1940">
            <v>2128196.18132</v>
          </cell>
          <cell r="J1940">
            <v>268152718.84632</v>
          </cell>
          <cell r="K1940">
            <v>0.57999999999999996</v>
          </cell>
          <cell r="L1940">
            <v>423681296</v>
          </cell>
        </row>
        <row r="1941">
          <cell r="A1941" t="str">
            <v>004646025</v>
          </cell>
          <cell r="B1941" t="str">
            <v>Motorski kontaktor</v>
          </cell>
          <cell r="C1941" t="str">
            <v>CEM150E22-415V-AC/DC</v>
          </cell>
          <cell r="D1941" t="str">
            <v>291,0522</v>
          </cell>
          <cell r="E1941" t="str">
            <v>DB</v>
          </cell>
          <cell r="F1941">
            <v>38</v>
          </cell>
          <cell r="G1941">
            <v>1804523.64</v>
          </cell>
          <cell r="H1941">
            <v>0.1</v>
          </cell>
          <cell r="I1941">
            <v>2004825.76404</v>
          </cell>
          <cell r="J1941">
            <v>252608046.26904002</v>
          </cell>
          <cell r="K1941">
            <v>0.57999999999999996</v>
          </cell>
          <cell r="L1941">
            <v>399120714</v>
          </cell>
        </row>
        <row r="1942">
          <cell r="A1942" t="str">
            <v>004655140</v>
          </cell>
          <cell r="B1942" t="str">
            <v>Motorski kontaktor</v>
          </cell>
          <cell r="C1942" t="str">
            <v>CEM18022-24V-50/60Hz</v>
          </cell>
          <cell r="D1942" t="str">
            <v>308,9626</v>
          </cell>
          <cell r="E1942" t="str">
            <v>DB</v>
          </cell>
          <cell r="F1942">
            <v>38</v>
          </cell>
          <cell r="G1942">
            <v>1915568.1199999999</v>
          </cell>
          <cell r="H1942">
            <v>0.1</v>
          </cell>
          <cell r="I1942">
            <v>2128196.18132</v>
          </cell>
          <cell r="J1942">
            <v>268152718.84632</v>
          </cell>
          <cell r="K1942">
            <v>0.57999999999999996</v>
          </cell>
          <cell r="L1942">
            <v>423681296</v>
          </cell>
        </row>
        <row r="1943">
          <cell r="A1943" t="str">
            <v>004655141</v>
          </cell>
          <cell r="B1943" t="str">
            <v>Motorski kontaktor</v>
          </cell>
          <cell r="C1943" t="str">
            <v>CEM18022-48V-50/60Hz</v>
          </cell>
          <cell r="D1943" t="str">
            <v>308,9626</v>
          </cell>
          <cell r="E1943" t="str">
            <v>DB</v>
          </cell>
          <cell r="F1943">
            <v>38</v>
          </cell>
          <cell r="G1943">
            <v>1915568.1199999999</v>
          </cell>
          <cell r="H1943">
            <v>0.1</v>
          </cell>
          <cell r="I1943">
            <v>2128196.18132</v>
          </cell>
          <cell r="J1943">
            <v>268152718.84632</v>
          </cell>
          <cell r="K1943">
            <v>0.57999999999999996</v>
          </cell>
          <cell r="L1943">
            <v>423681296</v>
          </cell>
        </row>
        <row r="1944">
          <cell r="A1944" t="str">
            <v>004655142</v>
          </cell>
          <cell r="B1944" t="str">
            <v>Motorski kontaktor</v>
          </cell>
          <cell r="C1944" t="str">
            <v>CEM18022-110V-50/60Hz</v>
          </cell>
          <cell r="D1944" t="str">
            <v>308,9626</v>
          </cell>
          <cell r="E1944" t="str">
            <v>DB</v>
          </cell>
          <cell r="F1944">
            <v>38</v>
          </cell>
          <cell r="G1944">
            <v>1915568.1199999999</v>
          </cell>
          <cell r="H1944">
            <v>0.1</v>
          </cell>
          <cell r="I1944">
            <v>2128196.18132</v>
          </cell>
          <cell r="J1944">
            <v>268152718.84632</v>
          </cell>
          <cell r="K1944">
            <v>0.57999999999999996</v>
          </cell>
          <cell r="L1944">
            <v>423681296</v>
          </cell>
        </row>
        <row r="1945">
          <cell r="A1945" t="str">
            <v>004655143</v>
          </cell>
          <cell r="B1945" t="str">
            <v>Motorski kontaktor</v>
          </cell>
          <cell r="C1945" t="str">
            <v>CEM18022-230V-50/60Hz</v>
          </cell>
          <cell r="D1945" t="str">
            <v>308,9626</v>
          </cell>
          <cell r="E1945" t="str">
            <v>DB</v>
          </cell>
          <cell r="F1945">
            <v>38</v>
          </cell>
          <cell r="G1945">
            <v>1915568.1199999999</v>
          </cell>
          <cell r="H1945">
            <v>0.1</v>
          </cell>
          <cell r="I1945">
            <v>2128196.18132</v>
          </cell>
          <cell r="J1945">
            <v>268152718.84632</v>
          </cell>
          <cell r="K1945">
            <v>0.57999999999999996</v>
          </cell>
          <cell r="L1945">
            <v>423681296</v>
          </cell>
        </row>
        <row r="1946">
          <cell r="A1946" t="str">
            <v>004655144</v>
          </cell>
          <cell r="B1946" t="str">
            <v>Motorski kontaktor</v>
          </cell>
          <cell r="C1946" t="str">
            <v>CEM18022-400V-50/60Hz</v>
          </cell>
          <cell r="D1946" t="str">
            <v>308,9626</v>
          </cell>
          <cell r="E1946" t="str">
            <v>DB</v>
          </cell>
          <cell r="F1946">
            <v>38</v>
          </cell>
          <cell r="G1946">
            <v>1915568.1199999999</v>
          </cell>
          <cell r="H1946">
            <v>0.1</v>
          </cell>
          <cell r="I1946">
            <v>2128196.18132</v>
          </cell>
          <cell r="J1946">
            <v>268152718.84632</v>
          </cell>
          <cell r="K1946">
            <v>0.57999999999999996</v>
          </cell>
          <cell r="L1946">
            <v>423681296</v>
          </cell>
        </row>
        <row r="1947">
          <cell r="A1947" t="str">
            <v>004646029</v>
          </cell>
          <cell r="B1947" t="str">
            <v>Motorski kontaktor</v>
          </cell>
          <cell r="C1947" t="str">
            <v>CEM180E22-28V-AC/DC</v>
          </cell>
          <cell r="D1947" t="str">
            <v>445,5335</v>
          </cell>
          <cell r="E1947" t="str">
            <v>DB</v>
          </cell>
          <cell r="F1947">
            <v>38</v>
          </cell>
          <cell r="G1947">
            <v>2762307.7</v>
          </cell>
          <cell r="H1947">
            <v>0.1</v>
          </cell>
          <cell r="I1947">
            <v>3068923.8547000005</v>
          </cell>
          <cell r="J1947">
            <v>386684405.69220006</v>
          </cell>
          <cell r="K1947">
            <v>0.57999999999999996</v>
          </cell>
          <cell r="L1947">
            <v>610961361</v>
          </cell>
        </row>
        <row r="1948">
          <cell r="A1948" t="str">
            <v>004646026</v>
          </cell>
          <cell r="B1948" t="str">
            <v>Motorski kontaktor</v>
          </cell>
          <cell r="C1948" t="str">
            <v>CEM180E22-130V-AC/DC</v>
          </cell>
          <cell r="D1948" t="str">
            <v>445,5335</v>
          </cell>
          <cell r="E1948" t="str">
            <v>DB</v>
          </cell>
          <cell r="F1948">
            <v>38</v>
          </cell>
          <cell r="G1948">
            <v>2762307.7</v>
          </cell>
          <cell r="H1948">
            <v>0.1</v>
          </cell>
          <cell r="I1948">
            <v>3068923.8547000005</v>
          </cell>
          <cell r="J1948">
            <v>386684405.69220006</v>
          </cell>
          <cell r="K1948">
            <v>0.57999999999999996</v>
          </cell>
          <cell r="L1948">
            <v>610961361</v>
          </cell>
        </row>
        <row r="1949">
          <cell r="A1949" t="str">
            <v>004646027</v>
          </cell>
          <cell r="B1949" t="str">
            <v>Motorski kontaktor</v>
          </cell>
          <cell r="C1949" t="str">
            <v>CEM180E22-250V-AC/DC</v>
          </cell>
          <cell r="D1949" t="str">
            <v>445,5335</v>
          </cell>
          <cell r="E1949" t="str">
            <v>DB</v>
          </cell>
          <cell r="F1949">
            <v>38</v>
          </cell>
          <cell r="G1949">
            <v>2762307.7</v>
          </cell>
          <cell r="H1949">
            <v>0.1</v>
          </cell>
          <cell r="I1949">
            <v>3068923.8547000005</v>
          </cell>
          <cell r="J1949">
            <v>386684405.69220006</v>
          </cell>
          <cell r="K1949">
            <v>0.57999999999999996</v>
          </cell>
          <cell r="L1949">
            <v>610961361</v>
          </cell>
        </row>
        <row r="1950">
          <cell r="A1950" t="str">
            <v>004646028</v>
          </cell>
          <cell r="B1950" t="str">
            <v>Motorski kontaktor</v>
          </cell>
          <cell r="C1950" t="str">
            <v>CEM180E22-415V-AC/DC</v>
          </cell>
          <cell r="D1950" t="str">
            <v>445,5335</v>
          </cell>
          <cell r="E1950" t="str">
            <v>DB</v>
          </cell>
          <cell r="F1950">
            <v>38</v>
          </cell>
          <cell r="G1950">
            <v>2762307.7</v>
          </cell>
          <cell r="H1950">
            <v>0.1</v>
          </cell>
          <cell r="I1950">
            <v>3068923.8547000005</v>
          </cell>
          <cell r="J1950">
            <v>386684405.69220006</v>
          </cell>
          <cell r="K1950">
            <v>0.57999999999999996</v>
          </cell>
          <cell r="L1950">
            <v>610961361</v>
          </cell>
        </row>
        <row r="1951">
          <cell r="A1951" t="str">
            <v>004656140</v>
          </cell>
          <cell r="B1951" t="str">
            <v>Motorski kontaktor</v>
          </cell>
          <cell r="C1951" t="str">
            <v>CEM25022-24V-50/60Hz</v>
          </cell>
          <cell r="D1951" t="str">
            <v>480,3262</v>
          </cell>
          <cell r="E1951" t="str">
            <v>DB</v>
          </cell>
          <cell r="F1951">
            <v>38</v>
          </cell>
          <cell r="G1951">
            <v>2978022.44</v>
          </cell>
          <cell r="H1951">
            <v>0.1</v>
          </cell>
          <cell r="I1951">
            <v>3308582.9308400005</v>
          </cell>
          <cell r="J1951">
            <v>416881449.28584003</v>
          </cell>
          <cell r="K1951">
            <v>0.57999999999999996</v>
          </cell>
          <cell r="L1951">
            <v>658672690</v>
          </cell>
        </row>
        <row r="1952">
          <cell r="A1952" t="str">
            <v>004656141</v>
          </cell>
          <cell r="B1952" t="str">
            <v>Motorski kontaktor</v>
          </cell>
          <cell r="C1952" t="str">
            <v>CEM25022-48V-50/60Hz</v>
          </cell>
          <cell r="D1952" t="str">
            <v>480,3262</v>
          </cell>
          <cell r="E1952" t="str">
            <v>DB</v>
          </cell>
          <cell r="F1952">
            <v>38</v>
          </cell>
          <cell r="G1952">
            <v>2978022.44</v>
          </cell>
          <cell r="H1952">
            <v>0.1</v>
          </cell>
          <cell r="I1952">
            <v>3308582.9308400005</v>
          </cell>
          <cell r="J1952">
            <v>416881449.28584003</v>
          </cell>
          <cell r="K1952">
            <v>0.57999999999999996</v>
          </cell>
          <cell r="L1952">
            <v>658672690</v>
          </cell>
        </row>
        <row r="1953">
          <cell r="A1953" t="str">
            <v>004656142</v>
          </cell>
          <cell r="B1953" t="str">
            <v>Motorski kontaktor</v>
          </cell>
          <cell r="C1953" t="str">
            <v>CEM25022-110V-50/60Hz</v>
          </cell>
          <cell r="D1953" t="str">
            <v>480,3262</v>
          </cell>
          <cell r="E1953" t="str">
            <v>DB</v>
          </cell>
          <cell r="F1953">
            <v>38</v>
          </cell>
          <cell r="G1953">
            <v>2978022.44</v>
          </cell>
          <cell r="H1953">
            <v>0.1</v>
          </cell>
          <cell r="I1953">
            <v>3308582.9308400005</v>
          </cell>
          <cell r="J1953">
            <v>416881449.28584003</v>
          </cell>
          <cell r="K1953">
            <v>0.57999999999999996</v>
          </cell>
          <cell r="L1953">
            <v>658672690</v>
          </cell>
        </row>
        <row r="1954">
          <cell r="A1954" t="str">
            <v>004656143</v>
          </cell>
          <cell r="B1954" t="str">
            <v>Motorski kontaktor</v>
          </cell>
          <cell r="C1954" t="str">
            <v>CEM25022-230V-50/60Hz</v>
          </cell>
          <cell r="D1954" t="str">
            <v>480,3262</v>
          </cell>
          <cell r="E1954" t="str">
            <v>DB</v>
          </cell>
          <cell r="F1954">
            <v>38</v>
          </cell>
          <cell r="G1954">
            <v>2978022.44</v>
          </cell>
          <cell r="H1954">
            <v>0.1</v>
          </cell>
          <cell r="I1954">
            <v>3308582.9308400005</v>
          </cell>
          <cell r="J1954">
            <v>416881449.28584003</v>
          </cell>
          <cell r="K1954">
            <v>0.57999999999999996</v>
          </cell>
          <cell r="L1954">
            <v>658672690</v>
          </cell>
        </row>
        <row r="1955">
          <cell r="A1955" t="str">
            <v>004656144</v>
          </cell>
          <cell r="B1955" t="str">
            <v>Motorski kontaktor</v>
          </cell>
          <cell r="C1955" t="str">
            <v>CEM25022-400V-50/60Hz</v>
          </cell>
          <cell r="D1955" t="str">
            <v>480,3262</v>
          </cell>
          <cell r="E1955" t="str">
            <v>DB</v>
          </cell>
          <cell r="F1955">
            <v>38</v>
          </cell>
          <cell r="G1955">
            <v>2978022.44</v>
          </cell>
          <cell r="H1955">
            <v>0.1</v>
          </cell>
          <cell r="I1955">
            <v>3308582.9308400005</v>
          </cell>
          <cell r="J1955">
            <v>416881449.28584003</v>
          </cell>
          <cell r="K1955">
            <v>0.57999999999999996</v>
          </cell>
          <cell r="L1955">
            <v>658672690</v>
          </cell>
        </row>
        <row r="1956">
          <cell r="A1956" t="str">
            <v>004646030</v>
          </cell>
          <cell r="B1956" t="str">
            <v>Motorski kontaktor</v>
          </cell>
          <cell r="C1956" t="str">
            <v>CEM250E22-28V-AC/DC</v>
          </cell>
          <cell r="D1956" t="str">
            <v>637,0069</v>
          </cell>
          <cell r="E1956" t="str">
            <v>DB</v>
          </cell>
          <cell r="F1956">
            <v>38</v>
          </cell>
          <cell r="G1956">
            <v>3949442.78</v>
          </cell>
          <cell r="H1956">
            <v>0.1</v>
          </cell>
          <cell r="I1956">
            <v>4387830.9285800001</v>
          </cell>
          <cell r="J1956">
            <v>552866697.00108004</v>
          </cell>
          <cell r="K1956">
            <v>0.57999999999999996</v>
          </cell>
          <cell r="L1956">
            <v>873529382</v>
          </cell>
        </row>
        <row r="1957">
          <cell r="A1957" t="str">
            <v>004646031</v>
          </cell>
          <cell r="B1957" t="str">
            <v>Motorski kontaktor</v>
          </cell>
          <cell r="C1957" t="str">
            <v>CEM250E22-130V-AC/DC</v>
          </cell>
          <cell r="D1957" t="str">
            <v>637,0069</v>
          </cell>
          <cell r="E1957" t="str">
            <v>DB</v>
          </cell>
          <cell r="F1957">
            <v>38</v>
          </cell>
          <cell r="G1957">
            <v>3949442.78</v>
          </cell>
          <cell r="H1957">
            <v>0.1</v>
          </cell>
          <cell r="I1957">
            <v>4387830.9285800001</v>
          </cell>
          <cell r="J1957">
            <v>552866697.00108004</v>
          </cell>
          <cell r="K1957">
            <v>0.57999999999999996</v>
          </cell>
          <cell r="L1957">
            <v>873529382</v>
          </cell>
        </row>
        <row r="1958">
          <cell r="A1958" t="str">
            <v>004646032</v>
          </cell>
          <cell r="B1958" t="str">
            <v>Motorski kontaktor</v>
          </cell>
          <cell r="C1958" t="str">
            <v>CEM250E22-250V-AC/DC</v>
          </cell>
          <cell r="D1958" t="str">
            <v>637,0069</v>
          </cell>
          <cell r="E1958" t="str">
            <v>DB</v>
          </cell>
          <cell r="F1958">
            <v>38</v>
          </cell>
          <cell r="G1958">
            <v>3949442.78</v>
          </cell>
          <cell r="H1958">
            <v>0.1</v>
          </cell>
          <cell r="I1958">
            <v>4387830.9285800001</v>
          </cell>
          <cell r="J1958">
            <v>552866697.00108004</v>
          </cell>
          <cell r="K1958">
            <v>0.57999999999999996</v>
          </cell>
          <cell r="L1958">
            <v>873529382</v>
          </cell>
        </row>
        <row r="1959">
          <cell r="A1959" t="str">
            <v>004646033</v>
          </cell>
          <cell r="B1959" t="str">
            <v>Motorski kontaktor</v>
          </cell>
          <cell r="C1959" t="str">
            <v>CEM250E22-415V-AC/DC</v>
          </cell>
          <cell r="D1959" t="str">
            <v>637,0069</v>
          </cell>
          <cell r="E1959" t="str">
            <v>DB</v>
          </cell>
          <cell r="F1959">
            <v>38</v>
          </cell>
          <cell r="G1959">
            <v>3949442.78</v>
          </cell>
          <cell r="H1959">
            <v>0.1</v>
          </cell>
          <cell r="I1959">
            <v>4387830.9285800001</v>
          </cell>
          <cell r="J1959">
            <v>552866697.00108004</v>
          </cell>
          <cell r="K1959">
            <v>0.57999999999999996</v>
          </cell>
          <cell r="L1959">
            <v>873529382</v>
          </cell>
        </row>
        <row r="1960">
          <cell r="A1960" t="str">
            <v>004656300</v>
          </cell>
          <cell r="B1960" t="str">
            <v>Motorski kontaktor</v>
          </cell>
          <cell r="C1960" t="str">
            <v>CEM300E22 28V-AC/DC</v>
          </cell>
          <cell r="D1960" t="str">
            <v>925,0495</v>
          </cell>
          <cell r="E1960" t="str">
            <v>DB</v>
          </cell>
          <cell r="F1960">
            <v>38</v>
          </cell>
          <cell r="G1960">
            <v>5735306.9000000004</v>
          </cell>
          <cell r="H1960">
            <v>0.1</v>
          </cell>
          <cell r="I1960">
            <v>6371925.9659000011</v>
          </cell>
          <cell r="J1960">
            <v>802862671.70340014</v>
          </cell>
          <cell r="K1960">
            <v>0.57999999999999996</v>
          </cell>
          <cell r="L1960">
            <v>1268523022</v>
          </cell>
        </row>
        <row r="1961">
          <cell r="A1961" t="str">
            <v>004656301</v>
          </cell>
          <cell r="B1961" t="str">
            <v>Motorski kontaktor</v>
          </cell>
          <cell r="C1961" t="str">
            <v>CEM300E22 50V-AC/DC</v>
          </cell>
          <cell r="D1961" t="str">
            <v>925,0495</v>
          </cell>
          <cell r="E1961" t="str">
            <v>DB</v>
          </cell>
          <cell r="F1961">
            <v>38</v>
          </cell>
          <cell r="G1961">
            <v>5735306.9000000004</v>
          </cell>
          <cell r="H1961">
            <v>0.1</v>
          </cell>
          <cell r="I1961">
            <v>6371925.9659000011</v>
          </cell>
          <cell r="J1961">
            <v>802862671.70340014</v>
          </cell>
          <cell r="K1961">
            <v>0.57999999999999996</v>
          </cell>
          <cell r="L1961">
            <v>1268523022</v>
          </cell>
        </row>
        <row r="1962">
          <cell r="A1962" t="str">
            <v>004656302</v>
          </cell>
          <cell r="B1962" t="str">
            <v>Motorski kontaktor</v>
          </cell>
          <cell r="C1962" t="str">
            <v>CEM300E22 72V-AC/DC</v>
          </cell>
          <cell r="D1962" t="str">
            <v>925,0495</v>
          </cell>
          <cell r="E1962" t="str">
            <v>DB</v>
          </cell>
          <cell r="F1962">
            <v>38</v>
          </cell>
          <cell r="G1962">
            <v>5735306.9000000004</v>
          </cell>
          <cell r="H1962">
            <v>0.1</v>
          </cell>
          <cell r="I1962">
            <v>6371925.9659000011</v>
          </cell>
          <cell r="J1962">
            <v>802862671.70340014</v>
          </cell>
          <cell r="K1962">
            <v>0.57999999999999996</v>
          </cell>
          <cell r="L1962">
            <v>1268523022</v>
          </cell>
        </row>
        <row r="1963">
          <cell r="A1963" t="str">
            <v>004656303</v>
          </cell>
          <cell r="B1963" t="str">
            <v>Motorski kontaktor</v>
          </cell>
          <cell r="C1963" t="str">
            <v>CEM300E22 130V-AC/DC</v>
          </cell>
          <cell r="D1963" t="str">
            <v>925,0495</v>
          </cell>
          <cell r="E1963" t="str">
            <v>DB</v>
          </cell>
          <cell r="F1963">
            <v>38</v>
          </cell>
          <cell r="G1963">
            <v>5735306.9000000004</v>
          </cell>
          <cell r="H1963">
            <v>0.1</v>
          </cell>
          <cell r="I1963">
            <v>6371925.9659000011</v>
          </cell>
          <cell r="J1963">
            <v>802862671.70340014</v>
          </cell>
          <cell r="K1963">
            <v>0.57999999999999996</v>
          </cell>
          <cell r="L1963">
            <v>1268523022</v>
          </cell>
        </row>
        <row r="1964">
          <cell r="A1964" t="str">
            <v>004656304</v>
          </cell>
          <cell r="B1964" t="str">
            <v>Motorski kontaktor</v>
          </cell>
          <cell r="C1964" t="str">
            <v>CEM300E22 250V-AC/DC</v>
          </cell>
          <cell r="D1964" t="str">
            <v>925,0495</v>
          </cell>
          <cell r="E1964" t="str">
            <v>DB</v>
          </cell>
          <cell r="F1964">
            <v>38</v>
          </cell>
          <cell r="G1964">
            <v>5735306.9000000004</v>
          </cell>
          <cell r="H1964">
            <v>0.1</v>
          </cell>
          <cell r="I1964">
            <v>6371925.9659000011</v>
          </cell>
          <cell r="J1964">
            <v>802862671.70340014</v>
          </cell>
          <cell r="K1964">
            <v>0.57999999999999996</v>
          </cell>
          <cell r="L1964">
            <v>1268523022</v>
          </cell>
        </row>
        <row r="1965">
          <cell r="A1965" t="str">
            <v>004656305</v>
          </cell>
          <cell r="B1965" t="str">
            <v>Motorski kontaktor</v>
          </cell>
          <cell r="C1965" t="str">
            <v>CEM300E22 415V-AC/DC</v>
          </cell>
          <cell r="D1965" t="str">
            <v>925,0495</v>
          </cell>
          <cell r="E1965" t="str">
            <v>DB</v>
          </cell>
          <cell r="F1965">
            <v>38</v>
          </cell>
          <cell r="G1965">
            <v>5735306.9000000004</v>
          </cell>
          <cell r="H1965">
            <v>0.1</v>
          </cell>
          <cell r="I1965">
            <v>6371925.9659000011</v>
          </cell>
          <cell r="J1965">
            <v>802862671.70340014</v>
          </cell>
          <cell r="K1965">
            <v>0.57999999999999996</v>
          </cell>
          <cell r="L1965">
            <v>1268523022</v>
          </cell>
        </row>
        <row r="1966">
          <cell r="A1966" t="str">
            <v>004641510</v>
          </cell>
          <cell r="B1966" t="str">
            <v>Pomožni kontakti</v>
          </cell>
          <cell r="C1966" t="str">
            <v>BCXMFE 10 (1NO)</v>
          </cell>
          <cell r="D1966" t="str">
            <v>1,9140</v>
          </cell>
          <cell r="E1966" t="str">
            <v>DB</v>
          </cell>
          <cell r="F1966">
            <v>38</v>
          </cell>
          <cell r="G1966">
            <v>11866.8</v>
          </cell>
          <cell r="H1966">
            <v>0.1</v>
          </cell>
          <cell r="I1966">
            <v>13184.014799999999</v>
          </cell>
          <cell r="J1966">
            <v>1661185.8647999999</v>
          </cell>
          <cell r="K1966">
            <v>0.57999999999999996</v>
          </cell>
          <cell r="L1966">
            <v>2624674</v>
          </cell>
        </row>
        <row r="1967">
          <cell r="A1967" t="str">
            <v>004641501</v>
          </cell>
          <cell r="B1967" t="str">
            <v>Pomožni kontakti</v>
          </cell>
          <cell r="C1967" t="str">
            <v>BCXMFE 01 (1NC)</v>
          </cell>
          <cell r="D1967" t="str">
            <v>1,9140</v>
          </cell>
          <cell r="E1967" t="str">
            <v>DB</v>
          </cell>
          <cell r="F1967">
            <v>38</v>
          </cell>
          <cell r="G1967">
            <v>11866.8</v>
          </cell>
          <cell r="H1967">
            <v>0.1</v>
          </cell>
          <cell r="I1967">
            <v>13184.014799999999</v>
          </cell>
          <cell r="J1967">
            <v>1661185.8647999999</v>
          </cell>
          <cell r="K1967">
            <v>0.57999999999999996</v>
          </cell>
          <cell r="L1967">
            <v>2624674</v>
          </cell>
        </row>
        <row r="1968">
          <cell r="A1968" t="str">
            <v>004642510</v>
          </cell>
          <cell r="B1968" t="str">
            <v>Pomožni kontakti</v>
          </cell>
          <cell r="C1968" t="str">
            <v>BCXMFAE 10 (1NO)</v>
          </cell>
          <cell r="D1968" t="str">
            <v>3,1421</v>
          </cell>
          <cell r="E1968" t="str">
            <v>DB</v>
          </cell>
          <cell r="F1968">
            <v>38</v>
          </cell>
          <cell r="G1968">
            <v>19481.02</v>
          </cell>
          <cell r="H1968">
            <v>0.1</v>
          </cell>
          <cell r="I1968">
            <v>21643.413220000002</v>
          </cell>
          <cell r="J1968">
            <v>2727070.0657200003</v>
          </cell>
          <cell r="K1968">
            <v>0.57999999999999996</v>
          </cell>
          <cell r="L1968">
            <v>4308771</v>
          </cell>
        </row>
        <row r="1969">
          <cell r="A1969" t="str">
            <v>004643510</v>
          </cell>
          <cell r="B1969" t="str">
            <v>Pomožni kontakti</v>
          </cell>
          <cell r="C1969" t="str">
            <v>BCXMFRE 01 (1NC)</v>
          </cell>
          <cell r="D1969" t="str">
            <v>3,1421</v>
          </cell>
          <cell r="E1969" t="str">
            <v>DB</v>
          </cell>
          <cell r="F1969">
            <v>38</v>
          </cell>
          <cell r="G1969">
            <v>19481.02</v>
          </cell>
          <cell r="H1969">
            <v>0.1</v>
          </cell>
          <cell r="I1969">
            <v>21643.413220000002</v>
          </cell>
          <cell r="J1969">
            <v>2727070.0657200003</v>
          </cell>
          <cell r="K1969">
            <v>0.57999999999999996</v>
          </cell>
          <cell r="L1969">
            <v>4308771</v>
          </cell>
        </row>
        <row r="1970">
          <cell r="A1970" t="str">
            <v>004644511</v>
          </cell>
          <cell r="B1970" t="str">
            <v>Pomožni kontakti</v>
          </cell>
          <cell r="C1970" t="str">
            <v>BCXMLE 11 (1NO+1NC)</v>
          </cell>
          <cell r="D1970" t="str">
            <v>5,5702</v>
          </cell>
          <cell r="E1970" t="str">
            <v>DB</v>
          </cell>
          <cell r="F1970">
            <v>38</v>
          </cell>
          <cell r="G1970">
            <v>34535.24</v>
          </cell>
          <cell r="H1970">
            <v>0.1</v>
          </cell>
          <cell r="I1970">
            <v>38368.651640000004</v>
          </cell>
          <cell r="J1970">
            <v>4834450.1066400008</v>
          </cell>
          <cell r="K1970">
            <v>0.57999999999999996</v>
          </cell>
          <cell r="L1970">
            <v>7638432</v>
          </cell>
        </row>
        <row r="1971">
          <cell r="A1971" t="str">
            <v>004644520</v>
          </cell>
          <cell r="B1971" t="str">
            <v>Pomožni kontakti</v>
          </cell>
          <cell r="C1971" t="str">
            <v>BCXMLE 20 (2NO)</v>
          </cell>
          <cell r="D1971" t="str">
            <v>5,5702</v>
          </cell>
          <cell r="E1971" t="str">
            <v>DB</v>
          </cell>
          <cell r="F1971">
            <v>38</v>
          </cell>
          <cell r="G1971">
            <v>34535.24</v>
          </cell>
          <cell r="H1971">
            <v>0.1</v>
          </cell>
          <cell r="I1971">
            <v>38368.651640000004</v>
          </cell>
          <cell r="J1971">
            <v>4834450.1066400008</v>
          </cell>
          <cell r="K1971">
            <v>0.57999999999999996</v>
          </cell>
          <cell r="L1971">
            <v>7638432</v>
          </cell>
        </row>
        <row r="1972">
          <cell r="A1972" t="str">
            <v>004645511</v>
          </cell>
          <cell r="B1972" t="str">
            <v>Pomožni kontakti</v>
          </cell>
          <cell r="C1972" t="str">
            <v>BCXMRLE 11 (1NO+1NC)</v>
          </cell>
          <cell r="D1972" t="str">
            <v>6,4844</v>
          </cell>
          <cell r="E1972" t="str">
            <v>DB</v>
          </cell>
          <cell r="F1972">
            <v>38</v>
          </cell>
          <cell r="G1972">
            <v>40203.279999999999</v>
          </cell>
          <cell r="H1972">
            <v>0.1</v>
          </cell>
          <cell r="I1972">
            <v>44665.844080000003</v>
          </cell>
          <cell r="J1972">
            <v>5627896.35408</v>
          </cell>
          <cell r="K1972">
            <v>0.57999999999999996</v>
          </cell>
          <cell r="L1972">
            <v>8892077</v>
          </cell>
        </row>
        <row r="1973">
          <cell r="A1973" t="str">
            <v>004645520</v>
          </cell>
          <cell r="B1973" t="str">
            <v>Pomožni kontakti</v>
          </cell>
          <cell r="C1973" t="str">
            <v>BCXMRLE 20 (2NO)</v>
          </cell>
          <cell r="D1973" t="str">
            <v>6,4844</v>
          </cell>
          <cell r="E1973" t="str">
            <v>DB</v>
          </cell>
          <cell r="F1973">
            <v>38</v>
          </cell>
          <cell r="G1973">
            <v>40203.279999999999</v>
          </cell>
          <cell r="H1973">
            <v>0.1</v>
          </cell>
          <cell r="I1973">
            <v>44665.844080000003</v>
          </cell>
          <cell r="J1973">
            <v>5627896.35408</v>
          </cell>
          <cell r="K1973">
            <v>0.57999999999999996</v>
          </cell>
          <cell r="L1973">
            <v>8892077</v>
          </cell>
        </row>
        <row r="1974">
          <cell r="A1974" t="str">
            <v>004643601</v>
          </cell>
          <cell r="B1974" t="str">
            <v>Mehanska blokada</v>
          </cell>
          <cell r="C1974" t="str">
            <v>BLIME 9-105</v>
          </cell>
          <cell r="D1974" t="str">
            <v>6,8843</v>
          </cell>
          <cell r="E1974" t="str">
            <v>DB</v>
          </cell>
          <cell r="F1974">
            <v>38</v>
          </cell>
          <cell r="G1974">
            <v>42682.659999999996</v>
          </cell>
          <cell r="H1974">
            <v>0.1</v>
          </cell>
          <cell r="I1974">
            <v>47420.435259999998</v>
          </cell>
          <cell r="J1974">
            <v>5974974.8427599994</v>
          </cell>
          <cell r="K1974">
            <v>0.57999999999999996</v>
          </cell>
          <cell r="L1974">
            <v>9440461</v>
          </cell>
        </row>
        <row r="1975">
          <cell r="A1975" t="str">
            <v>004643602</v>
          </cell>
          <cell r="B1975" t="str">
            <v>Mehanska blokada</v>
          </cell>
          <cell r="C1975" t="str">
            <v>BLIME 112-300E</v>
          </cell>
          <cell r="D1975" t="str">
            <v>21,3955</v>
          </cell>
          <cell r="E1975" t="str">
            <v>DB</v>
          </cell>
          <cell r="F1975">
            <v>38</v>
          </cell>
          <cell r="G1975">
            <v>132652.1</v>
          </cell>
          <cell r="H1975">
            <v>0.1</v>
          </cell>
          <cell r="I1975">
            <v>147376.48310000004</v>
          </cell>
          <cell r="J1975">
            <v>18569436.870600004</v>
          </cell>
          <cell r="K1975">
            <v>0.57999999999999996</v>
          </cell>
          <cell r="L1975">
            <v>29339711</v>
          </cell>
        </row>
        <row r="1976">
          <cell r="A1976" t="str">
            <v>004641701</v>
          </cell>
          <cell r="B1976" t="str">
            <v>RC èlen</v>
          </cell>
          <cell r="C1976" t="str">
            <v>RCE01 24-48 V/AC</v>
          </cell>
          <cell r="D1976" t="str">
            <v>5,2275</v>
          </cell>
          <cell r="E1976" t="str">
            <v>DB</v>
          </cell>
          <cell r="F1976">
            <v>38</v>
          </cell>
          <cell r="G1976">
            <v>32410.5</v>
          </cell>
          <cell r="H1976">
            <v>0.1</v>
          </cell>
          <cell r="I1976">
            <v>36008.065500000004</v>
          </cell>
          <cell r="J1976">
            <v>4537016.2530000005</v>
          </cell>
          <cell r="K1976">
            <v>0.57999999999999996</v>
          </cell>
          <cell r="L1976">
            <v>7168486</v>
          </cell>
        </row>
        <row r="1977">
          <cell r="A1977" t="str">
            <v>004641702</v>
          </cell>
          <cell r="B1977" t="str">
            <v>RC èlen</v>
          </cell>
          <cell r="C1977" t="str">
            <v>RCE06 110-220V/AC</v>
          </cell>
          <cell r="D1977" t="str">
            <v>5,2275</v>
          </cell>
          <cell r="E1977" t="str">
            <v>DB</v>
          </cell>
          <cell r="F1977">
            <v>38</v>
          </cell>
          <cell r="G1977">
            <v>32410.5</v>
          </cell>
          <cell r="H1977">
            <v>0.1</v>
          </cell>
          <cell r="I1977">
            <v>36008.065500000004</v>
          </cell>
          <cell r="J1977">
            <v>4537016.2530000005</v>
          </cell>
          <cell r="K1977">
            <v>0.57999999999999996</v>
          </cell>
          <cell r="L1977">
            <v>7168486</v>
          </cell>
        </row>
        <row r="1978">
          <cell r="A1978" t="str">
            <v>004641703</v>
          </cell>
          <cell r="B1978" t="str">
            <v>RC èlen</v>
          </cell>
          <cell r="C1978" t="str">
            <v>RCE10 380-400V/AC</v>
          </cell>
          <cell r="D1978" t="str">
            <v>5,2275</v>
          </cell>
          <cell r="E1978" t="str">
            <v>DB</v>
          </cell>
          <cell r="F1978">
            <v>38</v>
          </cell>
          <cell r="G1978">
            <v>32410.5</v>
          </cell>
          <cell r="H1978">
            <v>0.1</v>
          </cell>
          <cell r="I1978">
            <v>36008.065500000004</v>
          </cell>
          <cell r="J1978">
            <v>4537016.2530000005</v>
          </cell>
          <cell r="K1978">
            <v>0.57999999999999996</v>
          </cell>
          <cell r="L1978">
            <v>7168486</v>
          </cell>
        </row>
        <row r="1979">
          <cell r="A1979" t="str">
            <v>004642701</v>
          </cell>
          <cell r="B1979" t="str">
            <v>RC èlen</v>
          </cell>
          <cell r="C1979" t="str">
            <v>BAMRCE 4 24-48V/AC</v>
          </cell>
          <cell r="D1979" t="str">
            <v>6,5129</v>
          </cell>
          <cell r="E1979" t="str">
            <v>DB</v>
          </cell>
          <cell r="F1979">
            <v>38</v>
          </cell>
          <cell r="G1979">
            <v>40379.980000000003</v>
          </cell>
          <cell r="H1979">
            <v>0.1</v>
          </cell>
          <cell r="I1979">
            <v>44862.157780000009</v>
          </cell>
          <cell r="J1979">
            <v>5652631.8802800011</v>
          </cell>
          <cell r="K1979">
            <v>0.57999999999999996</v>
          </cell>
          <cell r="L1979">
            <v>8931159</v>
          </cell>
        </row>
        <row r="1980">
          <cell r="A1980" t="str">
            <v>004642702</v>
          </cell>
          <cell r="B1980" t="str">
            <v>RC èlen</v>
          </cell>
          <cell r="C1980" t="str">
            <v>BAMRCE 5 50-127V/AC</v>
          </cell>
          <cell r="D1980" t="str">
            <v>6,5129</v>
          </cell>
          <cell r="E1980" t="str">
            <v>DB</v>
          </cell>
          <cell r="F1980">
            <v>38</v>
          </cell>
          <cell r="G1980">
            <v>40379.980000000003</v>
          </cell>
          <cell r="H1980">
            <v>0.1</v>
          </cell>
          <cell r="I1980">
            <v>44862.157780000009</v>
          </cell>
          <cell r="J1980">
            <v>5652631.8802800011</v>
          </cell>
          <cell r="K1980">
            <v>0.57999999999999996</v>
          </cell>
          <cell r="L1980">
            <v>8931159</v>
          </cell>
        </row>
        <row r="1981">
          <cell r="A1981" t="str">
            <v>004642703</v>
          </cell>
          <cell r="B1981" t="str">
            <v>RC èlen</v>
          </cell>
          <cell r="C1981" t="str">
            <v>BAMRCE 6 130-250V/AC</v>
          </cell>
          <cell r="D1981" t="str">
            <v>6,5129</v>
          </cell>
          <cell r="E1981" t="str">
            <v>DB</v>
          </cell>
          <cell r="F1981">
            <v>38</v>
          </cell>
          <cell r="G1981">
            <v>40379.980000000003</v>
          </cell>
          <cell r="H1981">
            <v>0.1</v>
          </cell>
          <cell r="I1981">
            <v>44862.157780000009</v>
          </cell>
          <cell r="J1981">
            <v>5652631.8802800011</v>
          </cell>
          <cell r="K1981">
            <v>0.57999999999999996</v>
          </cell>
          <cell r="L1981">
            <v>8931159</v>
          </cell>
        </row>
        <row r="1982">
          <cell r="A1982" t="str">
            <v>004642705</v>
          </cell>
          <cell r="B1982" t="str">
            <v>RC èlen</v>
          </cell>
          <cell r="C1982" t="str">
            <v>BAMRCE 7 24-48V/AC</v>
          </cell>
          <cell r="D1982" t="str">
            <v>6,5129</v>
          </cell>
          <cell r="E1982" t="str">
            <v>DB</v>
          </cell>
          <cell r="F1982">
            <v>38</v>
          </cell>
          <cell r="G1982">
            <v>40379.980000000003</v>
          </cell>
          <cell r="H1982">
            <v>0.1</v>
          </cell>
          <cell r="I1982">
            <v>44862.157780000009</v>
          </cell>
          <cell r="J1982">
            <v>5652631.8802800011</v>
          </cell>
          <cell r="K1982">
            <v>0.57999999999999996</v>
          </cell>
          <cell r="L1982">
            <v>8931159</v>
          </cell>
        </row>
        <row r="1983">
          <cell r="A1983" t="str">
            <v>004642706</v>
          </cell>
          <cell r="B1983" t="str">
            <v>RC èlen</v>
          </cell>
          <cell r="C1983" t="str">
            <v>BAMRCE 8 50-127V/AC</v>
          </cell>
          <cell r="D1983" t="str">
            <v>6,5129</v>
          </cell>
          <cell r="E1983" t="str">
            <v>DB</v>
          </cell>
          <cell r="F1983">
            <v>38</v>
          </cell>
          <cell r="G1983">
            <v>40379.980000000003</v>
          </cell>
          <cell r="H1983">
            <v>0.1</v>
          </cell>
          <cell r="I1983">
            <v>44862.157780000009</v>
          </cell>
          <cell r="J1983">
            <v>5652631.8802800011</v>
          </cell>
          <cell r="K1983">
            <v>0.57999999999999996</v>
          </cell>
          <cell r="L1983">
            <v>8931159</v>
          </cell>
        </row>
        <row r="1984">
          <cell r="A1984" t="str">
            <v>004642707</v>
          </cell>
          <cell r="B1984" t="str">
            <v>RC èlen</v>
          </cell>
          <cell r="C1984" t="str">
            <v>BAMRCE 9 130-250V/AC</v>
          </cell>
          <cell r="D1984" t="str">
            <v>6,5129</v>
          </cell>
          <cell r="E1984" t="str">
            <v>DB</v>
          </cell>
          <cell r="F1984">
            <v>38</v>
          </cell>
          <cell r="G1984">
            <v>40379.980000000003</v>
          </cell>
          <cell r="H1984">
            <v>0.1</v>
          </cell>
          <cell r="I1984">
            <v>44862.157780000009</v>
          </cell>
          <cell r="J1984">
            <v>5652631.8802800011</v>
          </cell>
          <cell r="K1984">
            <v>0.57999999999999996</v>
          </cell>
          <cell r="L1984">
            <v>8931159</v>
          </cell>
        </row>
        <row r="1985">
          <cell r="A1985" t="str">
            <v>004643701</v>
          </cell>
          <cell r="B1985" t="str">
            <v>RC èlen</v>
          </cell>
          <cell r="C1985" t="str">
            <v>BAMDIE 10 12-600V/DC</v>
          </cell>
          <cell r="D1985" t="str">
            <v>6,5129</v>
          </cell>
          <cell r="E1985" t="str">
            <v>DB</v>
          </cell>
          <cell r="F1985">
            <v>38</v>
          </cell>
          <cell r="G1985">
            <v>40379.980000000003</v>
          </cell>
          <cell r="H1985">
            <v>0.1</v>
          </cell>
          <cell r="I1985">
            <v>44862.157780000009</v>
          </cell>
          <cell r="J1985">
            <v>5652631.8802800011</v>
          </cell>
          <cell r="K1985">
            <v>0.57999999999999996</v>
          </cell>
          <cell r="L1985">
            <v>8931159</v>
          </cell>
        </row>
        <row r="1986">
          <cell r="A1986" t="str">
            <v>004642708</v>
          </cell>
          <cell r="B1986" t="str">
            <v>RC èlen</v>
          </cell>
          <cell r="C1986" t="str">
            <v>BAMRCE 13 24-48V/AC</v>
          </cell>
          <cell r="D1986" t="str">
            <v>6,5129</v>
          </cell>
          <cell r="E1986" t="str">
            <v>DB</v>
          </cell>
          <cell r="F1986">
            <v>38</v>
          </cell>
          <cell r="G1986">
            <v>40379.980000000003</v>
          </cell>
          <cell r="H1986">
            <v>0.1</v>
          </cell>
          <cell r="I1986">
            <v>44862.157780000009</v>
          </cell>
          <cell r="J1986">
            <v>5652631.8802800011</v>
          </cell>
          <cell r="K1986">
            <v>0.57999999999999996</v>
          </cell>
          <cell r="L1986">
            <v>8931159</v>
          </cell>
        </row>
        <row r="1987">
          <cell r="A1987" t="str">
            <v>004642711</v>
          </cell>
          <cell r="B1987" t="str">
            <v>RC èlen</v>
          </cell>
          <cell r="C1987" t="str">
            <v>BAMRCE 14 50-250V/AC</v>
          </cell>
          <cell r="D1987" t="str">
            <v>6,5129</v>
          </cell>
          <cell r="E1987" t="str">
            <v>DB</v>
          </cell>
          <cell r="F1987">
            <v>38</v>
          </cell>
          <cell r="G1987">
            <v>40379.980000000003</v>
          </cell>
          <cell r="H1987">
            <v>0.1</v>
          </cell>
          <cell r="I1987">
            <v>44862.157780000009</v>
          </cell>
          <cell r="J1987">
            <v>5652631.8802800011</v>
          </cell>
          <cell r="K1987">
            <v>0.57999999999999996</v>
          </cell>
          <cell r="L1987">
            <v>8931159</v>
          </cell>
        </row>
        <row r="1988">
          <cell r="A1988" t="str">
            <v>004641400</v>
          </cell>
          <cell r="B1988" t="str">
            <v>Preobremenitveni rele</v>
          </cell>
          <cell r="C1988" t="str">
            <v>RE17D-0.4</v>
          </cell>
          <cell r="D1988" t="str">
            <v>16,2537</v>
          </cell>
          <cell r="E1988" t="str">
            <v>DB</v>
          </cell>
          <cell r="F1988">
            <v>38</v>
          </cell>
          <cell r="G1988">
            <v>100772.94</v>
          </cell>
          <cell r="H1988">
            <v>0.1</v>
          </cell>
          <cell r="I1988">
            <v>111958.73634000002</v>
          </cell>
          <cell r="J1988">
            <v>14106800.778840002</v>
          </cell>
          <cell r="K1988">
            <v>0.57999999999999996</v>
          </cell>
          <cell r="L1988">
            <v>22288746</v>
          </cell>
        </row>
        <row r="1989">
          <cell r="A1989" t="str">
            <v>004641401</v>
          </cell>
          <cell r="B1989" t="str">
            <v>Preobremenitveni rele</v>
          </cell>
          <cell r="C1989" t="str">
            <v>RE17D-0.63</v>
          </cell>
          <cell r="D1989" t="str">
            <v>16,2537</v>
          </cell>
          <cell r="E1989" t="str">
            <v>DB</v>
          </cell>
          <cell r="F1989">
            <v>38</v>
          </cell>
          <cell r="G1989">
            <v>100772.94</v>
          </cell>
          <cell r="H1989">
            <v>0.1</v>
          </cell>
          <cell r="I1989">
            <v>111958.73634000002</v>
          </cell>
          <cell r="J1989">
            <v>14106800.778840002</v>
          </cell>
          <cell r="K1989">
            <v>0.57999999999999996</v>
          </cell>
          <cell r="L1989">
            <v>22288746</v>
          </cell>
        </row>
        <row r="1990">
          <cell r="A1990" t="str">
            <v>004641402</v>
          </cell>
          <cell r="B1990" t="str">
            <v>Preobremenitveni rele</v>
          </cell>
          <cell r="C1990" t="str">
            <v>RE17D-0.8</v>
          </cell>
          <cell r="D1990" t="str">
            <v>16,2537</v>
          </cell>
          <cell r="E1990" t="str">
            <v>DB</v>
          </cell>
          <cell r="F1990">
            <v>38</v>
          </cell>
          <cell r="G1990">
            <v>100772.94</v>
          </cell>
          <cell r="H1990">
            <v>0.1</v>
          </cell>
          <cell r="I1990">
            <v>111958.73634000002</v>
          </cell>
          <cell r="J1990">
            <v>14106800.778840002</v>
          </cell>
          <cell r="K1990">
            <v>0.57999999999999996</v>
          </cell>
          <cell r="L1990">
            <v>22288746</v>
          </cell>
        </row>
        <row r="1991">
          <cell r="A1991" t="str">
            <v>004641403</v>
          </cell>
          <cell r="B1991" t="str">
            <v>Preobremenitveni rele</v>
          </cell>
          <cell r="C1991" t="str">
            <v>RE17D-1.2</v>
          </cell>
          <cell r="D1991" t="str">
            <v>16,2537</v>
          </cell>
          <cell r="E1991" t="str">
            <v>DB</v>
          </cell>
          <cell r="F1991">
            <v>38</v>
          </cell>
          <cell r="G1991">
            <v>100772.94</v>
          </cell>
          <cell r="H1991">
            <v>0.1</v>
          </cell>
          <cell r="I1991">
            <v>111958.73634000002</v>
          </cell>
          <cell r="J1991">
            <v>14106800.778840002</v>
          </cell>
          <cell r="K1991">
            <v>0.57999999999999996</v>
          </cell>
          <cell r="L1991">
            <v>22288746</v>
          </cell>
        </row>
        <row r="1992">
          <cell r="A1992" t="str">
            <v>004641404</v>
          </cell>
          <cell r="B1992" t="str">
            <v>Preobremenitveni rele</v>
          </cell>
          <cell r="C1992" t="str">
            <v>RE17D-1.8</v>
          </cell>
          <cell r="D1992" t="str">
            <v>16,2537</v>
          </cell>
          <cell r="E1992" t="str">
            <v>DB</v>
          </cell>
          <cell r="F1992">
            <v>38</v>
          </cell>
          <cell r="G1992">
            <v>100772.94</v>
          </cell>
          <cell r="H1992">
            <v>0.1</v>
          </cell>
          <cell r="I1992">
            <v>111958.73634000002</v>
          </cell>
          <cell r="J1992">
            <v>14106800.778840002</v>
          </cell>
          <cell r="K1992">
            <v>0.57999999999999996</v>
          </cell>
          <cell r="L1992">
            <v>22288746</v>
          </cell>
        </row>
        <row r="1993">
          <cell r="A1993" t="str">
            <v>004641405</v>
          </cell>
          <cell r="B1993" t="str">
            <v>Preobremenitveni rele</v>
          </cell>
          <cell r="C1993" t="str">
            <v>RE17D-2.8</v>
          </cell>
          <cell r="D1993" t="str">
            <v>16,2537</v>
          </cell>
          <cell r="E1993" t="str">
            <v>DB</v>
          </cell>
          <cell r="F1993">
            <v>38</v>
          </cell>
          <cell r="G1993">
            <v>100772.94</v>
          </cell>
          <cell r="H1993">
            <v>0.1</v>
          </cell>
          <cell r="I1993">
            <v>111958.73634000002</v>
          </cell>
          <cell r="J1993">
            <v>14106800.778840002</v>
          </cell>
          <cell r="K1993">
            <v>0.57999999999999996</v>
          </cell>
          <cell r="L1993">
            <v>22288746</v>
          </cell>
        </row>
        <row r="1994">
          <cell r="A1994" t="str">
            <v>004641406</v>
          </cell>
          <cell r="B1994" t="str">
            <v>Preobremenitveni rele</v>
          </cell>
          <cell r="C1994" t="str">
            <v>RE17D-4.0</v>
          </cell>
          <cell r="D1994" t="str">
            <v>16,2537</v>
          </cell>
          <cell r="E1994" t="str">
            <v>DB</v>
          </cell>
          <cell r="F1994">
            <v>38</v>
          </cell>
          <cell r="G1994">
            <v>100772.94</v>
          </cell>
          <cell r="H1994">
            <v>0.1</v>
          </cell>
          <cell r="I1994">
            <v>111958.73634000002</v>
          </cell>
          <cell r="J1994">
            <v>14106800.778840002</v>
          </cell>
          <cell r="K1994">
            <v>0.57999999999999996</v>
          </cell>
          <cell r="L1994">
            <v>22288746</v>
          </cell>
        </row>
        <row r="1995">
          <cell r="A1995" t="str">
            <v>004641407</v>
          </cell>
          <cell r="B1995" t="str">
            <v>Preobremenitveni rele</v>
          </cell>
          <cell r="C1995" t="str">
            <v>RE17D-6.3</v>
          </cell>
          <cell r="D1995" t="str">
            <v>16,2537</v>
          </cell>
          <cell r="E1995" t="str">
            <v>DB</v>
          </cell>
          <cell r="F1995">
            <v>38</v>
          </cell>
          <cell r="G1995">
            <v>100772.94</v>
          </cell>
          <cell r="H1995">
            <v>0.1</v>
          </cell>
          <cell r="I1995">
            <v>111958.73634000002</v>
          </cell>
          <cell r="J1995">
            <v>14106800.778840002</v>
          </cell>
          <cell r="K1995">
            <v>0.57999999999999996</v>
          </cell>
          <cell r="L1995">
            <v>22288746</v>
          </cell>
        </row>
        <row r="1996">
          <cell r="A1996" t="str">
            <v>004641408</v>
          </cell>
          <cell r="B1996" t="str">
            <v>Preobremenitveni rele</v>
          </cell>
          <cell r="C1996" t="str">
            <v>RE17D-8.0</v>
          </cell>
          <cell r="D1996" t="str">
            <v>16,2537</v>
          </cell>
          <cell r="E1996" t="str">
            <v>DB</v>
          </cell>
          <cell r="F1996">
            <v>38</v>
          </cell>
          <cell r="G1996">
            <v>100772.94</v>
          </cell>
          <cell r="H1996">
            <v>0.1</v>
          </cell>
          <cell r="I1996">
            <v>111958.73634000002</v>
          </cell>
          <cell r="J1996">
            <v>14106800.778840002</v>
          </cell>
          <cell r="K1996">
            <v>0.57999999999999996</v>
          </cell>
          <cell r="L1996">
            <v>22288746</v>
          </cell>
        </row>
        <row r="1997">
          <cell r="A1997" t="str">
            <v>004641409</v>
          </cell>
          <cell r="B1997" t="str">
            <v>Preobremenitveni rele</v>
          </cell>
          <cell r="C1997" t="str">
            <v>RE17D-10</v>
          </cell>
          <cell r="D1997" t="str">
            <v>16,2537</v>
          </cell>
          <cell r="E1997" t="str">
            <v>DB</v>
          </cell>
          <cell r="F1997">
            <v>38</v>
          </cell>
          <cell r="G1997">
            <v>100772.94</v>
          </cell>
          <cell r="H1997">
            <v>0.1</v>
          </cell>
          <cell r="I1997">
            <v>111958.73634000002</v>
          </cell>
          <cell r="J1997">
            <v>14106800.778840002</v>
          </cell>
          <cell r="K1997">
            <v>0.57999999999999996</v>
          </cell>
          <cell r="L1997">
            <v>22288746</v>
          </cell>
        </row>
        <row r="1998">
          <cell r="A1998" t="str">
            <v>004641410</v>
          </cell>
          <cell r="B1998" t="str">
            <v>Preobremenitveni rele</v>
          </cell>
          <cell r="C1998" t="str">
            <v>RE17D-12.5</v>
          </cell>
          <cell r="D1998" t="str">
            <v>20,9721</v>
          </cell>
          <cell r="E1998" t="str">
            <v>DB</v>
          </cell>
          <cell r="F1998">
            <v>38</v>
          </cell>
          <cell r="G1998">
            <v>130027.02</v>
          </cell>
          <cell r="H1998">
            <v>0.1</v>
          </cell>
          <cell r="I1998">
            <v>144460.01922000002</v>
          </cell>
          <cell r="J1998">
            <v>18201962.421720002</v>
          </cell>
          <cell r="K1998">
            <v>0.57999999999999996</v>
          </cell>
          <cell r="L1998">
            <v>28759101</v>
          </cell>
        </row>
        <row r="1999">
          <cell r="A1999" t="str">
            <v>004641411</v>
          </cell>
          <cell r="B1999" t="str">
            <v>Preobremenitveni rele</v>
          </cell>
          <cell r="C1999" t="str">
            <v>RE17D-15</v>
          </cell>
          <cell r="D1999" t="str">
            <v>20,9721</v>
          </cell>
          <cell r="E1999" t="str">
            <v>DB</v>
          </cell>
          <cell r="F1999">
            <v>38</v>
          </cell>
          <cell r="G1999">
            <v>130027.02</v>
          </cell>
          <cell r="H1999">
            <v>0.1</v>
          </cell>
          <cell r="I1999">
            <v>144460.01922000002</v>
          </cell>
          <cell r="J1999">
            <v>18201962.421720002</v>
          </cell>
          <cell r="K1999">
            <v>0.57999999999999996</v>
          </cell>
          <cell r="L1999">
            <v>28759101</v>
          </cell>
        </row>
        <row r="2000">
          <cell r="A2000" t="str">
            <v>004641412</v>
          </cell>
          <cell r="B2000" t="str">
            <v>Preobremenitveni rele</v>
          </cell>
          <cell r="C2000" t="str">
            <v>RE17D-17</v>
          </cell>
          <cell r="D2000" t="str">
            <v>20,9721</v>
          </cell>
          <cell r="E2000" t="str">
            <v>DB</v>
          </cell>
          <cell r="F2000">
            <v>38</v>
          </cell>
          <cell r="G2000">
            <v>130027.02</v>
          </cell>
          <cell r="H2000">
            <v>0.1</v>
          </cell>
          <cell r="I2000">
            <v>144460.01922000002</v>
          </cell>
          <cell r="J2000">
            <v>18201962.421720002</v>
          </cell>
          <cell r="K2000">
            <v>0.57999999999999996</v>
          </cell>
          <cell r="L2000">
            <v>28759101</v>
          </cell>
        </row>
        <row r="2001">
          <cell r="A2001" t="str">
            <v>004642400</v>
          </cell>
          <cell r="B2001" t="str">
            <v>Preobremenitveni rele</v>
          </cell>
          <cell r="C2001" t="str">
            <v>RE27D-0.4</v>
          </cell>
          <cell r="D2001" t="str">
            <v>19,8530</v>
          </cell>
          <cell r="E2001" t="str">
            <v>DB</v>
          </cell>
          <cell r="F2001">
            <v>38</v>
          </cell>
          <cell r="G2001">
            <v>123088.6</v>
          </cell>
          <cell r="H2001">
            <v>0.1</v>
          </cell>
          <cell r="I2001">
            <v>136751.43460000004</v>
          </cell>
          <cell r="J2001">
            <v>17230680.759600006</v>
          </cell>
          <cell r="K2001">
            <v>0.55000000000000004</v>
          </cell>
          <cell r="L2001">
            <v>26707556</v>
          </cell>
        </row>
        <row r="2002">
          <cell r="A2002" t="str">
            <v>004642401</v>
          </cell>
          <cell r="B2002" t="str">
            <v>Preobremenitveni rele</v>
          </cell>
          <cell r="C2002" t="str">
            <v>RE27D-0.63</v>
          </cell>
          <cell r="D2002" t="str">
            <v>19,8530</v>
          </cell>
          <cell r="E2002" t="str">
            <v>DB</v>
          </cell>
          <cell r="F2002">
            <v>38</v>
          </cell>
          <cell r="G2002">
            <v>123088.6</v>
          </cell>
          <cell r="H2002">
            <v>0.1</v>
          </cell>
          <cell r="I2002">
            <v>136751.43460000004</v>
          </cell>
          <cell r="J2002">
            <v>17230680.759600006</v>
          </cell>
          <cell r="K2002">
            <v>0.55000000000000004</v>
          </cell>
          <cell r="L2002">
            <v>26707556</v>
          </cell>
        </row>
        <row r="2003">
          <cell r="A2003" t="str">
            <v>004642402</v>
          </cell>
          <cell r="B2003" t="str">
            <v>Preobremenitveni rele</v>
          </cell>
          <cell r="C2003" t="str">
            <v>RE27D-0.8</v>
          </cell>
          <cell r="D2003" t="str">
            <v>19,8530</v>
          </cell>
          <cell r="E2003" t="str">
            <v>DB</v>
          </cell>
          <cell r="F2003">
            <v>38</v>
          </cell>
          <cell r="G2003">
            <v>123088.6</v>
          </cell>
          <cell r="H2003">
            <v>0.1</v>
          </cell>
          <cell r="I2003">
            <v>136751.43460000004</v>
          </cell>
          <cell r="J2003">
            <v>17230680.759600006</v>
          </cell>
          <cell r="K2003">
            <v>0.55000000000000004</v>
          </cell>
          <cell r="L2003">
            <v>26707556</v>
          </cell>
        </row>
        <row r="2004">
          <cell r="A2004" t="str">
            <v>004642403</v>
          </cell>
          <cell r="B2004" t="str">
            <v>Preobremenitveni rele</v>
          </cell>
          <cell r="C2004" t="str">
            <v>RE27D-1.2</v>
          </cell>
          <cell r="D2004" t="str">
            <v>19,8530</v>
          </cell>
          <cell r="E2004" t="str">
            <v>DB</v>
          </cell>
          <cell r="F2004">
            <v>38</v>
          </cell>
          <cell r="G2004">
            <v>123088.6</v>
          </cell>
          <cell r="H2004">
            <v>0.1</v>
          </cell>
          <cell r="I2004">
            <v>136751.43460000004</v>
          </cell>
          <cell r="J2004">
            <v>17230680.759600006</v>
          </cell>
          <cell r="K2004">
            <v>0.55000000000000004</v>
          </cell>
          <cell r="L2004">
            <v>26707556</v>
          </cell>
        </row>
        <row r="2005">
          <cell r="A2005" t="str">
            <v>004642404</v>
          </cell>
          <cell r="B2005" t="str">
            <v>Preobremenitveni rele</v>
          </cell>
          <cell r="C2005" t="str">
            <v>RE27D-1.8</v>
          </cell>
          <cell r="D2005" t="str">
            <v>19,8530</v>
          </cell>
          <cell r="E2005" t="str">
            <v>DB</v>
          </cell>
          <cell r="F2005">
            <v>38</v>
          </cell>
          <cell r="G2005">
            <v>123088.6</v>
          </cell>
          <cell r="H2005">
            <v>0.1</v>
          </cell>
          <cell r="I2005">
            <v>136751.43460000004</v>
          </cell>
          <cell r="J2005">
            <v>17230680.759600006</v>
          </cell>
          <cell r="K2005">
            <v>0.55000000000000004</v>
          </cell>
          <cell r="L2005">
            <v>26707556</v>
          </cell>
        </row>
        <row r="2006">
          <cell r="A2006" t="str">
            <v>004642405</v>
          </cell>
          <cell r="B2006" t="str">
            <v>Preobremenitveni rele</v>
          </cell>
          <cell r="C2006" t="str">
            <v>RE27D-2.8</v>
          </cell>
          <cell r="D2006" t="str">
            <v>19,8530</v>
          </cell>
          <cell r="E2006" t="str">
            <v>DB</v>
          </cell>
          <cell r="F2006">
            <v>38</v>
          </cell>
          <cell r="G2006">
            <v>123088.6</v>
          </cell>
          <cell r="H2006">
            <v>0.1</v>
          </cell>
          <cell r="I2006">
            <v>136751.43460000004</v>
          </cell>
          <cell r="J2006">
            <v>17230680.759600006</v>
          </cell>
          <cell r="K2006">
            <v>0.55000000000000004</v>
          </cell>
          <cell r="L2006">
            <v>26707556</v>
          </cell>
        </row>
        <row r="2007">
          <cell r="A2007" t="str">
            <v>004642406</v>
          </cell>
          <cell r="B2007" t="str">
            <v>Preobremenitveni rele</v>
          </cell>
          <cell r="C2007" t="str">
            <v>RE27D-4.0</v>
          </cell>
          <cell r="D2007" t="str">
            <v>19,8530</v>
          </cell>
          <cell r="E2007" t="str">
            <v>DB</v>
          </cell>
          <cell r="F2007">
            <v>38</v>
          </cell>
          <cell r="G2007">
            <v>123088.6</v>
          </cell>
          <cell r="H2007">
            <v>0.1</v>
          </cell>
          <cell r="I2007">
            <v>136751.43460000004</v>
          </cell>
          <cell r="J2007">
            <v>17230680.759600006</v>
          </cell>
          <cell r="K2007">
            <v>0.55000000000000004</v>
          </cell>
          <cell r="L2007">
            <v>26707556</v>
          </cell>
        </row>
        <row r="2008">
          <cell r="A2008" t="str">
            <v>004642407</v>
          </cell>
          <cell r="B2008" t="str">
            <v>Preobremenitveni rele</v>
          </cell>
          <cell r="C2008" t="str">
            <v>RE27D-6.3</v>
          </cell>
          <cell r="D2008" t="str">
            <v>19,8530</v>
          </cell>
          <cell r="E2008" t="str">
            <v>DB</v>
          </cell>
          <cell r="F2008">
            <v>38</v>
          </cell>
          <cell r="G2008">
            <v>123088.6</v>
          </cell>
          <cell r="H2008">
            <v>0.1</v>
          </cell>
          <cell r="I2008">
            <v>136751.43460000004</v>
          </cell>
          <cell r="J2008">
            <v>17230680.759600006</v>
          </cell>
          <cell r="K2008">
            <v>0.55000000000000004</v>
          </cell>
          <cell r="L2008">
            <v>26707556</v>
          </cell>
        </row>
        <row r="2009">
          <cell r="A2009" t="str">
            <v>004642408</v>
          </cell>
          <cell r="B2009" t="str">
            <v>Preobremenitveni rele</v>
          </cell>
          <cell r="C2009" t="str">
            <v>RE27D-8.0</v>
          </cell>
          <cell r="D2009" t="str">
            <v>19,8530</v>
          </cell>
          <cell r="E2009" t="str">
            <v>DB</v>
          </cell>
          <cell r="F2009">
            <v>38</v>
          </cell>
          <cell r="G2009">
            <v>123088.6</v>
          </cell>
          <cell r="H2009">
            <v>0.1</v>
          </cell>
          <cell r="I2009">
            <v>136751.43460000004</v>
          </cell>
          <cell r="J2009">
            <v>17230680.759600006</v>
          </cell>
          <cell r="K2009">
            <v>0.55000000000000004</v>
          </cell>
          <cell r="L2009">
            <v>26707556</v>
          </cell>
        </row>
        <row r="2010">
          <cell r="A2010" t="str">
            <v>004642409</v>
          </cell>
          <cell r="B2010" t="str">
            <v>Preobremenitveni rele</v>
          </cell>
          <cell r="C2010" t="str">
            <v>RE27D-10</v>
          </cell>
          <cell r="D2010" t="str">
            <v>19,8530</v>
          </cell>
          <cell r="E2010" t="str">
            <v>DB</v>
          </cell>
          <cell r="F2010">
            <v>38</v>
          </cell>
          <cell r="G2010">
            <v>123088.6</v>
          </cell>
          <cell r="H2010">
            <v>0.1</v>
          </cell>
          <cell r="I2010">
            <v>136751.43460000004</v>
          </cell>
          <cell r="J2010">
            <v>17230680.759600006</v>
          </cell>
          <cell r="K2010">
            <v>0.55000000000000004</v>
          </cell>
          <cell r="L2010">
            <v>26707556</v>
          </cell>
        </row>
        <row r="2011">
          <cell r="A2011" t="str">
            <v>004642410</v>
          </cell>
          <cell r="B2011" t="str">
            <v>Preobremenitveni rele</v>
          </cell>
          <cell r="C2011" t="str">
            <v>RE27D-12.5</v>
          </cell>
          <cell r="D2011" t="str">
            <v>19,8530</v>
          </cell>
          <cell r="E2011" t="str">
            <v>DB</v>
          </cell>
          <cell r="F2011">
            <v>38</v>
          </cell>
          <cell r="G2011">
            <v>123088.6</v>
          </cell>
          <cell r="H2011">
            <v>0.1</v>
          </cell>
          <cell r="I2011">
            <v>136751.43460000004</v>
          </cell>
          <cell r="J2011">
            <v>17230680.759600006</v>
          </cell>
          <cell r="K2011">
            <v>0.55000000000000004</v>
          </cell>
          <cell r="L2011">
            <v>26707556</v>
          </cell>
        </row>
        <row r="2012">
          <cell r="A2012" t="str">
            <v>004642411</v>
          </cell>
          <cell r="B2012" t="str">
            <v>Preobremenitveni rele</v>
          </cell>
          <cell r="C2012" t="str">
            <v>RE27D-15</v>
          </cell>
          <cell r="D2012" t="str">
            <v>19,8530</v>
          </cell>
          <cell r="E2012" t="str">
            <v>DB</v>
          </cell>
          <cell r="F2012">
            <v>38</v>
          </cell>
          <cell r="G2012">
            <v>123088.6</v>
          </cell>
          <cell r="H2012">
            <v>0.1</v>
          </cell>
          <cell r="I2012">
            <v>136751.43460000004</v>
          </cell>
          <cell r="J2012">
            <v>17230680.759600006</v>
          </cell>
          <cell r="K2012">
            <v>0.55000000000000004</v>
          </cell>
          <cell r="L2012">
            <v>26707556</v>
          </cell>
        </row>
        <row r="2013">
          <cell r="A2013" t="str">
            <v>004642412</v>
          </cell>
          <cell r="B2013" t="str">
            <v>Preobremenitveni rele</v>
          </cell>
          <cell r="C2013" t="str">
            <v>RE27D-17</v>
          </cell>
          <cell r="D2013" t="str">
            <v>20,9384</v>
          </cell>
          <cell r="E2013" t="str">
            <v>DB</v>
          </cell>
          <cell r="F2013">
            <v>38</v>
          </cell>
          <cell r="G2013">
            <v>129818.08</v>
          </cell>
          <cell r="H2013">
            <v>0.1</v>
          </cell>
          <cell r="I2013">
            <v>144227.88688000001</v>
          </cell>
          <cell r="J2013">
            <v>18172713.746880002</v>
          </cell>
          <cell r="K2013">
            <v>0.55000000000000004</v>
          </cell>
          <cell r="L2013">
            <v>28167707</v>
          </cell>
        </row>
        <row r="2014">
          <cell r="A2014" t="str">
            <v>004642413</v>
          </cell>
          <cell r="B2014" t="str">
            <v>Preobremenitveni rele</v>
          </cell>
          <cell r="C2014" t="str">
            <v>RE27D-23</v>
          </cell>
          <cell r="D2014" t="str">
            <v>20,9384</v>
          </cell>
          <cell r="E2014" t="str">
            <v>DB</v>
          </cell>
          <cell r="F2014">
            <v>38</v>
          </cell>
          <cell r="G2014">
            <v>129818.08</v>
          </cell>
          <cell r="H2014">
            <v>0.1</v>
          </cell>
          <cell r="I2014">
            <v>144227.88688000001</v>
          </cell>
          <cell r="J2014">
            <v>18172713.746880002</v>
          </cell>
          <cell r="K2014">
            <v>0.55000000000000004</v>
          </cell>
          <cell r="L2014">
            <v>28167707</v>
          </cell>
        </row>
        <row r="2015">
          <cell r="A2015" t="str">
            <v>004642414</v>
          </cell>
          <cell r="B2015" t="str">
            <v>Preobremenitveni rele</v>
          </cell>
          <cell r="C2015" t="str">
            <v>RE27D-32</v>
          </cell>
          <cell r="D2015" t="str">
            <v>22,8237</v>
          </cell>
          <cell r="E2015" t="str">
            <v>DB</v>
          </cell>
          <cell r="F2015">
            <v>38</v>
          </cell>
          <cell r="G2015">
            <v>141506.94</v>
          </cell>
          <cell r="H2015">
            <v>0.1</v>
          </cell>
          <cell r="I2015">
            <v>157214.21034000002</v>
          </cell>
          <cell r="J2015">
            <v>19808990.502840001</v>
          </cell>
          <cell r="K2015">
            <v>0.55000000000000004</v>
          </cell>
          <cell r="L2015">
            <v>30703936</v>
          </cell>
        </row>
        <row r="2016">
          <cell r="A2016" t="str">
            <v>004643415</v>
          </cell>
          <cell r="B2016" t="str">
            <v>Preobremenitveni rele</v>
          </cell>
          <cell r="C2016" t="str">
            <v>RE671D-40</v>
          </cell>
          <cell r="D2016" t="str">
            <v>41,4769</v>
          </cell>
          <cell r="E2016" t="str">
            <v>DB</v>
          </cell>
          <cell r="F2016">
            <v>38</v>
          </cell>
          <cell r="G2016">
            <v>257156.78</v>
          </cell>
          <cell r="H2016">
            <v>0.1</v>
          </cell>
          <cell r="I2016">
            <v>285701.18258000002</v>
          </cell>
          <cell r="J2016">
            <v>35998349.00508</v>
          </cell>
          <cell r="K2016">
            <v>0.57999999999999996</v>
          </cell>
          <cell r="L2016">
            <v>56877392</v>
          </cell>
        </row>
        <row r="2017">
          <cell r="A2017" t="str">
            <v>004643416</v>
          </cell>
          <cell r="B2017" t="str">
            <v>Preobremenitveni rele</v>
          </cell>
          <cell r="C2017" t="str">
            <v>RE671D-50</v>
          </cell>
          <cell r="D2017" t="str">
            <v>42,0197</v>
          </cell>
          <cell r="E2017" t="str">
            <v>DB</v>
          </cell>
          <cell r="F2017">
            <v>38</v>
          </cell>
          <cell r="G2017">
            <v>260522.13999999998</v>
          </cell>
          <cell r="H2017">
            <v>0.1</v>
          </cell>
          <cell r="I2017">
            <v>289440.09753999999</v>
          </cell>
          <cell r="J2017">
            <v>36469452.290040001</v>
          </cell>
          <cell r="K2017">
            <v>0.57999999999999996</v>
          </cell>
          <cell r="L2017">
            <v>57621735</v>
          </cell>
        </row>
        <row r="2018">
          <cell r="A2018" t="str">
            <v>004644417</v>
          </cell>
          <cell r="B2018" t="str">
            <v>Preobremenitveni rele</v>
          </cell>
          <cell r="C2018" t="str">
            <v>RE672D-57</v>
          </cell>
          <cell r="D2018" t="str">
            <v>45,5903</v>
          </cell>
          <cell r="E2018" t="str">
            <v>DB</v>
          </cell>
          <cell r="F2018">
            <v>38</v>
          </cell>
          <cell r="G2018">
            <v>282659.86</v>
          </cell>
          <cell r="H2018">
            <v>0.1</v>
          </cell>
          <cell r="I2018">
            <v>314035.10446</v>
          </cell>
          <cell r="J2018">
            <v>39568423.161959998</v>
          </cell>
          <cell r="K2018">
            <v>0.57999999999999996</v>
          </cell>
          <cell r="L2018">
            <v>62518109</v>
          </cell>
        </row>
        <row r="2019">
          <cell r="A2019" t="str">
            <v>004644418</v>
          </cell>
          <cell r="B2019" t="str">
            <v>Preobremenitveni rele</v>
          </cell>
          <cell r="C2019" t="str">
            <v>RE672D-63</v>
          </cell>
          <cell r="D2019" t="str">
            <v>45,5903</v>
          </cell>
          <cell r="E2019" t="str">
            <v>DB</v>
          </cell>
          <cell r="F2019">
            <v>38</v>
          </cell>
          <cell r="G2019">
            <v>282659.86</v>
          </cell>
          <cell r="H2019">
            <v>0.1</v>
          </cell>
          <cell r="I2019">
            <v>314035.10446</v>
          </cell>
          <cell r="J2019">
            <v>39568423.161959998</v>
          </cell>
          <cell r="K2019">
            <v>0.57999999999999996</v>
          </cell>
          <cell r="L2019">
            <v>62518109</v>
          </cell>
        </row>
        <row r="2020">
          <cell r="A2020" t="str">
            <v>004644419</v>
          </cell>
          <cell r="B2020" t="str">
            <v>Preobremenitveni rele</v>
          </cell>
          <cell r="C2020" t="str">
            <v>RE672D-70</v>
          </cell>
          <cell r="D2020" t="str">
            <v>53,2173</v>
          </cell>
          <cell r="E2020" t="str">
            <v>DB</v>
          </cell>
          <cell r="F2020">
            <v>38</v>
          </cell>
          <cell r="G2020">
            <v>329947.26</v>
          </cell>
          <cell r="H2020">
            <v>0.1</v>
          </cell>
          <cell r="I2020">
            <v>366571.40586000006</v>
          </cell>
          <cell r="J2020">
            <v>46187997.138360009</v>
          </cell>
          <cell r="K2020">
            <v>0.57999999999999996</v>
          </cell>
          <cell r="L2020">
            <v>72977036</v>
          </cell>
        </row>
        <row r="2021">
          <cell r="A2021" t="str">
            <v>004644420</v>
          </cell>
          <cell r="B2021" t="str">
            <v>Preobremenitveni rele</v>
          </cell>
          <cell r="C2021" t="str">
            <v>RE672D-80</v>
          </cell>
          <cell r="D2021" t="str">
            <v>53,2173</v>
          </cell>
          <cell r="E2021" t="str">
            <v>DB</v>
          </cell>
          <cell r="F2021">
            <v>38</v>
          </cell>
          <cell r="G2021">
            <v>329947.26</v>
          </cell>
          <cell r="H2021">
            <v>0.1</v>
          </cell>
          <cell r="I2021">
            <v>366571.40586000006</v>
          </cell>
          <cell r="J2021">
            <v>46187997.138360009</v>
          </cell>
          <cell r="K2021">
            <v>0.57999999999999996</v>
          </cell>
          <cell r="L2021">
            <v>72977036</v>
          </cell>
        </row>
        <row r="2022">
          <cell r="A2022" t="str">
            <v>004645421</v>
          </cell>
          <cell r="B2022" t="str">
            <v>Preobremenitveni rele</v>
          </cell>
          <cell r="C2022" t="str">
            <v>RE1171D-97</v>
          </cell>
          <cell r="D2022" t="str">
            <v>64,3576</v>
          </cell>
          <cell r="E2022" t="str">
            <v>DB</v>
          </cell>
          <cell r="F2022">
            <v>38</v>
          </cell>
          <cell r="G2022">
            <v>399017.12</v>
          </cell>
          <cell r="H2022">
            <v>0.1</v>
          </cell>
          <cell r="I2022">
            <v>443308.02032000007</v>
          </cell>
          <cell r="J2022">
            <v>55856810.560320012</v>
          </cell>
          <cell r="K2022">
            <v>0.57999999999999996</v>
          </cell>
          <cell r="L2022">
            <v>88253761</v>
          </cell>
        </row>
        <row r="2023">
          <cell r="A2023" t="str">
            <v>004645422</v>
          </cell>
          <cell r="B2023" t="str">
            <v>Preobremenitveni rele</v>
          </cell>
          <cell r="C2023" t="str">
            <v>RE1171D-112</v>
          </cell>
          <cell r="D2023" t="str">
            <v>64,3576</v>
          </cell>
          <cell r="E2023" t="str">
            <v>DB</v>
          </cell>
          <cell r="F2023">
            <v>38</v>
          </cell>
          <cell r="G2023">
            <v>399017.12</v>
          </cell>
          <cell r="H2023">
            <v>0.1</v>
          </cell>
          <cell r="I2023">
            <v>443308.02032000007</v>
          </cell>
          <cell r="J2023">
            <v>55856810.560320012</v>
          </cell>
          <cell r="K2023">
            <v>0.57999999999999996</v>
          </cell>
          <cell r="L2023">
            <v>88253761</v>
          </cell>
        </row>
        <row r="2024">
          <cell r="A2024" t="str">
            <v>004646421</v>
          </cell>
          <cell r="B2024" t="str">
            <v>Preobremenitveni rele</v>
          </cell>
          <cell r="C2024" t="str">
            <v>RE1172D-97</v>
          </cell>
          <cell r="D2024" t="str">
            <v>79,1545</v>
          </cell>
          <cell r="E2024" t="str">
            <v>DB</v>
          </cell>
          <cell r="F2024">
            <v>38</v>
          </cell>
          <cell r="G2024">
            <v>490757.9</v>
          </cell>
          <cell r="H2024">
            <v>0.1</v>
          </cell>
          <cell r="I2024">
            <v>545232.02690000006</v>
          </cell>
          <cell r="J2024">
            <v>68699235.389400005</v>
          </cell>
          <cell r="K2024">
            <v>0.57999999999999996</v>
          </cell>
          <cell r="L2024">
            <v>108544792</v>
          </cell>
        </row>
        <row r="2025">
          <cell r="A2025" t="str">
            <v>004646422</v>
          </cell>
          <cell r="B2025" t="str">
            <v>Preobremenitveni rele</v>
          </cell>
          <cell r="C2025" t="str">
            <v>RE1172D-112</v>
          </cell>
          <cell r="D2025" t="str">
            <v>79,1545</v>
          </cell>
          <cell r="E2025" t="str">
            <v>DB</v>
          </cell>
          <cell r="F2025">
            <v>38</v>
          </cell>
          <cell r="G2025">
            <v>490757.9</v>
          </cell>
          <cell r="H2025">
            <v>0.1</v>
          </cell>
          <cell r="I2025">
            <v>545232.02690000006</v>
          </cell>
          <cell r="J2025">
            <v>68699235.389400005</v>
          </cell>
          <cell r="K2025">
            <v>0.57999999999999996</v>
          </cell>
          <cell r="L2025">
            <v>108544792</v>
          </cell>
        </row>
        <row r="2026">
          <cell r="A2026" t="str">
            <v>004647423</v>
          </cell>
          <cell r="B2026" t="str">
            <v>Preobremenitveni rele</v>
          </cell>
          <cell r="C2026" t="str">
            <v>RE317D-150</v>
          </cell>
          <cell r="D2026" t="str">
            <v>123,3165</v>
          </cell>
          <cell r="E2026" t="str">
            <v>DB</v>
          </cell>
          <cell r="F2026">
            <v>38</v>
          </cell>
          <cell r="G2026">
            <v>764562.3</v>
          </cell>
          <cell r="H2026">
            <v>0.1</v>
          </cell>
          <cell r="I2026">
            <v>849428.71530000016</v>
          </cell>
          <cell r="J2026">
            <v>107028018.12780002</v>
          </cell>
          <cell r="K2026">
            <v>0.57999999999999996</v>
          </cell>
          <cell r="L2026">
            <v>169104269</v>
          </cell>
        </row>
        <row r="2027">
          <cell r="A2027" t="str">
            <v>004647424</v>
          </cell>
          <cell r="B2027" t="str">
            <v>Preobremenitveni rele</v>
          </cell>
          <cell r="C2027" t="str">
            <v>RE317D-215</v>
          </cell>
          <cell r="D2027" t="str">
            <v>123,3165</v>
          </cell>
          <cell r="E2027" t="str">
            <v>DB</v>
          </cell>
          <cell r="F2027">
            <v>38</v>
          </cell>
          <cell r="G2027">
            <v>764562.3</v>
          </cell>
          <cell r="H2027">
            <v>0.1</v>
          </cell>
          <cell r="I2027">
            <v>849428.71530000016</v>
          </cell>
          <cell r="J2027">
            <v>107028018.12780002</v>
          </cell>
          <cell r="K2027">
            <v>0.57999999999999996</v>
          </cell>
          <cell r="L2027">
            <v>169104269</v>
          </cell>
        </row>
        <row r="2028">
          <cell r="A2028" t="str">
            <v>004647425</v>
          </cell>
          <cell r="B2028" t="str">
            <v>Preobremenitveni rele</v>
          </cell>
          <cell r="C2028" t="str">
            <v>RE317D-310</v>
          </cell>
          <cell r="D2028" t="str">
            <v>154,4241</v>
          </cell>
          <cell r="E2028" t="str">
            <v>DB</v>
          </cell>
          <cell r="F2028">
            <v>38</v>
          </cell>
          <cell r="G2028">
            <v>957429.42</v>
          </cell>
          <cell r="H2028">
            <v>0.1</v>
          </cell>
          <cell r="I2028">
            <v>1063704.0856200003</v>
          </cell>
          <cell r="J2028">
            <v>134026714.78812003</v>
          </cell>
          <cell r="K2028">
            <v>0.57999999999999996</v>
          </cell>
          <cell r="L2028">
            <v>211762210</v>
          </cell>
        </row>
        <row r="2029">
          <cell r="A2029" t="str">
            <v>004641901</v>
          </cell>
          <cell r="B2029" t="str">
            <v>Montažni kit</v>
          </cell>
          <cell r="C2029" t="str">
            <v>BFE27D</v>
          </cell>
          <cell r="D2029" t="str">
            <v>4,3706</v>
          </cell>
          <cell r="E2029" t="str">
            <v>DB</v>
          </cell>
          <cell r="F2029">
            <v>38</v>
          </cell>
          <cell r="G2029">
            <v>27097.72</v>
          </cell>
          <cell r="H2029">
            <v>0.1</v>
          </cell>
          <cell r="I2029">
            <v>30105.566920000001</v>
          </cell>
          <cell r="J2029">
            <v>3793301.4319200004</v>
          </cell>
          <cell r="K2029">
            <v>0.57999999999999996</v>
          </cell>
          <cell r="L2029">
            <v>5993417</v>
          </cell>
        </row>
        <row r="2030">
          <cell r="A2030" t="str">
            <v>004641902</v>
          </cell>
          <cell r="B2030" t="str">
            <v>Montažni kit</v>
          </cell>
          <cell r="C2030" t="str">
            <v>BFE671D</v>
          </cell>
          <cell r="D2030" t="str">
            <v>9,9694</v>
          </cell>
          <cell r="E2030" t="str">
            <v>DB</v>
          </cell>
          <cell r="F2030">
            <v>38</v>
          </cell>
          <cell r="G2030">
            <v>61810.28</v>
          </cell>
          <cell r="H2030">
            <v>0.1</v>
          </cell>
          <cell r="I2030">
            <v>68671.221080000003</v>
          </cell>
          <cell r="J2030">
            <v>8652573.8560800012</v>
          </cell>
          <cell r="K2030">
            <v>0.57999999999999996</v>
          </cell>
          <cell r="L2030">
            <v>13671067</v>
          </cell>
        </row>
        <row r="2031">
          <cell r="A2031" t="str">
            <v>004641904</v>
          </cell>
          <cell r="B2031" t="str">
            <v>Montažni kit</v>
          </cell>
          <cell r="C2031" t="str">
            <v>BFE672D</v>
          </cell>
          <cell r="D2031" t="str">
            <v>12,7048</v>
          </cell>
          <cell r="E2031" t="str">
            <v>DB</v>
          </cell>
          <cell r="F2031">
            <v>38</v>
          </cell>
          <cell r="G2031">
            <v>78769.759999999995</v>
          </cell>
          <cell r="H2031">
            <v>0.1</v>
          </cell>
          <cell r="I2031">
            <v>87513.20336</v>
          </cell>
          <cell r="J2031">
            <v>11026663.623360001</v>
          </cell>
          <cell r="K2031">
            <v>0.57999999999999996</v>
          </cell>
          <cell r="L2031">
            <v>17422129</v>
          </cell>
        </row>
        <row r="2032">
          <cell r="A2032" t="str">
            <v>004641903</v>
          </cell>
          <cell r="B2032" t="str">
            <v>Montažni kit</v>
          </cell>
          <cell r="C2032" t="str">
            <v>BFE117D</v>
          </cell>
          <cell r="D2032" t="str">
            <v>23,0112</v>
          </cell>
          <cell r="E2032" t="str">
            <v>DB</v>
          </cell>
          <cell r="F2032">
            <v>38</v>
          </cell>
          <cell r="G2032">
            <v>142669.44</v>
          </cell>
          <cell r="H2032">
            <v>0.1</v>
          </cell>
          <cell r="I2032">
            <v>158505.74784000003</v>
          </cell>
          <cell r="J2032">
            <v>19971724.227840003</v>
          </cell>
          <cell r="K2032">
            <v>0.57999999999999996</v>
          </cell>
          <cell r="L2032">
            <v>31555325</v>
          </cell>
        </row>
        <row r="2033">
          <cell r="A2033" t="str">
            <v>004641810</v>
          </cell>
          <cell r="B2033" t="str">
            <v>Tuljava</v>
          </cell>
          <cell r="C2033" t="str">
            <v>BCAE4-25-24V-50/60Hz</v>
          </cell>
          <cell r="D2033" t="str">
            <v>5,1989</v>
          </cell>
          <cell r="E2033" t="str">
            <v>DB</v>
          </cell>
          <cell r="F2033">
            <v>38</v>
          </cell>
          <cell r="G2033">
            <v>32233.18</v>
          </cell>
          <cell r="H2033">
            <v>0.1</v>
          </cell>
          <cell r="I2033">
            <v>35811.062980000002</v>
          </cell>
          <cell r="J2033">
            <v>4512193.9354800005</v>
          </cell>
          <cell r="K2033">
            <v>0.57999999999999996</v>
          </cell>
          <cell r="L2033">
            <v>7129267</v>
          </cell>
        </row>
        <row r="2034">
          <cell r="A2034" t="str">
            <v>004641811</v>
          </cell>
          <cell r="B2034" t="str">
            <v>Tuljava</v>
          </cell>
          <cell r="C2034" t="str">
            <v>BCAE4-25-48V-50/60Hz</v>
          </cell>
          <cell r="D2034" t="str">
            <v>5,1989</v>
          </cell>
          <cell r="E2034" t="str">
            <v>DB</v>
          </cell>
          <cell r="F2034">
            <v>38</v>
          </cell>
          <cell r="G2034">
            <v>32233.18</v>
          </cell>
          <cell r="H2034">
            <v>0.1</v>
          </cell>
          <cell r="I2034">
            <v>35811.062980000002</v>
          </cell>
          <cell r="J2034">
            <v>4512193.9354800005</v>
          </cell>
          <cell r="K2034">
            <v>0.57999999999999996</v>
          </cell>
          <cell r="L2034">
            <v>7129267</v>
          </cell>
        </row>
        <row r="2035">
          <cell r="A2035" t="str">
            <v>004641812</v>
          </cell>
          <cell r="B2035" t="str">
            <v>Tuljava</v>
          </cell>
          <cell r="C2035" t="str">
            <v>BCAE4-25-110V-50/60Hz</v>
          </cell>
          <cell r="D2035" t="str">
            <v>5,1989</v>
          </cell>
          <cell r="E2035" t="str">
            <v>DB</v>
          </cell>
          <cell r="F2035">
            <v>38</v>
          </cell>
          <cell r="G2035">
            <v>32233.18</v>
          </cell>
          <cell r="H2035">
            <v>0.1</v>
          </cell>
          <cell r="I2035">
            <v>35811.062980000002</v>
          </cell>
          <cell r="J2035">
            <v>4512193.9354800005</v>
          </cell>
          <cell r="K2035">
            <v>0.57999999999999996</v>
          </cell>
          <cell r="L2035">
            <v>7129267</v>
          </cell>
        </row>
        <row r="2036">
          <cell r="A2036" t="str">
            <v>004641813</v>
          </cell>
          <cell r="B2036" t="str">
            <v>Tuljava</v>
          </cell>
          <cell r="C2036" t="str">
            <v>BCAE4-25-230V-50/60Hz</v>
          </cell>
          <cell r="D2036" t="str">
            <v>5,1989</v>
          </cell>
          <cell r="E2036" t="str">
            <v>DB</v>
          </cell>
          <cell r="F2036">
            <v>38</v>
          </cell>
          <cell r="G2036">
            <v>32233.18</v>
          </cell>
          <cell r="H2036">
            <v>0.1</v>
          </cell>
          <cell r="I2036">
            <v>35811.062980000002</v>
          </cell>
          <cell r="J2036">
            <v>4512193.9354800005</v>
          </cell>
          <cell r="K2036">
            <v>0.57999999999999996</v>
          </cell>
          <cell r="L2036">
            <v>7129267</v>
          </cell>
        </row>
        <row r="2037">
          <cell r="A2037" t="str">
            <v>004641814</v>
          </cell>
          <cell r="B2037" t="str">
            <v>Tuljava</v>
          </cell>
          <cell r="C2037" t="str">
            <v>BCAE4-25-400V-50/60Hz</v>
          </cell>
          <cell r="D2037" t="str">
            <v>5,1989</v>
          </cell>
          <cell r="E2037" t="str">
            <v>DB</v>
          </cell>
          <cell r="F2037">
            <v>38</v>
          </cell>
          <cell r="G2037">
            <v>32233.18</v>
          </cell>
          <cell r="H2037">
            <v>0.1</v>
          </cell>
          <cell r="I2037">
            <v>35811.062980000002</v>
          </cell>
          <cell r="J2037">
            <v>4512193.9354800005</v>
          </cell>
          <cell r="K2037">
            <v>0.57999999999999996</v>
          </cell>
          <cell r="L2037">
            <v>7129267</v>
          </cell>
        </row>
        <row r="2038">
          <cell r="A2038" t="str">
            <v>004642810</v>
          </cell>
          <cell r="B2038" t="str">
            <v>Tuljava</v>
          </cell>
          <cell r="C2038" t="str">
            <v>BCCE-25 24V-DC</v>
          </cell>
          <cell r="D2038" t="str">
            <v>17,7105</v>
          </cell>
          <cell r="E2038" t="str">
            <v>DB</v>
          </cell>
          <cell r="F2038">
            <v>38</v>
          </cell>
          <cell r="G2038">
            <v>109805.1</v>
          </cell>
          <cell r="H2038">
            <v>0.1</v>
          </cell>
          <cell r="I2038">
            <v>121993.46610000002</v>
          </cell>
          <cell r="J2038">
            <v>15371176.728600003</v>
          </cell>
          <cell r="K2038">
            <v>0.57999999999999996</v>
          </cell>
          <cell r="L2038">
            <v>24286460</v>
          </cell>
        </row>
        <row r="2039">
          <cell r="A2039" t="str">
            <v>004642811</v>
          </cell>
          <cell r="B2039" t="str">
            <v>Tuljava</v>
          </cell>
          <cell r="C2039" t="str">
            <v>BCCE-25-48VDC</v>
          </cell>
          <cell r="D2039" t="str">
            <v>17,7105</v>
          </cell>
          <cell r="E2039" t="str">
            <v>DB</v>
          </cell>
          <cell r="F2039">
            <v>38</v>
          </cell>
          <cell r="G2039">
            <v>109805.1</v>
          </cell>
          <cell r="H2039">
            <v>0.1</v>
          </cell>
          <cell r="I2039">
            <v>121993.46610000002</v>
          </cell>
          <cell r="J2039">
            <v>15371176.728600003</v>
          </cell>
          <cell r="K2039">
            <v>0.57999999999999996</v>
          </cell>
          <cell r="L2039">
            <v>24286460</v>
          </cell>
        </row>
        <row r="2040">
          <cell r="A2040" t="str">
            <v>004642812</v>
          </cell>
          <cell r="B2040" t="str">
            <v>Tuljava</v>
          </cell>
          <cell r="C2040" t="str">
            <v>BCCE-25-110VDC</v>
          </cell>
          <cell r="D2040" t="str">
            <v>17,7105</v>
          </cell>
          <cell r="E2040" t="str">
            <v>DB</v>
          </cell>
          <cell r="F2040">
            <v>38</v>
          </cell>
          <cell r="G2040">
            <v>109805.1</v>
          </cell>
          <cell r="H2040">
            <v>0.1</v>
          </cell>
          <cell r="I2040">
            <v>121993.46610000002</v>
          </cell>
          <cell r="J2040">
            <v>15371176.728600003</v>
          </cell>
          <cell r="K2040">
            <v>0.57999999999999996</v>
          </cell>
          <cell r="L2040">
            <v>24286460</v>
          </cell>
        </row>
        <row r="2041">
          <cell r="A2041" t="str">
            <v>004642813</v>
          </cell>
          <cell r="B2041" t="str">
            <v>Tuljava</v>
          </cell>
          <cell r="C2041" t="str">
            <v>BCCE-25 220V-DC</v>
          </cell>
          <cell r="D2041" t="str">
            <v>17,7105</v>
          </cell>
          <cell r="E2041" t="str">
            <v>DB</v>
          </cell>
          <cell r="F2041">
            <v>38</v>
          </cell>
          <cell r="G2041">
            <v>109805.1</v>
          </cell>
          <cell r="H2041">
            <v>0.1</v>
          </cell>
          <cell r="I2041">
            <v>121993.46610000002</v>
          </cell>
          <cell r="J2041">
            <v>15371176.728600003</v>
          </cell>
          <cell r="K2041">
            <v>0.57999999999999996</v>
          </cell>
          <cell r="L2041">
            <v>24286460</v>
          </cell>
        </row>
        <row r="2042">
          <cell r="A2042" t="str">
            <v>004641820</v>
          </cell>
          <cell r="B2042" t="str">
            <v>Tuljava</v>
          </cell>
          <cell r="C2042" t="str">
            <v>BCAE4-40-24V-50/60Hz</v>
          </cell>
          <cell r="D2042" t="str">
            <v>7,5699</v>
          </cell>
          <cell r="E2042" t="str">
            <v>DB</v>
          </cell>
          <cell r="F2042">
            <v>38</v>
          </cell>
          <cell r="G2042">
            <v>46933.38</v>
          </cell>
          <cell r="H2042">
            <v>0.1</v>
          </cell>
          <cell r="I2042">
            <v>52142.985180000003</v>
          </cell>
          <cell r="J2042">
            <v>6570016.1326800007</v>
          </cell>
          <cell r="K2042">
            <v>0.57999999999999996</v>
          </cell>
          <cell r="L2042">
            <v>10380626</v>
          </cell>
        </row>
        <row r="2043">
          <cell r="A2043" t="str">
            <v>004641821</v>
          </cell>
          <cell r="B2043" t="str">
            <v>Tuljava</v>
          </cell>
          <cell r="C2043" t="str">
            <v>BCAE4-40 48V-50/60HZ</v>
          </cell>
          <cell r="D2043" t="str">
            <v>7,5699</v>
          </cell>
          <cell r="E2043" t="str">
            <v>DB</v>
          </cell>
          <cell r="F2043">
            <v>38</v>
          </cell>
          <cell r="G2043">
            <v>46933.38</v>
          </cell>
          <cell r="H2043">
            <v>0.1</v>
          </cell>
          <cell r="I2043">
            <v>52142.985180000003</v>
          </cell>
          <cell r="J2043">
            <v>6570016.1326800007</v>
          </cell>
          <cell r="K2043">
            <v>0.57999999999999996</v>
          </cell>
          <cell r="L2043">
            <v>10380626</v>
          </cell>
        </row>
        <row r="2044">
          <cell r="A2044" t="str">
            <v>004641822</v>
          </cell>
          <cell r="B2044" t="str">
            <v>Tuljava</v>
          </cell>
          <cell r="C2044" t="str">
            <v>BCAE4-40 110V-50/60HZ</v>
          </cell>
          <cell r="D2044" t="str">
            <v>7,5699</v>
          </cell>
          <cell r="E2044" t="str">
            <v>DB</v>
          </cell>
          <cell r="F2044">
            <v>38</v>
          </cell>
          <cell r="G2044">
            <v>46933.38</v>
          </cell>
          <cell r="H2044">
            <v>0.1</v>
          </cell>
          <cell r="I2044">
            <v>52142.985180000003</v>
          </cell>
          <cell r="J2044">
            <v>6570016.1326800007</v>
          </cell>
          <cell r="K2044">
            <v>0.57999999999999996</v>
          </cell>
          <cell r="L2044">
            <v>10380626</v>
          </cell>
        </row>
        <row r="2045">
          <cell r="A2045" t="str">
            <v>004641823</v>
          </cell>
          <cell r="B2045" t="str">
            <v>Tuljava</v>
          </cell>
          <cell r="C2045" t="str">
            <v>BCAE4-40 230V-50/60HZ</v>
          </cell>
          <cell r="D2045" t="str">
            <v>7,5699</v>
          </cell>
          <cell r="E2045" t="str">
            <v>DB</v>
          </cell>
          <cell r="F2045">
            <v>38</v>
          </cell>
          <cell r="G2045">
            <v>46933.38</v>
          </cell>
          <cell r="H2045">
            <v>0.1</v>
          </cell>
          <cell r="I2045">
            <v>52142.985180000003</v>
          </cell>
          <cell r="J2045">
            <v>6570016.1326800007</v>
          </cell>
          <cell r="K2045">
            <v>0.57999999999999996</v>
          </cell>
          <cell r="L2045">
            <v>10380626</v>
          </cell>
        </row>
        <row r="2046">
          <cell r="A2046" t="str">
            <v>004641824</v>
          </cell>
          <cell r="B2046" t="str">
            <v>Tuljava</v>
          </cell>
          <cell r="C2046" t="str">
            <v>BCAE4-40-400V-50/60Hz</v>
          </cell>
          <cell r="D2046" t="str">
            <v>7,5699</v>
          </cell>
          <cell r="E2046" t="str">
            <v>DB</v>
          </cell>
          <cell r="F2046">
            <v>38</v>
          </cell>
          <cell r="G2046">
            <v>46933.38</v>
          </cell>
          <cell r="H2046">
            <v>0.1</v>
          </cell>
          <cell r="I2046">
            <v>52142.985180000003</v>
          </cell>
          <cell r="J2046">
            <v>6570016.1326800007</v>
          </cell>
          <cell r="K2046">
            <v>0.57999999999999996</v>
          </cell>
          <cell r="L2046">
            <v>10380626</v>
          </cell>
        </row>
        <row r="2047">
          <cell r="A2047" t="str">
            <v>004642820</v>
          </cell>
          <cell r="B2047" t="str">
            <v>Tuljava</v>
          </cell>
          <cell r="C2047" t="str">
            <v>BCCE-40 24V-DC</v>
          </cell>
          <cell r="D2047" t="str">
            <v>26,7087</v>
          </cell>
          <cell r="E2047" t="str">
            <v>DB</v>
          </cell>
          <cell r="F2047">
            <v>38</v>
          </cell>
          <cell r="G2047">
            <v>165593.94</v>
          </cell>
          <cell r="H2047">
            <v>0.1</v>
          </cell>
          <cell r="I2047">
            <v>183974.86734000003</v>
          </cell>
          <cell r="J2047">
            <v>23180833.284840003</v>
          </cell>
          <cell r="K2047">
            <v>0.57999999999999996</v>
          </cell>
          <cell r="L2047">
            <v>36625717</v>
          </cell>
        </row>
        <row r="2048">
          <cell r="A2048" t="str">
            <v>004642821</v>
          </cell>
          <cell r="B2048" t="str">
            <v>Tuljava</v>
          </cell>
          <cell r="C2048" t="str">
            <v>BCCE-40-48VDC</v>
          </cell>
          <cell r="D2048" t="str">
            <v>26,7087</v>
          </cell>
          <cell r="E2048" t="str">
            <v>DB</v>
          </cell>
          <cell r="F2048">
            <v>38</v>
          </cell>
          <cell r="G2048">
            <v>165593.94</v>
          </cell>
          <cell r="H2048">
            <v>0.1</v>
          </cell>
          <cell r="I2048">
            <v>183974.86734000003</v>
          </cell>
          <cell r="J2048">
            <v>23180833.284840003</v>
          </cell>
          <cell r="K2048">
            <v>0.57999999999999996</v>
          </cell>
          <cell r="L2048">
            <v>36625717</v>
          </cell>
        </row>
        <row r="2049">
          <cell r="A2049" t="str">
            <v>004642822</v>
          </cell>
          <cell r="B2049" t="str">
            <v>Tuljava</v>
          </cell>
          <cell r="C2049" t="str">
            <v>BCCE-40-110VDC</v>
          </cell>
          <cell r="D2049" t="str">
            <v>26,7087</v>
          </cell>
          <cell r="E2049" t="str">
            <v>DB</v>
          </cell>
          <cell r="F2049">
            <v>38</v>
          </cell>
          <cell r="G2049">
            <v>165593.94</v>
          </cell>
          <cell r="H2049">
            <v>0.1</v>
          </cell>
          <cell r="I2049">
            <v>183974.86734000003</v>
          </cell>
          <cell r="J2049">
            <v>23180833.284840003</v>
          </cell>
          <cell r="K2049">
            <v>0.57999999999999996</v>
          </cell>
          <cell r="L2049">
            <v>36625717</v>
          </cell>
        </row>
        <row r="2050">
          <cell r="A2050" t="str">
            <v>004642823</v>
          </cell>
          <cell r="B2050" t="str">
            <v>Tuljava</v>
          </cell>
          <cell r="C2050" t="str">
            <v>BCCE-40 220V-DC</v>
          </cell>
          <cell r="D2050" t="str">
            <v>26,7087</v>
          </cell>
          <cell r="E2050" t="str">
            <v>DB</v>
          </cell>
          <cell r="F2050">
            <v>38</v>
          </cell>
          <cell r="G2050">
            <v>165593.94</v>
          </cell>
          <cell r="H2050">
            <v>0.1</v>
          </cell>
          <cell r="I2050">
            <v>183974.86734000003</v>
          </cell>
          <cell r="J2050">
            <v>23180833.284840003</v>
          </cell>
          <cell r="K2050">
            <v>0.57999999999999996</v>
          </cell>
          <cell r="L2050">
            <v>36625717</v>
          </cell>
        </row>
        <row r="2051">
          <cell r="A2051" t="str">
            <v>004641830</v>
          </cell>
          <cell r="B2051" t="str">
            <v>Tuljava</v>
          </cell>
          <cell r="C2051" t="str">
            <v>BCAE-105-24V-50/60Hz</v>
          </cell>
          <cell r="D2051" t="str">
            <v>10,1408</v>
          </cell>
          <cell r="E2051" t="str">
            <v>DB</v>
          </cell>
          <cell r="F2051">
            <v>38</v>
          </cell>
          <cell r="G2051">
            <v>62872.959999999999</v>
          </cell>
          <cell r="H2051">
            <v>0.1</v>
          </cell>
          <cell r="I2051">
            <v>69851.858560000008</v>
          </cell>
          <cell r="J2051">
            <v>8801334.1785600018</v>
          </cell>
          <cell r="K2051">
            <v>0.57999999999999996</v>
          </cell>
          <cell r="L2051">
            <v>13906109</v>
          </cell>
        </row>
        <row r="2052">
          <cell r="A2052" t="str">
            <v>004641831</v>
          </cell>
          <cell r="B2052" t="str">
            <v>Tuljava</v>
          </cell>
          <cell r="C2052" t="str">
            <v>BCAE-105-48V-50/60Hz</v>
          </cell>
          <cell r="D2052" t="str">
            <v>10,1408</v>
          </cell>
          <cell r="E2052" t="str">
            <v>DB</v>
          </cell>
          <cell r="F2052">
            <v>38</v>
          </cell>
          <cell r="G2052">
            <v>62872.959999999999</v>
          </cell>
          <cell r="H2052">
            <v>0.1</v>
          </cell>
          <cell r="I2052">
            <v>69851.858560000008</v>
          </cell>
          <cell r="J2052">
            <v>8801334.1785600018</v>
          </cell>
          <cell r="K2052">
            <v>0.57999999999999996</v>
          </cell>
          <cell r="L2052">
            <v>13906109</v>
          </cell>
        </row>
        <row r="2053">
          <cell r="A2053" t="str">
            <v>004641832</v>
          </cell>
          <cell r="B2053" t="str">
            <v>Tuljava</v>
          </cell>
          <cell r="C2053" t="str">
            <v>BCAE-105-110V-50/60Hz</v>
          </cell>
          <cell r="D2053" t="str">
            <v>10,1408</v>
          </cell>
          <cell r="E2053" t="str">
            <v>DB</v>
          </cell>
          <cell r="F2053">
            <v>38</v>
          </cell>
          <cell r="G2053">
            <v>62872.959999999999</v>
          </cell>
          <cell r="H2053">
            <v>0.1</v>
          </cell>
          <cell r="I2053">
            <v>69851.858560000008</v>
          </cell>
          <cell r="J2053">
            <v>8801334.1785600018</v>
          </cell>
          <cell r="K2053">
            <v>0.57999999999999996</v>
          </cell>
          <cell r="L2053">
            <v>13906109</v>
          </cell>
        </row>
        <row r="2054">
          <cell r="A2054" t="str">
            <v>004641833</v>
          </cell>
          <cell r="B2054" t="str">
            <v>Tuljava</v>
          </cell>
          <cell r="C2054" t="str">
            <v>BCAE-105-230V-50/60Hz</v>
          </cell>
          <cell r="D2054" t="str">
            <v>10,1408</v>
          </cell>
          <cell r="E2054" t="str">
            <v>DB</v>
          </cell>
          <cell r="F2054">
            <v>38</v>
          </cell>
          <cell r="G2054">
            <v>62872.959999999999</v>
          </cell>
          <cell r="H2054">
            <v>0.1</v>
          </cell>
          <cell r="I2054">
            <v>69851.858560000008</v>
          </cell>
          <cell r="J2054">
            <v>8801334.1785600018</v>
          </cell>
          <cell r="K2054">
            <v>0.57999999999999996</v>
          </cell>
          <cell r="L2054">
            <v>13906109</v>
          </cell>
        </row>
        <row r="2055">
          <cell r="A2055" t="str">
            <v>004641834</v>
          </cell>
          <cell r="B2055" t="str">
            <v>Tuljava</v>
          </cell>
          <cell r="C2055" t="str">
            <v>BCAE-105-400V-50/60Hz</v>
          </cell>
          <cell r="D2055" t="str">
            <v>10,1408</v>
          </cell>
          <cell r="E2055" t="str">
            <v>DB</v>
          </cell>
          <cell r="F2055">
            <v>38</v>
          </cell>
          <cell r="G2055">
            <v>62872.959999999999</v>
          </cell>
          <cell r="H2055">
            <v>0.1</v>
          </cell>
          <cell r="I2055">
            <v>69851.858560000008</v>
          </cell>
          <cell r="J2055">
            <v>8801334.1785600018</v>
          </cell>
          <cell r="K2055">
            <v>0.57999999999999996</v>
          </cell>
          <cell r="L2055">
            <v>13906109</v>
          </cell>
        </row>
        <row r="2056">
          <cell r="A2056" t="str">
            <v>004642830</v>
          </cell>
          <cell r="B2056" t="str">
            <v>Tuljava</v>
          </cell>
          <cell r="C2056" t="str">
            <v>BCCE-105-24VDC</v>
          </cell>
          <cell r="D2056" t="str">
            <v>44,1049</v>
          </cell>
          <cell r="E2056" t="str">
            <v>DB</v>
          </cell>
          <cell r="F2056">
            <v>38</v>
          </cell>
          <cell r="G2056">
            <v>273450.38</v>
          </cell>
          <cell r="H2056">
            <v>0.1</v>
          </cell>
          <cell r="I2056">
            <v>303803.37218000001</v>
          </cell>
          <cell r="J2056">
            <v>38279224.894680001</v>
          </cell>
          <cell r="K2056">
            <v>0.57999999999999996</v>
          </cell>
          <cell r="L2056">
            <v>60481176</v>
          </cell>
        </row>
        <row r="2057">
          <cell r="A2057" t="str">
            <v>004642831</v>
          </cell>
          <cell r="B2057" t="str">
            <v>Tuljava</v>
          </cell>
          <cell r="C2057" t="str">
            <v>BCCE-105 48V-DC</v>
          </cell>
          <cell r="D2057" t="str">
            <v>44,1049</v>
          </cell>
          <cell r="E2057" t="str">
            <v>DB</v>
          </cell>
          <cell r="F2057">
            <v>38</v>
          </cell>
          <cell r="G2057">
            <v>273450.38</v>
          </cell>
          <cell r="H2057">
            <v>0.1</v>
          </cell>
          <cell r="I2057">
            <v>303803.37218000001</v>
          </cell>
          <cell r="J2057">
            <v>38279224.894680001</v>
          </cell>
          <cell r="K2057">
            <v>0.57999999999999996</v>
          </cell>
          <cell r="L2057">
            <v>60481176</v>
          </cell>
        </row>
        <row r="2058">
          <cell r="A2058" t="str">
            <v>004642832</v>
          </cell>
          <cell r="B2058" t="str">
            <v>Tuljava</v>
          </cell>
          <cell r="C2058" t="str">
            <v>BCCE-105-110VDC</v>
          </cell>
          <cell r="D2058" t="str">
            <v>44,1049</v>
          </cell>
          <cell r="E2058" t="str">
            <v>DB</v>
          </cell>
          <cell r="F2058">
            <v>38</v>
          </cell>
          <cell r="G2058">
            <v>273450.38</v>
          </cell>
          <cell r="H2058">
            <v>0.1</v>
          </cell>
          <cell r="I2058">
            <v>303803.37218000001</v>
          </cell>
          <cell r="J2058">
            <v>38279224.894680001</v>
          </cell>
          <cell r="K2058">
            <v>0.57999999999999996</v>
          </cell>
          <cell r="L2058">
            <v>60481176</v>
          </cell>
        </row>
        <row r="2059">
          <cell r="A2059" t="str">
            <v>004642833</v>
          </cell>
          <cell r="B2059" t="str">
            <v>Tuljava</v>
          </cell>
          <cell r="C2059" t="str">
            <v>BCCE-105 220V-DC</v>
          </cell>
          <cell r="D2059" t="str">
            <v>44,1049</v>
          </cell>
          <cell r="E2059" t="str">
            <v>DB</v>
          </cell>
          <cell r="F2059">
            <v>38</v>
          </cell>
          <cell r="G2059">
            <v>273450.38</v>
          </cell>
          <cell r="H2059">
            <v>0.1</v>
          </cell>
          <cell r="I2059">
            <v>303803.37218000001</v>
          </cell>
          <cell r="J2059">
            <v>38279224.894680001</v>
          </cell>
          <cell r="K2059">
            <v>0.57999999999999996</v>
          </cell>
          <cell r="L2059">
            <v>60481176</v>
          </cell>
        </row>
        <row r="2060">
          <cell r="A2060" t="str">
            <v>004641840</v>
          </cell>
          <cell r="B2060" t="str">
            <v>Tuljava</v>
          </cell>
          <cell r="C2060" t="str">
            <v>BCAE-112-24V-50/60Hz</v>
          </cell>
          <cell r="D2060" t="str">
            <v>15,7109</v>
          </cell>
          <cell r="E2060" t="str">
            <v>DB</v>
          </cell>
          <cell r="F2060">
            <v>38</v>
          </cell>
          <cell r="G2060">
            <v>97407.58</v>
          </cell>
          <cell r="H2060">
            <v>0.1</v>
          </cell>
          <cell r="I2060">
            <v>108219.82138000001</v>
          </cell>
          <cell r="J2060">
            <v>13635697.493880002</v>
          </cell>
          <cell r="K2060">
            <v>0.57999999999999996</v>
          </cell>
          <cell r="L2060">
            <v>21544403</v>
          </cell>
        </row>
        <row r="2061">
          <cell r="A2061" t="str">
            <v>004641841</v>
          </cell>
          <cell r="B2061" t="str">
            <v>Tuljava</v>
          </cell>
          <cell r="C2061" t="str">
            <v>BCAE-112-48V-50/60Hz</v>
          </cell>
          <cell r="D2061" t="str">
            <v>15,7109</v>
          </cell>
          <cell r="E2061" t="str">
            <v>DB</v>
          </cell>
          <cell r="F2061">
            <v>38</v>
          </cell>
          <cell r="G2061">
            <v>97407.58</v>
          </cell>
          <cell r="H2061">
            <v>0.1</v>
          </cell>
          <cell r="I2061">
            <v>108219.82138000001</v>
          </cell>
          <cell r="J2061">
            <v>13635697.493880002</v>
          </cell>
          <cell r="K2061">
            <v>0.57999999999999996</v>
          </cell>
          <cell r="L2061">
            <v>21544403</v>
          </cell>
        </row>
        <row r="2062">
          <cell r="A2062" t="str">
            <v>004641842</v>
          </cell>
          <cell r="B2062" t="str">
            <v>Tuljava</v>
          </cell>
          <cell r="C2062" t="str">
            <v>BCAE-112-110V-50/60Hz</v>
          </cell>
          <cell r="D2062" t="str">
            <v>15,7109</v>
          </cell>
          <cell r="E2062" t="str">
            <v>DB</v>
          </cell>
          <cell r="F2062">
            <v>38</v>
          </cell>
          <cell r="G2062">
            <v>97407.58</v>
          </cell>
          <cell r="H2062">
            <v>0.1</v>
          </cell>
          <cell r="I2062">
            <v>108219.82138000001</v>
          </cell>
          <cell r="J2062">
            <v>13635697.493880002</v>
          </cell>
          <cell r="K2062">
            <v>0.57999999999999996</v>
          </cell>
          <cell r="L2062">
            <v>21544403</v>
          </cell>
        </row>
        <row r="2063">
          <cell r="A2063" t="str">
            <v>004641843</v>
          </cell>
          <cell r="B2063" t="str">
            <v>Tuljava</v>
          </cell>
          <cell r="C2063" t="str">
            <v>BCAE-112-230V-50/60Hz</v>
          </cell>
          <cell r="D2063" t="str">
            <v>15,7109</v>
          </cell>
          <cell r="E2063" t="str">
            <v>DB</v>
          </cell>
          <cell r="F2063">
            <v>38</v>
          </cell>
          <cell r="G2063">
            <v>97407.58</v>
          </cell>
          <cell r="H2063">
            <v>0.1</v>
          </cell>
          <cell r="I2063">
            <v>108219.82138000001</v>
          </cell>
          <cell r="J2063">
            <v>13635697.493880002</v>
          </cell>
          <cell r="K2063">
            <v>0.57999999999999996</v>
          </cell>
          <cell r="L2063">
            <v>21544403</v>
          </cell>
        </row>
        <row r="2064">
          <cell r="A2064" t="str">
            <v>004641844</v>
          </cell>
          <cell r="B2064" t="str">
            <v>Tuljava</v>
          </cell>
          <cell r="C2064" t="str">
            <v>BCAE-112-400V-50/60Hz</v>
          </cell>
          <cell r="D2064" t="str">
            <v>15,7109</v>
          </cell>
          <cell r="E2064" t="str">
            <v>DB</v>
          </cell>
          <cell r="F2064">
            <v>38</v>
          </cell>
          <cell r="G2064">
            <v>97407.58</v>
          </cell>
          <cell r="H2064">
            <v>0.1</v>
          </cell>
          <cell r="I2064">
            <v>108219.82138000001</v>
          </cell>
          <cell r="J2064">
            <v>13635697.493880002</v>
          </cell>
          <cell r="K2064">
            <v>0.57999999999999996</v>
          </cell>
          <cell r="L2064">
            <v>21544403</v>
          </cell>
        </row>
        <row r="2065">
          <cell r="A2065" t="str">
            <v>004641850</v>
          </cell>
          <cell r="B2065" t="str">
            <v>Tuljava</v>
          </cell>
          <cell r="C2065" t="str">
            <v>BCAE-180-24V-50/60Hz</v>
          </cell>
          <cell r="D2065" t="str">
            <v>25,3946</v>
          </cell>
          <cell r="E2065" t="str">
            <v>DB</v>
          </cell>
          <cell r="F2065">
            <v>38</v>
          </cell>
          <cell r="G2065">
            <v>157446.51999999999</v>
          </cell>
          <cell r="H2065">
            <v>0.1</v>
          </cell>
          <cell r="I2065">
            <v>174923.08372</v>
          </cell>
          <cell r="J2065">
            <v>22040308.548719998</v>
          </cell>
          <cell r="K2065">
            <v>0.57999999999999996</v>
          </cell>
          <cell r="L2065">
            <v>34823688</v>
          </cell>
        </row>
        <row r="2066">
          <cell r="A2066" t="str">
            <v>004641851</v>
          </cell>
          <cell r="B2066" t="str">
            <v>Tuljava</v>
          </cell>
          <cell r="C2066" t="str">
            <v>BCAE-180-48V-50/60Hz</v>
          </cell>
          <cell r="D2066" t="str">
            <v>25,3946</v>
          </cell>
          <cell r="E2066" t="str">
            <v>DB</v>
          </cell>
          <cell r="F2066">
            <v>38</v>
          </cell>
          <cell r="G2066">
            <v>157446.51999999999</v>
          </cell>
          <cell r="H2066">
            <v>0.1</v>
          </cell>
          <cell r="I2066">
            <v>174923.08372</v>
          </cell>
          <cell r="J2066">
            <v>22040308.548719998</v>
          </cell>
          <cell r="K2066">
            <v>0.57999999999999996</v>
          </cell>
          <cell r="L2066">
            <v>34823688</v>
          </cell>
        </row>
        <row r="2067">
          <cell r="A2067" t="str">
            <v>004641852</v>
          </cell>
          <cell r="B2067" t="str">
            <v>Tuljava</v>
          </cell>
          <cell r="C2067" t="str">
            <v>BCAE-180-110V-50/60Hz</v>
          </cell>
          <cell r="D2067" t="str">
            <v>25,3946</v>
          </cell>
          <cell r="E2067" t="str">
            <v>DB</v>
          </cell>
          <cell r="F2067">
            <v>38</v>
          </cell>
          <cell r="G2067">
            <v>157446.51999999999</v>
          </cell>
          <cell r="H2067">
            <v>0.1</v>
          </cell>
          <cell r="I2067">
            <v>174923.08372</v>
          </cell>
          <cell r="J2067">
            <v>22040308.548719998</v>
          </cell>
          <cell r="K2067">
            <v>0.57999999999999996</v>
          </cell>
          <cell r="L2067">
            <v>34823688</v>
          </cell>
        </row>
        <row r="2068">
          <cell r="A2068" t="str">
            <v>004641853</v>
          </cell>
          <cell r="B2068" t="str">
            <v>Tuljava</v>
          </cell>
          <cell r="C2068" t="str">
            <v>BCAE-180-230V-50/60Hz</v>
          </cell>
          <cell r="D2068" t="str">
            <v>25,3946</v>
          </cell>
          <cell r="E2068" t="str">
            <v>DB</v>
          </cell>
          <cell r="F2068">
            <v>38</v>
          </cell>
          <cell r="G2068">
            <v>157446.51999999999</v>
          </cell>
          <cell r="H2068">
            <v>0.1</v>
          </cell>
          <cell r="I2068">
            <v>174923.08372</v>
          </cell>
          <cell r="J2068">
            <v>22040308.548719998</v>
          </cell>
          <cell r="K2068">
            <v>0.57999999999999996</v>
          </cell>
          <cell r="L2068">
            <v>34823688</v>
          </cell>
        </row>
        <row r="2069">
          <cell r="A2069" t="str">
            <v>004641854</v>
          </cell>
          <cell r="B2069" t="str">
            <v>Tuljava</v>
          </cell>
          <cell r="C2069" t="str">
            <v>BCAE-180-400V-50/60Hz</v>
          </cell>
          <cell r="D2069" t="str">
            <v>25,3946</v>
          </cell>
          <cell r="E2069" t="str">
            <v>DB</v>
          </cell>
          <cell r="F2069">
            <v>38</v>
          </cell>
          <cell r="G2069">
            <v>157446.51999999999</v>
          </cell>
          <cell r="H2069">
            <v>0.1</v>
          </cell>
          <cell r="I2069">
            <v>174923.08372</v>
          </cell>
          <cell r="J2069">
            <v>22040308.548719998</v>
          </cell>
          <cell r="K2069">
            <v>0.57999999999999996</v>
          </cell>
          <cell r="L2069">
            <v>34823688</v>
          </cell>
        </row>
        <row r="2070">
          <cell r="A2070" t="str">
            <v>004641860</v>
          </cell>
          <cell r="B2070" t="str">
            <v>Tuljava</v>
          </cell>
          <cell r="C2070" t="str">
            <v>BCAE-250-24V-50/60Hz</v>
          </cell>
          <cell r="D2070" t="str">
            <v>30,6507</v>
          </cell>
          <cell r="E2070" t="str">
            <v>DB</v>
          </cell>
          <cell r="F2070">
            <v>38</v>
          </cell>
          <cell r="G2070">
            <v>190034.34</v>
          </cell>
          <cell r="H2070">
            <v>0.1</v>
          </cell>
          <cell r="I2070">
            <v>211128.15174</v>
          </cell>
          <cell r="J2070">
            <v>26602147.119240001</v>
          </cell>
          <cell r="K2070">
            <v>0.57999999999999996</v>
          </cell>
          <cell r="L2070">
            <v>42031393</v>
          </cell>
        </row>
        <row r="2071">
          <cell r="A2071" t="str">
            <v>004641861</v>
          </cell>
          <cell r="B2071" t="str">
            <v>Tuljava</v>
          </cell>
          <cell r="C2071" t="str">
            <v>BCAE-250-48V-50/60Hz</v>
          </cell>
          <cell r="D2071" t="str">
            <v>30,6507</v>
          </cell>
          <cell r="E2071" t="str">
            <v>DB</v>
          </cell>
          <cell r="F2071">
            <v>38</v>
          </cell>
          <cell r="G2071">
            <v>190034.34</v>
          </cell>
          <cell r="H2071">
            <v>0.1</v>
          </cell>
          <cell r="I2071">
            <v>211128.15174</v>
          </cell>
          <cell r="J2071">
            <v>26602147.119240001</v>
          </cell>
          <cell r="K2071">
            <v>0.57999999999999996</v>
          </cell>
          <cell r="L2071">
            <v>42031393</v>
          </cell>
        </row>
        <row r="2072">
          <cell r="A2072" t="str">
            <v>004641862</v>
          </cell>
          <cell r="B2072" t="str">
            <v>Tuljava</v>
          </cell>
          <cell r="C2072" t="str">
            <v>BCAE-250-110V-50/60Hz</v>
          </cell>
          <cell r="D2072" t="str">
            <v>30,6507</v>
          </cell>
          <cell r="E2072" t="str">
            <v>DB</v>
          </cell>
          <cell r="F2072">
            <v>38</v>
          </cell>
          <cell r="G2072">
            <v>190034.34</v>
          </cell>
          <cell r="H2072">
            <v>0.1</v>
          </cell>
          <cell r="I2072">
            <v>211128.15174</v>
          </cell>
          <cell r="J2072">
            <v>26602147.119240001</v>
          </cell>
          <cell r="K2072">
            <v>0.57999999999999996</v>
          </cell>
          <cell r="L2072">
            <v>42031393</v>
          </cell>
        </row>
        <row r="2073">
          <cell r="A2073" t="str">
            <v>004641863</v>
          </cell>
          <cell r="B2073" t="str">
            <v>Tuljava</v>
          </cell>
          <cell r="C2073" t="str">
            <v>BCAE-250-230V-50/60Hz</v>
          </cell>
          <cell r="D2073" t="str">
            <v>30,6507</v>
          </cell>
          <cell r="E2073" t="str">
            <v>DB</v>
          </cell>
          <cell r="F2073">
            <v>38</v>
          </cell>
          <cell r="G2073">
            <v>190034.34</v>
          </cell>
          <cell r="H2073">
            <v>0.1</v>
          </cell>
          <cell r="I2073">
            <v>211128.15174</v>
          </cell>
          <cell r="J2073">
            <v>26602147.119240001</v>
          </cell>
          <cell r="K2073">
            <v>0.57999999999999996</v>
          </cell>
          <cell r="L2073">
            <v>42031393</v>
          </cell>
        </row>
        <row r="2074">
          <cell r="A2074" t="str">
            <v>004641864</v>
          </cell>
          <cell r="B2074" t="str">
            <v>Tuljava</v>
          </cell>
          <cell r="C2074" t="str">
            <v>BCAE-250-400V-50/60Hz</v>
          </cell>
          <cell r="D2074" t="str">
            <v>30,6507</v>
          </cell>
          <cell r="E2074" t="str">
            <v>DB</v>
          </cell>
          <cell r="F2074">
            <v>38</v>
          </cell>
          <cell r="G2074">
            <v>190034.34</v>
          </cell>
          <cell r="H2074">
            <v>0.1</v>
          </cell>
          <cell r="I2074">
            <v>211128.15174</v>
          </cell>
          <cell r="J2074">
            <v>26602147.119240001</v>
          </cell>
          <cell r="K2074">
            <v>0.57999999999999996</v>
          </cell>
          <cell r="L2074">
            <v>42031393</v>
          </cell>
        </row>
        <row r="2075">
          <cell r="A2075" t="str">
            <v>004646044</v>
          </cell>
          <cell r="B2075" t="str">
            <v>Tuljava</v>
          </cell>
          <cell r="C2075" t="str">
            <v>BCEE-150E-28V</v>
          </cell>
          <cell r="D2075" t="str">
            <v>18,3105</v>
          </cell>
          <cell r="E2075" t="str">
            <v>DB</v>
          </cell>
          <cell r="F2075">
            <v>38</v>
          </cell>
          <cell r="G2075">
            <v>113525.1</v>
          </cell>
          <cell r="H2075">
            <v>0.1</v>
          </cell>
          <cell r="I2075">
            <v>126126.38610000002</v>
          </cell>
          <cell r="J2075">
            <v>15891924.648600003</v>
          </cell>
          <cell r="K2075">
            <v>0.57999999999999996</v>
          </cell>
          <cell r="L2075">
            <v>25109241</v>
          </cell>
        </row>
        <row r="2076">
          <cell r="A2076" t="str">
            <v>004646045</v>
          </cell>
          <cell r="B2076" t="str">
            <v>Tuljava</v>
          </cell>
          <cell r="C2076" t="str">
            <v>BCEE-150E-130V</v>
          </cell>
          <cell r="D2076" t="str">
            <v>18,3105</v>
          </cell>
          <cell r="E2076" t="str">
            <v>DB</v>
          </cell>
          <cell r="F2076">
            <v>38</v>
          </cell>
          <cell r="G2076">
            <v>113525.1</v>
          </cell>
          <cell r="H2076">
            <v>0.1</v>
          </cell>
          <cell r="I2076">
            <v>126126.38610000002</v>
          </cell>
          <cell r="J2076">
            <v>15891924.648600003</v>
          </cell>
          <cell r="K2076">
            <v>0.57999999999999996</v>
          </cell>
          <cell r="L2076">
            <v>25109241</v>
          </cell>
        </row>
        <row r="2077">
          <cell r="A2077" t="str">
            <v>004646046</v>
          </cell>
          <cell r="B2077" t="str">
            <v>Tuljava</v>
          </cell>
          <cell r="C2077" t="str">
            <v>BCEE-150E-250V</v>
          </cell>
          <cell r="D2077" t="str">
            <v>18,3105</v>
          </cell>
          <cell r="E2077" t="str">
            <v>DB</v>
          </cell>
          <cell r="F2077">
            <v>38</v>
          </cell>
          <cell r="G2077">
            <v>113525.1</v>
          </cell>
          <cell r="H2077">
            <v>0.1</v>
          </cell>
          <cell r="I2077">
            <v>126126.38610000002</v>
          </cell>
          <cell r="J2077">
            <v>15891924.648600003</v>
          </cell>
          <cell r="K2077">
            <v>0.57999999999999996</v>
          </cell>
          <cell r="L2077">
            <v>25109241</v>
          </cell>
        </row>
        <row r="2078">
          <cell r="A2078" t="str">
            <v>004646047</v>
          </cell>
          <cell r="B2078" t="str">
            <v>Tuljava</v>
          </cell>
          <cell r="C2078" t="str">
            <v>BCEE-150E-415V</v>
          </cell>
          <cell r="D2078" t="str">
            <v>18,3105</v>
          </cell>
          <cell r="E2078" t="str">
            <v>DB</v>
          </cell>
          <cell r="F2078">
            <v>38</v>
          </cell>
          <cell r="G2078">
            <v>113525.1</v>
          </cell>
          <cell r="H2078">
            <v>0.1</v>
          </cell>
          <cell r="I2078">
            <v>126126.38610000002</v>
          </cell>
          <cell r="J2078">
            <v>15891924.648600003</v>
          </cell>
          <cell r="K2078">
            <v>0.57999999999999996</v>
          </cell>
          <cell r="L2078">
            <v>25109241</v>
          </cell>
        </row>
        <row r="2079">
          <cell r="A2079" t="str">
            <v>004646048</v>
          </cell>
          <cell r="B2079" t="str">
            <v>Tuljava</v>
          </cell>
          <cell r="C2079" t="str">
            <v>BCEE-215E-28V</v>
          </cell>
          <cell r="D2079" t="str">
            <v>29,0510</v>
          </cell>
          <cell r="E2079" t="str">
            <v>DB</v>
          </cell>
          <cell r="F2079">
            <v>38</v>
          </cell>
          <cell r="G2079">
            <v>180116.2</v>
          </cell>
          <cell r="H2079">
            <v>0.1</v>
          </cell>
          <cell r="I2079">
            <v>200109.09820000004</v>
          </cell>
          <cell r="J2079">
            <v>25213746.373200003</v>
          </cell>
          <cell r="K2079">
            <v>0.57999999999999996</v>
          </cell>
          <cell r="L2079">
            <v>39837720</v>
          </cell>
        </row>
        <row r="2080">
          <cell r="A2080" t="str">
            <v>004646049</v>
          </cell>
          <cell r="B2080" t="str">
            <v>Tuljava</v>
          </cell>
          <cell r="C2080" t="str">
            <v>BCEE-215E-130V</v>
          </cell>
          <cell r="D2080" t="str">
            <v>29,0510</v>
          </cell>
          <cell r="E2080" t="str">
            <v>DB</v>
          </cell>
          <cell r="F2080">
            <v>38</v>
          </cell>
          <cell r="G2080">
            <v>180116.2</v>
          </cell>
          <cell r="H2080">
            <v>0.1</v>
          </cell>
          <cell r="I2080">
            <v>200109.09820000004</v>
          </cell>
          <cell r="J2080">
            <v>25213746.373200003</v>
          </cell>
          <cell r="K2080">
            <v>0.57999999999999996</v>
          </cell>
          <cell r="L2080">
            <v>39837720</v>
          </cell>
        </row>
        <row r="2081">
          <cell r="A2081" t="str">
            <v>004646050</v>
          </cell>
          <cell r="B2081" t="str">
            <v>Tuljava</v>
          </cell>
          <cell r="C2081" t="str">
            <v>BCEE-215E-250V</v>
          </cell>
          <cell r="D2081" t="str">
            <v>29,0510</v>
          </cell>
          <cell r="E2081" t="str">
            <v>DB</v>
          </cell>
          <cell r="F2081">
            <v>38</v>
          </cell>
          <cell r="G2081">
            <v>180116.2</v>
          </cell>
          <cell r="H2081">
            <v>0.1</v>
          </cell>
          <cell r="I2081">
            <v>200109.09820000004</v>
          </cell>
          <cell r="J2081">
            <v>25213746.373200003</v>
          </cell>
          <cell r="K2081">
            <v>0.57999999999999996</v>
          </cell>
          <cell r="L2081">
            <v>39837720</v>
          </cell>
        </row>
        <row r="2082">
          <cell r="A2082" t="str">
            <v>004646051</v>
          </cell>
          <cell r="B2082" t="str">
            <v>Tuljava</v>
          </cell>
          <cell r="C2082" t="str">
            <v>BCEE-215E-415V</v>
          </cell>
          <cell r="D2082" t="str">
            <v>29,0510</v>
          </cell>
          <cell r="E2082" t="str">
            <v>DB</v>
          </cell>
          <cell r="F2082">
            <v>38</v>
          </cell>
          <cell r="G2082">
            <v>180116.2</v>
          </cell>
          <cell r="H2082">
            <v>0.1</v>
          </cell>
          <cell r="I2082">
            <v>200109.09820000004</v>
          </cell>
          <cell r="J2082">
            <v>25213746.373200003</v>
          </cell>
          <cell r="K2082">
            <v>0.57999999999999996</v>
          </cell>
          <cell r="L2082">
            <v>39837720</v>
          </cell>
        </row>
        <row r="2083">
          <cell r="A2083" t="str">
            <v>004646052</v>
          </cell>
          <cell r="B2083" t="str">
            <v>Tuljava</v>
          </cell>
          <cell r="C2083" t="str">
            <v>BCEE-300E-28V</v>
          </cell>
          <cell r="D2083" t="str">
            <v>36,8207</v>
          </cell>
          <cell r="E2083" t="str">
            <v>DB</v>
          </cell>
          <cell r="F2083">
            <v>38</v>
          </cell>
          <cell r="G2083">
            <v>228288.34</v>
          </cell>
          <cell r="H2083">
            <v>0.1</v>
          </cell>
          <cell r="I2083">
            <v>253628.34574000002</v>
          </cell>
          <cell r="J2083">
            <v>31957171.563240003</v>
          </cell>
          <cell r="K2083">
            <v>0.57999999999999996</v>
          </cell>
          <cell r="L2083">
            <v>50492332</v>
          </cell>
        </row>
        <row r="2084">
          <cell r="A2084" t="str">
            <v>004646053</v>
          </cell>
          <cell r="B2084" t="str">
            <v>Tuljava</v>
          </cell>
          <cell r="C2084" t="str">
            <v>BCEE-300E-130V</v>
          </cell>
          <cell r="D2084" t="str">
            <v>36,8207</v>
          </cell>
          <cell r="E2084" t="str">
            <v>DB</v>
          </cell>
          <cell r="F2084">
            <v>38</v>
          </cell>
          <cell r="G2084">
            <v>228288.34</v>
          </cell>
          <cell r="H2084">
            <v>0.1</v>
          </cell>
          <cell r="I2084">
            <v>253628.34574000002</v>
          </cell>
          <cell r="J2084">
            <v>31957171.563240003</v>
          </cell>
          <cell r="K2084">
            <v>0.57999999999999996</v>
          </cell>
          <cell r="L2084">
            <v>50492332</v>
          </cell>
        </row>
        <row r="2085">
          <cell r="A2085" t="str">
            <v>004646054</v>
          </cell>
          <cell r="B2085" t="str">
            <v>Tuljava</v>
          </cell>
          <cell r="C2085" t="str">
            <v>BCEE-300E-250V</v>
          </cell>
          <cell r="D2085" t="str">
            <v>36,8207</v>
          </cell>
          <cell r="E2085" t="str">
            <v>DB</v>
          </cell>
          <cell r="F2085">
            <v>38</v>
          </cell>
          <cell r="G2085">
            <v>228288.34</v>
          </cell>
          <cell r="H2085">
            <v>0.1</v>
          </cell>
          <cell r="I2085">
            <v>253628.34574000002</v>
          </cell>
          <cell r="J2085">
            <v>31957171.563240003</v>
          </cell>
          <cell r="K2085">
            <v>0.57999999999999996</v>
          </cell>
          <cell r="L2085">
            <v>50492332</v>
          </cell>
        </row>
        <row r="2086">
          <cell r="A2086" t="str">
            <v>004646055</v>
          </cell>
          <cell r="B2086" t="str">
            <v>Tuljava</v>
          </cell>
          <cell r="C2086" t="str">
            <v>BCEE-300E-415V</v>
          </cell>
          <cell r="D2086" t="str">
            <v>36,8207</v>
          </cell>
          <cell r="E2086" t="str">
            <v>DB</v>
          </cell>
          <cell r="F2086">
            <v>38</v>
          </cell>
          <cell r="G2086">
            <v>228288.34</v>
          </cell>
          <cell r="H2086">
            <v>0.1</v>
          </cell>
          <cell r="I2086">
            <v>253628.34574000002</v>
          </cell>
          <cell r="J2086">
            <v>31957171.563240003</v>
          </cell>
          <cell r="K2086">
            <v>0.57999999999999996</v>
          </cell>
          <cell r="L2086">
            <v>50492332</v>
          </cell>
        </row>
        <row r="2087">
          <cell r="A2087" t="str">
            <v>004646070</v>
          </cell>
          <cell r="B2087" t="str">
            <v>Elektronski modul</v>
          </cell>
          <cell r="C2087" t="str">
            <v>MEE-300 28V-AC/DC</v>
          </cell>
          <cell r="D2087" t="str">
            <v>114,0669</v>
          </cell>
          <cell r="E2087" t="str">
            <v>DB</v>
          </cell>
          <cell r="F2087">
            <v>38</v>
          </cell>
          <cell r="G2087">
            <v>707214.78</v>
          </cell>
          <cell r="H2087">
            <v>0.1</v>
          </cell>
          <cell r="I2087">
            <v>785715.6205800001</v>
          </cell>
          <cell r="J2087">
            <v>99000168.193080008</v>
          </cell>
          <cell r="K2087">
            <v>0.57999999999999996</v>
          </cell>
          <cell r="L2087">
            <v>156420266</v>
          </cell>
        </row>
        <row r="2088">
          <cell r="A2088" t="str">
            <v>004646072</v>
          </cell>
          <cell r="B2088" t="str">
            <v>Elektronski modul</v>
          </cell>
          <cell r="C2088" t="str">
            <v>MEE-300 110V-AC/DC</v>
          </cell>
          <cell r="D2088" t="str">
            <v>114,0669</v>
          </cell>
          <cell r="E2088" t="str">
            <v>DB</v>
          </cell>
          <cell r="F2088">
            <v>38</v>
          </cell>
          <cell r="G2088">
            <v>707214.78</v>
          </cell>
          <cell r="H2088">
            <v>0.1</v>
          </cell>
          <cell r="I2088">
            <v>785715.6205800001</v>
          </cell>
          <cell r="J2088">
            <v>99000168.193080008</v>
          </cell>
          <cell r="K2088">
            <v>0.57999999999999996</v>
          </cell>
          <cell r="L2088">
            <v>156420266</v>
          </cell>
        </row>
        <row r="2089">
          <cell r="A2089" t="str">
            <v>004646073</v>
          </cell>
          <cell r="B2089" t="str">
            <v>Elektronski modul</v>
          </cell>
          <cell r="C2089" t="str">
            <v>MEE-300 250V-AC/DC</v>
          </cell>
          <cell r="D2089" t="str">
            <v>114,0669</v>
          </cell>
          <cell r="E2089" t="str">
            <v>DB</v>
          </cell>
          <cell r="F2089">
            <v>38</v>
          </cell>
          <cell r="G2089">
            <v>707214.78</v>
          </cell>
          <cell r="H2089">
            <v>0.1</v>
          </cell>
          <cell r="I2089">
            <v>785715.6205800001</v>
          </cell>
          <cell r="J2089">
            <v>99000168.193080008</v>
          </cell>
          <cell r="K2089">
            <v>0.57999999999999996</v>
          </cell>
          <cell r="L2089">
            <v>156420266</v>
          </cell>
        </row>
        <row r="2090">
          <cell r="A2090" t="str">
            <v>004646074</v>
          </cell>
          <cell r="B2090" t="str">
            <v>Elektronski modul</v>
          </cell>
          <cell r="C2090" t="str">
            <v>MEE-300 415V-AC/DC</v>
          </cell>
          <cell r="D2090" t="str">
            <v>114,0669</v>
          </cell>
          <cell r="E2090" t="str">
            <v>DB</v>
          </cell>
          <cell r="F2090">
            <v>38</v>
          </cell>
          <cell r="G2090">
            <v>707214.78</v>
          </cell>
          <cell r="H2090">
            <v>0.1</v>
          </cell>
          <cell r="I2090">
            <v>785715.6205800001</v>
          </cell>
          <cell r="J2090">
            <v>99000168.193080008</v>
          </cell>
          <cell r="K2090">
            <v>0.57999999999999996</v>
          </cell>
          <cell r="L2090">
            <v>156420266</v>
          </cell>
        </row>
        <row r="2091">
          <cell r="A2091" t="str">
            <v>004646618</v>
          </cell>
          <cell r="B2091" t="str">
            <v>Motorsko zašèitno stikalo</v>
          </cell>
          <cell r="C2091" t="str">
            <v>MSP0-0.6</v>
          </cell>
          <cell r="D2091" t="str">
            <v>21,7578</v>
          </cell>
          <cell r="E2091" t="str">
            <v>DB</v>
          </cell>
          <cell r="F2091">
            <v>38</v>
          </cell>
          <cell r="G2091">
            <v>134898.35999999999</v>
          </cell>
          <cell r="H2091">
            <v>0.1</v>
          </cell>
          <cell r="I2091">
            <v>149872.07796</v>
          </cell>
          <cell r="J2091">
            <v>18883881.82296</v>
          </cell>
          <cell r="K2091">
            <v>0.55000000000000004</v>
          </cell>
          <cell r="L2091">
            <v>29270017</v>
          </cell>
        </row>
        <row r="2092">
          <cell r="A2092" t="str">
            <v>004646619</v>
          </cell>
          <cell r="B2092" t="str">
            <v>Motorsko zašèitno stikalo</v>
          </cell>
          <cell r="C2092" t="str">
            <v>MSP0-1.0</v>
          </cell>
          <cell r="D2092" t="str">
            <v>21,7578</v>
          </cell>
          <cell r="E2092" t="str">
            <v>DB</v>
          </cell>
          <cell r="F2092">
            <v>38</v>
          </cell>
          <cell r="G2092">
            <v>134898.35999999999</v>
          </cell>
          <cell r="H2092">
            <v>0.1</v>
          </cell>
          <cell r="I2092">
            <v>149872.07796</v>
          </cell>
          <cell r="J2092">
            <v>18883881.82296</v>
          </cell>
          <cell r="K2092">
            <v>0.55000000000000004</v>
          </cell>
          <cell r="L2092">
            <v>29270017</v>
          </cell>
        </row>
        <row r="2093">
          <cell r="A2093" t="str">
            <v>004646620</v>
          </cell>
          <cell r="B2093" t="str">
            <v>Motorsko zašèitno stikalo</v>
          </cell>
          <cell r="C2093" t="str">
            <v>MSP0-1.6</v>
          </cell>
          <cell r="D2093" t="str">
            <v>21,7578</v>
          </cell>
          <cell r="E2093" t="str">
            <v>DB</v>
          </cell>
          <cell r="F2093">
            <v>38</v>
          </cell>
          <cell r="G2093">
            <v>134898.35999999999</v>
          </cell>
          <cell r="H2093">
            <v>0.1</v>
          </cell>
          <cell r="I2093">
            <v>149872.07796</v>
          </cell>
          <cell r="J2093">
            <v>18883881.82296</v>
          </cell>
          <cell r="K2093">
            <v>0.55000000000000004</v>
          </cell>
          <cell r="L2093">
            <v>29270017</v>
          </cell>
        </row>
        <row r="2094">
          <cell r="A2094" t="str">
            <v>004646621</v>
          </cell>
          <cell r="B2094" t="str">
            <v>Motorsko zašèitno stikalo</v>
          </cell>
          <cell r="C2094" t="str">
            <v>MSP0-2.4</v>
          </cell>
          <cell r="D2094" t="str">
            <v>21,7578</v>
          </cell>
          <cell r="E2094" t="str">
            <v>DB</v>
          </cell>
          <cell r="F2094">
            <v>38</v>
          </cell>
          <cell r="G2094">
            <v>134898.35999999999</v>
          </cell>
          <cell r="H2094">
            <v>0.1</v>
          </cell>
          <cell r="I2094">
            <v>149872.07796</v>
          </cell>
          <cell r="J2094">
            <v>18883881.82296</v>
          </cell>
          <cell r="K2094">
            <v>0.55000000000000004</v>
          </cell>
          <cell r="L2094">
            <v>29270017</v>
          </cell>
        </row>
        <row r="2095">
          <cell r="A2095" t="str">
            <v>004646622</v>
          </cell>
          <cell r="B2095" t="str">
            <v>Motorsko zašèitno stikalo</v>
          </cell>
          <cell r="C2095" t="str">
            <v>MSP0-4.0</v>
          </cell>
          <cell r="D2095" t="str">
            <v>21,7578</v>
          </cell>
          <cell r="E2095" t="str">
            <v>DB</v>
          </cell>
          <cell r="F2095">
            <v>38</v>
          </cell>
          <cell r="G2095">
            <v>134898.35999999999</v>
          </cell>
          <cell r="H2095">
            <v>0.1</v>
          </cell>
          <cell r="I2095">
            <v>149872.07796</v>
          </cell>
          <cell r="J2095">
            <v>18883881.82296</v>
          </cell>
          <cell r="K2095">
            <v>0.55000000000000004</v>
          </cell>
          <cell r="L2095">
            <v>29270017</v>
          </cell>
        </row>
        <row r="2096">
          <cell r="A2096" t="str">
            <v>004646623</v>
          </cell>
          <cell r="B2096" t="str">
            <v>Motorsko zašèitno stikalo</v>
          </cell>
          <cell r="C2096" t="str">
            <v>MSP0-6.0</v>
          </cell>
          <cell r="D2096" t="str">
            <v>21,7578</v>
          </cell>
          <cell r="E2096" t="str">
            <v>DB</v>
          </cell>
          <cell r="F2096">
            <v>38</v>
          </cell>
          <cell r="G2096">
            <v>134898.35999999999</v>
          </cell>
          <cell r="H2096">
            <v>0.1</v>
          </cell>
          <cell r="I2096">
            <v>149872.07796</v>
          </cell>
          <cell r="J2096">
            <v>18883881.82296</v>
          </cell>
          <cell r="K2096">
            <v>0.55000000000000004</v>
          </cell>
          <cell r="L2096">
            <v>29270017</v>
          </cell>
        </row>
        <row r="2097">
          <cell r="A2097" t="str">
            <v>004646624</v>
          </cell>
          <cell r="B2097" t="str">
            <v>Motorsko zašèitno stikalo</v>
          </cell>
          <cell r="C2097" t="str">
            <v>MSP0-10</v>
          </cell>
          <cell r="D2097" t="str">
            <v>22,9665</v>
          </cell>
          <cell r="E2097" t="str">
            <v>DB</v>
          </cell>
          <cell r="F2097">
            <v>38</v>
          </cell>
          <cell r="G2097">
            <v>142392.29999999999</v>
          </cell>
          <cell r="H2097">
            <v>0.1</v>
          </cell>
          <cell r="I2097">
            <v>158197.84529999999</v>
          </cell>
          <cell r="J2097">
            <v>19932928.507799998</v>
          </cell>
          <cell r="K2097">
            <v>0.55000000000000004</v>
          </cell>
          <cell r="L2097">
            <v>30896040</v>
          </cell>
        </row>
        <row r="2098">
          <cell r="A2098" t="str">
            <v>004646625</v>
          </cell>
          <cell r="B2098" t="str">
            <v>Motorsko zašèitno stikalo</v>
          </cell>
          <cell r="C2098" t="str">
            <v>MSP0-16</v>
          </cell>
          <cell r="D2098" t="str">
            <v>22,9665</v>
          </cell>
          <cell r="E2098" t="str">
            <v>DB</v>
          </cell>
          <cell r="F2098">
            <v>38</v>
          </cell>
          <cell r="G2098">
            <v>142392.29999999999</v>
          </cell>
          <cell r="H2098">
            <v>0.1</v>
          </cell>
          <cell r="I2098">
            <v>158197.84529999999</v>
          </cell>
          <cell r="J2098">
            <v>19932928.507799998</v>
          </cell>
          <cell r="K2098">
            <v>0.55000000000000004</v>
          </cell>
          <cell r="L2098">
            <v>30896040</v>
          </cell>
        </row>
        <row r="2099">
          <cell r="A2099" t="str">
            <v>004646626</v>
          </cell>
          <cell r="B2099" t="str">
            <v>Motorsko zašèitno stikalo</v>
          </cell>
          <cell r="C2099" t="str">
            <v>MSP0-20</v>
          </cell>
          <cell r="D2099" t="str">
            <v>27,1973</v>
          </cell>
          <cell r="E2099" t="str">
            <v>DB</v>
          </cell>
          <cell r="F2099">
            <v>38</v>
          </cell>
          <cell r="G2099">
            <v>168623.26</v>
          </cell>
          <cell r="H2099">
            <v>0.1</v>
          </cell>
          <cell r="I2099">
            <v>187340.44186000005</v>
          </cell>
          <cell r="J2099">
            <v>23604895.674360007</v>
          </cell>
          <cell r="K2099">
            <v>0.55000000000000004</v>
          </cell>
          <cell r="L2099">
            <v>36587589</v>
          </cell>
        </row>
        <row r="2100">
          <cell r="A2100" t="str">
            <v>004646627</v>
          </cell>
          <cell r="B2100" t="str">
            <v>Motorsko zašèitno stikalo</v>
          </cell>
          <cell r="C2100" t="str">
            <v>MSP0-25</v>
          </cell>
          <cell r="D2100" t="str">
            <v>29,9774</v>
          </cell>
          <cell r="E2100" t="str">
            <v>DB</v>
          </cell>
          <cell r="F2100">
            <v>38</v>
          </cell>
          <cell r="G2100">
            <v>185859.88</v>
          </cell>
          <cell r="H2100">
            <v>0.1</v>
          </cell>
          <cell r="I2100">
            <v>206490.32668000003</v>
          </cell>
          <cell r="J2100">
            <v>26017781.161680002</v>
          </cell>
          <cell r="K2100">
            <v>0.55000000000000004</v>
          </cell>
          <cell r="L2100">
            <v>40327561</v>
          </cell>
        </row>
        <row r="2101">
          <cell r="A2101" t="str">
            <v>004646628</v>
          </cell>
          <cell r="B2101" t="str">
            <v>Motorsko zašèitno stikalo</v>
          </cell>
          <cell r="C2101" t="str">
            <v>MSP1-32</v>
          </cell>
          <cell r="D2101" t="str">
            <v>57,6000</v>
          </cell>
          <cell r="E2101" t="str">
            <v>DB</v>
          </cell>
          <cell r="F2101">
            <v>38</v>
          </cell>
          <cell r="G2101">
            <v>357120</v>
          </cell>
          <cell r="H2101">
            <v>0.1</v>
          </cell>
          <cell r="I2101">
            <v>396760.32000000007</v>
          </cell>
          <cell r="J2101">
            <v>49991800.320000008</v>
          </cell>
          <cell r="K2101">
            <v>0.55000000000000004</v>
          </cell>
          <cell r="L2101">
            <v>77487291</v>
          </cell>
        </row>
        <row r="2102">
          <cell r="A2102" t="str">
            <v>004646629</v>
          </cell>
          <cell r="B2102" t="str">
            <v>Motorsko zašèitno stikalo</v>
          </cell>
          <cell r="C2102" t="str">
            <v>MSP1-40</v>
          </cell>
          <cell r="D2102" t="str">
            <v>67,6800</v>
          </cell>
          <cell r="E2102" t="str">
            <v>DB</v>
          </cell>
          <cell r="F2102">
            <v>38</v>
          </cell>
          <cell r="G2102">
            <v>419616</v>
          </cell>
          <cell r="H2102">
            <v>0.1</v>
          </cell>
          <cell r="I2102">
            <v>466193.37600000005</v>
          </cell>
          <cell r="J2102">
            <v>58740365.376000009</v>
          </cell>
          <cell r="K2102">
            <v>0.55000000000000004</v>
          </cell>
          <cell r="L2102">
            <v>91047567</v>
          </cell>
        </row>
        <row r="2103">
          <cell r="A2103" t="str">
            <v>004646630</v>
          </cell>
          <cell r="B2103" t="str">
            <v>Motorsko zašèitno stikalo</v>
          </cell>
          <cell r="C2103" t="str">
            <v>MSP1-52</v>
          </cell>
          <cell r="D2103" t="str">
            <v>73,9200</v>
          </cell>
          <cell r="E2103" t="str">
            <v>DB</v>
          </cell>
          <cell r="F2103">
            <v>38</v>
          </cell>
          <cell r="G2103">
            <v>458304</v>
          </cell>
          <cell r="H2103">
            <v>0.1</v>
          </cell>
          <cell r="I2103">
            <v>509175.74400000001</v>
          </cell>
          <cell r="J2103">
            <v>64156143.744000003</v>
          </cell>
          <cell r="K2103">
            <v>0.55000000000000004</v>
          </cell>
          <cell r="L2103">
            <v>99442023</v>
          </cell>
        </row>
        <row r="2104">
          <cell r="A2104" t="str">
            <v>004646617</v>
          </cell>
          <cell r="B2104" t="str">
            <v>Signalni kontakti</v>
          </cell>
          <cell r="C2104" t="str">
            <v>MSP-AS</v>
          </cell>
          <cell r="D2104" t="str">
            <v>15,8691</v>
          </cell>
          <cell r="E2104" t="str">
            <v>DB</v>
          </cell>
          <cell r="F2104">
            <v>38</v>
          </cell>
          <cell r="G2104">
            <v>98388.42</v>
          </cell>
          <cell r="H2104">
            <v>0.1</v>
          </cell>
          <cell r="I2104">
            <v>109309.53462000001</v>
          </cell>
          <cell r="J2104">
            <v>13773001.362120001</v>
          </cell>
          <cell r="K2104">
            <v>0.55000000000000004</v>
          </cell>
          <cell r="L2104">
            <v>21348153</v>
          </cell>
        </row>
        <row r="2105">
          <cell r="A2105" t="str">
            <v>004646631</v>
          </cell>
          <cell r="B2105" t="str">
            <v>Pomožni kontakti</v>
          </cell>
          <cell r="C2105" t="str">
            <v>MSP-PS11</v>
          </cell>
          <cell r="D2105" t="str">
            <v>4,6724</v>
          </cell>
          <cell r="E2105" t="str">
            <v>DB</v>
          </cell>
          <cell r="F2105">
            <v>38</v>
          </cell>
          <cell r="G2105">
            <v>28968.880000000001</v>
          </cell>
          <cell r="H2105">
            <v>0.1</v>
          </cell>
          <cell r="I2105">
            <v>32184.425680000004</v>
          </cell>
          <cell r="J2105">
            <v>4055237.6356800003</v>
          </cell>
          <cell r="K2105">
            <v>0.55000000000000004</v>
          </cell>
          <cell r="L2105">
            <v>6285619</v>
          </cell>
        </row>
        <row r="2106">
          <cell r="A2106" t="str">
            <v>004646632</v>
          </cell>
          <cell r="B2106" t="str">
            <v>Daljinski sprožnik</v>
          </cell>
          <cell r="C2106" t="str">
            <v>MSP-A 230</v>
          </cell>
          <cell r="D2106" t="str">
            <v>12,2815</v>
          </cell>
          <cell r="E2106" t="str">
            <v>DB</v>
          </cell>
          <cell r="F2106">
            <v>38</v>
          </cell>
          <cell r="G2106">
            <v>76145.3</v>
          </cell>
          <cell r="H2106">
            <v>0.1</v>
          </cell>
          <cell r="I2106">
            <v>84597.428300000014</v>
          </cell>
          <cell r="J2106">
            <v>10659275.965800002</v>
          </cell>
          <cell r="K2106">
            <v>0.55000000000000004</v>
          </cell>
          <cell r="L2106">
            <v>16521878</v>
          </cell>
        </row>
        <row r="2107">
          <cell r="A2107" t="str">
            <v>004646633</v>
          </cell>
          <cell r="B2107" t="str">
            <v>Daljinski sprožnik</v>
          </cell>
          <cell r="C2107" t="str">
            <v>MSP-A 24</v>
          </cell>
          <cell r="D2107" t="str">
            <v>12,2815</v>
          </cell>
          <cell r="E2107" t="str">
            <v>DB</v>
          </cell>
          <cell r="F2107">
            <v>38</v>
          </cell>
          <cell r="G2107">
            <v>76145.3</v>
          </cell>
          <cell r="H2107">
            <v>0.1</v>
          </cell>
          <cell r="I2107">
            <v>84597.428300000014</v>
          </cell>
          <cell r="J2107">
            <v>10659275.965800002</v>
          </cell>
          <cell r="K2107">
            <v>0.55000000000000004</v>
          </cell>
          <cell r="L2107">
            <v>16521878</v>
          </cell>
        </row>
        <row r="2108">
          <cell r="A2108" t="str">
            <v>004646634</v>
          </cell>
          <cell r="B2108" t="str">
            <v>Podnapetostni spro?nik</v>
          </cell>
          <cell r="C2108" t="str">
            <v>MSP-U 240</v>
          </cell>
          <cell r="D2108" t="str">
            <v>12,2815</v>
          </cell>
          <cell r="E2108" t="str">
            <v>DB</v>
          </cell>
          <cell r="F2108">
            <v>38</v>
          </cell>
          <cell r="G2108">
            <v>76145.3</v>
          </cell>
          <cell r="H2108">
            <v>0.1</v>
          </cell>
          <cell r="I2108">
            <v>84597.428300000014</v>
          </cell>
          <cell r="J2108">
            <v>10659275.965800002</v>
          </cell>
          <cell r="K2108">
            <v>0.55000000000000004</v>
          </cell>
          <cell r="L2108">
            <v>16521878</v>
          </cell>
        </row>
        <row r="2109">
          <cell r="A2109" t="str">
            <v>004646635</v>
          </cell>
          <cell r="B2109" t="str">
            <v>Povezovalni modul</v>
          </cell>
          <cell r="C2109" t="str">
            <v>MSP-IZ2</v>
          </cell>
          <cell r="D2109" t="str">
            <v>7,0290</v>
          </cell>
          <cell r="E2109" t="str">
            <v>DB</v>
          </cell>
          <cell r="F2109">
            <v>38</v>
          </cell>
          <cell r="G2109">
            <v>43579.8</v>
          </cell>
          <cell r="H2109">
            <v>0.1</v>
          </cell>
          <cell r="I2109">
            <v>48417.157800000008</v>
          </cell>
          <cell r="J2109">
            <v>6100561.8828000007</v>
          </cell>
          <cell r="K2109">
            <v>0.55000000000000004</v>
          </cell>
          <cell r="L2109">
            <v>9455871</v>
          </cell>
        </row>
        <row r="2110">
          <cell r="A2110" t="str">
            <v>004646636</v>
          </cell>
          <cell r="B2110" t="str">
            <v>Povezovalni modul</v>
          </cell>
          <cell r="C2110" t="str">
            <v>MSP-IZ3</v>
          </cell>
          <cell r="D2110" t="str">
            <v>4,1085</v>
          </cell>
          <cell r="E2110" t="str">
            <v>DB</v>
          </cell>
          <cell r="F2110">
            <v>38</v>
          </cell>
          <cell r="G2110">
            <v>25472.7</v>
          </cell>
          <cell r="H2110">
            <v>0.1</v>
          </cell>
          <cell r="I2110">
            <v>28300.169700000006</v>
          </cell>
          <cell r="J2110">
            <v>3565821.3822000008</v>
          </cell>
          <cell r="K2110">
            <v>0.55000000000000004</v>
          </cell>
          <cell r="L2110">
            <v>5527024</v>
          </cell>
        </row>
        <row r="2111">
          <cell r="A2111" t="str">
            <v>004646637</v>
          </cell>
          <cell r="B2111" t="str">
            <v>Povezovalni modul</v>
          </cell>
          <cell r="C2111" t="str">
            <v>MSP-IZ4</v>
          </cell>
          <cell r="D2111" t="str">
            <v>4,6679</v>
          </cell>
          <cell r="E2111" t="str">
            <v>DB</v>
          </cell>
          <cell r="F2111">
            <v>38</v>
          </cell>
          <cell r="G2111">
            <v>28940.98</v>
          </cell>
          <cell r="H2111">
            <v>0.1</v>
          </cell>
          <cell r="I2111">
            <v>32153.428780000002</v>
          </cell>
          <cell r="J2111">
            <v>4051332.0262800003</v>
          </cell>
          <cell r="K2111">
            <v>0.55000000000000004</v>
          </cell>
          <cell r="L2111">
            <v>6279565</v>
          </cell>
        </row>
        <row r="2112">
          <cell r="A2112" t="str">
            <v>004646638</v>
          </cell>
          <cell r="B2112" t="str">
            <v>Prikljuèni konektor</v>
          </cell>
          <cell r="C2112" t="str">
            <v>MSP-TA1</v>
          </cell>
          <cell r="D2112" t="str">
            <v>7,2270</v>
          </cell>
          <cell r="E2112" t="str">
            <v>DB</v>
          </cell>
          <cell r="F2112">
            <v>38</v>
          </cell>
          <cell r="G2112">
            <v>44807.4</v>
          </cell>
          <cell r="H2112">
            <v>0.1</v>
          </cell>
          <cell r="I2112">
            <v>49781.021400000005</v>
          </cell>
          <cell r="J2112">
            <v>6272408.6964000007</v>
          </cell>
          <cell r="K2112">
            <v>0.55000000000000004</v>
          </cell>
          <cell r="L2112">
            <v>9722234</v>
          </cell>
        </row>
        <row r="2113">
          <cell r="A2113" t="str">
            <v>004646639</v>
          </cell>
          <cell r="B2113" t="str">
            <v>Prikljuèni konektor</v>
          </cell>
          <cell r="C2113" t="str">
            <v>MSP-TA2</v>
          </cell>
          <cell r="D2113" t="str">
            <v>7,6725</v>
          </cell>
          <cell r="E2113" t="str">
            <v>DB</v>
          </cell>
          <cell r="F2113">
            <v>38</v>
          </cell>
          <cell r="G2113">
            <v>47569.5</v>
          </cell>
          <cell r="H2113">
            <v>0.1</v>
          </cell>
          <cell r="I2113">
            <v>52849.714500000002</v>
          </cell>
          <cell r="J2113">
            <v>6659064.0270000007</v>
          </cell>
          <cell r="K2113">
            <v>0.55000000000000004</v>
          </cell>
          <cell r="L2113">
            <v>10321550</v>
          </cell>
        </row>
        <row r="2114">
          <cell r="A2114" t="str">
            <v>004648001</v>
          </cell>
          <cell r="B2114" t="str">
            <v>Motorsko zašèitno stikalo</v>
          </cell>
          <cell r="C2114" t="str">
            <v>MPE25-0.16</v>
          </cell>
          <cell r="D2114" t="str">
            <v>29,1448</v>
          </cell>
          <cell r="E2114" t="str">
            <v>DC</v>
          </cell>
          <cell r="F2114">
            <v>51</v>
          </cell>
          <cell r="G2114">
            <v>142809.51999999999</v>
          </cell>
          <cell r="H2114">
            <v>0.1</v>
          </cell>
          <cell r="I2114">
            <v>158661.37672</v>
          </cell>
          <cell r="J2114">
            <v>19991333.46672</v>
          </cell>
          <cell r="K2114">
            <v>0.56999999999999995</v>
          </cell>
          <cell r="L2114">
            <v>31386394</v>
          </cell>
        </row>
        <row r="2115">
          <cell r="A2115" t="str">
            <v>004648002</v>
          </cell>
          <cell r="B2115" t="str">
            <v>Motorsko zašèitno stikalo</v>
          </cell>
          <cell r="C2115" t="str">
            <v>MPE25-0.25</v>
          </cell>
          <cell r="D2115" t="str">
            <v>29,1448</v>
          </cell>
          <cell r="E2115" t="str">
            <v>DC</v>
          </cell>
          <cell r="F2115">
            <v>51</v>
          </cell>
          <cell r="G2115">
            <v>142809.51999999999</v>
          </cell>
          <cell r="H2115">
            <v>0.1</v>
          </cell>
          <cell r="I2115">
            <v>158661.37672</v>
          </cell>
          <cell r="J2115">
            <v>19991333.46672</v>
          </cell>
          <cell r="K2115">
            <v>0.56999999999999995</v>
          </cell>
          <cell r="L2115">
            <v>31386394</v>
          </cell>
        </row>
        <row r="2116">
          <cell r="A2116" t="str">
            <v>004648003</v>
          </cell>
          <cell r="B2116" t="str">
            <v>Motorsko zašèitno stikalo</v>
          </cell>
          <cell r="C2116" t="str">
            <v>MPE25-0.40</v>
          </cell>
          <cell r="D2116" t="str">
            <v>29,1448</v>
          </cell>
          <cell r="E2116" t="str">
            <v>DC</v>
          </cell>
          <cell r="F2116">
            <v>51</v>
          </cell>
          <cell r="G2116">
            <v>142809.51999999999</v>
          </cell>
          <cell r="H2116">
            <v>0.1</v>
          </cell>
          <cell r="I2116">
            <v>158661.37672</v>
          </cell>
          <cell r="J2116">
            <v>19991333.46672</v>
          </cell>
          <cell r="K2116">
            <v>0.56999999999999995</v>
          </cell>
          <cell r="L2116">
            <v>31386394</v>
          </cell>
        </row>
        <row r="2117">
          <cell r="A2117" t="str">
            <v>004648004</v>
          </cell>
          <cell r="B2117" t="str">
            <v>Motorsko zašèitno stikalo</v>
          </cell>
          <cell r="C2117" t="str">
            <v>MPE25-0.63</v>
          </cell>
          <cell r="D2117" t="str">
            <v>29,6820</v>
          </cell>
          <cell r="E2117" t="str">
            <v>DC</v>
          </cell>
          <cell r="F2117">
            <v>51</v>
          </cell>
          <cell r="G2117">
            <v>145441.79999999999</v>
          </cell>
          <cell r="H2117">
            <v>0.1</v>
          </cell>
          <cell r="I2117">
            <v>161585.83980000002</v>
          </cell>
          <cell r="J2117">
            <v>20359815.814800002</v>
          </cell>
          <cell r="K2117">
            <v>0.56999999999999995</v>
          </cell>
          <cell r="L2117">
            <v>31964911</v>
          </cell>
        </row>
        <row r="2118">
          <cell r="A2118" t="str">
            <v>004648005</v>
          </cell>
          <cell r="B2118" t="str">
            <v>Motorsko zašèitno stikalo</v>
          </cell>
          <cell r="C2118" t="str">
            <v>MPE25-1.0</v>
          </cell>
          <cell r="D2118" t="str">
            <v>30,0311</v>
          </cell>
          <cell r="E2118" t="str">
            <v>DC</v>
          </cell>
          <cell r="F2118">
            <v>51</v>
          </cell>
          <cell r="G2118">
            <v>147152.38999999998</v>
          </cell>
          <cell r="H2118">
            <v>0.1</v>
          </cell>
          <cell r="I2118">
            <v>163486.30528999999</v>
          </cell>
          <cell r="J2118">
            <v>20599274.466539998</v>
          </cell>
          <cell r="K2118">
            <v>0.56999999999999995</v>
          </cell>
          <cell r="L2118">
            <v>32340861</v>
          </cell>
        </row>
        <row r="2119">
          <cell r="A2119" t="str">
            <v>004648006</v>
          </cell>
          <cell r="B2119" t="str">
            <v>Motorsko zašèitno stikalo</v>
          </cell>
          <cell r="C2119" t="str">
            <v>MPE25-1.6</v>
          </cell>
          <cell r="D2119" t="str">
            <v>30,0311</v>
          </cell>
          <cell r="E2119" t="str">
            <v>DC</v>
          </cell>
          <cell r="F2119">
            <v>51</v>
          </cell>
          <cell r="G2119">
            <v>147152.38999999998</v>
          </cell>
          <cell r="H2119">
            <v>0.1</v>
          </cell>
          <cell r="I2119">
            <v>163486.30528999999</v>
          </cell>
          <cell r="J2119">
            <v>20599274.466539998</v>
          </cell>
          <cell r="K2119">
            <v>0.56999999999999995</v>
          </cell>
          <cell r="L2119">
            <v>32340861</v>
          </cell>
        </row>
        <row r="2120">
          <cell r="A2120" t="str">
            <v>004648007</v>
          </cell>
          <cell r="B2120" t="str">
            <v>Motorsko zašèitno stikalo</v>
          </cell>
          <cell r="C2120" t="str">
            <v>MPE25-2.5</v>
          </cell>
          <cell r="D2120" t="str">
            <v>30,0311</v>
          </cell>
          <cell r="E2120" t="str">
            <v>DC</v>
          </cell>
          <cell r="F2120">
            <v>51</v>
          </cell>
          <cell r="G2120">
            <v>147152.38999999998</v>
          </cell>
          <cell r="H2120">
            <v>0.1</v>
          </cell>
          <cell r="I2120">
            <v>163486.30528999999</v>
          </cell>
          <cell r="J2120">
            <v>20599274.466539998</v>
          </cell>
          <cell r="K2120">
            <v>0.56999999999999995</v>
          </cell>
          <cell r="L2120">
            <v>32340861</v>
          </cell>
        </row>
        <row r="2121">
          <cell r="A2121" t="str">
            <v>004648008</v>
          </cell>
          <cell r="B2121" t="str">
            <v>Motorsko zašèitno stikalo</v>
          </cell>
          <cell r="C2121" t="str">
            <v>MPE25-4.0</v>
          </cell>
          <cell r="D2121" t="str">
            <v>30,0311</v>
          </cell>
          <cell r="E2121" t="str">
            <v>DC</v>
          </cell>
          <cell r="F2121">
            <v>51</v>
          </cell>
          <cell r="G2121">
            <v>147152.38999999998</v>
          </cell>
          <cell r="H2121">
            <v>0.1</v>
          </cell>
          <cell r="I2121">
            <v>163486.30528999999</v>
          </cell>
          <cell r="J2121">
            <v>20599274.466539998</v>
          </cell>
          <cell r="K2121">
            <v>0.56999999999999995</v>
          </cell>
          <cell r="L2121">
            <v>32340861</v>
          </cell>
        </row>
        <row r="2122">
          <cell r="A2122" t="str">
            <v>004648009</v>
          </cell>
          <cell r="B2122" t="str">
            <v>Motorsko zašèitno stikalo</v>
          </cell>
          <cell r="C2122" t="str">
            <v>MPE25-6.3</v>
          </cell>
          <cell r="D2122" t="str">
            <v>30,0311</v>
          </cell>
          <cell r="E2122" t="str">
            <v>DC</v>
          </cell>
          <cell r="F2122">
            <v>51</v>
          </cell>
          <cell r="G2122">
            <v>147152.38999999998</v>
          </cell>
          <cell r="H2122">
            <v>0.1</v>
          </cell>
          <cell r="I2122">
            <v>163486.30528999999</v>
          </cell>
          <cell r="J2122">
            <v>20599274.466539998</v>
          </cell>
          <cell r="K2122">
            <v>0.56999999999999995</v>
          </cell>
          <cell r="L2122">
            <v>32340861</v>
          </cell>
        </row>
        <row r="2123">
          <cell r="A2123" t="str">
            <v>004648010</v>
          </cell>
          <cell r="B2123" t="str">
            <v>Motorsko zašèitno stikalo</v>
          </cell>
          <cell r="C2123" t="str">
            <v>MPE25-10</v>
          </cell>
          <cell r="D2123" t="str">
            <v>34,9737</v>
          </cell>
          <cell r="E2123" t="str">
            <v>DC</v>
          </cell>
          <cell r="F2123">
            <v>51</v>
          </cell>
          <cell r="G2123">
            <v>171371.13</v>
          </cell>
          <cell r="H2123">
            <v>0.1</v>
          </cell>
          <cell r="I2123">
            <v>190393.32543000003</v>
          </cell>
          <cell r="J2123">
            <v>23989559.004180003</v>
          </cell>
          <cell r="K2123">
            <v>0.56999999999999995</v>
          </cell>
          <cell r="L2123">
            <v>37663608</v>
          </cell>
        </row>
        <row r="2124">
          <cell r="A2124" t="str">
            <v>004648012</v>
          </cell>
          <cell r="B2124" t="str">
            <v>Motorsko zašèitno stikalo</v>
          </cell>
          <cell r="C2124" t="str">
            <v>MPE25-20</v>
          </cell>
          <cell r="D2124" t="str">
            <v>37,6330</v>
          </cell>
          <cell r="E2124" t="str">
            <v>DC</v>
          </cell>
          <cell r="F2124">
            <v>51</v>
          </cell>
          <cell r="G2124">
            <v>184401.69999999998</v>
          </cell>
          <cell r="H2124">
            <v>0.1</v>
          </cell>
          <cell r="I2124">
            <v>204870.2887</v>
          </cell>
          <cell r="J2124">
            <v>25813656.376200002</v>
          </cell>
          <cell r="K2124">
            <v>0.56999999999999995</v>
          </cell>
          <cell r="L2124">
            <v>40527441</v>
          </cell>
        </row>
        <row r="2125">
          <cell r="A2125" t="str">
            <v>004648013</v>
          </cell>
          <cell r="B2125" t="str">
            <v>Motorsko zašèitno stikalo</v>
          </cell>
          <cell r="C2125" t="str">
            <v>MPE25-25</v>
          </cell>
          <cell r="D2125" t="str">
            <v>44,5632</v>
          </cell>
          <cell r="E2125" t="str">
            <v>DC</v>
          </cell>
          <cell r="F2125">
            <v>51</v>
          </cell>
          <cell r="G2125">
            <v>218359.67999999999</v>
          </cell>
          <cell r="H2125">
            <v>0.1</v>
          </cell>
          <cell r="I2125">
            <v>242597.60448000001</v>
          </cell>
          <cell r="J2125">
            <v>30567298.164480001</v>
          </cell>
          <cell r="K2125">
            <v>0.56999999999999995</v>
          </cell>
          <cell r="L2125">
            <v>47990659</v>
          </cell>
        </row>
        <row r="2126">
          <cell r="A2126" t="str">
            <v>004648014</v>
          </cell>
          <cell r="B2126" t="str">
            <v>Motorsko zašèitno stikalo</v>
          </cell>
          <cell r="C2126" t="str">
            <v>MPE25-32</v>
          </cell>
          <cell r="D2126" t="str">
            <v>47,8941</v>
          </cell>
          <cell r="E2126" t="str">
            <v>DC</v>
          </cell>
          <cell r="F2126">
            <v>51</v>
          </cell>
          <cell r="G2126">
            <v>234681.09</v>
          </cell>
          <cell r="H2126">
            <v>0.1</v>
          </cell>
          <cell r="I2126">
            <v>260730.69099000003</v>
          </cell>
          <cell r="J2126">
            <v>32852067.064740002</v>
          </cell>
          <cell r="K2126">
            <v>0.56999999999999995</v>
          </cell>
          <cell r="L2126">
            <v>51577746</v>
          </cell>
        </row>
        <row r="2127">
          <cell r="A2127" t="str">
            <v>004648011</v>
          </cell>
          <cell r="B2127" t="str">
            <v>Motorsko zašèitno stikalo</v>
          </cell>
          <cell r="C2127" t="str">
            <v>MPE25-16</v>
          </cell>
          <cell r="D2127" t="str">
            <v>34,9737</v>
          </cell>
          <cell r="E2127" t="str">
            <v>DC</v>
          </cell>
          <cell r="F2127">
            <v>51</v>
          </cell>
          <cell r="G2127">
            <v>171371.13</v>
          </cell>
          <cell r="H2127">
            <v>0.1</v>
          </cell>
          <cell r="I2127">
            <v>190393.32543000003</v>
          </cell>
          <cell r="J2127">
            <v>23989559.004180003</v>
          </cell>
          <cell r="K2127">
            <v>0.56999999999999995</v>
          </cell>
          <cell r="L2127">
            <v>37663608</v>
          </cell>
        </row>
        <row r="2128">
          <cell r="A2128" t="str">
            <v>004648021</v>
          </cell>
          <cell r="B2128" t="str">
            <v>Pomožni kontakti</v>
          </cell>
          <cell r="C2128" t="str">
            <v>ACBFE-11</v>
          </cell>
          <cell r="D2128" t="str">
            <v>5,1913</v>
          </cell>
          <cell r="E2128" t="str">
            <v>DC</v>
          </cell>
          <cell r="F2128">
            <v>51</v>
          </cell>
          <cell r="G2128">
            <v>25437.37</v>
          </cell>
          <cell r="H2128">
            <v>0.1</v>
          </cell>
          <cell r="I2128">
            <v>28260.91807</v>
          </cell>
          <cell r="J2128">
            <v>3560875.6768200002</v>
          </cell>
          <cell r="K2128">
            <v>0.56999999999999995</v>
          </cell>
          <cell r="L2128">
            <v>5590575</v>
          </cell>
        </row>
        <row r="2129">
          <cell r="A2129" t="str">
            <v>004648022</v>
          </cell>
          <cell r="B2129" t="str">
            <v>Pomožni kontakti</v>
          </cell>
          <cell r="C2129" t="str">
            <v>ACBSE-11</v>
          </cell>
          <cell r="D2129" t="str">
            <v>5,5493</v>
          </cell>
          <cell r="E2129" t="str">
            <v>DC</v>
          </cell>
          <cell r="F2129">
            <v>51</v>
          </cell>
          <cell r="G2129">
            <v>27191.57</v>
          </cell>
          <cell r="H2129">
            <v>0.1</v>
          </cell>
          <cell r="I2129">
            <v>30209.834270000003</v>
          </cell>
          <cell r="J2129">
            <v>3806439.1180200004</v>
          </cell>
          <cell r="K2129">
            <v>0.56999999999999995</v>
          </cell>
          <cell r="L2129">
            <v>5976110</v>
          </cell>
        </row>
        <row r="2130">
          <cell r="A2130" t="str">
            <v>004648023</v>
          </cell>
          <cell r="B2130" t="str">
            <v>Pomožni kontakti</v>
          </cell>
          <cell r="C2130" t="str">
            <v>ACBSE-20</v>
          </cell>
          <cell r="D2130" t="str">
            <v>5,5493</v>
          </cell>
          <cell r="E2130" t="str">
            <v>DC</v>
          </cell>
          <cell r="F2130">
            <v>51</v>
          </cell>
          <cell r="G2130">
            <v>27191.57</v>
          </cell>
          <cell r="H2130">
            <v>0.1</v>
          </cell>
          <cell r="I2130">
            <v>30209.834270000003</v>
          </cell>
          <cell r="J2130">
            <v>3806439.1180200004</v>
          </cell>
          <cell r="K2130">
            <v>0.56999999999999995</v>
          </cell>
          <cell r="L2130">
            <v>5976110</v>
          </cell>
        </row>
        <row r="2131">
          <cell r="A2131" t="str">
            <v>004648024</v>
          </cell>
          <cell r="B2131" t="str">
            <v>Signalni kontakti</v>
          </cell>
          <cell r="C2131" t="str">
            <v>TSBE</v>
          </cell>
          <cell r="D2131" t="str">
            <v>17,6323</v>
          </cell>
          <cell r="E2131" t="str">
            <v>DC</v>
          </cell>
          <cell r="F2131">
            <v>51</v>
          </cell>
          <cell r="G2131">
            <v>86398.27</v>
          </cell>
          <cell r="H2131">
            <v>0.1</v>
          </cell>
          <cell r="I2131">
            <v>95988.477970000007</v>
          </cell>
          <cell r="J2131">
            <v>12094548.22422</v>
          </cell>
          <cell r="K2131">
            <v>0.6</v>
          </cell>
          <cell r="L2131">
            <v>19351278</v>
          </cell>
        </row>
        <row r="2132">
          <cell r="A2132" t="str">
            <v>004648027</v>
          </cell>
          <cell r="B2132" t="str">
            <v>Podnapetostni spro?nik</v>
          </cell>
          <cell r="C2132" t="str">
            <v>URMPE-N</v>
          </cell>
          <cell r="D2132" t="str">
            <v>16,1108</v>
          </cell>
          <cell r="E2132" t="str">
            <v>DC</v>
          </cell>
          <cell r="F2132">
            <v>51</v>
          </cell>
          <cell r="G2132">
            <v>78942.92</v>
          </cell>
          <cell r="H2132">
            <v>0.1</v>
          </cell>
          <cell r="I2132">
            <v>87705.58412</v>
          </cell>
          <cell r="J2132">
            <v>11050903.59912</v>
          </cell>
          <cell r="K2132">
            <v>0.6</v>
          </cell>
          <cell r="L2132">
            <v>17681446</v>
          </cell>
        </row>
        <row r="2133">
          <cell r="A2133" t="str">
            <v>004648028</v>
          </cell>
          <cell r="B2133" t="str">
            <v>Podnapetostni spro?nik</v>
          </cell>
          <cell r="C2133" t="str">
            <v>URMPE-U</v>
          </cell>
          <cell r="D2133" t="str">
            <v>16,1108</v>
          </cell>
          <cell r="E2133" t="str">
            <v>DC</v>
          </cell>
          <cell r="F2133">
            <v>51</v>
          </cell>
          <cell r="G2133">
            <v>78942.92</v>
          </cell>
          <cell r="H2133">
            <v>0.1</v>
          </cell>
          <cell r="I2133">
            <v>87705.58412</v>
          </cell>
          <cell r="J2133">
            <v>11050903.59912</v>
          </cell>
          <cell r="K2133">
            <v>0.6</v>
          </cell>
          <cell r="L2133">
            <v>17681446</v>
          </cell>
        </row>
        <row r="2134">
          <cell r="A2134" t="str">
            <v>004648030</v>
          </cell>
          <cell r="B2134" t="str">
            <v>Daljinski sprožnik</v>
          </cell>
          <cell r="C2134" t="str">
            <v>SRMPE-Z20</v>
          </cell>
          <cell r="D2134" t="str">
            <v>16,1108</v>
          </cell>
          <cell r="E2134" t="str">
            <v>DC</v>
          </cell>
          <cell r="F2134">
            <v>51</v>
          </cell>
          <cell r="G2134">
            <v>78942.92</v>
          </cell>
          <cell r="H2134">
            <v>0.1</v>
          </cell>
          <cell r="I2134">
            <v>87705.58412</v>
          </cell>
          <cell r="J2134">
            <v>11050903.59912</v>
          </cell>
          <cell r="K2134">
            <v>0.6</v>
          </cell>
          <cell r="L2134">
            <v>17681446</v>
          </cell>
        </row>
        <row r="2135">
          <cell r="A2135" t="str">
            <v>004648025</v>
          </cell>
          <cell r="B2135" t="str">
            <v>Prekritje skale</v>
          </cell>
          <cell r="C2135" t="str">
            <v>SCMPE</v>
          </cell>
          <cell r="D2135" t="str">
            <v>0,4474</v>
          </cell>
          <cell r="E2135" t="str">
            <v>DC</v>
          </cell>
          <cell r="F2135">
            <v>51</v>
          </cell>
          <cell r="G2135" t="e">
            <v>#VALUE!</v>
          </cell>
          <cell r="H2135">
            <v>0.1</v>
          </cell>
          <cell r="I2135" t="e">
            <v>#VALUE!</v>
          </cell>
          <cell r="J2135" t="e">
            <v>#VALUE!</v>
          </cell>
          <cell r="K2135">
            <v>0.6</v>
          </cell>
          <cell r="L2135" t="e">
            <v>#VALUE!</v>
          </cell>
        </row>
        <row r="2136">
          <cell r="A2136" t="str">
            <v>004648026</v>
          </cell>
          <cell r="B2136" t="str">
            <v>Prikljuèni konektor</v>
          </cell>
          <cell r="C2136" t="str">
            <v>PLMPE</v>
          </cell>
          <cell r="D2136" t="str">
            <v>0,1491</v>
          </cell>
          <cell r="E2136" t="str">
            <v>DC</v>
          </cell>
          <cell r="F2136">
            <v>51</v>
          </cell>
          <cell r="G2136" t="e">
            <v>#VALUE!</v>
          </cell>
          <cell r="H2136">
            <v>0.1</v>
          </cell>
          <cell r="I2136" t="e">
            <v>#VALUE!</v>
          </cell>
          <cell r="J2136" t="e">
            <v>#VALUE!</v>
          </cell>
          <cell r="K2136">
            <v>0.6</v>
          </cell>
          <cell r="L2136" t="e">
            <v>#VALUE!</v>
          </cell>
        </row>
        <row r="2137">
          <cell r="A2137" t="str">
            <v>004648032</v>
          </cell>
          <cell r="B2137" t="str">
            <v>Roèica</v>
          </cell>
          <cell r="C2137" t="str">
            <v>MPEE55G</v>
          </cell>
          <cell r="D2137" t="str">
            <v>9,7261</v>
          </cell>
          <cell r="E2137" t="str">
            <v>DC</v>
          </cell>
          <cell r="F2137">
            <v>51</v>
          </cell>
          <cell r="G2137">
            <v>47657.89</v>
          </cell>
          <cell r="H2137">
            <v>0.1</v>
          </cell>
          <cell r="I2137">
            <v>52947.915790000006</v>
          </cell>
          <cell r="J2137">
            <v>6671437.3895400008</v>
          </cell>
          <cell r="K2137">
            <v>0.6</v>
          </cell>
          <cell r="L2137">
            <v>10674300</v>
          </cell>
        </row>
        <row r="2138">
          <cell r="A2138" t="str">
            <v>004648033</v>
          </cell>
          <cell r="B2138" t="str">
            <v>Roèica</v>
          </cell>
          <cell r="C2138" t="str">
            <v>MLPEE55G</v>
          </cell>
          <cell r="D2138" t="str">
            <v>15,3649</v>
          </cell>
          <cell r="E2138" t="str">
            <v>DC</v>
          </cell>
          <cell r="F2138">
            <v>51</v>
          </cell>
          <cell r="G2138">
            <v>75288.009999999995</v>
          </cell>
          <cell r="H2138">
            <v>0.1</v>
          </cell>
          <cell r="I2138">
            <v>83644.97911</v>
          </cell>
          <cell r="J2138">
            <v>10539267.367860001</v>
          </cell>
          <cell r="K2138">
            <v>0.6</v>
          </cell>
          <cell r="L2138">
            <v>16862828</v>
          </cell>
        </row>
        <row r="2139">
          <cell r="A2139" t="str">
            <v>004648034</v>
          </cell>
          <cell r="B2139" t="str">
            <v>Roèica</v>
          </cell>
          <cell r="C2139" t="str">
            <v>MPEE55G-E</v>
          </cell>
          <cell r="D2139" t="str">
            <v>9,9947</v>
          </cell>
          <cell r="E2139" t="str">
            <v>DC</v>
          </cell>
          <cell r="F2139">
            <v>51</v>
          </cell>
          <cell r="G2139">
            <v>48974.03</v>
          </cell>
          <cell r="H2139">
            <v>0.1</v>
          </cell>
          <cell r="I2139">
            <v>54410.147330000007</v>
          </cell>
          <cell r="J2139">
            <v>6855678.5635800008</v>
          </cell>
          <cell r="K2139">
            <v>0.6</v>
          </cell>
          <cell r="L2139">
            <v>10969086</v>
          </cell>
        </row>
        <row r="2140">
          <cell r="A2140" t="str">
            <v>004648035</v>
          </cell>
          <cell r="B2140" t="str">
            <v>Roèica</v>
          </cell>
          <cell r="C2140" t="str">
            <v>MLPEE55G-E</v>
          </cell>
          <cell r="D2140" t="str">
            <v>15,8124</v>
          </cell>
          <cell r="E2140" t="str">
            <v>DC</v>
          </cell>
          <cell r="F2140">
            <v>51</v>
          </cell>
          <cell r="G2140">
            <v>77480.759999999995</v>
          </cell>
          <cell r="H2140">
            <v>0.1</v>
          </cell>
          <cell r="I2140">
            <v>86081.124360000002</v>
          </cell>
          <cell r="J2140">
            <v>10846221.669360001</v>
          </cell>
          <cell r="K2140">
            <v>0.6</v>
          </cell>
          <cell r="L2140">
            <v>17353955</v>
          </cell>
        </row>
        <row r="2141">
          <cell r="A2141" t="str">
            <v>004648038</v>
          </cell>
          <cell r="B2141" t="str">
            <v>N sponka</v>
          </cell>
          <cell r="C2141" t="str">
            <v>NL-MPEE</v>
          </cell>
          <cell r="D2141" t="str">
            <v>0,4474</v>
          </cell>
          <cell r="E2141" t="str">
            <v>DC</v>
          </cell>
          <cell r="F2141">
            <v>51</v>
          </cell>
          <cell r="G2141" t="e">
            <v>#VALUE!</v>
          </cell>
          <cell r="H2141">
            <v>0.1</v>
          </cell>
          <cell r="I2141" t="e">
            <v>#VALUE!</v>
          </cell>
          <cell r="J2141" t="e">
            <v>#VALUE!</v>
          </cell>
          <cell r="K2141">
            <v>0.6</v>
          </cell>
          <cell r="L2141" t="e">
            <v>#VALUE!</v>
          </cell>
        </row>
        <row r="2142">
          <cell r="A2142" t="str">
            <v>004648036</v>
          </cell>
          <cell r="B2142" t="str">
            <v>Podometno ohi?je</v>
          </cell>
          <cell r="C2142" t="str">
            <v>FMEE55</v>
          </cell>
          <cell r="D2142" t="str">
            <v>30,7299</v>
          </cell>
          <cell r="E2142" t="str">
            <v>DC</v>
          </cell>
          <cell r="F2142">
            <v>51</v>
          </cell>
          <cell r="G2142">
            <v>150576.51</v>
          </cell>
          <cell r="H2142">
            <v>0.1</v>
          </cell>
          <cell r="I2142">
            <v>167290.50261000003</v>
          </cell>
          <cell r="J2142">
            <v>21078603.328860004</v>
          </cell>
          <cell r="K2142">
            <v>0.6</v>
          </cell>
          <cell r="L2142">
            <v>33725766</v>
          </cell>
        </row>
        <row r="2143">
          <cell r="A2143" t="str">
            <v>004648037</v>
          </cell>
          <cell r="B2143" t="str">
            <v>Podometno ohi?je</v>
          </cell>
          <cell r="C2143" t="str">
            <v>FMEE55-E</v>
          </cell>
          <cell r="D2143" t="str">
            <v>31,3265</v>
          </cell>
          <cell r="E2143" t="str">
            <v>DC</v>
          </cell>
          <cell r="F2143">
            <v>51</v>
          </cell>
          <cell r="G2143">
            <v>153499.85</v>
          </cell>
          <cell r="H2143">
            <v>0.1</v>
          </cell>
          <cell r="I2143">
            <v>170538.33335000003</v>
          </cell>
          <cell r="J2143">
            <v>21487830.002100002</v>
          </cell>
          <cell r="K2143">
            <v>0.6</v>
          </cell>
          <cell r="L2143">
            <v>34380529</v>
          </cell>
        </row>
        <row r="2144">
          <cell r="A2144" t="str">
            <v>004648039</v>
          </cell>
          <cell r="B2144" t="str">
            <v>Roèica</v>
          </cell>
          <cell r="C2144" t="str">
            <v>RMMPE130</v>
          </cell>
          <cell r="D2144" t="str">
            <v>20,9141</v>
          </cell>
          <cell r="E2144" t="str">
            <v>DC</v>
          </cell>
          <cell r="F2144">
            <v>51</v>
          </cell>
          <cell r="G2144">
            <v>102479.09</v>
          </cell>
          <cell r="H2144">
            <v>0.1</v>
          </cell>
          <cell r="I2144">
            <v>113854.26899000001</v>
          </cell>
          <cell r="J2144">
            <v>14345637.892740002</v>
          </cell>
          <cell r="K2144">
            <v>0.6</v>
          </cell>
          <cell r="L2144">
            <v>22953021</v>
          </cell>
        </row>
        <row r="2145">
          <cell r="A2145" t="str">
            <v>004648040</v>
          </cell>
          <cell r="B2145" t="str">
            <v>Roèica</v>
          </cell>
          <cell r="C2145" t="str">
            <v>RMMPE330</v>
          </cell>
          <cell r="D2145" t="str">
            <v>24,4944</v>
          </cell>
          <cell r="E2145" t="str">
            <v>DC</v>
          </cell>
          <cell r="F2145">
            <v>51</v>
          </cell>
          <cell r="G2145">
            <v>120022.56</v>
          </cell>
          <cell r="H2145">
            <v>0.1</v>
          </cell>
          <cell r="I2145">
            <v>133345.06416000001</v>
          </cell>
          <cell r="J2145">
            <v>16801478.08416</v>
          </cell>
          <cell r="K2145">
            <v>0.6</v>
          </cell>
          <cell r="L2145">
            <v>26882365</v>
          </cell>
        </row>
        <row r="2146">
          <cell r="A2146" t="str">
            <v>004648041</v>
          </cell>
          <cell r="B2146" t="str">
            <v>Roèica</v>
          </cell>
          <cell r="C2146" t="str">
            <v>RMMPE-E130</v>
          </cell>
          <cell r="D2146" t="str">
            <v>23,5397</v>
          </cell>
          <cell r="E2146" t="str">
            <v>DC</v>
          </cell>
          <cell r="F2146">
            <v>51</v>
          </cell>
          <cell r="G2146">
            <v>115344.53</v>
          </cell>
          <cell r="H2146">
            <v>0.1</v>
          </cell>
          <cell r="I2146">
            <v>128147.77283</v>
          </cell>
          <cell r="J2146">
            <v>16146619.37658</v>
          </cell>
          <cell r="K2146">
            <v>0.6</v>
          </cell>
          <cell r="L2146">
            <v>25834592</v>
          </cell>
        </row>
        <row r="2147">
          <cell r="A2147" t="str">
            <v>004648042</v>
          </cell>
          <cell r="B2147" t="str">
            <v>Roèica</v>
          </cell>
          <cell r="C2147" t="str">
            <v>RMMPE-E330</v>
          </cell>
          <cell r="D2147" t="str">
            <v>27,1198</v>
          </cell>
          <cell r="E2147" t="str">
            <v>DC</v>
          </cell>
          <cell r="F2147">
            <v>51</v>
          </cell>
          <cell r="G2147">
            <v>132887.01999999999</v>
          </cell>
          <cell r="H2147">
            <v>0.1</v>
          </cell>
          <cell r="I2147">
            <v>147637.47922000001</v>
          </cell>
          <cell r="J2147">
            <v>18602322.381720003</v>
          </cell>
          <cell r="K2147">
            <v>0.6</v>
          </cell>
          <cell r="L2147">
            <v>29763716</v>
          </cell>
        </row>
        <row r="2148">
          <cell r="A2148" t="str">
            <v>004648043</v>
          </cell>
          <cell r="B2148" t="str">
            <v>Signalna svetilka</v>
          </cell>
          <cell r="C2148" t="str">
            <v>PLE230</v>
          </cell>
          <cell r="D2148" t="str">
            <v>6,7129</v>
          </cell>
          <cell r="E2148" t="str">
            <v>DC</v>
          </cell>
          <cell r="F2148">
            <v>51</v>
          </cell>
          <cell r="G2148">
            <v>32893.21</v>
          </cell>
          <cell r="H2148">
            <v>0.1</v>
          </cell>
          <cell r="I2148">
            <v>36544.356310000003</v>
          </cell>
          <cell r="J2148">
            <v>4604588.89506</v>
          </cell>
          <cell r="K2148">
            <v>0.6</v>
          </cell>
          <cell r="L2148">
            <v>7367343</v>
          </cell>
        </row>
        <row r="2149">
          <cell r="A2149" t="str">
            <v>004648044</v>
          </cell>
          <cell r="B2149" t="str">
            <v>Signalna svetilka</v>
          </cell>
          <cell r="C2149" t="str">
            <v>PLE400</v>
          </cell>
          <cell r="D2149" t="str">
            <v>6,7129</v>
          </cell>
          <cell r="E2149" t="str">
            <v>DC</v>
          </cell>
          <cell r="F2149">
            <v>51</v>
          </cell>
          <cell r="G2149">
            <v>32893.21</v>
          </cell>
          <cell r="H2149">
            <v>0.1</v>
          </cell>
          <cell r="I2149">
            <v>36544.356310000003</v>
          </cell>
          <cell r="J2149">
            <v>4604588.89506</v>
          </cell>
          <cell r="K2149">
            <v>0.6</v>
          </cell>
          <cell r="L2149">
            <v>7367343</v>
          </cell>
        </row>
        <row r="2150">
          <cell r="A2150" t="str">
            <v>004648045</v>
          </cell>
          <cell r="B2150" t="str">
            <v>Signalna svetilka</v>
          </cell>
          <cell r="C2150" t="str">
            <v>PLE230G</v>
          </cell>
          <cell r="D2150" t="str">
            <v>6,7129</v>
          </cell>
          <cell r="E2150" t="str">
            <v>DC</v>
          </cell>
          <cell r="F2150">
            <v>51</v>
          </cell>
          <cell r="G2150">
            <v>32893.21</v>
          </cell>
          <cell r="H2150">
            <v>0.1</v>
          </cell>
          <cell r="I2150">
            <v>36544.356310000003</v>
          </cell>
          <cell r="J2150">
            <v>4604588.89506</v>
          </cell>
          <cell r="K2150">
            <v>0.6</v>
          </cell>
          <cell r="L2150">
            <v>7367343</v>
          </cell>
        </row>
        <row r="2151">
          <cell r="A2151" t="str">
            <v>004648046</v>
          </cell>
          <cell r="B2151" t="str">
            <v>Signalna svetilka</v>
          </cell>
          <cell r="C2151" t="str">
            <v>PLE400G</v>
          </cell>
          <cell r="D2151" t="str">
            <v>6,7129</v>
          </cell>
          <cell r="E2151" t="str">
            <v>DC</v>
          </cell>
          <cell r="F2151">
            <v>51</v>
          </cell>
          <cell r="G2151">
            <v>32893.21</v>
          </cell>
          <cell r="H2151">
            <v>0.1</v>
          </cell>
          <cell r="I2151">
            <v>36544.356310000003</v>
          </cell>
          <cell r="J2151">
            <v>4604588.89506</v>
          </cell>
          <cell r="K2151">
            <v>0.6</v>
          </cell>
          <cell r="L2151">
            <v>7367343</v>
          </cell>
        </row>
        <row r="2152">
          <cell r="A2152" t="str">
            <v>004648047</v>
          </cell>
          <cell r="B2152" t="str">
            <v>Signalna svetilka</v>
          </cell>
          <cell r="C2152" t="str">
            <v>PLE230W</v>
          </cell>
          <cell r="D2152" t="str">
            <v>6,7129</v>
          </cell>
          <cell r="E2152" t="str">
            <v>DC</v>
          </cell>
          <cell r="F2152">
            <v>51</v>
          </cell>
          <cell r="G2152">
            <v>32893.21</v>
          </cell>
          <cell r="H2152">
            <v>0.1</v>
          </cell>
          <cell r="I2152">
            <v>36544.356310000003</v>
          </cell>
          <cell r="J2152">
            <v>4604588.89506</v>
          </cell>
          <cell r="K2152">
            <v>0.6</v>
          </cell>
          <cell r="L2152">
            <v>7367343</v>
          </cell>
        </row>
        <row r="2153">
          <cell r="A2153" t="str">
            <v>004648048</v>
          </cell>
          <cell r="B2153" t="str">
            <v>Signalna svetilka</v>
          </cell>
          <cell r="C2153" t="str">
            <v>PLE400W</v>
          </cell>
          <cell r="D2153" t="str">
            <v>6,7129</v>
          </cell>
          <cell r="E2153" t="str">
            <v>DC</v>
          </cell>
          <cell r="F2153">
            <v>51</v>
          </cell>
          <cell r="G2153">
            <v>32893.21</v>
          </cell>
          <cell r="H2153">
            <v>0.1</v>
          </cell>
          <cell r="I2153">
            <v>36544.356310000003</v>
          </cell>
          <cell r="J2153">
            <v>4604588.89506</v>
          </cell>
          <cell r="K2153">
            <v>0.6</v>
          </cell>
          <cell r="L2153">
            <v>7367343</v>
          </cell>
        </row>
        <row r="2154">
          <cell r="A2154" t="str">
            <v>004648052</v>
          </cell>
          <cell r="B2154" t="str">
            <v>Povezovalni modul</v>
          </cell>
          <cell r="C2154" t="str">
            <v>ECCMPE07</v>
          </cell>
          <cell r="D2154" t="str">
            <v>4,3858</v>
          </cell>
          <cell r="E2154" t="str">
            <v>DC</v>
          </cell>
          <cell r="F2154">
            <v>51</v>
          </cell>
          <cell r="G2154">
            <v>21490.42</v>
          </cell>
          <cell r="H2154">
            <v>0.1</v>
          </cell>
          <cell r="I2154">
            <v>23875.856619999999</v>
          </cell>
          <cell r="J2154">
            <v>3008357.9341199999</v>
          </cell>
          <cell r="K2154">
            <v>0.6</v>
          </cell>
          <cell r="L2154">
            <v>4813373</v>
          </cell>
        </row>
        <row r="2155">
          <cell r="A2155" t="str">
            <v>004648053</v>
          </cell>
          <cell r="B2155" t="str">
            <v>Povezovalni modul</v>
          </cell>
          <cell r="C2155" t="str">
            <v>ECCMPE25</v>
          </cell>
          <cell r="D2155" t="str">
            <v>4,3858</v>
          </cell>
          <cell r="E2155" t="str">
            <v>DC</v>
          </cell>
          <cell r="F2155">
            <v>51</v>
          </cell>
          <cell r="G2155">
            <v>21490.42</v>
          </cell>
          <cell r="H2155">
            <v>0.1</v>
          </cell>
          <cell r="I2155">
            <v>23875.856619999999</v>
          </cell>
          <cell r="J2155">
            <v>3008357.9341199999</v>
          </cell>
          <cell r="K2155">
            <v>0.6</v>
          </cell>
          <cell r="L2155">
            <v>4813373</v>
          </cell>
        </row>
        <row r="2156">
          <cell r="A2156" t="str">
            <v>004600260</v>
          </cell>
          <cell r="B2156" t="str">
            <v>Mehanska blokada</v>
          </cell>
          <cell r="C2156" t="str">
            <v>Z</v>
          </cell>
          <cell r="D2156" t="str">
            <v>5,1024</v>
          </cell>
          <cell r="E2156" t="str">
            <v>DC</v>
          </cell>
          <cell r="F2156">
            <v>51</v>
          </cell>
          <cell r="G2156">
            <v>25001.759999999998</v>
          </cell>
          <cell r="H2156">
            <v>0</v>
          </cell>
          <cell r="I2156">
            <v>25251.777599999998</v>
          </cell>
          <cell r="J2156">
            <v>3181723.9775999999</v>
          </cell>
          <cell r="K2156">
            <v>0.6</v>
          </cell>
          <cell r="L2156">
            <v>5090759</v>
          </cell>
        </row>
        <row r="2157">
          <cell r="A2157" t="str">
            <v>004600010</v>
          </cell>
          <cell r="B2157" t="str">
            <v>Motorsko zašèitno stikalo</v>
          </cell>
          <cell r="C2157" t="str">
            <v>MS25-0.16</v>
          </cell>
          <cell r="D2157" t="str">
            <v>24,1754</v>
          </cell>
          <cell r="E2157" t="str">
            <v>DC</v>
          </cell>
          <cell r="F2157">
            <v>51</v>
          </cell>
          <cell r="G2157">
            <v>118459.45999999999</v>
          </cell>
          <cell r="H2157">
            <v>0</v>
          </cell>
          <cell r="I2157">
            <v>119644.05459999999</v>
          </cell>
          <cell r="J2157">
            <v>15075150.879599998</v>
          </cell>
          <cell r="K2157">
            <v>0.56999999999999995</v>
          </cell>
          <cell r="L2157">
            <v>23667987</v>
          </cell>
        </row>
        <row r="2158">
          <cell r="A2158" t="str">
            <v>004600020</v>
          </cell>
          <cell r="B2158" t="str">
            <v>Motorsko zašèitno stikalo</v>
          </cell>
          <cell r="C2158" t="str">
            <v>MS25-0.25</v>
          </cell>
          <cell r="D2158" t="str">
            <v>24,1754</v>
          </cell>
          <cell r="E2158" t="str">
            <v>DC</v>
          </cell>
          <cell r="F2158">
            <v>51</v>
          </cell>
          <cell r="G2158">
            <v>118459.45999999999</v>
          </cell>
          <cell r="H2158">
            <v>0</v>
          </cell>
          <cell r="I2158">
            <v>119644.05459999999</v>
          </cell>
          <cell r="J2158">
            <v>15075150.879599998</v>
          </cell>
          <cell r="K2158">
            <v>0.56999999999999995</v>
          </cell>
          <cell r="L2158">
            <v>23667987</v>
          </cell>
        </row>
        <row r="2159">
          <cell r="A2159" t="str">
            <v>004600030</v>
          </cell>
          <cell r="B2159" t="str">
            <v>Motorsko zašèitno stikalo</v>
          </cell>
          <cell r="C2159" t="str">
            <v>MS25-0.4</v>
          </cell>
          <cell r="D2159" t="str">
            <v>24,1754</v>
          </cell>
          <cell r="E2159" t="str">
            <v>DC</v>
          </cell>
          <cell r="F2159">
            <v>51</v>
          </cell>
          <cell r="G2159">
            <v>118459.45999999999</v>
          </cell>
          <cell r="H2159">
            <v>0</v>
          </cell>
          <cell r="I2159">
            <v>119644.05459999999</v>
          </cell>
          <cell r="J2159">
            <v>15075150.879599998</v>
          </cell>
          <cell r="K2159">
            <v>0.56999999999999995</v>
          </cell>
          <cell r="L2159">
            <v>23667987</v>
          </cell>
        </row>
        <row r="2160">
          <cell r="A2160" t="str">
            <v>004600040</v>
          </cell>
          <cell r="B2160" t="str">
            <v>Motorsko zašèitno stikalo</v>
          </cell>
          <cell r="C2160" t="str">
            <v>MS25-0.63</v>
          </cell>
          <cell r="D2160" t="str">
            <v>24,1754</v>
          </cell>
          <cell r="E2160" t="str">
            <v>DC</v>
          </cell>
          <cell r="F2160">
            <v>51</v>
          </cell>
          <cell r="G2160">
            <v>118459.45999999999</v>
          </cell>
          <cell r="H2160">
            <v>0</v>
          </cell>
          <cell r="I2160">
            <v>119644.05459999999</v>
          </cell>
          <cell r="J2160">
            <v>15075150.879599998</v>
          </cell>
          <cell r="K2160">
            <v>0.56999999999999995</v>
          </cell>
          <cell r="L2160">
            <v>23667987</v>
          </cell>
        </row>
        <row r="2161">
          <cell r="A2161" t="str">
            <v>004600050</v>
          </cell>
          <cell r="B2161" t="str">
            <v>Motorsko zašèitno stikalo</v>
          </cell>
          <cell r="C2161" t="str">
            <v>MS25-1</v>
          </cell>
          <cell r="D2161" t="str">
            <v>24,1754</v>
          </cell>
          <cell r="E2161" t="str">
            <v>DC</v>
          </cell>
          <cell r="F2161">
            <v>51</v>
          </cell>
          <cell r="G2161">
            <v>118459.45999999999</v>
          </cell>
          <cell r="H2161">
            <v>0</v>
          </cell>
          <cell r="I2161">
            <v>119644.05459999999</v>
          </cell>
          <cell r="J2161">
            <v>15075150.879599998</v>
          </cell>
          <cell r="K2161">
            <v>0.56999999999999995</v>
          </cell>
          <cell r="L2161">
            <v>23667987</v>
          </cell>
        </row>
        <row r="2162">
          <cell r="A2162" t="str">
            <v>004600060</v>
          </cell>
          <cell r="B2162" t="str">
            <v>Motorsko zašèitno stikalo</v>
          </cell>
          <cell r="C2162" t="str">
            <v>MS25-1.6</v>
          </cell>
          <cell r="D2162" t="str">
            <v>24,1754</v>
          </cell>
          <cell r="E2162" t="str">
            <v>DC</v>
          </cell>
          <cell r="F2162">
            <v>51</v>
          </cell>
          <cell r="G2162">
            <v>118459.45999999999</v>
          </cell>
          <cell r="H2162">
            <v>0</v>
          </cell>
          <cell r="I2162">
            <v>119644.05459999999</v>
          </cell>
          <cell r="J2162">
            <v>15075150.879599998</v>
          </cell>
          <cell r="K2162">
            <v>0.56999999999999995</v>
          </cell>
          <cell r="L2162">
            <v>23667987</v>
          </cell>
        </row>
        <row r="2163">
          <cell r="A2163" t="str">
            <v>004600070</v>
          </cell>
          <cell r="B2163" t="str">
            <v>Motorsko zašèitno stikalo</v>
          </cell>
          <cell r="C2163" t="str">
            <v>MS25-2.5</v>
          </cell>
          <cell r="D2163" t="str">
            <v>24,1754</v>
          </cell>
          <cell r="E2163" t="str">
            <v>DC</v>
          </cell>
          <cell r="F2163">
            <v>51</v>
          </cell>
          <cell r="G2163">
            <v>118459.45999999999</v>
          </cell>
          <cell r="H2163">
            <v>0</v>
          </cell>
          <cell r="I2163">
            <v>119644.05459999999</v>
          </cell>
          <cell r="J2163">
            <v>15075150.879599998</v>
          </cell>
          <cell r="K2163">
            <v>0.56999999999999995</v>
          </cell>
          <cell r="L2163">
            <v>23667987</v>
          </cell>
        </row>
        <row r="2164">
          <cell r="A2164" t="str">
            <v>004600080</v>
          </cell>
          <cell r="B2164" t="str">
            <v>Motorsko zašèitno stikalo</v>
          </cell>
          <cell r="C2164" t="str">
            <v>MS25-4</v>
          </cell>
          <cell r="D2164" t="str">
            <v>24,1754</v>
          </cell>
          <cell r="E2164" t="str">
            <v>DC</v>
          </cell>
          <cell r="F2164">
            <v>51</v>
          </cell>
          <cell r="G2164">
            <v>118459.45999999999</v>
          </cell>
          <cell r="H2164">
            <v>0</v>
          </cell>
          <cell r="I2164">
            <v>119644.05459999999</v>
          </cell>
          <cell r="J2164">
            <v>15075150.879599998</v>
          </cell>
          <cell r="K2164">
            <v>0.56999999999999995</v>
          </cell>
          <cell r="L2164">
            <v>23667987</v>
          </cell>
        </row>
        <row r="2165">
          <cell r="A2165" t="str">
            <v>004600090</v>
          </cell>
          <cell r="B2165" t="str">
            <v>Motorsko zašèitno stikalo</v>
          </cell>
          <cell r="C2165" t="str">
            <v>MS25-6.3</v>
          </cell>
          <cell r="D2165" t="str">
            <v>24,1754</v>
          </cell>
          <cell r="E2165" t="str">
            <v>DC</v>
          </cell>
          <cell r="F2165">
            <v>51</v>
          </cell>
          <cell r="G2165">
            <v>118459.45999999999</v>
          </cell>
          <cell r="H2165">
            <v>0</v>
          </cell>
          <cell r="I2165">
            <v>119644.05459999999</v>
          </cell>
          <cell r="J2165">
            <v>15075150.879599998</v>
          </cell>
          <cell r="K2165">
            <v>0.56999999999999995</v>
          </cell>
          <cell r="L2165">
            <v>23667987</v>
          </cell>
        </row>
        <row r="2166">
          <cell r="A2166" t="str">
            <v>004600100</v>
          </cell>
          <cell r="B2166" t="str">
            <v>Motorsko zašèitno stikalo</v>
          </cell>
          <cell r="C2166" t="str">
            <v>MS25-10</v>
          </cell>
          <cell r="D2166" t="str">
            <v>25,5184</v>
          </cell>
          <cell r="E2166" t="str">
            <v>DC</v>
          </cell>
          <cell r="F2166">
            <v>51</v>
          </cell>
          <cell r="G2166">
            <v>125040.16</v>
          </cell>
          <cell r="H2166">
            <v>0</v>
          </cell>
          <cell r="I2166">
            <v>126290.5616</v>
          </cell>
          <cell r="J2166">
            <v>15912610.761600001</v>
          </cell>
          <cell r="K2166">
            <v>0.56999999999999995</v>
          </cell>
          <cell r="L2166">
            <v>24982799</v>
          </cell>
        </row>
        <row r="2167">
          <cell r="A2167" t="str">
            <v>004600110</v>
          </cell>
          <cell r="B2167" t="str">
            <v>Motorsko zašèitno stikalo</v>
          </cell>
          <cell r="C2167" t="str">
            <v>MS25-16</v>
          </cell>
          <cell r="D2167" t="str">
            <v>25,5184</v>
          </cell>
          <cell r="E2167" t="str">
            <v>DC</v>
          </cell>
          <cell r="F2167">
            <v>51</v>
          </cell>
          <cell r="G2167">
            <v>125040.16</v>
          </cell>
          <cell r="H2167">
            <v>0</v>
          </cell>
          <cell r="I2167">
            <v>126290.5616</v>
          </cell>
          <cell r="J2167">
            <v>15912610.761600001</v>
          </cell>
          <cell r="K2167">
            <v>0.56999999999999995</v>
          </cell>
          <cell r="L2167">
            <v>24982799</v>
          </cell>
        </row>
        <row r="2168">
          <cell r="A2168" t="str">
            <v>004600120</v>
          </cell>
          <cell r="B2168" t="str">
            <v>Motorsko zašèitno stikalo</v>
          </cell>
          <cell r="C2168" t="str">
            <v>MS25-20</v>
          </cell>
          <cell r="D2168" t="str">
            <v>30,2192</v>
          </cell>
          <cell r="E2168" t="str">
            <v>DC</v>
          </cell>
          <cell r="F2168">
            <v>51</v>
          </cell>
          <cell r="G2168">
            <v>148074.07999999999</v>
          </cell>
          <cell r="H2168">
            <v>0</v>
          </cell>
          <cell r="I2168">
            <v>149554.82079999999</v>
          </cell>
          <cell r="J2168">
            <v>18843907.420799997</v>
          </cell>
          <cell r="K2168">
            <v>0.56999999999999995</v>
          </cell>
          <cell r="L2168">
            <v>29584935</v>
          </cell>
        </row>
        <row r="2169">
          <cell r="A2169" t="str">
            <v>004600320</v>
          </cell>
          <cell r="B2169" t="str">
            <v>Motorsko zašèitno stikalo</v>
          </cell>
          <cell r="C2169" t="str">
            <v>MS25-25</v>
          </cell>
          <cell r="D2169" t="str">
            <v>33,3082</v>
          </cell>
          <cell r="E2169" t="str">
            <v>DC</v>
          </cell>
          <cell r="F2169">
            <v>51</v>
          </cell>
          <cell r="G2169">
            <v>163210.18</v>
          </cell>
          <cell r="H2169">
            <v>0</v>
          </cell>
          <cell r="I2169">
            <v>164842.2818</v>
          </cell>
          <cell r="J2169">
            <v>20770127.5068</v>
          </cell>
          <cell r="K2169">
            <v>0.56999999999999995</v>
          </cell>
          <cell r="L2169">
            <v>32609101</v>
          </cell>
        </row>
        <row r="2170">
          <cell r="A2170" t="str">
            <v>004600530</v>
          </cell>
          <cell r="B2170" t="str">
            <v>Motorsko zašèitno stikalo</v>
          </cell>
          <cell r="C2170" t="str">
            <v>MST25-0.4</v>
          </cell>
          <cell r="D2170" t="str">
            <v>21,7578</v>
          </cell>
          <cell r="E2170" t="str">
            <v>DC</v>
          </cell>
          <cell r="F2170">
            <v>51</v>
          </cell>
          <cell r="G2170">
            <v>106613.22</v>
          </cell>
          <cell r="H2170">
            <v>0</v>
          </cell>
          <cell r="I2170">
            <v>107679.35220000001</v>
          </cell>
          <cell r="J2170">
            <v>13567598.377200002</v>
          </cell>
          <cell r="K2170">
            <v>0.6</v>
          </cell>
          <cell r="L2170">
            <v>21708158</v>
          </cell>
        </row>
        <row r="2171">
          <cell r="A2171" t="str">
            <v>004600540</v>
          </cell>
          <cell r="B2171" t="str">
            <v>Motorsko zašèitno stikalo</v>
          </cell>
          <cell r="C2171" t="str">
            <v>MST25-0.63</v>
          </cell>
          <cell r="D2171" t="str">
            <v>21,7578</v>
          </cell>
          <cell r="E2171" t="str">
            <v>DC</v>
          </cell>
          <cell r="F2171">
            <v>51</v>
          </cell>
          <cell r="G2171">
            <v>106613.22</v>
          </cell>
          <cell r="H2171">
            <v>0</v>
          </cell>
          <cell r="I2171">
            <v>107679.35220000001</v>
          </cell>
          <cell r="J2171">
            <v>13567598.377200002</v>
          </cell>
          <cell r="K2171">
            <v>0.6</v>
          </cell>
          <cell r="L2171">
            <v>21708158</v>
          </cell>
        </row>
        <row r="2172">
          <cell r="A2172" t="str">
            <v>004600550</v>
          </cell>
          <cell r="B2172" t="str">
            <v>Motorsko zašèitno stikalo</v>
          </cell>
          <cell r="C2172" t="str">
            <v>MST25-1.0</v>
          </cell>
          <cell r="D2172" t="str">
            <v>21,7578</v>
          </cell>
          <cell r="E2172" t="str">
            <v>DC</v>
          </cell>
          <cell r="F2172">
            <v>51</v>
          </cell>
          <cell r="G2172">
            <v>106613.22</v>
          </cell>
          <cell r="H2172">
            <v>0</v>
          </cell>
          <cell r="I2172">
            <v>107679.35220000001</v>
          </cell>
          <cell r="J2172">
            <v>13567598.377200002</v>
          </cell>
          <cell r="K2172">
            <v>0.6</v>
          </cell>
          <cell r="L2172">
            <v>21708158</v>
          </cell>
        </row>
        <row r="2173">
          <cell r="A2173" t="str">
            <v>004600560</v>
          </cell>
          <cell r="B2173" t="str">
            <v>Motorsko zašèitno stikalo</v>
          </cell>
          <cell r="C2173" t="str">
            <v>MST25-1.6</v>
          </cell>
          <cell r="D2173" t="str">
            <v>21,7578</v>
          </cell>
          <cell r="E2173" t="str">
            <v>DC</v>
          </cell>
          <cell r="F2173">
            <v>51</v>
          </cell>
          <cell r="G2173">
            <v>106613.22</v>
          </cell>
          <cell r="H2173">
            <v>0</v>
          </cell>
          <cell r="I2173">
            <v>107679.35220000001</v>
          </cell>
          <cell r="J2173">
            <v>13567598.377200002</v>
          </cell>
          <cell r="K2173">
            <v>0.6</v>
          </cell>
          <cell r="L2173">
            <v>21708158</v>
          </cell>
        </row>
        <row r="2174">
          <cell r="A2174" t="str">
            <v>004600570</v>
          </cell>
          <cell r="B2174" t="str">
            <v>Motorsko zašèitno stikalo</v>
          </cell>
          <cell r="C2174" t="str">
            <v>MST25-2.5</v>
          </cell>
          <cell r="D2174" t="str">
            <v>21,7578</v>
          </cell>
          <cell r="E2174" t="str">
            <v>DC</v>
          </cell>
          <cell r="F2174">
            <v>51</v>
          </cell>
          <cell r="G2174">
            <v>106613.22</v>
          </cell>
          <cell r="H2174">
            <v>0</v>
          </cell>
          <cell r="I2174">
            <v>107679.35220000001</v>
          </cell>
          <cell r="J2174">
            <v>13567598.377200002</v>
          </cell>
          <cell r="K2174">
            <v>0.6</v>
          </cell>
          <cell r="L2174">
            <v>21708158</v>
          </cell>
        </row>
        <row r="2175">
          <cell r="A2175" t="str">
            <v>004600580</v>
          </cell>
          <cell r="B2175" t="str">
            <v>Motorsko zašèitno stikalo</v>
          </cell>
          <cell r="C2175" t="str">
            <v>MST25-4.0</v>
          </cell>
          <cell r="D2175" t="str">
            <v>21,7578</v>
          </cell>
          <cell r="E2175" t="str">
            <v>DC</v>
          </cell>
          <cell r="F2175">
            <v>51</v>
          </cell>
          <cell r="G2175">
            <v>106613.22</v>
          </cell>
          <cell r="H2175">
            <v>0</v>
          </cell>
          <cell r="I2175">
            <v>107679.35220000001</v>
          </cell>
          <cell r="J2175">
            <v>13567598.377200002</v>
          </cell>
          <cell r="K2175">
            <v>0.6</v>
          </cell>
          <cell r="L2175">
            <v>21708158</v>
          </cell>
        </row>
        <row r="2176">
          <cell r="A2176" t="str">
            <v>004600590</v>
          </cell>
          <cell r="B2176" t="str">
            <v>Motorsko zašèitno stikalo</v>
          </cell>
          <cell r="C2176" t="str">
            <v>MST25-6.3</v>
          </cell>
          <cell r="D2176" t="str">
            <v>21,7578</v>
          </cell>
          <cell r="E2176" t="str">
            <v>DC</v>
          </cell>
          <cell r="F2176">
            <v>51</v>
          </cell>
          <cell r="G2176">
            <v>106613.22</v>
          </cell>
          <cell r="H2176">
            <v>0</v>
          </cell>
          <cell r="I2176">
            <v>107679.35220000001</v>
          </cell>
          <cell r="J2176">
            <v>13567598.377200002</v>
          </cell>
          <cell r="K2176">
            <v>0.6</v>
          </cell>
          <cell r="L2176">
            <v>21708158</v>
          </cell>
        </row>
        <row r="2177">
          <cell r="A2177" t="str">
            <v>004600600</v>
          </cell>
          <cell r="B2177" t="str">
            <v>Motorsko zašèitno stikalo</v>
          </cell>
          <cell r="C2177" t="str">
            <v>MST25-10</v>
          </cell>
          <cell r="D2177" t="str">
            <v>22,9667</v>
          </cell>
          <cell r="E2177" t="str">
            <v>DC</v>
          </cell>
          <cell r="F2177">
            <v>51</v>
          </cell>
          <cell r="G2177">
            <v>112536.83</v>
          </cell>
          <cell r="H2177">
            <v>0</v>
          </cell>
          <cell r="I2177">
            <v>113662.1983</v>
          </cell>
          <cell r="J2177">
            <v>14321436.9858</v>
          </cell>
          <cell r="K2177">
            <v>0.6</v>
          </cell>
          <cell r="L2177">
            <v>22914300</v>
          </cell>
        </row>
        <row r="2178">
          <cell r="A2178" t="str">
            <v>004600610</v>
          </cell>
          <cell r="B2178" t="str">
            <v>Motorsko zašèitno stikalo</v>
          </cell>
          <cell r="C2178" t="str">
            <v>MST25-16</v>
          </cell>
          <cell r="D2178" t="str">
            <v>22,9667</v>
          </cell>
          <cell r="E2178" t="str">
            <v>DC</v>
          </cell>
          <cell r="F2178">
            <v>51</v>
          </cell>
          <cell r="G2178">
            <v>112536.83</v>
          </cell>
          <cell r="H2178">
            <v>0</v>
          </cell>
          <cell r="I2178">
            <v>113662.1983</v>
          </cell>
          <cell r="J2178">
            <v>14321436.9858</v>
          </cell>
          <cell r="K2178">
            <v>0.6</v>
          </cell>
          <cell r="L2178">
            <v>22914300</v>
          </cell>
        </row>
        <row r="2179">
          <cell r="A2179" t="str">
            <v>004600620</v>
          </cell>
          <cell r="B2179" t="str">
            <v>Motorsko zašèitno stikalo</v>
          </cell>
          <cell r="C2179" t="str">
            <v>MST25-20</v>
          </cell>
          <cell r="D2179" t="str">
            <v>27,1839</v>
          </cell>
          <cell r="E2179" t="str">
            <v>DC</v>
          </cell>
          <cell r="F2179">
            <v>51</v>
          </cell>
          <cell r="G2179">
            <v>133201.10999999999</v>
          </cell>
          <cell r="H2179">
            <v>0</v>
          </cell>
          <cell r="I2179">
            <v>134533.12109999999</v>
          </cell>
          <cell r="J2179">
            <v>16951173.2586</v>
          </cell>
          <cell r="K2179">
            <v>0.6</v>
          </cell>
          <cell r="L2179">
            <v>27121878</v>
          </cell>
        </row>
        <row r="2180">
          <cell r="A2180" t="str">
            <v>004600630</v>
          </cell>
          <cell r="B2180" t="str">
            <v>Motorsko zašèitno stikalo</v>
          </cell>
          <cell r="C2180" t="str">
            <v>MST25-25</v>
          </cell>
          <cell r="D2180" t="str">
            <v>29,9774</v>
          </cell>
          <cell r="E2180" t="str">
            <v>DC</v>
          </cell>
          <cell r="F2180">
            <v>51</v>
          </cell>
          <cell r="G2180">
            <v>146889.26</v>
          </cell>
          <cell r="H2180">
            <v>0</v>
          </cell>
          <cell r="I2180">
            <v>148358.1526</v>
          </cell>
          <cell r="J2180">
            <v>18693127.227600001</v>
          </cell>
          <cell r="K2180">
            <v>0.6</v>
          </cell>
          <cell r="L2180">
            <v>29909004</v>
          </cell>
        </row>
        <row r="2181">
          <cell r="A2181" t="str">
            <v>004600160</v>
          </cell>
          <cell r="B2181" t="str">
            <v>Pomožni kontakti</v>
          </cell>
          <cell r="C2181" t="str">
            <v>PS20</v>
          </cell>
          <cell r="D2181" t="str">
            <v>5,1915</v>
          </cell>
          <cell r="E2181" t="str">
            <v>DC</v>
          </cell>
          <cell r="F2181">
            <v>51</v>
          </cell>
          <cell r="G2181">
            <v>25438.35</v>
          </cell>
          <cell r="H2181">
            <v>0</v>
          </cell>
          <cell r="I2181">
            <v>25692.733499999998</v>
          </cell>
          <cell r="J2181">
            <v>3237284.4209999996</v>
          </cell>
          <cell r="K2181">
            <v>0.6</v>
          </cell>
          <cell r="L2181">
            <v>5179656</v>
          </cell>
        </row>
        <row r="2182">
          <cell r="A2182" t="str">
            <v>004600150</v>
          </cell>
          <cell r="B2182" t="str">
            <v>Pomožni kontakti</v>
          </cell>
          <cell r="C2182" t="str">
            <v>PS01</v>
          </cell>
          <cell r="D2182" t="str">
            <v>5,1915</v>
          </cell>
          <cell r="E2182" t="str">
            <v>DC</v>
          </cell>
          <cell r="F2182">
            <v>51</v>
          </cell>
          <cell r="G2182">
            <v>25438.35</v>
          </cell>
          <cell r="H2182">
            <v>0</v>
          </cell>
          <cell r="I2182">
            <v>25692.733499999998</v>
          </cell>
          <cell r="J2182">
            <v>3237284.4209999996</v>
          </cell>
          <cell r="K2182">
            <v>0.6</v>
          </cell>
          <cell r="L2182">
            <v>5179656</v>
          </cell>
        </row>
        <row r="2183">
          <cell r="A2183" t="str">
            <v>004600140</v>
          </cell>
          <cell r="B2183" t="str">
            <v>Pomožni kontakti</v>
          </cell>
          <cell r="C2183" t="str">
            <v>PS10</v>
          </cell>
          <cell r="D2183" t="str">
            <v>5,1915</v>
          </cell>
          <cell r="E2183" t="str">
            <v>DC</v>
          </cell>
          <cell r="F2183">
            <v>51</v>
          </cell>
          <cell r="G2183">
            <v>25438.35</v>
          </cell>
          <cell r="H2183">
            <v>0</v>
          </cell>
          <cell r="I2183">
            <v>25692.733499999998</v>
          </cell>
          <cell r="J2183">
            <v>3237284.4209999996</v>
          </cell>
          <cell r="K2183">
            <v>0.6</v>
          </cell>
          <cell r="L2183">
            <v>5179656</v>
          </cell>
        </row>
        <row r="2184">
          <cell r="A2184" t="str">
            <v>004600130</v>
          </cell>
          <cell r="B2184" t="str">
            <v>Pomožni kontakti</v>
          </cell>
          <cell r="C2184" t="str">
            <v>PS11</v>
          </cell>
          <cell r="D2184" t="str">
            <v>5,1915</v>
          </cell>
          <cell r="E2184" t="str">
            <v>DC</v>
          </cell>
          <cell r="F2184">
            <v>51</v>
          </cell>
          <cell r="G2184">
            <v>25438.35</v>
          </cell>
          <cell r="H2184">
            <v>0</v>
          </cell>
          <cell r="I2184">
            <v>25692.733499999998</v>
          </cell>
          <cell r="J2184">
            <v>3237284.4209999996</v>
          </cell>
          <cell r="K2184">
            <v>0.6</v>
          </cell>
          <cell r="L2184">
            <v>647</v>
          </cell>
        </row>
        <row r="2185">
          <cell r="A2185" t="str">
            <v>004600170</v>
          </cell>
          <cell r="B2185" t="str">
            <v>Daljinski sprožnik</v>
          </cell>
          <cell r="C2185" t="str">
            <v>A 220</v>
          </cell>
          <cell r="D2185" t="str">
            <v>13,6461</v>
          </cell>
          <cell r="E2185" t="str">
            <v>DC</v>
          </cell>
          <cell r="F2185">
            <v>51</v>
          </cell>
          <cell r="G2185">
            <v>66865.89</v>
          </cell>
          <cell r="H2185">
            <v>0</v>
          </cell>
          <cell r="I2185">
            <v>67534.548899999994</v>
          </cell>
          <cell r="J2185">
            <v>8509353.1613999996</v>
          </cell>
          <cell r="K2185">
            <v>0.6</v>
          </cell>
          <cell r="L2185">
            <v>1701</v>
          </cell>
        </row>
        <row r="2186">
          <cell r="A2186" t="str">
            <v>004600180</v>
          </cell>
          <cell r="B2186" t="str">
            <v>Podnapetostni spro?nik</v>
          </cell>
          <cell r="C2186" t="str">
            <v>U 220</v>
          </cell>
          <cell r="D2186" t="str">
            <v>13,6461</v>
          </cell>
          <cell r="E2186" t="str">
            <v>DC</v>
          </cell>
          <cell r="F2186">
            <v>51</v>
          </cell>
          <cell r="G2186">
            <v>66865.89</v>
          </cell>
          <cell r="H2186">
            <v>0</v>
          </cell>
          <cell r="I2186">
            <v>67534.548899999994</v>
          </cell>
          <cell r="J2186">
            <v>8509353.1613999996</v>
          </cell>
          <cell r="K2186">
            <v>0.6</v>
          </cell>
          <cell r="L2186">
            <v>1701</v>
          </cell>
        </row>
        <row r="2187">
          <cell r="A2187" t="str">
            <v>004600190</v>
          </cell>
          <cell r="B2187" t="str">
            <v>Ohišje izolacijsko</v>
          </cell>
          <cell r="C2187" t="str">
            <v>O-IP41</v>
          </cell>
          <cell r="D2187" t="str">
            <v>7,2087</v>
          </cell>
          <cell r="E2187" t="str">
            <v>DC</v>
          </cell>
          <cell r="F2187">
            <v>51</v>
          </cell>
          <cell r="G2187">
            <v>35322.629999999997</v>
          </cell>
          <cell r="H2187">
            <v>0</v>
          </cell>
          <cell r="I2187">
            <v>35675.856299999999</v>
          </cell>
          <cell r="J2187">
            <v>4495157.8937999997</v>
          </cell>
          <cell r="K2187">
            <v>0.56999999999999995</v>
          </cell>
          <cell r="L2187">
            <v>7057398</v>
          </cell>
        </row>
        <row r="2188">
          <cell r="A2188" t="str">
            <v>004600200</v>
          </cell>
          <cell r="B2188" t="str">
            <v>Ohišje izolacijsko</v>
          </cell>
          <cell r="C2188" t="str">
            <v>O-IP55</v>
          </cell>
          <cell r="D2188" t="str">
            <v>8,2767</v>
          </cell>
          <cell r="E2188" t="str">
            <v>DC</v>
          </cell>
          <cell r="F2188">
            <v>51</v>
          </cell>
          <cell r="G2188">
            <v>40555.83</v>
          </cell>
          <cell r="H2188">
            <v>0</v>
          </cell>
          <cell r="I2188">
            <v>40961.388299999999</v>
          </cell>
          <cell r="J2188">
            <v>5161134.9257999994</v>
          </cell>
          <cell r="K2188">
            <v>0.56999999999999995</v>
          </cell>
          <cell r="L2188">
            <v>8102982</v>
          </cell>
        </row>
        <row r="2189">
          <cell r="A2189" t="str">
            <v>004600210</v>
          </cell>
          <cell r="B2189" t="str">
            <v>Èelna plošèa</v>
          </cell>
          <cell r="C2189" t="str">
            <v>CP-IP41</v>
          </cell>
          <cell r="D2189" t="str">
            <v>7,0604</v>
          </cell>
          <cell r="E2189" t="str">
            <v>DC</v>
          </cell>
          <cell r="F2189">
            <v>51</v>
          </cell>
          <cell r="G2189">
            <v>34595.96</v>
          </cell>
          <cell r="H2189">
            <v>0</v>
          </cell>
          <cell r="I2189">
            <v>34941.919600000001</v>
          </cell>
          <cell r="J2189">
            <v>4402681.8695999999</v>
          </cell>
          <cell r="K2189">
            <v>0.6</v>
          </cell>
          <cell r="L2189">
            <v>7044291</v>
          </cell>
        </row>
        <row r="2190">
          <cell r="A2190" t="str">
            <v>004600220</v>
          </cell>
          <cell r="B2190" t="str">
            <v>Èelna plošèa</v>
          </cell>
          <cell r="C2190" t="str">
            <v>CP-IP55</v>
          </cell>
          <cell r="D2190" t="str">
            <v>8,0097</v>
          </cell>
          <cell r="E2190" t="str">
            <v>DC</v>
          </cell>
          <cell r="F2190">
            <v>51</v>
          </cell>
          <cell r="G2190">
            <v>39247.53</v>
          </cell>
          <cell r="H2190">
            <v>0</v>
          </cell>
          <cell r="I2190">
            <v>39640.005299999997</v>
          </cell>
          <cell r="J2190">
            <v>4994640.6677999999</v>
          </cell>
          <cell r="K2190">
            <v>0.6</v>
          </cell>
          <cell r="L2190">
            <v>7991426</v>
          </cell>
        </row>
        <row r="2191">
          <cell r="A2191" t="str">
            <v>004600270</v>
          </cell>
          <cell r="B2191" t="str">
            <v>Tipka stop</v>
          </cell>
          <cell r="C2191" t="str">
            <v>NAT</v>
          </cell>
          <cell r="D2191" t="str">
            <v>10,2346</v>
          </cell>
          <cell r="E2191" t="str">
            <v>DC</v>
          </cell>
          <cell r="F2191">
            <v>51</v>
          </cell>
          <cell r="G2191">
            <v>50149.54</v>
          </cell>
          <cell r="H2191">
            <v>0</v>
          </cell>
          <cell r="I2191">
            <v>50651.035400000001</v>
          </cell>
          <cell r="J2191">
            <v>6382030.4604000002</v>
          </cell>
          <cell r="K2191">
            <v>0.6</v>
          </cell>
          <cell r="L2191">
            <v>10211249</v>
          </cell>
        </row>
        <row r="2192">
          <cell r="A2192" t="str">
            <v>004600280</v>
          </cell>
          <cell r="B2192" t="str">
            <v>Tipka stop s kljuèavnico</v>
          </cell>
          <cell r="C2192" t="str">
            <v>NAT-K</v>
          </cell>
          <cell r="D2192" t="str">
            <v>12,1629</v>
          </cell>
          <cell r="E2192" t="str">
            <v>DC</v>
          </cell>
          <cell r="F2192">
            <v>51</v>
          </cell>
          <cell r="G2192">
            <v>59598.21</v>
          </cell>
          <cell r="H2192">
            <v>0</v>
          </cell>
          <cell r="I2192">
            <v>60194.1921</v>
          </cell>
          <cell r="J2192">
            <v>7584468.2045999998</v>
          </cell>
          <cell r="K2192">
            <v>0.6</v>
          </cell>
          <cell r="L2192">
            <v>12135150</v>
          </cell>
        </row>
        <row r="2193">
          <cell r="A2193" t="str">
            <v>004600330</v>
          </cell>
          <cell r="B2193">
            <v>0</v>
          </cell>
          <cell r="C2193" t="str">
            <v>NL</v>
          </cell>
          <cell r="D2193" t="str">
            <v>1,6194</v>
          </cell>
          <cell r="E2193" t="str">
            <v>DC</v>
          </cell>
          <cell r="F2193">
            <v>51</v>
          </cell>
          <cell r="G2193">
            <v>7935.0599999999995</v>
          </cell>
          <cell r="H2193">
            <v>0</v>
          </cell>
          <cell r="I2193">
            <v>8014.4105999999992</v>
          </cell>
          <cell r="J2193">
            <v>1009815.7355999999</v>
          </cell>
          <cell r="K2193">
            <v>0.6</v>
          </cell>
          <cell r="L2193">
            <v>1615706</v>
          </cell>
        </row>
        <row r="2194">
          <cell r="A2194" t="str">
            <v>004600230</v>
          </cell>
          <cell r="B2194" t="str">
            <v>Signalna svetilka</v>
          </cell>
          <cell r="C2194" t="str">
            <v>SS B 400V</v>
          </cell>
          <cell r="D2194" t="str">
            <v>6,5561</v>
          </cell>
          <cell r="E2194" t="str">
            <v>DC</v>
          </cell>
          <cell r="F2194">
            <v>51</v>
          </cell>
          <cell r="G2194">
            <v>32124.89</v>
          </cell>
          <cell r="H2194">
            <v>0</v>
          </cell>
          <cell r="I2194">
            <v>32446.138899999998</v>
          </cell>
          <cell r="J2194">
            <v>4088213.5014</v>
          </cell>
          <cell r="K2194">
            <v>0.6</v>
          </cell>
          <cell r="L2194">
            <v>6541142</v>
          </cell>
        </row>
        <row r="2195">
          <cell r="A2195" t="str">
            <v>004600240</v>
          </cell>
          <cell r="B2195" t="str">
            <v>Signalna svetilka</v>
          </cell>
          <cell r="C2195" t="str">
            <v>SS R 400V</v>
          </cell>
          <cell r="D2195" t="str">
            <v>6,5561</v>
          </cell>
          <cell r="E2195" t="str">
            <v>DC</v>
          </cell>
          <cell r="F2195">
            <v>51</v>
          </cell>
          <cell r="G2195">
            <v>32124.89</v>
          </cell>
          <cell r="H2195">
            <v>0</v>
          </cell>
          <cell r="I2195">
            <v>32446.138899999998</v>
          </cell>
          <cell r="J2195">
            <v>4088213.5014</v>
          </cell>
          <cell r="K2195">
            <v>0.6</v>
          </cell>
          <cell r="L2195">
            <v>6541142</v>
          </cell>
        </row>
        <row r="2196">
          <cell r="A2196" t="str">
            <v>004600250</v>
          </cell>
          <cell r="B2196" t="str">
            <v>Signalna svetilka</v>
          </cell>
          <cell r="C2196" t="str">
            <v>SS Z 400V</v>
          </cell>
          <cell r="D2196" t="str">
            <v>6,5561</v>
          </cell>
          <cell r="E2196" t="str">
            <v>DC</v>
          </cell>
          <cell r="F2196">
            <v>51</v>
          </cell>
          <cell r="G2196">
            <v>32124.89</v>
          </cell>
          <cell r="H2196">
            <v>0</v>
          </cell>
          <cell r="I2196">
            <v>32446.138899999998</v>
          </cell>
          <cell r="J2196">
            <v>4088213.5014</v>
          </cell>
          <cell r="K2196">
            <v>0.6</v>
          </cell>
          <cell r="L2196">
            <v>6541142</v>
          </cell>
        </row>
        <row r="2197">
          <cell r="A2197" t="str">
            <v>004656798</v>
          </cell>
          <cell r="B2197" t="str">
            <v>Upor</v>
          </cell>
          <cell r="C2197" t="str">
            <v>LPC EDR 1K8. 10W</v>
          </cell>
          <cell r="D2197" t="str">
            <v>5,2100</v>
          </cell>
          <cell r="E2197" t="str">
            <v>YA</v>
          </cell>
          <cell r="F2197">
            <v>43</v>
          </cell>
          <cell r="G2197">
            <v>29696.999999999996</v>
          </cell>
          <cell r="H2197">
            <v>0</v>
          </cell>
          <cell r="I2197">
            <v>29993.969999999998</v>
          </cell>
          <cell r="J2197">
            <v>3779240.2199999997</v>
          </cell>
          <cell r="K2197">
            <v>0.6</v>
          </cell>
          <cell r="L2197">
            <v>6046785</v>
          </cell>
        </row>
        <row r="2198">
          <cell r="A2198" t="str">
            <v>004656572</v>
          </cell>
          <cell r="B2198" t="str">
            <v>Regulator cos fi</v>
          </cell>
          <cell r="C2198" t="str">
            <v>PFC 8 DB</v>
          </cell>
          <cell r="D2198" t="str">
            <v>196,0815</v>
          </cell>
          <cell r="E2198" t="str">
            <v>YC</v>
          </cell>
          <cell r="F2198">
            <v>43</v>
          </cell>
          <cell r="G2198">
            <v>1117664.5499999998</v>
          </cell>
          <cell r="H2198">
            <v>0</v>
          </cell>
          <cell r="I2198">
            <v>1128841.1954999999</v>
          </cell>
          <cell r="J2198">
            <v>142233990.63299999</v>
          </cell>
          <cell r="K2198">
            <v>0.57999999999999996</v>
          </cell>
          <cell r="L2198">
            <v>224729706</v>
          </cell>
        </row>
        <row r="2199">
          <cell r="A2199" t="str">
            <v>004656571</v>
          </cell>
          <cell r="B2199" t="str">
            <v>Regulator cos fi</v>
          </cell>
          <cell r="C2199" t="str">
            <v>PFC 12 DB</v>
          </cell>
          <cell r="D2199" t="str">
            <v>268,2100</v>
          </cell>
          <cell r="E2199" t="str">
            <v>YC</v>
          </cell>
          <cell r="F2199">
            <v>43</v>
          </cell>
          <cell r="G2199">
            <v>1528796.9999999998</v>
          </cell>
          <cell r="H2199">
            <v>0</v>
          </cell>
          <cell r="I2199">
            <v>1544084.9699999997</v>
          </cell>
          <cell r="J2199">
            <v>194554706.21999997</v>
          </cell>
          <cell r="K2199">
            <v>0.57999999999999996</v>
          </cell>
          <cell r="L2199">
            <v>307396436</v>
          </cell>
        </row>
        <row r="2200">
          <cell r="A2200" t="str">
            <v>004656570</v>
          </cell>
          <cell r="B2200" t="str">
            <v>Regulator cos fi</v>
          </cell>
          <cell r="C2200" t="str">
            <v>PFC 6 DA</v>
          </cell>
          <cell r="D2200" t="str">
            <v>160,8480</v>
          </cell>
          <cell r="E2200" t="str">
            <v>YC</v>
          </cell>
          <cell r="F2200">
            <v>43</v>
          </cell>
          <cell r="G2200">
            <v>916833.6</v>
          </cell>
          <cell r="H2200">
            <v>0</v>
          </cell>
          <cell r="I2200">
            <v>926001.93599999999</v>
          </cell>
          <cell r="J2200">
            <v>116676243.936</v>
          </cell>
          <cell r="K2200">
            <v>0.57999999999999996</v>
          </cell>
          <cell r="L2200">
            <v>184348466</v>
          </cell>
        </row>
        <row r="2201">
          <cell r="A2201" t="str">
            <v>004643800</v>
          </cell>
          <cell r="B2201" t="str">
            <v>Kontaktor kondenzatorski</v>
          </cell>
          <cell r="C2201" t="str">
            <v>CEM7.5CN11-230V-50HZ</v>
          </cell>
          <cell r="D2201" t="str">
            <v>28,7518</v>
          </cell>
          <cell r="E2201" t="str">
            <v>DB</v>
          </cell>
          <cell r="F2201">
            <v>38</v>
          </cell>
          <cell r="G2201">
            <v>178261.16</v>
          </cell>
          <cell r="H2201">
            <v>0.1</v>
          </cell>
          <cell r="I2201">
            <v>198048.14876000001</v>
          </cell>
          <cell r="J2201">
            <v>24954066.743760001</v>
          </cell>
          <cell r="K2201">
            <v>0.57999999999999996</v>
          </cell>
          <cell r="L2201">
            <v>39427426</v>
          </cell>
        </row>
        <row r="2202">
          <cell r="A2202" t="str">
            <v>004643801</v>
          </cell>
          <cell r="B2202" t="str">
            <v>Kontaktor kondenzatorski</v>
          </cell>
          <cell r="C2202" t="str">
            <v>CEM10CN11-230V-50HZ</v>
          </cell>
          <cell r="D2202" t="str">
            <v>32,2659</v>
          </cell>
          <cell r="E2202" t="str">
            <v>DB</v>
          </cell>
          <cell r="F2202">
            <v>38</v>
          </cell>
          <cell r="G2202">
            <v>200048.58</v>
          </cell>
          <cell r="H2202">
            <v>0.1</v>
          </cell>
          <cell r="I2202">
            <v>222253.97237999999</v>
          </cell>
          <cell r="J2202">
            <v>28004000.519880001</v>
          </cell>
          <cell r="K2202">
            <v>0.57999999999999996</v>
          </cell>
          <cell r="L2202">
            <v>44246321</v>
          </cell>
        </row>
        <row r="2203">
          <cell r="A2203" t="str">
            <v>004644130</v>
          </cell>
          <cell r="B2203" t="str">
            <v>Kontaktor kondenzatorski</v>
          </cell>
          <cell r="C2203" t="str">
            <v>CEM18CN10-230V-50HZ</v>
          </cell>
          <cell r="D2203" t="str">
            <v>42,3150</v>
          </cell>
          <cell r="E2203" t="str">
            <v>DB</v>
          </cell>
          <cell r="F2203">
            <v>38</v>
          </cell>
          <cell r="G2203">
            <v>262353</v>
          </cell>
          <cell r="H2203">
            <v>0.1</v>
          </cell>
          <cell r="I2203">
            <v>291474.18300000008</v>
          </cell>
          <cell r="J2203">
            <v>36725747.058000013</v>
          </cell>
          <cell r="K2203">
            <v>0.6</v>
          </cell>
          <cell r="L2203">
            <v>58761196</v>
          </cell>
        </row>
        <row r="2204">
          <cell r="A2204" t="str">
            <v>004645130</v>
          </cell>
          <cell r="B2204" t="str">
            <v>Kontaktor kondenzatorski</v>
          </cell>
          <cell r="C2204" t="str">
            <v>CEM25CN10-230V-50HZ</v>
          </cell>
          <cell r="D2204" t="str">
            <v>52,4297</v>
          </cell>
          <cell r="E2204" t="str">
            <v>DB</v>
          </cell>
          <cell r="F2204">
            <v>38</v>
          </cell>
          <cell r="G2204">
            <v>325064.14</v>
          </cell>
          <cell r="H2204">
            <v>0.1</v>
          </cell>
          <cell r="I2204">
            <v>361146.25954000006</v>
          </cell>
          <cell r="J2204">
            <v>45504428.702040009</v>
          </cell>
          <cell r="K2204">
            <v>0.57999999999999996</v>
          </cell>
          <cell r="L2204">
            <v>71896998</v>
          </cell>
        </row>
        <row r="2205">
          <cell r="A2205" t="str">
            <v>004646130</v>
          </cell>
          <cell r="B2205" t="str">
            <v>Kontaktor kondenzatorski</v>
          </cell>
          <cell r="C2205" t="str">
            <v>CEM32CN10-230V-50HZ</v>
          </cell>
          <cell r="D2205" t="str">
            <v>65,8210</v>
          </cell>
          <cell r="E2205" t="str">
            <v>DB</v>
          </cell>
          <cell r="F2205">
            <v>38</v>
          </cell>
          <cell r="G2205">
            <v>408090.2</v>
          </cell>
          <cell r="H2205">
            <v>0.1</v>
          </cell>
          <cell r="I2205">
            <v>453388.21220000001</v>
          </cell>
          <cell r="J2205">
            <v>57126914.737199999</v>
          </cell>
          <cell r="K2205">
            <v>0.57999999999999996</v>
          </cell>
          <cell r="L2205">
            <v>90260526</v>
          </cell>
        </row>
        <row r="2206">
          <cell r="A2206" t="str">
            <v>004648140</v>
          </cell>
          <cell r="B2206" t="str">
            <v>Kontaktor kondenzatorski</v>
          </cell>
          <cell r="C2206" t="str">
            <v>CEM50CN10-230V-50HZ</v>
          </cell>
          <cell r="D2206" t="str">
            <v>109,6505</v>
          </cell>
          <cell r="E2206" t="str">
            <v>DB</v>
          </cell>
          <cell r="F2206">
            <v>38</v>
          </cell>
          <cell r="G2206">
            <v>679833.1</v>
          </cell>
          <cell r="H2206">
            <v>0.1</v>
          </cell>
          <cell r="I2206">
            <v>755294.57410000009</v>
          </cell>
          <cell r="J2206">
            <v>95167116.336600006</v>
          </cell>
          <cell r="K2206">
            <v>0.57999999999999996</v>
          </cell>
          <cell r="L2206">
            <v>150364044</v>
          </cell>
        </row>
        <row r="2207">
          <cell r="A2207" t="str">
            <v>004649140</v>
          </cell>
          <cell r="B2207" t="str">
            <v>Kontaktor kondenzatorski</v>
          </cell>
          <cell r="C2207" t="str">
            <v>CEM65CN10-230V-50HZ</v>
          </cell>
          <cell r="D2207" t="str">
            <v>121,5180</v>
          </cell>
          <cell r="E2207" t="str">
            <v>DB</v>
          </cell>
          <cell r="F2207">
            <v>38</v>
          </cell>
          <cell r="G2207">
            <v>753411.6</v>
          </cell>
          <cell r="H2207">
            <v>0.1</v>
          </cell>
          <cell r="I2207">
            <v>837040.28760000004</v>
          </cell>
          <cell r="J2207">
            <v>105467076.2376</v>
          </cell>
          <cell r="K2207">
            <v>0.57999999999999996</v>
          </cell>
          <cell r="L2207">
            <v>166637981</v>
          </cell>
        </row>
        <row r="2208">
          <cell r="A2208" t="str">
            <v>004650140</v>
          </cell>
          <cell r="B2208" t="str">
            <v>Kontaktor kondenzatorski</v>
          </cell>
          <cell r="C2208" t="str">
            <v>CEM80CN10-230V-50HZ</v>
          </cell>
          <cell r="D2208" t="str">
            <v>160,0220</v>
          </cell>
          <cell r="E2208" t="str">
            <v>DB</v>
          </cell>
          <cell r="F2208">
            <v>38</v>
          </cell>
          <cell r="G2208">
            <v>992136.4</v>
          </cell>
          <cell r="H2208">
            <v>0.1</v>
          </cell>
          <cell r="I2208">
            <v>1102263.5404000001</v>
          </cell>
          <cell r="J2208">
            <v>138885206.09040001</v>
          </cell>
          <cell r="K2208">
            <v>0.57999999999999996</v>
          </cell>
          <cell r="L2208">
            <v>219438626</v>
          </cell>
        </row>
        <row r="2209">
          <cell r="A2209" t="str">
            <v>004671187</v>
          </cell>
          <cell r="B2209" t="str">
            <v>Zadnji prikljuèki - set</v>
          </cell>
          <cell r="C2209" t="str">
            <v>RC2 125/3</v>
          </cell>
          <cell r="D2209" t="str">
            <v>25,7074</v>
          </cell>
          <cell r="E2209" t="str">
            <v>EA</v>
          </cell>
          <cell r="F2209">
            <v>40</v>
          </cell>
          <cell r="G2209">
            <v>154244.4</v>
          </cell>
          <cell r="H2209">
            <v>0.1</v>
          </cell>
          <cell r="I2209">
            <v>171365.52840000001</v>
          </cell>
          <cell r="J2209">
            <v>21592056.578400001</v>
          </cell>
          <cell r="K2209">
            <v>0.57999999999999996</v>
          </cell>
          <cell r="L2209">
            <v>34115450</v>
          </cell>
        </row>
        <row r="2210">
          <cell r="A2210" t="str">
            <v>004671188</v>
          </cell>
          <cell r="B2210" t="str">
            <v>Zadnji prikljuèki - set</v>
          </cell>
          <cell r="C2210" t="str">
            <v>RC2 125/4</v>
          </cell>
          <cell r="D2210" t="str">
            <v>34,3120</v>
          </cell>
          <cell r="E2210" t="str">
            <v>EA</v>
          </cell>
          <cell r="F2210">
            <v>40</v>
          </cell>
          <cell r="G2210">
            <v>205872</v>
          </cell>
          <cell r="H2210">
            <v>0.1</v>
          </cell>
          <cell r="I2210">
            <v>228723.79200000002</v>
          </cell>
          <cell r="J2210">
            <v>28819197.792000003</v>
          </cell>
          <cell r="K2210">
            <v>0.57999999999999996</v>
          </cell>
          <cell r="L2210">
            <v>45534333</v>
          </cell>
        </row>
        <row r="2211">
          <cell r="A2211" t="str">
            <v>004671477</v>
          </cell>
          <cell r="B2211" t="str">
            <v>Zadnji prikljuèki - set</v>
          </cell>
          <cell r="C2211" t="str">
            <v>RC2 250/3S-L</v>
          </cell>
          <cell r="D2211" t="str">
            <v>33,0067</v>
          </cell>
          <cell r="E2211" t="str">
            <v>EA</v>
          </cell>
          <cell r="F2211">
            <v>40</v>
          </cell>
          <cell r="G2211">
            <v>198040.19999999998</v>
          </cell>
          <cell r="H2211">
            <v>0.1</v>
          </cell>
          <cell r="I2211">
            <v>220022.66219999999</v>
          </cell>
          <cell r="J2211">
            <v>27722855.437199999</v>
          </cell>
          <cell r="K2211">
            <v>0.57999999999999996</v>
          </cell>
          <cell r="L2211">
            <v>43802112</v>
          </cell>
        </row>
        <row r="2212">
          <cell r="A2212" t="str">
            <v>004671478</v>
          </cell>
          <cell r="B2212" t="str">
            <v>Zadnji prikljuèki - set</v>
          </cell>
          <cell r="C2212" t="str">
            <v>RC2 250/3E</v>
          </cell>
          <cell r="D2212" t="str">
            <v>33,0067</v>
          </cell>
          <cell r="E2212" t="str">
            <v>EA</v>
          </cell>
          <cell r="F2212">
            <v>40</v>
          </cell>
          <cell r="G2212">
            <v>198040.19999999998</v>
          </cell>
          <cell r="H2212">
            <v>0.1</v>
          </cell>
          <cell r="I2212">
            <v>220022.66219999999</v>
          </cell>
          <cell r="J2212">
            <v>27722855.437199999</v>
          </cell>
          <cell r="K2212">
            <v>0.57999999999999996</v>
          </cell>
          <cell r="L2212">
            <v>43802112</v>
          </cell>
        </row>
        <row r="2213">
          <cell r="A2213" t="str">
            <v>004671479</v>
          </cell>
          <cell r="B2213" t="str">
            <v>Zadnji prikljuèki - set</v>
          </cell>
          <cell r="C2213" t="str">
            <v>RC2 250/4S-L</v>
          </cell>
          <cell r="D2213" t="str">
            <v>43,6892</v>
          </cell>
          <cell r="E2213" t="str">
            <v>EA</v>
          </cell>
          <cell r="F2213">
            <v>40</v>
          </cell>
          <cell r="G2213">
            <v>262135.19999999998</v>
          </cell>
          <cell r="H2213">
            <v>0.1</v>
          </cell>
          <cell r="I2213">
            <v>291232.2072</v>
          </cell>
          <cell r="J2213">
            <v>36695258.107200004</v>
          </cell>
          <cell r="K2213">
            <v>0.57999999999999996</v>
          </cell>
          <cell r="L2213">
            <v>57978508</v>
          </cell>
        </row>
        <row r="2214">
          <cell r="A2214" t="str">
            <v>004671480</v>
          </cell>
          <cell r="B2214" t="str">
            <v>Zadnji prikljuèki - set</v>
          </cell>
          <cell r="C2214" t="str">
            <v>RC2 250/4E</v>
          </cell>
          <cell r="D2214" t="str">
            <v>43,6892</v>
          </cell>
          <cell r="E2214" t="str">
            <v>EA</v>
          </cell>
          <cell r="F2214">
            <v>40</v>
          </cell>
          <cell r="G2214">
            <v>262135.19999999998</v>
          </cell>
          <cell r="H2214">
            <v>0.1</v>
          </cell>
          <cell r="I2214">
            <v>291232.2072</v>
          </cell>
          <cell r="J2214">
            <v>36695258.107200004</v>
          </cell>
          <cell r="K2214">
            <v>0.57999999999999996</v>
          </cell>
          <cell r="L2214">
            <v>57978508</v>
          </cell>
        </row>
        <row r="2215">
          <cell r="A2215" t="str">
            <v>004671247</v>
          </cell>
          <cell r="B2215" t="str">
            <v>Zadnji prikljuèki - set</v>
          </cell>
          <cell r="C2215" t="str">
            <v>RC2 400/3</v>
          </cell>
          <cell r="D2215" t="str">
            <v>46,6729</v>
          </cell>
          <cell r="E2215" t="str">
            <v>EA</v>
          </cell>
          <cell r="F2215">
            <v>40</v>
          </cell>
          <cell r="G2215">
            <v>280037.39999999997</v>
          </cell>
          <cell r="H2215">
            <v>0.1</v>
          </cell>
          <cell r="I2215">
            <v>311121.5514</v>
          </cell>
          <cell r="J2215">
            <v>39201315.476400003</v>
          </cell>
          <cell r="K2215">
            <v>0.57999999999999996</v>
          </cell>
          <cell r="L2215">
            <v>61938079</v>
          </cell>
        </row>
        <row r="2216">
          <cell r="A2216" t="str">
            <v>004671248</v>
          </cell>
          <cell r="B2216" t="str">
            <v>Zadnji prikljuèki - set</v>
          </cell>
          <cell r="C2216" t="str">
            <v>RC2 400/4</v>
          </cell>
          <cell r="D2216" t="str">
            <v>61,9907</v>
          </cell>
          <cell r="E2216" t="str">
            <v>EA</v>
          </cell>
          <cell r="F2216">
            <v>40</v>
          </cell>
          <cell r="G2216">
            <v>371944.2</v>
          </cell>
          <cell r="H2216">
            <v>0.1</v>
          </cell>
          <cell r="I2216">
            <v>413230.00620000006</v>
          </cell>
          <cell r="J2216">
            <v>52066980.781200007</v>
          </cell>
          <cell r="K2216">
            <v>0.57999999999999996</v>
          </cell>
          <cell r="L2216">
            <v>82265830</v>
          </cell>
        </row>
        <row r="2217">
          <cell r="A2217" t="str">
            <v>004671249</v>
          </cell>
          <cell r="B2217" t="str">
            <v>Zadnji prikljuèki - set</v>
          </cell>
          <cell r="C2217" t="str">
            <v>RC2 630/3</v>
          </cell>
          <cell r="D2217" t="str">
            <v>64,3244</v>
          </cell>
          <cell r="E2217" t="str">
            <v>EA</v>
          </cell>
          <cell r="F2217">
            <v>40</v>
          </cell>
          <cell r="G2217">
            <v>385946.39999999997</v>
          </cell>
          <cell r="H2217">
            <v>0.1</v>
          </cell>
          <cell r="I2217">
            <v>428786.45039999997</v>
          </cell>
          <cell r="J2217">
            <v>54027092.750399999</v>
          </cell>
          <cell r="K2217">
            <v>0.57999999999999996</v>
          </cell>
          <cell r="L2217">
            <v>85362807</v>
          </cell>
        </row>
        <row r="2218">
          <cell r="A2218" t="str">
            <v>004671801</v>
          </cell>
          <cell r="B2218" t="str">
            <v>Kompaktni odklopnik</v>
          </cell>
          <cell r="C2218" t="str">
            <v>EB2S 160/3LF 16A 3p</v>
          </cell>
          <cell r="D2218" t="str">
            <v>57,7556</v>
          </cell>
          <cell r="E2218" t="str">
            <v>EA</v>
          </cell>
          <cell r="F2218">
            <v>40</v>
          </cell>
          <cell r="G2218">
            <v>346533.6</v>
          </cell>
          <cell r="H2218">
            <v>0.1</v>
          </cell>
          <cell r="I2218">
            <v>384998.8296</v>
          </cell>
          <cell r="J2218">
            <v>48509852.529600002</v>
          </cell>
          <cell r="K2218">
            <v>0.55000000000000004</v>
          </cell>
          <cell r="L2218">
            <v>75190272</v>
          </cell>
        </row>
        <row r="2219">
          <cell r="A2219" t="str">
            <v>004671802</v>
          </cell>
          <cell r="B2219" t="str">
            <v>Kompaktni odklopnik</v>
          </cell>
          <cell r="C2219" t="str">
            <v>EB2S 160/3LF 20A 3p</v>
          </cell>
          <cell r="D2219" t="str">
            <v>57,7556</v>
          </cell>
          <cell r="E2219" t="str">
            <v>EA</v>
          </cell>
          <cell r="F2219">
            <v>40</v>
          </cell>
          <cell r="G2219">
            <v>346533.6</v>
          </cell>
          <cell r="H2219">
            <v>0.1</v>
          </cell>
          <cell r="I2219">
            <v>384998.8296</v>
          </cell>
          <cell r="J2219">
            <v>48509852.529600002</v>
          </cell>
          <cell r="K2219">
            <v>0.55000000000000004</v>
          </cell>
          <cell r="L2219">
            <v>75190272</v>
          </cell>
        </row>
        <row r="2220">
          <cell r="A2220" t="str">
            <v>004671803</v>
          </cell>
          <cell r="B2220" t="str">
            <v>Kompaktni odklopnik</v>
          </cell>
          <cell r="C2220" t="str">
            <v>EB2S 160/3LF 25A 3p</v>
          </cell>
          <cell r="D2220" t="str">
            <v>57,7556</v>
          </cell>
          <cell r="E2220" t="str">
            <v>EA</v>
          </cell>
          <cell r="F2220">
            <v>40</v>
          </cell>
          <cell r="G2220">
            <v>346533.6</v>
          </cell>
          <cell r="H2220">
            <v>0.1</v>
          </cell>
          <cell r="I2220">
            <v>384998.8296</v>
          </cell>
          <cell r="J2220">
            <v>48509852.529600002</v>
          </cell>
          <cell r="K2220">
            <v>0.55000000000000004</v>
          </cell>
          <cell r="L2220">
            <v>75190272</v>
          </cell>
        </row>
        <row r="2221">
          <cell r="A2221" t="str">
            <v>004671804</v>
          </cell>
          <cell r="B2221" t="str">
            <v>Kompaktni odklopnik</v>
          </cell>
          <cell r="C2221" t="str">
            <v>EB2S 160/3LF 32A 3p</v>
          </cell>
          <cell r="D2221" t="str">
            <v>57,7556</v>
          </cell>
          <cell r="E2221" t="str">
            <v>EA</v>
          </cell>
          <cell r="F2221">
            <v>40</v>
          </cell>
          <cell r="G2221">
            <v>346533.6</v>
          </cell>
          <cell r="H2221">
            <v>0.1</v>
          </cell>
          <cell r="I2221">
            <v>384998.8296</v>
          </cell>
          <cell r="J2221">
            <v>48509852.529600002</v>
          </cell>
          <cell r="K2221">
            <v>0.55000000000000004</v>
          </cell>
          <cell r="L2221">
            <v>75190272</v>
          </cell>
        </row>
        <row r="2222">
          <cell r="A2222" t="str">
            <v>004671805</v>
          </cell>
          <cell r="B2222" t="str">
            <v>Kompaktni odklopnik</v>
          </cell>
          <cell r="C2222" t="str">
            <v>EB2S 160/3LF 40A 3p</v>
          </cell>
          <cell r="D2222" t="str">
            <v>57,7556</v>
          </cell>
          <cell r="E2222" t="str">
            <v>EA</v>
          </cell>
          <cell r="F2222">
            <v>40</v>
          </cell>
          <cell r="G2222">
            <v>346533.6</v>
          </cell>
          <cell r="H2222">
            <v>0.1</v>
          </cell>
          <cell r="I2222">
            <v>384998.8296</v>
          </cell>
          <cell r="J2222">
            <v>48509852.529600002</v>
          </cell>
          <cell r="K2222">
            <v>0.55000000000000004</v>
          </cell>
          <cell r="L2222">
            <v>75190272</v>
          </cell>
        </row>
        <row r="2223">
          <cell r="A2223" t="str">
            <v>004671806</v>
          </cell>
          <cell r="B2223" t="str">
            <v>Kompaktni odklopnik</v>
          </cell>
          <cell r="C2223" t="str">
            <v>EB2S 160/3LF 50A 3p</v>
          </cell>
          <cell r="D2223" t="str">
            <v>57,7556</v>
          </cell>
          <cell r="E2223" t="str">
            <v>EA</v>
          </cell>
          <cell r="F2223">
            <v>40</v>
          </cell>
          <cell r="G2223">
            <v>346533.6</v>
          </cell>
          <cell r="H2223">
            <v>0.1</v>
          </cell>
          <cell r="I2223">
            <v>384998.8296</v>
          </cell>
          <cell r="J2223">
            <v>48509852.529600002</v>
          </cell>
          <cell r="K2223">
            <v>0.55000000000000004</v>
          </cell>
          <cell r="L2223">
            <v>75190272</v>
          </cell>
        </row>
        <row r="2224">
          <cell r="A2224" t="str">
            <v>004671807</v>
          </cell>
          <cell r="B2224" t="str">
            <v>Kompaktni odklopnik</v>
          </cell>
          <cell r="C2224" t="str">
            <v>EB2S 160/3LF 63A 3p</v>
          </cell>
          <cell r="D2224" t="str">
            <v>57,7556</v>
          </cell>
          <cell r="E2224" t="str">
            <v>EA</v>
          </cell>
          <cell r="F2224">
            <v>40</v>
          </cell>
          <cell r="G2224">
            <v>346533.6</v>
          </cell>
          <cell r="H2224">
            <v>0.1</v>
          </cell>
          <cell r="I2224">
            <v>384998.8296</v>
          </cell>
          <cell r="J2224">
            <v>48509852.529600002</v>
          </cell>
          <cell r="K2224">
            <v>0.55000000000000004</v>
          </cell>
          <cell r="L2224">
            <v>75190272</v>
          </cell>
        </row>
        <row r="2225">
          <cell r="A2225" t="str">
            <v>004671808</v>
          </cell>
          <cell r="B2225" t="str">
            <v>Kompaktni odklopnik</v>
          </cell>
          <cell r="C2225" t="str">
            <v>EB2S 160/3LF 80A 3p</v>
          </cell>
          <cell r="D2225" t="str">
            <v>57,7556</v>
          </cell>
          <cell r="E2225" t="str">
            <v>EA</v>
          </cell>
          <cell r="F2225">
            <v>40</v>
          </cell>
          <cell r="G2225">
            <v>346533.6</v>
          </cell>
          <cell r="H2225">
            <v>0.1</v>
          </cell>
          <cell r="I2225">
            <v>384998.8296</v>
          </cell>
          <cell r="J2225">
            <v>48509852.529600002</v>
          </cell>
          <cell r="K2225">
            <v>0.55000000000000004</v>
          </cell>
          <cell r="L2225">
            <v>75190272</v>
          </cell>
        </row>
        <row r="2226">
          <cell r="A2226" t="str">
            <v>004671809</v>
          </cell>
          <cell r="B2226" t="str">
            <v>Kompaktni odklopnik</v>
          </cell>
          <cell r="C2226" t="str">
            <v>EB2S 160/3LF 100A 3p</v>
          </cell>
          <cell r="D2226" t="str">
            <v>57,7556</v>
          </cell>
          <cell r="E2226" t="str">
            <v>EA</v>
          </cell>
          <cell r="F2226">
            <v>40</v>
          </cell>
          <cell r="G2226">
            <v>346533.6</v>
          </cell>
          <cell r="H2226">
            <v>0.1</v>
          </cell>
          <cell r="I2226">
            <v>384998.8296</v>
          </cell>
          <cell r="J2226">
            <v>48509852.529600002</v>
          </cell>
          <cell r="K2226">
            <v>0.55000000000000004</v>
          </cell>
          <cell r="L2226">
            <v>75190272</v>
          </cell>
        </row>
        <row r="2227">
          <cell r="A2227" t="str">
            <v>004671810</v>
          </cell>
          <cell r="B2227" t="str">
            <v>Kompaktni odklopnik</v>
          </cell>
          <cell r="C2227" t="str">
            <v>EB2S 160/3LF 125A 3p</v>
          </cell>
          <cell r="D2227" t="str">
            <v>61,3235</v>
          </cell>
          <cell r="E2227" t="str">
            <v>EA</v>
          </cell>
          <cell r="F2227">
            <v>40</v>
          </cell>
          <cell r="G2227">
            <v>367941</v>
          </cell>
          <cell r="H2227">
            <v>0.1</v>
          </cell>
          <cell r="I2227">
            <v>408782.45100000006</v>
          </cell>
          <cell r="J2227">
            <v>51506588.826000005</v>
          </cell>
          <cell r="K2227">
            <v>0.55000000000000004</v>
          </cell>
          <cell r="L2227">
            <v>79835213</v>
          </cell>
        </row>
        <row r="2228">
          <cell r="A2228" t="str">
            <v>004671811</v>
          </cell>
          <cell r="B2228" t="str">
            <v>Kompaktni odklopnik</v>
          </cell>
          <cell r="C2228" t="str">
            <v>EB2S 160/3LF 160A 3p</v>
          </cell>
          <cell r="D2228" t="str">
            <v>83,6230</v>
          </cell>
          <cell r="E2228" t="str">
            <v>EA</v>
          </cell>
          <cell r="F2228">
            <v>40</v>
          </cell>
          <cell r="G2228">
            <v>501738</v>
          </cell>
          <cell r="H2228">
            <v>0.1</v>
          </cell>
          <cell r="I2228">
            <v>557430.91800000006</v>
          </cell>
          <cell r="J2228">
            <v>70236295.668000013</v>
          </cell>
          <cell r="K2228">
            <v>0.55000000000000004</v>
          </cell>
          <cell r="L2228">
            <v>108866259</v>
          </cell>
        </row>
        <row r="2229">
          <cell r="A2229" t="str">
            <v>004671814</v>
          </cell>
          <cell r="B2229" t="str">
            <v>Kompaktni odklopnik</v>
          </cell>
          <cell r="C2229" t="str">
            <v>EB2S 160/4LF 16A 4p</v>
          </cell>
          <cell r="D2229" t="str">
            <v>77,5369</v>
          </cell>
          <cell r="E2229" t="str">
            <v>EA</v>
          </cell>
          <cell r="F2229">
            <v>40</v>
          </cell>
          <cell r="G2229">
            <v>465221.39999999997</v>
          </cell>
          <cell r="H2229">
            <v>0.1</v>
          </cell>
          <cell r="I2229">
            <v>516860.9754</v>
          </cell>
          <cell r="J2229">
            <v>65124482.900399998</v>
          </cell>
          <cell r="K2229">
            <v>0.55000000000000004</v>
          </cell>
          <cell r="L2229">
            <v>100942949</v>
          </cell>
        </row>
        <row r="2230">
          <cell r="A2230" t="str">
            <v>004671815</v>
          </cell>
          <cell r="B2230" t="str">
            <v>Kompaktni odklopnik</v>
          </cell>
          <cell r="C2230" t="str">
            <v>EB2S 160/4LF 20A 4p</v>
          </cell>
          <cell r="D2230" t="str">
            <v>77,5369</v>
          </cell>
          <cell r="E2230" t="str">
            <v>EA</v>
          </cell>
          <cell r="F2230">
            <v>40</v>
          </cell>
          <cell r="G2230">
            <v>465221.39999999997</v>
          </cell>
          <cell r="H2230">
            <v>0.1</v>
          </cell>
          <cell r="I2230">
            <v>516860.9754</v>
          </cell>
          <cell r="J2230">
            <v>65124482.900399998</v>
          </cell>
          <cell r="K2230">
            <v>0.55000000000000004</v>
          </cell>
          <cell r="L2230">
            <v>100942949</v>
          </cell>
        </row>
        <row r="2231">
          <cell r="A2231" t="str">
            <v>004671816</v>
          </cell>
          <cell r="B2231" t="str">
            <v>Kompaktni odklopnik</v>
          </cell>
          <cell r="C2231" t="str">
            <v>EB2S 160/4LF 25A 4p</v>
          </cell>
          <cell r="D2231" t="str">
            <v>77,5369</v>
          </cell>
          <cell r="E2231" t="str">
            <v>EA</v>
          </cell>
          <cell r="F2231">
            <v>40</v>
          </cell>
          <cell r="G2231">
            <v>465221.39999999997</v>
          </cell>
          <cell r="H2231">
            <v>0.1</v>
          </cell>
          <cell r="I2231">
            <v>516860.9754</v>
          </cell>
          <cell r="J2231">
            <v>65124482.900399998</v>
          </cell>
          <cell r="K2231">
            <v>0.55000000000000004</v>
          </cell>
          <cell r="L2231">
            <v>100942949</v>
          </cell>
        </row>
        <row r="2232">
          <cell r="A2232" t="str">
            <v>004671817</v>
          </cell>
          <cell r="B2232" t="str">
            <v>Kompaktni odklopnik</v>
          </cell>
          <cell r="C2232" t="str">
            <v>EB2S 160/4LF 32A 4p</v>
          </cell>
          <cell r="D2232" t="str">
            <v>77,5369</v>
          </cell>
          <cell r="E2232" t="str">
            <v>EA</v>
          </cell>
          <cell r="F2232">
            <v>40</v>
          </cell>
          <cell r="G2232">
            <v>465221.39999999997</v>
          </cell>
          <cell r="H2232">
            <v>0.1</v>
          </cell>
          <cell r="I2232">
            <v>516860.9754</v>
          </cell>
          <cell r="J2232">
            <v>65124482.900399998</v>
          </cell>
          <cell r="K2232">
            <v>0.55000000000000004</v>
          </cell>
          <cell r="L2232">
            <v>100942949</v>
          </cell>
        </row>
        <row r="2233">
          <cell r="A2233" t="str">
            <v>004671818</v>
          </cell>
          <cell r="B2233" t="str">
            <v>Kompaktni odklopnik</v>
          </cell>
          <cell r="C2233" t="str">
            <v>EB2S 160/4LF 40A 4p</v>
          </cell>
          <cell r="D2233" t="str">
            <v>77,5369</v>
          </cell>
          <cell r="E2233" t="str">
            <v>EA</v>
          </cell>
          <cell r="F2233">
            <v>40</v>
          </cell>
          <cell r="G2233">
            <v>465221.39999999997</v>
          </cell>
          <cell r="H2233">
            <v>0.1</v>
          </cell>
          <cell r="I2233">
            <v>516860.9754</v>
          </cell>
          <cell r="J2233">
            <v>65124482.900399998</v>
          </cell>
          <cell r="K2233">
            <v>0.55000000000000004</v>
          </cell>
          <cell r="L2233">
            <v>100942949</v>
          </cell>
        </row>
        <row r="2234">
          <cell r="A2234" t="str">
            <v>004671819</v>
          </cell>
          <cell r="B2234" t="str">
            <v>Kompaktni odklopnik</v>
          </cell>
          <cell r="C2234" t="str">
            <v>EB2S 160/4LF 50A 4p</v>
          </cell>
          <cell r="D2234" t="str">
            <v>77,5369</v>
          </cell>
          <cell r="E2234" t="str">
            <v>EA</v>
          </cell>
          <cell r="F2234">
            <v>40</v>
          </cell>
          <cell r="G2234">
            <v>465221.39999999997</v>
          </cell>
          <cell r="H2234">
            <v>0.1</v>
          </cell>
          <cell r="I2234">
            <v>516860.9754</v>
          </cell>
          <cell r="J2234">
            <v>65124482.900399998</v>
          </cell>
          <cell r="K2234">
            <v>0.55000000000000004</v>
          </cell>
          <cell r="L2234">
            <v>100942949</v>
          </cell>
        </row>
        <row r="2235">
          <cell r="A2235" t="str">
            <v>004671820</v>
          </cell>
          <cell r="B2235" t="str">
            <v>Kompaktni odklopnik</v>
          </cell>
          <cell r="C2235" t="str">
            <v>EB2S 160/4LF 63A 4p</v>
          </cell>
          <cell r="D2235" t="str">
            <v>77,5369</v>
          </cell>
          <cell r="E2235" t="str">
            <v>EA</v>
          </cell>
          <cell r="F2235">
            <v>40</v>
          </cell>
          <cell r="G2235">
            <v>465221.39999999997</v>
          </cell>
          <cell r="H2235">
            <v>0.1</v>
          </cell>
          <cell r="I2235">
            <v>516860.9754</v>
          </cell>
          <cell r="J2235">
            <v>65124482.900399998</v>
          </cell>
          <cell r="K2235">
            <v>0.55000000000000004</v>
          </cell>
          <cell r="L2235">
            <v>100942949</v>
          </cell>
        </row>
        <row r="2236">
          <cell r="A2236" t="str">
            <v>004671821</v>
          </cell>
          <cell r="B2236" t="str">
            <v>Kompaktni odklopnik</v>
          </cell>
          <cell r="C2236" t="str">
            <v>EB2S 160/4LF 80A 4p</v>
          </cell>
          <cell r="D2236" t="str">
            <v>77,5369</v>
          </cell>
          <cell r="E2236" t="str">
            <v>EA</v>
          </cell>
          <cell r="F2236">
            <v>40</v>
          </cell>
          <cell r="G2236">
            <v>465221.39999999997</v>
          </cell>
          <cell r="H2236">
            <v>0.1</v>
          </cell>
          <cell r="I2236">
            <v>516860.9754</v>
          </cell>
          <cell r="J2236">
            <v>65124482.900399998</v>
          </cell>
          <cell r="K2236">
            <v>0.55000000000000004</v>
          </cell>
          <cell r="L2236">
            <v>100942949</v>
          </cell>
        </row>
        <row r="2237">
          <cell r="A2237" t="str">
            <v>004671822</v>
          </cell>
          <cell r="B2237" t="str">
            <v>Kompaktni odklopnik</v>
          </cell>
          <cell r="C2237" t="str">
            <v>EB2S 160/4LF 100A 4p</v>
          </cell>
          <cell r="D2237" t="str">
            <v>77,5369</v>
          </cell>
          <cell r="E2237" t="str">
            <v>EA</v>
          </cell>
          <cell r="F2237">
            <v>40</v>
          </cell>
          <cell r="G2237">
            <v>465221.39999999997</v>
          </cell>
          <cell r="H2237">
            <v>0.1</v>
          </cell>
          <cell r="I2237">
            <v>516860.9754</v>
          </cell>
          <cell r="J2237">
            <v>65124482.900399998</v>
          </cell>
          <cell r="K2237">
            <v>0.55000000000000004</v>
          </cell>
          <cell r="L2237">
            <v>100942949</v>
          </cell>
        </row>
        <row r="2238">
          <cell r="A2238" t="str">
            <v>004671823</v>
          </cell>
          <cell r="B2238" t="str">
            <v>Kompaktni odklopnik</v>
          </cell>
          <cell r="C2238" t="str">
            <v>EB2S 160/4LF 125A 4p</v>
          </cell>
          <cell r="D2238" t="str">
            <v>82,3268</v>
          </cell>
          <cell r="E2238" t="str">
            <v>EA</v>
          </cell>
          <cell r="F2238">
            <v>40</v>
          </cell>
          <cell r="G2238">
            <v>493960.8</v>
          </cell>
          <cell r="H2238">
            <v>0.1</v>
          </cell>
          <cell r="I2238">
            <v>548790.44880000001</v>
          </cell>
          <cell r="J2238">
            <v>69147596.548800007</v>
          </cell>
          <cell r="K2238">
            <v>0.55000000000000004</v>
          </cell>
          <cell r="L2238">
            <v>107178775</v>
          </cell>
        </row>
        <row r="2239">
          <cell r="A2239" t="str">
            <v>004671824</v>
          </cell>
          <cell r="B2239" t="str">
            <v>Kompaktni odklopnik</v>
          </cell>
          <cell r="C2239" t="str">
            <v>EB2S 160/4LF 160A 4p</v>
          </cell>
          <cell r="D2239" t="str">
            <v>112,2639</v>
          </cell>
          <cell r="E2239" t="str">
            <v>EA</v>
          </cell>
          <cell r="F2239">
            <v>40</v>
          </cell>
          <cell r="G2239">
            <v>673583.4</v>
          </cell>
          <cell r="H2239">
            <v>0.1</v>
          </cell>
          <cell r="I2239">
            <v>748351.15740000014</v>
          </cell>
          <cell r="J2239">
            <v>94292245.832400024</v>
          </cell>
          <cell r="K2239">
            <v>0.55000000000000004</v>
          </cell>
          <cell r="L2239">
            <v>146152982</v>
          </cell>
        </row>
        <row r="2240">
          <cell r="A2240" t="str">
            <v>004671879</v>
          </cell>
          <cell r="B2240" t="str">
            <v>Kompaktni odklopnik</v>
          </cell>
          <cell r="C2240" t="str">
            <v>EB2S 160/3LA 25A 3p</v>
          </cell>
          <cell r="D2240" t="str">
            <v>94,1635</v>
          </cell>
          <cell r="E2240" t="str">
            <v>EA</v>
          </cell>
          <cell r="F2240">
            <v>40</v>
          </cell>
          <cell r="G2240">
            <v>564981</v>
          </cell>
          <cell r="H2240">
            <v>0.1</v>
          </cell>
          <cell r="I2240">
            <v>627693.89100000006</v>
          </cell>
          <cell r="J2240">
            <v>79089430.266000003</v>
          </cell>
          <cell r="K2240">
            <v>0.55000000000000004</v>
          </cell>
          <cell r="L2240">
            <v>122588617</v>
          </cell>
        </row>
        <row r="2241">
          <cell r="A2241" t="str">
            <v>004671880</v>
          </cell>
          <cell r="B2241" t="str">
            <v>Kompaktni odklopnik</v>
          </cell>
          <cell r="C2241" t="str">
            <v>EB2S 160/3LA 40A 3p</v>
          </cell>
          <cell r="D2241" t="str">
            <v>94,1635</v>
          </cell>
          <cell r="E2241" t="str">
            <v>EA</v>
          </cell>
          <cell r="F2241">
            <v>40</v>
          </cell>
          <cell r="G2241">
            <v>564981</v>
          </cell>
          <cell r="H2241">
            <v>0.1</v>
          </cell>
          <cell r="I2241">
            <v>627693.89100000006</v>
          </cell>
          <cell r="J2241">
            <v>79089430.266000003</v>
          </cell>
          <cell r="K2241">
            <v>0.55000000000000004</v>
          </cell>
          <cell r="L2241">
            <v>122588617</v>
          </cell>
        </row>
        <row r="2242">
          <cell r="A2242" t="str">
            <v>004671881</v>
          </cell>
          <cell r="B2242" t="str">
            <v>Kompaktni odklopnik</v>
          </cell>
          <cell r="C2242" t="str">
            <v>EB2S 160/3LA 63A 3p</v>
          </cell>
          <cell r="D2242" t="str">
            <v>96,0761</v>
          </cell>
          <cell r="E2242" t="str">
            <v>EA</v>
          </cell>
          <cell r="F2242">
            <v>40</v>
          </cell>
          <cell r="G2242">
            <v>576456.6</v>
          </cell>
          <cell r="H2242">
            <v>0.1</v>
          </cell>
          <cell r="I2242">
            <v>640443.28260000004</v>
          </cell>
          <cell r="J2242">
            <v>80695853.607600003</v>
          </cell>
          <cell r="K2242">
            <v>0.55000000000000004</v>
          </cell>
          <cell r="L2242">
            <v>125078574</v>
          </cell>
        </row>
        <row r="2243">
          <cell r="A2243" t="str">
            <v>004671882</v>
          </cell>
          <cell r="B2243" t="str">
            <v>Kompaktni odklopnik</v>
          </cell>
          <cell r="C2243" t="str">
            <v>EB2S 160/3LA 80A 3p</v>
          </cell>
          <cell r="D2243" t="str">
            <v>96,0761</v>
          </cell>
          <cell r="E2243" t="str">
            <v>EA</v>
          </cell>
          <cell r="F2243">
            <v>40</v>
          </cell>
          <cell r="G2243">
            <v>576456.6</v>
          </cell>
          <cell r="H2243">
            <v>0.1</v>
          </cell>
          <cell r="I2243">
            <v>640443.28260000004</v>
          </cell>
          <cell r="J2243">
            <v>80695853.607600003</v>
          </cell>
          <cell r="K2243">
            <v>0.55000000000000004</v>
          </cell>
          <cell r="L2243">
            <v>125078574</v>
          </cell>
        </row>
        <row r="2244">
          <cell r="A2244" t="str">
            <v>004671883</v>
          </cell>
          <cell r="B2244" t="str">
            <v>Kompaktni odklopnik</v>
          </cell>
          <cell r="C2244" t="str">
            <v>EB2S 160/3LA 100A 3p</v>
          </cell>
          <cell r="D2244" t="str">
            <v>98,0135</v>
          </cell>
          <cell r="E2244" t="str">
            <v>EA</v>
          </cell>
          <cell r="F2244">
            <v>40</v>
          </cell>
          <cell r="G2244">
            <v>588081</v>
          </cell>
          <cell r="H2244">
            <v>0.1</v>
          </cell>
          <cell r="I2244">
            <v>653357.99100000015</v>
          </cell>
          <cell r="J2244">
            <v>82323106.866000026</v>
          </cell>
          <cell r="K2244">
            <v>0.55000000000000004</v>
          </cell>
          <cell r="L2244">
            <v>127600816</v>
          </cell>
        </row>
        <row r="2245">
          <cell r="A2245" t="str">
            <v>004671884</v>
          </cell>
          <cell r="B2245" t="str">
            <v>Kompaktni odklopnik</v>
          </cell>
          <cell r="C2245" t="str">
            <v>EB2S 160/3LA 125A 3p</v>
          </cell>
          <cell r="D2245" t="str">
            <v>98,0135</v>
          </cell>
          <cell r="E2245" t="str">
            <v>EA</v>
          </cell>
          <cell r="F2245">
            <v>40</v>
          </cell>
          <cell r="G2245">
            <v>588081</v>
          </cell>
          <cell r="H2245">
            <v>0.1</v>
          </cell>
          <cell r="I2245">
            <v>653357.99100000015</v>
          </cell>
          <cell r="J2245">
            <v>82323106.866000026</v>
          </cell>
          <cell r="K2245">
            <v>0.55000000000000004</v>
          </cell>
          <cell r="L2245">
            <v>127600816</v>
          </cell>
        </row>
        <row r="2246">
          <cell r="A2246" t="str">
            <v>004671885</v>
          </cell>
          <cell r="B2246" t="str">
            <v>Kompaktni odklopnik</v>
          </cell>
          <cell r="C2246" t="str">
            <v>EB2S 160/3LA 160A 3p</v>
          </cell>
          <cell r="D2246" t="str">
            <v>104,9923</v>
          </cell>
          <cell r="E2246" t="str">
            <v>EA</v>
          </cell>
          <cell r="F2246">
            <v>40</v>
          </cell>
          <cell r="G2246">
            <v>629953.79999999993</v>
          </cell>
          <cell r="H2246">
            <v>0.1</v>
          </cell>
          <cell r="I2246">
            <v>699878.67179999989</v>
          </cell>
          <cell r="J2246">
            <v>88184712.646799982</v>
          </cell>
          <cell r="K2246">
            <v>0.55000000000000004</v>
          </cell>
          <cell r="L2246">
            <v>136686305</v>
          </cell>
        </row>
        <row r="2247">
          <cell r="A2247" t="str">
            <v>004671889</v>
          </cell>
          <cell r="B2247" t="str">
            <v>Kompaktni odklopnik</v>
          </cell>
          <cell r="C2247" t="str">
            <v>EB2S 160/4LA 25A 4p</v>
          </cell>
          <cell r="D2247" t="str">
            <v>126,4145</v>
          </cell>
          <cell r="E2247" t="str">
            <v>EA</v>
          </cell>
          <cell r="F2247">
            <v>40</v>
          </cell>
          <cell r="G2247">
            <v>758487</v>
          </cell>
          <cell r="H2247">
            <v>0.1</v>
          </cell>
          <cell r="I2247">
            <v>842679.05700000003</v>
          </cell>
          <cell r="J2247">
            <v>106177561.18200001</v>
          </cell>
          <cell r="K2247">
            <v>0.55000000000000004</v>
          </cell>
          <cell r="L2247">
            <v>164575220</v>
          </cell>
        </row>
        <row r="2248">
          <cell r="A2248" t="str">
            <v>004671890</v>
          </cell>
          <cell r="B2248" t="str">
            <v>Kompaktni odklopnik</v>
          </cell>
          <cell r="C2248" t="str">
            <v>EB2S 160/4LA 40A 4p</v>
          </cell>
          <cell r="D2248" t="str">
            <v>126,4145</v>
          </cell>
          <cell r="E2248" t="str">
            <v>EA</v>
          </cell>
          <cell r="F2248">
            <v>40</v>
          </cell>
          <cell r="G2248">
            <v>758487</v>
          </cell>
          <cell r="H2248">
            <v>0.1</v>
          </cell>
          <cell r="I2248">
            <v>842679.05700000003</v>
          </cell>
          <cell r="J2248">
            <v>106177561.18200001</v>
          </cell>
          <cell r="K2248">
            <v>0.55000000000000004</v>
          </cell>
          <cell r="L2248">
            <v>164575220</v>
          </cell>
        </row>
        <row r="2249">
          <cell r="A2249" t="str">
            <v>004671891</v>
          </cell>
          <cell r="B2249" t="str">
            <v>Kompaktni odklopnik</v>
          </cell>
          <cell r="C2249" t="str">
            <v>EB2S 160/4LA 63A 4p</v>
          </cell>
          <cell r="D2249" t="str">
            <v>128,9822</v>
          </cell>
          <cell r="E2249" t="str">
            <v>EA</v>
          </cell>
          <cell r="F2249">
            <v>40</v>
          </cell>
          <cell r="G2249">
            <v>773893.2</v>
          </cell>
          <cell r="H2249">
            <v>0.1</v>
          </cell>
          <cell r="I2249">
            <v>859795.34519999998</v>
          </cell>
          <cell r="J2249">
            <v>108334213.49519999</v>
          </cell>
          <cell r="K2249">
            <v>0.55000000000000004</v>
          </cell>
          <cell r="L2249">
            <v>167918031</v>
          </cell>
        </row>
        <row r="2250">
          <cell r="A2250" t="str">
            <v>004671892</v>
          </cell>
          <cell r="B2250" t="str">
            <v>Kompaktni odklopnik</v>
          </cell>
          <cell r="C2250" t="str">
            <v>EB2S 160/4LA 80A 4p</v>
          </cell>
          <cell r="D2250" t="str">
            <v>128,9822</v>
          </cell>
          <cell r="E2250" t="str">
            <v>EA</v>
          </cell>
          <cell r="F2250">
            <v>40</v>
          </cell>
          <cell r="G2250">
            <v>773893.2</v>
          </cell>
          <cell r="H2250">
            <v>0.1</v>
          </cell>
          <cell r="I2250">
            <v>859795.34519999998</v>
          </cell>
          <cell r="J2250">
            <v>108334213.49519999</v>
          </cell>
          <cell r="K2250">
            <v>0.55000000000000004</v>
          </cell>
          <cell r="L2250">
            <v>167918031</v>
          </cell>
        </row>
        <row r="2251">
          <cell r="A2251" t="str">
            <v>004671893</v>
          </cell>
          <cell r="B2251" t="str">
            <v>Kompaktni odklopnik</v>
          </cell>
          <cell r="C2251" t="str">
            <v>EB2S 160/4LA 100A 4p</v>
          </cell>
          <cell r="D2251" t="str">
            <v>131,5831</v>
          </cell>
          <cell r="E2251" t="str">
            <v>EA</v>
          </cell>
          <cell r="F2251">
            <v>40</v>
          </cell>
          <cell r="G2251">
            <v>789498.6</v>
          </cell>
          <cell r="H2251">
            <v>0.1</v>
          </cell>
          <cell r="I2251">
            <v>877132.94460000005</v>
          </cell>
          <cell r="J2251">
            <v>110518751.0196</v>
          </cell>
          <cell r="K2251">
            <v>0.55000000000000004</v>
          </cell>
          <cell r="L2251">
            <v>171304065</v>
          </cell>
        </row>
        <row r="2252">
          <cell r="A2252" t="str">
            <v>004671894</v>
          </cell>
          <cell r="B2252" t="str">
            <v>Kompaktni odklopnik</v>
          </cell>
          <cell r="C2252" t="str">
            <v>EB2S 160/4LA 125A 4p</v>
          </cell>
          <cell r="D2252" t="str">
            <v>131,5831</v>
          </cell>
          <cell r="E2252" t="str">
            <v>EA</v>
          </cell>
          <cell r="F2252">
            <v>40</v>
          </cell>
          <cell r="G2252">
            <v>789498.6</v>
          </cell>
          <cell r="H2252">
            <v>0.1</v>
          </cell>
          <cell r="I2252">
            <v>877132.94460000005</v>
          </cell>
          <cell r="J2252">
            <v>110518751.0196</v>
          </cell>
          <cell r="K2252">
            <v>0.55000000000000004</v>
          </cell>
          <cell r="L2252">
            <v>171304065</v>
          </cell>
        </row>
        <row r="2253">
          <cell r="A2253" t="str">
            <v>004671895</v>
          </cell>
          <cell r="B2253" t="str">
            <v>Kompaktni odklopnik</v>
          </cell>
          <cell r="C2253" t="str">
            <v>EB2S 160/4LA 160A 4p</v>
          </cell>
          <cell r="D2253" t="str">
            <v>140,9522</v>
          </cell>
          <cell r="E2253" t="str">
            <v>EA</v>
          </cell>
          <cell r="F2253">
            <v>40</v>
          </cell>
          <cell r="G2253">
            <v>845713.2</v>
          </cell>
          <cell r="H2253">
            <v>0.1</v>
          </cell>
          <cell r="I2253">
            <v>939587.3652</v>
          </cell>
          <cell r="J2253">
            <v>118388008.0152</v>
          </cell>
          <cell r="K2253">
            <v>0.55000000000000004</v>
          </cell>
          <cell r="L2253">
            <v>183501413</v>
          </cell>
        </row>
        <row r="2254">
          <cell r="A2254" t="str">
            <v>004671827</v>
          </cell>
          <cell r="B2254" t="str">
            <v>Kompaktni odklopnik</v>
          </cell>
          <cell r="C2254" t="str">
            <v>EB2S 160/3SF 16A 3p</v>
          </cell>
          <cell r="D2254" t="str">
            <v>59,3686</v>
          </cell>
          <cell r="E2254" t="str">
            <v>EA</v>
          </cell>
          <cell r="F2254">
            <v>40</v>
          </cell>
          <cell r="G2254">
            <v>356211.6</v>
          </cell>
          <cell r="H2254">
            <v>0.1</v>
          </cell>
          <cell r="I2254">
            <v>395751.08760000003</v>
          </cell>
          <cell r="J2254">
            <v>49864637.037600003</v>
          </cell>
          <cell r="K2254">
            <v>0.55000000000000004</v>
          </cell>
          <cell r="L2254">
            <v>77290188</v>
          </cell>
        </row>
        <row r="2255">
          <cell r="A2255" t="str">
            <v>004671828</v>
          </cell>
          <cell r="B2255" t="str">
            <v>Kompaktni odklopnik</v>
          </cell>
          <cell r="C2255" t="str">
            <v>EB2S 160/3SF 20A 3p</v>
          </cell>
          <cell r="D2255" t="str">
            <v>59,3686</v>
          </cell>
          <cell r="E2255" t="str">
            <v>EA</v>
          </cell>
          <cell r="F2255">
            <v>40</v>
          </cell>
          <cell r="G2255">
            <v>356211.6</v>
          </cell>
          <cell r="H2255">
            <v>0.1</v>
          </cell>
          <cell r="I2255">
            <v>395751.08760000003</v>
          </cell>
          <cell r="J2255">
            <v>49864637.037600003</v>
          </cell>
          <cell r="K2255">
            <v>0.55000000000000004</v>
          </cell>
          <cell r="L2255">
            <v>77290188</v>
          </cell>
        </row>
        <row r="2256">
          <cell r="A2256" t="str">
            <v>004671829</v>
          </cell>
          <cell r="B2256" t="str">
            <v>Kompaktni odklopnik</v>
          </cell>
          <cell r="C2256" t="str">
            <v>EB2S 160/3SF 25A 3p</v>
          </cell>
          <cell r="D2256" t="str">
            <v>59,3686</v>
          </cell>
          <cell r="E2256" t="str">
            <v>EA</v>
          </cell>
          <cell r="F2256">
            <v>40</v>
          </cell>
          <cell r="G2256">
            <v>356211.6</v>
          </cell>
          <cell r="H2256">
            <v>0.1</v>
          </cell>
          <cell r="I2256">
            <v>395751.08760000003</v>
          </cell>
          <cell r="J2256">
            <v>49864637.037600003</v>
          </cell>
          <cell r="K2256">
            <v>0.55000000000000004</v>
          </cell>
          <cell r="L2256">
            <v>77290188</v>
          </cell>
        </row>
        <row r="2257">
          <cell r="A2257" t="str">
            <v>004671830</v>
          </cell>
          <cell r="B2257" t="str">
            <v>Kompaktni odklopnik</v>
          </cell>
          <cell r="C2257" t="str">
            <v>EB2S 160/3SF 32A 3p</v>
          </cell>
          <cell r="D2257" t="str">
            <v>59,3686</v>
          </cell>
          <cell r="E2257" t="str">
            <v>EA</v>
          </cell>
          <cell r="F2257">
            <v>40</v>
          </cell>
          <cell r="G2257">
            <v>356211.6</v>
          </cell>
          <cell r="H2257">
            <v>0.1</v>
          </cell>
          <cell r="I2257">
            <v>395751.08760000003</v>
          </cell>
          <cell r="J2257">
            <v>49864637.037600003</v>
          </cell>
          <cell r="K2257">
            <v>0.55000000000000004</v>
          </cell>
          <cell r="L2257">
            <v>77290188</v>
          </cell>
        </row>
        <row r="2258">
          <cell r="A2258" t="str">
            <v>004671831</v>
          </cell>
          <cell r="B2258" t="str">
            <v>Kompaktni odklopnik</v>
          </cell>
          <cell r="C2258" t="str">
            <v>EB2S 160/3SF 40A 3p</v>
          </cell>
          <cell r="D2258" t="str">
            <v>59,3686</v>
          </cell>
          <cell r="E2258" t="str">
            <v>EA</v>
          </cell>
          <cell r="F2258">
            <v>40</v>
          </cell>
          <cell r="G2258">
            <v>356211.6</v>
          </cell>
          <cell r="H2258">
            <v>0.1</v>
          </cell>
          <cell r="I2258">
            <v>395751.08760000003</v>
          </cell>
          <cell r="J2258">
            <v>49864637.037600003</v>
          </cell>
          <cell r="K2258">
            <v>0.55000000000000004</v>
          </cell>
          <cell r="L2258">
            <v>77290188</v>
          </cell>
        </row>
        <row r="2259">
          <cell r="A2259" t="str">
            <v>004671832</v>
          </cell>
          <cell r="B2259" t="str">
            <v>Kompaktni odklopnik</v>
          </cell>
          <cell r="C2259" t="str">
            <v>EB2S 160/3SF 50A 3p</v>
          </cell>
          <cell r="D2259" t="str">
            <v>59,3686</v>
          </cell>
          <cell r="E2259" t="str">
            <v>EA</v>
          </cell>
          <cell r="F2259">
            <v>40</v>
          </cell>
          <cell r="G2259">
            <v>356211.6</v>
          </cell>
          <cell r="H2259">
            <v>0.1</v>
          </cell>
          <cell r="I2259">
            <v>395751.08760000003</v>
          </cell>
          <cell r="J2259">
            <v>49864637.037600003</v>
          </cell>
          <cell r="K2259">
            <v>0.55000000000000004</v>
          </cell>
          <cell r="L2259">
            <v>77290188</v>
          </cell>
        </row>
        <row r="2260">
          <cell r="A2260" t="str">
            <v>004671833</v>
          </cell>
          <cell r="B2260" t="str">
            <v>Kompaktni odklopnik</v>
          </cell>
          <cell r="C2260" t="str">
            <v>EB2S 160/3SF 63A 3p</v>
          </cell>
          <cell r="D2260" t="str">
            <v>59,3686</v>
          </cell>
          <cell r="E2260" t="str">
            <v>EA</v>
          </cell>
          <cell r="F2260">
            <v>40</v>
          </cell>
          <cell r="G2260">
            <v>356211.6</v>
          </cell>
          <cell r="H2260">
            <v>0.1</v>
          </cell>
          <cell r="I2260">
            <v>395751.08760000003</v>
          </cell>
          <cell r="J2260">
            <v>49864637.037600003</v>
          </cell>
          <cell r="K2260">
            <v>0.55000000000000004</v>
          </cell>
          <cell r="L2260">
            <v>77290188</v>
          </cell>
        </row>
        <row r="2261">
          <cell r="A2261" t="str">
            <v>004671834</v>
          </cell>
          <cell r="B2261" t="str">
            <v>Kompaktni odklopnik</v>
          </cell>
          <cell r="C2261" t="str">
            <v>EB2S 160/3SF 80A 3p</v>
          </cell>
          <cell r="D2261" t="str">
            <v>59,3686</v>
          </cell>
          <cell r="E2261" t="str">
            <v>EA</v>
          </cell>
          <cell r="F2261">
            <v>40</v>
          </cell>
          <cell r="G2261">
            <v>356211.6</v>
          </cell>
          <cell r="H2261">
            <v>0.1</v>
          </cell>
          <cell r="I2261">
            <v>395751.08760000003</v>
          </cell>
          <cell r="J2261">
            <v>49864637.037600003</v>
          </cell>
          <cell r="K2261">
            <v>0.55000000000000004</v>
          </cell>
          <cell r="L2261">
            <v>77290188</v>
          </cell>
        </row>
        <row r="2262">
          <cell r="A2262" t="str">
            <v>004671835</v>
          </cell>
          <cell r="B2262" t="str">
            <v>Kompaktni odklopnik</v>
          </cell>
          <cell r="C2262" t="str">
            <v>EB2S 160/3SF 100A 3p</v>
          </cell>
          <cell r="D2262" t="str">
            <v>59,3686</v>
          </cell>
          <cell r="E2262" t="str">
            <v>EA</v>
          </cell>
          <cell r="F2262">
            <v>40</v>
          </cell>
          <cell r="G2262">
            <v>356211.6</v>
          </cell>
          <cell r="H2262">
            <v>0.1</v>
          </cell>
          <cell r="I2262">
            <v>395751.08760000003</v>
          </cell>
          <cell r="J2262">
            <v>49864637.037600003</v>
          </cell>
          <cell r="K2262">
            <v>0.55000000000000004</v>
          </cell>
          <cell r="L2262">
            <v>77290188</v>
          </cell>
        </row>
        <row r="2263">
          <cell r="A2263" t="str">
            <v>004671836</v>
          </cell>
          <cell r="B2263" t="str">
            <v>Kompaktni odklopnik</v>
          </cell>
          <cell r="C2263" t="str">
            <v>EB2S 160/3SF 125A 3p</v>
          </cell>
          <cell r="D2263" t="str">
            <v>59,3686</v>
          </cell>
          <cell r="E2263" t="str">
            <v>EA</v>
          </cell>
          <cell r="F2263">
            <v>40</v>
          </cell>
          <cell r="G2263">
            <v>356211.6</v>
          </cell>
          <cell r="H2263">
            <v>0.1</v>
          </cell>
          <cell r="I2263">
            <v>395751.08760000003</v>
          </cell>
          <cell r="J2263">
            <v>49864637.037600003</v>
          </cell>
          <cell r="K2263">
            <v>0.55000000000000004</v>
          </cell>
          <cell r="L2263">
            <v>77290188</v>
          </cell>
        </row>
        <row r="2264">
          <cell r="A2264" t="str">
            <v>004671837</v>
          </cell>
          <cell r="B2264" t="str">
            <v>Kompaktni odklopnik</v>
          </cell>
          <cell r="C2264" t="str">
            <v>EB2S 160/3SF 160A 3p</v>
          </cell>
          <cell r="D2264" t="str">
            <v>83,6235</v>
          </cell>
          <cell r="E2264" t="str">
            <v>EA</v>
          </cell>
          <cell r="F2264">
            <v>40</v>
          </cell>
          <cell r="G2264">
            <v>501741</v>
          </cell>
          <cell r="H2264">
            <v>0.1</v>
          </cell>
          <cell r="I2264">
            <v>557434.25100000005</v>
          </cell>
          <cell r="J2264">
            <v>70236715.626000002</v>
          </cell>
          <cell r="K2264">
            <v>0.55000000000000004</v>
          </cell>
          <cell r="L2264">
            <v>108866910</v>
          </cell>
        </row>
        <row r="2265">
          <cell r="A2265" t="str">
            <v>004671840</v>
          </cell>
          <cell r="B2265" t="str">
            <v>Kompaktni odklopnik</v>
          </cell>
          <cell r="C2265" t="str">
            <v>EB2S 160/4SF 16A 4p</v>
          </cell>
          <cell r="D2265" t="str">
            <v>79,6656</v>
          </cell>
          <cell r="E2265" t="str">
            <v>EA</v>
          </cell>
          <cell r="F2265">
            <v>40</v>
          </cell>
          <cell r="G2265">
            <v>477993.6</v>
          </cell>
          <cell r="H2265">
            <v>0.1</v>
          </cell>
          <cell r="I2265">
            <v>531050.88959999999</v>
          </cell>
          <cell r="J2265">
            <v>66912412.089599997</v>
          </cell>
          <cell r="K2265">
            <v>0.55000000000000004</v>
          </cell>
          <cell r="L2265">
            <v>103714239</v>
          </cell>
        </row>
        <row r="2266">
          <cell r="A2266" t="str">
            <v>004671841</v>
          </cell>
          <cell r="B2266" t="str">
            <v>Kompaktni odklopnik</v>
          </cell>
          <cell r="C2266" t="str">
            <v>EB2S 160/4SF 20A 4p</v>
          </cell>
          <cell r="D2266" t="str">
            <v>79,6656</v>
          </cell>
          <cell r="E2266" t="str">
            <v>EA</v>
          </cell>
          <cell r="F2266">
            <v>40</v>
          </cell>
          <cell r="G2266">
            <v>477993.6</v>
          </cell>
          <cell r="H2266">
            <v>0.1</v>
          </cell>
          <cell r="I2266">
            <v>531050.88959999999</v>
          </cell>
          <cell r="J2266">
            <v>66912412.089599997</v>
          </cell>
          <cell r="K2266">
            <v>0.55000000000000004</v>
          </cell>
          <cell r="L2266">
            <v>103714239</v>
          </cell>
        </row>
        <row r="2267">
          <cell r="A2267" t="str">
            <v>004671842</v>
          </cell>
          <cell r="B2267" t="str">
            <v>Kompaktni odklopnik</v>
          </cell>
          <cell r="C2267" t="str">
            <v>EB2S 160/4SF 25A 4p</v>
          </cell>
          <cell r="D2267" t="str">
            <v>79,6656</v>
          </cell>
          <cell r="E2267" t="str">
            <v>EA</v>
          </cell>
          <cell r="F2267">
            <v>40</v>
          </cell>
          <cell r="G2267">
            <v>477993.6</v>
          </cell>
          <cell r="H2267">
            <v>0.1</v>
          </cell>
          <cell r="I2267">
            <v>531050.88959999999</v>
          </cell>
          <cell r="J2267">
            <v>66912412.089599997</v>
          </cell>
          <cell r="K2267">
            <v>0.55000000000000004</v>
          </cell>
          <cell r="L2267">
            <v>103714239</v>
          </cell>
        </row>
        <row r="2268">
          <cell r="A2268" t="str">
            <v>004671843</v>
          </cell>
          <cell r="B2268" t="str">
            <v>Kompaktni odklopnik</v>
          </cell>
          <cell r="C2268" t="str">
            <v>EB2S 160/4SF 32A 4p</v>
          </cell>
          <cell r="D2268" t="str">
            <v>79,6656</v>
          </cell>
          <cell r="E2268" t="str">
            <v>EA</v>
          </cell>
          <cell r="F2268">
            <v>40</v>
          </cell>
          <cell r="G2268">
            <v>477993.6</v>
          </cell>
          <cell r="H2268">
            <v>0.1</v>
          </cell>
          <cell r="I2268">
            <v>531050.88959999999</v>
          </cell>
          <cell r="J2268">
            <v>66912412.089599997</v>
          </cell>
          <cell r="K2268">
            <v>0.55000000000000004</v>
          </cell>
          <cell r="L2268">
            <v>103714239</v>
          </cell>
        </row>
        <row r="2269">
          <cell r="A2269" t="str">
            <v>004671844</v>
          </cell>
          <cell r="B2269" t="str">
            <v>Kompaktni odklopnik</v>
          </cell>
          <cell r="C2269" t="str">
            <v>EB2S 160/4SF 40A 4p</v>
          </cell>
          <cell r="D2269" t="str">
            <v>79,6656</v>
          </cell>
          <cell r="E2269" t="str">
            <v>EA</v>
          </cell>
          <cell r="F2269">
            <v>40</v>
          </cell>
          <cell r="G2269">
            <v>477993.6</v>
          </cell>
          <cell r="H2269">
            <v>0.1</v>
          </cell>
          <cell r="I2269">
            <v>531050.88959999999</v>
          </cell>
          <cell r="J2269">
            <v>66912412.089599997</v>
          </cell>
          <cell r="K2269">
            <v>0.55000000000000004</v>
          </cell>
          <cell r="L2269">
            <v>103714239</v>
          </cell>
        </row>
        <row r="2270">
          <cell r="A2270" t="str">
            <v>004671845</v>
          </cell>
          <cell r="B2270" t="str">
            <v>Kompaktni odklopnik</v>
          </cell>
          <cell r="C2270" t="str">
            <v>EB2S 160/4SF 50A 4p</v>
          </cell>
          <cell r="D2270" t="str">
            <v>79,6656</v>
          </cell>
          <cell r="E2270" t="str">
            <v>EA</v>
          </cell>
          <cell r="F2270">
            <v>40</v>
          </cell>
          <cell r="G2270">
            <v>477993.6</v>
          </cell>
          <cell r="H2270">
            <v>0.1</v>
          </cell>
          <cell r="I2270">
            <v>531050.88959999999</v>
          </cell>
          <cell r="J2270">
            <v>66912412.089599997</v>
          </cell>
          <cell r="K2270">
            <v>0.55000000000000004</v>
          </cell>
          <cell r="L2270">
            <v>103714239</v>
          </cell>
        </row>
        <row r="2271">
          <cell r="A2271" t="str">
            <v>004671846</v>
          </cell>
          <cell r="B2271" t="str">
            <v>Kompaktni odklopnik</v>
          </cell>
          <cell r="C2271" t="str">
            <v>EB2S 160/4SF 63A 4p</v>
          </cell>
          <cell r="D2271" t="str">
            <v>79,6656</v>
          </cell>
          <cell r="E2271" t="str">
            <v>EA</v>
          </cell>
          <cell r="F2271">
            <v>40</v>
          </cell>
          <cell r="G2271">
            <v>477993.6</v>
          </cell>
          <cell r="H2271">
            <v>0.1</v>
          </cell>
          <cell r="I2271">
            <v>531050.88959999999</v>
          </cell>
          <cell r="J2271">
            <v>66912412.089599997</v>
          </cell>
          <cell r="K2271">
            <v>0.55000000000000004</v>
          </cell>
          <cell r="L2271">
            <v>103714239</v>
          </cell>
        </row>
        <row r="2272">
          <cell r="A2272" t="str">
            <v>004671847</v>
          </cell>
          <cell r="B2272" t="str">
            <v>Kompaktni odklopnik</v>
          </cell>
          <cell r="C2272" t="str">
            <v>EB2S 160/4SF 80A 4p</v>
          </cell>
          <cell r="D2272" t="str">
            <v>79,6656</v>
          </cell>
          <cell r="E2272" t="str">
            <v>EA</v>
          </cell>
          <cell r="F2272">
            <v>40</v>
          </cell>
          <cell r="G2272">
            <v>477993.6</v>
          </cell>
          <cell r="H2272">
            <v>0.1</v>
          </cell>
          <cell r="I2272">
            <v>531050.88959999999</v>
          </cell>
          <cell r="J2272">
            <v>66912412.089599997</v>
          </cell>
          <cell r="K2272">
            <v>0.55000000000000004</v>
          </cell>
          <cell r="L2272">
            <v>103714239</v>
          </cell>
        </row>
        <row r="2273">
          <cell r="A2273" t="str">
            <v>004671848</v>
          </cell>
          <cell r="B2273" t="str">
            <v>Kompaktni odklopnik</v>
          </cell>
          <cell r="C2273" t="str">
            <v>EB2S 160/4SF 100A 4p</v>
          </cell>
          <cell r="D2273" t="str">
            <v>79,6656</v>
          </cell>
          <cell r="E2273" t="str">
            <v>EA</v>
          </cell>
          <cell r="F2273">
            <v>40</v>
          </cell>
          <cell r="G2273">
            <v>477993.6</v>
          </cell>
          <cell r="H2273">
            <v>0.1</v>
          </cell>
          <cell r="I2273">
            <v>531050.88959999999</v>
          </cell>
          <cell r="J2273">
            <v>66912412.089599997</v>
          </cell>
          <cell r="K2273">
            <v>0.55000000000000004</v>
          </cell>
          <cell r="L2273">
            <v>103714239</v>
          </cell>
        </row>
        <row r="2274">
          <cell r="A2274" t="str">
            <v>004671849</v>
          </cell>
          <cell r="B2274" t="str">
            <v>Kompaktni odklopnik</v>
          </cell>
          <cell r="C2274" t="str">
            <v>EB2S 160/4SF 125A 4p</v>
          </cell>
          <cell r="D2274" t="str">
            <v>79,6656</v>
          </cell>
          <cell r="E2274" t="str">
            <v>EA</v>
          </cell>
          <cell r="F2274">
            <v>40</v>
          </cell>
          <cell r="G2274">
            <v>477993.6</v>
          </cell>
          <cell r="H2274">
            <v>0.1</v>
          </cell>
          <cell r="I2274">
            <v>531050.88959999999</v>
          </cell>
          <cell r="J2274">
            <v>66912412.089599997</v>
          </cell>
          <cell r="K2274">
            <v>0.55000000000000004</v>
          </cell>
          <cell r="L2274">
            <v>103714239</v>
          </cell>
        </row>
        <row r="2275">
          <cell r="A2275" t="str">
            <v>004671850</v>
          </cell>
          <cell r="B2275" t="str">
            <v>Kompaktni odklopnik</v>
          </cell>
          <cell r="C2275" t="str">
            <v>EB2S 160/4SF 160A 4p</v>
          </cell>
          <cell r="D2275" t="str">
            <v>111,3796</v>
          </cell>
          <cell r="E2275" t="str">
            <v>EA</v>
          </cell>
          <cell r="F2275">
            <v>40</v>
          </cell>
          <cell r="G2275">
            <v>668277.6</v>
          </cell>
          <cell r="H2275">
            <v>0.1</v>
          </cell>
          <cell r="I2275">
            <v>742456.41359999997</v>
          </cell>
          <cell r="J2275">
            <v>93549508.113600001</v>
          </cell>
          <cell r="K2275">
            <v>0.55000000000000004</v>
          </cell>
          <cell r="L2275">
            <v>145001738</v>
          </cell>
        </row>
        <row r="2276">
          <cell r="A2276" t="str">
            <v>004671899</v>
          </cell>
          <cell r="B2276" t="str">
            <v>Kompaktni odklopnik</v>
          </cell>
          <cell r="C2276" t="str">
            <v>EB2S 160/3SA 25A 3p</v>
          </cell>
          <cell r="D2276" t="str">
            <v>96,6896</v>
          </cell>
          <cell r="E2276" t="str">
            <v>EA</v>
          </cell>
          <cell r="F2276">
            <v>40</v>
          </cell>
          <cell r="G2276">
            <v>580137.6</v>
          </cell>
          <cell r="H2276">
            <v>0.1</v>
          </cell>
          <cell r="I2276">
            <v>644532.87359999993</v>
          </cell>
          <cell r="J2276">
            <v>81211142.073599994</v>
          </cell>
          <cell r="K2276">
            <v>0.55000000000000004</v>
          </cell>
          <cell r="L2276">
            <v>125877271</v>
          </cell>
        </row>
        <row r="2277">
          <cell r="A2277" t="str">
            <v>004671900</v>
          </cell>
          <cell r="B2277" t="str">
            <v>Kompaktni odklopnik</v>
          </cell>
          <cell r="C2277" t="str">
            <v>EB2S 160/3SA 40A 3p</v>
          </cell>
          <cell r="D2277" t="str">
            <v>96,6896</v>
          </cell>
          <cell r="E2277" t="str">
            <v>EA</v>
          </cell>
          <cell r="F2277">
            <v>40</v>
          </cell>
          <cell r="G2277">
            <v>580137.6</v>
          </cell>
          <cell r="H2277">
            <v>0.1</v>
          </cell>
          <cell r="I2277">
            <v>644532.87359999993</v>
          </cell>
          <cell r="J2277">
            <v>81211142.073599994</v>
          </cell>
          <cell r="K2277">
            <v>0.55000000000000004</v>
          </cell>
          <cell r="L2277">
            <v>125877271</v>
          </cell>
        </row>
        <row r="2278">
          <cell r="A2278" t="str">
            <v>004671901</v>
          </cell>
          <cell r="B2278" t="str">
            <v>Kompaktni odklopnik</v>
          </cell>
          <cell r="C2278" t="str">
            <v>EB2S 160/3SA 63A 3p</v>
          </cell>
          <cell r="D2278" t="str">
            <v>98,6432</v>
          </cell>
          <cell r="E2278" t="str">
            <v>EA</v>
          </cell>
          <cell r="F2278">
            <v>40</v>
          </cell>
          <cell r="G2278">
            <v>591859.19999999995</v>
          </cell>
          <cell r="H2278">
            <v>0.1</v>
          </cell>
          <cell r="I2278">
            <v>657555.57120000001</v>
          </cell>
          <cell r="J2278">
            <v>82852001.971200004</v>
          </cell>
          <cell r="K2278">
            <v>0.55000000000000004</v>
          </cell>
          <cell r="L2278">
            <v>128420604</v>
          </cell>
        </row>
        <row r="2279">
          <cell r="A2279" t="str">
            <v>004671902</v>
          </cell>
          <cell r="B2279" t="str">
            <v>Kompaktni odklopnik</v>
          </cell>
          <cell r="C2279" t="str">
            <v>EB2S 160/3SA 80A 3p</v>
          </cell>
          <cell r="D2279" t="str">
            <v>98,6432</v>
          </cell>
          <cell r="E2279" t="str">
            <v>EA</v>
          </cell>
          <cell r="F2279">
            <v>40</v>
          </cell>
          <cell r="G2279">
            <v>591859.19999999995</v>
          </cell>
          <cell r="H2279">
            <v>0.1</v>
          </cell>
          <cell r="I2279">
            <v>657555.57120000001</v>
          </cell>
          <cell r="J2279">
            <v>82852001.971200004</v>
          </cell>
          <cell r="K2279">
            <v>0.55000000000000004</v>
          </cell>
          <cell r="L2279">
            <v>128420604</v>
          </cell>
        </row>
        <row r="2280">
          <cell r="A2280" t="str">
            <v>004671903</v>
          </cell>
          <cell r="B2280" t="str">
            <v>Kompaktni odklopnik</v>
          </cell>
          <cell r="C2280" t="str">
            <v>EB2S 160/3SA 100A 3p</v>
          </cell>
          <cell r="D2280" t="str">
            <v>100,6476</v>
          </cell>
          <cell r="E2280" t="str">
            <v>EA</v>
          </cell>
          <cell r="F2280">
            <v>40</v>
          </cell>
          <cell r="G2280">
            <v>603885.6</v>
          </cell>
          <cell r="H2280">
            <v>0.1</v>
          </cell>
          <cell r="I2280">
            <v>670916.90159999998</v>
          </cell>
          <cell r="J2280">
            <v>84535529.601599991</v>
          </cell>
          <cell r="K2280">
            <v>0.55000000000000004</v>
          </cell>
          <cell r="L2280">
            <v>131030071</v>
          </cell>
        </row>
        <row r="2281">
          <cell r="A2281" t="str">
            <v>004671904</v>
          </cell>
          <cell r="B2281" t="str">
            <v>Kompaktni odklopnik</v>
          </cell>
          <cell r="C2281" t="str">
            <v>EB2S 160/3SA 125A 3p</v>
          </cell>
          <cell r="D2281" t="str">
            <v>100,6476</v>
          </cell>
          <cell r="E2281" t="str">
            <v>EA</v>
          </cell>
          <cell r="F2281">
            <v>40</v>
          </cell>
          <cell r="G2281">
            <v>603885.6</v>
          </cell>
          <cell r="H2281">
            <v>0.1</v>
          </cell>
          <cell r="I2281">
            <v>670916.90159999998</v>
          </cell>
          <cell r="J2281">
            <v>84535529.601599991</v>
          </cell>
          <cell r="K2281">
            <v>0.55000000000000004</v>
          </cell>
          <cell r="L2281">
            <v>131030071</v>
          </cell>
        </row>
        <row r="2282">
          <cell r="A2282" t="str">
            <v>004671905</v>
          </cell>
          <cell r="B2282" t="str">
            <v>Kompaktni odklopnik</v>
          </cell>
          <cell r="C2282" t="str">
            <v>EB2S 160/3SA 160A 3p</v>
          </cell>
          <cell r="D2282" t="str">
            <v>112,7242</v>
          </cell>
          <cell r="E2282" t="str">
            <v>EA</v>
          </cell>
          <cell r="F2282">
            <v>40</v>
          </cell>
          <cell r="G2282">
            <v>676345.2</v>
          </cell>
          <cell r="H2282">
            <v>0.1</v>
          </cell>
          <cell r="I2282">
            <v>751419.5172</v>
          </cell>
          <cell r="J2282">
            <v>94678859.167199999</v>
          </cell>
          <cell r="K2282">
            <v>0.55000000000000004</v>
          </cell>
          <cell r="L2282">
            <v>146752232</v>
          </cell>
        </row>
        <row r="2283">
          <cell r="A2283" t="str">
            <v>004671909</v>
          </cell>
          <cell r="B2283" t="str">
            <v>Kompaktni odklopnik</v>
          </cell>
          <cell r="C2283" t="str">
            <v>EB2S 160/4SA 25A 4p</v>
          </cell>
          <cell r="D2283" t="str">
            <v>125,3337</v>
          </cell>
          <cell r="E2283" t="str">
            <v>EA</v>
          </cell>
          <cell r="F2283">
            <v>40</v>
          </cell>
          <cell r="G2283">
            <v>752002.2</v>
          </cell>
          <cell r="H2283">
            <v>0.1</v>
          </cell>
          <cell r="I2283">
            <v>835474.44420000003</v>
          </cell>
          <cell r="J2283">
            <v>105269779.9692</v>
          </cell>
          <cell r="K2283">
            <v>0.55000000000000004</v>
          </cell>
          <cell r="L2283">
            <v>163168159</v>
          </cell>
        </row>
        <row r="2284">
          <cell r="A2284" t="str">
            <v>004671910</v>
          </cell>
          <cell r="B2284" t="str">
            <v>Kompaktni odklopnik</v>
          </cell>
          <cell r="C2284" t="str">
            <v>EB2S 160/4SA 40A 4p</v>
          </cell>
          <cell r="D2284" t="str">
            <v>125,3337</v>
          </cell>
          <cell r="E2284" t="str">
            <v>EA</v>
          </cell>
          <cell r="F2284">
            <v>40</v>
          </cell>
          <cell r="G2284">
            <v>752002.2</v>
          </cell>
          <cell r="H2284">
            <v>0.1</v>
          </cell>
          <cell r="I2284">
            <v>835474.44420000003</v>
          </cell>
          <cell r="J2284">
            <v>105269779.9692</v>
          </cell>
          <cell r="K2284">
            <v>0.55000000000000004</v>
          </cell>
          <cell r="L2284">
            <v>163168159</v>
          </cell>
        </row>
        <row r="2285">
          <cell r="A2285" t="str">
            <v>004671911</v>
          </cell>
          <cell r="B2285" t="str">
            <v>Kompaktni odklopnik</v>
          </cell>
          <cell r="C2285" t="str">
            <v>EB2S 160/4SA 63A 4p</v>
          </cell>
          <cell r="D2285" t="str">
            <v>127,8708</v>
          </cell>
          <cell r="E2285" t="str">
            <v>EA</v>
          </cell>
          <cell r="F2285">
            <v>40</v>
          </cell>
          <cell r="G2285">
            <v>767224.79999999993</v>
          </cell>
          <cell r="H2285">
            <v>0.1</v>
          </cell>
          <cell r="I2285">
            <v>852386.75280000002</v>
          </cell>
          <cell r="J2285">
            <v>107400730.8528</v>
          </cell>
          <cell r="K2285">
            <v>0.55000000000000004</v>
          </cell>
          <cell r="L2285">
            <v>166471133</v>
          </cell>
        </row>
        <row r="2286">
          <cell r="A2286" t="str">
            <v>004671912</v>
          </cell>
          <cell r="B2286" t="str">
            <v>Kompaktni odklopnik</v>
          </cell>
          <cell r="C2286" t="str">
            <v>EB2S 160/4SA 80A 4p</v>
          </cell>
          <cell r="D2286" t="str">
            <v>127,8708</v>
          </cell>
          <cell r="E2286" t="str">
            <v>EA</v>
          </cell>
          <cell r="F2286">
            <v>40</v>
          </cell>
          <cell r="G2286">
            <v>767224.79999999993</v>
          </cell>
          <cell r="H2286">
            <v>0.1</v>
          </cell>
          <cell r="I2286">
            <v>852386.75280000002</v>
          </cell>
          <cell r="J2286">
            <v>107400730.8528</v>
          </cell>
          <cell r="K2286">
            <v>0.55000000000000004</v>
          </cell>
          <cell r="L2286">
            <v>166471133</v>
          </cell>
        </row>
        <row r="2287">
          <cell r="A2287" t="str">
            <v>004671913</v>
          </cell>
          <cell r="B2287" t="str">
            <v>Kompaktni odklopnik</v>
          </cell>
          <cell r="C2287" t="str">
            <v>EB2S 160/4SA 100A 4p</v>
          </cell>
          <cell r="D2287" t="str">
            <v>130,4587</v>
          </cell>
          <cell r="E2287" t="str">
            <v>EA</v>
          </cell>
          <cell r="F2287">
            <v>40</v>
          </cell>
          <cell r="G2287">
            <v>782752.2</v>
          </cell>
          <cell r="H2287">
            <v>0.1</v>
          </cell>
          <cell r="I2287">
            <v>869637.69420000003</v>
          </cell>
          <cell r="J2287">
            <v>109574349.4692</v>
          </cell>
          <cell r="K2287">
            <v>0.55000000000000004</v>
          </cell>
          <cell r="L2287">
            <v>169840242</v>
          </cell>
        </row>
        <row r="2288">
          <cell r="A2288" t="str">
            <v>004671914</v>
          </cell>
          <cell r="B2288" t="str">
            <v>Kompaktni odklopnik</v>
          </cell>
          <cell r="C2288" t="str">
            <v>EB2S 160/4SA 125A 4p</v>
          </cell>
          <cell r="D2288" t="str">
            <v>130,4587</v>
          </cell>
          <cell r="E2288" t="str">
            <v>EA</v>
          </cell>
          <cell r="F2288">
            <v>40</v>
          </cell>
          <cell r="G2288">
            <v>782752.2</v>
          </cell>
          <cell r="H2288">
            <v>0.1</v>
          </cell>
          <cell r="I2288">
            <v>869637.69420000003</v>
          </cell>
          <cell r="J2288">
            <v>109574349.4692</v>
          </cell>
          <cell r="K2288">
            <v>0.55000000000000004</v>
          </cell>
          <cell r="L2288">
            <v>169840242</v>
          </cell>
        </row>
        <row r="2289">
          <cell r="A2289" t="str">
            <v>004671915</v>
          </cell>
          <cell r="B2289" t="str">
            <v>Kompaktni odklopnik</v>
          </cell>
          <cell r="C2289" t="str">
            <v>EB2S 160/4SA 160A 4p</v>
          </cell>
          <cell r="D2289" t="str">
            <v>146,3157</v>
          </cell>
          <cell r="E2289" t="str">
            <v>EA</v>
          </cell>
          <cell r="F2289">
            <v>40</v>
          </cell>
          <cell r="G2289">
            <v>877894.2</v>
          </cell>
          <cell r="H2289">
            <v>0.1</v>
          </cell>
          <cell r="I2289">
            <v>975340.45620000002</v>
          </cell>
          <cell r="J2289">
            <v>122892897.48119999</v>
          </cell>
          <cell r="K2289">
            <v>0.55000000000000004</v>
          </cell>
          <cell r="L2289">
            <v>190483992</v>
          </cell>
        </row>
        <row r="2290">
          <cell r="A2290" t="str">
            <v>004671853</v>
          </cell>
          <cell r="B2290" t="str">
            <v>Kompaktni odklopnik</v>
          </cell>
          <cell r="C2290" t="str">
            <v>EB2S 160/3HF 16A 3p</v>
          </cell>
          <cell r="D2290" t="str">
            <v>79,0567</v>
          </cell>
          <cell r="E2290" t="str">
            <v>EA</v>
          </cell>
          <cell r="F2290">
            <v>40</v>
          </cell>
          <cell r="G2290">
            <v>474340.19999999995</v>
          </cell>
          <cell r="H2290">
            <v>0.1</v>
          </cell>
          <cell r="I2290">
            <v>526991.96219999995</v>
          </cell>
          <cell r="J2290">
            <v>66400987.237199992</v>
          </cell>
          <cell r="K2290">
            <v>0.55000000000000004</v>
          </cell>
          <cell r="L2290">
            <v>102921531</v>
          </cell>
        </row>
        <row r="2291">
          <cell r="A2291" t="str">
            <v>004671854</v>
          </cell>
          <cell r="B2291" t="str">
            <v>Kompaktni odklopnik</v>
          </cell>
          <cell r="C2291" t="str">
            <v>EB2S 160/3HF 20A 3p</v>
          </cell>
          <cell r="D2291" t="str">
            <v>79,0567</v>
          </cell>
          <cell r="E2291" t="str">
            <v>EA</v>
          </cell>
          <cell r="F2291">
            <v>40</v>
          </cell>
          <cell r="G2291">
            <v>474340.19999999995</v>
          </cell>
          <cell r="H2291">
            <v>0.1</v>
          </cell>
          <cell r="I2291">
            <v>526991.96219999995</v>
          </cell>
          <cell r="J2291">
            <v>66400987.237199992</v>
          </cell>
          <cell r="K2291">
            <v>0.55000000000000004</v>
          </cell>
          <cell r="L2291">
            <v>102921531</v>
          </cell>
        </row>
        <row r="2292">
          <cell r="A2292" t="str">
            <v>004671855</v>
          </cell>
          <cell r="B2292" t="str">
            <v>Kompaktni odklopnik</v>
          </cell>
          <cell r="C2292" t="str">
            <v>EB2S 160/3HF 25A 3p</v>
          </cell>
          <cell r="D2292" t="str">
            <v>79,0567</v>
          </cell>
          <cell r="E2292" t="str">
            <v>EA</v>
          </cell>
          <cell r="F2292">
            <v>40</v>
          </cell>
          <cell r="G2292">
            <v>474340.19999999995</v>
          </cell>
          <cell r="H2292">
            <v>0.1</v>
          </cell>
          <cell r="I2292">
            <v>526991.96219999995</v>
          </cell>
          <cell r="J2292">
            <v>66400987.237199992</v>
          </cell>
          <cell r="K2292">
            <v>0.55000000000000004</v>
          </cell>
          <cell r="L2292">
            <v>102921531</v>
          </cell>
        </row>
        <row r="2293">
          <cell r="A2293" t="str">
            <v>004671856</v>
          </cell>
          <cell r="B2293" t="str">
            <v>Kompaktni odklopnik</v>
          </cell>
          <cell r="C2293" t="str">
            <v>EB2S 160/3HF 32A 3p</v>
          </cell>
          <cell r="D2293" t="str">
            <v>79,0567</v>
          </cell>
          <cell r="E2293" t="str">
            <v>EA</v>
          </cell>
          <cell r="F2293">
            <v>40</v>
          </cell>
          <cell r="G2293">
            <v>474340.19999999995</v>
          </cell>
          <cell r="H2293">
            <v>0.1</v>
          </cell>
          <cell r="I2293">
            <v>526991.96219999995</v>
          </cell>
          <cell r="J2293">
            <v>66400987.237199992</v>
          </cell>
          <cell r="K2293">
            <v>0.55000000000000004</v>
          </cell>
          <cell r="L2293">
            <v>102921531</v>
          </cell>
        </row>
        <row r="2294">
          <cell r="A2294" t="str">
            <v>004671857</v>
          </cell>
          <cell r="B2294" t="str">
            <v>Kompaktni odklopnik</v>
          </cell>
          <cell r="C2294" t="str">
            <v>EB2S 160/3HF 40A 3p</v>
          </cell>
          <cell r="D2294" t="str">
            <v>79,0567</v>
          </cell>
          <cell r="E2294" t="str">
            <v>EA</v>
          </cell>
          <cell r="F2294">
            <v>40</v>
          </cell>
          <cell r="G2294">
            <v>474340.19999999995</v>
          </cell>
          <cell r="H2294">
            <v>0.1</v>
          </cell>
          <cell r="I2294">
            <v>526991.96219999995</v>
          </cell>
          <cell r="J2294">
            <v>66400987.237199992</v>
          </cell>
          <cell r="K2294">
            <v>0.55000000000000004</v>
          </cell>
          <cell r="L2294">
            <v>102921531</v>
          </cell>
        </row>
        <row r="2295">
          <cell r="A2295" t="str">
            <v>004671858</v>
          </cell>
          <cell r="B2295" t="str">
            <v>Kompaktni odklopnik</v>
          </cell>
          <cell r="C2295" t="str">
            <v>EB2S 160/3HF 50A 3p</v>
          </cell>
          <cell r="D2295" t="str">
            <v>79,0567</v>
          </cell>
          <cell r="E2295" t="str">
            <v>EA</v>
          </cell>
          <cell r="F2295">
            <v>40</v>
          </cell>
          <cell r="G2295">
            <v>474340.19999999995</v>
          </cell>
          <cell r="H2295">
            <v>0.1</v>
          </cell>
          <cell r="I2295">
            <v>526991.96219999995</v>
          </cell>
          <cell r="J2295">
            <v>66400987.237199992</v>
          </cell>
          <cell r="K2295">
            <v>0.55000000000000004</v>
          </cell>
          <cell r="L2295">
            <v>102921531</v>
          </cell>
        </row>
        <row r="2296">
          <cell r="A2296" t="str">
            <v>004671859</v>
          </cell>
          <cell r="B2296" t="str">
            <v>Kompaktni odklopnik</v>
          </cell>
          <cell r="C2296" t="str">
            <v>EB2S 160/3HF 63A 3p</v>
          </cell>
          <cell r="D2296" t="str">
            <v>79,0567</v>
          </cell>
          <cell r="E2296" t="str">
            <v>EA</v>
          </cell>
          <cell r="F2296">
            <v>40</v>
          </cell>
          <cell r="G2296">
            <v>474340.19999999995</v>
          </cell>
          <cell r="H2296">
            <v>0.1</v>
          </cell>
          <cell r="I2296">
            <v>526991.96219999995</v>
          </cell>
          <cell r="J2296">
            <v>66400987.237199992</v>
          </cell>
          <cell r="K2296">
            <v>0.55000000000000004</v>
          </cell>
          <cell r="L2296">
            <v>102921531</v>
          </cell>
        </row>
        <row r="2297">
          <cell r="A2297" t="str">
            <v>004671860</v>
          </cell>
          <cell r="B2297" t="str">
            <v>Kompaktni odklopnik</v>
          </cell>
          <cell r="C2297" t="str">
            <v>EB2S 160/3HF 80A 3p</v>
          </cell>
          <cell r="D2297" t="str">
            <v>79,0567</v>
          </cell>
          <cell r="E2297" t="str">
            <v>EA</v>
          </cell>
          <cell r="F2297">
            <v>40</v>
          </cell>
          <cell r="G2297">
            <v>474340.19999999995</v>
          </cell>
          <cell r="H2297">
            <v>0.1</v>
          </cell>
          <cell r="I2297">
            <v>526991.96219999995</v>
          </cell>
          <cell r="J2297">
            <v>66400987.237199992</v>
          </cell>
          <cell r="K2297">
            <v>0.55000000000000004</v>
          </cell>
          <cell r="L2297">
            <v>102921531</v>
          </cell>
        </row>
        <row r="2298">
          <cell r="A2298" t="str">
            <v>004671861</v>
          </cell>
          <cell r="B2298" t="str">
            <v>Kompaktni odklopnik</v>
          </cell>
          <cell r="C2298" t="str">
            <v>EB2S 160/3HF 100A 3p</v>
          </cell>
          <cell r="D2298" t="str">
            <v>79,0567</v>
          </cell>
          <cell r="E2298" t="str">
            <v>EA</v>
          </cell>
          <cell r="F2298">
            <v>40</v>
          </cell>
          <cell r="G2298">
            <v>474340.19999999995</v>
          </cell>
          <cell r="H2298">
            <v>0.1</v>
          </cell>
          <cell r="I2298">
            <v>526991.96219999995</v>
          </cell>
          <cell r="J2298">
            <v>66400987.237199992</v>
          </cell>
          <cell r="K2298">
            <v>0.55000000000000004</v>
          </cell>
          <cell r="L2298">
            <v>102921531</v>
          </cell>
        </row>
        <row r="2299">
          <cell r="A2299" t="str">
            <v>004671862</v>
          </cell>
          <cell r="B2299" t="str">
            <v>Kompaktni odklopnik</v>
          </cell>
          <cell r="C2299" t="str">
            <v>EB2S 160/3HF 125A 3p</v>
          </cell>
          <cell r="D2299" t="str">
            <v>90,2707</v>
          </cell>
          <cell r="E2299" t="str">
            <v>EA</v>
          </cell>
          <cell r="F2299">
            <v>40</v>
          </cell>
          <cell r="G2299">
            <v>541624.19999999995</v>
          </cell>
          <cell r="H2299">
            <v>0.1</v>
          </cell>
          <cell r="I2299">
            <v>601744.48620000004</v>
          </cell>
          <cell r="J2299">
            <v>75819805.261200011</v>
          </cell>
          <cell r="K2299">
            <v>0.55000000000000004</v>
          </cell>
          <cell r="L2299">
            <v>117520699</v>
          </cell>
        </row>
        <row r="2300">
          <cell r="A2300" t="str">
            <v>004671863</v>
          </cell>
          <cell r="B2300" t="str">
            <v>Kompaktni odklopnik</v>
          </cell>
          <cell r="C2300" t="str">
            <v>EB2S 160/3HF 160A 3p</v>
          </cell>
          <cell r="D2300" t="str">
            <v>116,1494</v>
          </cell>
          <cell r="E2300" t="str">
            <v>EA</v>
          </cell>
          <cell r="F2300">
            <v>40</v>
          </cell>
          <cell r="G2300">
            <v>696896.4</v>
          </cell>
          <cell r="H2300">
            <v>0.1</v>
          </cell>
          <cell r="I2300">
            <v>774251.90040000004</v>
          </cell>
          <cell r="J2300">
            <v>97555739.45040001</v>
          </cell>
          <cell r="K2300">
            <v>0.55000000000000004</v>
          </cell>
          <cell r="L2300">
            <v>151211397</v>
          </cell>
        </row>
        <row r="2301">
          <cell r="A2301" t="str">
            <v>004671866</v>
          </cell>
          <cell r="B2301" t="str">
            <v>Kompaktni odklopnik</v>
          </cell>
          <cell r="C2301" t="str">
            <v>EB2S 160/4HF 16A 4p</v>
          </cell>
          <cell r="D2301" t="str">
            <v>106,1277</v>
          </cell>
          <cell r="E2301" t="str">
            <v>EA</v>
          </cell>
          <cell r="F2301">
            <v>40</v>
          </cell>
          <cell r="G2301">
            <v>636766.19999999995</v>
          </cell>
          <cell r="H2301">
            <v>0.1</v>
          </cell>
          <cell r="I2301">
            <v>707447.24819999991</v>
          </cell>
          <cell r="J2301">
            <v>89138353.27319999</v>
          </cell>
          <cell r="K2301">
            <v>0.55000000000000004</v>
          </cell>
          <cell r="L2301">
            <v>138164448</v>
          </cell>
        </row>
        <row r="2302">
          <cell r="A2302" t="str">
            <v>004671867</v>
          </cell>
          <cell r="B2302" t="str">
            <v>Kompaktni odklopnik</v>
          </cell>
          <cell r="C2302" t="str">
            <v>EB2S 160/4HF 20A 4p</v>
          </cell>
          <cell r="D2302" t="str">
            <v>106,1277</v>
          </cell>
          <cell r="E2302" t="str">
            <v>EA</v>
          </cell>
          <cell r="F2302">
            <v>40</v>
          </cell>
          <cell r="G2302">
            <v>636766.19999999995</v>
          </cell>
          <cell r="H2302">
            <v>0.1</v>
          </cell>
          <cell r="I2302">
            <v>707447.24819999991</v>
          </cell>
          <cell r="J2302">
            <v>89138353.27319999</v>
          </cell>
          <cell r="K2302">
            <v>0.55000000000000004</v>
          </cell>
          <cell r="L2302">
            <v>138164448</v>
          </cell>
        </row>
        <row r="2303">
          <cell r="A2303" t="str">
            <v>004671868</v>
          </cell>
          <cell r="B2303" t="str">
            <v>Kompaktni odklopnik</v>
          </cell>
          <cell r="C2303" t="str">
            <v>EB2S 160/4HF 25A 4p</v>
          </cell>
          <cell r="D2303" t="str">
            <v>106,1277</v>
          </cell>
          <cell r="E2303" t="str">
            <v>EA</v>
          </cell>
          <cell r="F2303">
            <v>40</v>
          </cell>
          <cell r="G2303">
            <v>636766.19999999995</v>
          </cell>
          <cell r="H2303">
            <v>0.1</v>
          </cell>
          <cell r="I2303">
            <v>707447.24819999991</v>
          </cell>
          <cell r="J2303">
            <v>89138353.27319999</v>
          </cell>
          <cell r="K2303">
            <v>0.55000000000000004</v>
          </cell>
          <cell r="L2303">
            <v>138164448</v>
          </cell>
        </row>
        <row r="2304">
          <cell r="A2304" t="str">
            <v>004671869</v>
          </cell>
          <cell r="B2304" t="str">
            <v>Kompaktni odklopnik</v>
          </cell>
          <cell r="C2304" t="str">
            <v>EB2S 160/4HF 32A 4p</v>
          </cell>
          <cell r="D2304" t="str">
            <v>106,1277</v>
          </cell>
          <cell r="E2304" t="str">
            <v>EA</v>
          </cell>
          <cell r="F2304">
            <v>40</v>
          </cell>
          <cell r="G2304">
            <v>636766.19999999995</v>
          </cell>
          <cell r="H2304">
            <v>0.1</v>
          </cell>
          <cell r="I2304">
            <v>707447.24819999991</v>
          </cell>
          <cell r="J2304">
            <v>89138353.27319999</v>
          </cell>
          <cell r="K2304">
            <v>0.55000000000000004</v>
          </cell>
          <cell r="L2304">
            <v>138164448</v>
          </cell>
        </row>
        <row r="2305">
          <cell r="A2305" t="str">
            <v>004671870</v>
          </cell>
          <cell r="B2305" t="str">
            <v>Kompaktni odklopnik</v>
          </cell>
          <cell r="C2305" t="str">
            <v>EB2S 160/4HF 40A 4p</v>
          </cell>
          <cell r="D2305" t="str">
            <v>106,1277</v>
          </cell>
          <cell r="E2305" t="str">
            <v>EA</v>
          </cell>
          <cell r="F2305">
            <v>40</v>
          </cell>
          <cell r="G2305">
            <v>636766.19999999995</v>
          </cell>
          <cell r="H2305">
            <v>0.1</v>
          </cell>
          <cell r="I2305">
            <v>707447.24819999991</v>
          </cell>
          <cell r="J2305">
            <v>89138353.27319999</v>
          </cell>
          <cell r="K2305">
            <v>0.55000000000000004</v>
          </cell>
          <cell r="L2305">
            <v>138164448</v>
          </cell>
        </row>
        <row r="2306">
          <cell r="A2306" t="str">
            <v>004671871</v>
          </cell>
          <cell r="B2306" t="str">
            <v>Kompaktni odklopnik</v>
          </cell>
          <cell r="C2306" t="str">
            <v>EB2S 160/4HF 50A 4p</v>
          </cell>
          <cell r="D2306" t="str">
            <v>106,1277</v>
          </cell>
          <cell r="E2306" t="str">
            <v>EA</v>
          </cell>
          <cell r="F2306">
            <v>40</v>
          </cell>
          <cell r="G2306">
            <v>636766.19999999995</v>
          </cell>
          <cell r="H2306">
            <v>0.1</v>
          </cell>
          <cell r="I2306">
            <v>707447.24819999991</v>
          </cell>
          <cell r="J2306">
            <v>89138353.27319999</v>
          </cell>
          <cell r="K2306">
            <v>0.55000000000000004</v>
          </cell>
          <cell r="L2306">
            <v>138164448</v>
          </cell>
        </row>
        <row r="2307">
          <cell r="A2307" t="str">
            <v>004671872</v>
          </cell>
          <cell r="B2307" t="str">
            <v>Kompaktni odklopnik</v>
          </cell>
          <cell r="C2307" t="str">
            <v>EB2S 160/4HF 63A 4p</v>
          </cell>
          <cell r="D2307" t="str">
            <v>106,1277</v>
          </cell>
          <cell r="E2307" t="str">
            <v>EA</v>
          </cell>
          <cell r="F2307">
            <v>40</v>
          </cell>
          <cell r="G2307">
            <v>636766.19999999995</v>
          </cell>
          <cell r="H2307">
            <v>0.1</v>
          </cell>
          <cell r="I2307">
            <v>707447.24819999991</v>
          </cell>
          <cell r="J2307">
            <v>89138353.27319999</v>
          </cell>
          <cell r="K2307">
            <v>0.55000000000000004</v>
          </cell>
          <cell r="L2307">
            <v>138164448</v>
          </cell>
        </row>
        <row r="2308">
          <cell r="A2308" t="str">
            <v>004671873</v>
          </cell>
          <cell r="B2308" t="str">
            <v>Kompaktni odklopnik</v>
          </cell>
          <cell r="C2308" t="str">
            <v>EB2S 160/4HF 80A 4p</v>
          </cell>
          <cell r="D2308" t="str">
            <v>106,1277</v>
          </cell>
          <cell r="E2308" t="str">
            <v>EA</v>
          </cell>
          <cell r="F2308">
            <v>40</v>
          </cell>
          <cell r="G2308">
            <v>636766.19999999995</v>
          </cell>
          <cell r="H2308">
            <v>0.1</v>
          </cell>
          <cell r="I2308">
            <v>707447.24819999991</v>
          </cell>
          <cell r="J2308">
            <v>89138353.27319999</v>
          </cell>
          <cell r="K2308">
            <v>0.55000000000000004</v>
          </cell>
          <cell r="L2308">
            <v>138164448</v>
          </cell>
        </row>
        <row r="2309">
          <cell r="A2309" t="str">
            <v>004671874</v>
          </cell>
          <cell r="B2309" t="str">
            <v>Kompaktni odklopnik</v>
          </cell>
          <cell r="C2309" t="str">
            <v>EB2S 160/4HF 100A 4p</v>
          </cell>
          <cell r="D2309" t="str">
            <v>106,1277</v>
          </cell>
          <cell r="E2309" t="str">
            <v>EA</v>
          </cell>
          <cell r="F2309">
            <v>40</v>
          </cell>
          <cell r="G2309">
            <v>636766.19999999995</v>
          </cell>
          <cell r="H2309">
            <v>0.1</v>
          </cell>
          <cell r="I2309">
            <v>707447.24819999991</v>
          </cell>
          <cell r="J2309">
            <v>89138353.27319999</v>
          </cell>
          <cell r="K2309">
            <v>0.55000000000000004</v>
          </cell>
          <cell r="L2309">
            <v>138164448</v>
          </cell>
        </row>
        <row r="2310">
          <cell r="A2310" t="str">
            <v>004671875</v>
          </cell>
          <cell r="B2310" t="str">
            <v>Kompaktni odklopnik</v>
          </cell>
          <cell r="C2310" t="str">
            <v>EB2S 160/4HF 125A 4p</v>
          </cell>
          <cell r="D2310" t="str">
            <v>121,1982</v>
          </cell>
          <cell r="E2310" t="str">
            <v>EA</v>
          </cell>
          <cell r="F2310">
            <v>40</v>
          </cell>
          <cell r="G2310">
            <v>727189.2</v>
          </cell>
          <cell r="H2310">
            <v>0.1</v>
          </cell>
          <cell r="I2310">
            <v>807907.20120000001</v>
          </cell>
          <cell r="J2310">
            <v>101796307.3512</v>
          </cell>
          <cell r="K2310">
            <v>0.55000000000000004</v>
          </cell>
          <cell r="L2310">
            <v>157784277</v>
          </cell>
        </row>
        <row r="2311">
          <cell r="A2311" t="str">
            <v>004671876</v>
          </cell>
          <cell r="B2311" t="str">
            <v>Kompaktni odklopnik</v>
          </cell>
          <cell r="C2311" t="str">
            <v>EB2S 160/4HF 160A 4p</v>
          </cell>
          <cell r="D2311" t="str">
            <v>155,9314</v>
          </cell>
          <cell r="E2311" t="str">
            <v>EA</v>
          </cell>
          <cell r="F2311">
            <v>40</v>
          </cell>
          <cell r="G2311">
            <v>935588.4</v>
          </cell>
          <cell r="H2311">
            <v>0.1</v>
          </cell>
          <cell r="I2311">
            <v>1039438.7124000001</v>
          </cell>
          <cell r="J2311">
            <v>130969277.76240002</v>
          </cell>
          <cell r="K2311">
            <v>0.55000000000000004</v>
          </cell>
          <cell r="L2311">
            <v>203002381</v>
          </cell>
        </row>
        <row r="2312">
          <cell r="A2312" t="str">
            <v>004671919</v>
          </cell>
          <cell r="B2312" t="str">
            <v>Kompaktni odklopnik</v>
          </cell>
          <cell r="C2312" t="str">
            <v>EB2S 160/3HA 25A 3p</v>
          </cell>
          <cell r="D2312" t="str">
            <v>101,7893</v>
          </cell>
          <cell r="E2312" t="str">
            <v>EA</v>
          </cell>
          <cell r="F2312">
            <v>40</v>
          </cell>
          <cell r="G2312">
            <v>610735.79999999993</v>
          </cell>
          <cell r="H2312">
            <v>0.1</v>
          </cell>
          <cell r="I2312">
            <v>678527.47380000004</v>
          </cell>
          <cell r="J2312">
            <v>85494461.698799998</v>
          </cell>
          <cell r="K2312">
            <v>0.55000000000000004</v>
          </cell>
          <cell r="L2312">
            <v>132516416</v>
          </cell>
        </row>
        <row r="2313">
          <cell r="A2313" t="str">
            <v>004671920</v>
          </cell>
          <cell r="B2313" t="str">
            <v>Kompaktni odklopnik</v>
          </cell>
          <cell r="C2313" t="str">
            <v>EB2S 160/3HA 40A 3p</v>
          </cell>
          <cell r="D2313" t="str">
            <v>101,7893</v>
          </cell>
          <cell r="E2313" t="str">
            <v>EA</v>
          </cell>
          <cell r="F2313">
            <v>40</v>
          </cell>
          <cell r="G2313">
            <v>610735.79999999993</v>
          </cell>
          <cell r="H2313">
            <v>0.1</v>
          </cell>
          <cell r="I2313">
            <v>678527.47380000004</v>
          </cell>
          <cell r="J2313">
            <v>85494461.698799998</v>
          </cell>
          <cell r="K2313">
            <v>0.55000000000000004</v>
          </cell>
          <cell r="L2313">
            <v>132516416</v>
          </cell>
        </row>
        <row r="2314">
          <cell r="A2314" t="str">
            <v>004671921</v>
          </cell>
          <cell r="B2314" t="str">
            <v>Kompaktni odklopnik</v>
          </cell>
          <cell r="C2314" t="str">
            <v>EB2S 160/3HA 63A 3p</v>
          </cell>
          <cell r="D2314" t="str">
            <v>103,8443</v>
          </cell>
          <cell r="E2314" t="str">
            <v>EA</v>
          </cell>
          <cell r="F2314">
            <v>40</v>
          </cell>
          <cell r="G2314">
            <v>623065.79999999993</v>
          </cell>
          <cell r="H2314">
            <v>0.1</v>
          </cell>
          <cell r="I2314">
            <v>692226.10380000004</v>
          </cell>
          <cell r="J2314">
            <v>87220489.078800008</v>
          </cell>
          <cell r="K2314">
            <v>0.55000000000000004</v>
          </cell>
          <cell r="L2314">
            <v>135191759</v>
          </cell>
        </row>
        <row r="2315">
          <cell r="A2315" t="str">
            <v>004671922</v>
          </cell>
          <cell r="B2315" t="str">
            <v>Kompaktni odklopnik</v>
          </cell>
          <cell r="C2315" t="str">
            <v>EB2S 160/3HA 80A 3p</v>
          </cell>
          <cell r="D2315" t="str">
            <v>103,8443</v>
          </cell>
          <cell r="E2315" t="str">
            <v>EA</v>
          </cell>
          <cell r="F2315">
            <v>40</v>
          </cell>
          <cell r="G2315">
            <v>623065.79999999993</v>
          </cell>
          <cell r="H2315">
            <v>0.1</v>
          </cell>
          <cell r="I2315">
            <v>692226.10380000004</v>
          </cell>
          <cell r="J2315">
            <v>87220489.078800008</v>
          </cell>
          <cell r="K2315">
            <v>0.55000000000000004</v>
          </cell>
          <cell r="L2315">
            <v>135191759</v>
          </cell>
        </row>
        <row r="2316">
          <cell r="A2316" t="str">
            <v>004671923</v>
          </cell>
          <cell r="B2316" t="str">
            <v>Kompaktni odklopnik</v>
          </cell>
          <cell r="C2316" t="str">
            <v>EB2S 160/3HA 100A 3p</v>
          </cell>
          <cell r="D2316" t="str">
            <v>105,9248</v>
          </cell>
          <cell r="E2316" t="str">
            <v>EA</v>
          </cell>
          <cell r="F2316">
            <v>40</v>
          </cell>
          <cell r="G2316">
            <v>635548.79999999993</v>
          </cell>
          <cell r="H2316">
            <v>0.1</v>
          </cell>
          <cell r="I2316">
            <v>706094.71679999994</v>
          </cell>
          <cell r="J2316">
            <v>88967934.316799998</v>
          </cell>
          <cell r="K2316">
            <v>0.55000000000000004</v>
          </cell>
          <cell r="L2316">
            <v>137900299</v>
          </cell>
        </row>
        <row r="2317">
          <cell r="A2317" t="str">
            <v>004671924</v>
          </cell>
          <cell r="B2317" t="str">
            <v>Kompaktni odklopnik</v>
          </cell>
          <cell r="C2317" t="str">
            <v>EB2S 160/3HA 125A 3p</v>
          </cell>
          <cell r="D2317" t="str">
            <v>105,9248</v>
          </cell>
          <cell r="E2317" t="str">
            <v>EA</v>
          </cell>
          <cell r="F2317">
            <v>40</v>
          </cell>
          <cell r="G2317">
            <v>635548.79999999993</v>
          </cell>
          <cell r="H2317">
            <v>0.1</v>
          </cell>
          <cell r="I2317">
            <v>706094.71679999994</v>
          </cell>
          <cell r="J2317">
            <v>88967934.316799998</v>
          </cell>
          <cell r="K2317">
            <v>0.55000000000000004</v>
          </cell>
          <cell r="L2317">
            <v>137900299</v>
          </cell>
        </row>
        <row r="2318">
          <cell r="A2318" t="str">
            <v>004671925</v>
          </cell>
          <cell r="B2318" t="str">
            <v>Kompaktni odklopnik</v>
          </cell>
          <cell r="C2318" t="str">
            <v>EB2S 160/3HA 160A 3p</v>
          </cell>
          <cell r="D2318" t="str">
            <v>136,8523</v>
          </cell>
          <cell r="E2318" t="str">
            <v>EA</v>
          </cell>
          <cell r="F2318">
            <v>40</v>
          </cell>
          <cell r="G2318">
            <v>821113.79999999993</v>
          </cell>
          <cell r="H2318">
            <v>0.1</v>
          </cell>
          <cell r="I2318">
            <v>912257.43180000002</v>
          </cell>
          <cell r="J2318">
            <v>114944436.4068</v>
          </cell>
          <cell r="K2318">
            <v>0.55000000000000004</v>
          </cell>
          <cell r="L2318">
            <v>178163877</v>
          </cell>
        </row>
        <row r="2319">
          <cell r="A2319" t="str">
            <v>004671929</v>
          </cell>
          <cell r="B2319" t="str">
            <v>Kompaktni odklopnik</v>
          </cell>
          <cell r="C2319" t="str">
            <v>EB2S 160/4HA 25A 4p</v>
          </cell>
          <cell r="D2319" t="str">
            <v>131,9049</v>
          </cell>
          <cell r="E2319" t="str">
            <v>EA</v>
          </cell>
          <cell r="F2319">
            <v>40</v>
          </cell>
          <cell r="G2319">
            <v>791429.4</v>
          </cell>
          <cell r="H2319">
            <v>0.1</v>
          </cell>
          <cell r="I2319">
            <v>879278.0634000001</v>
          </cell>
          <cell r="J2319">
            <v>110789035.98840001</v>
          </cell>
          <cell r="K2319">
            <v>0.55000000000000004</v>
          </cell>
          <cell r="L2319">
            <v>171723006</v>
          </cell>
        </row>
        <row r="2320">
          <cell r="A2320" t="str">
            <v>004671930</v>
          </cell>
          <cell r="B2320" t="str">
            <v>Kompaktni odklopnik</v>
          </cell>
          <cell r="C2320" t="str">
            <v>EB2S 160/4HA 40A 4p</v>
          </cell>
          <cell r="D2320" t="str">
            <v>131,9049</v>
          </cell>
          <cell r="E2320" t="str">
            <v>EA</v>
          </cell>
          <cell r="F2320">
            <v>40</v>
          </cell>
          <cell r="G2320">
            <v>791429.4</v>
          </cell>
          <cell r="H2320">
            <v>0.1</v>
          </cell>
          <cell r="I2320">
            <v>879278.0634000001</v>
          </cell>
          <cell r="J2320">
            <v>110789035.98840001</v>
          </cell>
          <cell r="K2320">
            <v>0.55000000000000004</v>
          </cell>
          <cell r="L2320">
            <v>171723006</v>
          </cell>
        </row>
        <row r="2321">
          <cell r="A2321" t="str">
            <v>004671931</v>
          </cell>
          <cell r="B2321" t="str">
            <v>Kompaktni odklopnik</v>
          </cell>
          <cell r="C2321" t="str">
            <v>EB2S 160/4HA 63A 4p</v>
          </cell>
          <cell r="D2321" t="str">
            <v>134,6196</v>
          </cell>
          <cell r="E2321" t="str">
            <v>EA</v>
          </cell>
          <cell r="F2321">
            <v>40</v>
          </cell>
          <cell r="G2321">
            <v>807717.6</v>
          </cell>
          <cell r="H2321">
            <v>0.1</v>
          </cell>
          <cell r="I2321">
            <v>897374.25360000005</v>
          </cell>
          <cell r="J2321">
            <v>113069155.9536</v>
          </cell>
          <cell r="K2321">
            <v>0.55000000000000004</v>
          </cell>
          <cell r="L2321">
            <v>175257192</v>
          </cell>
        </row>
        <row r="2322">
          <cell r="A2322" t="str">
            <v>004671932</v>
          </cell>
          <cell r="B2322" t="str">
            <v>Kompaktni odklopnik</v>
          </cell>
          <cell r="C2322" t="str">
            <v>EB2S 160/4HA 80A 4p</v>
          </cell>
          <cell r="D2322" t="str">
            <v>134,6196</v>
          </cell>
          <cell r="E2322" t="str">
            <v>EA</v>
          </cell>
          <cell r="F2322">
            <v>40</v>
          </cell>
          <cell r="G2322">
            <v>807717.6</v>
          </cell>
          <cell r="H2322">
            <v>0.1</v>
          </cell>
          <cell r="I2322">
            <v>897374.25360000005</v>
          </cell>
          <cell r="J2322">
            <v>113069155.9536</v>
          </cell>
          <cell r="K2322">
            <v>0.55000000000000004</v>
          </cell>
          <cell r="L2322">
            <v>175257192</v>
          </cell>
        </row>
        <row r="2323">
          <cell r="A2323" t="str">
            <v>004671933</v>
          </cell>
          <cell r="B2323" t="str">
            <v>Kompaktni odklopnik</v>
          </cell>
          <cell r="C2323" t="str">
            <v>EB2S 160/4HA 100A 4p</v>
          </cell>
          <cell r="D2323" t="str">
            <v>137,3089</v>
          </cell>
          <cell r="E2323" t="str">
            <v>EA</v>
          </cell>
          <cell r="F2323">
            <v>40</v>
          </cell>
          <cell r="G2323">
            <v>823853.4</v>
          </cell>
          <cell r="H2323">
            <v>0.1</v>
          </cell>
          <cell r="I2323">
            <v>915301.12740000011</v>
          </cell>
          <cell r="J2323">
            <v>115327942.05240001</v>
          </cell>
          <cell r="K2323">
            <v>0.55000000000000004</v>
          </cell>
          <cell r="L2323">
            <v>178758311</v>
          </cell>
        </row>
        <row r="2324">
          <cell r="A2324" t="str">
            <v>004671934</v>
          </cell>
          <cell r="B2324" t="str">
            <v>Kompaktni odklopnik</v>
          </cell>
          <cell r="C2324" t="str">
            <v>EB2S 160/4HA 125A 4p</v>
          </cell>
          <cell r="D2324" t="str">
            <v>137,3089</v>
          </cell>
          <cell r="E2324" t="str">
            <v>EA</v>
          </cell>
          <cell r="F2324">
            <v>40</v>
          </cell>
          <cell r="G2324">
            <v>823853.4</v>
          </cell>
          <cell r="H2324">
            <v>0.1</v>
          </cell>
          <cell r="I2324">
            <v>915301.12740000011</v>
          </cell>
          <cell r="J2324">
            <v>115327942.05240001</v>
          </cell>
          <cell r="K2324">
            <v>0.55000000000000004</v>
          </cell>
          <cell r="L2324">
            <v>178758311</v>
          </cell>
        </row>
        <row r="2325">
          <cell r="A2325" t="str">
            <v>004671935</v>
          </cell>
          <cell r="B2325" t="str">
            <v>Kompaktni odklopnik</v>
          </cell>
          <cell r="C2325" t="str">
            <v>EB2S 160/4HA 160A 4p</v>
          </cell>
          <cell r="D2325" t="str">
            <v>201,9294</v>
          </cell>
          <cell r="E2325" t="str">
            <v>EA</v>
          </cell>
          <cell r="F2325">
            <v>40</v>
          </cell>
          <cell r="G2325">
            <v>1211576.3999999999</v>
          </cell>
          <cell r="H2325">
            <v>0.1</v>
          </cell>
          <cell r="I2325">
            <v>1346061.3804000001</v>
          </cell>
          <cell r="J2325">
            <v>169603733.93040001</v>
          </cell>
          <cell r="K2325">
            <v>0.55000000000000004</v>
          </cell>
          <cell r="L2325">
            <v>262885788</v>
          </cell>
        </row>
        <row r="2326">
          <cell r="A2326" t="str">
            <v>004671812</v>
          </cell>
          <cell r="B2326" t="str">
            <v>Kompaktni odklopnik</v>
          </cell>
          <cell r="C2326" t="str">
            <v>EB2S 250/3LF 200A 3p</v>
          </cell>
          <cell r="D2326" t="str">
            <v>138,8678</v>
          </cell>
          <cell r="E2326" t="str">
            <v>EA</v>
          </cell>
          <cell r="F2326">
            <v>40</v>
          </cell>
          <cell r="G2326">
            <v>833206.79999999993</v>
          </cell>
          <cell r="H2326">
            <v>0.1</v>
          </cell>
          <cell r="I2326">
            <v>925692.7548</v>
          </cell>
          <cell r="J2326">
            <v>116637287.1048</v>
          </cell>
          <cell r="K2326">
            <v>0.55000000000000004</v>
          </cell>
          <cell r="L2326">
            <v>180787796</v>
          </cell>
        </row>
        <row r="2327">
          <cell r="A2327" t="str">
            <v>004671813</v>
          </cell>
          <cell r="B2327" t="str">
            <v>Kompaktni odklopnik</v>
          </cell>
          <cell r="C2327" t="str">
            <v>EB2S 250/3LF 250A 3p</v>
          </cell>
          <cell r="D2327" t="str">
            <v>138,8678</v>
          </cell>
          <cell r="E2327" t="str">
            <v>EA</v>
          </cell>
          <cell r="F2327">
            <v>40</v>
          </cell>
          <cell r="G2327">
            <v>833206.79999999993</v>
          </cell>
          <cell r="H2327">
            <v>0.1</v>
          </cell>
          <cell r="I2327">
            <v>925692.7548</v>
          </cell>
          <cell r="J2327">
            <v>116637287.1048</v>
          </cell>
          <cell r="K2327">
            <v>0.55000000000000004</v>
          </cell>
          <cell r="L2327">
            <v>180787796</v>
          </cell>
        </row>
        <row r="2328">
          <cell r="A2328" t="str">
            <v>004671825</v>
          </cell>
          <cell r="B2328" t="str">
            <v>Kompaktni odklopnik</v>
          </cell>
          <cell r="C2328" t="str">
            <v>EB2S 250/4LF 200A 4p</v>
          </cell>
          <cell r="D2328" t="str">
            <v>180,5282</v>
          </cell>
          <cell r="E2328" t="str">
            <v>EA</v>
          </cell>
          <cell r="F2328">
            <v>40</v>
          </cell>
          <cell r="G2328">
            <v>1083169.2</v>
          </cell>
          <cell r="H2328">
            <v>0.1</v>
          </cell>
          <cell r="I2328">
            <v>1203400.9812</v>
          </cell>
          <cell r="J2328">
            <v>151628523.63120002</v>
          </cell>
          <cell r="K2328">
            <v>0.55000000000000004</v>
          </cell>
          <cell r="L2328">
            <v>235024212</v>
          </cell>
        </row>
        <row r="2329">
          <cell r="A2329" t="str">
            <v>004671826</v>
          </cell>
          <cell r="B2329" t="str">
            <v>Kompaktni odklopnik</v>
          </cell>
          <cell r="C2329" t="str">
            <v>EB2S 250/4LF 250A 4p</v>
          </cell>
          <cell r="D2329" t="str">
            <v>180,5282</v>
          </cell>
          <cell r="E2329" t="str">
            <v>EA</v>
          </cell>
          <cell r="F2329">
            <v>40</v>
          </cell>
          <cell r="G2329">
            <v>1083169.2</v>
          </cell>
          <cell r="H2329">
            <v>0.1</v>
          </cell>
          <cell r="I2329">
            <v>1203400.9812</v>
          </cell>
          <cell r="J2329">
            <v>151628523.63120002</v>
          </cell>
          <cell r="K2329">
            <v>0.55000000000000004</v>
          </cell>
          <cell r="L2329">
            <v>235024212</v>
          </cell>
        </row>
        <row r="2330">
          <cell r="A2330" t="str">
            <v>004671887</v>
          </cell>
          <cell r="B2330" t="str">
            <v>Kompaktni odklopnik</v>
          </cell>
          <cell r="C2330" t="str">
            <v>EB2S 250/3LA 200A 3p</v>
          </cell>
          <cell r="D2330" t="str">
            <v>141,3201</v>
          </cell>
          <cell r="E2330" t="str">
            <v>EA</v>
          </cell>
          <cell r="F2330">
            <v>40</v>
          </cell>
          <cell r="G2330">
            <v>847920.6</v>
          </cell>
          <cell r="H2330">
            <v>0.1</v>
          </cell>
          <cell r="I2330">
            <v>942039.78659999999</v>
          </cell>
          <cell r="J2330">
            <v>118697013.1116</v>
          </cell>
          <cell r="K2330">
            <v>0.55000000000000004</v>
          </cell>
          <cell r="L2330">
            <v>183980371</v>
          </cell>
        </row>
        <row r="2331">
          <cell r="A2331" t="str">
            <v>004671888</v>
          </cell>
          <cell r="B2331" t="str">
            <v>Kompaktni odklopnik</v>
          </cell>
          <cell r="C2331" t="str">
            <v>EB2S 250/3LA 250A 3p</v>
          </cell>
          <cell r="D2331" t="str">
            <v>141,3201</v>
          </cell>
          <cell r="E2331" t="str">
            <v>EA</v>
          </cell>
          <cell r="F2331">
            <v>40</v>
          </cell>
          <cell r="G2331">
            <v>847920.6</v>
          </cell>
          <cell r="H2331">
            <v>0.1</v>
          </cell>
          <cell r="I2331">
            <v>942039.78659999999</v>
          </cell>
          <cell r="J2331">
            <v>118697013.1116</v>
          </cell>
          <cell r="K2331">
            <v>0.55000000000000004</v>
          </cell>
          <cell r="L2331">
            <v>183980371</v>
          </cell>
        </row>
        <row r="2332">
          <cell r="A2332" t="str">
            <v>004671897</v>
          </cell>
          <cell r="B2332" t="str">
            <v>Kompaktni odklopnik</v>
          </cell>
          <cell r="C2332" t="str">
            <v>EB2S 250/4LA 200A 4p</v>
          </cell>
          <cell r="D2332" t="str">
            <v>189,7100</v>
          </cell>
          <cell r="E2332" t="str">
            <v>EA</v>
          </cell>
          <cell r="F2332">
            <v>40</v>
          </cell>
          <cell r="G2332">
            <v>1138260</v>
          </cell>
          <cell r="H2332">
            <v>0.1</v>
          </cell>
          <cell r="I2332">
            <v>1264606.8600000001</v>
          </cell>
          <cell r="J2332">
            <v>159340464.36000001</v>
          </cell>
          <cell r="K2332">
            <v>0.55000000000000004</v>
          </cell>
          <cell r="L2332">
            <v>246977720</v>
          </cell>
        </row>
        <row r="2333">
          <cell r="A2333" t="str">
            <v>004671898</v>
          </cell>
          <cell r="B2333" t="str">
            <v>Kompaktni odklopnik</v>
          </cell>
          <cell r="C2333" t="str">
            <v>EB2S 250/4LA 250A 4p</v>
          </cell>
          <cell r="D2333" t="str">
            <v>189,7100</v>
          </cell>
          <cell r="E2333" t="str">
            <v>EA</v>
          </cell>
          <cell r="F2333">
            <v>40</v>
          </cell>
          <cell r="G2333">
            <v>1138260</v>
          </cell>
          <cell r="H2333">
            <v>0.1</v>
          </cell>
          <cell r="I2333">
            <v>1264606.8600000001</v>
          </cell>
          <cell r="J2333">
            <v>159340464.36000001</v>
          </cell>
          <cell r="K2333">
            <v>0.55000000000000004</v>
          </cell>
          <cell r="L2333">
            <v>246977720</v>
          </cell>
        </row>
        <row r="2334">
          <cell r="A2334" t="str">
            <v>004671838</v>
          </cell>
          <cell r="B2334" t="str">
            <v>Kompaktni odklopnik</v>
          </cell>
          <cell r="C2334" t="str">
            <v>EB2S 250/3SF 200A 3p</v>
          </cell>
          <cell r="D2334" t="str">
            <v>140,5311</v>
          </cell>
          <cell r="E2334" t="str">
            <v>EA</v>
          </cell>
          <cell r="F2334">
            <v>40</v>
          </cell>
          <cell r="G2334">
            <v>843186.6</v>
          </cell>
          <cell r="H2334">
            <v>0.1</v>
          </cell>
          <cell r="I2334">
            <v>936780.31260000006</v>
          </cell>
          <cell r="J2334">
            <v>118034319.3876</v>
          </cell>
          <cell r="K2334">
            <v>0.55000000000000004</v>
          </cell>
          <cell r="L2334">
            <v>182953196</v>
          </cell>
        </row>
        <row r="2335">
          <cell r="A2335" t="str">
            <v>004671839</v>
          </cell>
          <cell r="B2335" t="str">
            <v>Kompaktni odklopnik</v>
          </cell>
          <cell r="C2335" t="str">
            <v>EB2S 250/3SF 250A 3p</v>
          </cell>
          <cell r="D2335" t="str">
            <v>140,5311</v>
          </cell>
          <cell r="E2335" t="str">
            <v>EA</v>
          </cell>
          <cell r="F2335">
            <v>40</v>
          </cell>
          <cell r="G2335">
            <v>843186.6</v>
          </cell>
          <cell r="H2335">
            <v>0.1</v>
          </cell>
          <cell r="I2335">
            <v>936780.31260000006</v>
          </cell>
          <cell r="J2335">
            <v>118034319.3876</v>
          </cell>
          <cell r="K2335">
            <v>0.55000000000000004</v>
          </cell>
          <cell r="L2335">
            <v>182953196</v>
          </cell>
        </row>
        <row r="2336">
          <cell r="A2336" t="str">
            <v>004671851</v>
          </cell>
          <cell r="B2336" t="str">
            <v>Kompaktni odklopnik</v>
          </cell>
          <cell r="C2336" t="str">
            <v>EB2S 250/4SF 200A 4p</v>
          </cell>
          <cell r="D2336" t="str">
            <v>182,6980</v>
          </cell>
          <cell r="E2336" t="str">
            <v>EA</v>
          </cell>
          <cell r="F2336">
            <v>40</v>
          </cell>
          <cell r="G2336">
            <v>1096188</v>
          </cell>
          <cell r="H2336">
            <v>0.1</v>
          </cell>
          <cell r="I2336">
            <v>1217864.868</v>
          </cell>
          <cell r="J2336">
            <v>153450973.368</v>
          </cell>
          <cell r="K2336">
            <v>0.55000000000000004</v>
          </cell>
          <cell r="L2336">
            <v>237849009</v>
          </cell>
        </row>
        <row r="2337">
          <cell r="A2337" t="str">
            <v>004671852</v>
          </cell>
          <cell r="B2337" t="str">
            <v>Kompaktni odklopnik</v>
          </cell>
          <cell r="C2337" t="str">
            <v>EB2S 250/4SF 250A 4p</v>
          </cell>
          <cell r="D2337" t="str">
            <v>182,6980</v>
          </cell>
          <cell r="E2337" t="str">
            <v>EA</v>
          </cell>
          <cell r="F2337">
            <v>40</v>
          </cell>
          <cell r="G2337">
            <v>1096188</v>
          </cell>
          <cell r="H2337">
            <v>0.1</v>
          </cell>
          <cell r="I2337">
            <v>1217864.868</v>
          </cell>
          <cell r="J2337">
            <v>153450973.368</v>
          </cell>
          <cell r="K2337">
            <v>0.55000000000000004</v>
          </cell>
          <cell r="L2337">
            <v>237849009</v>
          </cell>
        </row>
        <row r="2338">
          <cell r="A2338" t="str">
            <v>004671907</v>
          </cell>
          <cell r="B2338" t="str">
            <v>Kompaktni odklopnik</v>
          </cell>
          <cell r="C2338" t="str">
            <v>EB2S 250/3SA 200A 3p</v>
          </cell>
          <cell r="D2338" t="str">
            <v>146,6963</v>
          </cell>
          <cell r="E2338" t="str">
            <v>EA</v>
          </cell>
          <cell r="F2338">
            <v>40</v>
          </cell>
          <cell r="G2338">
            <v>880177.79999999993</v>
          </cell>
          <cell r="H2338">
            <v>0.1</v>
          </cell>
          <cell r="I2338">
            <v>977877.53579999995</v>
          </cell>
          <cell r="J2338">
            <v>123212569.51079999</v>
          </cell>
          <cell r="K2338">
            <v>0.55000000000000004</v>
          </cell>
          <cell r="L2338">
            <v>190979483</v>
          </cell>
        </row>
        <row r="2339">
          <cell r="A2339" t="str">
            <v>004671908</v>
          </cell>
          <cell r="B2339" t="str">
            <v>Kompaktni odklopnik</v>
          </cell>
          <cell r="C2339" t="str">
            <v>EB2S 250/3SA 250A 3p</v>
          </cell>
          <cell r="D2339" t="str">
            <v>146,6963</v>
          </cell>
          <cell r="E2339" t="str">
            <v>EA</v>
          </cell>
          <cell r="F2339">
            <v>40</v>
          </cell>
          <cell r="G2339">
            <v>880177.79999999993</v>
          </cell>
          <cell r="H2339">
            <v>0.1</v>
          </cell>
          <cell r="I2339">
            <v>977877.53579999995</v>
          </cell>
          <cell r="J2339">
            <v>123212569.51079999</v>
          </cell>
          <cell r="K2339">
            <v>0.55000000000000004</v>
          </cell>
          <cell r="L2339">
            <v>190979483</v>
          </cell>
        </row>
        <row r="2340">
          <cell r="A2340" t="str">
            <v>004671917</v>
          </cell>
          <cell r="B2340" t="str">
            <v>Kompaktni odklopnik</v>
          </cell>
          <cell r="C2340" t="str">
            <v>EB2S 250/4SA 200A 4p</v>
          </cell>
          <cell r="D2340" t="str">
            <v>197,0074</v>
          </cell>
          <cell r="E2340" t="str">
            <v>EA</v>
          </cell>
          <cell r="F2340">
            <v>40</v>
          </cell>
          <cell r="G2340">
            <v>1182044.3999999999</v>
          </cell>
          <cell r="H2340">
            <v>0.1</v>
          </cell>
          <cell r="I2340">
            <v>1313251.3284</v>
          </cell>
          <cell r="J2340">
            <v>165469667.3784</v>
          </cell>
          <cell r="K2340">
            <v>0.55000000000000004</v>
          </cell>
          <cell r="L2340">
            <v>256477985</v>
          </cell>
        </row>
        <row r="2341">
          <cell r="A2341" t="str">
            <v>004671918</v>
          </cell>
          <cell r="B2341" t="str">
            <v>Kompaktni odklopnik</v>
          </cell>
          <cell r="C2341" t="str">
            <v>EB2S 250/4SA 250A 4p</v>
          </cell>
          <cell r="D2341" t="str">
            <v>197,0074</v>
          </cell>
          <cell r="E2341" t="str">
            <v>EA</v>
          </cell>
          <cell r="F2341">
            <v>40</v>
          </cell>
          <cell r="G2341">
            <v>1182044.3999999999</v>
          </cell>
          <cell r="H2341">
            <v>0.1</v>
          </cell>
          <cell r="I2341">
            <v>1313251.3284</v>
          </cell>
          <cell r="J2341">
            <v>165469667.3784</v>
          </cell>
          <cell r="K2341">
            <v>0.55000000000000004</v>
          </cell>
          <cell r="L2341">
            <v>256477985</v>
          </cell>
        </row>
        <row r="2342">
          <cell r="A2342" t="str">
            <v>004671864</v>
          </cell>
          <cell r="B2342" t="str">
            <v>Kompaktni odklopnik</v>
          </cell>
          <cell r="C2342" t="str">
            <v>EB2S 250/3HF 200A 3p</v>
          </cell>
          <cell r="D2342" t="str">
            <v>152,2526</v>
          </cell>
          <cell r="E2342" t="str">
            <v>EA</v>
          </cell>
          <cell r="F2342">
            <v>40</v>
          </cell>
          <cell r="G2342">
            <v>913515.6</v>
          </cell>
          <cell r="H2342">
            <v>0.1</v>
          </cell>
          <cell r="I2342">
            <v>1014915.8316</v>
          </cell>
          <cell r="J2342">
            <v>127879394.7816</v>
          </cell>
          <cell r="K2342">
            <v>0.55000000000000004</v>
          </cell>
          <cell r="L2342">
            <v>198213062</v>
          </cell>
        </row>
        <row r="2343">
          <cell r="A2343" t="str">
            <v>004671865</v>
          </cell>
          <cell r="B2343" t="str">
            <v>Kompaktni odklopnik</v>
          </cell>
          <cell r="C2343" t="str">
            <v>EB2S 250/3HF 250A 3p</v>
          </cell>
          <cell r="D2343" t="str">
            <v>152,2526</v>
          </cell>
          <cell r="E2343" t="str">
            <v>EA</v>
          </cell>
          <cell r="F2343">
            <v>40</v>
          </cell>
          <cell r="G2343">
            <v>913515.6</v>
          </cell>
          <cell r="H2343">
            <v>0.1</v>
          </cell>
          <cell r="I2343">
            <v>1014915.8316</v>
          </cell>
          <cell r="J2343">
            <v>127879394.7816</v>
          </cell>
          <cell r="K2343">
            <v>0.55000000000000004</v>
          </cell>
          <cell r="L2343">
            <v>198213062</v>
          </cell>
        </row>
        <row r="2344">
          <cell r="A2344" t="str">
            <v>004671877</v>
          </cell>
          <cell r="B2344" t="str">
            <v>Kompaktni odklopnik</v>
          </cell>
          <cell r="C2344" t="str">
            <v>EB2S 250/4HF 200A 4p</v>
          </cell>
          <cell r="D2344" t="str">
            <v>197,9207</v>
          </cell>
          <cell r="E2344" t="str">
            <v>EA</v>
          </cell>
          <cell r="F2344">
            <v>40</v>
          </cell>
          <cell r="G2344">
            <v>1187524.2</v>
          </cell>
          <cell r="H2344">
            <v>0.1</v>
          </cell>
          <cell r="I2344">
            <v>1319339.3862000001</v>
          </cell>
          <cell r="J2344">
            <v>166236762.66120002</v>
          </cell>
          <cell r="K2344">
            <v>0.55000000000000004</v>
          </cell>
          <cell r="L2344">
            <v>257666983</v>
          </cell>
        </row>
        <row r="2345">
          <cell r="A2345" t="str">
            <v>004671878</v>
          </cell>
          <cell r="B2345" t="str">
            <v>Kompaktni odklopnik</v>
          </cell>
          <cell r="C2345" t="str">
            <v>EB2S 250/4HF 250A 4p</v>
          </cell>
          <cell r="D2345" t="str">
            <v>197,9207</v>
          </cell>
          <cell r="E2345" t="str">
            <v>EA</v>
          </cell>
          <cell r="F2345">
            <v>40</v>
          </cell>
          <cell r="G2345">
            <v>1187524.2</v>
          </cell>
          <cell r="H2345">
            <v>0.1</v>
          </cell>
          <cell r="I2345">
            <v>1319339.3862000001</v>
          </cell>
          <cell r="J2345">
            <v>166236762.66120002</v>
          </cell>
          <cell r="K2345">
            <v>0.55000000000000004</v>
          </cell>
          <cell r="L2345">
            <v>257666983</v>
          </cell>
        </row>
        <row r="2346">
          <cell r="A2346" t="str">
            <v>004671927</v>
          </cell>
          <cell r="B2346" t="str">
            <v>Kompaktni odklopnik</v>
          </cell>
          <cell r="C2346" t="str">
            <v>EB2S 250/3HA 200A 3p</v>
          </cell>
          <cell r="D2346" t="str">
            <v>172,5749</v>
          </cell>
          <cell r="E2346" t="str">
            <v>EA</v>
          </cell>
          <cell r="F2346">
            <v>40</v>
          </cell>
          <cell r="G2346">
            <v>1035449.3999999999</v>
          </cell>
          <cell r="H2346">
            <v>0.1</v>
          </cell>
          <cell r="I2346">
            <v>1150384.2834000001</v>
          </cell>
          <cell r="J2346">
            <v>144948419.70840001</v>
          </cell>
          <cell r="K2346">
            <v>0.55000000000000004</v>
          </cell>
          <cell r="L2346">
            <v>224670051</v>
          </cell>
        </row>
        <row r="2347">
          <cell r="A2347" t="str">
            <v>004671928</v>
          </cell>
          <cell r="B2347" t="str">
            <v>Kompaktni odklopnik</v>
          </cell>
          <cell r="C2347" t="str">
            <v>EB2S 250/3HA 250A 3p</v>
          </cell>
          <cell r="D2347" t="str">
            <v>172,5749</v>
          </cell>
          <cell r="E2347" t="str">
            <v>EA</v>
          </cell>
          <cell r="F2347">
            <v>40</v>
          </cell>
          <cell r="G2347">
            <v>1035449.3999999999</v>
          </cell>
          <cell r="H2347">
            <v>0.1</v>
          </cell>
          <cell r="I2347">
            <v>1150384.2834000001</v>
          </cell>
          <cell r="J2347">
            <v>144948419.70840001</v>
          </cell>
          <cell r="K2347">
            <v>0.55000000000000004</v>
          </cell>
          <cell r="L2347">
            <v>224670051</v>
          </cell>
        </row>
        <row r="2348">
          <cell r="A2348" t="str">
            <v>004671937</v>
          </cell>
          <cell r="B2348" t="str">
            <v>Kompaktni odklopnik</v>
          </cell>
          <cell r="C2348" t="str">
            <v>EB2S 250/4HA 200A 4p</v>
          </cell>
          <cell r="D2348" t="str">
            <v>231,7405</v>
          </cell>
          <cell r="E2348" t="str">
            <v>EA</v>
          </cell>
          <cell r="F2348">
            <v>40</v>
          </cell>
          <cell r="G2348">
            <v>1390443</v>
          </cell>
          <cell r="H2348">
            <v>0.1</v>
          </cell>
          <cell r="I2348">
            <v>1544782.173</v>
          </cell>
          <cell r="J2348">
            <v>194642553.79800001</v>
          </cell>
          <cell r="K2348">
            <v>0.55000000000000004</v>
          </cell>
          <cell r="L2348">
            <v>301695959</v>
          </cell>
        </row>
        <row r="2349">
          <cell r="A2349" t="str">
            <v>004671938</v>
          </cell>
          <cell r="B2349" t="str">
            <v>Kompaktni odklopnik</v>
          </cell>
          <cell r="C2349" t="str">
            <v>EB2S 250/4HA 250A 4p</v>
          </cell>
          <cell r="D2349" t="str">
            <v>231,7405</v>
          </cell>
          <cell r="E2349" t="str">
            <v>EA</v>
          </cell>
          <cell r="F2349">
            <v>40</v>
          </cell>
          <cell r="G2349">
            <v>1390443</v>
          </cell>
          <cell r="H2349">
            <v>0.1</v>
          </cell>
          <cell r="I2349">
            <v>1544782.173</v>
          </cell>
          <cell r="J2349">
            <v>194642553.79800001</v>
          </cell>
          <cell r="K2349">
            <v>0.55000000000000004</v>
          </cell>
          <cell r="L2349">
            <v>301695959</v>
          </cell>
        </row>
        <row r="2350">
          <cell r="A2350" t="str">
            <v>004671950</v>
          </cell>
          <cell r="B2350" t="str">
            <v>Pomožni kontakti</v>
          </cell>
          <cell r="C2350" t="str">
            <v>PS2S 160-250AF</v>
          </cell>
          <cell r="D2350" t="str">
            <v>9,6130</v>
          </cell>
          <cell r="E2350" t="str">
            <v>EA</v>
          </cell>
          <cell r="F2350">
            <v>40</v>
          </cell>
          <cell r="G2350">
            <v>57678</v>
          </cell>
          <cell r="H2350">
            <v>0.1</v>
          </cell>
          <cell r="I2350">
            <v>64080.258000000002</v>
          </cell>
          <cell r="J2350">
            <v>8074112.5080000004</v>
          </cell>
          <cell r="K2350">
            <v>0.57999999999999996</v>
          </cell>
          <cell r="L2350">
            <v>12757098</v>
          </cell>
        </row>
        <row r="2351">
          <cell r="A2351" t="str">
            <v>004671951</v>
          </cell>
          <cell r="B2351" t="str">
            <v>Signalni kontakti</v>
          </cell>
          <cell r="C2351" t="str">
            <v>SS2S 160-250AF</v>
          </cell>
          <cell r="D2351" t="str">
            <v>10,9648</v>
          </cell>
          <cell r="E2351" t="str">
            <v>EA</v>
          </cell>
          <cell r="F2351">
            <v>40</v>
          </cell>
          <cell r="G2351">
            <v>65788.800000000003</v>
          </cell>
          <cell r="H2351">
            <v>0.1</v>
          </cell>
          <cell r="I2351">
            <v>73091.356800000009</v>
          </cell>
          <cell r="J2351">
            <v>9209510.9568000007</v>
          </cell>
          <cell r="K2351">
            <v>0.57999999999999996</v>
          </cell>
          <cell r="L2351">
            <v>14551028</v>
          </cell>
        </row>
        <row r="2352">
          <cell r="A2352" t="str">
            <v>004671953</v>
          </cell>
          <cell r="B2352" t="str">
            <v>Daljinski sprožnik</v>
          </cell>
          <cell r="C2352" t="str">
            <v>DA2S 160-250AF AC 200-240V</v>
          </cell>
          <cell r="D2352" t="str">
            <v>30,9864</v>
          </cell>
          <cell r="E2352" t="str">
            <v>EA</v>
          </cell>
          <cell r="F2352">
            <v>40</v>
          </cell>
          <cell r="G2352">
            <v>185918.4</v>
          </cell>
          <cell r="H2352">
            <v>0.1</v>
          </cell>
          <cell r="I2352">
            <v>206555.34240000002</v>
          </cell>
          <cell r="J2352">
            <v>26025973.142400004</v>
          </cell>
          <cell r="K2352">
            <v>0.57999999999999996</v>
          </cell>
          <cell r="L2352">
            <v>41121038</v>
          </cell>
        </row>
        <row r="2353">
          <cell r="A2353" t="str">
            <v>004671954</v>
          </cell>
          <cell r="B2353" t="str">
            <v>Daljinski sprožnik</v>
          </cell>
          <cell r="C2353" t="str">
            <v>DA2S 160-250AF AC 380-450V</v>
          </cell>
          <cell r="D2353" t="str">
            <v>30,9864</v>
          </cell>
          <cell r="E2353" t="str">
            <v>EA</v>
          </cell>
          <cell r="F2353">
            <v>40</v>
          </cell>
          <cell r="G2353">
            <v>185918.4</v>
          </cell>
          <cell r="H2353">
            <v>0.1</v>
          </cell>
          <cell r="I2353">
            <v>206555.34240000002</v>
          </cell>
          <cell r="J2353">
            <v>26025973.142400004</v>
          </cell>
          <cell r="K2353">
            <v>0.57999999999999996</v>
          </cell>
          <cell r="L2353">
            <v>41121038</v>
          </cell>
        </row>
        <row r="2354">
          <cell r="A2354" t="str">
            <v>004671955</v>
          </cell>
          <cell r="B2354" t="str">
            <v>Daljinski sprožnik</v>
          </cell>
          <cell r="C2354" t="str">
            <v>DA2S 160-250AF DC 24V</v>
          </cell>
          <cell r="D2354" t="str">
            <v>30,9864</v>
          </cell>
          <cell r="E2354" t="str">
            <v>EA</v>
          </cell>
          <cell r="F2354">
            <v>40</v>
          </cell>
          <cell r="G2354">
            <v>185918.4</v>
          </cell>
          <cell r="H2354">
            <v>0.1</v>
          </cell>
          <cell r="I2354">
            <v>206555.34240000002</v>
          </cell>
          <cell r="J2354">
            <v>26025973.142400004</v>
          </cell>
          <cell r="K2354">
            <v>0.57999999999999996</v>
          </cell>
          <cell r="L2354">
            <v>41121038</v>
          </cell>
        </row>
        <row r="2355">
          <cell r="A2355" t="str">
            <v>004671956</v>
          </cell>
          <cell r="B2355" t="str">
            <v>Podnapetostni spro?nik</v>
          </cell>
          <cell r="C2355" t="str">
            <v>NA2S 160-250AF AC 200-240V</v>
          </cell>
          <cell r="D2355" t="str">
            <v>36,7441</v>
          </cell>
          <cell r="E2355" t="str">
            <v>EA</v>
          </cell>
          <cell r="F2355">
            <v>40</v>
          </cell>
          <cell r="G2355">
            <v>220464.6</v>
          </cell>
          <cell r="H2355">
            <v>0.1</v>
          </cell>
          <cell r="I2355">
            <v>244936.17060000004</v>
          </cell>
          <cell r="J2355">
            <v>30861957.495600004</v>
          </cell>
          <cell r="K2355">
            <v>0.57999999999999996</v>
          </cell>
          <cell r="L2355">
            <v>48761893</v>
          </cell>
        </row>
        <row r="2356">
          <cell r="A2356" t="str">
            <v>004671957</v>
          </cell>
          <cell r="B2356" t="str">
            <v>Podnapetostni spro?nik</v>
          </cell>
          <cell r="C2356" t="str">
            <v>NA2S 160-250AF AC 380-450V</v>
          </cell>
          <cell r="D2356" t="str">
            <v>36,7441</v>
          </cell>
          <cell r="E2356" t="str">
            <v>EA</v>
          </cell>
          <cell r="F2356">
            <v>40</v>
          </cell>
          <cell r="G2356">
            <v>220464.6</v>
          </cell>
          <cell r="H2356">
            <v>0.1</v>
          </cell>
          <cell r="I2356">
            <v>244936.17060000004</v>
          </cell>
          <cell r="J2356">
            <v>30861957.495600004</v>
          </cell>
          <cell r="K2356">
            <v>0.57999999999999996</v>
          </cell>
          <cell r="L2356">
            <v>48761893</v>
          </cell>
        </row>
        <row r="2357">
          <cell r="A2357" t="str">
            <v>004671958</v>
          </cell>
          <cell r="B2357" t="str">
            <v>Podnapetostni spro?nik</v>
          </cell>
          <cell r="C2357" t="str">
            <v>NA2S 160-250AF DC 24V</v>
          </cell>
          <cell r="D2357" t="str">
            <v>36,7441</v>
          </cell>
          <cell r="E2357" t="str">
            <v>EA</v>
          </cell>
          <cell r="F2357">
            <v>40</v>
          </cell>
          <cell r="G2357">
            <v>220464.6</v>
          </cell>
          <cell r="H2357">
            <v>0.1</v>
          </cell>
          <cell r="I2357">
            <v>244936.17060000004</v>
          </cell>
          <cell r="J2357">
            <v>30861957.495600004</v>
          </cell>
          <cell r="K2357">
            <v>0.57999999999999996</v>
          </cell>
          <cell r="L2357">
            <v>48761893</v>
          </cell>
        </row>
        <row r="2358">
          <cell r="A2358" t="str">
            <v>004671970</v>
          </cell>
          <cell r="B2358" t="str">
            <v>Roèica</v>
          </cell>
          <cell r="C2358" t="str">
            <v>RO2S 160</v>
          </cell>
          <cell r="D2358" t="str">
            <v>66,5400</v>
          </cell>
          <cell r="E2358" t="str">
            <v>EA</v>
          </cell>
          <cell r="F2358">
            <v>40</v>
          </cell>
          <cell r="G2358">
            <v>399240</v>
          </cell>
          <cell r="H2358">
            <v>0.1</v>
          </cell>
          <cell r="I2358">
            <v>443555.64000000007</v>
          </cell>
          <cell r="J2358">
            <v>55888010.640000008</v>
          </cell>
          <cell r="K2358">
            <v>0.57999999999999996</v>
          </cell>
          <cell r="L2358">
            <v>88303057</v>
          </cell>
        </row>
        <row r="2359">
          <cell r="A2359" t="str">
            <v>004671971</v>
          </cell>
          <cell r="B2359" t="str">
            <v>Roèica</v>
          </cell>
          <cell r="C2359" t="str">
            <v>RO2S 160P</v>
          </cell>
          <cell r="D2359" t="str">
            <v>84,7646</v>
          </cell>
          <cell r="E2359" t="str">
            <v>EA</v>
          </cell>
          <cell r="F2359">
            <v>40</v>
          </cell>
          <cell r="G2359">
            <v>508587.6</v>
          </cell>
          <cell r="H2359">
            <v>0.1</v>
          </cell>
          <cell r="I2359">
            <v>565040.8236</v>
          </cell>
          <cell r="J2359">
            <v>71195143.773599997</v>
          </cell>
          <cell r="K2359">
            <v>0.57999999999999996</v>
          </cell>
          <cell r="L2359">
            <v>112488328</v>
          </cell>
        </row>
        <row r="2360">
          <cell r="A2360" t="str">
            <v>004671972</v>
          </cell>
          <cell r="B2360" t="str">
            <v>Zbiralnièni prikljuèek</v>
          </cell>
          <cell r="C2360" t="str">
            <v>ZB2S 160/3</v>
          </cell>
          <cell r="D2360" t="str">
            <v>12,1665</v>
          </cell>
          <cell r="E2360" t="str">
            <v>EA</v>
          </cell>
          <cell r="F2360">
            <v>40</v>
          </cell>
          <cell r="G2360">
            <v>72999</v>
          </cell>
          <cell r="H2360">
            <v>0.1</v>
          </cell>
          <cell r="I2360">
            <v>81101.88900000001</v>
          </cell>
          <cell r="J2360">
            <v>10218838.014</v>
          </cell>
          <cell r="K2360">
            <v>0.57999999999999996</v>
          </cell>
          <cell r="L2360">
            <v>16145765</v>
          </cell>
        </row>
        <row r="2361">
          <cell r="A2361" t="str">
            <v>004671977</v>
          </cell>
          <cell r="B2361" t="str">
            <v>Zbiralnièni prikljuèek</v>
          </cell>
          <cell r="C2361" t="str">
            <v>ZB2S 160/4</v>
          </cell>
          <cell r="D2361" t="str">
            <v>15,6540</v>
          </cell>
          <cell r="E2361" t="str">
            <v>EA</v>
          </cell>
          <cell r="F2361">
            <v>40</v>
          </cell>
          <cell r="G2361">
            <v>93924</v>
          </cell>
          <cell r="H2361">
            <v>0.1</v>
          </cell>
          <cell r="I2361">
            <v>104349.56400000001</v>
          </cell>
          <cell r="J2361">
            <v>13148045.064000001</v>
          </cell>
          <cell r="K2361">
            <v>0.57999999999999996</v>
          </cell>
          <cell r="L2361">
            <v>20773912</v>
          </cell>
        </row>
        <row r="2362">
          <cell r="A2362" t="str">
            <v>004671973</v>
          </cell>
          <cell r="B2362" t="str">
            <v>Zašèitna pregrada</v>
          </cell>
          <cell r="C2362" t="str">
            <v>IZ2S 160</v>
          </cell>
          <cell r="D2362" t="str">
            <v>1,8024</v>
          </cell>
          <cell r="E2362" t="str">
            <v>EA</v>
          </cell>
          <cell r="F2362">
            <v>40</v>
          </cell>
          <cell r="G2362">
            <v>10814.4</v>
          </cell>
          <cell r="H2362">
            <v>0.1</v>
          </cell>
          <cell r="I2362">
            <v>12014.7984</v>
          </cell>
          <cell r="J2362">
            <v>1513864.5984</v>
          </cell>
          <cell r="K2362">
            <v>0.57999999999999996</v>
          </cell>
          <cell r="L2362">
            <v>2391907</v>
          </cell>
        </row>
        <row r="2363">
          <cell r="A2363" t="str">
            <v>004671974</v>
          </cell>
          <cell r="B2363" t="str">
            <v>Prekritje sponk</v>
          </cell>
          <cell r="C2363" t="str">
            <v>PR2S 160/S</v>
          </cell>
          <cell r="D2363" t="str">
            <v>4,6563</v>
          </cell>
          <cell r="E2363" t="str">
            <v>EA</v>
          </cell>
          <cell r="F2363">
            <v>40</v>
          </cell>
          <cell r="G2363">
            <v>27937.8</v>
          </cell>
          <cell r="H2363">
            <v>0.1</v>
          </cell>
          <cell r="I2363">
            <v>31038.895800000002</v>
          </cell>
          <cell r="J2363">
            <v>3910900.8708000001</v>
          </cell>
          <cell r="K2363">
            <v>0.57999999999999996</v>
          </cell>
          <cell r="L2363">
            <v>6179224</v>
          </cell>
        </row>
        <row r="2364">
          <cell r="A2364" t="str">
            <v>004671990</v>
          </cell>
          <cell r="B2364" t="str">
            <v>Prekritje sponk</v>
          </cell>
          <cell r="C2364" t="str">
            <v>PR2S 160/4 long</v>
          </cell>
          <cell r="D2364" t="str">
            <v>6,4443</v>
          </cell>
          <cell r="E2364" t="str">
            <v>EA</v>
          </cell>
          <cell r="F2364">
            <v>40</v>
          </cell>
          <cell r="G2364">
            <v>38665.799999999996</v>
          </cell>
          <cell r="H2364">
            <v>0.1</v>
          </cell>
          <cell r="I2364">
            <v>42957.703799999996</v>
          </cell>
          <cell r="J2364">
            <v>5412670.6787999999</v>
          </cell>
          <cell r="K2364">
            <v>0.57999999999999996</v>
          </cell>
          <cell r="L2364">
            <v>8552020</v>
          </cell>
        </row>
        <row r="2365">
          <cell r="A2365" t="str">
            <v>004671991</v>
          </cell>
          <cell r="B2365" t="str">
            <v>Prekritje sponk</v>
          </cell>
          <cell r="C2365" t="str">
            <v>PR2S 160/3 wide</v>
          </cell>
          <cell r="D2365" t="str">
            <v>4,0594</v>
          </cell>
          <cell r="E2365" t="str">
            <v>EA</v>
          </cell>
          <cell r="F2365">
            <v>40</v>
          </cell>
          <cell r="G2365">
            <v>24356.399999999998</v>
          </cell>
          <cell r="H2365">
            <v>0.1</v>
          </cell>
          <cell r="I2365">
            <v>27059.9604</v>
          </cell>
          <cell r="J2365">
            <v>3409555.0104</v>
          </cell>
          <cell r="K2365">
            <v>0.57999999999999996</v>
          </cell>
          <cell r="L2365">
            <v>5387097</v>
          </cell>
        </row>
        <row r="2366">
          <cell r="A2366" t="str">
            <v>004671992</v>
          </cell>
          <cell r="B2366" t="str">
            <v>Prekritje sponk</v>
          </cell>
          <cell r="C2366" t="str">
            <v>PR2S 160/4 wide</v>
          </cell>
          <cell r="D2366" t="str">
            <v>5,9369</v>
          </cell>
          <cell r="E2366" t="str">
            <v>EA</v>
          </cell>
          <cell r="F2366">
            <v>40</v>
          </cell>
          <cell r="G2366">
            <v>35621.4</v>
          </cell>
          <cell r="H2366">
            <v>0.1</v>
          </cell>
          <cell r="I2366">
            <v>39575.375400000012</v>
          </cell>
          <cell r="J2366">
            <v>4986497.3004000019</v>
          </cell>
          <cell r="K2366">
            <v>0.57999999999999996</v>
          </cell>
          <cell r="L2366">
            <v>7878666</v>
          </cell>
        </row>
        <row r="2367">
          <cell r="A2367" t="str">
            <v>004671993</v>
          </cell>
          <cell r="B2367" t="str">
            <v>Prekritje sponk</v>
          </cell>
          <cell r="C2367" t="str">
            <v>PR2S 160/3 RC</v>
          </cell>
          <cell r="D2367" t="str">
            <v>9,7933</v>
          </cell>
          <cell r="E2367" t="str">
            <v>EA</v>
          </cell>
          <cell r="F2367">
            <v>40</v>
          </cell>
          <cell r="G2367">
            <v>58759.799999999996</v>
          </cell>
          <cell r="H2367">
            <v>0.1</v>
          </cell>
          <cell r="I2367">
            <v>65282.137799999997</v>
          </cell>
          <cell r="J2367">
            <v>8225549.3627999993</v>
          </cell>
          <cell r="K2367">
            <v>0.57999999999999996</v>
          </cell>
          <cell r="L2367">
            <v>12996368</v>
          </cell>
        </row>
        <row r="2368">
          <cell r="A2368" t="str">
            <v>004671994</v>
          </cell>
          <cell r="B2368" t="str">
            <v>Prekritje sponk</v>
          </cell>
          <cell r="C2368" t="str">
            <v>PR2S 160/4 RC</v>
          </cell>
          <cell r="D2368" t="str">
            <v>10,0977</v>
          </cell>
          <cell r="E2368" t="str">
            <v>EA</v>
          </cell>
          <cell r="F2368">
            <v>40</v>
          </cell>
          <cell r="G2368">
            <v>60586.2</v>
          </cell>
          <cell r="H2368">
            <v>0.1</v>
          </cell>
          <cell r="I2368">
            <v>67311.268200000006</v>
          </cell>
          <cell r="J2368">
            <v>8481219.7932000011</v>
          </cell>
          <cell r="K2368">
            <v>0.57999999999999996</v>
          </cell>
          <cell r="L2368">
            <v>13400328</v>
          </cell>
        </row>
        <row r="2369">
          <cell r="A2369" t="str">
            <v>004671975</v>
          </cell>
          <cell r="B2369" t="str">
            <v>Adapter</v>
          </cell>
          <cell r="C2369" t="str">
            <v>DIN-S 160</v>
          </cell>
          <cell r="D2369" t="str">
            <v>4,3058</v>
          </cell>
          <cell r="E2369" t="str">
            <v>EA</v>
          </cell>
          <cell r="F2369">
            <v>40</v>
          </cell>
          <cell r="G2369">
            <v>25834.799999999999</v>
          </cell>
          <cell r="H2369">
            <v>0.1</v>
          </cell>
          <cell r="I2369">
            <v>28702.462800000001</v>
          </cell>
          <cell r="J2369">
            <v>3616510.3128</v>
          </cell>
          <cell r="K2369">
            <v>0.57999999999999996</v>
          </cell>
          <cell r="L2369">
            <v>5714087</v>
          </cell>
        </row>
        <row r="2370">
          <cell r="A2370" t="str">
            <v>004671978</v>
          </cell>
          <cell r="B2370" t="str">
            <v>Zadnji prikljuèki - set</v>
          </cell>
          <cell r="C2370" t="str">
            <v>RC2S 160/3</v>
          </cell>
          <cell r="D2370" t="str">
            <v>34,7585</v>
          </cell>
          <cell r="E2370" t="str">
            <v>EA</v>
          </cell>
          <cell r="F2370">
            <v>40</v>
          </cell>
          <cell r="G2370">
            <v>208551</v>
          </cell>
          <cell r="H2370">
            <v>0.1</v>
          </cell>
          <cell r="I2370">
            <v>231700.16100000002</v>
          </cell>
          <cell r="J2370">
            <v>29194220.286000002</v>
          </cell>
          <cell r="K2370">
            <v>0.57999999999999996</v>
          </cell>
          <cell r="L2370">
            <v>46126869</v>
          </cell>
        </row>
        <row r="2371">
          <cell r="A2371" t="str">
            <v>004671979</v>
          </cell>
          <cell r="B2371" t="str">
            <v>Zadnji prikljuèki - set</v>
          </cell>
          <cell r="C2371" t="str">
            <v>RC2S 160/4</v>
          </cell>
          <cell r="D2371" t="str">
            <v>46,3024</v>
          </cell>
          <cell r="E2371" t="str">
            <v>EA</v>
          </cell>
          <cell r="F2371">
            <v>40</v>
          </cell>
          <cell r="G2371">
            <v>277814.39999999997</v>
          </cell>
          <cell r="H2371">
            <v>0.1</v>
          </cell>
          <cell r="I2371">
            <v>308651.79839999997</v>
          </cell>
          <cell r="J2371">
            <v>38890126.598399997</v>
          </cell>
          <cell r="K2371">
            <v>0.57999999999999996</v>
          </cell>
          <cell r="L2371">
            <v>61446401</v>
          </cell>
        </row>
        <row r="2372">
          <cell r="A2372" t="str">
            <v>004671980</v>
          </cell>
          <cell r="B2372" t="str">
            <v>Motorni pogon</v>
          </cell>
          <cell r="C2372" t="str">
            <v>MO2S 250 AC230-240V</v>
          </cell>
          <cell r="D2372" t="str">
            <v>491,0253</v>
          </cell>
          <cell r="E2372" t="str">
            <v>EA</v>
          </cell>
          <cell r="F2372">
            <v>40</v>
          </cell>
          <cell r="G2372">
            <v>2946151.8</v>
          </cell>
          <cell r="H2372">
            <v>0.1</v>
          </cell>
          <cell r="I2372">
            <v>3273174.6497999998</v>
          </cell>
          <cell r="J2372">
            <v>412420005.87479997</v>
          </cell>
          <cell r="K2372">
            <v>0.57999999999999996</v>
          </cell>
          <cell r="L2372">
            <v>651623610</v>
          </cell>
        </row>
        <row r="2373">
          <cell r="A2373" t="str">
            <v>004671981</v>
          </cell>
          <cell r="B2373" t="str">
            <v>Motorni pogon</v>
          </cell>
          <cell r="C2373" t="str">
            <v>MO2S 250 DC24V</v>
          </cell>
          <cell r="D2373" t="str">
            <v>491,0253</v>
          </cell>
          <cell r="E2373" t="str">
            <v>EA</v>
          </cell>
          <cell r="F2373">
            <v>40</v>
          </cell>
          <cell r="G2373">
            <v>2946151.8</v>
          </cell>
          <cell r="H2373">
            <v>0.1</v>
          </cell>
          <cell r="I2373">
            <v>3273174.6497999998</v>
          </cell>
          <cell r="J2373">
            <v>412420005.87479997</v>
          </cell>
          <cell r="K2373">
            <v>0.57999999999999996</v>
          </cell>
          <cell r="L2373">
            <v>651623610</v>
          </cell>
        </row>
        <row r="2374">
          <cell r="A2374" t="str">
            <v>004671982</v>
          </cell>
          <cell r="B2374" t="str">
            <v>Roèica</v>
          </cell>
          <cell r="C2374" t="str">
            <v>RO2S 250</v>
          </cell>
          <cell r="D2374" t="str">
            <v>88,2694</v>
          </cell>
          <cell r="E2374" t="str">
            <v>EA</v>
          </cell>
          <cell r="F2374">
            <v>40</v>
          </cell>
          <cell r="G2374">
            <v>529616.4</v>
          </cell>
          <cell r="H2374">
            <v>0.1</v>
          </cell>
          <cell r="I2374">
            <v>588403.82040000008</v>
          </cell>
          <cell r="J2374">
            <v>74138881.370400012</v>
          </cell>
          <cell r="K2374">
            <v>0.57999999999999996</v>
          </cell>
          <cell r="L2374">
            <v>117139433</v>
          </cell>
        </row>
        <row r="2375">
          <cell r="A2375" t="str">
            <v>004671983</v>
          </cell>
          <cell r="B2375" t="str">
            <v>Roèica</v>
          </cell>
          <cell r="C2375" t="str">
            <v>RO2S 250P</v>
          </cell>
          <cell r="D2375" t="str">
            <v>85,6659</v>
          </cell>
          <cell r="E2375" t="str">
            <v>EA</v>
          </cell>
          <cell r="F2375">
            <v>40</v>
          </cell>
          <cell r="G2375">
            <v>513995.39999999997</v>
          </cell>
          <cell r="H2375">
            <v>0.1</v>
          </cell>
          <cell r="I2375">
            <v>571048.8894000001</v>
          </cell>
          <cell r="J2375">
            <v>71952160.064400017</v>
          </cell>
          <cell r="K2375">
            <v>0.57999999999999996</v>
          </cell>
          <cell r="L2375">
            <v>113684413</v>
          </cell>
        </row>
        <row r="2376">
          <cell r="A2376" t="str">
            <v>004671984</v>
          </cell>
          <cell r="B2376" t="str">
            <v>Zbiralnièni prikljuèek</v>
          </cell>
          <cell r="C2376" t="str">
            <v>ZB2S 250/3</v>
          </cell>
          <cell r="D2376" t="str">
            <v>12,1665</v>
          </cell>
          <cell r="E2376" t="str">
            <v>EA</v>
          </cell>
          <cell r="F2376">
            <v>40</v>
          </cell>
          <cell r="G2376">
            <v>72999</v>
          </cell>
          <cell r="H2376">
            <v>0.1</v>
          </cell>
          <cell r="I2376">
            <v>81101.88900000001</v>
          </cell>
          <cell r="J2376">
            <v>10218838.014</v>
          </cell>
          <cell r="K2376">
            <v>0.57999999999999996</v>
          </cell>
          <cell r="L2376">
            <v>16145765</v>
          </cell>
        </row>
        <row r="2377">
          <cell r="A2377" t="str">
            <v>004671995</v>
          </cell>
          <cell r="B2377" t="str">
            <v>Zbiralnièni prikljuèek</v>
          </cell>
          <cell r="C2377" t="str">
            <v>ZB2S 250/4</v>
          </cell>
          <cell r="D2377" t="str">
            <v>19,9164</v>
          </cell>
          <cell r="E2377" t="str">
            <v>EA</v>
          </cell>
          <cell r="F2377">
            <v>40</v>
          </cell>
          <cell r="G2377">
            <v>119498.4</v>
          </cell>
          <cell r="H2377">
            <v>0.1</v>
          </cell>
          <cell r="I2377">
            <v>132762.7224</v>
          </cell>
          <cell r="J2377">
            <v>16728103.022399999</v>
          </cell>
          <cell r="K2377">
            <v>0.57999999999999996</v>
          </cell>
          <cell r="L2377">
            <v>26430403</v>
          </cell>
        </row>
        <row r="2378">
          <cell r="A2378" t="str">
            <v>004671996</v>
          </cell>
          <cell r="B2378" t="str">
            <v>Zadnji prikljuèki - set</v>
          </cell>
          <cell r="C2378" t="str">
            <v>RC2S 250/3</v>
          </cell>
          <cell r="D2378" t="str">
            <v>43,4862</v>
          </cell>
          <cell r="E2378" t="str">
            <v>EA</v>
          </cell>
          <cell r="F2378">
            <v>40</v>
          </cell>
          <cell r="G2378">
            <v>260917.19999999998</v>
          </cell>
          <cell r="H2378">
            <v>0.1</v>
          </cell>
          <cell r="I2378">
            <v>289879.00919999997</v>
          </cell>
          <cell r="J2378">
            <v>36524755.159199998</v>
          </cell>
          <cell r="K2378">
            <v>0.57999999999999996</v>
          </cell>
          <cell r="L2378">
            <v>57709114</v>
          </cell>
        </row>
        <row r="2379">
          <cell r="A2379" t="str">
            <v>004671997</v>
          </cell>
          <cell r="B2379" t="str">
            <v>Zadnji prikljuèki - set</v>
          </cell>
          <cell r="C2379" t="str">
            <v>RC2S 250/4</v>
          </cell>
          <cell r="D2379" t="str">
            <v>59,5462</v>
          </cell>
          <cell r="E2379" t="str">
            <v>EA</v>
          </cell>
          <cell r="F2379">
            <v>40</v>
          </cell>
          <cell r="G2379">
            <v>357277.2</v>
          </cell>
          <cell r="H2379">
            <v>0.1</v>
          </cell>
          <cell r="I2379">
            <v>396934.96920000005</v>
          </cell>
          <cell r="J2379">
            <v>50013806.119200006</v>
          </cell>
          <cell r="K2379">
            <v>0.57999999999999996</v>
          </cell>
          <cell r="L2379">
            <v>79021814</v>
          </cell>
        </row>
        <row r="2380">
          <cell r="A2380" t="str">
            <v>004671998</v>
          </cell>
          <cell r="B2380" t="str">
            <v>Prikljuèna sponka</v>
          </cell>
          <cell r="C2380" t="str">
            <v>SP2S 250/3</v>
          </cell>
          <cell r="D2380" t="str">
            <v>97,2732</v>
          </cell>
          <cell r="E2380" t="str">
            <v>EA</v>
          </cell>
          <cell r="F2380">
            <v>40</v>
          </cell>
          <cell r="G2380">
            <v>583639.19999999995</v>
          </cell>
          <cell r="H2380">
            <v>0.1</v>
          </cell>
          <cell r="I2380">
            <v>648423.15119999996</v>
          </cell>
          <cell r="J2380">
            <v>81701317.051200002</v>
          </cell>
          <cell r="K2380">
            <v>0.57999999999999996</v>
          </cell>
          <cell r="L2380">
            <v>129088081</v>
          </cell>
        </row>
        <row r="2381">
          <cell r="A2381" t="str">
            <v>004671999</v>
          </cell>
          <cell r="B2381" t="str">
            <v>Prikljuèna sponka</v>
          </cell>
          <cell r="C2381" t="str">
            <v>SP2S 250/4</v>
          </cell>
          <cell r="D2381" t="str">
            <v>129,6468</v>
          </cell>
          <cell r="E2381" t="str">
            <v>EA</v>
          </cell>
          <cell r="F2381">
            <v>40</v>
          </cell>
          <cell r="G2381">
            <v>777880.79999999993</v>
          </cell>
          <cell r="H2381">
            <v>0.1</v>
          </cell>
          <cell r="I2381">
            <v>864225.56880000001</v>
          </cell>
          <cell r="J2381">
            <v>108892421.6688</v>
          </cell>
          <cell r="K2381">
            <v>0.57999999999999996</v>
          </cell>
          <cell r="L2381">
            <v>172050027</v>
          </cell>
        </row>
        <row r="2382">
          <cell r="A2382" t="str">
            <v>004671985</v>
          </cell>
          <cell r="B2382" t="str">
            <v>Zašèitna pregrada</v>
          </cell>
          <cell r="C2382" t="str">
            <v>IZ2S 250</v>
          </cell>
          <cell r="D2382" t="str">
            <v>3,0041</v>
          </cell>
          <cell r="E2382" t="str">
            <v>EA</v>
          </cell>
          <cell r="F2382">
            <v>40</v>
          </cell>
          <cell r="G2382">
            <v>18024.599999999999</v>
          </cell>
          <cell r="H2382">
            <v>0.1</v>
          </cell>
          <cell r="I2382">
            <v>20025.330600000001</v>
          </cell>
          <cell r="J2382">
            <v>2523191.6556000002</v>
          </cell>
          <cell r="K2382">
            <v>0.57999999999999996</v>
          </cell>
          <cell r="L2382">
            <v>3986643</v>
          </cell>
        </row>
        <row r="2383">
          <cell r="A2383" t="str">
            <v>004671986</v>
          </cell>
          <cell r="B2383" t="str">
            <v>Prekritje sponk</v>
          </cell>
          <cell r="C2383" t="str">
            <v>PR2S 250/3</v>
          </cell>
          <cell r="D2383" t="str">
            <v>3,4547</v>
          </cell>
          <cell r="E2383" t="str">
            <v>EA</v>
          </cell>
          <cell r="F2383">
            <v>40</v>
          </cell>
          <cell r="G2383">
            <v>20728.2</v>
          </cell>
          <cell r="H2383">
            <v>0.1</v>
          </cell>
          <cell r="I2383">
            <v>23029.030200000005</v>
          </cell>
          <cell r="J2383">
            <v>2901657.8052000008</v>
          </cell>
          <cell r="K2383">
            <v>0.57999999999999996</v>
          </cell>
          <cell r="L2383">
            <v>4584620</v>
          </cell>
        </row>
        <row r="2384">
          <cell r="A2384" t="str">
            <v>004672000</v>
          </cell>
          <cell r="B2384" t="str">
            <v>Prekritje sponk</v>
          </cell>
          <cell r="C2384" t="str">
            <v>PR2S 250/4 short</v>
          </cell>
          <cell r="D2384" t="str">
            <v>4,1609</v>
          </cell>
          <cell r="E2384" t="str">
            <v>EA</v>
          </cell>
          <cell r="F2384">
            <v>40</v>
          </cell>
          <cell r="G2384">
            <v>24965.399999999998</v>
          </cell>
          <cell r="H2384">
            <v>0.1</v>
          </cell>
          <cell r="I2384">
            <v>27736.559399999998</v>
          </cell>
          <cell r="J2384">
            <v>3494806.4844</v>
          </cell>
          <cell r="K2384">
            <v>0.64</v>
          </cell>
          <cell r="L2384">
            <v>5731483</v>
          </cell>
        </row>
        <row r="2385">
          <cell r="A2385" t="str">
            <v>004672001</v>
          </cell>
          <cell r="B2385" t="str">
            <v>Prekritje sponk</v>
          </cell>
          <cell r="C2385" t="str">
            <v>PR2S 250/3 long</v>
          </cell>
          <cell r="D2385" t="str">
            <v>3,8311</v>
          </cell>
          <cell r="E2385" t="str">
            <v>EA</v>
          </cell>
          <cell r="F2385">
            <v>40</v>
          </cell>
          <cell r="G2385">
            <v>22986.6</v>
          </cell>
          <cell r="H2385">
            <v>0.1</v>
          </cell>
          <cell r="I2385">
            <v>25538.112600000004</v>
          </cell>
          <cell r="J2385">
            <v>3217802.1876000003</v>
          </cell>
          <cell r="K2385">
            <v>0.64</v>
          </cell>
          <cell r="L2385">
            <v>5277196</v>
          </cell>
        </row>
        <row r="2386">
          <cell r="A2386" t="str">
            <v>004672002</v>
          </cell>
          <cell r="B2386" t="str">
            <v>Prekritje sponk</v>
          </cell>
          <cell r="C2386" t="str">
            <v>PR2S 250/4 long</v>
          </cell>
          <cell r="D2386" t="str">
            <v>10,0216</v>
          </cell>
          <cell r="E2386" t="str">
            <v>EA</v>
          </cell>
          <cell r="F2386">
            <v>40</v>
          </cell>
          <cell r="G2386">
            <v>60129.599999999999</v>
          </cell>
          <cell r="H2386">
            <v>0.1</v>
          </cell>
          <cell r="I2386">
            <v>66803.9856</v>
          </cell>
          <cell r="J2386">
            <v>8417302.1855999995</v>
          </cell>
          <cell r="K2386">
            <v>0.64</v>
          </cell>
          <cell r="L2386">
            <v>13804376</v>
          </cell>
        </row>
        <row r="2387">
          <cell r="A2387" t="str">
            <v>004672003</v>
          </cell>
          <cell r="B2387" t="str">
            <v>Prekritje sponk</v>
          </cell>
          <cell r="C2387" t="str">
            <v>PR2S 250/3 spread</v>
          </cell>
          <cell r="D2387" t="str">
            <v>3,1968</v>
          </cell>
          <cell r="E2387" t="str">
            <v>EA</v>
          </cell>
          <cell r="F2387">
            <v>40</v>
          </cell>
          <cell r="G2387">
            <v>19180.8</v>
          </cell>
          <cell r="H2387">
            <v>0.1</v>
          </cell>
          <cell r="I2387">
            <v>21309.8688</v>
          </cell>
          <cell r="J2387">
            <v>2685043.4687999999</v>
          </cell>
          <cell r="K2387">
            <v>0.64</v>
          </cell>
          <cell r="L2387">
            <v>4403472</v>
          </cell>
        </row>
        <row r="2388">
          <cell r="A2388" t="str">
            <v>004672004</v>
          </cell>
          <cell r="B2388" t="str">
            <v>Prekritje sponk</v>
          </cell>
          <cell r="C2388" t="str">
            <v>PR2S 250/4 spread</v>
          </cell>
          <cell r="D2388" t="str">
            <v>4,3892</v>
          </cell>
          <cell r="E2388" t="str">
            <v>EA</v>
          </cell>
          <cell r="F2388">
            <v>40</v>
          </cell>
          <cell r="G2388">
            <v>26335.200000000001</v>
          </cell>
          <cell r="H2388">
            <v>0.1</v>
          </cell>
          <cell r="I2388">
            <v>29258.407200000005</v>
          </cell>
          <cell r="J2388">
            <v>3686559.3072000006</v>
          </cell>
          <cell r="K2388">
            <v>0.64</v>
          </cell>
          <cell r="L2388">
            <v>6045958</v>
          </cell>
        </row>
        <row r="2389">
          <cell r="A2389" t="str">
            <v>004672005</v>
          </cell>
          <cell r="B2389" t="str">
            <v>Prekritje sponk</v>
          </cell>
          <cell r="C2389" t="str">
            <v>PR2S 250/3 RC</v>
          </cell>
          <cell r="D2389" t="str">
            <v>2,0297</v>
          </cell>
          <cell r="E2389" t="str">
            <v>EA</v>
          </cell>
          <cell r="F2389">
            <v>40</v>
          </cell>
          <cell r="G2389">
            <v>12178.199999999999</v>
          </cell>
          <cell r="H2389">
            <v>0.1</v>
          </cell>
          <cell r="I2389">
            <v>13529.9802</v>
          </cell>
          <cell r="J2389">
            <v>1704777.5052</v>
          </cell>
          <cell r="K2389">
            <v>0.64</v>
          </cell>
          <cell r="L2389">
            <v>2795836</v>
          </cell>
        </row>
        <row r="2390">
          <cell r="A2390" t="str">
            <v>004672006</v>
          </cell>
          <cell r="B2390" t="str">
            <v>Prekritje sponk</v>
          </cell>
          <cell r="C2390" t="str">
            <v>PR2S 250/4 RC</v>
          </cell>
          <cell r="D2390" t="str">
            <v>3,2983</v>
          </cell>
          <cell r="E2390" t="str">
            <v>EA</v>
          </cell>
          <cell r="F2390">
            <v>40</v>
          </cell>
          <cell r="G2390">
            <v>19789.8</v>
          </cell>
          <cell r="H2390">
            <v>0.1</v>
          </cell>
          <cell r="I2390">
            <v>21986.467800000002</v>
          </cell>
          <cell r="J2390">
            <v>2770294.9428000003</v>
          </cell>
          <cell r="K2390">
            <v>0.64</v>
          </cell>
          <cell r="L2390">
            <v>4543284</v>
          </cell>
        </row>
        <row r="2391">
          <cell r="A2391" t="str">
            <v>004672007</v>
          </cell>
          <cell r="B2391" t="str">
            <v>Prekritje sponk</v>
          </cell>
          <cell r="C2391" t="str">
            <v>PR2S 250/3 CC</v>
          </cell>
          <cell r="D2391" t="str">
            <v>2,0297</v>
          </cell>
          <cell r="E2391" t="str">
            <v>EA</v>
          </cell>
          <cell r="F2391">
            <v>40</v>
          </cell>
          <cell r="G2391">
            <v>12178.199999999999</v>
          </cell>
          <cell r="H2391">
            <v>0.1</v>
          </cell>
          <cell r="I2391">
            <v>13529.9802</v>
          </cell>
          <cell r="J2391">
            <v>1704777.5052</v>
          </cell>
          <cell r="K2391">
            <v>0.64</v>
          </cell>
          <cell r="L2391">
            <v>2795836</v>
          </cell>
        </row>
        <row r="2392">
          <cell r="A2392" t="str">
            <v>004672008</v>
          </cell>
          <cell r="B2392" t="str">
            <v>Prekritje sponk</v>
          </cell>
          <cell r="C2392" t="str">
            <v>PR2S 250/4 CC</v>
          </cell>
          <cell r="D2392" t="str">
            <v>3,2983</v>
          </cell>
          <cell r="E2392" t="str">
            <v>EA</v>
          </cell>
          <cell r="F2392">
            <v>40</v>
          </cell>
          <cell r="G2392">
            <v>19789.8</v>
          </cell>
          <cell r="H2392">
            <v>0.1</v>
          </cell>
          <cell r="I2392">
            <v>21986.467800000002</v>
          </cell>
          <cell r="J2392">
            <v>2770294.9428000003</v>
          </cell>
          <cell r="K2392">
            <v>0.64</v>
          </cell>
          <cell r="L2392">
            <v>4543284</v>
          </cell>
        </row>
        <row r="2393">
          <cell r="A2393" t="str">
            <v>004671021</v>
          </cell>
          <cell r="B2393" t="str">
            <v>Kompaktni odklopnik</v>
          </cell>
          <cell r="C2393" t="str">
            <v>EB2 125/3L 20A 3p</v>
          </cell>
          <cell r="D2393" t="str">
            <v>95,9332</v>
          </cell>
          <cell r="E2393" t="str">
            <v>EA</v>
          </cell>
          <cell r="F2393">
            <v>40</v>
          </cell>
          <cell r="G2393">
            <v>575599.19999999995</v>
          </cell>
          <cell r="H2393">
            <v>0.1</v>
          </cell>
          <cell r="I2393">
            <v>639490.71120000002</v>
          </cell>
          <cell r="J2393">
            <v>80575829.611200005</v>
          </cell>
          <cell r="K2393">
            <v>0.55000000000000004</v>
          </cell>
          <cell r="L2393">
            <v>124892536</v>
          </cell>
        </row>
        <row r="2394">
          <cell r="A2394" t="str">
            <v>004671022</v>
          </cell>
          <cell r="B2394" t="str">
            <v>Kompaktni odklopnik</v>
          </cell>
          <cell r="C2394" t="str">
            <v>EB2 125/3L 32A 3p</v>
          </cell>
          <cell r="D2394" t="str">
            <v>95,9332</v>
          </cell>
          <cell r="E2394" t="str">
            <v>EA</v>
          </cell>
          <cell r="F2394">
            <v>40</v>
          </cell>
          <cell r="G2394">
            <v>575599.19999999995</v>
          </cell>
          <cell r="H2394">
            <v>0.1</v>
          </cell>
          <cell r="I2394">
            <v>639490.71120000002</v>
          </cell>
          <cell r="J2394">
            <v>80575829.611200005</v>
          </cell>
          <cell r="K2394">
            <v>0.55000000000000004</v>
          </cell>
          <cell r="L2394">
            <v>124892536</v>
          </cell>
        </row>
        <row r="2395">
          <cell r="A2395" t="str">
            <v>004671023</v>
          </cell>
          <cell r="B2395" t="str">
            <v>Kompaktni odklopnik</v>
          </cell>
          <cell r="C2395" t="str">
            <v>EB2 125/3L 50A 3p</v>
          </cell>
          <cell r="D2395" t="str">
            <v>97,8853</v>
          </cell>
          <cell r="E2395" t="str">
            <v>EA</v>
          </cell>
          <cell r="F2395">
            <v>40</v>
          </cell>
          <cell r="G2395">
            <v>587311.79999999993</v>
          </cell>
          <cell r="H2395">
            <v>0.1</v>
          </cell>
          <cell r="I2395">
            <v>652503.40980000002</v>
          </cell>
          <cell r="J2395">
            <v>82215429.634800002</v>
          </cell>
          <cell r="K2395">
            <v>0.55000000000000004</v>
          </cell>
          <cell r="L2395">
            <v>127433916</v>
          </cell>
        </row>
        <row r="2396">
          <cell r="A2396" t="str">
            <v>004671024</v>
          </cell>
          <cell r="B2396" t="str">
            <v>Kompaktni odklopnik</v>
          </cell>
          <cell r="C2396" t="str">
            <v>EB2 125/3L 63A 3p</v>
          </cell>
          <cell r="D2396" t="str">
            <v>97,8853</v>
          </cell>
          <cell r="E2396" t="str">
            <v>EA</v>
          </cell>
          <cell r="F2396">
            <v>40</v>
          </cell>
          <cell r="G2396">
            <v>587311.79999999993</v>
          </cell>
          <cell r="H2396">
            <v>0.1</v>
          </cell>
          <cell r="I2396">
            <v>652503.40980000002</v>
          </cell>
          <cell r="J2396">
            <v>82215429.634800002</v>
          </cell>
          <cell r="K2396">
            <v>0.55000000000000004</v>
          </cell>
          <cell r="L2396">
            <v>127433916</v>
          </cell>
        </row>
        <row r="2397">
          <cell r="A2397" t="str">
            <v>004671025</v>
          </cell>
          <cell r="B2397" t="str">
            <v>Kompaktni odklopnik</v>
          </cell>
          <cell r="C2397" t="str">
            <v>EB2 125/3L 100A 3p</v>
          </cell>
          <cell r="D2397" t="str">
            <v>99,8600</v>
          </cell>
          <cell r="E2397" t="str">
            <v>EA</v>
          </cell>
          <cell r="F2397">
            <v>40</v>
          </cell>
          <cell r="G2397">
            <v>599160</v>
          </cell>
          <cell r="H2397">
            <v>0.1</v>
          </cell>
          <cell r="I2397">
            <v>665666.76</v>
          </cell>
          <cell r="J2397">
            <v>83874011.760000005</v>
          </cell>
          <cell r="K2397">
            <v>0.55000000000000004</v>
          </cell>
          <cell r="L2397">
            <v>130004719</v>
          </cell>
        </row>
        <row r="2398">
          <cell r="A2398" t="str">
            <v>004671026</v>
          </cell>
          <cell r="B2398" t="str">
            <v>Kompaktni odklopnik</v>
          </cell>
          <cell r="C2398" t="str">
            <v>EB2 125/3L 125A 3p</v>
          </cell>
          <cell r="D2398" t="str">
            <v>99,8600</v>
          </cell>
          <cell r="E2398" t="str">
            <v>EA</v>
          </cell>
          <cell r="F2398">
            <v>40</v>
          </cell>
          <cell r="G2398">
            <v>599160</v>
          </cell>
          <cell r="H2398">
            <v>0.1</v>
          </cell>
          <cell r="I2398">
            <v>665666.76</v>
          </cell>
          <cell r="J2398">
            <v>83874011.760000005</v>
          </cell>
          <cell r="K2398">
            <v>0.55000000000000004</v>
          </cell>
          <cell r="L2398">
            <v>130004719</v>
          </cell>
        </row>
        <row r="2399">
          <cell r="A2399" t="str">
            <v>004671027</v>
          </cell>
          <cell r="B2399" t="str">
            <v>Kompaktni odklopnik</v>
          </cell>
          <cell r="C2399" t="str">
            <v>EB2 125/4L 20A 4p</v>
          </cell>
          <cell r="D2399" t="str">
            <v>124,3343</v>
          </cell>
          <cell r="E2399" t="str">
            <v>EA</v>
          </cell>
          <cell r="F2399">
            <v>40</v>
          </cell>
          <cell r="G2399">
            <v>746005.79999999993</v>
          </cell>
          <cell r="H2399">
            <v>0.1</v>
          </cell>
          <cell r="I2399">
            <v>828812.44380000001</v>
          </cell>
          <cell r="J2399">
            <v>104430367.9188</v>
          </cell>
          <cell r="K2399">
            <v>0.55000000000000004</v>
          </cell>
          <cell r="L2399">
            <v>161867071</v>
          </cell>
        </row>
        <row r="2400">
          <cell r="A2400" t="str">
            <v>004671028</v>
          </cell>
          <cell r="B2400" t="str">
            <v>Kompaktni odklopnik</v>
          </cell>
          <cell r="C2400" t="str">
            <v>EB2 125/4L 32A 4p</v>
          </cell>
          <cell r="D2400" t="str">
            <v>124,3343</v>
          </cell>
          <cell r="E2400" t="str">
            <v>EA</v>
          </cell>
          <cell r="F2400">
            <v>40</v>
          </cell>
          <cell r="G2400">
            <v>746005.79999999993</v>
          </cell>
          <cell r="H2400">
            <v>0.1</v>
          </cell>
          <cell r="I2400">
            <v>828812.44380000001</v>
          </cell>
          <cell r="J2400">
            <v>104430367.9188</v>
          </cell>
          <cell r="K2400">
            <v>0.55000000000000004</v>
          </cell>
          <cell r="L2400">
            <v>161867071</v>
          </cell>
        </row>
        <row r="2401">
          <cell r="A2401" t="str">
            <v>004671029</v>
          </cell>
          <cell r="B2401" t="str">
            <v>Kompaktni odklopnik</v>
          </cell>
          <cell r="C2401" t="str">
            <v>EB2 125/4L 50A 4p</v>
          </cell>
          <cell r="D2401" t="str">
            <v>126,8798</v>
          </cell>
          <cell r="E2401" t="str">
            <v>EA</v>
          </cell>
          <cell r="F2401">
            <v>40</v>
          </cell>
          <cell r="G2401">
            <v>761278.79999999993</v>
          </cell>
          <cell r="H2401">
            <v>0.1</v>
          </cell>
          <cell r="I2401">
            <v>845780.74679999996</v>
          </cell>
          <cell r="J2401">
            <v>106568374.0968</v>
          </cell>
          <cell r="K2401">
            <v>0.55000000000000004</v>
          </cell>
          <cell r="L2401">
            <v>165180980</v>
          </cell>
        </row>
        <row r="2402">
          <cell r="A2402" t="str">
            <v>004671030</v>
          </cell>
          <cell r="B2402" t="str">
            <v>Kompaktni odklopnik</v>
          </cell>
          <cell r="C2402" t="str">
            <v>EB2 125/4L 63A 4p</v>
          </cell>
          <cell r="D2402" t="str">
            <v>126,8798</v>
          </cell>
          <cell r="E2402" t="str">
            <v>EA</v>
          </cell>
          <cell r="F2402">
            <v>40</v>
          </cell>
          <cell r="G2402">
            <v>761278.79999999993</v>
          </cell>
          <cell r="H2402">
            <v>0.1</v>
          </cell>
          <cell r="I2402">
            <v>845780.74679999996</v>
          </cell>
          <cell r="J2402">
            <v>106568374.0968</v>
          </cell>
          <cell r="K2402">
            <v>0.55000000000000004</v>
          </cell>
          <cell r="L2402">
            <v>165180980</v>
          </cell>
        </row>
        <row r="2403">
          <cell r="A2403" t="str">
            <v>004671031</v>
          </cell>
          <cell r="B2403" t="str">
            <v>Kompaktni odklopnik</v>
          </cell>
          <cell r="C2403" t="str">
            <v>EB2 125/4L 100A 4p</v>
          </cell>
          <cell r="D2403" t="str">
            <v>129,4254</v>
          </cell>
          <cell r="E2403" t="str">
            <v>EA</v>
          </cell>
          <cell r="F2403">
            <v>40</v>
          </cell>
          <cell r="G2403">
            <v>776552.4</v>
          </cell>
          <cell r="H2403">
            <v>0.1</v>
          </cell>
          <cell r="I2403">
            <v>862749.71640000015</v>
          </cell>
          <cell r="J2403">
            <v>108706464.26640002</v>
          </cell>
          <cell r="K2403">
            <v>0.55000000000000004</v>
          </cell>
          <cell r="L2403">
            <v>168495020</v>
          </cell>
        </row>
        <row r="2404">
          <cell r="A2404" t="str">
            <v>004671032</v>
          </cell>
          <cell r="B2404" t="str">
            <v>Kompaktni odklopnik</v>
          </cell>
          <cell r="C2404" t="str">
            <v>EB2 125/4L 125A 4p</v>
          </cell>
          <cell r="D2404" t="str">
            <v>129,4254</v>
          </cell>
          <cell r="E2404" t="str">
            <v>EA</v>
          </cell>
          <cell r="F2404">
            <v>40</v>
          </cell>
          <cell r="G2404">
            <v>776552.4</v>
          </cell>
          <cell r="H2404">
            <v>0.1</v>
          </cell>
          <cell r="I2404">
            <v>862749.71640000015</v>
          </cell>
          <cell r="J2404">
            <v>108706464.26640002</v>
          </cell>
          <cell r="K2404">
            <v>0.55000000000000004</v>
          </cell>
          <cell r="L2404">
            <v>168495020</v>
          </cell>
        </row>
        <row r="2405">
          <cell r="A2405" t="str">
            <v>004671041</v>
          </cell>
          <cell r="B2405" t="str">
            <v>Kompaktni odklopnik</v>
          </cell>
          <cell r="C2405" t="str">
            <v>EB2 125/3S 20A 3p</v>
          </cell>
          <cell r="D2405" t="str">
            <v>100,9902</v>
          </cell>
          <cell r="E2405" t="str">
            <v>EA</v>
          </cell>
          <cell r="F2405">
            <v>40</v>
          </cell>
          <cell r="G2405">
            <v>605941.19999999995</v>
          </cell>
          <cell r="H2405">
            <v>0.1</v>
          </cell>
          <cell r="I2405">
            <v>673200.67319999996</v>
          </cell>
          <cell r="J2405">
            <v>84823284.823200002</v>
          </cell>
          <cell r="K2405">
            <v>0.55000000000000004</v>
          </cell>
          <cell r="L2405">
            <v>131476092</v>
          </cell>
        </row>
        <row r="2406">
          <cell r="A2406" t="str">
            <v>004671042</v>
          </cell>
          <cell r="B2406" t="str">
            <v>Kompaktni odklopnik</v>
          </cell>
          <cell r="C2406" t="str">
            <v>EB2 125/3S 32A 3p</v>
          </cell>
          <cell r="D2406" t="str">
            <v>100,9902</v>
          </cell>
          <cell r="E2406" t="str">
            <v>EA</v>
          </cell>
          <cell r="F2406">
            <v>40</v>
          </cell>
          <cell r="G2406">
            <v>605941.19999999995</v>
          </cell>
          <cell r="H2406">
            <v>0.1</v>
          </cell>
          <cell r="I2406">
            <v>673200.67319999996</v>
          </cell>
          <cell r="J2406">
            <v>84823284.823200002</v>
          </cell>
          <cell r="K2406">
            <v>0.55000000000000004</v>
          </cell>
          <cell r="L2406">
            <v>131476092</v>
          </cell>
        </row>
        <row r="2407">
          <cell r="A2407" t="str">
            <v>004671043</v>
          </cell>
          <cell r="B2407" t="str">
            <v>Kompaktni odklopnik</v>
          </cell>
          <cell r="C2407" t="str">
            <v>EB2 125/3S 50A 3p</v>
          </cell>
          <cell r="D2407" t="str">
            <v>103,0449</v>
          </cell>
          <cell r="E2407" t="str">
            <v>EA</v>
          </cell>
          <cell r="F2407">
            <v>40</v>
          </cell>
          <cell r="G2407">
            <v>618269.4</v>
          </cell>
          <cell r="H2407">
            <v>0.1</v>
          </cell>
          <cell r="I2407">
            <v>686897.30340000009</v>
          </cell>
          <cell r="J2407">
            <v>86549060.228400007</v>
          </cell>
          <cell r="K2407">
            <v>0.55000000000000004</v>
          </cell>
          <cell r="L2407">
            <v>134151044</v>
          </cell>
        </row>
        <row r="2408">
          <cell r="A2408" t="str">
            <v>004671044</v>
          </cell>
          <cell r="B2408" t="str">
            <v>Kompaktni odklopnik</v>
          </cell>
          <cell r="C2408" t="str">
            <v>EB2 125/3S 63A 3p</v>
          </cell>
          <cell r="D2408" t="str">
            <v>103,0449</v>
          </cell>
          <cell r="E2408" t="str">
            <v>EA</v>
          </cell>
          <cell r="F2408">
            <v>40</v>
          </cell>
          <cell r="G2408">
            <v>618269.4</v>
          </cell>
          <cell r="H2408">
            <v>0.1</v>
          </cell>
          <cell r="I2408">
            <v>686897.30340000009</v>
          </cell>
          <cell r="J2408">
            <v>86549060.228400007</v>
          </cell>
          <cell r="K2408">
            <v>0.55000000000000004</v>
          </cell>
          <cell r="L2408">
            <v>134151044</v>
          </cell>
        </row>
        <row r="2409">
          <cell r="A2409" t="str">
            <v>004671045</v>
          </cell>
          <cell r="B2409" t="str">
            <v>Kompaktni odklopnik</v>
          </cell>
          <cell r="C2409" t="str">
            <v>EB2 125/3S 100A 3p</v>
          </cell>
          <cell r="D2409" t="str">
            <v>105,0996</v>
          </cell>
          <cell r="E2409" t="str">
            <v>EA</v>
          </cell>
          <cell r="F2409">
            <v>40</v>
          </cell>
          <cell r="G2409">
            <v>630597.6</v>
          </cell>
          <cell r="H2409">
            <v>0.1</v>
          </cell>
          <cell r="I2409">
            <v>700593.93359999999</v>
          </cell>
          <cell r="J2409">
            <v>88274835.633599997</v>
          </cell>
          <cell r="K2409">
            <v>0.55000000000000004</v>
          </cell>
          <cell r="L2409">
            <v>136825996</v>
          </cell>
        </row>
        <row r="2410">
          <cell r="A2410" t="str">
            <v>004671046</v>
          </cell>
          <cell r="B2410" t="str">
            <v>Kompaktni odklopnik</v>
          </cell>
          <cell r="C2410" t="str">
            <v>EB2 125/3S 125A 3p</v>
          </cell>
          <cell r="D2410" t="str">
            <v>105,0996</v>
          </cell>
          <cell r="E2410" t="str">
            <v>EA</v>
          </cell>
          <cell r="F2410">
            <v>40</v>
          </cell>
          <cell r="G2410">
            <v>630597.6</v>
          </cell>
          <cell r="H2410">
            <v>0.1</v>
          </cell>
          <cell r="I2410">
            <v>700593.93359999999</v>
          </cell>
          <cell r="J2410">
            <v>88274835.633599997</v>
          </cell>
          <cell r="K2410">
            <v>0.55000000000000004</v>
          </cell>
          <cell r="L2410">
            <v>136825996</v>
          </cell>
        </row>
        <row r="2411">
          <cell r="A2411" t="str">
            <v>004671047</v>
          </cell>
          <cell r="B2411" t="str">
            <v>Kompaktni odklopnik</v>
          </cell>
          <cell r="C2411" t="str">
            <v>EB2 125/4S 20A 4p</v>
          </cell>
          <cell r="D2411" t="str">
            <v>130,8866</v>
          </cell>
          <cell r="E2411" t="str">
            <v>EA</v>
          </cell>
          <cell r="F2411">
            <v>40</v>
          </cell>
          <cell r="G2411">
            <v>785319.6</v>
          </cell>
          <cell r="H2411">
            <v>0.1</v>
          </cell>
          <cell r="I2411">
            <v>872490.0756000001</v>
          </cell>
          <cell r="J2411">
            <v>109933749.52560002</v>
          </cell>
          <cell r="K2411">
            <v>0.55000000000000004</v>
          </cell>
          <cell r="L2411">
            <v>170397312</v>
          </cell>
        </row>
        <row r="2412">
          <cell r="A2412" t="str">
            <v>004671048</v>
          </cell>
          <cell r="B2412" t="str">
            <v>Kompaktni odklopnik</v>
          </cell>
          <cell r="C2412" t="str">
            <v>EB2 125/4S 32A 4p</v>
          </cell>
          <cell r="D2412" t="str">
            <v>130,8866</v>
          </cell>
          <cell r="E2412" t="str">
            <v>EA</v>
          </cell>
          <cell r="F2412">
            <v>40</v>
          </cell>
          <cell r="G2412">
            <v>785319.6</v>
          </cell>
          <cell r="H2412">
            <v>0.1</v>
          </cell>
          <cell r="I2412">
            <v>872490.0756000001</v>
          </cell>
          <cell r="J2412">
            <v>109933749.52560002</v>
          </cell>
          <cell r="K2412">
            <v>0.55000000000000004</v>
          </cell>
          <cell r="L2412">
            <v>170397312</v>
          </cell>
        </row>
        <row r="2413">
          <cell r="A2413" t="str">
            <v>004671049</v>
          </cell>
          <cell r="B2413" t="str">
            <v>Kompaktni odklopnik</v>
          </cell>
          <cell r="C2413" t="str">
            <v>EB2 125/4S 50A 4p</v>
          </cell>
          <cell r="D2413" t="str">
            <v>133,5577</v>
          </cell>
          <cell r="E2413" t="str">
            <v>EA</v>
          </cell>
          <cell r="F2413">
            <v>40</v>
          </cell>
          <cell r="G2413">
            <v>801346.2</v>
          </cell>
          <cell r="H2413">
            <v>0.1</v>
          </cell>
          <cell r="I2413">
            <v>890295.62820000004</v>
          </cell>
          <cell r="J2413">
            <v>112177249.1532</v>
          </cell>
          <cell r="K2413">
            <v>0.55000000000000004</v>
          </cell>
          <cell r="L2413">
            <v>173874737</v>
          </cell>
        </row>
        <row r="2414">
          <cell r="A2414" t="str">
            <v>004671050</v>
          </cell>
          <cell r="B2414" t="str">
            <v>Kompaktni odklopnik</v>
          </cell>
          <cell r="C2414" t="str">
            <v>EB2 125/4S 63A 4p</v>
          </cell>
          <cell r="D2414" t="str">
            <v>133,5577</v>
          </cell>
          <cell r="E2414" t="str">
            <v>EA</v>
          </cell>
          <cell r="F2414">
            <v>40</v>
          </cell>
          <cell r="G2414">
            <v>801346.2</v>
          </cell>
          <cell r="H2414">
            <v>0.1</v>
          </cell>
          <cell r="I2414">
            <v>890295.62820000004</v>
          </cell>
          <cell r="J2414">
            <v>112177249.1532</v>
          </cell>
          <cell r="K2414">
            <v>0.55000000000000004</v>
          </cell>
          <cell r="L2414">
            <v>173874737</v>
          </cell>
        </row>
        <row r="2415">
          <cell r="A2415" t="str">
            <v>004671051</v>
          </cell>
          <cell r="B2415" t="str">
            <v>Kompaktni odklopnik</v>
          </cell>
          <cell r="C2415" t="str">
            <v>EB2 125/4S 100A 4p</v>
          </cell>
          <cell r="D2415" t="str">
            <v>136,2288</v>
          </cell>
          <cell r="E2415" t="str">
            <v>EA</v>
          </cell>
          <cell r="F2415">
            <v>40</v>
          </cell>
          <cell r="G2415">
            <v>817372.79999999993</v>
          </cell>
          <cell r="H2415">
            <v>0.1</v>
          </cell>
          <cell r="I2415">
            <v>908101.18079999997</v>
          </cell>
          <cell r="J2415">
            <v>114420748.7808</v>
          </cell>
          <cell r="K2415">
            <v>0.55000000000000004</v>
          </cell>
          <cell r="L2415">
            <v>177352161</v>
          </cell>
        </row>
        <row r="2416">
          <cell r="A2416" t="str">
            <v>004671052</v>
          </cell>
          <cell r="B2416" t="str">
            <v>Kompaktni odklopnik</v>
          </cell>
          <cell r="C2416" t="str">
            <v>EB2 125/4S 125A 4p</v>
          </cell>
          <cell r="D2416" t="str">
            <v>136,2288</v>
          </cell>
          <cell r="E2416" t="str">
            <v>EA</v>
          </cell>
          <cell r="F2416">
            <v>40</v>
          </cell>
          <cell r="G2416">
            <v>817372.79999999993</v>
          </cell>
          <cell r="H2416">
            <v>0.1</v>
          </cell>
          <cell r="I2416">
            <v>908101.18079999997</v>
          </cell>
          <cell r="J2416">
            <v>114420748.7808</v>
          </cell>
          <cell r="K2416">
            <v>0.55000000000000004</v>
          </cell>
          <cell r="L2416">
            <v>177352161</v>
          </cell>
        </row>
        <row r="2417">
          <cell r="A2417" t="str">
            <v>004672101</v>
          </cell>
          <cell r="B2417" t="str">
            <v>Kompaktni odklopnik</v>
          </cell>
          <cell r="C2417" t="str">
            <v>EB2 125/3H 20A 3P</v>
          </cell>
          <cell r="D2417" t="str">
            <v>115,5404</v>
          </cell>
          <cell r="E2417" t="str">
            <v>EA</v>
          </cell>
          <cell r="F2417">
            <v>40</v>
          </cell>
          <cell r="G2417">
            <v>693242.4</v>
          </cell>
          <cell r="H2417">
            <v>0.1</v>
          </cell>
          <cell r="I2417">
            <v>770192.30640000012</v>
          </cell>
          <cell r="J2417">
            <v>97044230.606400013</v>
          </cell>
          <cell r="K2417">
            <v>0.55000000000000004</v>
          </cell>
          <cell r="L2417">
            <v>150418558</v>
          </cell>
        </row>
        <row r="2418">
          <cell r="A2418" t="str">
            <v>004672102</v>
          </cell>
          <cell r="B2418" t="str">
            <v>Kompaktni odklopnik</v>
          </cell>
          <cell r="C2418" t="str">
            <v>EB2 125/3H 32A 3P</v>
          </cell>
          <cell r="D2418" t="str">
            <v>115,5404</v>
          </cell>
          <cell r="E2418" t="str">
            <v>EA</v>
          </cell>
          <cell r="F2418">
            <v>40</v>
          </cell>
          <cell r="G2418">
            <v>693242.4</v>
          </cell>
          <cell r="H2418">
            <v>0.1</v>
          </cell>
          <cell r="I2418">
            <v>770192.30640000012</v>
          </cell>
          <cell r="J2418">
            <v>97044230.606400013</v>
          </cell>
          <cell r="K2418">
            <v>0.55000000000000004</v>
          </cell>
          <cell r="L2418">
            <v>150418558</v>
          </cell>
        </row>
        <row r="2419">
          <cell r="A2419" t="str">
            <v>004672103</v>
          </cell>
          <cell r="B2419" t="str">
            <v>Kompaktni odklopnik</v>
          </cell>
          <cell r="C2419" t="str">
            <v>EB2 125/3H 50A 3P</v>
          </cell>
          <cell r="D2419" t="str">
            <v>117,9000</v>
          </cell>
          <cell r="E2419" t="str">
            <v>EA</v>
          </cell>
          <cell r="F2419">
            <v>40</v>
          </cell>
          <cell r="G2419">
            <v>707400</v>
          </cell>
          <cell r="H2419">
            <v>0.1</v>
          </cell>
          <cell r="I2419">
            <v>785921.40000000014</v>
          </cell>
          <cell r="J2419">
            <v>99026096.400000021</v>
          </cell>
          <cell r="K2419">
            <v>0.55000000000000004</v>
          </cell>
          <cell r="L2419">
            <v>153490450</v>
          </cell>
        </row>
        <row r="2420">
          <cell r="A2420" t="str">
            <v>004672104</v>
          </cell>
          <cell r="B2420" t="str">
            <v>Kompaktni odklopnik</v>
          </cell>
          <cell r="C2420" t="str">
            <v>EB2 125/3H 63A 3P</v>
          </cell>
          <cell r="D2420" t="str">
            <v>117,9000</v>
          </cell>
          <cell r="E2420" t="str">
            <v>EA</v>
          </cell>
          <cell r="F2420">
            <v>40</v>
          </cell>
          <cell r="G2420">
            <v>707400</v>
          </cell>
          <cell r="H2420">
            <v>0.1</v>
          </cell>
          <cell r="I2420">
            <v>785921.40000000014</v>
          </cell>
          <cell r="J2420">
            <v>99026096.400000021</v>
          </cell>
          <cell r="K2420">
            <v>0.55000000000000004</v>
          </cell>
          <cell r="L2420">
            <v>153490450</v>
          </cell>
        </row>
        <row r="2421">
          <cell r="A2421" t="str">
            <v>004672105</v>
          </cell>
          <cell r="B2421" t="str">
            <v>Kompaktni odklopnik</v>
          </cell>
          <cell r="C2421" t="str">
            <v>EB2 125/3H 100A 3P</v>
          </cell>
          <cell r="D2421" t="str">
            <v>120,2341</v>
          </cell>
          <cell r="E2421" t="str">
            <v>EA</v>
          </cell>
          <cell r="F2421">
            <v>40</v>
          </cell>
          <cell r="G2421">
            <v>721404.6</v>
          </cell>
          <cell r="H2421">
            <v>0.1</v>
          </cell>
          <cell r="I2421">
            <v>801480.51060000004</v>
          </cell>
          <cell r="J2421">
            <v>100986544.3356</v>
          </cell>
          <cell r="K2421">
            <v>0.55000000000000004</v>
          </cell>
          <cell r="L2421">
            <v>156529144</v>
          </cell>
        </row>
        <row r="2422">
          <cell r="A2422" t="str">
            <v>004672106</v>
          </cell>
          <cell r="B2422" t="str">
            <v>Kompaktni odklopnik</v>
          </cell>
          <cell r="C2422" t="str">
            <v>EB2 125/3H 125A 3P</v>
          </cell>
          <cell r="D2422" t="str">
            <v>120,2341</v>
          </cell>
          <cell r="E2422" t="str">
            <v>EA</v>
          </cell>
          <cell r="F2422">
            <v>40</v>
          </cell>
          <cell r="G2422">
            <v>721404.6</v>
          </cell>
          <cell r="H2422">
            <v>0.1</v>
          </cell>
          <cell r="I2422">
            <v>801480.51060000004</v>
          </cell>
          <cell r="J2422">
            <v>100986544.3356</v>
          </cell>
          <cell r="K2422">
            <v>0.55000000000000004</v>
          </cell>
          <cell r="L2422">
            <v>156529144</v>
          </cell>
        </row>
        <row r="2423">
          <cell r="A2423" t="str">
            <v>004672107</v>
          </cell>
          <cell r="B2423" t="str">
            <v>Kompaktni odklopnik</v>
          </cell>
          <cell r="C2423" t="str">
            <v>EB2 125/4H 20A 4P</v>
          </cell>
          <cell r="D2423" t="str">
            <v>149,7408</v>
          </cell>
          <cell r="E2423" t="str">
            <v>EA</v>
          </cell>
          <cell r="F2423">
            <v>40</v>
          </cell>
          <cell r="G2423">
            <v>898444.79999999993</v>
          </cell>
          <cell r="H2423">
            <v>0.1</v>
          </cell>
          <cell r="I2423">
            <v>998172.17280000006</v>
          </cell>
          <cell r="J2423">
            <v>125769693.77280001</v>
          </cell>
          <cell r="K2423">
            <v>0.55000000000000004</v>
          </cell>
          <cell r="L2423">
            <v>194943026</v>
          </cell>
        </row>
        <row r="2424">
          <cell r="A2424" t="str">
            <v>004672108</v>
          </cell>
          <cell r="B2424" t="str">
            <v>Kompaktni odklopnik</v>
          </cell>
          <cell r="C2424" t="str">
            <v>EB2 125/4H 32A 4P</v>
          </cell>
          <cell r="D2424" t="str">
            <v>149,7408</v>
          </cell>
          <cell r="E2424" t="str">
            <v>EA</v>
          </cell>
          <cell r="F2424">
            <v>40</v>
          </cell>
          <cell r="G2424">
            <v>898444.79999999993</v>
          </cell>
          <cell r="H2424">
            <v>0.1</v>
          </cell>
          <cell r="I2424">
            <v>998172.17280000006</v>
          </cell>
          <cell r="J2424">
            <v>125769693.77280001</v>
          </cell>
          <cell r="K2424">
            <v>0.55000000000000004</v>
          </cell>
          <cell r="L2424">
            <v>194943026</v>
          </cell>
        </row>
        <row r="2425">
          <cell r="A2425" t="str">
            <v>004672109</v>
          </cell>
          <cell r="B2425" t="str">
            <v>Kompaktni odklopnik</v>
          </cell>
          <cell r="C2425" t="str">
            <v>EB2 125/4H 50A 4P</v>
          </cell>
          <cell r="D2425" t="str">
            <v>152,8107</v>
          </cell>
          <cell r="E2425" t="str">
            <v>EA</v>
          </cell>
          <cell r="F2425">
            <v>40</v>
          </cell>
          <cell r="G2425">
            <v>916864.2</v>
          </cell>
          <cell r="H2425">
            <v>0.1</v>
          </cell>
          <cell r="I2425">
            <v>1018636.1262000001</v>
          </cell>
          <cell r="J2425">
            <v>128348151.90120001</v>
          </cell>
          <cell r="K2425">
            <v>0.55000000000000004</v>
          </cell>
          <cell r="L2425">
            <v>198939636</v>
          </cell>
        </row>
        <row r="2426">
          <cell r="A2426" t="str">
            <v>004672110</v>
          </cell>
          <cell r="B2426" t="str">
            <v>Kompaktni odklopnik</v>
          </cell>
          <cell r="C2426" t="str">
            <v>EB2 125/4H 63A 4P</v>
          </cell>
          <cell r="D2426" t="str">
            <v>152,8107</v>
          </cell>
          <cell r="E2426" t="str">
            <v>EA</v>
          </cell>
          <cell r="F2426">
            <v>40</v>
          </cell>
          <cell r="G2426">
            <v>916864.2</v>
          </cell>
          <cell r="H2426">
            <v>0.1</v>
          </cell>
          <cell r="I2426">
            <v>1018636.1262000001</v>
          </cell>
          <cell r="J2426">
            <v>128348151.90120001</v>
          </cell>
          <cell r="K2426">
            <v>0.55000000000000004</v>
          </cell>
          <cell r="L2426">
            <v>198939636</v>
          </cell>
        </row>
        <row r="2427">
          <cell r="A2427" t="str">
            <v>004672111</v>
          </cell>
          <cell r="B2427" t="str">
            <v>Kompaktni odklopnik</v>
          </cell>
          <cell r="C2427" t="str">
            <v>EB2 125/4H 100A 4P</v>
          </cell>
          <cell r="D2427" t="str">
            <v>155,8807</v>
          </cell>
          <cell r="E2427" t="str">
            <v>EA</v>
          </cell>
          <cell r="F2427">
            <v>40</v>
          </cell>
          <cell r="G2427">
            <v>935284.2</v>
          </cell>
          <cell r="H2427">
            <v>0.1</v>
          </cell>
          <cell r="I2427">
            <v>1039100.7462000001</v>
          </cell>
          <cell r="J2427">
            <v>130926694.0212</v>
          </cell>
          <cell r="K2427">
            <v>0.55000000000000004</v>
          </cell>
          <cell r="L2427">
            <v>202936376</v>
          </cell>
        </row>
        <row r="2428">
          <cell r="A2428" t="str">
            <v>004672112</v>
          </cell>
          <cell r="B2428" t="str">
            <v>Kompaktni odklopnik</v>
          </cell>
          <cell r="C2428" t="str">
            <v>EB2 125/4H 125A 4P</v>
          </cell>
          <cell r="D2428" t="str">
            <v>155,8807</v>
          </cell>
          <cell r="E2428" t="str">
            <v>EA</v>
          </cell>
          <cell r="F2428">
            <v>40</v>
          </cell>
          <cell r="G2428">
            <v>935284.2</v>
          </cell>
          <cell r="H2428">
            <v>0.1</v>
          </cell>
          <cell r="I2428">
            <v>1039100.7462000001</v>
          </cell>
          <cell r="J2428">
            <v>130926694.0212</v>
          </cell>
          <cell r="K2428">
            <v>0.55000000000000004</v>
          </cell>
          <cell r="L2428">
            <v>202936376</v>
          </cell>
        </row>
        <row r="2429">
          <cell r="A2429" t="str">
            <v>004671072</v>
          </cell>
          <cell r="B2429" t="str">
            <v>Kompaktni odklopnik</v>
          </cell>
          <cell r="C2429" t="str">
            <v>EB2 250/3L 200A 3p</v>
          </cell>
          <cell r="D2429" t="str">
            <v>152,8265</v>
          </cell>
          <cell r="E2429" t="str">
            <v>EA</v>
          </cell>
          <cell r="F2429">
            <v>40</v>
          </cell>
          <cell r="G2429">
            <v>916959</v>
          </cell>
          <cell r="H2429">
            <v>0.1</v>
          </cell>
          <cell r="I2429">
            <v>1018741.449</v>
          </cell>
          <cell r="J2429">
            <v>128361422.574</v>
          </cell>
          <cell r="K2429">
            <v>0.55000000000000004</v>
          </cell>
          <cell r="L2429">
            <v>198960205</v>
          </cell>
        </row>
        <row r="2430">
          <cell r="A2430" t="str">
            <v>004671073</v>
          </cell>
          <cell r="B2430" t="str">
            <v>Kompaktni odklopnik</v>
          </cell>
          <cell r="C2430" t="str">
            <v>EB2 250/3L 250A 3p</v>
          </cell>
          <cell r="D2430" t="str">
            <v>152,8265</v>
          </cell>
          <cell r="E2430" t="str">
            <v>EA</v>
          </cell>
          <cell r="F2430">
            <v>40</v>
          </cell>
          <cell r="G2430">
            <v>916959</v>
          </cell>
          <cell r="H2430">
            <v>0.1</v>
          </cell>
          <cell r="I2430">
            <v>1018741.449</v>
          </cell>
          <cell r="J2430">
            <v>128361422.574</v>
          </cell>
          <cell r="K2430">
            <v>0.55000000000000004</v>
          </cell>
          <cell r="L2430">
            <v>198960205</v>
          </cell>
        </row>
        <row r="2431">
          <cell r="A2431" t="str">
            <v>004671075</v>
          </cell>
          <cell r="B2431" t="str">
            <v>Kompaktni odklopnik</v>
          </cell>
          <cell r="C2431" t="str">
            <v>EB2 250/4L 200A 4p</v>
          </cell>
          <cell r="D2431" t="str">
            <v>205,2223</v>
          </cell>
          <cell r="E2431" t="str">
            <v>EA</v>
          </cell>
          <cell r="F2431">
            <v>40</v>
          </cell>
          <cell r="G2431">
            <v>1231333.8</v>
          </cell>
          <cell r="H2431">
            <v>0.1</v>
          </cell>
          <cell r="I2431">
            <v>1368011.8518000003</v>
          </cell>
          <cell r="J2431">
            <v>172369493.32680005</v>
          </cell>
          <cell r="K2431">
            <v>0.55000000000000004</v>
          </cell>
          <cell r="L2431">
            <v>267172715</v>
          </cell>
        </row>
        <row r="2432">
          <cell r="A2432" t="str">
            <v>004671076</v>
          </cell>
          <cell r="B2432" t="str">
            <v>Kompaktni odklopnik</v>
          </cell>
          <cell r="C2432" t="str">
            <v>EB2 250/4L 250A 4p</v>
          </cell>
          <cell r="D2432" t="str">
            <v>205,2223</v>
          </cell>
          <cell r="E2432" t="str">
            <v>EA</v>
          </cell>
          <cell r="F2432">
            <v>40</v>
          </cell>
          <cell r="G2432">
            <v>1231333.8</v>
          </cell>
          <cell r="H2432">
            <v>0.1</v>
          </cell>
          <cell r="I2432">
            <v>1368011.8518000003</v>
          </cell>
          <cell r="J2432">
            <v>172369493.32680005</v>
          </cell>
          <cell r="K2432">
            <v>0.55000000000000004</v>
          </cell>
          <cell r="L2432">
            <v>267172715</v>
          </cell>
        </row>
        <row r="2433">
          <cell r="A2433" t="str">
            <v>004671061</v>
          </cell>
          <cell r="B2433" t="str">
            <v>Kompaktni odklopnik</v>
          </cell>
          <cell r="C2433" t="str">
            <v>EB2 160/3S 160A 3p</v>
          </cell>
          <cell r="D2433" t="str">
            <v>135,7951</v>
          </cell>
          <cell r="E2433" t="str">
            <v>EA</v>
          </cell>
          <cell r="F2433">
            <v>40</v>
          </cell>
          <cell r="G2433">
            <v>814770.6</v>
          </cell>
          <cell r="H2433">
            <v>0.1</v>
          </cell>
          <cell r="I2433">
            <v>905210.13660000009</v>
          </cell>
          <cell r="J2433">
            <v>114056477.21160001</v>
          </cell>
          <cell r="K2433">
            <v>0.55000000000000004</v>
          </cell>
          <cell r="L2433">
            <v>176787540</v>
          </cell>
        </row>
        <row r="2434">
          <cell r="A2434" t="str">
            <v>004671082</v>
          </cell>
          <cell r="B2434" t="str">
            <v>Kompaktni odklopnik</v>
          </cell>
          <cell r="C2434" t="str">
            <v>EB2 250/3S 200A 3p</v>
          </cell>
          <cell r="D2434" t="str">
            <v>179,7892</v>
          </cell>
          <cell r="E2434" t="str">
            <v>EA</v>
          </cell>
          <cell r="F2434">
            <v>40</v>
          </cell>
          <cell r="G2434">
            <v>1078735.2</v>
          </cell>
          <cell r="H2434">
            <v>0.1</v>
          </cell>
          <cell r="I2434">
            <v>1198474.8071999999</v>
          </cell>
          <cell r="J2434">
            <v>151007825.70719999</v>
          </cell>
          <cell r="K2434">
            <v>0.55000000000000004</v>
          </cell>
          <cell r="L2434">
            <v>234062130</v>
          </cell>
        </row>
        <row r="2435">
          <cell r="A2435" t="str">
            <v>004671083</v>
          </cell>
          <cell r="B2435" t="str">
            <v>Kompaktni odklopnik</v>
          </cell>
          <cell r="C2435" t="str">
            <v>EB2 250/3S 250A 3p</v>
          </cell>
          <cell r="D2435" t="str">
            <v>179,7892</v>
          </cell>
          <cell r="E2435" t="str">
            <v>EA</v>
          </cell>
          <cell r="F2435">
            <v>40</v>
          </cell>
          <cell r="G2435">
            <v>1078735.2</v>
          </cell>
          <cell r="H2435">
            <v>0.1</v>
          </cell>
          <cell r="I2435">
            <v>1198474.8071999999</v>
          </cell>
          <cell r="J2435">
            <v>151007825.70719999</v>
          </cell>
          <cell r="K2435">
            <v>0.55000000000000004</v>
          </cell>
          <cell r="L2435">
            <v>234062130</v>
          </cell>
        </row>
        <row r="2436">
          <cell r="A2436" t="str">
            <v>004671062</v>
          </cell>
          <cell r="B2436" t="str">
            <v>Kompaktni odklopnik</v>
          </cell>
          <cell r="C2436" t="str">
            <v>EB2 160/4S 160A 4p</v>
          </cell>
          <cell r="D2436" t="str">
            <v>200,3365</v>
          </cell>
          <cell r="E2436" t="str">
            <v>EA</v>
          </cell>
          <cell r="F2436">
            <v>40</v>
          </cell>
          <cell r="G2436">
            <v>1202019</v>
          </cell>
          <cell r="H2436">
            <v>0.1</v>
          </cell>
          <cell r="I2436">
            <v>1335443.1090000002</v>
          </cell>
          <cell r="J2436">
            <v>168265831.73400003</v>
          </cell>
          <cell r="K2436">
            <v>0.55000000000000004</v>
          </cell>
          <cell r="L2436">
            <v>260812040</v>
          </cell>
        </row>
        <row r="2437">
          <cell r="A2437" t="str">
            <v>004671085</v>
          </cell>
          <cell r="B2437" t="str">
            <v>Kompaktni odklopnik</v>
          </cell>
          <cell r="C2437" t="str">
            <v>EB2 250/4S 200A 4p</v>
          </cell>
          <cell r="D2437" t="str">
            <v>241,4313</v>
          </cell>
          <cell r="E2437" t="str">
            <v>EA</v>
          </cell>
          <cell r="F2437">
            <v>40</v>
          </cell>
          <cell r="G2437">
            <v>1448587.8</v>
          </cell>
          <cell r="H2437">
            <v>0.1</v>
          </cell>
          <cell r="I2437">
            <v>1609381.0458000002</v>
          </cell>
          <cell r="J2437">
            <v>202782011.77080002</v>
          </cell>
          <cell r="K2437">
            <v>0.55000000000000004</v>
          </cell>
          <cell r="L2437">
            <v>314312119</v>
          </cell>
        </row>
        <row r="2438">
          <cell r="A2438" t="str">
            <v>004671086</v>
          </cell>
          <cell r="B2438" t="str">
            <v>Kompaktni odklopnik</v>
          </cell>
          <cell r="C2438" t="str">
            <v>EB2 250/4S 250A 4p</v>
          </cell>
          <cell r="D2438" t="str">
            <v>241,4313</v>
          </cell>
          <cell r="E2438" t="str">
            <v>EA</v>
          </cell>
          <cell r="F2438">
            <v>40</v>
          </cell>
          <cell r="G2438">
            <v>1448587.8</v>
          </cell>
          <cell r="H2438">
            <v>0.1</v>
          </cell>
          <cell r="I2438">
            <v>1609381.0458000002</v>
          </cell>
          <cell r="J2438">
            <v>202782011.77080002</v>
          </cell>
          <cell r="K2438">
            <v>0.55000000000000004</v>
          </cell>
          <cell r="L2438">
            <v>314312119</v>
          </cell>
        </row>
        <row r="2439">
          <cell r="A2439" t="str">
            <v>004672120</v>
          </cell>
          <cell r="B2439" t="str">
            <v>Kompaktni odklopnik</v>
          </cell>
          <cell r="C2439" t="str">
            <v>EB2 160/3H 160A 3P</v>
          </cell>
          <cell r="D2439" t="str">
            <v>155,3479</v>
          </cell>
          <cell r="E2439" t="str">
            <v>EA</v>
          </cell>
          <cell r="F2439">
            <v>40</v>
          </cell>
          <cell r="G2439">
            <v>932087.4</v>
          </cell>
          <cell r="H2439">
            <v>0.1</v>
          </cell>
          <cell r="I2439">
            <v>1035549.1014000002</v>
          </cell>
          <cell r="J2439">
            <v>130479186.77640001</v>
          </cell>
          <cell r="K2439">
            <v>0.57999999999999996</v>
          </cell>
          <cell r="L2439">
            <v>206157116</v>
          </cell>
        </row>
        <row r="2440">
          <cell r="A2440" t="str">
            <v>004672130</v>
          </cell>
          <cell r="B2440" t="str">
            <v>Kompaktni odklopnik</v>
          </cell>
          <cell r="C2440" t="str">
            <v>EB2 250/3H 160A 3P</v>
          </cell>
          <cell r="D2440" t="str">
            <v>205,6843</v>
          </cell>
          <cell r="E2440" t="str">
            <v>EA</v>
          </cell>
          <cell r="F2440">
            <v>40</v>
          </cell>
          <cell r="G2440">
            <v>1234105.8</v>
          </cell>
          <cell r="H2440">
            <v>0.1</v>
          </cell>
          <cell r="I2440">
            <v>1371091.5438000001</v>
          </cell>
          <cell r="J2440">
            <v>172757534.51880002</v>
          </cell>
          <cell r="K2440">
            <v>0.6</v>
          </cell>
          <cell r="L2440">
            <v>276412056</v>
          </cell>
        </row>
        <row r="2441">
          <cell r="A2441" t="str">
            <v>004672131</v>
          </cell>
          <cell r="B2441" t="str">
            <v>Kompaktni odklopnik</v>
          </cell>
          <cell r="C2441" t="str">
            <v>EB2 250/3H 200A 3P</v>
          </cell>
          <cell r="D2441" t="str">
            <v>205,6843</v>
          </cell>
          <cell r="E2441" t="str">
            <v>EA</v>
          </cell>
          <cell r="F2441">
            <v>40</v>
          </cell>
          <cell r="G2441">
            <v>1234105.8</v>
          </cell>
          <cell r="H2441">
            <v>0.1</v>
          </cell>
          <cell r="I2441">
            <v>1371091.5438000001</v>
          </cell>
          <cell r="J2441">
            <v>172757534.51880002</v>
          </cell>
          <cell r="K2441">
            <v>0.6</v>
          </cell>
          <cell r="L2441">
            <v>276412056</v>
          </cell>
        </row>
        <row r="2442">
          <cell r="A2442" t="str">
            <v>004672132</v>
          </cell>
          <cell r="B2442" t="str">
            <v>Kompaktni odklopnik</v>
          </cell>
          <cell r="C2442" t="str">
            <v>EB2 250/3H 250A 3P</v>
          </cell>
          <cell r="D2442" t="str">
            <v>207,9677</v>
          </cell>
          <cell r="E2442" t="str">
            <v>EA</v>
          </cell>
          <cell r="F2442">
            <v>40</v>
          </cell>
          <cell r="G2442">
            <v>1247806.2</v>
          </cell>
          <cell r="H2442">
            <v>0.1</v>
          </cell>
          <cell r="I2442">
            <v>1386312.6882</v>
          </cell>
          <cell r="J2442">
            <v>174675398.7132</v>
          </cell>
          <cell r="K2442">
            <v>0.6</v>
          </cell>
          <cell r="L2442">
            <v>279480638</v>
          </cell>
        </row>
        <row r="2443">
          <cell r="A2443" t="str">
            <v>004672121</v>
          </cell>
          <cell r="B2443" t="str">
            <v>Kompaktni odklopnik</v>
          </cell>
          <cell r="C2443" t="str">
            <v>EB2 160/4H 160A 4P</v>
          </cell>
          <cell r="D2443" t="str">
            <v>231,5629</v>
          </cell>
          <cell r="E2443" t="str">
            <v>EA</v>
          </cell>
          <cell r="F2443">
            <v>40</v>
          </cell>
          <cell r="G2443">
            <v>1389377.4</v>
          </cell>
          <cell r="H2443">
            <v>0.1</v>
          </cell>
          <cell r="I2443">
            <v>1543598.2914000002</v>
          </cell>
          <cell r="J2443">
            <v>194493384.71640003</v>
          </cell>
          <cell r="K2443">
            <v>0.6</v>
          </cell>
          <cell r="L2443">
            <v>311189416</v>
          </cell>
        </row>
        <row r="2444">
          <cell r="A2444" t="str">
            <v>004672133</v>
          </cell>
          <cell r="B2444" t="str">
            <v>Kompaktni odklopnik</v>
          </cell>
          <cell r="C2444" t="str">
            <v>EB2 250/4H 160A 4P</v>
          </cell>
          <cell r="D2444" t="str">
            <v>253,5344</v>
          </cell>
          <cell r="E2444" t="str">
            <v>EA</v>
          </cell>
          <cell r="F2444">
            <v>40</v>
          </cell>
          <cell r="G2444">
            <v>1521206.4</v>
          </cell>
          <cell r="H2444">
            <v>0.1</v>
          </cell>
          <cell r="I2444">
            <v>1690060.3104000001</v>
          </cell>
          <cell r="J2444">
            <v>212947599.11040002</v>
          </cell>
          <cell r="K2444">
            <v>0.6</v>
          </cell>
          <cell r="L2444">
            <v>340716159</v>
          </cell>
        </row>
        <row r="2445">
          <cell r="A2445" t="str">
            <v>004672134</v>
          </cell>
          <cell r="B2445" t="str">
            <v>Kompaktni odklopnik</v>
          </cell>
          <cell r="C2445" t="str">
            <v>EB2 250/4H 200A 4P</v>
          </cell>
          <cell r="D2445" t="str">
            <v>253,5344</v>
          </cell>
          <cell r="E2445" t="str">
            <v>EA</v>
          </cell>
          <cell r="F2445">
            <v>40</v>
          </cell>
          <cell r="G2445">
            <v>1521206.4</v>
          </cell>
          <cell r="H2445">
            <v>0.1</v>
          </cell>
          <cell r="I2445">
            <v>1690060.3104000001</v>
          </cell>
          <cell r="J2445">
            <v>212947599.11040002</v>
          </cell>
          <cell r="K2445">
            <v>0.6</v>
          </cell>
          <cell r="L2445">
            <v>340716159</v>
          </cell>
        </row>
        <row r="2446">
          <cell r="A2446" t="str">
            <v>004672135</v>
          </cell>
          <cell r="B2446" t="str">
            <v>Kompaktni odklopnik</v>
          </cell>
          <cell r="C2446" t="str">
            <v>EB2 250/4H 250A 4P</v>
          </cell>
          <cell r="D2446" t="str">
            <v>253,5344</v>
          </cell>
          <cell r="E2446" t="str">
            <v>EA</v>
          </cell>
          <cell r="F2446">
            <v>40</v>
          </cell>
          <cell r="G2446">
            <v>1521206.4</v>
          </cell>
          <cell r="H2446">
            <v>0.1</v>
          </cell>
          <cell r="I2446">
            <v>1690060.3104000001</v>
          </cell>
          <cell r="J2446">
            <v>212947599.11040002</v>
          </cell>
          <cell r="K2446">
            <v>0.6</v>
          </cell>
          <cell r="L2446">
            <v>340716159</v>
          </cell>
        </row>
        <row r="2447">
          <cell r="A2447" t="str">
            <v>004671091</v>
          </cell>
          <cell r="B2447" t="str">
            <v>Kompaktni odklopnik</v>
          </cell>
          <cell r="C2447" t="str">
            <v>EB2 400/3L 250A 3p</v>
          </cell>
          <cell r="D2447" t="str">
            <v>264,5470</v>
          </cell>
          <cell r="E2447" t="str">
            <v>EA</v>
          </cell>
          <cell r="F2447">
            <v>40</v>
          </cell>
          <cell r="G2447">
            <v>1587282</v>
          </cell>
          <cell r="H2447">
            <v>0.1</v>
          </cell>
          <cell r="I2447">
            <v>1763470.3020000001</v>
          </cell>
          <cell r="J2447">
            <v>222197258.05200002</v>
          </cell>
          <cell r="K2447">
            <v>0.55000000000000004</v>
          </cell>
          <cell r="L2447">
            <v>344405750</v>
          </cell>
        </row>
        <row r="2448">
          <cell r="A2448" t="str">
            <v>004671092</v>
          </cell>
          <cell r="B2448" t="str">
            <v>Kompaktni odklopnik</v>
          </cell>
          <cell r="C2448" t="str">
            <v>EB2 400/3L 400A 3p</v>
          </cell>
          <cell r="D2448" t="str">
            <v>264,5470</v>
          </cell>
          <cell r="E2448" t="str">
            <v>EA</v>
          </cell>
          <cell r="F2448">
            <v>40</v>
          </cell>
          <cell r="G2448">
            <v>1587282</v>
          </cell>
          <cell r="H2448">
            <v>0.1</v>
          </cell>
          <cell r="I2448">
            <v>1763470.3020000001</v>
          </cell>
          <cell r="J2448">
            <v>222197258.05200002</v>
          </cell>
          <cell r="K2448">
            <v>0.55000000000000004</v>
          </cell>
          <cell r="L2448">
            <v>344405750</v>
          </cell>
        </row>
        <row r="2449">
          <cell r="A2449" t="str">
            <v>004671093</v>
          </cell>
          <cell r="B2449" t="str">
            <v>Kompaktni odklopnik</v>
          </cell>
          <cell r="C2449" t="str">
            <v>EB2 400/4L 250A 4p</v>
          </cell>
          <cell r="D2449" t="str">
            <v>354,4417</v>
          </cell>
          <cell r="E2449" t="str">
            <v>EA</v>
          </cell>
          <cell r="F2449">
            <v>40</v>
          </cell>
          <cell r="G2449">
            <v>2126650.1999999997</v>
          </cell>
          <cell r="H2449">
            <v>0.1</v>
          </cell>
          <cell r="I2449">
            <v>2362708.3721999996</v>
          </cell>
          <cell r="J2449">
            <v>297701254.89719993</v>
          </cell>
          <cell r="K2449">
            <v>0.55000000000000004</v>
          </cell>
          <cell r="L2449">
            <v>461436946</v>
          </cell>
        </row>
        <row r="2450">
          <cell r="A2450" t="str">
            <v>004671094</v>
          </cell>
          <cell r="B2450" t="str">
            <v>Kompaktni odklopnik</v>
          </cell>
          <cell r="C2450" t="str">
            <v>EB2 400/4L 400A 4p</v>
          </cell>
          <cell r="D2450" t="str">
            <v>354,4417</v>
          </cell>
          <cell r="E2450" t="str">
            <v>EA</v>
          </cell>
          <cell r="F2450">
            <v>40</v>
          </cell>
          <cell r="G2450">
            <v>2126650.1999999997</v>
          </cell>
          <cell r="H2450">
            <v>0.1</v>
          </cell>
          <cell r="I2450">
            <v>2362708.3721999996</v>
          </cell>
          <cell r="J2450">
            <v>297701254.89719993</v>
          </cell>
          <cell r="K2450">
            <v>0.55000000000000004</v>
          </cell>
          <cell r="L2450">
            <v>461436946</v>
          </cell>
        </row>
        <row r="2451">
          <cell r="A2451" t="str">
            <v>004671101</v>
          </cell>
          <cell r="B2451" t="str">
            <v>Kompaktni odklopnik</v>
          </cell>
          <cell r="C2451" t="str">
            <v>EB2 400/3S 250A 3p</v>
          </cell>
          <cell r="D2451" t="str">
            <v>308,2101</v>
          </cell>
          <cell r="E2451" t="str">
            <v>EA</v>
          </cell>
          <cell r="F2451">
            <v>40</v>
          </cell>
          <cell r="G2451">
            <v>1849260.5999999999</v>
          </cell>
          <cell r="H2451">
            <v>0.1</v>
          </cell>
          <cell r="I2451">
            <v>2054528.5266</v>
          </cell>
          <cell r="J2451">
            <v>258870594.35159999</v>
          </cell>
          <cell r="K2451">
            <v>0.55000000000000004</v>
          </cell>
          <cell r="L2451">
            <v>401249422</v>
          </cell>
        </row>
        <row r="2452">
          <cell r="A2452" t="str">
            <v>004671102</v>
          </cell>
          <cell r="B2452" t="str">
            <v>Kompaktni odklopnik</v>
          </cell>
          <cell r="C2452" t="str">
            <v>EB2 400/3S 400A 3p</v>
          </cell>
          <cell r="D2452" t="str">
            <v>308,2101</v>
          </cell>
          <cell r="E2452" t="str">
            <v>EA</v>
          </cell>
          <cell r="F2452">
            <v>40</v>
          </cell>
          <cell r="G2452">
            <v>1849260.5999999999</v>
          </cell>
          <cell r="H2452">
            <v>0.1</v>
          </cell>
          <cell r="I2452">
            <v>2054528.5266</v>
          </cell>
          <cell r="J2452">
            <v>258870594.35159999</v>
          </cell>
          <cell r="K2452">
            <v>0.55000000000000004</v>
          </cell>
          <cell r="L2452">
            <v>401249422</v>
          </cell>
        </row>
        <row r="2453">
          <cell r="A2453" t="str">
            <v>004671103</v>
          </cell>
          <cell r="B2453" t="str">
            <v>Kompaktni odklopnik</v>
          </cell>
          <cell r="C2453" t="str">
            <v>EB2 400/4S 250A 4p</v>
          </cell>
          <cell r="D2453" t="str">
            <v>410,9468</v>
          </cell>
          <cell r="E2453" t="str">
            <v>EA</v>
          </cell>
          <cell r="F2453">
            <v>40</v>
          </cell>
          <cell r="G2453">
            <v>2465680.7999999998</v>
          </cell>
          <cell r="H2453">
            <v>0.1</v>
          </cell>
          <cell r="I2453">
            <v>2739371.3687999998</v>
          </cell>
          <cell r="J2453">
            <v>345160792.46879995</v>
          </cell>
          <cell r="K2453">
            <v>0.55000000000000004</v>
          </cell>
          <cell r="L2453">
            <v>534999229</v>
          </cell>
        </row>
        <row r="2454">
          <cell r="A2454" t="str">
            <v>004671104</v>
          </cell>
          <cell r="B2454" t="str">
            <v>Kompaktni odklopnik</v>
          </cell>
          <cell r="C2454" t="str">
            <v>EB2 400/4S 400A 4p</v>
          </cell>
          <cell r="D2454" t="str">
            <v>410,9468</v>
          </cell>
          <cell r="E2454" t="str">
            <v>EA</v>
          </cell>
          <cell r="F2454">
            <v>40</v>
          </cell>
          <cell r="G2454">
            <v>2465680.7999999998</v>
          </cell>
          <cell r="H2454">
            <v>0.1</v>
          </cell>
          <cell r="I2454">
            <v>2739371.3687999998</v>
          </cell>
          <cell r="J2454">
            <v>345160792.46879995</v>
          </cell>
          <cell r="K2454">
            <v>0.55000000000000004</v>
          </cell>
          <cell r="L2454">
            <v>534999229</v>
          </cell>
        </row>
        <row r="2455">
          <cell r="A2455" t="str">
            <v>004672150</v>
          </cell>
          <cell r="B2455" t="str">
            <v>Kompaktni odklopnik</v>
          </cell>
          <cell r="C2455" t="str">
            <v>EB2 800/3L 630A 3p</v>
          </cell>
          <cell r="D2455" t="str">
            <v>579,7319</v>
          </cell>
          <cell r="E2455" t="str">
            <v>EA</v>
          </cell>
          <cell r="F2455">
            <v>40</v>
          </cell>
          <cell r="G2455">
            <v>3478391.4</v>
          </cell>
          <cell r="H2455">
            <v>0.1</v>
          </cell>
          <cell r="I2455">
            <v>3864492.8454</v>
          </cell>
          <cell r="J2455">
            <v>486926098.52039999</v>
          </cell>
          <cell r="K2455">
            <v>0.55000000000000004</v>
          </cell>
          <cell r="L2455">
            <v>754735453</v>
          </cell>
        </row>
        <row r="2456">
          <cell r="A2456" t="str">
            <v>004672151</v>
          </cell>
          <cell r="B2456" t="str">
            <v>Kompaktni odklopnik</v>
          </cell>
          <cell r="C2456" t="str">
            <v>EB2 800/3L 800A 3p</v>
          </cell>
          <cell r="D2456" t="str">
            <v>617,8438</v>
          </cell>
          <cell r="E2456" t="str">
            <v>EA</v>
          </cell>
          <cell r="F2456">
            <v>40</v>
          </cell>
          <cell r="G2456">
            <v>3707062.8</v>
          </cell>
          <cell r="H2456">
            <v>0.1</v>
          </cell>
          <cell r="I2456">
            <v>4118546.7708000001</v>
          </cell>
          <cell r="J2456">
            <v>518936893.12080002</v>
          </cell>
          <cell r="K2456">
            <v>0.55000000000000004</v>
          </cell>
          <cell r="L2456">
            <v>804352185</v>
          </cell>
        </row>
        <row r="2457">
          <cell r="A2457" t="str">
            <v>004672152</v>
          </cell>
          <cell r="B2457" t="str">
            <v>Kompaktni odklopnik</v>
          </cell>
          <cell r="C2457" t="str">
            <v>EB2 800/4L 630A 4p</v>
          </cell>
          <cell r="D2457" t="str">
            <v>1.069,2946</v>
          </cell>
          <cell r="E2457" t="str">
            <v>EA</v>
          </cell>
          <cell r="F2457">
            <v>40</v>
          </cell>
          <cell r="G2457" t="e">
            <v>#VALUE!</v>
          </cell>
          <cell r="H2457">
            <v>0.1</v>
          </cell>
          <cell r="I2457" t="e">
            <v>#VALUE!</v>
          </cell>
          <cell r="J2457" t="e">
            <v>#VALUE!</v>
          </cell>
          <cell r="K2457">
            <v>0.55000000000000004</v>
          </cell>
          <cell r="L2457" t="e">
            <v>#VALUE!</v>
          </cell>
        </row>
        <row r="2458">
          <cell r="A2458" t="str">
            <v>004672153</v>
          </cell>
          <cell r="B2458" t="str">
            <v>Kompaktni odklopnik</v>
          </cell>
          <cell r="C2458" t="str">
            <v>EB2 800/4L 800A 4p</v>
          </cell>
          <cell r="D2458" t="str">
            <v>1.069,2946</v>
          </cell>
          <cell r="E2458" t="str">
            <v>EA</v>
          </cell>
          <cell r="F2458">
            <v>40</v>
          </cell>
          <cell r="G2458" t="e">
            <v>#VALUE!</v>
          </cell>
          <cell r="H2458">
            <v>0.1</v>
          </cell>
          <cell r="I2458" t="e">
            <v>#VALUE!</v>
          </cell>
          <cell r="J2458" t="e">
            <v>#VALUE!</v>
          </cell>
          <cell r="K2458">
            <v>0.55000000000000004</v>
          </cell>
          <cell r="L2458" t="e">
            <v>#VALUE!</v>
          </cell>
        </row>
        <row r="2459">
          <cell r="A2459" t="str">
            <v>004672160</v>
          </cell>
          <cell r="B2459" t="str">
            <v>Kompaktni odklopnik</v>
          </cell>
          <cell r="C2459" t="str">
            <v>EB2 800/3S 630A 3p</v>
          </cell>
          <cell r="D2459" t="str">
            <v>611,0878</v>
          </cell>
          <cell r="E2459" t="str">
            <v>EA</v>
          </cell>
          <cell r="F2459">
            <v>40</v>
          </cell>
          <cell r="G2459">
            <v>3666526.8</v>
          </cell>
          <cell r="H2459">
            <v>0.1</v>
          </cell>
          <cell r="I2459">
            <v>4073511.2748000002</v>
          </cell>
          <cell r="J2459">
            <v>513262420.62480003</v>
          </cell>
          <cell r="K2459">
            <v>0.55000000000000004</v>
          </cell>
          <cell r="L2459">
            <v>795556752</v>
          </cell>
        </row>
        <row r="2460">
          <cell r="A2460" t="str">
            <v>004672161</v>
          </cell>
          <cell r="B2460" t="str">
            <v>Kompaktni odklopnik</v>
          </cell>
          <cell r="C2460" t="str">
            <v>EB2 800/3S 800A 3p</v>
          </cell>
          <cell r="D2460" t="str">
            <v>611,0878</v>
          </cell>
          <cell r="E2460" t="str">
            <v>EA</v>
          </cell>
          <cell r="F2460">
            <v>40</v>
          </cell>
          <cell r="G2460">
            <v>3666526.8</v>
          </cell>
          <cell r="H2460">
            <v>0.1</v>
          </cell>
          <cell r="I2460">
            <v>4073511.2748000002</v>
          </cell>
          <cell r="J2460">
            <v>513262420.62480003</v>
          </cell>
          <cell r="K2460">
            <v>0.55000000000000004</v>
          </cell>
          <cell r="L2460">
            <v>795556752</v>
          </cell>
        </row>
        <row r="2461">
          <cell r="A2461" t="str">
            <v>004672162</v>
          </cell>
          <cell r="B2461" t="str">
            <v>Kompaktni odklopnik</v>
          </cell>
          <cell r="C2461" t="str">
            <v>EB2 800/4S 630A 4p</v>
          </cell>
          <cell r="D2461" t="str">
            <v>1.082,7229</v>
          </cell>
          <cell r="E2461" t="str">
            <v>EA</v>
          </cell>
          <cell r="F2461">
            <v>40</v>
          </cell>
          <cell r="G2461" t="e">
            <v>#VALUE!</v>
          </cell>
          <cell r="H2461">
            <v>0.1</v>
          </cell>
          <cell r="I2461" t="e">
            <v>#VALUE!</v>
          </cell>
          <cell r="J2461" t="e">
            <v>#VALUE!</v>
          </cell>
          <cell r="K2461">
            <v>0.55000000000000004</v>
          </cell>
          <cell r="L2461" t="e">
            <v>#VALUE!</v>
          </cell>
        </row>
        <row r="2462">
          <cell r="A2462" t="str">
            <v>004672163</v>
          </cell>
          <cell r="B2462" t="str">
            <v>Kompaktni odklopnik</v>
          </cell>
          <cell r="C2462" t="str">
            <v>EB2 800/4S 800A 4p</v>
          </cell>
          <cell r="D2462" t="str">
            <v>1.082,7229</v>
          </cell>
          <cell r="E2462" t="str">
            <v>EA</v>
          </cell>
          <cell r="F2462">
            <v>40</v>
          </cell>
          <cell r="G2462" t="e">
            <v>#VALUE!</v>
          </cell>
          <cell r="H2462">
            <v>0.1</v>
          </cell>
          <cell r="I2462" t="e">
            <v>#VALUE!</v>
          </cell>
          <cell r="J2462" t="e">
            <v>#VALUE!</v>
          </cell>
          <cell r="K2462">
            <v>0.55000000000000004</v>
          </cell>
          <cell r="L2462" t="e">
            <v>#VALUE!</v>
          </cell>
        </row>
        <row r="2463">
          <cell r="A2463" t="str">
            <v>004672170</v>
          </cell>
          <cell r="B2463" t="str">
            <v>Kompaktni odklopnik</v>
          </cell>
          <cell r="C2463" t="str">
            <v>EB2 800/3H 630A 3p</v>
          </cell>
          <cell r="D2463" t="str">
            <v>667,0342</v>
          </cell>
          <cell r="E2463" t="str">
            <v>EA</v>
          </cell>
          <cell r="F2463">
            <v>40</v>
          </cell>
          <cell r="G2463">
            <v>4002205.1999999997</v>
          </cell>
          <cell r="H2463">
            <v>0.1</v>
          </cell>
          <cell r="I2463">
            <v>4446449.9771999996</v>
          </cell>
          <cell r="J2463">
            <v>560252697.12720001</v>
          </cell>
          <cell r="K2463">
            <v>0.6</v>
          </cell>
          <cell r="L2463">
            <v>896404316</v>
          </cell>
        </row>
        <row r="2464">
          <cell r="A2464" t="str">
            <v>004672171</v>
          </cell>
          <cell r="B2464" t="str">
            <v>Kompaktni odklopnik</v>
          </cell>
          <cell r="C2464" t="str">
            <v>EB2 800/3H 800A 3p</v>
          </cell>
          <cell r="D2464" t="str">
            <v>667,0342</v>
          </cell>
          <cell r="E2464" t="str">
            <v>EA</v>
          </cell>
          <cell r="F2464">
            <v>40</v>
          </cell>
          <cell r="G2464">
            <v>4002205.1999999997</v>
          </cell>
          <cell r="H2464">
            <v>0.1</v>
          </cell>
          <cell r="I2464">
            <v>4446449.9771999996</v>
          </cell>
          <cell r="J2464">
            <v>560252697.12720001</v>
          </cell>
          <cell r="K2464">
            <v>0.6</v>
          </cell>
          <cell r="L2464">
            <v>896404316</v>
          </cell>
        </row>
        <row r="2465">
          <cell r="A2465" t="str">
            <v>004672172</v>
          </cell>
          <cell r="B2465" t="str">
            <v>Kompaktni odklopnik</v>
          </cell>
          <cell r="C2465" t="str">
            <v>EB2 800/4H 630A 4p</v>
          </cell>
          <cell r="D2465" t="str">
            <v>1.181,8412</v>
          </cell>
          <cell r="E2465" t="str">
            <v>EA</v>
          </cell>
          <cell r="F2465">
            <v>40</v>
          </cell>
          <cell r="G2465" t="e">
            <v>#VALUE!</v>
          </cell>
          <cell r="H2465">
            <v>0.1</v>
          </cell>
          <cell r="I2465" t="e">
            <v>#VALUE!</v>
          </cell>
          <cell r="J2465" t="e">
            <v>#VALUE!</v>
          </cell>
          <cell r="K2465">
            <v>0.6</v>
          </cell>
          <cell r="L2465" t="e">
            <v>#VALUE!</v>
          </cell>
        </row>
        <row r="2466">
          <cell r="A2466" t="str">
            <v>004672173</v>
          </cell>
          <cell r="B2466" t="str">
            <v>Kompaktni odklopnik</v>
          </cell>
          <cell r="C2466" t="str">
            <v>EB2 800/4H 800A 4p</v>
          </cell>
          <cell r="D2466" t="str">
            <v>1.181,8412</v>
          </cell>
          <cell r="E2466" t="str">
            <v>EA</v>
          </cell>
          <cell r="F2466">
            <v>40</v>
          </cell>
          <cell r="G2466" t="e">
            <v>#VALUE!</v>
          </cell>
          <cell r="H2466">
            <v>0.1</v>
          </cell>
          <cell r="I2466" t="e">
            <v>#VALUE!</v>
          </cell>
          <cell r="J2466" t="e">
            <v>#VALUE!</v>
          </cell>
          <cell r="K2466">
            <v>0.6</v>
          </cell>
          <cell r="L2466" t="e">
            <v>#VALUE!</v>
          </cell>
        </row>
        <row r="2467">
          <cell r="A2467" t="str">
            <v>004671301</v>
          </cell>
          <cell r="B2467" t="str">
            <v>Kompaktni odklopnik</v>
          </cell>
          <cell r="C2467" t="str">
            <v>EB2 250/3E 40A 3p</v>
          </cell>
          <cell r="D2467" t="str">
            <v>261,9786</v>
          </cell>
          <cell r="E2467" t="str">
            <v>EA</v>
          </cell>
          <cell r="F2467">
            <v>40</v>
          </cell>
          <cell r="G2467">
            <v>1571871.5999999999</v>
          </cell>
          <cell r="H2467">
            <v>0.1</v>
          </cell>
          <cell r="I2467">
            <v>1746349.3476</v>
          </cell>
          <cell r="J2467">
            <v>220040017.7976</v>
          </cell>
          <cell r="K2467">
            <v>0.55000000000000004</v>
          </cell>
          <cell r="L2467">
            <v>341062028</v>
          </cell>
        </row>
        <row r="2468">
          <cell r="A2468" t="str">
            <v>004671302</v>
          </cell>
          <cell r="B2468" t="str">
            <v>Kompaktni odklopnik</v>
          </cell>
          <cell r="C2468" t="str">
            <v>EB2 250/3E 125A 3p</v>
          </cell>
          <cell r="D2468" t="str">
            <v>261,9786</v>
          </cell>
          <cell r="E2468" t="str">
            <v>EA</v>
          </cell>
          <cell r="F2468">
            <v>40</v>
          </cell>
          <cell r="G2468">
            <v>1571871.5999999999</v>
          </cell>
          <cell r="H2468">
            <v>0.1</v>
          </cell>
          <cell r="I2468">
            <v>1746349.3476</v>
          </cell>
          <cell r="J2468">
            <v>220040017.7976</v>
          </cell>
          <cell r="K2468">
            <v>0.55000000000000004</v>
          </cell>
          <cell r="L2468">
            <v>341062028</v>
          </cell>
        </row>
        <row r="2469">
          <cell r="A2469" t="str">
            <v>004671303</v>
          </cell>
          <cell r="B2469" t="str">
            <v>Kompaktni odklopnik</v>
          </cell>
          <cell r="C2469" t="str">
            <v>EB2 250/3E 160A 3p</v>
          </cell>
          <cell r="D2469" t="str">
            <v>258,7862</v>
          </cell>
          <cell r="E2469" t="str">
            <v>EA</v>
          </cell>
          <cell r="F2469">
            <v>40</v>
          </cell>
          <cell r="G2469">
            <v>1552717.2</v>
          </cell>
          <cell r="H2469">
            <v>0.1</v>
          </cell>
          <cell r="I2469">
            <v>1725068.8092000003</v>
          </cell>
          <cell r="J2469">
            <v>217358669.95920002</v>
          </cell>
          <cell r="K2469">
            <v>0.57999999999999996</v>
          </cell>
          <cell r="L2469">
            <v>343426699</v>
          </cell>
        </row>
        <row r="2470">
          <cell r="A2470" t="str">
            <v>004671304</v>
          </cell>
          <cell r="B2470" t="str">
            <v>Kompaktni odklopnik</v>
          </cell>
          <cell r="C2470" t="str">
            <v>EB2 250/3E 250A 3p</v>
          </cell>
          <cell r="D2470" t="str">
            <v>605,5223</v>
          </cell>
          <cell r="E2470" t="str">
            <v>EA</v>
          </cell>
          <cell r="F2470">
            <v>40</v>
          </cell>
          <cell r="G2470">
            <v>3633133.8</v>
          </cell>
          <cell r="H2470">
            <v>0.1</v>
          </cell>
          <cell r="I2470">
            <v>4036411.6518000001</v>
          </cell>
          <cell r="J2470">
            <v>508587868.1268</v>
          </cell>
          <cell r="K2470">
            <v>0.55000000000000004</v>
          </cell>
          <cell r="L2470">
            <v>788311196</v>
          </cell>
        </row>
        <row r="2471">
          <cell r="A2471" t="str">
            <v>004671305</v>
          </cell>
          <cell r="B2471" t="str">
            <v>Kompaktni odklopnik</v>
          </cell>
          <cell r="C2471" t="str">
            <v>EB2 250/4E 40A 4p</v>
          </cell>
          <cell r="D2471" t="str">
            <v>349,3047</v>
          </cell>
          <cell r="E2471" t="str">
            <v>EA</v>
          </cell>
          <cell r="F2471">
            <v>40</v>
          </cell>
          <cell r="G2471">
            <v>2095828.2</v>
          </cell>
          <cell r="H2471">
            <v>0.1</v>
          </cell>
          <cell r="I2471">
            <v>2328465.1302</v>
          </cell>
          <cell r="J2471">
            <v>293386606.4052</v>
          </cell>
          <cell r="K2471">
            <v>0.55000000000000004</v>
          </cell>
          <cell r="L2471">
            <v>454749240</v>
          </cell>
        </row>
        <row r="2472">
          <cell r="A2472" t="str">
            <v>004671306</v>
          </cell>
          <cell r="B2472" t="str">
            <v>Kompaktni odklopnik</v>
          </cell>
          <cell r="C2472" t="str">
            <v>EB2 250/4E 125A 4p</v>
          </cell>
          <cell r="D2472" t="str">
            <v>349,3047</v>
          </cell>
          <cell r="E2472" t="str">
            <v>EA</v>
          </cell>
          <cell r="F2472">
            <v>40</v>
          </cell>
          <cell r="G2472">
            <v>2095828.2</v>
          </cell>
          <cell r="H2472">
            <v>0.1</v>
          </cell>
          <cell r="I2472">
            <v>2328465.1302</v>
          </cell>
          <cell r="J2472">
            <v>293386606.4052</v>
          </cell>
          <cell r="K2472">
            <v>0.55000000000000004</v>
          </cell>
          <cell r="L2472">
            <v>454749240</v>
          </cell>
        </row>
        <row r="2473">
          <cell r="A2473" t="str">
            <v>004671307</v>
          </cell>
          <cell r="B2473" t="str">
            <v>Kompaktni odklopnik</v>
          </cell>
          <cell r="C2473" t="str">
            <v>EB2 250/4E 160A 4p</v>
          </cell>
          <cell r="D2473" t="str">
            <v>380,5680</v>
          </cell>
          <cell r="E2473" t="str">
            <v>EA</v>
          </cell>
          <cell r="F2473">
            <v>40</v>
          </cell>
          <cell r="G2473">
            <v>2283408</v>
          </cell>
          <cell r="H2473">
            <v>0.1</v>
          </cell>
          <cell r="I2473">
            <v>2536866.2880000002</v>
          </cell>
          <cell r="J2473">
            <v>319645152.28800005</v>
          </cell>
          <cell r="K2473">
            <v>0.57999999999999996</v>
          </cell>
          <cell r="L2473">
            <v>505039341</v>
          </cell>
        </row>
        <row r="2474">
          <cell r="A2474" t="str">
            <v>004671308</v>
          </cell>
          <cell r="B2474" t="str">
            <v>Kompaktni odklopnik</v>
          </cell>
          <cell r="C2474" t="str">
            <v>EB2 250/4E 250A 4p</v>
          </cell>
          <cell r="D2474" t="str">
            <v>761,5181</v>
          </cell>
          <cell r="E2474" t="str">
            <v>EA</v>
          </cell>
          <cell r="F2474">
            <v>40</v>
          </cell>
          <cell r="G2474">
            <v>4569108.5999999996</v>
          </cell>
          <cell r="H2474">
            <v>0.1</v>
          </cell>
          <cell r="I2474">
            <v>5076279.6546</v>
          </cell>
          <cell r="J2474">
            <v>639611236.47959995</v>
          </cell>
          <cell r="K2474">
            <v>0.55000000000000004</v>
          </cell>
          <cell r="L2474">
            <v>991397417</v>
          </cell>
        </row>
        <row r="2475">
          <cell r="A2475" t="str">
            <v>004671111</v>
          </cell>
          <cell r="B2475" t="str">
            <v>Kompaktni odklopnik</v>
          </cell>
          <cell r="C2475" t="str">
            <v>EB2 400/3E 250A 3p</v>
          </cell>
          <cell r="D2475" t="str">
            <v>503,4098</v>
          </cell>
          <cell r="E2475" t="str">
            <v>EA</v>
          </cell>
          <cell r="F2475">
            <v>40</v>
          </cell>
          <cell r="G2475">
            <v>3020458.8</v>
          </cell>
          <cell r="H2475">
            <v>0.1</v>
          </cell>
          <cell r="I2475">
            <v>3355729.7268000003</v>
          </cell>
          <cell r="J2475">
            <v>422821945.57680005</v>
          </cell>
          <cell r="K2475">
            <v>0.55000000000000004</v>
          </cell>
          <cell r="L2475">
            <v>655374016</v>
          </cell>
        </row>
        <row r="2476">
          <cell r="A2476" t="str">
            <v>004671112</v>
          </cell>
          <cell r="B2476" t="str">
            <v>Kompaktni odklopnik</v>
          </cell>
          <cell r="C2476" t="str">
            <v>EB2 400/3E 400A 3p</v>
          </cell>
          <cell r="D2476" t="str">
            <v>503,4098</v>
          </cell>
          <cell r="E2476" t="str">
            <v>EA</v>
          </cell>
          <cell r="F2476">
            <v>40</v>
          </cell>
          <cell r="G2476">
            <v>3020458.8</v>
          </cell>
          <cell r="H2476">
            <v>0.1</v>
          </cell>
          <cell r="I2476">
            <v>3355729.7268000003</v>
          </cell>
          <cell r="J2476">
            <v>422821945.57680005</v>
          </cell>
          <cell r="K2476">
            <v>0.55000000000000004</v>
          </cell>
          <cell r="L2476">
            <v>655374016</v>
          </cell>
        </row>
        <row r="2477">
          <cell r="A2477" t="str">
            <v>004671115</v>
          </cell>
          <cell r="B2477" t="str">
            <v>Kompaktni odklopnik</v>
          </cell>
          <cell r="C2477" t="str">
            <v>EB2 400/3E 400A 3p APG</v>
          </cell>
          <cell r="D2477" t="str">
            <v>726,6819</v>
          </cell>
          <cell r="E2477" t="str">
            <v>EA</v>
          </cell>
          <cell r="F2477">
            <v>40</v>
          </cell>
          <cell r="G2477">
            <v>4360091.3999999994</v>
          </cell>
          <cell r="H2477">
            <v>0.1</v>
          </cell>
          <cell r="I2477">
            <v>4844061.5454000002</v>
          </cell>
          <cell r="J2477">
            <v>610351754.72039998</v>
          </cell>
          <cell r="K2477">
            <v>0.57999999999999996</v>
          </cell>
          <cell r="L2477">
            <v>964355773</v>
          </cell>
        </row>
        <row r="2478">
          <cell r="A2478" t="str">
            <v>004671113</v>
          </cell>
          <cell r="B2478" t="str">
            <v>Kompaktni odklopnik</v>
          </cell>
          <cell r="C2478" t="str">
            <v>EB2 400/4E 250A 4p</v>
          </cell>
          <cell r="D2478" t="str">
            <v>667,7886</v>
          </cell>
          <cell r="E2478" t="str">
            <v>EA</v>
          </cell>
          <cell r="F2478">
            <v>40</v>
          </cell>
          <cell r="G2478">
            <v>4006731.5999999996</v>
          </cell>
          <cell r="H2478">
            <v>0.1</v>
          </cell>
          <cell r="I2478">
            <v>4451478.8075999999</v>
          </cell>
          <cell r="J2478">
            <v>560886329.75759995</v>
          </cell>
          <cell r="K2478">
            <v>0.55000000000000004</v>
          </cell>
          <cell r="L2478">
            <v>869373812</v>
          </cell>
        </row>
        <row r="2479">
          <cell r="A2479" t="str">
            <v>004671114</v>
          </cell>
          <cell r="B2479" t="str">
            <v>Kompaktni odklopnik</v>
          </cell>
          <cell r="C2479" t="str">
            <v>EB2 400/4E 400A 4p</v>
          </cell>
          <cell r="D2479" t="str">
            <v>667,7886</v>
          </cell>
          <cell r="E2479" t="str">
            <v>EA</v>
          </cell>
          <cell r="F2479">
            <v>40</v>
          </cell>
          <cell r="G2479">
            <v>4006731.5999999996</v>
          </cell>
          <cell r="H2479">
            <v>0.1</v>
          </cell>
          <cell r="I2479">
            <v>4451478.8075999999</v>
          </cell>
          <cell r="J2479">
            <v>560886329.75759995</v>
          </cell>
          <cell r="K2479">
            <v>0.55000000000000004</v>
          </cell>
          <cell r="L2479">
            <v>869373812</v>
          </cell>
        </row>
        <row r="2480">
          <cell r="A2480" t="str">
            <v>004671116</v>
          </cell>
          <cell r="B2480" t="str">
            <v>Kompaktni odklopnik</v>
          </cell>
          <cell r="C2480" t="str">
            <v>EB2 400/4E 400A 4p APGN</v>
          </cell>
          <cell r="D2480" t="str">
            <v>1.069,6498</v>
          </cell>
          <cell r="E2480" t="str">
            <v>EA</v>
          </cell>
          <cell r="F2480">
            <v>40</v>
          </cell>
          <cell r="G2480" t="e">
            <v>#VALUE!</v>
          </cell>
          <cell r="H2480">
            <v>0.1</v>
          </cell>
          <cell r="I2480" t="e">
            <v>#VALUE!</v>
          </cell>
          <cell r="J2480" t="e">
            <v>#VALUE!</v>
          </cell>
          <cell r="K2480">
            <v>0.6</v>
          </cell>
          <cell r="L2480" t="e">
            <v>#VALUE!</v>
          </cell>
        </row>
        <row r="2481">
          <cell r="A2481" t="str">
            <v>004672290</v>
          </cell>
          <cell r="B2481" t="str">
            <v>Kompaktni odklopnik</v>
          </cell>
          <cell r="C2481" t="str">
            <v>EB2 400/4LCD 250A 4p AGN</v>
          </cell>
          <cell r="D2481" t="str">
            <v>1.575,2724</v>
          </cell>
          <cell r="E2481" t="str">
            <v>EA</v>
          </cell>
          <cell r="F2481">
            <v>40</v>
          </cell>
          <cell r="G2481" t="e">
            <v>#VALUE!</v>
          </cell>
          <cell r="H2481">
            <v>0.1</v>
          </cell>
          <cell r="I2481" t="e">
            <v>#VALUE!</v>
          </cell>
          <cell r="J2481" t="e">
            <v>#VALUE!</v>
          </cell>
          <cell r="K2481">
            <v>0.6</v>
          </cell>
          <cell r="L2481" t="e">
            <v>#VALUE!</v>
          </cell>
        </row>
        <row r="2482">
          <cell r="A2482" t="str">
            <v>004672291</v>
          </cell>
          <cell r="B2482" t="str">
            <v>Kompaktni odklopnik</v>
          </cell>
          <cell r="C2482" t="str">
            <v>EB2 400/4LCD 250A 4p APGNSCWH</v>
          </cell>
          <cell r="D2482" t="str">
            <v>1.974,2346</v>
          </cell>
          <cell r="E2482" t="str">
            <v>EA</v>
          </cell>
          <cell r="F2482">
            <v>40</v>
          </cell>
          <cell r="G2482" t="e">
            <v>#VALUE!</v>
          </cell>
          <cell r="H2482">
            <v>0.1</v>
          </cell>
          <cell r="I2482" t="e">
            <v>#VALUE!</v>
          </cell>
          <cell r="J2482" t="e">
            <v>#VALUE!</v>
          </cell>
          <cell r="K2482">
            <v>0.6</v>
          </cell>
          <cell r="L2482" t="e">
            <v>#VALUE!</v>
          </cell>
        </row>
        <row r="2483">
          <cell r="A2483" t="str">
            <v>004672292</v>
          </cell>
          <cell r="B2483" t="str">
            <v>Kompaktni odklopnik</v>
          </cell>
          <cell r="C2483" t="str">
            <v>EB2 400/4LCD 400A 4p AGN</v>
          </cell>
          <cell r="D2483" t="str">
            <v>1.575,2724</v>
          </cell>
          <cell r="E2483" t="str">
            <v>EA</v>
          </cell>
          <cell r="F2483">
            <v>40</v>
          </cell>
          <cell r="G2483" t="e">
            <v>#VALUE!</v>
          </cell>
          <cell r="H2483">
            <v>0.1</v>
          </cell>
          <cell r="I2483" t="e">
            <v>#VALUE!</v>
          </cell>
          <cell r="J2483" t="e">
            <v>#VALUE!</v>
          </cell>
          <cell r="K2483">
            <v>0.6</v>
          </cell>
          <cell r="L2483" t="e">
            <v>#VALUE!</v>
          </cell>
        </row>
        <row r="2484">
          <cell r="A2484" t="str">
            <v>004672293</v>
          </cell>
          <cell r="B2484" t="str">
            <v>Kompaktni odklopnik</v>
          </cell>
          <cell r="C2484" t="str">
            <v>EB2 400/4LCD 400A 4p APGNSCWH</v>
          </cell>
          <cell r="D2484" t="str">
            <v>1.974,2346</v>
          </cell>
          <cell r="E2484" t="str">
            <v>EA</v>
          </cell>
          <cell r="F2484">
            <v>40</v>
          </cell>
          <cell r="G2484" t="e">
            <v>#VALUE!</v>
          </cell>
          <cell r="H2484">
            <v>0.1</v>
          </cell>
          <cell r="I2484" t="e">
            <v>#VALUE!</v>
          </cell>
          <cell r="J2484" t="e">
            <v>#VALUE!</v>
          </cell>
          <cell r="K2484">
            <v>0.6</v>
          </cell>
          <cell r="L2484" t="e">
            <v>#VALUE!</v>
          </cell>
        </row>
        <row r="2485">
          <cell r="A2485" t="str">
            <v>004672295</v>
          </cell>
          <cell r="B2485" t="str">
            <v>Kompaktni odklopnik</v>
          </cell>
          <cell r="C2485" t="str">
            <v>EB2 400/4HLCD 250A 4p AGN</v>
          </cell>
          <cell r="D2485" t="str">
            <v>1.685,5357</v>
          </cell>
          <cell r="E2485" t="str">
            <v>EA</v>
          </cell>
          <cell r="F2485">
            <v>40</v>
          </cell>
          <cell r="G2485" t="e">
            <v>#VALUE!</v>
          </cell>
          <cell r="H2485">
            <v>0.1</v>
          </cell>
          <cell r="I2485" t="e">
            <v>#VALUE!</v>
          </cell>
          <cell r="J2485" t="e">
            <v>#VALUE!</v>
          </cell>
          <cell r="K2485">
            <v>0.6</v>
          </cell>
          <cell r="L2485" t="e">
            <v>#VALUE!</v>
          </cell>
        </row>
        <row r="2486">
          <cell r="A2486" t="str">
            <v>004672296</v>
          </cell>
          <cell r="B2486" t="str">
            <v>Kompaktni odklopnik</v>
          </cell>
          <cell r="C2486" t="str">
            <v>EB2 400/4HLCD 250A 4p APGNSCWH</v>
          </cell>
          <cell r="D2486" t="str">
            <v>2.112,4315</v>
          </cell>
          <cell r="E2486" t="str">
            <v>EA</v>
          </cell>
          <cell r="F2486">
            <v>40</v>
          </cell>
          <cell r="G2486" t="e">
            <v>#VALUE!</v>
          </cell>
          <cell r="H2486">
            <v>0.1</v>
          </cell>
          <cell r="I2486" t="e">
            <v>#VALUE!</v>
          </cell>
          <cell r="J2486" t="e">
            <v>#VALUE!</v>
          </cell>
          <cell r="K2486">
            <v>0.6</v>
          </cell>
          <cell r="L2486" t="e">
            <v>#VALUE!</v>
          </cell>
        </row>
        <row r="2487">
          <cell r="A2487" t="str">
            <v>004672297</v>
          </cell>
          <cell r="B2487" t="str">
            <v>Kompaktni odklopnik</v>
          </cell>
          <cell r="C2487" t="str">
            <v>EB2 400/4HLCD 400A 4p AGN</v>
          </cell>
          <cell r="D2487" t="str">
            <v>1.685,5357</v>
          </cell>
          <cell r="E2487" t="str">
            <v>EA</v>
          </cell>
          <cell r="F2487">
            <v>40</v>
          </cell>
          <cell r="G2487" t="e">
            <v>#VALUE!</v>
          </cell>
          <cell r="H2487">
            <v>0.1</v>
          </cell>
          <cell r="I2487" t="e">
            <v>#VALUE!</v>
          </cell>
          <cell r="J2487" t="e">
            <v>#VALUE!</v>
          </cell>
          <cell r="K2487">
            <v>0.6</v>
          </cell>
          <cell r="L2487" t="e">
            <v>#VALUE!</v>
          </cell>
        </row>
        <row r="2488">
          <cell r="A2488" t="str">
            <v>004672298</v>
          </cell>
          <cell r="B2488" t="str">
            <v>Kompaktni odklopnik</v>
          </cell>
          <cell r="C2488" t="str">
            <v>EB2 400/4HLCD 400A 4p APGNSCWH</v>
          </cell>
          <cell r="D2488" t="str">
            <v>2.112,4315</v>
          </cell>
          <cell r="E2488" t="str">
            <v>EA</v>
          </cell>
          <cell r="F2488">
            <v>40</v>
          </cell>
          <cell r="G2488" t="e">
            <v>#VALUE!</v>
          </cell>
          <cell r="H2488">
            <v>0.1</v>
          </cell>
          <cell r="I2488" t="e">
            <v>#VALUE!</v>
          </cell>
          <cell r="J2488" t="e">
            <v>#VALUE!</v>
          </cell>
          <cell r="K2488">
            <v>0.6</v>
          </cell>
          <cell r="L2488" t="e">
            <v>#VALUE!</v>
          </cell>
        </row>
        <row r="2489">
          <cell r="A2489" t="str">
            <v>004671121</v>
          </cell>
          <cell r="B2489" t="str">
            <v>Kompaktni odklopnik</v>
          </cell>
          <cell r="C2489" t="str">
            <v>EB2 630/3LE 630A 3p</v>
          </cell>
          <cell r="D2489" t="str">
            <v>534,2308</v>
          </cell>
          <cell r="E2489" t="str">
            <v>EA</v>
          </cell>
          <cell r="F2489">
            <v>40</v>
          </cell>
          <cell r="G2489">
            <v>3205384.8</v>
          </cell>
          <cell r="H2489">
            <v>0.1</v>
          </cell>
          <cell r="I2489">
            <v>3561182.5128000001</v>
          </cell>
          <cell r="J2489">
            <v>448708996.6128</v>
          </cell>
          <cell r="K2489">
            <v>0.55000000000000004</v>
          </cell>
          <cell r="L2489">
            <v>695498945</v>
          </cell>
        </row>
        <row r="2490">
          <cell r="A2490" t="str">
            <v>004671122</v>
          </cell>
          <cell r="B2490" t="str">
            <v>Kompaktni odklopnik</v>
          </cell>
          <cell r="C2490" t="str">
            <v>EB2 630/4LE 630A 4p</v>
          </cell>
          <cell r="D2490" t="str">
            <v>696,0412</v>
          </cell>
          <cell r="E2490" t="str">
            <v>EA</v>
          </cell>
          <cell r="F2490">
            <v>40</v>
          </cell>
          <cell r="G2490">
            <v>4176247.1999999997</v>
          </cell>
          <cell r="H2490">
            <v>0.1</v>
          </cell>
          <cell r="I2490">
            <v>4639810.6392000001</v>
          </cell>
          <cell r="J2490">
            <v>584616140.53920007</v>
          </cell>
          <cell r="K2490">
            <v>0.55000000000000004</v>
          </cell>
          <cell r="L2490">
            <v>906155018</v>
          </cell>
        </row>
        <row r="2491">
          <cell r="A2491" t="str">
            <v>004671123</v>
          </cell>
          <cell r="B2491" t="str">
            <v>Kompaktni odklopnik</v>
          </cell>
          <cell r="C2491" t="str">
            <v>EB2 630/4LE 630A 4p APGN</v>
          </cell>
          <cell r="D2491" t="str">
            <v>1.088,7036</v>
          </cell>
          <cell r="E2491" t="str">
            <v>EA</v>
          </cell>
          <cell r="F2491">
            <v>40</v>
          </cell>
          <cell r="G2491" t="e">
            <v>#VALUE!</v>
          </cell>
          <cell r="H2491">
            <v>0.1</v>
          </cell>
          <cell r="I2491" t="e">
            <v>#VALUE!</v>
          </cell>
          <cell r="J2491" t="e">
            <v>#VALUE!</v>
          </cell>
          <cell r="K2491">
            <v>0.64</v>
          </cell>
          <cell r="L2491" t="e">
            <v>#VALUE!</v>
          </cell>
        </row>
        <row r="2492">
          <cell r="A2492" t="str">
            <v>004671127</v>
          </cell>
          <cell r="B2492" t="str">
            <v>Kompaktni odklopnik</v>
          </cell>
          <cell r="C2492" t="str">
            <v>EB2 630/3E 630A 3p</v>
          </cell>
          <cell r="D2492" t="str">
            <v>565,0519</v>
          </cell>
          <cell r="E2492" t="str">
            <v>EA</v>
          </cell>
          <cell r="F2492">
            <v>40</v>
          </cell>
          <cell r="G2492">
            <v>3390311.4</v>
          </cell>
          <cell r="H2492">
            <v>0.1</v>
          </cell>
          <cell r="I2492">
            <v>3766635.9654000001</v>
          </cell>
          <cell r="J2492">
            <v>474596131.64039999</v>
          </cell>
          <cell r="K2492">
            <v>0.55000000000000004</v>
          </cell>
          <cell r="L2492">
            <v>735624005</v>
          </cell>
        </row>
        <row r="2493">
          <cell r="A2493" t="str">
            <v>004671128</v>
          </cell>
          <cell r="B2493" t="str">
            <v>Kompaktni odklopnik</v>
          </cell>
          <cell r="C2493" t="str">
            <v>EB2 630/4E 630A 4p</v>
          </cell>
          <cell r="D2493" t="str">
            <v>757,6832</v>
          </cell>
          <cell r="E2493" t="str">
            <v>EA</v>
          </cell>
          <cell r="F2493">
            <v>40</v>
          </cell>
          <cell r="G2493">
            <v>4546099.2000000002</v>
          </cell>
          <cell r="H2493">
            <v>0.1</v>
          </cell>
          <cell r="I2493">
            <v>5050716.2112000007</v>
          </cell>
          <cell r="J2493">
            <v>636390242.61120009</v>
          </cell>
          <cell r="K2493">
            <v>0.55000000000000004</v>
          </cell>
          <cell r="L2493">
            <v>986404877</v>
          </cell>
        </row>
        <row r="2494">
          <cell r="A2494" t="str">
            <v>004671129</v>
          </cell>
          <cell r="B2494" t="str">
            <v>Kompaktni odklopnik</v>
          </cell>
          <cell r="C2494" t="str">
            <v>EB2 630/4E 630A 4p APGN</v>
          </cell>
          <cell r="D2494" t="str">
            <v>1.311,1075</v>
          </cell>
          <cell r="E2494" t="str">
            <v>EA</v>
          </cell>
          <cell r="F2494">
            <v>40</v>
          </cell>
          <cell r="G2494" t="e">
            <v>#VALUE!</v>
          </cell>
          <cell r="H2494">
            <v>0.1</v>
          </cell>
          <cell r="I2494" t="e">
            <v>#VALUE!</v>
          </cell>
          <cell r="J2494" t="e">
            <v>#VALUE!</v>
          </cell>
          <cell r="K2494">
            <v>0.64</v>
          </cell>
          <cell r="L2494" t="e">
            <v>#VALUE!</v>
          </cell>
        </row>
        <row r="2495">
          <cell r="A2495" t="str">
            <v>004672142</v>
          </cell>
          <cell r="B2495" t="str">
            <v>Kompaktni odklopnik</v>
          </cell>
          <cell r="C2495" t="str">
            <v>EB2 630/4LCD 630A 4p AGN</v>
          </cell>
          <cell r="D2495" t="str">
            <v>1.840,2492</v>
          </cell>
          <cell r="E2495" t="str">
            <v>EA</v>
          </cell>
          <cell r="F2495">
            <v>40</v>
          </cell>
          <cell r="G2495" t="e">
            <v>#VALUE!</v>
          </cell>
          <cell r="H2495">
            <v>0.1</v>
          </cell>
          <cell r="I2495" t="e">
            <v>#VALUE!</v>
          </cell>
          <cell r="J2495" t="e">
            <v>#VALUE!</v>
          </cell>
          <cell r="K2495">
            <v>0.64</v>
          </cell>
          <cell r="L2495" t="e">
            <v>#VALUE!</v>
          </cell>
        </row>
        <row r="2496">
          <cell r="A2496" t="str">
            <v>004672143</v>
          </cell>
          <cell r="B2496" t="str">
            <v>Kompaktni odklopnik</v>
          </cell>
          <cell r="C2496" t="str">
            <v>EB2 630/4LCD 630A 4p APGNSCWH</v>
          </cell>
          <cell r="D2496" t="str">
            <v>2.196,7907</v>
          </cell>
          <cell r="E2496" t="str">
            <v>EA</v>
          </cell>
          <cell r="F2496">
            <v>40</v>
          </cell>
          <cell r="G2496" t="e">
            <v>#VALUE!</v>
          </cell>
          <cell r="H2496">
            <v>0.1</v>
          </cell>
          <cell r="I2496" t="e">
            <v>#VALUE!</v>
          </cell>
          <cell r="J2496" t="e">
            <v>#VALUE!</v>
          </cell>
          <cell r="K2496">
            <v>0.64</v>
          </cell>
          <cell r="L2496" t="e">
            <v>#VALUE!</v>
          </cell>
        </row>
        <row r="2497">
          <cell r="A2497" t="str">
            <v>004672140</v>
          </cell>
          <cell r="B2497" t="str">
            <v>Kompaktni odklopnik</v>
          </cell>
          <cell r="C2497" t="str">
            <v>EB2 630/3HE 630A 3p</v>
          </cell>
          <cell r="D2497" t="str">
            <v>819,4898</v>
          </cell>
          <cell r="E2497" t="str">
            <v>EA</v>
          </cell>
          <cell r="F2497">
            <v>40</v>
          </cell>
          <cell r="G2497">
            <v>4916938.8</v>
          </cell>
          <cell r="H2497">
            <v>0.1</v>
          </cell>
          <cell r="I2497">
            <v>5462719.0068000006</v>
          </cell>
          <cell r="J2497">
            <v>688302594.85680008</v>
          </cell>
          <cell r="K2497">
            <v>0.64</v>
          </cell>
          <cell r="L2497">
            <v>1128816256</v>
          </cell>
        </row>
        <row r="2498">
          <cell r="A2498" t="str">
            <v>004672141</v>
          </cell>
          <cell r="B2498" t="str">
            <v>Kompaktni odklopnik</v>
          </cell>
          <cell r="C2498" t="str">
            <v>EB2 630/4HE 630A 4p</v>
          </cell>
          <cell r="D2498" t="str">
            <v>1.098,5730</v>
          </cell>
          <cell r="E2498" t="str">
            <v>EA</v>
          </cell>
          <cell r="F2498">
            <v>40</v>
          </cell>
          <cell r="G2498" t="e">
            <v>#VALUE!</v>
          </cell>
          <cell r="H2498">
            <v>0.1</v>
          </cell>
          <cell r="I2498" t="e">
            <v>#VALUE!</v>
          </cell>
          <cell r="J2498" t="e">
            <v>#VALUE!</v>
          </cell>
          <cell r="K2498">
            <v>0.64</v>
          </cell>
          <cell r="L2498" t="e">
            <v>#VALUE!</v>
          </cell>
        </row>
        <row r="2499">
          <cell r="A2499" t="str">
            <v>004672180</v>
          </cell>
          <cell r="B2499" t="str">
            <v>Kompaktni odklopnik</v>
          </cell>
          <cell r="C2499" t="str">
            <v>EB2 800/3LE 800A 3p</v>
          </cell>
          <cell r="D2499" t="str">
            <v>911,7628</v>
          </cell>
          <cell r="E2499" t="str">
            <v>EA</v>
          </cell>
          <cell r="F2499">
            <v>40</v>
          </cell>
          <cell r="G2499">
            <v>5470576.7999999998</v>
          </cell>
          <cell r="H2499">
            <v>0.1</v>
          </cell>
          <cell r="I2499">
            <v>6077810.8248000005</v>
          </cell>
          <cell r="J2499">
            <v>765804163.92480004</v>
          </cell>
          <cell r="K2499">
            <v>0.55000000000000004</v>
          </cell>
          <cell r="L2499">
            <v>1186996455</v>
          </cell>
        </row>
        <row r="2500">
          <cell r="A2500" t="str">
            <v>004672181</v>
          </cell>
          <cell r="B2500" t="str">
            <v>Kompaktni odklopnik</v>
          </cell>
          <cell r="C2500" t="str">
            <v>EB2 800/4LE 800A 4p</v>
          </cell>
          <cell r="D2500" t="str">
            <v>1.195,6712</v>
          </cell>
          <cell r="E2500" t="str">
            <v>EA</v>
          </cell>
          <cell r="F2500">
            <v>40</v>
          </cell>
          <cell r="G2500" t="e">
            <v>#VALUE!</v>
          </cell>
          <cell r="H2500">
            <v>0.1</v>
          </cell>
          <cell r="I2500" t="e">
            <v>#VALUE!</v>
          </cell>
          <cell r="J2500" t="e">
            <v>#VALUE!</v>
          </cell>
          <cell r="K2500">
            <v>0.55000000000000004</v>
          </cell>
          <cell r="L2500" t="e">
            <v>#VALUE!</v>
          </cell>
        </row>
        <row r="2501">
          <cell r="A2501" t="str">
            <v>004672182</v>
          </cell>
          <cell r="B2501" t="str">
            <v>Kompaktni odklopnik</v>
          </cell>
          <cell r="C2501" t="str">
            <v>EB2 800/4LE 800A 4p AGN</v>
          </cell>
          <cell r="D2501" t="str">
            <v>1.314,7610</v>
          </cell>
          <cell r="E2501" t="str">
            <v>EA</v>
          </cell>
          <cell r="F2501">
            <v>40</v>
          </cell>
          <cell r="G2501" t="e">
            <v>#VALUE!</v>
          </cell>
          <cell r="H2501">
            <v>0.1</v>
          </cell>
          <cell r="I2501" t="e">
            <v>#VALUE!</v>
          </cell>
          <cell r="J2501" t="e">
            <v>#VALUE!</v>
          </cell>
          <cell r="K2501">
            <v>0.64</v>
          </cell>
          <cell r="L2501" t="e">
            <v>#VALUE!</v>
          </cell>
        </row>
        <row r="2502">
          <cell r="A2502" t="str">
            <v>004672183</v>
          </cell>
          <cell r="B2502" t="str">
            <v>Kompaktni odklopnik</v>
          </cell>
          <cell r="C2502" t="str">
            <v>EB2 800/4LE 800A 4p APGN</v>
          </cell>
          <cell r="D2502" t="str">
            <v>1.450,1670</v>
          </cell>
          <cell r="E2502" t="str">
            <v>EA</v>
          </cell>
          <cell r="F2502">
            <v>40</v>
          </cell>
          <cell r="G2502" t="e">
            <v>#VALUE!</v>
          </cell>
          <cell r="H2502">
            <v>0.1</v>
          </cell>
          <cell r="I2502" t="e">
            <v>#VALUE!</v>
          </cell>
          <cell r="J2502" t="e">
            <v>#VALUE!</v>
          </cell>
          <cell r="K2502">
            <v>0.64</v>
          </cell>
          <cell r="L2502" t="e">
            <v>#VALUE!</v>
          </cell>
        </row>
        <row r="2503">
          <cell r="A2503" t="str">
            <v>004672190</v>
          </cell>
          <cell r="B2503" t="str">
            <v>Kompaktni odklopnik</v>
          </cell>
          <cell r="C2503" t="str">
            <v>EB2 800/3E 800A 3p</v>
          </cell>
          <cell r="D2503" t="str">
            <v>1.256,7824</v>
          </cell>
          <cell r="E2503" t="str">
            <v>EA</v>
          </cell>
          <cell r="F2503">
            <v>40</v>
          </cell>
          <cell r="G2503" t="e">
            <v>#VALUE!</v>
          </cell>
          <cell r="H2503">
            <v>0.1</v>
          </cell>
          <cell r="I2503" t="e">
            <v>#VALUE!</v>
          </cell>
          <cell r="J2503" t="e">
            <v>#VALUE!</v>
          </cell>
          <cell r="K2503">
            <v>0.55000000000000004</v>
          </cell>
          <cell r="L2503" t="e">
            <v>#VALUE!</v>
          </cell>
        </row>
        <row r="2504">
          <cell r="A2504" t="str">
            <v>004672191</v>
          </cell>
          <cell r="B2504" t="str">
            <v>Kompaktni odklopnik</v>
          </cell>
          <cell r="C2504" t="str">
            <v>EB2 800/4E 800A 4p</v>
          </cell>
          <cell r="D2504" t="str">
            <v>1.561,4843</v>
          </cell>
          <cell r="E2504" t="str">
            <v>EA</v>
          </cell>
          <cell r="F2504">
            <v>40</v>
          </cell>
          <cell r="G2504" t="e">
            <v>#VALUE!</v>
          </cell>
          <cell r="H2504">
            <v>0.1</v>
          </cell>
          <cell r="I2504" t="e">
            <v>#VALUE!</v>
          </cell>
          <cell r="J2504" t="e">
            <v>#VALUE!</v>
          </cell>
          <cell r="K2504">
            <v>0.55000000000000004</v>
          </cell>
          <cell r="L2504" t="e">
            <v>#VALUE!</v>
          </cell>
        </row>
        <row r="2505">
          <cell r="A2505" t="str">
            <v>004672200</v>
          </cell>
          <cell r="B2505" t="str">
            <v>Kompaktni odklopnik</v>
          </cell>
          <cell r="C2505" t="str">
            <v>EB2 800/3HE 630A 3p</v>
          </cell>
          <cell r="D2505" t="str">
            <v>2.351,7326</v>
          </cell>
          <cell r="E2505" t="str">
            <v>EA</v>
          </cell>
          <cell r="F2505">
            <v>40</v>
          </cell>
          <cell r="G2505" t="e">
            <v>#VALUE!</v>
          </cell>
          <cell r="H2505">
            <v>0.1</v>
          </cell>
          <cell r="I2505" t="e">
            <v>#VALUE!</v>
          </cell>
          <cell r="J2505" t="e">
            <v>#VALUE!</v>
          </cell>
          <cell r="K2505">
            <v>0.55000000000000004</v>
          </cell>
          <cell r="L2505" t="e">
            <v>#VALUE!</v>
          </cell>
        </row>
        <row r="2506">
          <cell r="A2506" t="str">
            <v>004672201</v>
          </cell>
          <cell r="B2506" t="str">
            <v>Kompaktni odklopnik</v>
          </cell>
          <cell r="C2506" t="str">
            <v>EB2 800/3HE 800A 3p</v>
          </cell>
          <cell r="D2506" t="str">
            <v>2.351,7326</v>
          </cell>
          <cell r="E2506" t="str">
            <v>EA</v>
          </cell>
          <cell r="F2506">
            <v>40</v>
          </cell>
          <cell r="G2506" t="e">
            <v>#VALUE!</v>
          </cell>
          <cell r="H2506">
            <v>0.1</v>
          </cell>
          <cell r="I2506" t="e">
            <v>#VALUE!</v>
          </cell>
          <cell r="J2506" t="e">
            <v>#VALUE!</v>
          </cell>
          <cell r="K2506">
            <v>0.55000000000000004</v>
          </cell>
          <cell r="L2506" t="e">
            <v>#VALUE!</v>
          </cell>
        </row>
        <row r="2507">
          <cell r="A2507" t="str">
            <v>004672202</v>
          </cell>
          <cell r="B2507" t="str">
            <v>Kompaktni odklopnik</v>
          </cell>
          <cell r="C2507" t="str">
            <v>EB2 800/4HE 630A 4p</v>
          </cell>
          <cell r="D2507" t="str">
            <v>3.127,8123</v>
          </cell>
          <cell r="E2507" t="str">
            <v>EA</v>
          </cell>
          <cell r="F2507">
            <v>40</v>
          </cell>
          <cell r="G2507" t="e">
            <v>#VALUE!</v>
          </cell>
          <cell r="H2507">
            <v>0.1</v>
          </cell>
          <cell r="I2507" t="e">
            <v>#VALUE!</v>
          </cell>
          <cell r="J2507" t="e">
            <v>#VALUE!</v>
          </cell>
          <cell r="K2507">
            <v>0.55000000000000004</v>
          </cell>
          <cell r="L2507" t="e">
            <v>#VALUE!</v>
          </cell>
        </row>
        <row r="2508">
          <cell r="A2508" t="str">
            <v>004672203</v>
          </cell>
          <cell r="B2508" t="str">
            <v>Kompaktni odklopnik</v>
          </cell>
          <cell r="C2508" t="str">
            <v>EB2 800/4HE 800A 4p</v>
          </cell>
          <cell r="D2508" t="str">
            <v>3.127,8123</v>
          </cell>
          <cell r="E2508" t="str">
            <v>EA</v>
          </cell>
          <cell r="F2508">
            <v>40</v>
          </cell>
          <cell r="G2508" t="e">
            <v>#VALUE!</v>
          </cell>
          <cell r="H2508">
            <v>0.1</v>
          </cell>
          <cell r="I2508" t="e">
            <v>#VALUE!</v>
          </cell>
          <cell r="J2508" t="e">
            <v>#VALUE!</v>
          </cell>
          <cell r="K2508">
            <v>0.55000000000000004</v>
          </cell>
          <cell r="L2508" t="e">
            <v>#VALUE!</v>
          </cell>
        </row>
        <row r="2509">
          <cell r="A2509" t="str">
            <v>004672210</v>
          </cell>
          <cell r="B2509" t="str">
            <v>Kompaktni odklopnik</v>
          </cell>
          <cell r="C2509" t="str">
            <v>EB2 1000/3LE 1000A 3p</v>
          </cell>
          <cell r="D2509" t="str">
            <v>1.508,5977</v>
          </cell>
          <cell r="E2509" t="str">
            <v>EA</v>
          </cell>
          <cell r="F2509">
            <v>40</v>
          </cell>
          <cell r="G2509" t="e">
            <v>#VALUE!</v>
          </cell>
          <cell r="H2509">
            <v>0.1</v>
          </cell>
          <cell r="I2509" t="e">
            <v>#VALUE!</v>
          </cell>
          <cell r="J2509" t="e">
            <v>#VALUE!</v>
          </cell>
          <cell r="K2509">
            <v>0.55000000000000004</v>
          </cell>
          <cell r="L2509" t="e">
            <v>#VALUE!</v>
          </cell>
        </row>
        <row r="2510">
          <cell r="A2510" t="str">
            <v>004672211</v>
          </cell>
          <cell r="B2510" t="str">
            <v>Kompaktni odklopnik</v>
          </cell>
          <cell r="C2510" t="str">
            <v>EB2 1000/4LE 1000A 4p</v>
          </cell>
          <cell r="D2510" t="str">
            <v>2.006,4443</v>
          </cell>
          <cell r="E2510" t="str">
            <v>EA</v>
          </cell>
          <cell r="F2510">
            <v>40</v>
          </cell>
          <cell r="G2510" t="e">
            <v>#VALUE!</v>
          </cell>
          <cell r="H2510">
            <v>0.1</v>
          </cell>
          <cell r="I2510" t="e">
            <v>#VALUE!</v>
          </cell>
          <cell r="J2510" t="e">
            <v>#VALUE!</v>
          </cell>
          <cell r="K2510">
            <v>0.55000000000000004</v>
          </cell>
          <cell r="L2510" t="e">
            <v>#VALUE!</v>
          </cell>
        </row>
        <row r="2511">
          <cell r="A2511" t="str">
            <v>004672212</v>
          </cell>
          <cell r="B2511" t="str">
            <v>Kompaktni odklopnik</v>
          </cell>
          <cell r="C2511" t="str">
            <v>EB2 1000/4LE 1000A 4p APGN</v>
          </cell>
          <cell r="D2511" t="str">
            <v>2.289,3195</v>
          </cell>
          <cell r="E2511" t="str">
            <v>EA</v>
          </cell>
          <cell r="F2511">
            <v>40</v>
          </cell>
          <cell r="G2511" t="e">
            <v>#VALUE!</v>
          </cell>
          <cell r="H2511">
            <v>0.1</v>
          </cell>
          <cell r="I2511" t="e">
            <v>#VALUE!</v>
          </cell>
          <cell r="J2511" t="e">
            <v>#VALUE!</v>
          </cell>
          <cell r="K2511">
            <v>0.64</v>
          </cell>
          <cell r="L2511" t="e">
            <v>#VALUE!</v>
          </cell>
        </row>
        <row r="2512">
          <cell r="A2512" t="str">
            <v>004672220</v>
          </cell>
          <cell r="B2512" t="str">
            <v>Kompaktni odklopnik</v>
          </cell>
          <cell r="C2512" t="str">
            <v>EB2 1000/3E 1000A 3p</v>
          </cell>
          <cell r="D2512" t="str">
            <v>1.584,0350</v>
          </cell>
          <cell r="E2512" t="str">
            <v>EA</v>
          </cell>
          <cell r="F2512">
            <v>40</v>
          </cell>
          <cell r="G2512" t="e">
            <v>#VALUE!</v>
          </cell>
          <cell r="H2512">
            <v>0.1</v>
          </cell>
          <cell r="I2512" t="e">
            <v>#VALUE!</v>
          </cell>
          <cell r="J2512" t="e">
            <v>#VALUE!</v>
          </cell>
          <cell r="K2512">
            <v>0.55000000000000004</v>
          </cell>
          <cell r="L2512" t="e">
            <v>#VALUE!</v>
          </cell>
        </row>
        <row r="2513">
          <cell r="A2513" t="str">
            <v>004672221</v>
          </cell>
          <cell r="B2513" t="str">
            <v>Kompaktni odklopnik</v>
          </cell>
          <cell r="C2513" t="str">
            <v>EB2 1000/4E 1000A 4p</v>
          </cell>
          <cell r="D2513" t="str">
            <v>2.106,7506</v>
          </cell>
          <cell r="E2513" t="str">
            <v>EA</v>
          </cell>
          <cell r="F2513">
            <v>40</v>
          </cell>
          <cell r="G2513" t="e">
            <v>#VALUE!</v>
          </cell>
          <cell r="H2513">
            <v>0.1</v>
          </cell>
          <cell r="I2513" t="e">
            <v>#VALUE!</v>
          </cell>
          <cell r="J2513" t="e">
            <v>#VALUE!</v>
          </cell>
          <cell r="K2513">
            <v>0.55000000000000004</v>
          </cell>
          <cell r="L2513" t="e">
            <v>#VALUE!</v>
          </cell>
        </row>
        <row r="2514">
          <cell r="A2514" t="str">
            <v>004672222</v>
          </cell>
          <cell r="B2514" t="str">
            <v>Kompaktni odklopnik</v>
          </cell>
          <cell r="C2514" t="str">
            <v>EB2 1000/4E 1000A 4p APGN</v>
          </cell>
          <cell r="D2514" t="str">
            <v>2.423,9644</v>
          </cell>
          <cell r="E2514" t="str">
            <v>EA</v>
          </cell>
          <cell r="F2514">
            <v>40</v>
          </cell>
          <cell r="G2514" t="e">
            <v>#VALUE!</v>
          </cell>
          <cell r="H2514">
            <v>0.1</v>
          </cell>
          <cell r="I2514" t="e">
            <v>#VALUE!</v>
          </cell>
          <cell r="J2514" t="e">
            <v>#VALUE!</v>
          </cell>
          <cell r="K2514">
            <v>0.64</v>
          </cell>
          <cell r="L2514" t="e">
            <v>#VALUE!</v>
          </cell>
        </row>
        <row r="2515">
          <cell r="A2515" t="str">
            <v>004672230</v>
          </cell>
          <cell r="B2515" t="str">
            <v>Kompaktni odklopnik</v>
          </cell>
          <cell r="C2515" t="str">
            <v>EB2 1250/3LE 1250A 3p</v>
          </cell>
          <cell r="D2515" t="str">
            <v>1.586,6219</v>
          </cell>
          <cell r="E2515" t="str">
            <v>EA</v>
          </cell>
          <cell r="F2515">
            <v>40</v>
          </cell>
          <cell r="G2515" t="e">
            <v>#VALUE!</v>
          </cell>
          <cell r="H2515">
            <v>0.1</v>
          </cell>
          <cell r="I2515" t="e">
            <v>#VALUE!</v>
          </cell>
          <cell r="J2515" t="e">
            <v>#VALUE!</v>
          </cell>
          <cell r="K2515">
            <v>0.55000000000000004</v>
          </cell>
          <cell r="L2515" t="e">
            <v>#VALUE!</v>
          </cell>
        </row>
        <row r="2516">
          <cell r="A2516" t="str">
            <v>004672231</v>
          </cell>
          <cell r="B2516" t="str">
            <v>Kompaktni odklopnik</v>
          </cell>
          <cell r="C2516" t="str">
            <v>EB2 1250/4LE 1250A 4p</v>
          </cell>
          <cell r="D2516" t="str">
            <v>2.110,2162</v>
          </cell>
          <cell r="E2516" t="str">
            <v>EA</v>
          </cell>
          <cell r="F2516">
            <v>40</v>
          </cell>
          <cell r="G2516" t="e">
            <v>#VALUE!</v>
          </cell>
          <cell r="H2516">
            <v>0.1</v>
          </cell>
          <cell r="I2516" t="e">
            <v>#VALUE!</v>
          </cell>
          <cell r="J2516" t="e">
            <v>#VALUE!</v>
          </cell>
          <cell r="K2516">
            <v>0.55000000000000004</v>
          </cell>
          <cell r="L2516" t="e">
            <v>#VALUE!</v>
          </cell>
        </row>
        <row r="2517">
          <cell r="A2517" t="str">
            <v>004672232</v>
          </cell>
          <cell r="B2517" t="str">
            <v>Kompaktni odklopnik</v>
          </cell>
          <cell r="C2517" t="str">
            <v>EB2 1250/4LE 1250A 4p APGN</v>
          </cell>
          <cell r="D2517" t="str">
            <v>2.426,8821</v>
          </cell>
          <cell r="E2517" t="str">
            <v>EA</v>
          </cell>
          <cell r="F2517">
            <v>40</v>
          </cell>
          <cell r="G2517" t="e">
            <v>#VALUE!</v>
          </cell>
          <cell r="H2517">
            <v>0.1</v>
          </cell>
          <cell r="I2517" t="e">
            <v>#VALUE!</v>
          </cell>
          <cell r="J2517" t="e">
            <v>#VALUE!</v>
          </cell>
          <cell r="K2517">
            <v>0.6</v>
          </cell>
          <cell r="L2517" t="e">
            <v>#VALUE!</v>
          </cell>
        </row>
        <row r="2518">
          <cell r="A2518" t="str">
            <v>004672240</v>
          </cell>
          <cell r="B2518" t="str">
            <v>Kompaktni odklopnik</v>
          </cell>
          <cell r="C2518" t="str">
            <v>EB2 1250/3E 1250A 3p</v>
          </cell>
          <cell r="D2518" t="str">
            <v>1.713,5546</v>
          </cell>
          <cell r="E2518" t="str">
            <v>EA</v>
          </cell>
          <cell r="F2518">
            <v>40</v>
          </cell>
          <cell r="G2518" t="e">
            <v>#VALUE!</v>
          </cell>
          <cell r="H2518">
            <v>0.1</v>
          </cell>
          <cell r="I2518" t="e">
            <v>#VALUE!</v>
          </cell>
          <cell r="J2518" t="e">
            <v>#VALUE!</v>
          </cell>
          <cell r="K2518">
            <v>0.55000000000000004</v>
          </cell>
          <cell r="L2518" t="e">
            <v>#VALUE!</v>
          </cell>
        </row>
        <row r="2519">
          <cell r="A2519" t="str">
            <v>004672241</v>
          </cell>
          <cell r="B2519" t="str">
            <v>Kompaktni odklopnik</v>
          </cell>
          <cell r="C2519" t="str">
            <v>EB2 1250/4E 1250A 4p</v>
          </cell>
          <cell r="D2519" t="str">
            <v>2.279,0286</v>
          </cell>
          <cell r="E2519" t="str">
            <v>EA</v>
          </cell>
          <cell r="F2519">
            <v>40</v>
          </cell>
          <cell r="G2519" t="e">
            <v>#VALUE!</v>
          </cell>
          <cell r="H2519">
            <v>0.1</v>
          </cell>
          <cell r="I2519" t="e">
            <v>#VALUE!</v>
          </cell>
          <cell r="J2519" t="e">
            <v>#VALUE!</v>
          </cell>
          <cell r="K2519">
            <v>0.55000000000000004</v>
          </cell>
          <cell r="L2519" t="e">
            <v>#VALUE!</v>
          </cell>
        </row>
        <row r="2520">
          <cell r="A2520" t="str">
            <v>004672242</v>
          </cell>
          <cell r="B2520" t="str">
            <v>Kompaktni odklopnik</v>
          </cell>
          <cell r="C2520" t="str">
            <v>EB2 1250/4E 1250A 4p APGN</v>
          </cell>
          <cell r="D2520" t="str">
            <v>2.653,3962</v>
          </cell>
          <cell r="E2520" t="str">
            <v>EA</v>
          </cell>
          <cell r="F2520">
            <v>40</v>
          </cell>
          <cell r="G2520" t="e">
            <v>#VALUE!</v>
          </cell>
          <cell r="H2520">
            <v>0.1</v>
          </cell>
          <cell r="I2520" t="e">
            <v>#VALUE!</v>
          </cell>
          <cell r="J2520" t="e">
            <v>#VALUE!</v>
          </cell>
          <cell r="K2520">
            <v>0.6</v>
          </cell>
          <cell r="L2520" t="e">
            <v>#VALUE!</v>
          </cell>
        </row>
        <row r="2521">
          <cell r="A2521" t="str">
            <v>004672250</v>
          </cell>
          <cell r="B2521" t="str">
            <v>Kompaktni odklopnik</v>
          </cell>
          <cell r="C2521" t="str">
            <v>EB2 1600/3LE-FC 1600A 3p</v>
          </cell>
          <cell r="D2521" t="str">
            <v>2.314,9046</v>
          </cell>
          <cell r="E2521" t="str">
            <v>EA</v>
          </cell>
          <cell r="F2521">
            <v>40</v>
          </cell>
          <cell r="G2521" t="e">
            <v>#VALUE!</v>
          </cell>
          <cell r="H2521">
            <v>0.1</v>
          </cell>
          <cell r="I2521" t="e">
            <v>#VALUE!</v>
          </cell>
          <cell r="J2521" t="e">
            <v>#VALUE!</v>
          </cell>
          <cell r="K2521">
            <v>0.55000000000000004</v>
          </cell>
          <cell r="L2521" t="e">
            <v>#VALUE!</v>
          </cell>
        </row>
        <row r="2522">
          <cell r="A2522" t="str">
            <v>004672251</v>
          </cell>
          <cell r="B2522" t="str">
            <v>Kompaktni odklopnik</v>
          </cell>
          <cell r="C2522" t="str">
            <v>EB2 1600/4LE-FC 1600A 4p</v>
          </cell>
          <cell r="D2522" t="str">
            <v>3.078,8192</v>
          </cell>
          <cell r="E2522" t="str">
            <v>EA</v>
          </cell>
          <cell r="F2522">
            <v>40</v>
          </cell>
          <cell r="G2522" t="e">
            <v>#VALUE!</v>
          </cell>
          <cell r="H2522">
            <v>0.1</v>
          </cell>
          <cell r="I2522" t="e">
            <v>#VALUE!</v>
          </cell>
          <cell r="J2522" t="e">
            <v>#VALUE!</v>
          </cell>
          <cell r="K2522">
            <v>0.55000000000000004</v>
          </cell>
          <cell r="L2522" t="e">
            <v>#VALUE!</v>
          </cell>
        </row>
        <row r="2523">
          <cell r="A2523" t="str">
            <v>004672252</v>
          </cell>
          <cell r="B2523" t="str">
            <v>Kompaktni odklopnik</v>
          </cell>
          <cell r="C2523" t="str">
            <v>EB2 1600/4LE-FC 1600A 4p APGN</v>
          </cell>
          <cell r="D2523" t="str">
            <v>3.398,7767</v>
          </cell>
          <cell r="E2523" t="str">
            <v>EA</v>
          </cell>
          <cell r="F2523">
            <v>40</v>
          </cell>
          <cell r="G2523" t="e">
            <v>#VALUE!</v>
          </cell>
          <cell r="H2523">
            <v>0.1</v>
          </cell>
          <cell r="I2523" t="e">
            <v>#VALUE!</v>
          </cell>
          <cell r="J2523" t="e">
            <v>#VALUE!</v>
          </cell>
          <cell r="K2523">
            <v>0.55000000000000004</v>
          </cell>
          <cell r="L2523" t="e">
            <v>#VALUE!</v>
          </cell>
        </row>
        <row r="2524">
          <cell r="A2524" t="str">
            <v>004672270</v>
          </cell>
          <cell r="B2524" t="str">
            <v>Kompaktni odklopnik</v>
          </cell>
          <cell r="C2524" t="str">
            <v>EB2 1600/3LE-RC 1600A 3p</v>
          </cell>
          <cell r="D2524" t="str">
            <v>2.779,5164</v>
          </cell>
          <cell r="E2524" t="str">
            <v>EA</v>
          </cell>
          <cell r="F2524">
            <v>40</v>
          </cell>
          <cell r="G2524" t="e">
            <v>#VALUE!</v>
          </cell>
          <cell r="H2524">
            <v>0.1</v>
          </cell>
          <cell r="I2524" t="e">
            <v>#VALUE!</v>
          </cell>
          <cell r="J2524" t="e">
            <v>#VALUE!</v>
          </cell>
          <cell r="K2524">
            <v>0.55000000000000004</v>
          </cell>
          <cell r="L2524" t="e">
            <v>#VALUE!</v>
          </cell>
        </row>
        <row r="2525">
          <cell r="A2525" t="str">
            <v>004672271</v>
          </cell>
          <cell r="B2525" t="str">
            <v>Kompaktni odklopnik</v>
          </cell>
          <cell r="C2525" t="str">
            <v>EB2 1600/4LE-RC 1600A 4p</v>
          </cell>
          <cell r="D2525" t="str">
            <v>3.696,7614</v>
          </cell>
          <cell r="E2525" t="str">
            <v>EA</v>
          </cell>
          <cell r="F2525">
            <v>40</v>
          </cell>
          <cell r="G2525" t="e">
            <v>#VALUE!</v>
          </cell>
          <cell r="H2525">
            <v>0.1</v>
          </cell>
          <cell r="I2525" t="e">
            <v>#VALUE!</v>
          </cell>
          <cell r="J2525" t="e">
            <v>#VALUE!</v>
          </cell>
          <cell r="K2525">
            <v>0.55000000000000004</v>
          </cell>
          <cell r="L2525" t="e">
            <v>#VALUE!</v>
          </cell>
        </row>
        <row r="2526">
          <cell r="A2526" t="str">
            <v>004672272</v>
          </cell>
          <cell r="B2526" t="str">
            <v>Kompaktni odklopnik</v>
          </cell>
          <cell r="C2526" t="str">
            <v>EB2 1600/4LE-RC 1600A 4p APGN</v>
          </cell>
          <cell r="D2526" t="str">
            <v>3.894,8851</v>
          </cell>
          <cell r="E2526" t="str">
            <v>EA</v>
          </cell>
          <cell r="F2526">
            <v>40</v>
          </cell>
          <cell r="G2526" t="e">
            <v>#VALUE!</v>
          </cell>
          <cell r="H2526">
            <v>0.1</v>
          </cell>
          <cell r="I2526" t="e">
            <v>#VALUE!</v>
          </cell>
          <cell r="J2526" t="e">
            <v>#VALUE!</v>
          </cell>
          <cell r="K2526">
            <v>0.55000000000000004</v>
          </cell>
          <cell r="L2526" t="e">
            <v>#VALUE!</v>
          </cell>
        </row>
        <row r="2527">
          <cell r="A2527" t="str">
            <v>004672280</v>
          </cell>
          <cell r="B2527" t="str">
            <v>Kompaktni odklopnik</v>
          </cell>
          <cell r="C2527" t="str">
            <v>EB2 1600/3E-RC 1600A 3p</v>
          </cell>
          <cell r="D2527" t="str">
            <v>2.974,0882</v>
          </cell>
          <cell r="E2527" t="str">
            <v>EA</v>
          </cell>
          <cell r="F2527">
            <v>40</v>
          </cell>
          <cell r="G2527" t="e">
            <v>#VALUE!</v>
          </cell>
          <cell r="H2527">
            <v>0.1</v>
          </cell>
          <cell r="I2527" t="e">
            <v>#VALUE!</v>
          </cell>
          <cell r="J2527" t="e">
            <v>#VALUE!</v>
          </cell>
          <cell r="K2527">
            <v>0.55000000000000004</v>
          </cell>
          <cell r="L2527" t="e">
            <v>#VALUE!</v>
          </cell>
        </row>
        <row r="2528">
          <cell r="A2528" t="str">
            <v>004672281</v>
          </cell>
          <cell r="B2528" t="str">
            <v>Kompaktni odklopnik</v>
          </cell>
          <cell r="C2528" t="str">
            <v>EB2 1600/4E-RC 1600A 4p</v>
          </cell>
          <cell r="D2528" t="str">
            <v>3.955,5223</v>
          </cell>
          <cell r="E2528" t="str">
            <v>EA</v>
          </cell>
          <cell r="F2528">
            <v>40</v>
          </cell>
          <cell r="G2528" t="e">
            <v>#VALUE!</v>
          </cell>
          <cell r="H2528">
            <v>0.1</v>
          </cell>
          <cell r="I2528" t="e">
            <v>#VALUE!</v>
          </cell>
          <cell r="J2528" t="e">
            <v>#VALUE!</v>
          </cell>
          <cell r="K2528">
            <v>0.55000000000000004</v>
          </cell>
          <cell r="L2528" t="e">
            <v>#VALUE!</v>
          </cell>
        </row>
        <row r="2529">
          <cell r="A2529" t="str">
            <v>004672282</v>
          </cell>
          <cell r="B2529" t="str">
            <v>Kompaktni odklopnik</v>
          </cell>
          <cell r="C2529" t="str">
            <v>EB2 1600/4E-RC 1600A 4p APGN</v>
          </cell>
          <cell r="D2529" t="str">
            <v>4.159,5068</v>
          </cell>
          <cell r="E2529" t="str">
            <v>EA</v>
          </cell>
          <cell r="F2529">
            <v>40</v>
          </cell>
          <cell r="G2529" t="e">
            <v>#VALUE!</v>
          </cell>
          <cell r="H2529">
            <v>0.1</v>
          </cell>
          <cell r="I2529" t="e">
            <v>#VALUE!</v>
          </cell>
          <cell r="J2529" t="e">
            <v>#VALUE!</v>
          </cell>
          <cell r="K2529">
            <v>0.55000000000000004</v>
          </cell>
          <cell r="L2529" t="e">
            <v>#VALUE!</v>
          </cell>
        </row>
        <row r="2530">
          <cell r="A2530" t="str">
            <v>004672260</v>
          </cell>
          <cell r="B2530" t="str">
            <v>Kompaktni odklopnik</v>
          </cell>
          <cell r="C2530" t="str">
            <v>EB2 1600/3E-FC 1600A 3p</v>
          </cell>
          <cell r="D2530" t="str">
            <v>2.546,3902</v>
          </cell>
          <cell r="E2530" t="str">
            <v>EA</v>
          </cell>
          <cell r="F2530">
            <v>40</v>
          </cell>
          <cell r="G2530" t="e">
            <v>#VALUE!</v>
          </cell>
          <cell r="H2530">
            <v>0.1</v>
          </cell>
          <cell r="I2530" t="e">
            <v>#VALUE!</v>
          </cell>
          <cell r="J2530" t="e">
            <v>#VALUE!</v>
          </cell>
          <cell r="K2530">
            <v>0.55000000000000004</v>
          </cell>
          <cell r="L2530" t="e">
            <v>#VALUE!</v>
          </cell>
        </row>
        <row r="2531">
          <cell r="A2531" t="str">
            <v>004672261</v>
          </cell>
          <cell r="B2531" t="str">
            <v>Kompaktni odklopnik</v>
          </cell>
          <cell r="C2531" t="str">
            <v>EB2 1600/4E-FC 1600A 4p</v>
          </cell>
          <cell r="D2531" t="str">
            <v>3.386,6938</v>
          </cell>
          <cell r="E2531" t="str">
            <v>EA</v>
          </cell>
          <cell r="F2531">
            <v>40</v>
          </cell>
          <cell r="G2531" t="e">
            <v>#VALUE!</v>
          </cell>
          <cell r="H2531">
            <v>0.1</v>
          </cell>
          <cell r="I2531" t="e">
            <v>#VALUE!</v>
          </cell>
          <cell r="J2531" t="e">
            <v>#VALUE!</v>
          </cell>
          <cell r="K2531">
            <v>0.55000000000000004</v>
          </cell>
          <cell r="L2531" t="e">
            <v>#VALUE!</v>
          </cell>
        </row>
        <row r="2532">
          <cell r="A2532" t="str">
            <v>004672262</v>
          </cell>
          <cell r="B2532" t="str">
            <v>Kompaktni odklopnik</v>
          </cell>
          <cell r="C2532" t="str">
            <v>EB2 1600/4E-FC 1600A 4p APGN</v>
          </cell>
          <cell r="D2532" t="str">
            <v>3.724,6951</v>
          </cell>
          <cell r="E2532" t="str">
            <v>EA</v>
          </cell>
          <cell r="F2532">
            <v>40</v>
          </cell>
          <cell r="G2532" t="e">
            <v>#VALUE!</v>
          </cell>
          <cell r="H2532">
            <v>0.1</v>
          </cell>
          <cell r="I2532" t="e">
            <v>#VALUE!</v>
          </cell>
          <cell r="J2532" t="e">
            <v>#VALUE!</v>
          </cell>
          <cell r="K2532">
            <v>0.6</v>
          </cell>
          <cell r="L2532" t="e">
            <v>#VALUE!</v>
          </cell>
        </row>
        <row r="2533">
          <cell r="A2533" t="str">
            <v>004671271</v>
          </cell>
          <cell r="B2533" t="str">
            <v>Loèilno stikalo</v>
          </cell>
          <cell r="C2533" t="str">
            <v>ED2 125/3</v>
          </cell>
          <cell r="D2533" t="str">
            <v>91,0817</v>
          </cell>
          <cell r="E2533" t="str">
            <v>EA</v>
          </cell>
          <cell r="F2533">
            <v>40</v>
          </cell>
          <cell r="G2533">
            <v>546490.19999999995</v>
          </cell>
          <cell r="H2533">
            <v>0.1</v>
          </cell>
          <cell r="I2533">
            <v>607150.61219999997</v>
          </cell>
          <cell r="J2533">
            <v>76500977.137199998</v>
          </cell>
          <cell r="K2533">
            <v>0.57999999999999996</v>
          </cell>
          <cell r="L2533">
            <v>120871544</v>
          </cell>
        </row>
        <row r="2534">
          <cell r="A2534" t="str">
            <v>004671272</v>
          </cell>
          <cell r="B2534" t="str">
            <v>Loèilno stikalo</v>
          </cell>
          <cell r="C2534" t="str">
            <v>ED2 160/3</v>
          </cell>
          <cell r="D2534" t="str">
            <v>115,5787</v>
          </cell>
          <cell r="E2534" t="str">
            <v>EA</v>
          </cell>
          <cell r="F2534">
            <v>40</v>
          </cell>
          <cell r="G2534">
            <v>693472.2</v>
          </cell>
          <cell r="H2534">
            <v>0.1</v>
          </cell>
          <cell r="I2534">
            <v>770447.61420000007</v>
          </cell>
          <cell r="J2534">
            <v>97076399.389200002</v>
          </cell>
          <cell r="K2534">
            <v>0.57999999999999996</v>
          </cell>
          <cell r="L2534">
            <v>153380712</v>
          </cell>
        </row>
        <row r="2535">
          <cell r="A2535" t="str">
            <v>004671273</v>
          </cell>
          <cell r="B2535" t="str">
            <v>Loèilno stikalo</v>
          </cell>
          <cell r="C2535" t="str">
            <v>ED2 250/3</v>
          </cell>
          <cell r="D2535" t="str">
            <v>128,4209</v>
          </cell>
          <cell r="E2535" t="str">
            <v>EA</v>
          </cell>
          <cell r="F2535">
            <v>40</v>
          </cell>
          <cell r="G2535">
            <v>770525.4</v>
          </cell>
          <cell r="H2535">
            <v>0.1</v>
          </cell>
          <cell r="I2535">
            <v>856053.71940000006</v>
          </cell>
          <cell r="J2535">
            <v>107862768.6444</v>
          </cell>
          <cell r="K2535">
            <v>0.57999999999999996</v>
          </cell>
          <cell r="L2535">
            <v>170423175</v>
          </cell>
        </row>
        <row r="2536">
          <cell r="A2536" t="str">
            <v>004671274</v>
          </cell>
          <cell r="B2536" t="str">
            <v>Loèilno stikalo</v>
          </cell>
          <cell r="C2536" t="str">
            <v>ED2 400/3</v>
          </cell>
          <cell r="D2536" t="str">
            <v>277,3892</v>
          </cell>
          <cell r="E2536" t="str">
            <v>EA</v>
          </cell>
          <cell r="F2536">
            <v>40</v>
          </cell>
          <cell r="G2536">
            <v>1664335.2</v>
          </cell>
          <cell r="H2536">
            <v>0.1</v>
          </cell>
          <cell r="I2536">
            <v>1849076.4072000002</v>
          </cell>
          <cell r="J2536">
            <v>232983627.30720004</v>
          </cell>
          <cell r="K2536">
            <v>0.57999999999999996</v>
          </cell>
          <cell r="L2536">
            <v>368114132</v>
          </cell>
        </row>
        <row r="2537">
          <cell r="A2537" t="str">
            <v>004671275</v>
          </cell>
          <cell r="B2537" t="str">
            <v>Loèilno stikalo</v>
          </cell>
          <cell r="C2537" t="str">
            <v>ED2 630/3</v>
          </cell>
          <cell r="D2537" t="str">
            <v>477,7257</v>
          </cell>
          <cell r="E2537" t="str">
            <v>EA</v>
          </cell>
          <cell r="F2537">
            <v>40</v>
          </cell>
          <cell r="G2537">
            <v>2866354.1999999997</v>
          </cell>
          <cell r="H2537">
            <v>0.1</v>
          </cell>
          <cell r="I2537">
            <v>3184519.5162</v>
          </cell>
          <cell r="J2537">
            <v>401249459.04119998</v>
          </cell>
          <cell r="K2537">
            <v>0.57999999999999996</v>
          </cell>
          <cell r="L2537">
            <v>633974146</v>
          </cell>
        </row>
        <row r="2538">
          <cell r="A2538" t="str">
            <v>004672370</v>
          </cell>
          <cell r="B2538" t="str">
            <v>Loèilno stikalo</v>
          </cell>
          <cell r="C2538" t="str">
            <v>ED2 800/3</v>
          </cell>
          <cell r="D2538" t="str">
            <v>559,5853</v>
          </cell>
          <cell r="E2538" t="str">
            <v>EA</v>
          </cell>
          <cell r="F2538">
            <v>40</v>
          </cell>
          <cell r="G2538">
            <v>3357511.8</v>
          </cell>
          <cell r="H2538">
            <v>0.1</v>
          </cell>
          <cell r="I2538">
            <v>3730195.6098000002</v>
          </cell>
          <cell r="J2538">
            <v>470004646.8348</v>
          </cell>
          <cell r="K2538">
            <v>0.57999999999999996</v>
          </cell>
          <cell r="L2538">
            <v>742607342</v>
          </cell>
        </row>
        <row r="2539">
          <cell r="A2539" t="str">
            <v>004672371</v>
          </cell>
          <cell r="B2539" t="str">
            <v>Loèilno stikalo</v>
          </cell>
          <cell r="C2539" t="str">
            <v>ED2 1250/3</v>
          </cell>
          <cell r="D2539" t="str">
            <v>1.193,4501</v>
          </cell>
          <cell r="E2539" t="str">
            <v>EA</v>
          </cell>
          <cell r="F2539">
            <v>40</v>
          </cell>
          <cell r="G2539" t="e">
            <v>#VALUE!</v>
          </cell>
          <cell r="H2539">
            <v>0.1</v>
          </cell>
          <cell r="I2539" t="e">
            <v>#VALUE!</v>
          </cell>
          <cell r="J2539" t="e">
            <v>#VALUE!</v>
          </cell>
          <cell r="K2539">
            <v>0.57999999999999996</v>
          </cell>
          <cell r="L2539" t="e">
            <v>#VALUE!</v>
          </cell>
        </row>
        <row r="2540">
          <cell r="A2540" t="str">
            <v>004672372</v>
          </cell>
          <cell r="B2540" t="str">
            <v>Loèilno stikalo</v>
          </cell>
          <cell r="C2540" t="str">
            <v>ED2 1600/3 FC</v>
          </cell>
          <cell r="D2540" t="str">
            <v>1.844,1812</v>
          </cell>
          <cell r="E2540" t="str">
            <v>EA</v>
          </cell>
          <cell r="F2540">
            <v>40</v>
          </cell>
          <cell r="G2540" t="e">
            <v>#VALUE!</v>
          </cell>
          <cell r="H2540">
            <v>0.1</v>
          </cell>
          <cell r="I2540" t="e">
            <v>#VALUE!</v>
          </cell>
          <cell r="J2540" t="e">
            <v>#VALUE!</v>
          </cell>
          <cell r="K2540">
            <v>0.57999999999999996</v>
          </cell>
          <cell r="L2540" t="e">
            <v>#VALUE!</v>
          </cell>
        </row>
        <row r="2541">
          <cell r="A2541" t="str">
            <v>004671276</v>
          </cell>
          <cell r="B2541" t="str">
            <v>Loèilno stikalo</v>
          </cell>
          <cell r="C2541" t="str">
            <v>ED2 125/4</v>
          </cell>
          <cell r="D2541" t="str">
            <v>122,8274</v>
          </cell>
          <cell r="E2541" t="str">
            <v>EA</v>
          </cell>
          <cell r="F2541">
            <v>40</v>
          </cell>
          <cell r="G2541">
            <v>736964.4</v>
          </cell>
          <cell r="H2541">
            <v>0.1</v>
          </cell>
          <cell r="I2541">
            <v>818767.44840000011</v>
          </cell>
          <cell r="J2541">
            <v>103164698.49840002</v>
          </cell>
          <cell r="K2541">
            <v>0.57999999999999996</v>
          </cell>
          <cell r="L2541">
            <v>163000224</v>
          </cell>
        </row>
        <row r="2542">
          <cell r="A2542" t="str">
            <v>004671277</v>
          </cell>
          <cell r="B2542" t="str">
            <v>Loèilno stikalo</v>
          </cell>
          <cell r="C2542" t="str">
            <v>ED2 160/4</v>
          </cell>
          <cell r="D2542" t="str">
            <v>197,6197</v>
          </cell>
          <cell r="E2542" t="str">
            <v>EA</v>
          </cell>
          <cell r="F2542">
            <v>40</v>
          </cell>
          <cell r="G2542">
            <v>1185718.2</v>
          </cell>
          <cell r="H2542">
            <v>0.1</v>
          </cell>
          <cell r="I2542">
            <v>1317332.9202000001</v>
          </cell>
          <cell r="J2542">
            <v>165983947.9452</v>
          </cell>
          <cell r="K2542">
            <v>0.57999999999999996</v>
          </cell>
          <cell r="L2542">
            <v>262254638</v>
          </cell>
        </row>
        <row r="2543">
          <cell r="A2543" t="str">
            <v>004671278</v>
          </cell>
          <cell r="B2543" t="str">
            <v>Loèilno stikalo</v>
          </cell>
          <cell r="C2543" t="str">
            <v>ED2 250/4</v>
          </cell>
          <cell r="D2543" t="str">
            <v>172,0840</v>
          </cell>
          <cell r="E2543" t="str">
            <v>EA</v>
          </cell>
          <cell r="F2543">
            <v>40</v>
          </cell>
          <cell r="G2543">
            <v>1032504</v>
          </cell>
          <cell r="H2543">
            <v>0.1</v>
          </cell>
          <cell r="I2543">
            <v>1147111.9440000001</v>
          </cell>
          <cell r="J2543">
            <v>144536104.94400001</v>
          </cell>
          <cell r="K2543">
            <v>0.57999999999999996</v>
          </cell>
          <cell r="L2543">
            <v>228367046</v>
          </cell>
        </row>
        <row r="2544">
          <cell r="A2544" t="str">
            <v>004671279</v>
          </cell>
          <cell r="B2544" t="str">
            <v>Loèilno stikalo</v>
          </cell>
          <cell r="C2544" t="str">
            <v>ED2 400/4</v>
          </cell>
          <cell r="D2544" t="str">
            <v>464,6782</v>
          </cell>
          <cell r="E2544" t="str">
            <v>EA</v>
          </cell>
          <cell r="F2544">
            <v>40</v>
          </cell>
          <cell r="G2544">
            <v>2788069.1999999997</v>
          </cell>
          <cell r="H2544">
            <v>0.1</v>
          </cell>
          <cell r="I2544">
            <v>3097544.8812000002</v>
          </cell>
          <cell r="J2544">
            <v>390290655.03120005</v>
          </cell>
          <cell r="K2544">
            <v>0.57999999999999996</v>
          </cell>
          <cell r="L2544">
            <v>616659235</v>
          </cell>
        </row>
        <row r="2545">
          <cell r="A2545" t="str">
            <v>004671280</v>
          </cell>
          <cell r="B2545" t="str">
            <v>Loèilno stikalo</v>
          </cell>
          <cell r="C2545" t="str">
            <v>ED2 630/4</v>
          </cell>
          <cell r="D2545" t="str">
            <v>634,3992</v>
          </cell>
          <cell r="E2545" t="str">
            <v>EA</v>
          </cell>
          <cell r="F2545">
            <v>40</v>
          </cell>
          <cell r="G2545">
            <v>3806395.1999999997</v>
          </cell>
          <cell r="H2545">
            <v>0.1</v>
          </cell>
          <cell r="I2545">
            <v>4228905.0672000004</v>
          </cell>
          <cell r="J2545">
            <v>532842038.46720004</v>
          </cell>
          <cell r="K2545">
            <v>0.57999999999999996</v>
          </cell>
          <cell r="L2545">
            <v>841890421</v>
          </cell>
        </row>
        <row r="2546">
          <cell r="A2546" t="str">
            <v>004672380</v>
          </cell>
          <cell r="B2546" t="str">
            <v>Loèilno stikalo</v>
          </cell>
          <cell r="C2546" t="str">
            <v>ED2 800/4</v>
          </cell>
          <cell r="D2546" t="str">
            <v>774,2806</v>
          </cell>
          <cell r="E2546" t="str">
            <v>EA</v>
          </cell>
          <cell r="F2546">
            <v>40</v>
          </cell>
          <cell r="G2546">
            <v>4645683.5999999996</v>
          </cell>
          <cell r="H2546">
            <v>0.1</v>
          </cell>
          <cell r="I2546">
            <v>5161354.4796000002</v>
          </cell>
          <cell r="J2546">
            <v>650330664.4296</v>
          </cell>
          <cell r="K2546">
            <v>0.57999999999999996</v>
          </cell>
          <cell r="L2546">
            <v>1027522450</v>
          </cell>
        </row>
        <row r="2547">
          <cell r="A2547" t="str">
            <v>004672381</v>
          </cell>
          <cell r="B2547" t="str">
            <v>Loèilno stikalo</v>
          </cell>
          <cell r="C2547" t="str">
            <v>ED2 1250/4</v>
          </cell>
          <cell r="D2547" t="str">
            <v>1.819,7516</v>
          </cell>
          <cell r="E2547" t="str">
            <v>EA</v>
          </cell>
          <cell r="F2547">
            <v>40</v>
          </cell>
          <cell r="G2547" t="e">
            <v>#VALUE!</v>
          </cell>
          <cell r="H2547">
            <v>0.1</v>
          </cell>
          <cell r="I2547" t="e">
            <v>#VALUE!</v>
          </cell>
          <cell r="J2547" t="e">
            <v>#VALUE!</v>
          </cell>
          <cell r="K2547">
            <v>0.57999999999999996</v>
          </cell>
          <cell r="L2547" t="e">
            <v>#VALUE!</v>
          </cell>
        </row>
        <row r="2548">
          <cell r="A2548" t="str">
            <v>004672382</v>
          </cell>
          <cell r="B2548" t="str">
            <v>Loèilno stikalo</v>
          </cell>
          <cell r="C2548" t="str">
            <v>ED2 1600/4 FC</v>
          </cell>
          <cell r="D2548" t="str">
            <v>2.474,4939</v>
          </cell>
          <cell r="E2548" t="str">
            <v>EA</v>
          </cell>
          <cell r="F2548">
            <v>40</v>
          </cell>
          <cell r="G2548" t="e">
            <v>#VALUE!</v>
          </cell>
          <cell r="H2548">
            <v>0.1</v>
          </cell>
          <cell r="I2548" t="e">
            <v>#VALUE!</v>
          </cell>
          <cell r="J2548" t="e">
            <v>#VALUE!</v>
          </cell>
          <cell r="K2548">
            <v>0.57999999999999996</v>
          </cell>
          <cell r="L2548" t="e">
            <v>#VALUE!</v>
          </cell>
        </row>
        <row r="2549">
          <cell r="A2549" t="str">
            <v>004671153</v>
          </cell>
          <cell r="B2549" t="str">
            <v>Podnapetostni spro?nik</v>
          </cell>
          <cell r="C2549" t="str">
            <v>NA2 125-630AF AC200-240V</v>
          </cell>
          <cell r="D2549" t="str">
            <v>50,9968</v>
          </cell>
          <cell r="E2549" t="str">
            <v>EA</v>
          </cell>
          <cell r="F2549">
            <v>40</v>
          </cell>
          <cell r="G2549">
            <v>305980.79999999999</v>
          </cell>
          <cell r="H2549">
            <v>0.1</v>
          </cell>
          <cell r="I2549">
            <v>339944.66879999998</v>
          </cell>
          <cell r="J2549">
            <v>42833028.268799998</v>
          </cell>
          <cell r="K2549">
            <v>0.57999999999999996</v>
          </cell>
          <cell r="L2549">
            <v>67676185</v>
          </cell>
        </row>
        <row r="2550">
          <cell r="A2550" t="str">
            <v>004671154</v>
          </cell>
          <cell r="B2550" t="str">
            <v>Podnapetostni spro?nik</v>
          </cell>
          <cell r="C2550" t="str">
            <v>NA2 125-630AF AC380-450V</v>
          </cell>
          <cell r="D2550" t="str">
            <v>50,9968</v>
          </cell>
          <cell r="E2550" t="str">
            <v>EA</v>
          </cell>
          <cell r="F2550">
            <v>40</v>
          </cell>
          <cell r="G2550">
            <v>305980.79999999999</v>
          </cell>
          <cell r="H2550">
            <v>0.1</v>
          </cell>
          <cell r="I2550">
            <v>339944.66879999998</v>
          </cell>
          <cell r="J2550">
            <v>42833028.268799998</v>
          </cell>
          <cell r="K2550">
            <v>0.57999999999999996</v>
          </cell>
          <cell r="L2550">
            <v>67676185</v>
          </cell>
        </row>
        <row r="2551">
          <cell r="A2551" t="str">
            <v>004671155</v>
          </cell>
          <cell r="B2551" t="str">
            <v>Podnapetostni spro?nik</v>
          </cell>
          <cell r="C2551" t="str">
            <v>NA2 125-630AF DC24V</v>
          </cell>
          <cell r="D2551" t="str">
            <v>50,9968</v>
          </cell>
          <cell r="E2551" t="str">
            <v>EA</v>
          </cell>
          <cell r="F2551">
            <v>40</v>
          </cell>
          <cell r="G2551">
            <v>305980.79999999999</v>
          </cell>
          <cell r="H2551">
            <v>0.1</v>
          </cell>
          <cell r="I2551">
            <v>339944.66879999998</v>
          </cell>
          <cell r="J2551">
            <v>42833028.268799998</v>
          </cell>
          <cell r="K2551">
            <v>0.57999999999999996</v>
          </cell>
          <cell r="L2551">
            <v>67676185</v>
          </cell>
        </row>
        <row r="2552">
          <cell r="A2552" t="str">
            <v>004671156</v>
          </cell>
          <cell r="B2552" t="str">
            <v>Podnapetostni spro?nik</v>
          </cell>
          <cell r="C2552" t="str">
            <v>NA2 125-630AF DC100-120V</v>
          </cell>
          <cell r="D2552" t="str">
            <v>50,9968</v>
          </cell>
          <cell r="E2552" t="str">
            <v>EA</v>
          </cell>
          <cell r="F2552">
            <v>40</v>
          </cell>
          <cell r="G2552">
            <v>305980.79999999999</v>
          </cell>
          <cell r="H2552">
            <v>0.1</v>
          </cell>
          <cell r="I2552">
            <v>339944.66879999998</v>
          </cell>
          <cell r="J2552">
            <v>42833028.268799998</v>
          </cell>
          <cell r="K2552">
            <v>0.57999999999999996</v>
          </cell>
          <cell r="L2552">
            <v>67676185</v>
          </cell>
        </row>
        <row r="2553">
          <cell r="A2553" t="str">
            <v>004671157</v>
          </cell>
          <cell r="B2553" t="str">
            <v>Podnapetostni spro?nik</v>
          </cell>
          <cell r="C2553" t="str">
            <v>NA2 125-630AF DC200-240V</v>
          </cell>
          <cell r="D2553" t="str">
            <v>50,9968</v>
          </cell>
          <cell r="E2553" t="str">
            <v>EA</v>
          </cell>
          <cell r="F2553">
            <v>40</v>
          </cell>
          <cell r="G2553">
            <v>305980.79999999999</v>
          </cell>
          <cell r="H2553">
            <v>0.1</v>
          </cell>
          <cell r="I2553">
            <v>339944.66879999998</v>
          </cell>
          <cell r="J2553">
            <v>42833028.268799998</v>
          </cell>
          <cell r="K2553">
            <v>0.57999999999999996</v>
          </cell>
          <cell r="L2553">
            <v>67676185</v>
          </cell>
        </row>
        <row r="2554">
          <cell r="A2554" t="str">
            <v>004672300</v>
          </cell>
          <cell r="B2554" t="str">
            <v>Podnapetostni spro?nik</v>
          </cell>
          <cell r="C2554" t="str">
            <v>NA2 800-1600AF AC220-240V</v>
          </cell>
          <cell r="D2554" t="str">
            <v>36,0839</v>
          </cell>
          <cell r="E2554" t="str">
            <v>EA</v>
          </cell>
          <cell r="F2554">
            <v>40</v>
          </cell>
          <cell r="G2554">
            <v>216503.4</v>
          </cell>
          <cell r="H2554">
            <v>0.1</v>
          </cell>
          <cell r="I2554">
            <v>240535.27740000002</v>
          </cell>
          <cell r="J2554">
            <v>30307444.952400003</v>
          </cell>
          <cell r="K2554">
            <v>0.57999999999999996</v>
          </cell>
          <cell r="L2554">
            <v>47885764</v>
          </cell>
        </row>
        <row r="2555">
          <cell r="A2555" t="str">
            <v>004672301</v>
          </cell>
          <cell r="B2555" t="str">
            <v>Podnapetostni spro?nik</v>
          </cell>
          <cell r="C2555" t="str">
            <v>NA2 800-1600AF AC415-450V</v>
          </cell>
          <cell r="D2555" t="str">
            <v>36,0839</v>
          </cell>
          <cell r="E2555" t="str">
            <v>EA</v>
          </cell>
          <cell r="F2555">
            <v>40</v>
          </cell>
          <cell r="G2555">
            <v>216503.4</v>
          </cell>
          <cell r="H2555">
            <v>0.1</v>
          </cell>
          <cell r="I2555">
            <v>240535.27740000002</v>
          </cell>
          <cell r="J2555">
            <v>30307444.952400003</v>
          </cell>
          <cell r="K2555">
            <v>0.57999999999999996</v>
          </cell>
          <cell r="L2555">
            <v>47885764</v>
          </cell>
        </row>
        <row r="2556">
          <cell r="A2556" t="str">
            <v>004672302</v>
          </cell>
          <cell r="B2556" t="str">
            <v>Podnapetostni spro?nik</v>
          </cell>
          <cell r="C2556" t="str">
            <v>NA2 800-1600AF DC24V</v>
          </cell>
          <cell r="D2556" t="str">
            <v>36,0839</v>
          </cell>
          <cell r="E2556" t="str">
            <v>EA</v>
          </cell>
          <cell r="F2556">
            <v>40</v>
          </cell>
          <cell r="G2556">
            <v>216503.4</v>
          </cell>
          <cell r="H2556">
            <v>0.1</v>
          </cell>
          <cell r="I2556">
            <v>240535.27740000002</v>
          </cell>
          <cell r="J2556">
            <v>30307444.952400003</v>
          </cell>
          <cell r="K2556">
            <v>0.57999999999999996</v>
          </cell>
          <cell r="L2556">
            <v>47885764</v>
          </cell>
        </row>
        <row r="2557">
          <cell r="A2557" t="str">
            <v>004672303</v>
          </cell>
          <cell r="B2557" t="str">
            <v>Podnapetostni spro?nik</v>
          </cell>
          <cell r="C2557" t="str">
            <v>NA2 800-1600AF DC100-120V</v>
          </cell>
          <cell r="D2557" t="str">
            <v>36,0839</v>
          </cell>
          <cell r="E2557" t="str">
            <v>EA</v>
          </cell>
          <cell r="F2557">
            <v>40</v>
          </cell>
          <cell r="G2557">
            <v>216503.4</v>
          </cell>
          <cell r="H2557">
            <v>0.1</v>
          </cell>
          <cell r="I2557">
            <v>240535.27740000002</v>
          </cell>
          <cell r="J2557">
            <v>30307444.952400003</v>
          </cell>
          <cell r="K2557">
            <v>0.57999999999999996</v>
          </cell>
          <cell r="L2557">
            <v>47885764</v>
          </cell>
        </row>
        <row r="2558">
          <cell r="A2558" t="str">
            <v>004672304</v>
          </cell>
          <cell r="B2558" t="str">
            <v>Podnapetostni spro?nik</v>
          </cell>
          <cell r="C2558" t="str">
            <v>NA2 800-1600AF DC200-240V</v>
          </cell>
          <cell r="D2558" t="str">
            <v>36,0839</v>
          </cell>
          <cell r="E2558" t="str">
            <v>EA</v>
          </cell>
          <cell r="F2558">
            <v>40</v>
          </cell>
          <cell r="G2558">
            <v>216503.4</v>
          </cell>
          <cell r="H2558">
            <v>0.1</v>
          </cell>
          <cell r="I2558">
            <v>240535.27740000002</v>
          </cell>
          <cell r="J2558">
            <v>30307444.952400003</v>
          </cell>
          <cell r="K2558">
            <v>0.57999999999999996</v>
          </cell>
          <cell r="L2558">
            <v>47885764</v>
          </cell>
        </row>
        <row r="2559">
          <cell r="A2559" t="str">
            <v>004672341</v>
          </cell>
          <cell r="B2559" t="str">
            <v>Podnapetostni spro?nik</v>
          </cell>
          <cell r="C2559" t="str">
            <v>NA2 TD 125-630AF AC220-240V</v>
          </cell>
          <cell r="D2559" t="str">
            <v>96,7911</v>
          </cell>
          <cell r="E2559" t="str">
            <v>EA</v>
          </cell>
          <cell r="F2559">
            <v>40</v>
          </cell>
          <cell r="G2559">
            <v>580746.6</v>
          </cell>
          <cell r="H2559">
            <v>0.1</v>
          </cell>
          <cell r="I2559">
            <v>645209.47259999998</v>
          </cell>
          <cell r="J2559">
            <v>81296393.547600001</v>
          </cell>
          <cell r="K2559">
            <v>0.57999999999999996</v>
          </cell>
          <cell r="L2559">
            <v>128448302</v>
          </cell>
        </row>
        <row r="2560">
          <cell r="A2560" t="str">
            <v>004672342</v>
          </cell>
          <cell r="B2560" t="str">
            <v>Podnapetostni spro?nik</v>
          </cell>
          <cell r="C2560" t="str">
            <v>NA2 TD 125-630AF AC380-415V</v>
          </cell>
          <cell r="D2560" t="str">
            <v>96,7911</v>
          </cell>
          <cell r="E2560" t="str">
            <v>EA</v>
          </cell>
          <cell r="F2560">
            <v>40</v>
          </cell>
          <cell r="G2560">
            <v>580746.6</v>
          </cell>
          <cell r="H2560">
            <v>0.1</v>
          </cell>
          <cell r="I2560">
            <v>645209.47259999998</v>
          </cell>
          <cell r="J2560">
            <v>81296393.547600001</v>
          </cell>
          <cell r="K2560">
            <v>0.57999999999999996</v>
          </cell>
          <cell r="L2560">
            <v>128448302</v>
          </cell>
        </row>
        <row r="2561">
          <cell r="A2561" t="str">
            <v>004672343</v>
          </cell>
          <cell r="B2561" t="str">
            <v>Podnapetostni spro?nik</v>
          </cell>
          <cell r="C2561" t="str">
            <v>NA2 TD 125-630AF AC415-450V</v>
          </cell>
          <cell r="D2561" t="str">
            <v>96,7911</v>
          </cell>
          <cell r="E2561" t="str">
            <v>EA</v>
          </cell>
          <cell r="F2561">
            <v>40</v>
          </cell>
          <cell r="G2561">
            <v>580746.6</v>
          </cell>
          <cell r="H2561">
            <v>0.1</v>
          </cell>
          <cell r="I2561">
            <v>645209.47259999998</v>
          </cell>
          <cell r="J2561">
            <v>81296393.547600001</v>
          </cell>
          <cell r="K2561">
            <v>0.57999999999999996</v>
          </cell>
          <cell r="L2561">
            <v>128448302</v>
          </cell>
        </row>
        <row r="2562">
          <cell r="A2562" t="str">
            <v>004672344</v>
          </cell>
          <cell r="B2562" t="str">
            <v>Podnapetostni spro?nik</v>
          </cell>
          <cell r="C2562" t="str">
            <v>NA2 TD 125-630AF DC24V</v>
          </cell>
          <cell r="D2562" t="str">
            <v>96,7911</v>
          </cell>
          <cell r="E2562" t="str">
            <v>EA</v>
          </cell>
          <cell r="F2562">
            <v>40</v>
          </cell>
          <cell r="G2562">
            <v>580746.6</v>
          </cell>
          <cell r="H2562">
            <v>0.1</v>
          </cell>
          <cell r="I2562">
            <v>645209.47259999998</v>
          </cell>
          <cell r="J2562">
            <v>81296393.547600001</v>
          </cell>
          <cell r="K2562">
            <v>0.57999999999999996</v>
          </cell>
          <cell r="L2562">
            <v>128448302</v>
          </cell>
        </row>
        <row r="2563">
          <cell r="A2563" t="str">
            <v>004672345</v>
          </cell>
          <cell r="B2563" t="str">
            <v>Podnapetostni spro?nik</v>
          </cell>
          <cell r="C2563" t="str">
            <v>NA2 TD 125-630AF DC110-120V</v>
          </cell>
          <cell r="D2563" t="str">
            <v>96,7911</v>
          </cell>
          <cell r="E2563" t="str">
            <v>EA</v>
          </cell>
          <cell r="F2563">
            <v>40</v>
          </cell>
          <cell r="G2563">
            <v>580746.6</v>
          </cell>
          <cell r="H2563">
            <v>0.1</v>
          </cell>
          <cell r="I2563">
            <v>645209.47259999998</v>
          </cell>
          <cell r="J2563">
            <v>81296393.547600001</v>
          </cell>
          <cell r="K2563">
            <v>0.57999999999999996</v>
          </cell>
          <cell r="L2563">
            <v>128448302</v>
          </cell>
        </row>
        <row r="2564">
          <cell r="A2564" t="str">
            <v>004672365</v>
          </cell>
          <cell r="B2564" t="str">
            <v>Podnapetostni spro?nik</v>
          </cell>
          <cell r="C2564" t="str">
            <v>NA2 TD 4p 400-630AF AC220-240V</v>
          </cell>
          <cell r="D2564" t="str">
            <v>96,7911</v>
          </cell>
          <cell r="E2564" t="str">
            <v>EA</v>
          </cell>
          <cell r="F2564">
            <v>40</v>
          </cell>
          <cell r="G2564">
            <v>580746.6</v>
          </cell>
          <cell r="H2564">
            <v>0.1</v>
          </cell>
          <cell r="I2564">
            <v>645209.47259999998</v>
          </cell>
          <cell r="J2564">
            <v>81296393.547600001</v>
          </cell>
          <cell r="K2564">
            <v>0.57999999999999996</v>
          </cell>
          <cell r="L2564">
            <v>128448302</v>
          </cell>
        </row>
        <row r="2565">
          <cell r="A2565" t="str">
            <v>004672366</v>
          </cell>
          <cell r="B2565" t="str">
            <v>Podnapetostni spro?nik</v>
          </cell>
          <cell r="C2565" t="str">
            <v>NA2 TD 4p 400-630AF AC380-415V</v>
          </cell>
          <cell r="D2565" t="str">
            <v>96,7911</v>
          </cell>
          <cell r="E2565" t="str">
            <v>EA</v>
          </cell>
          <cell r="F2565">
            <v>40</v>
          </cell>
          <cell r="G2565">
            <v>580746.6</v>
          </cell>
          <cell r="H2565">
            <v>0.1</v>
          </cell>
          <cell r="I2565">
            <v>645209.47259999998</v>
          </cell>
          <cell r="J2565">
            <v>81296393.547600001</v>
          </cell>
          <cell r="K2565">
            <v>0.57999999999999996</v>
          </cell>
          <cell r="L2565">
            <v>128448302</v>
          </cell>
        </row>
        <row r="2566">
          <cell r="A2566" t="str">
            <v>004672367</v>
          </cell>
          <cell r="B2566" t="str">
            <v>Podnapetostni spro?nik</v>
          </cell>
          <cell r="C2566" t="str">
            <v>NA2 TD 4p 400-630AF AC415-450V</v>
          </cell>
          <cell r="D2566" t="str">
            <v>96,7911</v>
          </cell>
          <cell r="E2566" t="str">
            <v>EA</v>
          </cell>
          <cell r="F2566">
            <v>40</v>
          </cell>
          <cell r="G2566">
            <v>580746.6</v>
          </cell>
          <cell r="H2566">
            <v>0.1</v>
          </cell>
          <cell r="I2566">
            <v>645209.47259999998</v>
          </cell>
          <cell r="J2566">
            <v>81296393.547600001</v>
          </cell>
          <cell r="K2566">
            <v>0.57999999999999996</v>
          </cell>
          <cell r="L2566">
            <v>128448302</v>
          </cell>
        </row>
        <row r="2567">
          <cell r="A2567" t="str">
            <v>004672368</v>
          </cell>
          <cell r="B2567" t="str">
            <v>Podnapetostni spro?nik</v>
          </cell>
          <cell r="C2567" t="str">
            <v>NA2 TD 4p 400-630AF DC24V</v>
          </cell>
          <cell r="D2567" t="str">
            <v>96,7911</v>
          </cell>
          <cell r="E2567" t="str">
            <v>EA</v>
          </cell>
          <cell r="F2567">
            <v>40</v>
          </cell>
          <cell r="G2567">
            <v>580746.6</v>
          </cell>
          <cell r="H2567">
            <v>0.1</v>
          </cell>
          <cell r="I2567">
            <v>645209.47259999998</v>
          </cell>
          <cell r="J2567">
            <v>81296393.547600001</v>
          </cell>
          <cell r="K2567">
            <v>0.57999999999999996</v>
          </cell>
          <cell r="L2567">
            <v>128448302</v>
          </cell>
        </row>
        <row r="2568">
          <cell r="A2568" t="str">
            <v>004672369</v>
          </cell>
          <cell r="B2568" t="str">
            <v>Podnapetostni spro?nik</v>
          </cell>
          <cell r="C2568" t="str">
            <v>NA2 TD 4p 400-630AF DC110-120V</v>
          </cell>
          <cell r="D2568" t="str">
            <v>96,7911</v>
          </cell>
          <cell r="E2568" t="str">
            <v>EA</v>
          </cell>
          <cell r="F2568">
            <v>40</v>
          </cell>
          <cell r="G2568">
            <v>580746.6</v>
          </cell>
          <cell r="H2568">
            <v>0.1</v>
          </cell>
          <cell r="I2568">
            <v>645209.47259999998</v>
          </cell>
          <cell r="J2568">
            <v>81296393.547600001</v>
          </cell>
          <cell r="K2568">
            <v>0.57999999999999996</v>
          </cell>
          <cell r="L2568">
            <v>128448302</v>
          </cell>
        </row>
        <row r="2569">
          <cell r="A2569" t="str">
            <v>004672305</v>
          </cell>
          <cell r="B2569" t="str">
            <v>Podnapetostni spro?nik</v>
          </cell>
          <cell r="C2569" t="str">
            <v>NA2 TD 800-1000AF AC230-240V</v>
          </cell>
          <cell r="D2569" t="str">
            <v>96,7911</v>
          </cell>
          <cell r="E2569" t="str">
            <v>EA</v>
          </cell>
          <cell r="F2569">
            <v>40</v>
          </cell>
          <cell r="G2569">
            <v>580746.6</v>
          </cell>
          <cell r="H2569">
            <v>0.1</v>
          </cell>
          <cell r="I2569">
            <v>645209.47259999998</v>
          </cell>
          <cell r="J2569">
            <v>81296393.547600001</v>
          </cell>
          <cell r="K2569">
            <v>0.57999999999999996</v>
          </cell>
          <cell r="L2569">
            <v>128448302</v>
          </cell>
        </row>
        <row r="2570">
          <cell r="A2570" t="str">
            <v>004672306</v>
          </cell>
          <cell r="B2570" t="str">
            <v>Podnapetostni spro?nik</v>
          </cell>
          <cell r="C2570" t="str">
            <v>NA2 TD 800-1000AF AC380-415V</v>
          </cell>
          <cell r="D2570" t="str">
            <v>96,7911</v>
          </cell>
          <cell r="E2570" t="str">
            <v>EA</v>
          </cell>
          <cell r="F2570">
            <v>40</v>
          </cell>
          <cell r="G2570">
            <v>580746.6</v>
          </cell>
          <cell r="H2570">
            <v>0.1</v>
          </cell>
          <cell r="I2570">
            <v>645209.47259999998</v>
          </cell>
          <cell r="J2570">
            <v>81296393.547600001</v>
          </cell>
          <cell r="K2570">
            <v>0.57999999999999996</v>
          </cell>
          <cell r="L2570">
            <v>128448302</v>
          </cell>
        </row>
        <row r="2571">
          <cell r="A2571" t="str">
            <v>004672307</v>
          </cell>
          <cell r="B2571" t="str">
            <v>Podnapetostni spro?nik</v>
          </cell>
          <cell r="C2571" t="str">
            <v>NA2 TD 800-1000AF AC440-450V</v>
          </cell>
          <cell r="D2571" t="str">
            <v>96,7911</v>
          </cell>
          <cell r="E2571" t="str">
            <v>EA</v>
          </cell>
          <cell r="F2571">
            <v>40</v>
          </cell>
          <cell r="G2571">
            <v>580746.6</v>
          </cell>
          <cell r="H2571">
            <v>0.1</v>
          </cell>
          <cell r="I2571">
            <v>645209.47259999998</v>
          </cell>
          <cell r="J2571">
            <v>81296393.547600001</v>
          </cell>
          <cell r="K2571">
            <v>0.57999999999999996</v>
          </cell>
          <cell r="L2571">
            <v>128448302</v>
          </cell>
        </row>
        <row r="2572">
          <cell r="A2572" t="str">
            <v>004672308</v>
          </cell>
          <cell r="B2572" t="str">
            <v>Podnapetostni spro?nik</v>
          </cell>
          <cell r="C2572" t="str">
            <v>NA2 TD 800-1000AF DC24V</v>
          </cell>
          <cell r="D2572" t="str">
            <v>96,7911</v>
          </cell>
          <cell r="E2572" t="str">
            <v>EA</v>
          </cell>
          <cell r="F2572">
            <v>40</v>
          </cell>
          <cell r="G2572">
            <v>580746.6</v>
          </cell>
          <cell r="H2572">
            <v>0.1</v>
          </cell>
          <cell r="I2572">
            <v>645209.47259999998</v>
          </cell>
          <cell r="J2572">
            <v>81296393.547600001</v>
          </cell>
          <cell r="K2572">
            <v>0.57999999999999996</v>
          </cell>
          <cell r="L2572">
            <v>128448302</v>
          </cell>
        </row>
        <row r="2573">
          <cell r="A2573" t="str">
            <v>004672309</v>
          </cell>
          <cell r="B2573" t="str">
            <v>Podnapetostni spro?nik</v>
          </cell>
          <cell r="C2573" t="str">
            <v>NA2 TD 800-1000AF DC115-120V</v>
          </cell>
          <cell r="D2573" t="str">
            <v>96,7911</v>
          </cell>
          <cell r="E2573" t="str">
            <v>EA</v>
          </cell>
          <cell r="F2573">
            <v>40</v>
          </cell>
          <cell r="G2573">
            <v>580746.6</v>
          </cell>
          <cell r="H2573">
            <v>0.1</v>
          </cell>
          <cell r="I2573">
            <v>645209.47259999998</v>
          </cell>
          <cell r="J2573">
            <v>81296393.547600001</v>
          </cell>
          <cell r="K2573">
            <v>0.57999999999999996</v>
          </cell>
          <cell r="L2573">
            <v>128448302</v>
          </cell>
        </row>
        <row r="2574">
          <cell r="A2574" t="str">
            <v>004672390</v>
          </cell>
          <cell r="B2574" t="str">
            <v>Podnapetostni spro?nik</v>
          </cell>
          <cell r="C2574" t="str">
            <v>NA2 TD 1250-1600AF AC230-240V</v>
          </cell>
          <cell r="D2574" t="str">
            <v>96,7911</v>
          </cell>
          <cell r="E2574" t="str">
            <v>EA</v>
          </cell>
          <cell r="F2574">
            <v>40</v>
          </cell>
          <cell r="G2574">
            <v>580746.6</v>
          </cell>
          <cell r="H2574">
            <v>0.1</v>
          </cell>
          <cell r="I2574">
            <v>645209.47259999998</v>
          </cell>
          <cell r="J2574">
            <v>81296393.547600001</v>
          </cell>
          <cell r="K2574">
            <v>0.57999999999999996</v>
          </cell>
          <cell r="L2574">
            <v>128448302</v>
          </cell>
        </row>
        <row r="2575">
          <cell r="A2575" t="str">
            <v>004672391</v>
          </cell>
          <cell r="B2575" t="str">
            <v>Podnapetostni spro?nik</v>
          </cell>
          <cell r="C2575" t="str">
            <v>NA2 TD 1250-1600AF AC380-415V</v>
          </cell>
          <cell r="D2575" t="str">
            <v>96,7911</v>
          </cell>
          <cell r="E2575" t="str">
            <v>EA</v>
          </cell>
          <cell r="F2575">
            <v>40</v>
          </cell>
          <cell r="G2575">
            <v>580746.6</v>
          </cell>
          <cell r="H2575">
            <v>0.1</v>
          </cell>
          <cell r="I2575">
            <v>645209.47259999998</v>
          </cell>
          <cell r="J2575">
            <v>81296393.547600001</v>
          </cell>
          <cell r="K2575">
            <v>0.57999999999999996</v>
          </cell>
          <cell r="L2575">
            <v>128448302</v>
          </cell>
        </row>
        <row r="2576">
          <cell r="A2576" t="str">
            <v>004672392</v>
          </cell>
          <cell r="B2576" t="str">
            <v>Podnapetostni spro?nik</v>
          </cell>
          <cell r="C2576" t="str">
            <v>NA2 TD 1250-1600AF AC440-450V</v>
          </cell>
          <cell r="D2576" t="str">
            <v>96,7911</v>
          </cell>
          <cell r="E2576" t="str">
            <v>EA</v>
          </cell>
          <cell r="F2576">
            <v>40</v>
          </cell>
          <cell r="G2576">
            <v>580746.6</v>
          </cell>
          <cell r="H2576">
            <v>0.1</v>
          </cell>
          <cell r="I2576">
            <v>645209.47259999998</v>
          </cell>
          <cell r="J2576">
            <v>81296393.547600001</v>
          </cell>
          <cell r="K2576">
            <v>0.57999999999999996</v>
          </cell>
          <cell r="L2576">
            <v>128448302</v>
          </cell>
        </row>
        <row r="2577">
          <cell r="A2577" t="str">
            <v>004672393</v>
          </cell>
          <cell r="B2577" t="str">
            <v>Podnapetostni spro?nik</v>
          </cell>
          <cell r="C2577" t="str">
            <v>NA2 TD 1250-1600AF DC24V</v>
          </cell>
          <cell r="D2577" t="str">
            <v>96,7911</v>
          </cell>
          <cell r="E2577" t="str">
            <v>EA</v>
          </cell>
          <cell r="F2577">
            <v>40</v>
          </cell>
          <cell r="G2577">
            <v>580746.6</v>
          </cell>
          <cell r="H2577">
            <v>0.1</v>
          </cell>
          <cell r="I2577">
            <v>645209.47259999998</v>
          </cell>
          <cell r="J2577">
            <v>81296393.547600001</v>
          </cell>
          <cell r="K2577">
            <v>0.57999999999999996</v>
          </cell>
          <cell r="L2577">
            <v>128448302</v>
          </cell>
        </row>
        <row r="2578">
          <cell r="A2578" t="str">
            <v>004672394</v>
          </cell>
          <cell r="B2578" t="str">
            <v>Podnapetostni spro?nik</v>
          </cell>
          <cell r="C2578" t="str">
            <v>NA2 TD 1250-1600AF DC115-120V</v>
          </cell>
          <cell r="D2578" t="str">
            <v>96,7911</v>
          </cell>
          <cell r="E2578" t="str">
            <v>EA</v>
          </cell>
          <cell r="F2578">
            <v>40</v>
          </cell>
          <cell r="G2578">
            <v>580746.6</v>
          </cell>
          <cell r="H2578">
            <v>0.1</v>
          </cell>
          <cell r="I2578">
            <v>645209.47259999998</v>
          </cell>
          <cell r="J2578">
            <v>81296393.547600001</v>
          </cell>
          <cell r="K2578">
            <v>0.57999999999999996</v>
          </cell>
          <cell r="L2578">
            <v>128448302</v>
          </cell>
        </row>
        <row r="2579">
          <cell r="A2579" t="str">
            <v>004671141</v>
          </cell>
          <cell r="B2579" t="str">
            <v>Pomožni kontakti</v>
          </cell>
          <cell r="C2579" t="str">
            <v>PS2 125-1600AF</v>
          </cell>
          <cell r="D2579" t="str">
            <v>12,1156</v>
          </cell>
          <cell r="E2579" t="str">
            <v>EA</v>
          </cell>
          <cell r="F2579">
            <v>40</v>
          </cell>
          <cell r="G2579">
            <v>72693.599999999991</v>
          </cell>
          <cell r="H2579">
            <v>0.1</v>
          </cell>
          <cell r="I2579">
            <v>80762.589599999992</v>
          </cell>
          <cell r="J2579">
            <v>10176086.2896</v>
          </cell>
          <cell r="K2579">
            <v>0.57999999999999996</v>
          </cell>
          <cell r="L2579">
            <v>16078217</v>
          </cell>
        </row>
        <row r="2580">
          <cell r="A2580" t="str">
            <v>004671142</v>
          </cell>
          <cell r="B2580" t="str">
            <v>Pomožni kontakti</v>
          </cell>
          <cell r="C2580" t="str">
            <v>PS2-NO 125-1600AF heavy duty</v>
          </cell>
          <cell r="D2580" t="str">
            <v>12,1156</v>
          </cell>
          <cell r="E2580" t="str">
            <v>EA</v>
          </cell>
          <cell r="F2580">
            <v>40</v>
          </cell>
          <cell r="G2580">
            <v>72693.599999999991</v>
          </cell>
          <cell r="H2580">
            <v>0.1</v>
          </cell>
          <cell r="I2580">
            <v>80762.589599999992</v>
          </cell>
          <cell r="J2580">
            <v>10176086.2896</v>
          </cell>
          <cell r="K2580">
            <v>0.57999999999999996</v>
          </cell>
          <cell r="L2580">
            <v>16078217</v>
          </cell>
        </row>
        <row r="2581">
          <cell r="A2581" t="str">
            <v>004671143</v>
          </cell>
          <cell r="B2581" t="str">
            <v>Pomožni kontakti</v>
          </cell>
          <cell r="C2581" t="str">
            <v>PS2-NC 125-1600AF heavy duty</v>
          </cell>
          <cell r="D2581" t="str">
            <v>12,1156</v>
          </cell>
          <cell r="E2581" t="str">
            <v>EA</v>
          </cell>
          <cell r="F2581">
            <v>40</v>
          </cell>
          <cell r="G2581">
            <v>72693.599999999991</v>
          </cell>
          <cell r="H2581">
            <v>0.1</v>
          </cell>
          <cell r="I2581">
            <v>80762.589599999992</v>
          </cell>
          <cell r="J2581">
            <v>10176086.2896</v>
          </cell>
          <cell r="K2581">
            <v>0.57999999999999996</v>
          </cell>
          <cell r="L2581">
            <v>16078217</v>
          </cell>
        </row>
        <row r="2582">
          <cell r="A2582" t="str">
            <v>004671144</v>
          </cell>
          <cell r="B2582" t="str">
            <v>Signalni kontakti</v>
          </cell>
          <cell r="C2582" t="str">
            <v>SS2 125-1600AF</v>
          </cell>
          <cell r="D2582" t="str">
            <v>12,1156</v>
          </cell>
          <cell r="E2582" t="str">
            <v>EA</v>
          </cell>
          <cell r="F2582">
            <v>40</v>
          </cell>
          <cell r="G2582">
            <v>72693.599999999991</v>
          </cell>
          <cell r="H2582">
            <v>0.1</v>
          </cell>
          <cell r="I2582">
            <v>80762.589599999992</v>
          </cell>
          <cell r="J2582">
            <v>10176086.2896</v>
          </cell>
          <cell r="K2582">
            <v>0.57999999999999996</v>
          </cell>
          <cell r="L2582">
            <v>16078217</v>
          </cell>
        </row>
        <row r="2583">
          <cell r="A2583" t="str">
            <v>004671145</v>
          </cell>
          <cell r="B2583" t="str">
            <v>Signalni kontakti</v>
          </cell>
          <cell r="C2583" t="str">
            <v>SS2-NO 125-1600AF heavy duty</v>
          </cell>
          <cell r="D2583" t="str">
            <v>12,1156</v>
          </cell>
          <cell r="E2583" t="str">
            <v>EA</v>
          </cell>
          <cell r="F2583">
            <v>40</v>
          </cell>
          <cell r="G2583">
            <v>72693.599999999991</v>
          </cell>
          <cell r="H2583">
            <v>0.1</v>
          </cell>
          <cell r="I2583">
            <v>80762.589599999992</v>
          </cell>
          <cell r="J2583">
            <v>10176086.2896</v>
          </cell>
          <cell r="K2583">
            <v>0.57999999999999996</v>
          </cell>
          <cell r="L2583">
            <v>16078217</v>
          </cell>
        </row>
        <row r="2584">
          <cell r="A2584" t="str">
            <v>004671146</v>
          </cell>
          <cell r="B2584" t="str">
            <v>Signalni kontakti</v>
          </cell>
          <cell r="C2584" t="str">
            <v>SS2-NC 125-1600AF heavy duty</v>
          </cell>
          <cell r="D2584" t="str">
            <v>12,1156</v>
          </cell>
          <cell r="E2584" t="str">
            <v>EA</v>
          </cell>
          <cell r="F2584">
            <v>40</v>
          </cell>
          <cell r="G2584">
            <v>72693.599999999991</v>
          </cell>
          <cell r="H2584">
            <v>0.1</v>
          </cell>
          <cell r="I2584">
            <v>80762.589599999992</v>
          </cell>
          <cell r="J2584">
            <v>10176086.2896</v>
          </cell>
          <cell r="K2584">
            <v>0.57999999999999996</v>
          </cell>
          <cell r="L2584">
            <v>16078217</v>
          </cell>
        </row>
        <row r="2585">
          <cell r="A2585" t="str">
            <v>004671147</v>
          </cell>
          <cell r="B2585" t="str">
            <v>Daljinski sprožnik</v>
          </cell>
          <cell r="C2585" t="str">
            <v>DA2 125-1000AF AC200-240V</v>
          </cell>
          <cell r="D2585" t="str">
            <v>37,3976</v>
          </cell>
          <cell r="E2585" t="str">
            <v>EA</v>
          </cell>
          <cell r="F2585">
            <v>40</v>
          </cell>
          <cell r="G2585">
            <v>16.84</v>
          </cell>
          <cell r="H2585">
            <v>0.1</v>
          </cell>
          <cell r="I2585">
            <v>18.709240000000001</v>
          </cell>
          <cell r="J2585">
            <v>2357.3642400000003</v>
          </cell>
          <cell r="K2585">
            <v>0.57999999999999996</v>
          </cell>
          <cell r="L2585">
            <v>3725</v>
          </cell>
        </row>
        <row r="2586">
          <cell r="A2586" t="str">
            <v>004671148</v>
          </cell>
          <cell r="B2586" t="str">
            <v>Daljinski sprožnik</v>
          </cell>
          <cell r="C2586" t="str">
            <v>DA2 125-1000AF AC380-450V</v>
          </cell>
          <cell r="D2586" t="str">
            <v>37,3976</v>
          </cell>
          <cell r="E2586" t="str">
            <v>EA</v>
          </cell>
          <cell r="F2586">
            <v>40</v>
          </cell>
          <cell r="G2586">
            <v>224385.6</v>
          </cell>
          <cell r="H2586">
            <v>0.1</v>
          </cell>
          <cell r="I2586">
            <v>249292.40160000004</v>
          </cell>
          <cell r="J2586">
            <v>31410842.601600006</v>
          </cell>
          <cell r="K2586">
            <v>0.57999999999999996</v>
          </cell>
          <cell r="L2586">
            <v>49629132</v>
          </cell>
        </row>
        <row r="2587">
          <cell r="A2587" t="str">
            <v>004671149</v>
          </cell>
          <cell r="B2587" t="str">
            <v>Daljinski sprožnik</v>
          </cell>
          <cell r="C2587" t="str">
            <v>DA2 125-1000AF DC24V</v>
          </cell>
          <cell r="D2587" t="str">
            <v>37,3976</v>
          </cell>
          <cell r="E2587" t="str">
            <v>EA</v>
          </cell>
          <cell r="F2587">
            <v>40</v>
          </cell>
          <cell r="G2587">
            <v>224385.6</v>
          </cell>
          <cell r="H2587">
            <v>0.1</v>
          </cell>
          <cell r="I2587">
            <v>249292.40160000004</v>
          </cell>
          <cell r="J2587">
            <v>31410842.601600006</v>
          </cell>
          <cell r="K2587">
            <v>0.57999999999999996</v>
          </cell>
          <cell r="L2587">
            <v>49629132</v>
          </cell>
        </row>
        <row r="2588">
          <cell r="A2588" t="str">
            <v>004671150</v>
          </cell>
          <cell r="B2588" t="str">
            <v>Daljinski sprožnik</v>
          </cell>
          <cell r="C2588" t="str">
            <v>DA2 125-1000AF DC48V</v>
          </cell>
          <cell r="D2588" t="str">
            <v>37,3976</v>
          </cell>
          <cell r="E2588" t="str">
            <v>EA</v>
          </cell>
          <cell r="F2588">
            <v>40</v>
          </cell>
          <cell r="G2588">
            <v>224385.6</v>
          </cell>
          <cell r="H2588">
            <v>0.1</v>
          </cell>
          <cell r="I2588">
            <v>249292.40160000004</v>
          </cell>
          <cell r="J2588">
            <v>31410842.601600006</v>
          </cell>
          <cell r="K2588">
            <v>0.57999999999999996</v>
          </cell>
          <cell r="L2588">
            <v>49629132</v>
          </cell>
        </row>
        <row r="2589">
          <cell r="A2589" t="str">
            <v>004671151</v>
          </cell>
          <cell r="B2589" t="str">
            <v>Daljinski sprožnik</v>
          </cell>
          <cell r="C2589" t="str">
            <v>DA2 125-1000AF DC110-120V</v>
          </cell>
          <cell r="D2589" t="str">
            <v>37,3976</v>
          </cell>
          <cell r="E2589" t="str">
            <v>EA</v>
          </cell>
          <cell r="F2589">
            <v>40</v>
          </cell>
          <cell r="G2589">
            <v>224385.6</v>
          </cell>
          <cell r="H2589">
            <v>0.1</v>
          </cell>
          <cell r="I2589">
            <v>249292.40160000004</v>
          </cell>
          <cell r="J2589">
            <v>31410842.601600006</v>
          </cell>
          <cell r="K2589">
            <v>0.57999999999999996</v>
          </cell>
          <cell r="L2589">
            <v>49629132</v>
          </cell>
        </row>
        <row r="2590">
          <cell r="A2590" t="str">
            <v>004671152</v>
          </cell>
          <cell r="B2590" t="str">
            <v>Daljinski sprožnik</v>
          </cell>
          <cell r="C2590" t="str">
            <v>DA2 125-1000AF DC200-240V</v>
          </cell>
          <cell r="D2590" t="str">
            <v>37,3976</v>
          </cell>
          <cell r="E2590" t="str">
            <v>EA</v>
          </cell>
          <cell r="F2590">
            <v>40</v>
          </cell>
          <cell r="G2590">
            <v>224385.6</v>
          </cell>
          <cell r="H2590">
            <v>0.1</v>
          </cell>
          <cell r="I2590">
            <v>249292.40160000004</v>
          </cell>
          <cell r="J2590">
            <v>31410842.601600006</v>
          </cell>
          <cell r="K2590">
            <v>0.57999999999999996</v>
          </cell>
          <cell r="L2590">
            <v>49629132</v>
          </cell>
        </row>
        <row r="2591">
          <cell r="A2591" t="str">
            <v>004671135</v>
          </cell>
          <cell r="B2591" t="str">
            <v>Daljinski sprožnik</v>
          </cell>
          <cell r="C2591" t="str">
            <v>DA2 1250-1600AF AC200-240V</v>
          </cell>
          <cell r="D2591" t="str">
            <v>35,5975</v>
          </cell>
          <cell r="E2591" t="str">
            <v>EA</v>
          </cell>
          <cell r="F2591">
            <v>40</v>
          </cell>
          <cell r="G2591">
            <v>213585</v>
          </cell>
          <cell r="H2591">
            <v>0.1</v>
          </cell>
          <cell r="I2591">
            <v>237292.93500000003</v>
          </cell>
          <cell r="J2591">
            <v>29898909.810000002</v>
          </cell>
          <cell r="K2591">
            <v>0.57999999999999996</v>
          </cell>
          <cell r="L2591">
            <v>47240278</v>
          </cell>
        </row>
        <row r="2592">
          <cell r="A2592" t="str">
            <v>004671136</v>
          </cell>
          <cell r="B2592" t="str">
            <v>Daljinski sprožnik</v>
          </cell>
          <cell r="C2592" t="str">
            <v>DA2 1250-1600AF AC380-450V</v>
          </cell>
          <cell r="D2592" t="str">
            <v>35,9600</v>
          </cell>
          <cell r="E2592" t="str">
            <v>EA</v>
          </cell>
          <cell r="F2592">
            <v>40</v>
          </cell>
          <cell r="G2592">
            <v>215760</v>
          </cell>
          <cell r="H2592">
            <v>0.1</v>
          </cell>
          <cell r="I2592">
            <v>239709.36000000004</v>
          </cell>
          <cell r="J2592">
            <v>30203379.360000007</v>
          </cell>
          <cell r="K2592">
            <v>0.57999999999999996</v>
          </cell>
          <cell r="L2592">
            <v>47721340</v>
          </cell>
        </row>
        <row r="2593">
          <cell r="A2593" t="str">
            <v>004671137</v>
          </cell>
          <cell r="B2593" t="str">
            <v>Daljinski sprožnik</v>
          </cell>
          <cell r="C2593" t="str">
            <v>DA2 1250-1600AF DC24V</v>
          </cell>
          <cell r="D2593" t="str">
            <v>35,9600</v>
          </cell>
          <cell r="E2593" t="str">
            <v>EA</v>
          </cell>
          <cell r="F2593">
            <v>40</v>
          </cell>
          <cell r="G2593">
            <v>215760</v>
          </cell>
          <cell r="H2593">
            <v>0.1</v>
          </cell>
          <cell r="I2593">
            <v>239709.36000000004</v>
          </cell>
          <cell r="J2593">
            <v>30203379.360000007</v>
          </cell>
          <cell r="K2593">
            <v>0.57999999999999996</v>
          </cell>
          <cell r="L2593">
            <v>47721340</v>
          </cell>
        </row>
        <row r="2594">
          <cell r="A2594" t="str">
            <v>004671138</v>
          </cell>
          <cell r="B2594" t="str">
            <v>Daljinski sprožnik</v>
          </cell>
          <cell r="C2594" t="str">
            <v>DA2 1250-1600AF DC48V</v>
          </cell>
          <cell r="D2594" t="str">
            <v>35,9600</v>
          </cell>
          <cell r="E2594" t="str">
            <v>EA</v>
          </cell>
          <cell r="F2594">
            <v>40</v>
          </cell>
          <cell r="G2594">
            <v>215760</v>
          </cell>
          <cell r="H2594">
            <v>0.1</v>
          </cell>
          <cell r="I2594">
            <v>239709.36000000004</v>
          </cell>
          <cell r="J2594">
            <v>30203379.360000007</v>
          </cell>
          <cell r="K2594">
            <v>0.57999999999999996</v>
          </cell>
          <cell r="L2594">
            <v>47721340</v>
          </cell>
        </row>
        <row r="2595">
          <cell r="A2595" t="str">
            <v>004671139</v>
          </cell>
          <cell r="B2595" t="str">
            <v>Daljinski sprožnik</v>
          </cell>
          <cell r="C2595" t="str">
            <v>DA2 1250-1600AF DC110-120V</v>
          </cell>
          <cell r="D2595" t="str">
            <v>35,9600</v>
          </cell>
          <cell r="E2595" t="str">
            <v>EA</v>
          </cell>
          <cell r="F2595">
            <v>40</v>
          </cell>
          <cell r="G2595">
            <v>215760</v>
          </cell>
          <cell r="H2595">
            <v>0.1</v>
          </cell>
          <cell r="I2595">
            <v>239709.36000000004</v>
          </cell>
          <cell r="J2595">
            <v>30203379.360000007</v>
          </cell>
          <cell r="K2595">
            <v>0.57999999999999996</v>
          </cell>
          <cell r="L2595">
            <v>47721340</v>
          </cell>
        </row>
        <row r="2596">
          <cell r="A2596" t="str">
            <v>004671140</v>
          </cell>
          <cell r="B2596" t="str">
            <v>Daljinski sprožnik</v>
          </cell>
          <cell r="C2596" t="str">
            <v>DA2 1250-1600AF DC 200-240V</v>
          </cell>
          <cell r="D2596" t="str">
            <v>35,9600</v>
          </cell>
          <cell r="E2596" t="str">
            <v>EA</v>
          </cell>
          <cell r="F2596">
            <v>40</v>
          </cell>
          <cell r="G2596">
            <v>215760</v>
          </cell>
          <cell r="H2596">
            <v>0.1</v>
          </cell>
          <cell r="I2596">
            <v>239709.36000000004</v>
          </cell>
          <cell r="J2596">
            <v>30203379.360000007</v>
          </cell>
          <cell r="K2596">
            <v>0.57999999999999996</v>
          </cell>
          <cell r="L2596">
            <v>47721340</v>
          </cell>
        </row>
        <row r="2597">
          <cell r="A2597" t="str">
            <v>004671457</v>
          </cell>
          <cell r="B2597" t="str">
            <v>Podnožje</v>
          </cell>
          <cell r="C2597" t="str">
            <v>PSPSS 125-630AF</v>
          </cell>
          <cell r="D2597" t="str">
            <v>14,8284</v>
          </cell>
          <cell r="E2597" t="str">
            <v>EA</v>
          </cell>
          <cell r="F2597">
            <v>40</v>
          </cell>
          <cell r="G2597">
            <v>88970.4</v>
          </cell>
          <cell r="H2597">
            <v>0.1</v>
          </cell>
          <cell r="I2597">
            <v>98846.114400000006</v>
          </cell>
          <cell r="J2597">
            <v>12454610.4144</v>
          </cell>
          <cell r="K2597">
            <v>0.57999999999999996</v>
          </cell>
          <cell r="L2597">
            <v>19678285</v>
          </cell>
        </row>
        <row r="2598">
          <cell r="A2598" t="str">
            <v>004671458</v>
          </cell>
          <cell r="B2598" t="str">
            <v>Podnožje</v>
          </cell>
          <cell r="C2598" t="str">
            <v>PSHUV 125-630AF</v>
          </cell>
          <cell r="D2598" t="str">
            <v>13,9173</v>
          </cell>
          <cell r="E2598" t="str">
            <v>EA</v>
          </cell>
          <cell r="F2598">
            <v>40</v>
          </cell>
          <cell r="G2598">
            <v>83503.8</v>
          </cell>
          <cell r="H2598">
            <v>0.1</v>
          </cell>
          <cell r="I2598">
            <v>92772.721800000014</v>
          </cell>
          <cell r="J2598">
            <v>11689362.946800001</v>
          </cell>
          <cell r="K2598">
            <v>0.57999999999999996</v>
          </cell>
          <cell r="L2598">
            <v>18469194</v>
          </cell>
        </row>
        <row r="2599">
          <cell r="A2599" t="str">
            <v>004671459</v>
          </cell>
          <cell r="B2599" t="str">
            <v>Natiènica</v>
          </cell>
          <cell r="C2599" t="str">
            <v>PIO 125-1000AF</v>
          </cell>
          <cell r="D2599" t="str">
            <v>8,9245</v>
          </cell>
          <cell r="E2599" t="str">
            <v>EA</v>
          </cell>
          <cell r="F2599">
            <v>40</v>
          </cell>
          <cell r="G2599">
            <v>53547</v>
          </cell>
          <cell r="H2599">
            <v>0.1</v>
          </cell>
          <cell r="I2599">
            <v>59490.717000000004</v>
          </cell>
          <cell r="J2599">
            <v>7495830.3420000002</v>
          </cell>
          <cell r="K2599">
            <v>0.57999999999999996</v>
          </cell>
          <cell r="L2599">
            <v>11843412</v>
          </cell>
        </row>
        <row r="2600">
          <cell r="A2600" t="str">
            <v>004671178</v>
          </cell>
          <cell r="B2600" t="str">
            <v>Pletenica meh blokade</v>
          </cell>
          <cell r="C2600" t="str">
            <v>MW cable 1m</v>
          </cell>
          <cell r="D2600" t="str">
            <v>32,4153</v>
          </cell>
          <cell r="E2600" t="str">
            <v>EA</v>
          </cell>
          <cell r="F2600">
            <v>40</v>
          </cell>
          <cell r="G2600">
            <v>194491.8</v>
          </cell>
          <cell r="H2600">
            <v>0.1</v>
          </cell>
          <cell r="I2600">
            <v>216080.3898</v>
          </cell>
          <cell r="J2600">
            <v>27226129.114799999</v>
          </cell>
          <cell r="K2600">
            <v>0.57999999999999996</v>
          </cell>
          <cell r="L2600">
            <v>43017285</v>
          </cell>
        </row>
        <row r="2601">
          <cell r="A2601" t="str">
            <v>004671179</v>
          </cell>
          <cell r="B2601" t="str">
            <v>Pletenica meh blokade</v>
          </cell>
          <cell r="C2601" t="str">
            <v>MW cable 1.5m</v>
          </cell>
          <cell r="D2601" t="str">
            <v>48,6293</v>
          </cell>
          <cell r="E2601" t="str">
            <v>EA</v>
          </cell>
          <cell r="F2601">
            <v>40</v>
          </cell>
          <cell r="G2601">
            <v>291775.8</v>
          </cell>
          <cell r="H2601">
            <v>0.1</v>
          </cell>
          <cell r="I2601">
            <v>324162.91379999998</v>
          </cell>
          <cell r="J2601">
            <v>40844527.138799995</v>
          </cell>
          <cell r="K2601">
            <v>0.57999999999999996</v>
          </cell>
          <cell r="L2601">
            <v>64534353</v>
          </cell>
        </row>
        <row r="2602">
          <cell r="A2602" t="str">
            <v>004672310</v>
          </cell>
          <cell r="B2602" t="str">
            <v>Podnapetostni spro?nik</v>
          </cell>
          <cell r="C2602" t="str">
            <v>OCR checker 200-240V AC</v>
          </cell>
          <cell r="D2602" t="str">
            <v>4.748,4738</v>
          </cell>
          <cell r="E2602" t="str">
            <v>EA</v>
          </cell>
          <cell r="F2602">
            <v>40</v>
          </cell>
          <cell r="G2602" t="e">
            <v>#VALUE!</v>
          </cell>
          <cell r="H2602">
            <v>0.1</v>
          </cell>
          <cell r="I2602" t="e">
            <v>#VALUE!</v>
          </cell>
          <cell r="J2602" t="e">
            <v>#VALUE!</v>
          </cell>
          <cell r="K2602">
            <v>0.64</v>
          </cell>
          <cell r="L2602" t="e">
            <v>#VALUE!</v>
          </cell>
        </row>
        <row r="2603">
          <cell r="A2603" t="str">
            <v>004671161</v>
          </cell>
          <cell r="B2603" t="str">
            <v>Zbiralnièni prikljuèek</v>
          </cell>
          <cell r="C2603" t="str">
            <v>ZB2 125/3 Straight</v>
          </cell>
          <cell r="D2603" t="str">
            <v>7,6514</v>
          </cell>
          <cell r="E2603" t="str">
            <v>EA</v>
          </cell>
          <cell r="F2603">
            <v>40</v>
          </cell>
          <cell r="G2603">
            <v>45908.4</v>
          </cell>
          <cell r="H2603">
            <v>0.1</v>
          </cell>
          <cell r="I2603">
            <v>51004.232400000008</v>
          </cell>
          <cell r="J2603">
            <v>6426533.2824000008</v>
          </cell>
          <cell r="K2603">
            <v>0.57999999999999996</v>
          </cell>
          <cell r="L2603">
            <v>10153923</v>
          </cell>
        </row>
        <row r="2604">
          <cell r="A2604" t="str">
            <v>004671162</v>
          </cell>
          <cell r="B2604" t="str">
            <v>Zbiralnièni prikljuèek</v>
          </cell>
          <cell r="C2604" t="str">
            <v>ZB2 125/4 Straight</v>
          </cell>
          <cell r="D2604" t="str">
            <v>10,7094</v>
          </cell>
          <cell r="E2604" t="str">
            <v>EA</v>
          </cell>
          <cell r="F2604">
            <v>40</v>
          </cell>
          <cell r="G2604">
            <v>64256.399999999994</v>
          </cell>
          <cell r="H2604">
            <v>0.1</v>
          </cell>
          <cell r="I2604">
            <v>71388.86039999999</v>
          </cell>
          <cell r="J2604">
            <v>8994996.4103999995</v>
          </cell>
          <cell r="K2604">
            <v>0.57999999999999996</v>
          </cell>
          <cell r="L2604">
            <v>14212095</v>
          </cell>
        </row>
        <row r="2605">
          <cell r="A2605" t="str">
            <v>004671163</v>
          </cell>
          <cell r="B2605" t="str">
            <v>Prikljuèna sponka</v>
          </cell>
          <cell r="C2605" t="str">
            <v>SP2 125/3</v>
          </cell>
          <cell r="D2605" t="str">
            <v>15,2903</v>
          </cell>
          <cell r="E2605" t="str">
            <v>EA</v>
          </cell>
          <cell r="F2605">
            <v>40</v>
          </cell>
          <cell r="G2605">
            <v>91741.8</v>
          </cell>
          <cell r="H2605">
            <v>0.1</v>
          </cell>
          <cell r="I2605">
            <v>101925.1398</v>
          </cell>
          <cell r="J2605">
            <v>12842567.614800001</v>
          </cell>
          <cell r="K2605">
            <v>0.57999999999999996</v>
          </cell>
          <cell r="L2605">
            <v>20291257</v>
          </cell>
        </row>
        <row r="2606">
          <cell r="A2606" t="str">
            <v>004671164</v>
          </cell>
          <cell r="B2606" t="str">
            <v>Prikljuèna sponka</v>
          </cell>
          <cell r="C2606" t="str">
            <v>SP2 125/4</v>
          </cell>
          <cell r="D2606" t="str">
            <v>18,3483</v>
          </cell>
          <cell r="E2606" t="str">
            <v>EA</v>
          </cell>
          <cell r="F2606">
            <v>40</v>
          </cell>
          <cell r="G2606">
            <v>110089.8</v>
          </cell>
          <cell r="H2606">
            <v>0.1</v>
          </cell>
          <cell r="I2606">
            <v>122309.76780000002</v>
          </cell>
          <cell r="J2606">
            <v>15411030.742800003</v>
          </cell>
          <cell r="K2606">
            <v>0.57999999999999996</v>
          </cell>
          <cell r="L2606">
            <v>24349429</v>
          </cell>
        </row>
        <row r="2607">
          <cell r="A2607" t="str">
            <v>004671165</v>
          </cell>
          <cell r="B2607" t="str">
            <v>Motorni pogon</v>
          </cell>
          <cell r="C2607" t="str">
            <v>MO2 125 AC230-240V</v>
          </cell>
          <cell r="D2607" t="str">
            <v>392,1922</v>
          </cell>
          <cell r="E2607" t="str">
            <v>EA</v>
          </cell>
          <cell r="F2607">
            <v>40</v>
          </cell>
          <cell r="G2607">
            <v>2353153.1999999997</v>
          </cell>
          <cell r="H2607">
            <v>0.1</v>
          </cell>
          <cell r="I2607">
            <v>2614353.2052000002</v>
          </cell>
          <cell r="J2607">
            <v>329408503.85520005</v>
          </cell>
          <cell r="K2607">
            <v>0.57999999999999996</v>
          </cell>
          <cell r="L2607">
            <v>520465437</v>
          </cell>
        </row>
        <row r="2608">
          <cell r="A2608" t="str">
            <v>004671311</v>
          </cell>
          <cell r="B2608" t="str">
            <v>Motorni pogon</v>
          </cell>
          <cell r="C2608" t="str">
            <v>MO2 125 AC100-110V</v>
          </cell>
          <cell r="D2608" t="str">
            <v>392,1922</v>
          </cell>
          <cell r="E2608" t="str">
            <v>EA</v>
          </cell>
          <cell r="F2608">
            <v>40</v>
          </cell>
          <cell r="G2608">
            <v>2353153.1999999997</v>
          </cell>
          <cell r="H2608">
            <v>0.1</v>
          </cell>
          <cell r="I2608">
            <v>2614353.2052000002</v>
          </cell>
          <cell r="J2608">
            <v>329408503.85520005</v>
          </cell>
          <cell r="K2608">
            <v>0.57999999999999996</v>
          </cell>
          <cell r="L2608">
            <v>520465437</v>
          </cell>
        </row>
        <row r="2609">
          <cell r="A2609" t="str">
            <v>004671313</v>
          </cell>
          <cell r="B2609" t="str">
            <v>Motorni pogon</v>
          </cell>
          <cell r="C2609" t="str">
            <v>MO2 125 DC24V</v>
          </cell>
          <cell r="D2609" t="str">
            <v>392,1922</v>
          </cell>
          <cell r="E2609" t="str">
            <v>EA</v>
          </cell>
          <cell r="F2609">
            <v>40</v>
          </cell>
          <cell r="G2609">
            <v>2353153.1999999997</v>
          </cell>
          <cell r="H2609">
            <v>0.1</v>
          </cell>
          <cell r="I2609">
            <v>2614353.2052000002</v>
          </cell>
          <cell r="J2609">
            <v>329408503.85520005</v>
          </cell>
          <cell r="K2609">
            <v>0.57999999999999996</v>
          </cell>
          <cell r="L2609">
            <v>520465437</v>
          </cell>
        </row>
        <row r="2610">
          <cell r="A2610" t="str">
            <v>004671314</v>
          </cell>
          <cell r="B2610" t="str">
            <v>Motorni pogon</v>
          </cell>
          <cell r="C2610" t="str">
            <v>MO2 125 DC48V</v>
          </cell>
          <cell r="D2610" t="str">
            <v>392,1922</v>
          </cell>
          <cell r="E2610" t="str">
            <v>EA</v>
          </cell>
          <cell r="F2610">
            <v>40</v>
          </cell>
          <cell r="G2610">
            <v>2353153.1999999997</v>
          </cell>
          <cell r="H2610">
            <v>0.1</v>
          </cell>
          <cell r="I2610">
            <v>2614353.2052000002</v>
          </cell>
          <cell r="J2610">
            <v>329408503.85520005</v>
          </cell>
          <cell r="K2610">
            <v>0.57999999999999996</v>
          </cell>
          <cell r="L2610">
            <v>520465437</v>
          </cell>
        </row>
        <row r="2611">
          <cell r="A2611" t="str">
            <v>004671315</v>
          </cell>
          <cell r="B2611" t="str">
            <v>Motorni pogon</v>
          </cell>
          <cell r="C2611" t="str">
            <v>MO2 125 DC100V</v>
          </cell>
          <cell r="D2611" t="str">
            <v>392,1922</v>
          </cell>
          <cell r="E2611" t="str">
            <v>EA</v>
          </cell>
          <cell r="F2611">
            <v>40</v>
          </cell>
          <cell r="G2611">
            <v>2353153.1999999997</v>
          </cell>
          <cell r="H2611">
            <v>0.1</v>
          </cell>
          <cell r="I2611">
            <v>2614353.2052000002</v>
          </cell>
          <cell r="J2611">
            <v>329408503.85520005</v>
          </cell>
          <cell r="K2611">
            <v>0.57999999999999996</v>
          </cell>
          <cell r="L2611">
            <v>520465437</v>
          </cell>
        </row>
        <row r="2612">
          <cell r="A2612" t="str">
            <v>004671166</v>
          </cell>
          <cell r="B2612" t="str">
            <v>Motorni pogon</v>
          </cell>
          <cell r="C2612" t="str">
            <v>MO2 125 AC230-240V RS</v>
          </cell>
          <cell r="D2612" t="str">
            <v>392,1922</v>
          </cell>
          <cell r="E2612" t="str">
            <v>EA</v>
          </cell>
          <cell r="F2612">
            <v>40</v>
          </cell>
          <cell r="G2612">
            <v>2353153.1999999997</v>
          </cell>
          <cell r="H2612">
            <v>0.1</v>
          </cell>
          <cell r="I2612">
            <v>2614353.2052000002</v>
          </cell>
          <cell r="J2612">
            <v>329408503.85520005</v>
          </cell>
          <cell r="K2612">
            <v>0.57999999999999996</v>
          </cell>
          <cell r="L2612">
            <v>520465437</v>
          </cell>
        </row>
        <row r="2613">
          <cell r="A2613" t="str">
            <v>004671316</v>
          </cell>
          <cell r="B2613" t="str">
            <v>Motorni pogon</v>
          </cell>
          <cell r="C2613" t="str">
            <v>MO2 125 AC100-110V RS</v>
          </cell>
          <cell r="D2613" t="str">
            <v>392,1922</v>
          </cell>
          <cell r="E2613" t="str">
            <v>EA</v>
          </cell>
          <cell r="F2613">
            <v>40</v>
          </cell>
          <cell r="G2613">
            <v>2353153.1999999997</v>
          </cell>
          <cell r="H2613">
            <v>0.1</v>
          </cell>
          <cell r="I2613">
            <v>2614353.2052000002</v>
          </cell>
          <cell r="J2613">
            <v>329408503.85520005</v>
          </cell>
          <cell r="K2613">
            <v>0.57999999999999996</v>
          </cell>
          <cell r="L2613">
            <v>520465437</v>
          </cell>
        </row>
        <row r="2614">
          <cell r="A2614" t="str">
            <v>004671318</v>
          </cell>
          <cell r="B2614" t="str">
            <v>Motorni pogon</v>
          </cell>
          <cell r="C2614" t="str">
            <v>MO2 125 DC24V RS</v>
          </cell>
          <cell r="D2614" t="str">
            <v>392,1922</v>
          </cell>
          <cell r="E2614" t="str">
            <v>EA</v>
          </cell>
          <cell r="F2614">
            <v>40</v>
          </cell>
          <cell r="G2614">
            <v>2353153.1999999997</v>
          </cell>
          <cell r="H2614">
            <v>0.1</v>
          </cell>
          <cell r="I2614">
            <v>2614353.2052000002</v>
          </cell>
          <cell r="J2614">
            <v>329408503.85520005</v>
          </cell>
          <cell r="K2614">
            <v>0.57999999999999996</v>
          </cell>
          <cell r="L2614">
            <v>520465437</v>
          </cell>
        </row>
        <row r="2615">
          <cell r="A2615" t="str">
            <v>004671319</v>
          </cell>
          <cell r="B2615" t="str">
            <v>Motorni pogon</v>
          </cell>
          <cell r="C2615" t="str">
            <v>MO2 125 DC48V RS</v>
          </cell>
          <cell r="D2615" t="str">
            <v>392,1922</v>
          </cell>
          <cell r="E2615" t="str">
            <v>EA</v>
          </cell>
          <cell r="F2615">
            <v>40</v>
          </cell>
          <cell r="G2615">
            <v>2353153.1999999997</v>
          </cell>
          <cell r="H2615">
            <v>0.1</v>
          </cell>
          <cell r="I2615">
            <v>2614353.2052000002</v>
          </cell>
          <cell r="J2615">
            <v>329408503.85520005</v>
          </cell>
          <cell r="K2615">
            <v>0.57999999999999996</v>
          </cell>
          <cell r="L2615">
            <v>520465437</v>
          </cell>
        </row>
        <row r="2616">
          <cell r="A2616" t="str">
            <v>004671320</v>
          </cell>
          <cell r="B2616" t="str">
            <v>Motorni pogon</v>
          </cell>
          <cell r="C2616" t="str">
            <v>MO2 125 DC100V RS</v>
          </cell>
          <cell r="D2616" t="str">
            <v>392,1922</v>
          </cell>
          <cell r="E2616" t="str">
            <v>EA</v>
          </cell>
          <cell r="F2616">
            <v>40</v>
          </cell>
          <cell r="G2616">
            <v>2353153.1999999997</v>
          </cell>
          <cell r="H2616">
            <v>0.1</v>
          </cell>
          <cell r="I2616">
            <v>2614353.2052000002</v>
          </cell>
          <cell r="J2616">
            <v>329408503.85520005</v>
          </cell>
          <cell r="K2616">
            <v>0.57999999999999996</v>
          </cell>
          <cell r="L2616">
            <v>520465437</v>
          </cell>
        </row>
        <row r="2617">
          <cell r="A2617" t="str">
            <v>004671167</v>
          </cell>
          <cell r="B2617" t="str">
            <v>Prirobnica</v>
          </cell>
          <cell r="C2617" t="str">
            <v>PR2 125-250</v>
          </cell>
          <cell r="D2617" t="str">
            <v>14,0671</v>
          </cell>
          <cell r="E2617" t="str">
            <v>EA</v>
          </cell>
          <cell r="F2617">
            <v>40</v>
          </cell>
          <cell r="G2617">
            <v>84402.599999999991</v>
          </cell>
          <cell r="H2617">
            <v>0.1</v>
          </cell>
          <cell r="I2617">
            <v>93771.2886</v>
          </cell>
          <cell r="J2617">
            <v>11815182.363600001</v>
          </cell>
          <cell r="K2617">
            <v>0.57999999999999996</v>
          </cell>
          <cell r="L2617">
            <v>18667989</v>
          </cell>
        </row>
        <row r="2618">
          <cell r="A2618" t="str">
            <v>004671472</v>
          </cell>
          <cell r="B2618" t="str">
            <v>Prekritje sponk</v>
          </cell>
          <cell r="C2618" t="str">
            <v>PR2-MOT 125-250</v>
          </cell>
          <cell r="D2618" t="str">
            <v>17,4622</v>
          </cell>
          <cell r="E2618" t="str">
            <v>EA</v>
          </cell>
          <cell r="F2618">
            <v>40</v>
          </cell>
          <cell r="G2618">
            <v>104773.2</v>
          </cell>
          <cell r="H2618">
            <v>0.1</v>
          </cell>
          <cell r="I2618">
            <v>116403.0252</v>
          </cell>
          <cell r="J2618">
            <v>14666781.1752</v>
          </cell>
          <cell r="K2618">
            <v>0.57999999999999996</v>
          </cell>
          <cell r="L2618">
            <v>23173515</v>
          </cell>
        </row>
        <row r="2619">
          <cell r="A2619" t="str">
            <v>004671168</v>
          </cell>
          <cell r="B2619" t="str">
            <v>Roèica</v>
          </cell>
          <cell r="C2619" t="str">
            <v>RO2 125. black</v>
          </cell>
          <cell r="D2619" t="str">
            <v>64,3600</v>
          </cell>
          <cell r="E2619" t="str">
            <v>EA</v>
          </cell>
          <cell r="F2619">
            <v>40</v>
          </cell>
          <cell r="G2619">
            <v>386160</v>
          </cell>
          <cell r="H2619">
            <v>0.1</v>
          </cell>
          <cell r="I2619">
            <v>429023.76000000007</v>
          </cell>
          <cell r="J2619">
            <v>54056993.760000005</v>
          </cell>
          <cell r="K2619">
            <v>0.57999999999999996</v>
          </cell>
          <cell r="L2619">
            <v>85410051</v>
          </cell>
        </row>
        <row r="2620">
          <cell r="A2620" t="str">
            <v>004671169</v>
          </cell>
          <cell r="B2620" t="str">
            <v>Roèica</v>
          </cell>
          <cell r="C2620" t="str">
            <v>RO2 125. black keylock</v>
          </cell>
          <cell r="D2620" t="str">
            <v>67,2772</v>
          </cell>
          <cell r="E2620" t="str">
            <v>EA</v>
          </cell>
          <cell r="F2620">
            <v>40</v>
          </cell>
          <cell r="G2620">
            <v>403663.2</v>
          </cell>
          <cell r="H2620">
            <v>0.1</v>
          </cell>
          <cell r="I2620">
            <v>448469.81520000007</v>
          </cell>
          <cell r="J2620">
            <v>56507196.715200007</v>
          </cell>
          <cell r="K2620">
            <v>0.57999999999999996</v>
          </cell>
          <cell r="L2620">
            <v>89281371</v>
          </cell>
        </row>
        <row r="2621">
          <cell r="A2621" t="str">
            <v>004671321</v>
          </cell>
          <cell r="B2621" t="str">
            <v>Roèica</v>
          </cell>
          <cell r="C2621" t="str">
            <v>RO2 125. red</v>
          </cell>
          <cell r="D2621" t="str">
            <v>58,1030</v>
          </cell>
          <cell r="E2621" t="str">
            <v>EA</v>
          </cell>
          <cell r="F2621">
            <v>40</v>
          </cell>
          <cell r="G2621">
            <v>348618</v>
          </cell>
          <cell r="H2621">
            <v>0.1</v>
          </cell>
          <cell r="I2621">
            <v>387314.59800000006</v>
          </cell>
          <cell r="J2621">
            <v>48801639.348000005</v>
          </cell>
          <cell r="K2621">
            <v>0.57999999999999996</v>
          </cell>
          <cell r="L2621">
            <v>77106591</v>
          </cell>
        </row>
        <row r="2622">
          <cell r="A2622" t="str">
            <v>004671322</v>
          </cell>
          <cell r="B2622" t="str">
            <v>Roèica</v>
          </cell>
          <cell r="C2622" t="str">
            <v>RO2 125. red keylock</v>
          </cell>
          <cell r="D2622" t="str">
            <v>75,1658</v>
          </cell>
          <cell r="E2622" t="str">
            <v>EA</v>
          </cell>
          <cell r="F2622">
            <v>40</v>
          </cell>
          <cell r="G2622">
            <v>450994.8</v>
          </cell>
          <cell r="H2622">
            <v>0.1</v>
          </cell>
          <cell r="I2622">
            <v>501055.22280000005</v>
          </cell>
          <cell r="J2622">
            <v>63132958.072800003</v>
          </cell>
          <cell r="K2622">
            <v>0.57999999999999996</v>
          </cell>
          <cell r="L2622">
            <v>99750074</v>
          </cell>
        </row>
        <row r="2623">
          <cell r="A2623" t="str">
            <v>004671170</v>
          </cell>
          <cell r="B2623" t="str">
            <v>Roèica</v>
          </cell>
          <cell r="C2623" t="str">
            <v>RO2 125 P black IP55</v>
          </cell>
          <cell r="D2623" t="str">
            <v>45,8708</v>
          </cell>
          <cell r="E2623" t="str">
            <v>EA</v>
          </cell>
          <cell r="F2623">
            <v>40</v>
          </cell>
          <cell r="G2623">
            <v>275224.8</v>
          </cell>
          <cell r="H2623">
            <v>0.1</v>
          </cell>
          <cell r="I2623">
            <v>305774.75280000002</v>
          </cell>
          <cell r="J2623">
            <v>38527618.852800004</v>
          </cell>
          <cell r="K2623">
            <v>0.57999999999999996</v>
          </cell>
          <cell r="L2623">
            <v>60873638</v>
          </cell>
        </row>
        <row r="2624">
          <cell r="A2624" t="str">
            <v>004671171</v>
          </cell>
          <cell r="B2624" t="str">
            <v>Roèica</v>
          </cell>
          <cell r="C2624" t="str">
            <v>RO2 125 P. black keylock</v>
          </cell>
          <cell r="D2624" t="str">
            <v>67,2772</v>
          </cell>
          <cell r="E2624" t="str">
            <v>EA</v>
          </cell>
          <cell r="F2624">
            <v>40</v>
          </cell>
          <cell r="G2624">
            <v>403663.2</v>
          </cell>
          <cell r="H2624">
            <v>0.1</v>
          </cell>
          <cell r="I2624">
            <v>448469.81520000007</v>
          </cell>
          <cell r="J2624">
            <v>56507196.715200007</v>
          </cell>
          <cell r="K2624">
            <v>0.57999999999999996</v>
          </cell>
          <cell r="L2624">
            <v>89281371</v>
          </cell>
        </row>
        <row r="2625">
          <cell r="A2625" t="str">
            <v>004671323</v>
          </cell>
          <cell r="B2625" t="str">
            <v>Roèica</v>
          </cell>
          <cell r="C2625" t="str">
            <v>RO2 125 P. red IP55</v>
          </cell>
          <cell r="D2625" t="str">
            <v>64,4064</v>
          </cell>
          <cell r="E2625" t="str">
            <v>EA</v>
          </cell>
          <cell r="F2625">
            <v>40</v>
          </cell>
          <cell r="G2625">
            <v>386438.39999999997</v>
          </cell>
          <cell r="H2625">
            <v>0.1</v>
          </cell>
          <cell r="I2625">
            <v>429333.0624</v>
          </cell>
          <cell r="J2625">
            <v>54095965.862400003</v>
          </cell>
          <cell r="K2625">
            <v>0.57999999999999996</v>
          </cell>
          <cell r="L2625">
            <v>85471627</v>
          </cell>
        </row>
        <row r="2626">
          <cell r="A2626" t="str">
            <v>004671324</v>
          </cell>
          <cell r="B2626" t="str">
            <v>Roèica</v>
          </cell>
          <cell r="C2626" t="str">
            <v>RO2 125 P. red IP65</v>
          </cell>
          <cell r="D2626" t="str">
            <v>68,9248</v>
          </cell>
          <cell r="E2626" t="str">
            <v>EA</v>
          </cell>
          <cell r="F2626">
            <v>40</v>
          </cell>
          <cell r="G2626">
            <v>413548.79999999999</v>
          </cell>
          <cell r="H2626">
            <v>0.1</v>
          </cell>
          <cell r="I2626">
            <v>459452.71680000005</v>
          </cell>
          <cell r="J2626">
            <v>57891042.316800006</v>
          </cell>
          <cell r="K2626">
            <v>0.57999999999999996</v>
          </cell>
          <cell r="L2626">
            <v>91467847</v>
          </cell>
        </row>
        <row r="2627">
          <cell r="A2627" t="str">
            <v>004671172</v>
          </cell>
          <cell r="B2627" t="str">
            <v>Mehanska blokada</v>
          </cell>
          <cell r="C2627" t="str">
            <v>MS 125 3P</v>
          </cell>
          <cell r="D2627" t="str">
            <v>116,0563</v>
          </cell>
          <cell r="E2627" t="str">
            <v>EA</v>
          </cell>
          <cell r="F2627">
            <v>40</v>
          </cell>
          <cell r="G2627">
            <v>696337.79999999993</v>
          </cell>
          <cell r="H2627">
            <v>0.1</v>
          </cell>
          <cell r="I2627">
            <v>773631.29579999996</v>
          </cell>
          <cell r="J2627">
            <v>97477543.270799994</v>
          </cell>
          <cell r="K2627">
            <v>0.57999999999999996</v>
          </cell>
          <cell r="L2627">
            <v>154014519</v>
          </cell>
        </row>
        <row r="2628">
          <cell r="A2628" t="str">
            <v>004671173</v>
          </cell>
          <cell r="B2628" t="str">
            <v>Mehanska blokada</v>
          </cell>
          <cell r="C2628" t="str">
            <v>MS 125 4P</v>
          </cell>
          <cell r="D2628" t="str">
            <v>116,0563</v>
          </cell>
          <cell r="E2628" t="str">
            <v>EA</v>
          </cell>
          <cell r="F2628">
            <v>40</v>
          </cell>
          <cell r="G2628">
            <v>696337.79999999993</v>
          </cell>
          <cell r="H2628">
            <v>0.1</v>
          </cell>
          <cell r="I2628">
            <v>773631.29579999996</v>
          </cell>
          <cell r="J2628">
            <v>97477543.270799994</v>
          </cell>
          <cell r="K2628">
            <v>0.57999999999999996</v>
          </cell>
          <cell r="L2628">
            <v>154014519</v>
          </cell>
        </row>
        <row r="2629">
          <cell r="A2629" t="str">
            <v>004671174</v>
          </cell>
          <cell r="B2629" t="str">
            <v>Mehanska blokada</v>
          </cell>
          <cell r="C2629" t="str">
            <v>MLR 125</v>
          </cell>
          <cell r="D2629" t="str">
            <v>61,1611</v>
          </cell>
          <cell r="E2629" t="str">
            <v>EA</v>
          </cell>
          <cell r="F2629">
            <v>40</v>
          </cell>
          <cell r="G2629">
            <v>366966.6</v>
          </cell>
          <cell r="H2629">
            <v>0.1</v>
          </cell>
          <cell r="I2629">
            <v>407699.89260000002</v>
          </cell>
          <cell r="J2629">
            <v>51370186.467600003</v>
          </cell>
          <cell r="K2629">
            <v>0.57999999999999996</v>
          </cell>
          <cell r="L2629">
            <v>81164895</v>
          </cell>
        </row>
        <row r="2630">
          <cell r="A2630" t="str">
            <v>004671175</v>
          </cell>
          <cell r="B2630" t="str">
            <v>Mehanska blokada</v>
          </cell>
          <cell r="C2630" t="str">
            <v>MLL 125 3P</v>
          </cell>
          <cell r="D2630" t="str">
            <v>61,1611</v>
          </cell>
          <cell r="E2630" t="str">
            <v>EA</v>
          </cell>
          <cell r="F2630">
            <v>40</v>
          </cell>
          <cell r="G2630">
            <v>366966.6</v>
          </cell>
          <cell r="H2630">
            <v>0.1</v>
          </cell>
          <cell r="I2630">
            <v>407699.89260000002</v>
          </cell>
          <cell r="J2630">
            <v>51370186.467600003</v>
          </cell>
          <cell r="K2630">
            <v>0.57999999999999996</v>
          </cell>
          <cell r="L2630">
            <v>81164895</v>
          </cell>
        </row>
        <row r="2631">
          <cell r="A2631" t="str">
            <v>004671176</v>
          </cell>
          <cell r="B2631" t="str">
            <v>Mehanska blokada</v>
          </cell>
          <cell r="C2631" t="str">
            <v>MLL 125 4P</v>
          </cell>
          <cell r="D2631" t="str">
            <v>61,1611</v>
          </cell>
          <cell r="E2631" t="str">
            <v>EA</v>
          </cell>
          <cell r="F2631">
            <v>40</v>
          </cell>
          <cell r="G2631">
            <v>366966.6</v>
          </cell>
          <cell r="H2631">
            <v>0.1</v>
          </cell>
          <cell r="I2631">
            <v>407699.89260000002</v>
          </cell>
          <cell r="J2631">
            <v>51370186.467600003</v>
          </cell>
          <cell r="K2631">
            <v>0.57999999999999996</v>
          </cell>
          <cell r="L2631">
            <v>81164895</v>
          </cell>
        </row>
        <row r="2632">
          <cell r="A2632" t="str">
            <v>004671177</v>
          </cell>
          <cell r="B2632" t="str">
            <v>Mehanska blokada</v>
          </cell>
          <cell r="C2632" t="str">
            <v>MW 125</v>
          </cell>
          <cell r="D2632" t="str">
            <v>91,7417</v>
          </cell>
          <cell r="E2632" t="str">
            <v>EA</v>
          </cell>
          <cell r="F2632">
            <v>40</v>
          </cell>
          <cell r="G2632">
            <v>550450.19999999995</v>
          </cell>
          <cell r="H2632">
            <v>0.1</v>
          </cell>
          <cell r="I2632">
            <v>611550.17220000003</v>
          </cell>
          <cell r="J2632">
            <v>77055321.6972</v>
          </cell>
          <cell r="K2632">
            <v>0.57999999999999996</v>
          </cell>
          <cell r="L2632">
            <v>121747409</v>
          </cell>
        </row>
        <row r="2633">
          <cell r="A2633" t="str">
            <v>004671180</v>
          </cell>
          <cell r="B2633" t="str">
            <v>Zapiralo</v>
          </cell>
          <cell r="C2633" t="str">
            <v>ZA2 125-250</v>
          </cell>
          <cell r="D2633" t="str">
            <v>12,8687</v>
          </cell>
          <cell r="E2633" t="str">
            <v>EA</v>
          </cell>
          <cell r="F2633">
            <v>40</v>
          </cell>
          <cell r="G2633">
            <v>77212.2</v>
          </cell>
          <cell r="H2633">
            <v>0.1</v>
          </cell>
          <cell r="I2633">
            <v>85782.754199999996</v>
          </cell>
          <cell r="J2633">
            <v>10808627.029199999</v>
          </cell>
          <cell r="K2633">
            <v>0.57999999999999996</v>
          </cell>
          <cell r="L2633">
            <v>17077631</v>
          </cell>
        </row>
        <row r="2634">
          <cell r="A2634" t="str">
            <v>004671181</v>
          </cell>
          <cell r="B2634" t="str">
            <v>Prekritje sponk</v>
          </cell>
          <cell r="C2634" t="str">
            <v>PRS2 125/3</v>
          </cell>
          <cell r="D2634" t="str">
            <v>9,1742</v>
          </cell>
          <cell r="E2634" t="str">
            <v>EA</v>
          </cell>
          <cell r="F2634">
            <v>40</v>
          </cell>
          <cell r="G2634">
            <v>55045.2</v>
          </cell>
          <cell r="H2634">
            <v>0.1</v>
          </cell>
          <cell r="I2634">
            <v>61155.217199999999</v>
          </cell>
          <cell r="J2634">
            <v>7705557.3672000002</v>
          </cell>
          <cell r="K2634">
            <v>0.57999999999999996</v>
          </cell>
          <cell r="L2634">
            <v>12174781</v>
          </cell>
        </row>
        <row r="2635">
          <cell r="A2635" t="str">
            <v>004671182</v>
          </cell>
          <cell r="B2635" t="str">
            <v>Prekritje sponk</v>
          </cell>
          <cell r="C2635" t="str">
            <v>PRS2 125/4</v>
          </cell>
          <cell r="D2635" t="str">
            <v>15,2903</v>
          </cell>
          <cell r="E2635" t="str">
            <v>EA</v>
          </cell>
          <cell r="F2635">
            <v>40</v>
          </cell>
          <cell r="G2635">
            <v>91741.8</v>
          </cell>
          <cell r="H2635">
            <v>0.1</v>
          </cell>
          <cell r="I2635">
            <v>101925.1398</v>
          </cell>
          <cell r="J2635">
            <v>12842567.614800001</v>
          </cell>
          <cell r="K2635">
            <v>0.57999999999999996</v>
          </cell>
          <cell r="L2635">
            <v>20291257</v>
          </cell>
        </row>
        <row r="2636">
          <cell r="A2636" t="str">
            <v>004671183</v>
          </cell>
          <cell r="B2636" t="str">
            <v>Prekritje sponk</v>
          </cell>
          <cell r="C2636" t="str">
            <v>PRS2-SP 125/3</v>
          </cell>
          <cell r="D2636" t="str">
            <v>6,1161</v>
          </cell>
          <cell r="E2636" t="str">
            <v>EA</v>
          </cell>
          <cell r="F2636">
            <v>40</v>
          </cell>
          <cell r="G2636">
            <v>36696.6</v>
          </cell>
          <cell r="H2636">
            <v>0.1</v>
          </cell>
          <cell r="I2636">
            <v>40769.922600000005</v>
          </cell>
          <cell r="J2636">
            <v>5137010.2476000004</v>
          </cell>
          <cell r="K2636">
            <v>0.57999999999999996</v>
          </cell>
          <cell r="L2636">
            <v>8116477</v>
          </cell>
        </row>
        <row r="2637">
          <cell r="A2637" t="str">
            <v>004671184</v>
          </cell>
          <cell r="B2637" t="str">
            <v>Prekritje sponk</v>
          </cell>
          <cell r="C2637" t="str">
            <v>PRS2-SP 125/4</v>
          </cell>
          <cell r="D2637" t="str">
            <v>9,1742</v>
          </cell>
          <cell r="E2637" t="str">
            <v>EA</v>
          </cell>
          <cell r="F2637">
            <v>40</v>
          </cell>
          <cell r="G2637">
            <v>55045.2</v>
          </cell>
          <cell r="H2637">
            <v>0.1</v>
          </cell>
          <cell r="I2637">
            <v>61155.217199999999</v>
          </cell>
          <cell r="J2637">
            <v>7705557.3672000002</v>
          </cell>
          <cell r="K2637">
            <v>0.57999999999999996</v>
          </cell>
          <cell r="L2637">
            <v>12174781</v>
          </cell>
        </row>
        <row r="2638">
          <cell r="A2638" t="str">
            <v>004671473</v>
          </cell>
          <cell r="B2638" t="str">
            <v>Prekritje sponk</v>
          </cell>
          <cell r="C2638" t="str">
            <v>PRS2-NPF 125/3</v>
          </cell>
          <cell r="D2638" t="str">
            <v>5,8665</v>
          </cell>
          <cell r="E2638" t="str">
            <v>EA</v>
          </cell>
          <cell r="F2638">
            <v>40</v>
          </cell>
          <cell r="G2638">
            <v>35199</v>
          </cell>
          <cell r="H2638">
            <v>0.1</v>
          </cell>
          <cell r="I2638">
            <v>39106.089</v>
          </cell>
          <cell r="J2638">
            <v>4927367.2139999997</v>
          </cell>
          <cell r="K2638">
            <v>0.57999999999999996</v>
          </cell>
          <cell r="L2638">
            <v>7785241</v>
          </cell>
        </row>
        <row r="2639">
          <cell r="A2639" t="str">
            <v>004671474</v>
          </cell>
          <cell r="B2639" t="str">
            <v>Prekritje sponk</v>
          </cell>
          <cell r="C2639" t="str">
            <v>PRS2-NPF 125/4</v>
          </cell>
          <cell r="D2639" t="str">
            <v>7,7014</v>
          </cell>
          <cell r="E2639" t="str">
            <v>EA</v>
          </cell>
          <cell r="F2639">
            <v>40</v>
          </cell>
          <cell r="G2639">
            <v>46208.4</v>
          </cell>
          <cell r="H2639">
            <v>0.1</v>
          </cell>
          <cell r="I2639">
            <v>51337.532400000004</v>
          </cell>
          <cell r="J2639">
            <v>6468529.0824000007</v>
          </cell>
          <cell r="K2639">
            <v>0.57999999999999996</v>
          </cell>
          <cell r="L2639">
            <v>10220276</v>
          </cell>
        </row>
        <row r="2640">
          <cell r="A2640" t="str">
            <v>004671185</v>
          </cell>
          <cell r="B2640" t="str">
            <v>Zašèitna pregrada</v>
          </cell>
          <cell r="C2640" t="str">
            <v>IZ2 125</v>
          </cell>
          <cell r="D2640" t="str">
            <v>1,6227</v>
          </cell>
          <cell r="E2640" t="str">
            <v>EA</v>
          </cell>
          <cell r="F2640">
            <v>40</v>
          </cell>
          <cell r="G2640">
            <v>9736.1999999999989</v>
          </cell>
          <cell r="H2640">
            <v>0.1</v>
          </cell>
          <cell r="I2640">
            <v>10816.9182</v>
          </cell>
          <cell r="J2640">
            <v>1362931.6932000001</v>
          </cell>
          <cell r="K2640">
            <v>0.57999999999999996</v>
          </cell>
          <cell r="L2640">
            <v>2153433</v>
          </cell>
        </row>
        <row r="2641">
          <cell r="A2641" t="str">
            <v>004671186</v>
          </cell>
          <cell r="B2641" t="str">
            <v>Adapter</v>
          </cell>
          <cell r="C2641" t="str">
            <v>DIN 125</v>
          </cell>
          <cell r="D2641" t="str">
            <v>22,8169</v>
          </cell>
          <cell r="E2641" t="str">
            <v>EA</v>
          </cell>
          <cell r="F2641">
            <v>40</v>
          </cell>
          <cell r="G2641">
            <v>136901.4</v>
          </cell>
          <cell r="H2641">
            <v>0.1</v>
          </cell>
          <cell r="I2641">
            <v>152097.45540000001</v>
          </cell>
          <cell r="J2641">
            <v>19164279.380400002</v>
          </cell>
          <cell r="K2641">
            <v>0.57999999999999996</v>
          </cell>
          <cell r="L2641">
            <v>30279562</v>
          </cell>
        </row>
        <row r="2642">
          <cell r="A2642" t="str">
            <v>004671451</v>
          </cell>
          <cell r="B2642" t="str">
            <v>Natièni pr-fiksni del</v>
          </cell>
          <cell r="C2642" t="str">
            <v>NPF 125AF 3p</v>
          </cell>
          <cell r="D2642" t="str">
            <v>60,4871</v>
          </cell>
          <cell r="E2642" t="str">
            <v>EA</v>
          </cell>
          <cell r="F2642">
            <v>40</v>
          </cell>
          <cell r="G2642">
            <v>362922.6</v>
          </cell>
          <cell r="H2642">
            <v>0.1</v>
          </cell>
          <cell r="I2642">
            <v>403207.0086</v>
          </cell>
          <cell r="J2642">
            <v>50804083.0836</v>
          </cell>
          <cell r="K2642">
            <v>0.57999999999999996</v>
          </cell>
          <cell r="L2642">
            <v>80270452</v>
          </cell>
        </row>
        <row r="2643">
          <cell r="A2643" t="str">
            <v>004671452</v>
          </cell>
          <cell r="B2643" t="str">
            <v>Natièni pr-fiksni del</v>
          </cell>
          <cell r="C2643" t="str">
            <v>NPF 125AF 4p</v>
          </cell>
          <cell r="D2643" t="str">
            <v>80,6702</v>
          </cell>
          <cell r="E2643" t="str">
            <v>EA</v>
          </cell>
          <cell r="F2643">
            <v>40</v>
          </cell>
          <cell r="G2643">
            <v>484021.19999999995</v>
          </cell>
          <cell r="H2643">
            <v>0.1</v>
          </cell>
          <cell r="I2643">
            <v>537747.55319999997</v>
          </cell>
          <cell r="J2643">
            <v>67756191.703199998</v>
          </cell>
          <cell r="K2643">
            <v>0.57999999999999996</v>
          </cell>
          <cell r="L2643">
            <v>107054783</v>
          </cell>
        </row>
        <row r="2644">
          <cell r="A2644" t="str">
            <v>004671453</v>
          </cell>
          <cell r="B2644" t="str">
            <v>Natièni pr-izvlaèljivi del</v>
          </cell>
          <cell r="C2644" t="str">
            <v>NPI 125AF 3p</v>
          </cell>
          <cell r="D2644" t="str">
            <v>60,8865</v>
          </cell>
          <cell r="E2644" t="str">
            <v>EA</v>
          </cell>
          <cell r="F2644">
            <v>40</v>
          </cell>
          <cell r="G2644">
            <v>365319</v>
          </cell>
          <cell r="H2644">
            <v>0.1</v>
          </cell>
          <cell r="I2644">
            <v>405869.40900000004</v>
          </cell>
          <cell r="J2644">
            <v>51139545.534000002</v>
          </cell>
          <cell r="K2644">
            <v>0.57999999999999996</v>
          </cell>
          <cell r="L2644">
            <v>80800482</v>
          </cell>
        </row>
        <row r="2645">
          <cell r="A2645" t="str">
            <v>004671454</v>
          </cell>
          <cell r="B2645" t="str">
            <v>Natièni pr-izvlaèljivi del</v>
          </cell>
          <cell r="C2645" t="str">
            <v>NPI 125AF 4p</v>
          </cell>
          <cell r="D2645" t="str">
            <v>75,4777</v>
          </cell>
          <cell r="E2645" t="str">
            <v>EA</v>
          </cell>
          <cell r="F2645">
            <v>40</v>
          </cell>
          <cell r="G2645">
            <v>452866.2</v>
          </cell>
          <cell r="H2645">
            <v>0.1</v>
          </cell>
          <cell r="I2645">
            <v>503134.34820000007</v>
          </cell>
          <cell r="J2645">
            <v>63394927.873200007</v>
          </cell>
          <cell r="K2645">
            <v>0.57999999999999996</v>
          </cell>
          <cell r="L2645">
            <v>100163987</v>
          </cell>
        </row>
        <row r="2646">
          <cell r="A2646" t="str">
            <v>004671455</v>
          </cell>
          <cell r="B2646" t="str">
            <v>Set konektorjev</v>
          </cell>
          <cell r="C2646" t="str">
            <v>SK3 125AF</v>
          </cell>
          <cell r="D2646" t="str">
            <v>33,1518</v>
          </cell>
          <cell r="E2646" t="str">
            <v>EA</v>
          </cell>
          <cell r="F2646">
            <v>40</v>
          </cell>
          <cell r="G2646">
            <v>198910.8</v>
          </cell>
          <cell r="H2646">
            <v>0.1</v>
          </cell>
          <cell r="I2646">
            <v>220989.8988</v>
          </cell>
          <cell r="J2646">
            <v>27844727.248799998</v>
          </cell>
          <cell r="K2646">
            <v>0.57999999999999996</v>
          </cell>
          <cell r="L2646">
            <v>43994670</v>
          </cell>
        </row>
        <row r="2647">
          <cell r="A2647" t="str">
            <v>004671456</v>
          </cell>
          <cell r="B2647" t="str">
            <v>Set konektorjev</v>
          </cell>
          <cell r="C2647" t="str">
            <v>SK4 125AF</v>
          </cell>
          <cell r="D2647" t="str">
            <v>41,8641</v>
          </cell>
          <cell r="E2647" t="str">
            <v>EA</v>
          </cell>
          <cell r="F2647">
            <v>40</v>
          </cell>
          <cell r="G2647">
            <v>251184.59999999998</v>
          </cell>
          <cell r="H2647">
            <v>0.1</v>
          </cell>
          <cell r="I2647">
            <v>279066.0906</v>
          </cell>
          <cell r="J2647">
            <v>35162327.415600002</v>
          </cell>
          <cell r="K2647">
            <v>0.57999999999999996</v>
          </cell>
          <cell r="L2647">
            <v>55556478</v>
          </cell>
        </row>
        <row r="2648">
          <cell r="A2648" t="str">
            <v>004671191</v>
          </cell>
          <cell r="B2648" t="str">
            <v>Zbiralnièni prikljuèek</v>
          </cell>
          <cell r="C2648" t="str">
            <v>ZB2 250/3 Offset</v>
          </cell>
          <cell r="D2648" t="str">
            <v>9,1742</v>
          </cell>
          <cell r="E2648" t="str">
            <v>EA</v>
          </cell>
          <cell r="F2648">
            <v>40</v>
          </cell>
          <cell r="G2648">
            <v>55045.2</v>
          </cell>
          <cell r="H2648">
            <v>0.1</v>
          </cell>
          <cell r="I2648">
            <v>61155.217199999999</v>
          </cell>
          <cell r="J2648">
            <v>7705557.3672000002</v>
          </cell>
          <cell r="K2648">
            <v>0.57999999999999996</v>
          </cell>
          <cell r="L2648">
            <v>12174781</v>
          </cell>
        </row>
        <row r="2649">
          <cell r="A2649" t="str">
            <v>004671192</v>
          </cell>
          <cell r="B2649" t="str">
            <v>Zbiralnièni prikljuèek</v>
          </cell>
          <cell r="C2649" t="str">
            <v>ZB2 250/4 Straight</v>
          </cell>
          <cell r="D2649" t="str">
            <v>12,2322</v>
          </cell>
          <cell r="E2649" t="str">
            <v>EA</v>
          </cell>
          <cell r="F2649">
            <v>40</v>
          </cell>
          <cell r="G2649">
            <v>73393.2</v>
          </cell>
          <cell r="H2649">
            <v>0.1</v>
          </cell>
          <cell r="I2649">
            <v>81539.845200000011</v>
          </cell>
          <cell r="J2649">
            <v>10274020.495200001</v>
          </cell>
          <cell r="K2649">
            <v>0.57999999999999996</v>
          </cell>
          <cell r="L2649">
            <v>16232953</v>
          </cell>
        </row>
        <row r="2650">
          <cell r="A2650" t="str">
            <v>004671193</v>
          </cell>
          <cell r="B2650" t="str">
            <v>Prikljuèna sponka</v>
          </cell>
          <cell r="C2650" t="str">
            <v>SP2 250/3</v>
          </cell>
          <cell r="D2650" t="str">
            <v>48,6293</v>
          </cell>
          <cell r="E2650" t="str">
            <v>EA</v>
          </cell>
          <cell r="F2650">
            <v>40</v>
          </cell>
          <cell r="G2650">
            <v>291775.8</v>
          </cell>
          <cell r="H2650">
            <v>0.1</v>
          </cell>
          <cell r="I2650">
            <v>324162.91379999998</v>
          </cell>
          <cell r="J2650">
            <v>40844527.138799995</v>
          </cell>
          <cell r="K2650">
            <v>0.57999999999999996</v>
          </cell>
          <cell r="L2650">
            <v>64534353</v>
          </cell>
        </row>
        <row r="2651">
          <cell r="A2651" t="str">
            <v>004671194</v>
          </cell>
          <cell r="B2651" t="str">
            <v>Prikljuèna sponka</v>
          </cell>
          <cell r="C2651" t="str">
            <v>SP2 250/4</v>
          </cell>
          <cell r="D2651" t="str">
            <v>64,8308</v>
          </cell>
          <cell r="E2651" t="str">
            <v>EA</v>
          </cell>
          <cell r="F2651">
            <v>40</v>
          </cell>
          <cell r="G2651">
            <v>388984.8</v>
          </cell>
          <cell r="H2651">
            <v>0.1</v>
          </cell>
          <cell r="I2651">
            <v>432162.11280000006</v>
          </cell>
          <cell r="J2651">
            <v>54452426.212800011</v>
          </cell>
          <cell r="K2651">
            <v>0.57999999999999996</v>
          </cell>
          <cell r="L2651">
            <v>86034834</v>
          </cell>
        </row>
        <row r="2652">
          <cell r="A2652" t="str">
            <v>004671195</v>
          </cell>
          <cell r="B2652" t="str">
            <v>Motorni pogon</v>
          </cell>
          <cell r="C2652" t="str">
            <v>MO2 250 AC230-240V</v>
          </cell>
          <cell r="D2652" t="str">
            <v>581,0302</v>
          </cell>
          <cell r="E2652" t="str">
            <v>EA</v>
          </cell>
          <cell r="F2652">
            <v>40</v>
          </cell>
          <cell r="G2652">
            <v>3486181.1999999997</v>
          </cell>
          <cell r="H2652">
            <v>0.1</v>
          </cell>
          <cell r="I2652">
            <v>3873147.3131999997</v>
          </cell>
          <cell r="J2652">
            <v>488016561.46319997</v>
          </cell>
          <cell r="K2652">
            <v>0.57999999999999996</v>
          </cell>
          <cell r="L2652">
            <v>771066168</v>
          </cell>
        </row>
        <row r="2653">
          <cell r="A2653" t="str">
            <v>004671331</v>
          </cell>
          <cell r="B2653" t="str">
            <v>Motorni pogon</v>
          </cell>
          <cell r="C2653" t="str">
            <v>MO2 250 AC100-110V</v>
          </cell>
          <cell r="D2653" t="str">
            <v>581,0302</v>
          </cell>
          <cell r="E2653" t="str">
            <v>EA</v>
          </cell>
          <cell r="F2653">
            <v>40</v>
          </cell>
          <cell r="G2653">
            <v>3486181.1999999997</v>
          </cell>
          <cell r="H2653">
            <v>0.1</v>
          </cell>
          <cell r="I2653">
            <v>3873147.3131999997</v>
          </cell>
          <cell r="J2653">
            <v>488016561.46319997</v>
          </cell>
          <cell r="K2653">
            <v>0.57999999999999996</v>
          </cell>
          <cell r="L2653">
            <v>771066168</v>
          </cell>
        </row>
        <row r="2654">
          <cell r="A2654" t="str">
            <v>004671333</v>
          </cell>
          <cell r="B2654" t="str">
            <v>Motorni pogon</v>
          </cell>
          <cell r="C2654" t="str">
            <v>MO2 250 DC24V</v>
          </cell>
          <cell r="D2654" t="str">
            <v>581,0302</v>
          </cell>
          <cell r="E2654" t="str">
            <v>EA</v>
          </cell>
          <cell r="F2654">
            <v>40</v>
          </cell>
          <cell r="G2654">
            <v>3486181.1999999997</v>
          </cell>
          <cell r="H2654">
            <v>0.1</v>
          </cell>
          <cell r="I2654">
            <v>3873147.3131999997</v>
          </cell>
          <cell r="J2654">
            <v>488016561.46319997</v>
          </cell>
          <cell r="K2654">
            <v>0.57999999999999996</v>
          </cell>
          <cell r="L2654">
            <v>771066168</v>
          </cell>
        </row>
        <row r="2655">
          <cell r="A2655" t="str">
            <v>004671334</v>
          </cell>
          <cell r="B2655" t="str">
            <v>Motorni pogon</v>
          </cell>
          <cell r="C2655" t="str">
            <v>MO2 250 DC48V</v>
          </cell>
          <cell r="D2655" t="str">
            <v>581,0302</v>
          </cell>
          <cell r="E2655" t="str">
            <v>EA</v>
          </cell>
          <cell r="F2655">
            <v>40</v>
          </cell>
          <cell r="G2655">
            <v>3486181.1999999997</v>
          </cell>
          <cell r="H2655">
            <v>0.1</v>
          </cell>
          <cell r="I2655">
            <v>3873147.3131999997</v>
          </cell>
          <cell r="J2655">
            <v>488016561.46319997</v>
          </cell>
          <cell r="K2655">
            <v>0.57999999999999996</v>
          </cell>
          <cell r="L2655">
            <v>771066168</v>
          </cell>
        </row>
        <row r="2656">
          <cell r="A2656" t="str">
            <v>004671335</v>
          </cell>
          <cell r="B2656" t="str">
            <v>Motorni pogon</v>
          </cell>
          <cell r="C2656" t="str">
            <v>MO2 250 DC100V</v>
          </cell>
          <cell r="D2656" t="str">
            <v>581,0302</v>
          </cell>
          <cell r="E2656" t="str">
            <v>EA</v>
          </cell>
          <cell r="F2656">
            <v>40</v>
          </cell>
          <cell r="G2656">
            <v>3486181.1999999997</v>
          </cell>
          <cell r="H2656">
            <v>0.1</v>
          </cell>
          <cell r="I2656">
            <v>3873147.3131999997</v>
          </cell>
          <cell r="J2656">
            <v>488016561.46319997</v>
          </cell>
          <cell r="K2656">
            <v>0.57999999999999996</v>
          </cell>
          <cell r="L2656">
            <v>771066168</v>
          </cell>
        </row>
        <row r="2657">
          <cell r="A2657" t="str">
            <v>004671196</v>
          </cell>
          <cell r="B2657" t="str">
            <v>Motorni pogon</v>
          </cell>
          <cell r="C2657" t="str">
            <v>MO2 250 AC230-240V RS</v>
          </cell>
          <cell r="D2657" t="str">
            <v>581,0302</v>
          </cell>
          <cell r="E2657" t="str">
            <v>EA</v>
          </cell>
          <cell r="F2657">
            <v>40</v>
          </cell>
          <cell r="G2657">
            <v>3486181.1999999997</v>
          </cell>
          <cell r="H2657">
            <v>0.1</v>
          </cell>
          <cell r="I2657">
            <v>3873147.3131999997</v>
          </cell>
          <cell r="J2657">
            <v>488016561.46319997</v>
          </cell>
          <cell r="K2657">
            <v>0.57999999999999996</v>
          </cell>
          <cell r="L2657">
            <v>771066168</v>
          </cell>
        </row>
        <row r="2658">
          <cell r="A2658" t="str">
            <v>004671336</v>
          </cell>
          <cell r="B2658" t="str">
            <v>Motorni pogon</v>
          </cell>
          <cell r="C2658" t="str">
            <v>MO2 250 AC100-110V RS</v>
          </cell>
          <cell r="D2658" t="str">
            <v>581,0302</v>
          </cell>
          <cell r="E2658" t="str">
            <v>EA</v>
          </cell>
          <cell r="F2658">
            <v>40</v>
          </cell>
          <cell r="G2658">
            <v>3486181.1999999997</v>
          </cell>
          <cell r="H2658">
            <v>0.1</v>
          </cell>
          <cell r="I2658">
            <v>3873147.3131999997</v>
          </cell>
          <cell r="J2658">
            <v>488016561.46319997</v>
          </cell>
          <cell r="K2658">
            <v>0.57999999999999996</v>
          </cell>
          <cell r="L2658">
            <v>771066168</v>
          </cell>
        </row>
        <row r="2659">
          <cell r="A2659" t="str">
            <v>004671338</v>
          </cell>
          <cell r="B2659" t="str">
            <v>Motorni pogon</v>
          </cell>
          <cell r="C2659" t="str">
            <v>MO2 250 DC24V RS</v>
          </cell>
          <cell r="D2659" t="str">
            <v>581,0302</v>
          </cell>
          <cell r="E2659" t="str">
            <v>EA</v>
          </cell>
          <cell r="F2659">
            <v>40</v>
          </cell>
          <cell r="G2659">
            <v>3486181.1999999997</v>
          </cell>
          <cell r="H2659">
            <v>0.1</v>
          </cell>
          <cell r="I2659">
            <v>3873147.3131999997</v>
          </cell>
          <cell r="J2659">
            <v>488016561.46319997</v>
          </cell>
          <cell r="K2659">
            <v>0.57999999999999996</v>
          </cell>
          <cell r="L2659">
            <v>771066168</v>
          </cell>
        </row>
        <row r="2660">
          <cell r="A2660" t="str">
            <v>004671339</v>
          </cell>
          <cell r="B2660" t="str">
            <v>Motorni pogon</v>
          </cell>
          <cell r="C2660" t="str">
            <v>MO2 250 DC48V RS</v>
          </cell>
          <cell r="D2660" t="str">
            <v>581,0302</v>
          </cell>
          <cell r="E2660" t="str">
            <v>EA</v>
          </cell>
          <cell r="F2660">
            <v>40</v>
          </cell>
          <cell r="G2660">
            <v>3486181.1999999997</v>
          </cell>
          <cell r="H2660">
            <v>0.1</v>
          </cell>
          <cell r="I2660">
            <v>3873147.3131999997</v>
          </cell>
          <cell r="J2660">
            <v>488016561.46319997</v>
          </cell>
          <cell r="K2660">
            <v>0.57999999999999996</v>
          </cell>
          <cell r="L2660">
            <v>771066168</v>
          </cell>
        </row>
        <row r="2661">
          <cell r="A2661" t="str">
            <v>004671340</v>
          </cell>
          <cell r="B2661" t="str">
            <v>Motorni pogon</v>
          </cell>
          <cell r="C2661" t="str">
            <v>MO2 250 DC100V RS</v>
          </cell>
          <cell r="D2661" t="str">
            <v>581,0302</v>
          </cell>
          <cell r="E2661" t="str">
            <v>EA</v>
          </cell>
          <cell r="F2661">
            <v>40</v>
          </cell>
          <cell r="G2661">
            <v>3486181.1999999997</v>
          </cell>
          <cell r="H2661">
            <v>0.1</v>
          </cell>
          <cell r="I2661">
            <v>3873147.3131999997</v>
          </cell>
          <cell r="J2661">
            <v>488016561.46319997</v>
          </cell>
          <cell r="K2661">
            <v>0.57999999999999996</v>
          </cell>
          <cell r="L2661">
            <v>771066168</v>
          </cell>
        </row>
        <row r="2662">
          <cell r="A2662" t="str">
            <v>004671197</v>
          </cell>
          <cell r="B2662" t="str">
            <v>Roèica</v>
          </cell>
          <cell r="C2662" t="str">
            <v>RO2 250</v>
          </cell>
          <cell r="D2662" t="str">
            <v>80,8200</v>
          </cell>
          <cell r="E2662" t="str">
            <v>EA</v>
          </cell>
          <cell r="F2662">
            <v>40</v>
          </cell>
          <cell r="G2662">
            <v>484920</v>
          </cell>
          <cell r="H2662">
            <v>0.1</v>
          </cell>
          <cell r="I2662">
            <v>538746.12</v>
          </cell>
          <cell r="J2662">
            <v>67882011.120000005</v>
          </cell>
          <cell r="K2662">
            <v>0.57999999999999996</v>
          </cell>
          <cell r="L2662">
            <v>107253578</v>
          </cell>
        </row>
        <row r="2663">
          <cell r="A2663" t="str">
            <v>004671198</v>
          </cell>
          <cell r="B2663" t="str">
            <v>Roèica</v>
          </cell>
          <cell r="C2663" t="str">
            <v>RO2 250. black keylock</v>
          </cell>
          <cell r="D2663" t="str">
            <v>96,1102</v>
          </cell>
          <cell r="E2663" t="str">
            <v>EA</v>
          </cell>
          <cell r="F2663">
            <v>40</v>
          </cell>
          <cell r="G2663">
            <v>576661.19999999995</v>
          </cell>
          <cell r="H2663">
            <v>0.1</v>
          </cell>
          <cell r="I2663">
            <v>640670.5932</v>
          </cell>
          <cell r="J2663">
            <v>80724494.743200004</v>
          </cell>
          <cell r="K2663">
            <v>0.57999999999999996</v>
          </cell>
          <cell r="L2663">
            <v>127544702</v>
          </cell>
        </row>
        <row r="2664">
          <cell r="A2664" t="str">
            <v>004671341</v>
          </cell>
          <cell r="B2664" t="str">
            <v>Roèica</v>
          </cell>
          <cell r="C2664" t="str">
            <v>RO2 250. red</v>
          </cell>
          <cell r="D2664" t="str">
            <v>99,1060</v>
          </cell>
          <cell r="E2664" t="str">
            <v>EA</v>
          </cell>
          <cell r="F2664">
            <v>40</v>
          </cell>
          <cell r="G2664">
            <v>594636</v>
          </cell>
          <cell r="H2664">
            <v>0.1</v>
          </cell>
          <cell r="I2664">
            <v>660640.59600000014</v>
          </cell>
          <cell r="J2664">
            <v>83240715.096000016</v>
          </cell>
          <cell r="K2664">
            <v>0.57999999999999996</v>
          </cell>
          <cell r="L2664">
            <v>131520330</v>
          </cell>
        </row>
        <row r="2665">
          <cell r="A2665" t="str">
            <v>004671342</v>
          </cell>
          <cell r="B2665" t="str">
            <v>Roèica</v>
          </cell>
          <cell r="C2665" t="str">
            <v>RO2 250. red keylock</v>
          </cell>
          <cell r="D2665" t="str">
            <v>103,2749</v>
          </cell>
          <cell r="E2665" t="str">
            <v>EA</v>
          </cell>
          <cell r="F2665">
            <v>40</v>
          </cell>
          <cell r="G2665">
            <v>619649.4</v>
          </cell>
          <cell r="H2665">
            <v>0.1</v>
          </cell>
          <cell r="I2665">
            <v>688430.48340000014</v>
          </cell>
          <cell r="J2665">
            <v>86742240.908400014</v>
          </cell>
          <cell r="K2665">
            <v>0.57999999999999996</v>
          </cell>
          <cell r="L2665">
            <v>137052741</v>
          </cell>
        </row>
        <row r="2666">
          <cell r="A2666" t="str">
            <v>004671199</v>
          </cell>
          <cell r="B2666" t="str">
            <v>Roèica</v>
          </cell>
          <cell r="C2666" t="str">
            <v>RO2 250 P</v>
          </cell>
          <cell r="D2666" t="str">
            <v>48,9288</v>
          </cell>
          <cell r="E2666" t="str">
            <v>EA</v>
          </cell>
          <cell r="F2666">
            <v>40</v>
          </cell>
          <cell r="G2666">
            <v>293572.8</v>
          </cell>
          <cell r="H2666">
            <v>0.1</v>
          </cell>
          <cell r="I2666">
            <v>326159.38080000004</v>
          </cell>
          <cell r="J2666">
            <v>41096081.980800003</v>
          </cell>
          <cell r="K2666">
            <v>0.57999999999999996</v>
          </cell>
          <cell r="L2666">
            <v>64931810</v>
          </cell>
        </row>
        <row r="2667">
          <cell r="A2667" t="str">
            <v>004671200</v>
          </cell>
          <cell r="B2667" t="str">
            <v>Roèica</v>
          </cell>
          <cell r="C2667" t="str">
            <v>RO2 250 P. black IP65</v>
          </cell>
          <cell r="D2667" t="str">
            <v>67,2772</v>
          </cell>
          <cell r="E2667" t="str">
            <v>EA</v>
          </cell>
          <cell r="F2667">
            <v>40</v>
          </cell>
          <cell r="G2667">
            <v>403663.2</v>
          </cell>
          <cell r="H2667">
            <v>0.1</v>
          </cell>
          <cell r="I2667">
            <v>448469.81520000007</v>
          </cell>
          <cell r="J2667">
            <v>56507196.715200007</v>
          </cell>
          <cell r="K2667">
            <v>0.57999999999999996</v>
          </cell>
          <cell r="L2667">
            <v>89281371</v>
          </cell>
        </row>
        <row r="2668">
          <cell r="A2668" t="str">
            <v>004671343</v>
          </cell>
          <cell r="B2668" t="str">
            <v>Roèica</v>
          </cell>
          <cell r="C2668" t="str">
            <v>RO2 250 P. red</v>
          </cell>
          <cell r="D2668" t="str">
            <v>72,8690</v>
          </cell>
          <cell r="E2668" t="str">
            <v>EA</v>
          </cell>
          <cell r="F2668">
            <v>40</v>
          </cell>
          <cell r="G2668">
            <v>437214</v>
          </cell>
          <cell r="H2668">
            <v>0.1</v>
          </cell>
          <cell r="I2668">
            <v>485744.75400000002</v>
          </cell>
          <cell r="J2668">
            <v>61203839.004000001</v>
          </cell>
          <cell r="K2668">
            <v>0.57999999999999996</v>
          </cell>
          <cell r="L2668">
            <v>96702066</v>
          </cell>
        </row>
        <row r="2669">
          <cell r="A2669" t="str">
            <v>004671344</v>
          </cell>
          <cell r="B2669" t="str">
            <v>Roèica</v>
          </cell>
          <cell r="C2669" t="str">
            <v>RO2 250 P. red keylock</v>
          </cell>
          <cell r="D2669" t="str">
            <v>80,4331</v>
          </cell>
          <cell r="E2669" t="str">
            <v>EA</v>
          </cell>
          <cell r="F2669">
            <v>40</v>
          </cell>
          <cell r="G2669">
            <v>482598.6</v>
          </cell>
          <cell r="H2669">
            <v>0.1</v>
          </cell>
          <cell r="I2669">
            <v>536167.04460000002</v>
          </cell>
          <cell r="J2669">
            <v>67557047.619599998</v>
          </cell>
          <cell r="K2669">
            <v>0.57999999999999996</v>
          </cell>
          <cell r="L2669">
            <v>106740136</v>
          </cell>
        </row>
        <row r="2670">
          <cell r="A2670" t="str">
            <v>004671201</v>
          </cell>
          <cell r="B2670" t="str">
            <v>Mehanska blokada</v>
          </cell>
          <cell r="C2670" t="str">
            <v>MS 250 3P</v>
          </cell>
          <cell r="D2670" t="str">
            <v>116,0563</v>
          </cell>
          <cell r="E2670" t="str">
            <v>EA</v>
          </cell>
          <cell r="F2670">
            <v>40</v>
          </cell>
          <cell r="G2670">
            <v>696337.79999999993</v>
          </cell>
          <cell r="H2670">
            <v>0.1</v>
          </cell>
          <cell r="I2670">
            <v>773631.29579999996</v>
          </cell>
          <cell r="J2670">
            <v>97477543.270799994</v>
          </cell>
          <cell r="K2670">
            <v>0.57999999999999996</v>
          </cell>
          <cell r="L2670">
            <v>154014519</v>
          </cell>
        </row>
        <row r="2671">
          <cell r="A2671" t="str">
            <v>004671202</v>
          </cell>
          <cell r="B2671" t="str">
            <v>Mehanska blokada</v>
          </cell>
          <cell r="C2671" t="str">
            <v>MS 250 4P</v>
          </cell>
          <cell r="D2671" t="str">
            <v>116,0563</v>
          </cell>
          <cell r="E2671" t="str">
            <v>EA</v>
          </cell>
          <cell r="F2671">
            <v>40</v>
          </cell>
          <cell r="G2671">
            <v>696337.79999999993</v>
          </cell>
          <cell r="H2671">
            <v>0.1</v>
          </cell>
          <cell r="I2671">
            <v>773631.29579999996</v>
          </cell>
          <cell r="J2671">
            <v>97477543.270799994</v>
          </cell>
          <cell r="K2671">
            <v>0.57999999999999996</v>
          </cell>
          <cell r="L2671">
            <v>154014519</v>
          </cell>
        </row>
        <row r="2672">
          <cell r="A2672" t="str">
            <v>004671203</v>
          </cell>
          <cell r="B2672" t="str">
            <v>Mehanska blokada</v>
          </cell>
          <cell r="C2672" t="str">
            <v>MLR 250</v>
          </cell>
          <cell r="D2672" t="str">
            <v>61,1611</v>
          </cell>
          <cell r="E2672" t="str">
            <v>EA</v>
          </cell>
          <cell r="F2672">
            <v>40</v>
          </cell>
          <cell r="G2672">
            <v>366966.6</v>
          </cell>
          <cell r="H2672">
            <v>0.1</v>
          </cell>
          <cell r="I2672">
            <v>407699.89260000002</v>
          </cell>
          <cell r="J2672">
            <v>51370186.467600003</v>
          </cell>
          <cell r="K2672">
            <v>0.57999999999999996</v>
          </cell>
          <cell r="L2672">
            <v>81164895</v>
          </cell>
        </row>
        <row r="2673">
          <cell r="A2673" t="str">
            <v>004671204</v>
          </cell>
          <cell r="B2673" t="str">
            <v>Mehanska blokada</v>
          </cell>
          <cell r="C2673" t="str">
            <v>MLL 250 3P</v>
          </cell>
          <cell r="D2673" t="str">
            <v>61,1611</v>
          </cell>
          <cell r="E2673" t="str">
            <v>EA</v>
          </cell>
          <cell r="F2673">
            <v>40</v>
          </cell>
          <cell r="G2673">
            <v>366966.6</v>
          </cell>
          <cell r="H2673">
            <v>0.1</v>
          </cell>
          <cell r="I2673">
            <v>407699.89260000002</v>
          </cell>
          <cell r="J2673">
            <v>51370186.467600003</v>
          </cell>
          <cell r="K2673">
            <v>0.57999999999999996</v>
          </cell>
          <cell r="L2673">
            <v>81164895</v>
          </cell>
        </row>
        <row r="2674">
          <cell r="A2674" t="str">
            <v>004671205</v>
          </cell>
          <cell r="B2674" t="str">
            <v>Mehanska blokada</v>
          </cell>
          <cell r="C2674" t="str">
            <v>MLL 250 4P</v>
          </cell>
          <cell r="D2674" t="str">
            <v>61,1611</v>
          </cell>
          <cell r="E2674" t="str">
            <v>EA</v>
          </cell>
          <cell r="F2674">
            <v>40</v>
          </cell>
          <cell r="G2674">
            <v>366966.6</v>
          </cell>
          <cell r="H2674">
            <v>0.1</v>
          </cell>
          <cell r="I2674">
            <v>407699.89260000002</v>
          </cell>
          <cell r="J2674">
            <v>51370186.467600003</v>
          </cell>
          <cell r="K2674">
            <v>0.57999999999999996</v>
          </cell>
          <cell r="L2674">
            <v>81164895</v>
          </cell>
        </row>
        <row r="2675">
          <cell r="A2675" t="str">
            <v>004671206</v>
          </cell>
          <cell r="B2675" t="str">
            <v>Mehanska blokada</v>
          </cell>
          <cell r="C2675" t="str">
            <v>MW 250</v>
          </cell>
          <cell r="D2675" t="str">
            <v>91,7417</v>
          </cell>
          <cell r="E2675" t="str">
            <v>EA</v>
          </cell>
          <cell r="F2675">
            <v>40</v>
          </cell>
          <cell r="G2675">
            <v>550450.19999999995</v>
          </cell>
          <cell r="H2675">
            <v>0.1</v>
          </cell>
          <cell r="I2675">
            <v>611550.17220000003</v>
          </cell>
          <cell r="J2675">
            <v>77055321.6972</v>
          </cell>
          <cell r="K2675">
            <v>0.57999999999999996</v>
          </cell>
          <cell r="L2675">
            <v>121747409</v>
          </cell>
        </row>
        <row r="2676">
          <cell r="A2676" t="str">
            <v>004671207</v>
          </cell>
          <cell r="B2676" t="str">
            <v>Prekritje sponk</v>
          </cell>
          <cell r="C2676" t="str">
            <v>PRS2 250/3</v>
          </cell>
          <cell r="D2676" t="str">
            <v>19,4468</v>
          </cell>
          <cell r="E2676" t="str">
            <v>EA</v>
          </cell>
          <cell r="F2676">
            <v>40</v>
          </cell>
          <cell r="G2676">
            <v>116680.8</v>
          </cell>
          <cell r="H2676">
            <v>0.1</v>
          </cell>
          <cell r="I2676">
            <v>129632.36880000003</v>
          </cell>
          <cell r="J2676">
            <v>16333678.468800003</v>
          </cell>
          <cell r="K2676">
            <v>0.57999999999999996</v>
          </cell>
          <cell r="L2676">
            <v>25807212</v>
          </cell>
        </row>
        <row r="2677">
          <cell r="A2677" t="str">
            <v>004671208</v>
          </cell>
          <cell r="B2677" t="str">
            <v>Prekritje sponk</v>
          </cell>
          <cell r="C2677" t="str">
            <v>PRS2 250/4</v>
          </cell>
          <cell r="D2677" t="str">
            <v>21,4064</v>
          </cell>
          <cell r="E2677" t="str">
            <v>EA</v>
          </cell>
          <cell r="F2677">
            <v>40</v>
          </cell>
          <cell r="G2677">
            <v>128438.39999999999</v>
          </cell>
          <cell r="H2677">
            <v>0.1</v>
          </cell>
          <cell r="I2677">
            <v>142695.0624</v>
          </cell>
          <cell r="J2677">
            <v>17979577.862399999</v>
          </cell>
          <cell r="K2677">
            <v>0.57999999999999996</v>
          </cell>
          <cell r="L2677">
            <v>28407734</v>
          </cell>
        </row>
        <row r="2678">
          <cell r="A2678" t="str">
            <v>004671209</v>
          </cell>
          <cell r="B2678" t="str">
            <v>Prekritje sponk</v>
          </cell>
          <cell r="C2678" t="str">
            <v>PRS2-SP 250/3</v>
          </cell>
          <cell r="D2678" t="str">
            <v>6,1161</v>
          </cell>
          <cell r="E2678" t="str">
            <v>EA</v>
          </cell>
          <cell r="F2678">
            <v>40</v>
          </cell>
          <cell r="G2678">
            <v>36696.6</v>
          </cell>
          <cell r="H2678">
            <v>0.1</v>
          </cell>
          <cell r="I2678">
            <v>40769.922600000005</v>
          </cell>
          <cell r="J2678">
            <v>5137010.2476000004</v>
          </cell>
          <cell r="K2678">
            <v>0.57999999999999996</v>
          </cell>
          <cell r="L2678">
            <v>8116477</v>
          </cell>
        </row>
        <row r="2679">
          <cell r="A2679" t="str">
            <v>004671210</v>
          </cell>
          <cell r="B2679" t="str">
            <v>Prekritje sponk</v>
          </cell>
          <cell r="C2679" t="str">
            <v>PRS2-SP 250/4</v>
          </cell>
          <cell r="D2679" t="str">
            <v>9,1742</v>
          </cell>
          <cell r="E2679" t="str">
            <v>EA</v>
          </cell>
          <cell r="F2679">
            <v>40</v>
          </cell>
          <cell r="G2679">
            <v>55045.2</v>
          </cell>
          <cell r="H2679">
            <v>0.1</v>
          </cell>
          <cell r="I2679">
            <v>61155.217199999999</v>
          </cell>
          <cell r="J2679">
            <v>7705557.3672000002</v>
          </cell>
          <cell r="K2679">
            <v>0.57999999999999996</v>
          </cell>
          <cell r="L2679">
            <v>12174781</v>
          </cell>
        </row>
        <row r="2680">
          <cell r="A2680" t="str">
            <v>004671475</v>
          </cell>
          <cell r="B2680" t="str">
            <v>Prekritje sponk</v>
          </cell>
          <cell r="C2680" t="str">
            <v>PRS2-NPF 250/3</v>
          </cell>
          <cell r="D2680" t="str">
            <v>4,8679</v>
          </cell>
          <cell r="E2680" t="str">
            <v>EA</v>
          </cell>
          <cell r="F2680">
            <v>40</v>
          </cell>
          <cell r="G2680">
            <v>29207.399999999998</v>
          </cell>
          <cell r="H2680">
            <v>0.1</v>
          </cell>
          <cell r="I2680">
            <v>32449.421399999999</v>
          </cell>
          <cell r="J2680">
            <v>4088627.0963999997</v>
          </cell>
          <cell r="K2680">
            <v>0.57999999999999996</v>
          </cell>
          <cell r="L2680">
            <v>6460031</v>
          </cell>
        </row>
        <row r="2681">
          <cell r="A2681" t="str">
            <v>004671476</v>
          </cell>
          <cell r="B2681" t="str">
            <v>Prekritje sponk</v>
          </cell>
          <cell r="C2681" t="str">
            <v>PRS2-NPF 250/4</v>
          </cell>
          <cell r="D2681" t="str">
            <v>6,4532</v>
          </cell>
          <cell r="E2681" t="str">
            <v>EA</v>
          </cell>
          <cell r="F2681">
            <v>40</v>
          </cell>
          <cell r="G2681">
            <v>38719.199999999997</v>
          </cell>
          <cell r="H2681">
            <v>0.1</v>
          </cell>
          <cell r="I2681">
            <v>43017.031200000005</v>
          </cell>
          <cell r="J2681">
            <v>5420145.9312000005</v>
          </cell>
          <cell r="K2681">
            <v>0.57999999999999996</v>
          </cell>
          <cell r="L2681">
            <v>8563831</v>
          </cell>
        </row>
        <row r="2682">
          <cell r="A2682" t="str">
            <v>004671211</v>
          </cell>
          <cell r="B2682" t="str">
            <v>Zašèitna pregrada</v>
          </cell>
          <cell r="C2682" t="str">
            <v>IZ2 250</v>
          </cell>
          <cell r="D2682" t="str">
            <v>1,6227</v>
          </cell>
          <cell r="E2682" t="str">
            <v>EA</v>
          </cell>
          <cell r="F2682">
            <v>40</v>
          </cell>
          <cell r="G2682">
            <v>9736.1999999999989</v>
          </cell>
          <cell r="H2682">
            <v>0.1</v>
          </cell>
          <cell r="I2682">
            <v>10816.9182</v>
          </cell>
          <cell r="J2682">
            <v>1362931.6932000001</v>
          </cell>
          <cell r="K2682">
            <v>0.57999999999999996</v>
          </cell>
          <cell r="L2682">
            <v>2153433</v>
          </cell>
        </row>
        <row r="2683">
          <cell r="A2683" t="str">
            <v>004671212</v>
          </cell>
          <cell r="B2683" t="str">
            <v>Prikljuèni blok</v>
          </cell>
          <cell r="C2683" t="str">
            <v>LTBL 250</v>
          </cell>
          <cell r="D2683" t="str">
            <v>59,6882</v>
          </cell>
          <cell r="E2683" t="str">
            <v>EA</v>
          </cell>
          <cell r="F2683">
            <v>40</v>
          </cell>
          <cell r="G2683">
            <v>358129.2</v>
          </cell>
          <cell r="H2683">
            <v>0.1</v>
          </cell>
          <cell r="I2683">
            <v>397881.54120000004</v>
          </cell>
          <cell r="J2683">
            <v>50133074.191200003</v>
          </cell>
          <cell r="K2683">
            <v>0.57999999999999996</v>
          </cell>
          <cell r="L2683">
            <v>79210258</v>
          </cell>
        </row>
        <row r="2684">
          <cell r="A2684" t="str">
            <v>004671213</v>
          </cell>
          <cell r="B2684" t="str">
            <v>Prikljuèni blok</v>
          </cell>
          <cell r="C2684" t="str">
            <v>LTBR 250</v>
          </cell>
          <cell r="D2684" t="str">
            <v>59,6882</v>
          </cell>
          <cell r="E2684" t="str">
            <v>EA</v>
          </cell>
          <cell r="F2684">
            <v>40</v>
          </cell>
          <cell r="G2684">
            <v>358129.2</v>
          </cell>
          <cell r="H2684">
            <v>0.1</v>
          </cell>
          <cell r="I2684">
            <v>397881.54120000004</v>
          </cell>
          <cell r="J2684">
            <v>50133074.191200003</v>
          </cell>
          <cell r="K2684">
            <v>0.57999999999999996</v>
          </cell>
          <cell r="L2684">
            <v>79210258</v>
          </cell>
        </row>
        <row r="2685">
          <cell r="A2685" t="str">
            <v>004671460</v>
          </cell>
          <cell r="B2685" t="str">
            <v>Natièni pr-fiksni del</v>
          </cell>
          <cell r="C2685" t="str">
            <v>NPF 250AF 3p</v>
          </cell>
          <cell r="D2685" t="str">
            <v>98,6566</v>
          </cell>
          <cell r="E2685" t="str">
            <v>EA</v>
          </cell>
          <cell r="F2685">
            <v>40</v>
          </cell>
          <cell r="G2685">
            <v>591939.6</v>
          </cell>
          <cell r="H2685">
            <v>0.1</v>
          </cell>
          <cell r="I2685">
            <v>657644.89560000005</v>
          </cell>
          <cell r="J2685">
            <v>82863256.845600009</v>
          </cell>
          <cell r="K2685">
            <v>0.57999999999999996</v>
          </cell>
          <cell r="L2685">
            <v>130923946</v>
          </cell>
        </row>
        <row r="2686">
          <cell r="A2686" t="str">
            <v>004671461</v>
          </cell>
          <cell r="B2686" t="str">
            <v>Natièni pr-fiksni del</v>
          </cell>
          <cell r="C2686" t="str">
            <v>NPF 250AF 4p</v>
          </cell>
          <cell r="D2686" t="str">
            <v>131,5588</v>
          </cell>
          <cell r="E2686" t="str">
            <v>EA</v>
          </cell>
          <cell r="F2686">
            <v>40</v>
          </cell>
          <cell r="G2686">
            <v>789352.79999999993</v>
          </cell>
          <cell r="H2686">
            <v>0.1</v>
          </cell>
          <cell r="I2686">
            <v>876970.9608</v>
          </cell>
          <cell r="J2686">
            <v>110498341.0608</v>
          </cell>
          <cell r="K2686">
            <v>0.57999999999999996</v>
          </cell>
          <cell r="L2686">
            <v>174587379</v>
          </cell>
        </row>
        <row r="2687">
          <cell r="A2687" t="str">
            <v>004671462</v>
          </cell>
          <cell r="B2687" t="str">
            <v>Natièni pr-izvlaèljivi del</v>
          </cell>
          <cell r="C2687" t="str">
            <v>NPI 250AF 3p</v>
          </cell>
          <cell r="D2687" t="str">
            <v>76,7259</v>
          </cell>
          <cell r="E2687" t="str">
            <v>EA</v>
          </cell>
          <cell r="F2687">
            <v>40</v>
          </cell>
          <cell r="G2687">
            <v>460355.39999999997</v>
          </cell>
          <cell r="H2687">
            <v>0.1</v>
          </cell>
          <cell r="I2687">
            <v>511454.84940000001</v>
          </cell>
          <cell r="J2687">
            <v>64443311.024400003</v>
          </cell>
          <cell r="K2687">
            <v>0.57999999999999996</v>
          </cell>
          <cell r="L2687">
            <v>101820432</v>
          </cell>
        </row>
        <row r="2688">
          <cell r="A2688" t="str">
            <v>004671463</v>
          </cell>
          <cell r="B2688" t="str">
            <v>Natièni pr-izvlaèljivi del</v>
          </cell>
          <cell r="C2688" t="str">
            <v>NPI 250AF 4p</v>
          </cell>
          <cell r="D2688" t="str">
            <v>95,4986</v>
          </cell>
          <cell r="E2688" t="str">
            <v>EA</v>
          </cell>
          <cell r="F2688">
            <v>40</v>
          </cell>
          <cell r="G2688">
            <v>572991.6</v>
          </cell>
          <cell r="H2688">
            <v>0.1</v>
          </cell>
          <cell r="I2688">
            <v>636593.66760000004</v>
          </cell>
          <cell r="J2688">
            <v>80210802.117600009</v>
          </cell>
          <cell r="K2688">
            <v>0.57999999999999996</v>
          </cell>
          <cell r="L2688">
            <v>126733068</v>
          </cell>
        </row>
        <row r="2689">
          <cell r="A2689" t="str">
            <v>004671464</v>
          </cell>
          <cell r="B2689" t="str">
            <v>Set konektorjev</v>
          </cell>
          <cell r="C2689" t="str">
            <v>SK3 250AF 3p</v>
          </cell>
          <cell r="D2689" t="str">
            <v>46,3951</v>
          </cell>
          <cell r="E2689" t="str">
            <v>EA</v>
          </cell>
          <cell r="F2689">
            <v>40</v>
          </cell>
          <cell r="G2689">
            <v>278370.59999999998</v>
          </cell>
          <cell r="H2689">
            <v>0.1</v>
          </cell>
          <cell r="I2689">
            <v>309269.7366</v>
          </cell>
          <cell r="J2689">
            <v>38967986.8116</v>
          </cell>
          <cell r="K2689">
            <v>0.57999999999999996</v>
          </cell>
          <cell r="L2689">
            <v>61569420</v>
          </cell>
        </row>
        <row r="2690">
          <cell r="A2690" t="str">
            <v>004671465</v>
          </cell>
          <cell r="B2690" t="str">
            <v>Set konektorjev</v>
          </cell>
          <cell r="C2690" t="str">
            <v>SK4 250AF 4p</v>
          </cell>
          <cell r="D2690" t="str">
            <v>59,5135</v>
          </cell>
          <cell r="E2690" t="str">
            <v>EA</v>
          </cell>
          <cell r="F2690">
            <v>40</v>
          </cell>
          <cell r="G2690">
            <v>357081</v>
          </cell>
          <cell r="H2690">
            <v>0.1</v>
          </cell>
          <cell r="I2690">
            <v>396716.99100000004</v>
          </cell>
          <cell r="J2690">
            <v>49986340.866000004</v>
          </cell>
          <cell r="K2690">
            <v>0.57999999999999996</v>
          </cell>
          <cell r="L2690">
            <v>78978419</v>
          </cell>
        </row>
        <row r="2691">
          <cell r="A2691" t="str">
            <v>004671221</v>
          </cell>
          <cell r="B2691" t="str">
            <v>Zbiralnièni prikljuèek</v>
          </cell>
          <cell r="C2691" t="str">
            <v>ZB2 400/3 Offset</v>
          </cell>
          <cell r="D2691" t="str">
            <v>12,2322</v>
          </cell>
          <cell r="E2691" t="str">
            <v>EA</v>
          </cell>
          <cell r="F2691">
            <v>40</v>
          </cell>
          <cell r="G2691">
            <v>73393.2</v>
          </cell>
          <cell r="H2691">
            <v>0.1</v>
          </cell>
          <cell r="I2691">
            <v>81539.845200000011</v>
          </cell>
          <cell r="J2691">
            <v>10274020.495200001</v>
          </cell>
          <cell r="K2691">
            <v>0.57999999999999996</v>
          </cell>
          <cell r="L2691">
            <v>16232953</v>
          </cell>
        </row>
        <row r="2692">
          <cell r="A2692" t="str">
            <v>004671222</v>
          </cell>
          <cell r="B2692" t="str">
            <v>Zbiralnièni prikljuèek</v>
          </cell>
          <cell r="C2692" t="str">
            <v>ZB2 400/4 Offset</v>
          </cell>
          <cell r="D2692" t="str">
            <v>15,2903</v>
          </cell>
          <cell r="E2692" t="str">
            <v>EA</v>
          </cell>
          <cell r="F2692">
            <v>40</v>
          </cell>
          <cell r="G2692">
            <v>91741.8</v>
          </cell>
          <cell r="H2692">
            <v>0.1</v>
          </cell>
          <cell r="I2692">
            <v>101925.1398</v>
          </cell>
          <cell r="J2692">
            <v>12842567.614800001</v>
          </cell>
          <cell r="K2692">
            <v>0.57999999999999996</v>
          </cell>
          <cell r="L2692">
            <v>20291257</v>
          </cell>
        </row>
        <row r="2693">
          <cell r="A2693" t="str">
            <v>004671223</v>
          </cell>
          <cell r="B2693" t="str">
            <v>Zbiralnièni prikljuèek</v>
          </cell>
          <cell r="C2693" t="str">
            <v>ZB2 630/3 Straight</v>
          </cell>
          <cell r="D2693" t="str">
            <v>30,6055</v>
          </cell>
          <cell r="E2693" t="str">
            <v>EA</v>
          </cell>
          <cell r="F2693">
            <v>40</v>
          </cell>
          <cell r="G2693">
            <v>183633</v>
          </cell>
          <cell r="H2693">
            <v>0.1</v>
          </cell>
          <cell r="I2693">
            <v>204016.26300000001</v>
          </cell>
          <cell r="J2693">
            <v>25706049.138</v>
          </cell>
          <cell r="K2693">
            <v>0.57999999999999996</v>
          </cell>
          <cell r="L2693">
            <v>40615558</v>
          </cell>
        </row>
        <row r="2694">
          <cell r="A2694" t="str">
            <v>004671224</v>
          </cell>
          <cell r="B2694" t="str">
            <v>Zbiralnièni prikljuèek</v>
          </cell>
          <cell r="C2694" t="str">
            <v>ZB2 630/4 Offset</v>
          </cell>
          <cell r="D2694" t="str">
            <v>40,7283</v>
          </cell>
          <cell r="E2694" t="str">
            <v>EA</v>
          </cell>
          <cell r="F2694">
            <v>40</v>
          </cell>
          <cell r="G2694">
            <v>244369.8</v>
          </cell>
          <cell r="H2694">
            <v>0.1</v>
          </cell>
          <cell r="I2694">
            <v>271494.84780000005</v>
          </cell>
          <cell r="J2694">
            <v>34208350.822800003</v>
          </cell>
          <cell r="K2694">
            <v>0.57999999999999996</v>
          </cell>
          <cell r="L2694">
            <v>54049195</v>
          </cell>
        </row>
        <row r="2695">
          <cell r="A2695" t="str">
            <v>004671225</v>
          </cell>
          <cell r="B2695" t="str">
            <v>Prikljuèna sponka</v>
          </cell>
          <cell r="C2695" t="str">
            <v>SP2 400/3</v>
          </cell>
          <cell r="D2695" t="str">
            <v>42,8127</v>
          </cell>
          <cell r="E2695" t="str">
            <v>EA</v>
          </cell>
          <cell r="F2695">
            <v>40</v>
          </cell>
          <cell r="G2695">
            <v>256876.19999999998</v>
          </cell>
          <cell r="H2695">
            <v>0.1</v>
          </cell>
          <cell r="I2695">
            <v>285389.45819999999</v>
          </cell>
          <cell r="J2695">
            <v>35959071.733199999</v>
          </cell>
          <cell r="K2695">
            <v>0.57999999999999996</v>
          </cell>
          <cell r="L2695">
            <v>56815334</v>
          </cell>
        </row>
        <row r="2696">
          <cell r="A2696" t="str">
            <v>004671226</v>
          </cell>
          <cell r="B2696" t="str">
            <v>Prikljuèna sponka</v>
          </cell>
          <cell r="C2696" t="str">
            <v>SP2 400/4</v>
          </cell>
          <cell r="D2696" t="str">
            <v>58,1030</v>
          </cell>
          <cell r="E2696" t="str">
            <v>EA</v>
          </cell>
          <cell r="F2696">
            <v>40</v>
          </cell>
          <cell r="G2696">
            <v>348618</v>
          </cell>
          <cell r="H2696">
            <v>0.1</v>
          </cell>
          <cell r="I2696">
            <v>387314.59800000006</v>
          </cell>
          <cell r="J2696">
            <v>48801639.348000005</v>
          </cell>
          <cell r="K2696">
            <v>0.57999999999999996</v>
          </cell>
          <cell r="L2696">
            <v>77106591</v>
          </cell>
        </row>
        <row r="2697">
          <cell r="A2697" t="str">
            <v>004671227</v>
          </cell>
          <cell r="B2697" t="str">
            <v>Motorni pogon</v>
          </cell>
          <cell r="C2697" t="str">
            <v>MO2 630. AC100-240V</v>
          </cell>
          <cell r="D2697" t="str">
            <v>611,6108</v>
          </cell>
          <cell r="E2697" t="str">
            <v>EA</v>
          </cell>
          <cell r="F2697">
            <v>40</v>
          </cell>
          <cell r="G2697">
            <v>3669664.8</v>
          </cell>
          <cell r="H2697">
            <v>0.1</v>
          </cell>
          <cell r="I2697">
            <v>4076997.5928000002</v>
          </cell>
          <cell r="J2697">
            <v>513701696.69280005</v>
          </cell>
          <cell r="K2697">
            <v>0.57999999999999996</v>
          </cell>
          <cell r="L2697">
            <v>811648681</v>
          </cell>
        </row>
        <row r="2698">
          <cell r="A2698" t="str">
            <v>004671441</v>
          </cell>
          <cell r="B2698" t="str">
            <v>Motorni pogon</v>
          </cell>
          <cell r="C2698" t="str">
            <v>MO2 630 DC24V</v>
          </cell>
          <cell r="D2698" t="str">
            <v>611,6108</v>
          </cell>
          <cell r="E2698" t="str">
            <v>EA</v>
          </cell>
          <cell r="F2698">
            <v>40</v>
          </cell>
          <cell r="G2698">
            <v>3669664.8</v>
          </cell>
          <cell r="H2698">
            <v>0.1</v>
          </cell>
          <cell r="I2698">
            <v>4076997.5928000002</v>
          </cell>
          <cell r="J2698">
            <v>513701696.69280005</v>
          </cell>
          <cell r="K2698">
            <v>0.57999999999999996</v>
          </cell>
          <cell r="L2698">
            <v>811648681</v>
          </cell>
        </row>
        <row r="2699">
          <cell r="A2699" t="str">
            <v>004671442</v>
          </cell>
          <cell r="B2699" t="str">
            <v>Motorni pogon</v>
          </cell>
          <cell r="C2699" t="str">
            <v>MO2 630 DC100-120V</v>
          </cell>
          <cell r="D2699" t="str">
            <v>611,6108</v>
          </cell>
          <cell r="E2699" t="str">
            <v>EA</v>
          </cell>
          <cell r="F2699">
            <v>40</v>
          </cell>
          <cell r="G2699">
            <v>3669664.8</v>
          </cell>
          <cell r="H2699">
            <v>0.1</v>
          </cell>
          <cell r="I2699">
            <v>4076997.5928000002</v>
          </cell>
          <cell r="J2699">
            <v>513701696.69280005</v>
          </cell>
          <cell r="K2699">
            <v>0.57999999999999996</v>
          </cell>
          <cell r="L2699">
            <v>811648681</v>
          </cell>
        </row>
        <row r="2700">
          <cell r="A2700" t="str">
            <v>004671228</v>
          </cell>
          <cell r="B2700" t="str">
            <v>Motorni pogon</v>
          </cell>
          <cell r="C2700" t="str">
            <v>MO2 630. AC100-240V RS</v>
          </cell>
          <cell r="D2700" t="str">
            <v>611,6108</v>
          </cell>
          <cell r="E2700" t="str">
            <v>EA</v>
          </cell>
          <cell r="F2700">
            <v>40</v>
          </cell>
          <cell r="G2700">
            <v>3669664.8</v>
          </cell>
          <cell r="H2700">
            <v>0.1</v>
          </cell>
          <cell r="I2700">
            <v>4076997.5928000002</v>
          </cell>
          <cell r="J2700">
            <v>513701696.69280005</v>
          </cell>
          <cell r="K2700">
            <v>0.57999999999999996</v>
          </cell>
          <cell r="L2700">
            <v>811648681</v>
          </cell>
        </row>
        <row r="2701">
          <cell r="A2701" t="str">
            <v>004671443</v>
          </cell>
          <cell r="B2701" t="str">
            <v>Motorni pogon</v>
          </cell>
          <cell r="C2701" t="str">
            <v>MO2 630 DC24V RS</v>
          </cell>
          <cell r="D2701" t="str">
            <v>611,6108</v>
          </cell>
          <cell r="E2701" t="str">
            <v>EA</v>
          </cell>
          <cell r="F2701">
            <v>40</v>
          </cell>
          <cell r="G2701">
            <v>3669664.8</v>
          </cell>
          <cell r="H2701">
            <v>0.1</v>
          </cell>
          <cell r="I2701">
            <v>4076997.5928000002</v>
          </cell>
          <cell r="J2701">
            <v>513701696.69280005</v>
          </cell>
          <cell r="K2701">
            <v>0.57999999999999996</v>
          </cell>
          <cell r="L2701">
            <v>811648681</v>
          </cell>
        </row>
        <row r="2702">
          <cell r="A2702" t="str">
            <v>004671444</v>
          </cell>
          <cell r="B2702" t="str">
            <v>Motorni pogon</v>
          </cell>
          <cell r="C2702" t="str">
            <v>MO2 630 DC100-120V RS</v>
          </cell>
          <cell r="D2702" t="str">
            <v>611,6108</v>
          </cell>
          <cell r="E2702" t="str">
            <v>EA</v>
          </cell>
          <cell r="F2702">
            <v>40</v>
          </cell>
          <cell r="G2702">
            <v>3669664.8</v>
          </cell>
          <cell r="H2702">
            <v>0.1</v>
          </cell>
          <cell r="I2702">
            <v>4076997.5928000002</v>
          </cell>
          <cell r="J2702">
            <v>513701696.69280005</v>
          </cell>
          <cell r="K2702">
            <v>0.57999999999999996</v>
          </cell>
          <cell r="L2702">
            <v>811648681</v>
          </cell>
        </row>
        <row r="2703">
          <cell r="A2703" t="str">
            <v>004671229</v>
          </cell>
          <cell r="B2703" t="str">
            <v>Roèica</v>
          </cell>
          <cell r="C2703" t="str">
            <v>RO2 630</v>
          </cell>
          <cell r="D2703" t="str">
            <v>94,5001</v>
          </cell>
          <cell r="E2703" t="str">
            <v>EA</v>
          </cell>
          <cell r="F2703">
            <v>40</v>
          </cell>
          <cell r="G2703">
            <v>567000.6</v>
          </cell>
          <cell r="H2703">
            <v>0.1</v>
          </cell>
          <cell r="I2703">
            <v>629937.6666</v>
          </cell>
          <cell r="J2703">
            <v>79372145.991600007</v>
          </cell>
          <cell r="K2703">
            <v>0.57999999999999996</v>
          </cell>
          <cell r="L2703">
            <v>125407991</v>
          </cell>
        </row>
        <row r="2704">
          <cell r="A2704" t="str">
            <v>004671230</v>
          </cell>
          <cell r="B2704" t="str">
            <v>Roèica</v>
          </cell>
          <cell r="C2704" t="str">
            <v>RO2 630. black keylock</v>
          </cell>
          <cell r="D2704" t="str">
            <v>100,9157</v>
          </cell>
          <cell r="E2704" t="str">
            <v>EA</v>
          </cell>
          <cell r="F2704">
            <v>40</v>
          </cell>
          <cell r="G2704">
            <v>605494.19999999995</v>
          </cell>
          <cell r="H2704">
            <v>0.1</v>
          </cell>
          <cell r="I2704">
            <v>672704.05619999999</v>
          </cell>
          <cell r="J2704">
            <v>84760711.081200004</v>
          </cell>
          <cell r="K2704">
            <v>0.57999999999999996</v>
          </cell>
          <cell r="L2704">
            <v>133921924</v>
          </cell>
        </row>
        <row r="2705">
          <cell r="A2705" t="str">
            <v>004671445</v>
          </cell>
          <cell r="B2705" t="str">
            <v>Roèica</v>
          </cell>
          <cell r="C2705" t="str">
            <v>RO2 630. red</v>
          </cell>
          <cell r="D2705" t="str">
            <v>103,5744</v>
          </cell>
          <cell r="E2705" t="str">
            <v>EA</v>
          </cell>
          <cell r="F2705">
            <v>40</v>
          </cell>
          <cell r="G2705">
            <v>621446.40000000002</v>
          </cell>
          <cell r="H2705">
            <v>0.1</v>
          </cell>
          <cell r="I2705">
            <v>690426.95040000009</v>
          </cell>
          <cell r="J2705">
            <v>86993795.750400007</v>
          </cell>
          <cell r="K2705">
            <v>0.57999999999999996</v>
          </cell>
          <cell r="L2705">
            <v>137450198</v>
          </cell>
        </row>
        <row r="2706">
          <cell r="A2706" t="str">
            <v>004671446</v>
          </cell>
          <cell r="B2706" t="str">
            <v>Roèica</v>
          </cell>
          <cell r="C2706" t="str">
            <v>RO2 630. red keylock</v>
          </cell>
          <cell r="D2706" t="str">
            <v>124,2818</v>
          </cell>
          <cell r="E2706" t="str">
            <v>EA</v>
          </cell>
          <cell r="F2706">
            <v>40</v>
          </cell>
          <cell r="G2706">
            <v>745690.79999999993</v>
          </cell>
          <cell r="H2706">
            <v>0.1</v>
          </cell>
          <cell r="I2706">
            <v>828462.47880000004</v>
          </cell>
          <cell r="J2706">
            <v>104386272.32880001</v>
          </cell>
          <cell r="K2706">
            <v>0.57999999999999996</v>
          </cell>
          <cell r="L2706">
            <v>164930311</v>
          </cell>
        </row>
        <row r="2707">
          <cell r="A2707" t="str">
            <v>004671231</v>
          </cell>
          <cell r="B2707" t="str">
            <v>Roèica</v>
          </cell>
          <cell r="C2707" t="str">
            <v>RO2 630 P</v>
          </cell>
          <cell r="D2707" t="str">
            <v>110,0900</v>
          </cell>
          <cell r="E2707" t="str">
            <v>EA</v>
          </cell>
          <cell r="F2707">
            <v>40</v>
          </cell>
          <cell r="G2707">
            <v>660540</v>
          </cell>
          <cell r="H2707">
            <v>0.1</v>
          </cell>
          <cell r="I2707">
            <v>733859.94000000018</v>
          </cell>
          <cell r="J2707">
            <v>92466352.440000027</v>
          </cell>
          <cell r="K2707">
            <v>0.57999999999999996</v>
          </cell>
          <cell r="L2707">
            <v>146096837</v>
          </cell>
        </row>
        <row r="2708">
          <cell r="A2708" t="str">
            <v>004671232</v>
          </cell>
          <cell r="B2708" t="str">
            <v>Roèica</v>
          </cell>
          <cell r="C2708" t="str">
            <v>RO2 630 P. black</v>
          </cell>
          <cell r="D2708" t="str">
            <v>137,6125</v>
          </cell>
          <cell r="E2708" t="str">
            <v>EA</v>
          </cell>
          <cell r="F2708">
            <v>40</v>
          </cell>
          <cell r="G2708">
            <v>825675</v>
          </cell>
          <cell r="H2708">
            <v>0.1</v>
          </cell>
          <cell r="I2708">
            <v>917324.92500000016</v>
          </cell>
          <cell r="J2708">
            <v>115582940.55000003</v>
          </cell>
          <cell r="K2708">
            <v>0.57999999999999996</v>
          </cell>
          <cell r="L2708">
            <v>182621047</v>
          </cell>
        </row>
        <row r="2709">
          <cell r="A2709" t="str">
            <v>004671447</v>
          </cell>
          <cell r="B2709" t="str">
            <v>Roèica</v>
          </cell>
          <cell r="C2709" t="str">
            <v>RO2 630 P. red IP55</v>
          </cell>
          <cell r="D2709" t="str">
            <v>107,4564</v>
          </cell>
          <cell r="E2709" t="str">
            <v>EA</v>
          </cell>
          <cell r="F2709">
            <v>40</v>
          </cell>
          <cell r="G2709">
            <v>644738.4</v>
          </cell>
          <cell r="H2709">
            <v>0.1</v>
          </cell>
          <cell r="I2709">
            <v>716304.3624000001</v>
          </cell>
          <cell r="J2709">
            <v>90254349.662400007</v>
          </cell>
          <cell r="K2709">
            <v>0.57999999999999996</v>
          </cell>
          <cell r="L2709">
            <v>142601873</v>
          </cell>
        </row>
        <row r="2710">
          <cell r="A2710" t="str">
            <v>004671448</v>
          </cell>
          <cell r="B2710" t="str">
            <v>Roèica</v>
          </cell>
          <cell r="C2710" t="str">
            <v>RO2 630 P. red keylock</v>
          </cell>
          <cell r="D2710" t="str">
            <v>114,4337</v>
          </cell>
          <cell r="E2710" t="str">
            <v>EA</v>
          </cell>
          <cell r="F2710">
            <v>40</v>
          </cell>
          <cell r="G2710">
            <v>686602.2</v>
          </cell>
          <cell r="H2710">
            <v>0.1</v>
          </cell>
          <cell r="I2710">
            <v>762815.0442</v>
          </cell>
          <cell r="J2710">
            <v>96114695.569199994</v>
          </cell>
          <cell r="K2710">
            <v>0.57999999999999996</v>
          </cell>
          <cell r="L2710">
            <v>151861219</v>
          </cell>
        </row>
        <row r="2711">
          <cell r="A2711" t="str">
            <v>004671233</v>
          </cell>
          <cell r="B2711" t="str">
            <v>Mehanska blokada</v>
          </cell>
          <cell r="C2711" t="str">
            <v>MS 630 3P</v>
          </cell>
          <cell r="D2711" t="str">
            <v>137,6125</v>
          </cell>
          <cell r="E2711" t="str">
            <v>EA</v>
          </cell>
          <cell r="F2711">
            <v>40</v>
          </cell>
          <cell r="G2711">
            <v>825675</v>
          </cell>
          <cell r="H2711">
            <v>0.1</v>
          </cell>
          <cell r="I2711">
            <v>917324.92500000016</v>
          </cell>
          <cell r="J2711">
            <v>115582940.55000003</v>
          </cell>
          <cell r="K2711">
            <v>0.57999999999999996</v>
          </cell>
          <cell r="L2711">
            <v>182621047</v>
          </cell>
        </row>
        <row r="2712">
          <cell r="A2712" t="str">
            <v>004671234</v>
          </cell>
          <cell r="B2712" t="str">
            <v>Mehanska blokada</v>
          </cell>
          <cell r="C2712" t="str">
            <v>MS 630 4P</v>
          </cell>
          <cell r="D2712" t="str">
            <v>137,6125</v>
          </cell>
          <cell r="E2712" t="str">
            <v>EA</v>
          </cell>
          <cell r="F2712">
            <v>40</v>
          </cell>
          <cell r="G2712">
            <v>825675</v>
          </cell>
          <cell r="H2712">
            <v>0.1</v>
          </cell>
          <cell r="I2712">
            <v>917324.92500000016</v>
          </cell>
          <cell r="J2712">
            <v>115582940.55000003</v>
          </cell>
          <cell r="K2712">
            <v>0.57999999999999996</v>
          </cell>
          <cell r="L2712">
            <v>182621047</v>
          </cell>
        </row>
        <row r="2713">
          <cell r="A2713" t="str">
            <v>004671235</v>
          </cell>
          <cell r="B2713" t="str">
            <v>Mehanska blokada</v>
          </cell>
          <cell r="C2713" t="str">
            <v>MLR 630</v>
          </cell>
          <cell r="D2713" t="str">
            <v>91,7417</v>
          </cell>
          <cell r="E2713" t="str">
            <v>EA</v>
          </cell>
          <cell r="F2713">
            <v>40</v>
          </cell>
          <cell r="G2713">
            <v>550450.19999999995</v>
          </cell>
          <cell r="H2713">
            <v>0.1</v>
          </cell>
          <cell r="I2713">
            <v>611550.17220000003</v>
          </cell>
          <cell r="J2713">
            <v>77055321.6972</v>
          </cell>
          <cell r="K2713">
            <v>0.57999999999999996</v>
          </cell>
          <cell r="L2713">
            <v>121747409</v>
          </cell>
        </row>
        <row r="2714">
          <cell r="A2714" t="str">
            <v>004671236</v>
          </cell>
          <cell r="B2714" t="str">
            <v>Mehanska blokada</v>
          </cell>
          <cell r="C2714" t="str">
            <v>MLL 630 3P</v>
          </cell>
          <cell r="D2714" t="str">
            <v>91,7417</v>
          </cell>
          <cell r="E2714" t="str">
            <v>EA</v>
          </cell>
          <cell r="F2714">
            <v>40</v>
          </cell>
          <cell r="G2714">
            <v>550450.19999999995</v>
          </cell>
          <cell r="H2714">
            <v>0.1</v>
          </cell>
          <cell r="I2714">
            <v>611550.17220000003</v>
          </cell>
          <cell r="J2714">
            <v>77055321.6972</v>
          </cell>
          <cell r="K2714">
            <v>0.57999999999999996</v>
          </cell>
          <cell r="L2714">
            <v>121747409</v>
          </cell>
        </row>
        <row r="2715">
          <cell r="A2715" t="str">
            <v>004671237</v>
          </cell>
          <cell r="B2715" t="str">
            <v>Mehanska blokada</v>
          </cell>
          <cell r="C2715" t="str">
            <v>MLL 630 4P</v>
          </cell>
          <cell r="D2715" t="str">
            <v>91,7417</v>
          </cell>
          <cell r="E2715" t="str">
            <v>EA</v>
          </cell>
          <cell r="F2715">
            <v>40</v>
          </cell>
          <cell r="G2715">
            <v>550450.19999999995</v>
          </cell>
          <cell r="H2715">
            <v>0.1</v>
          </cell>
          <cell r="I2715">
            <v>611550.17220000003</v>
          </cell>
          <cell r="J2715">
            <v>77055321.6972</v>
          </cell>
          <cell r="K2715">
            <v>0.57999999999999996</v>
          </cell>
          <cell r="L2715">
            <v>121747409</v>
          </cell>
        </row>
        <row r="2716">
          <cell r="A2716" t="str">
            <v>004671238</v>
          </cell>
          <cell r="B2716" t="str">
            <v>Mehanska blokada</v>
          </cell>
          <cell r="C2716" t="str">
            <v>MW 630</v>
          </cell>
          <cell r="D2716" t="str">
            <v>267,4237</v>
          </cell>
          <cell r="E2716" t="str">
            <v>EA</v>
          </cell>
          <cell r="F2716">
            <v>40</v>
          </cell>
          <cell r="G2716">
            <v>1604542.2</v>
          </cell>
          <cell r="H2716">
            <v>0.1</v>
          </cell>
          <cell r="I2716">
            <v>1782646.3842000002</v>
          </cell>
          <cell r="J2716">
            <v>224613444.40920001</v>
          </cell>
          <cell r="K2716">
            <v>0.57999999999999996</v>
          </cell>
          <cell r="L2716">
            <v>354889243</v>
          </cell>
        </row>
        <row r="2717">
          <cell r="A2717" t="str">
            <v>004671239</v>
          </cell>
          <cell r="B2717" t="str">
            <v>Zapiralo</v>
          </cell>
          <cell r="C2717" t="str">
            <v>ZA2 400/630</v>
          </cell>
          <cell r="D2717" t="str">
            <v>22,1428</v>
          </cell>
          <cell r="E2717" t="str">
            <v>EA</v>
          </cell>
          <cell r="F2717">
            <v>40</v>
          </cell>
          <cell r="G2717">
            <v>132856.79999999999</v>
          </cell>
          <cell r="H2717">
            <v>0.1</v>
          </cell>
          <cell r="I2717">
            <v>147603.90480000002</v>
          </cell>
          <cell r="J2717">
            <v>18598092.004800003</v>
          </cell>
          <cell r="K2717">
            <v>0.57999999999999996</v>
          </cell>
          <cell r="L2717">
            <v>29384986</v>
          </cell>
        </row>
        <row r="2718">
          <cell r="A2718" t="str">
            <v>004671240</v>
          </cell>
          <cell r="B2718" t="str">
            <v>Prekritje sponk</v>
          </cell>
          <cell r="C2718" t="str">
            <v>PRS2 630/3</v>
          </cell>
          <cell r="D2718" t="str">
            <v>31,0424</v>
          </cell>
          <cell r="E2718" t="str">
            <v>EA</v>
          </cell>
          <cell r="F2718">
            <v>40</v>
          </cell>
          <cell r="G2718">
            <v>186254.4</v>
          </cell>
          <cell r="H2718">
            <v>0.1</v>
          </cell>
          <cell r="I2718">
            <v>206928.6384</v>
          </cell>
          <cell r="J2718">
            <v>26073008.4384</v>
          </cell>
          <cell r="K2718">
            <v>0.57999999999999996</v>
          </cell>
          <cell r="L2718">
            <v>41195354</v>
          </cell>
        </row>
        <row r="2719">
          <cell r="A2719" t="str">
            <v>004671241</v>
          </cell>
          <cell r="B2719" t="str">
            <v>Prekritje sponk</v>
          </cell>
          <cell r="C2719" t="str">
            <v>PRS2 630/4</v>
          </cell>
          <cell r="D2719" t="str">
            <v>41,4647</v>
          </cell>
          <cell r="E2719" t="str">
            <v>EA</v>
          </cell>
          <cell r="F2719">
            <v>40</v>
          </cell>
          <cell r="G2719">
            <v>248788.19999999998</v>
          </cell>
          <cell r="H2719">
            <v>0.1</v>
          </cell>
          <cell r="I2719">
            <v>276403.69020000001</v>
          </cell>
          <cell r="J2719">
            <v>34826864.9652</v>
          </cell>
          <cell r="K2719">
            <v>0.57999999999999996</v>
          </cell>
          <cell r="L2719">
            <v>55026447</v>
          </cell>
        </row>
        <row r="2720">
          <cell r="A2720" t="str">
            <v>004671242</v>
          </cell>
          <cell r="B2720" t="str">
            <v>Prekritje sponk</v>
          </cell>
          <cell r="C2720" t="str">
            <v>PRS2-SP 630/3</v>
          </cell>
          <cell r="D2720" t="str">
            <v>18,7104</v>
          </cell>
          <cell r="E2720" t="str">
            <v>EA</v>
          </cell>
          <cell r="F2720">
            <v>40</v>
          </cell>
          <cell r="G2720">
            <v>112262.39999999999</v>
          </cell>
          <cell r="H2720">
            <v>0.1</v>
          </cell>
          <cell r="I2720">
            <v>124723.5264</v>
          </cell>
          <cell r="J2720">
            <v>15715164.326400001</v>
          </cell>
          <cell r="K2720">
            <v>0.57999999999999996</v>
          </cell>
          <cell r="L2720">
            <v>24829960</v>
          </cell>
        </row>
        <row r="2721">
          <cell r="A2721" t="str">
            <v>004671243</v>
          </cell>
          <cell r="B2721" t="str">
            <v>Prekritje sponk</v>
          </cell>
          <cell r="C2721" t="str">
            <v>PRS2-SP 630/4</v>
          </cell>
          <cell r="D2721" t="str">
            <v>24,9512</v>
          </cell>
          <cell r="E2721" t="str">
            <v>EA</v>
          </cell>
          <cell r="F2721">
            <v>40</v>
          </cell>
          <cell r="G2721">
            <v>149707.19999999998</v>
          </cell>
          <cell r="H2721">
            <v>0.1</v>
          </cell>
          <cell r="I2721">
            <v>166324.69919999997</v>
          </cell>
          <cell r="J2721">
            <v>20956912.099199995</v>
          </cell>
          <cell r="K2721">
            <v>0.57999999999999996</v>
          </cell>
          <cell r="L2721">
            <v>33111922</v>
          </cell>
        </row>
        <row r="2722">
          <cell r="A2722" t="str">
            <v>004671449</v>
          </cell>
          <cell r="B2722" t="str">
            <v>Roèica</v>
          </cell>
          <cell r="C2722" t="str">
            <v>PR2 400-630</v>
          </cell>
          <cell r="D2722" t="str">
            <v>17,5245</v>
          </cell>
          <cell r="E2722" t="str">
            <v>EA</v>
          </cell>
          <cell r="F2722">
            <v>40</v>
          </cell>
          <cell r="G2722">
            <v>105147</v>
          </cell>
          <cell r="H2722">
            <v>0.1</v>
          </cell>
          <cell r="I2722">
            <v>116818.31700000001</v>
          </cell>
          <cell r="J2722">
            <v>14719107.942000002</v>
          </cell>
          <cell r="K2722">
            <v>0.57999999999999996</v>
          </cell>
          <cell r="L2722">
            <v>23256191</v>
          </cell>
        </row>
        <row r="2723">
          <cell r="A2723" t="str">
            <v>004671466</v>
          </cell>
          <cell r="B2723" t="str">
            <v>Natièni pr-fiksni del</v>
          </cell>
          <cell r="C2723" t="str">
            <v>NPF 400-630AF 3p</v>
          </cell>
          <cell r="D2723" t="str">
            <v>245,5679</v>
          </cell>
          <cell r="E2723" t="str">
            <v>EA</v>
          </cell>
          <cell r="F2723">
            <v>40</v>
          </cell>
          <cell r="G2723">
            <v>1473407.4</v>
          </cell>
          <cell r="H2723">
            <v>0.1</v>
          </cell>
          <cell r="I2723">
            <v>1636955.6214000001</v>
          </cell>
          <cell r="J2723">
            <v>206256408.29640001</v>
          </cell>
          <cell r="K2723">
            <v>0.57999999999999996</v>
          </cell>
          <cell r="L2723">
            <v>325885126</v>
          </cell>
        </row>
        <row r="2724">
          <cell r="A2724" t="str">
            <v>004671467</v>
          </cell>
          <cell r="B2724" t="str">
            <v>Natièni pr-fiksni del</v>
          </cell>
          <cell r="C2724" t="str">
            <v>NPF 400-630AF 4p</v>
          </cell>
          <cell r="D2724" t="str">
            <v>327,4239</v>
          </cell>
          <cell r="E2724" t="str">
            <v>EA</v>
          </cell>
          <cell r="F2724">
            <v>40</v>
          </cell>
          <cell r="G2724">
            <v>1964543.4</v>
          </cell>
          <cell r="H2724">
            <v>0.1</v>
          </cell>
          <cell r="I2724">
            <v>2182607.7174000004</v>
          </cell>
          <cell r="J2724">
            <v>275008572.39240003</v>
          </cell>
          <cell r="K2724">
            <v>0.57999999999999996</v>
          </cell>
          <cell r="L2724">
            <v>434513545</v>
          </cell>
        </row>
        <row r="2725">
          <cell r="A2725" t="str">
            <v>004671468</v>
          </cell>
          <cell r="B2725" t="str">
            <v>Natièni pr-izvlaèljivi del</v>
          </cell>
          <cell r="C2725" t="str">
            <v>NPI 400-630AF 400A 3p</v>
          </cell>
          <cell r="D2725" t="str">
            <v>224,2490</v>
          </cell>
          <cell r="E2725" t="str">
            <v>EA</v>
          </cell>
          <cell r="F2725">
            <v>40</v>
          </cell>
          <cell r="G2725">
            <v>1345494</v>
          </cell>
          <cell r="H2725">
            <v>0.1</v>
          </cell>
          <cell r="I2725">
            <v>1494843.8340000003</v>
          </cell>
          <cell r="J2725">
            <v>188350323.08400002</v>
          </cell>
          <cell r="K2725">
            <v>0.57999999999999996</v>
          </cell>
          <cell r="L2725">
            <v>297593511</v>
          </cell>
        </row>
        <row r="2726">
          <cell r="A2726" t="str">
            <v>004671469</v>
          </cell>
          <cell r="B2726" t="str">
            <v>Natièni pr-izvlaèljivi del</v>
          </cell>
          <cell r="C2726" t="str">
            <v>NPI 400-630AF 400A 4p</v>
          </cell>
          <cell r="D2726" t="str">
            <v>260,8207</v>
          </cell>
          <cell r="E2726" t="str">
            <v>EA</v>
          </cell>
          <cell r="F2726">
            <v>40</v>
          </cell>
          <cell r="G2726">
            <v>1564924.2</v>
          </cell>
          <cell r="H2726">
            <v>0.1</v>
          </cell>
          <cell r="I2726">
            <v>1738630.7862000002</v>
          </cell>
          <cell r="J2726">
            <v>219067479.06120002</v>
          </cell>
          <cell r="K2726">
            <v>0.57999999999999996</v>
          </cell>
          <cell r="L2726">
            <v>346126617</v>
          </cell>
        </row>
        <row r="2727">
          <cell r="A2727" t="str">
            <v>004671470</v>
          </cell>
          <cell r="B2727" t="str">
            <v>Set konektorjev</v>
          </cell>
          <cell r="C2727" t="str">
            <v>SK3 400-630AF 3p</v>
          </cell>
          <cell r="D2727" t="str">
            <v>62,0224</v>
          </cell>
          <cell r="E2727" t="str">
            <v>EA</v>
          </cell>
          <cell r="F2727">
            <v>40</v>
          </cell>
          <cell r="G2727">
            <v>372134.39999999997</v>
          </cell>
          <cell r="H2727">
            <v>0.1</v>
          </cell>
          <cell r="I2727">
            <v>413441.31839999999</v>
          </cell>
          <cell r="J2727">
            <v>52093606.1184</v>
          </cell>
          <cell r="K2727">
            <v>0.57999999999999996</v>
          </cell>
          <cell r="L2727">
            <v>82307898</v>
          </cell>
        </row>
        <row r="2728">
          <cell r="A2728" t="str">
            <v>004671471</v>
          </cell>
          <cell r="B2728" t="str">
            <v>Set konektorjev</v>
          </cell>
          <cell r="C2728" t="str">
            <v>SK4 400-630AF 4p</v>
          </cell>
          <cell r="D2728" t="str">
            <v>80,3332</v>
          </cell>
          <cell r="E2728" t="str">
            <v>EA</v>
          </cell>
          <cell r="F2728">
            <v>40</v>
          </cell>
          <cell r="G2728">
            <v>481999.19999999995</v>
          </cell>
          <cell r="H2728">
            <v>0.1</v>
          </cell>
          <cell r="I2728">
            <v>535501.11120000004</v>
          </cell>
          <cell r="J2728">
            <v>67473140.011200011</v>
          </cell>
          <cell r="K2728">
            <v>0.57999999999999996</v>
          </cell>
          <cell r="L2728">
            <v>106607562</v>
          </cell>
        </row>
        <row r="2729">
          <cell r="A2729" t="str">
            <v>004671250</v>
          </cell>
          <cell r="B2729" t="str">
            <v>Zadnji prikljuèki - set</v>
          </cell>
          <cell r="C2729" t="str">
            <v>RC2 630/4</v>
          </cell>
          <cell r="D2729" t="str">
            <v>71,2880</v>
          </cell>
          <cell r="E2729" t="str">
            <v>EA</v>
          </cell>
          <cell r="F2729">
            <v>40</v>
          </cell>
          <cell r="G2729">
            <v>427728</v>
          </cell>
          <cell r="H2729">
            <v>0.1</v>
          </cell>
          <cell r="I2729">
            <v>475205.80800000008</v>
          </cell>
          <cell r="J2729">
            <v>59875931.808000013</v>
          </cell>
          <cell r="K2729">
            <v>0.64</v>
          </cell>
          <cell r="L2729">
            <v>98196529</v>
          </cell>
        </row>
        <row r="2730">
          <cell r="A2730" t="str">
            <v>004672320</v>
          </cell>
          <cell r="B2730" t="str">
            <v>Zbiralnièni prikljuèek</v>
          </cell>
          <cell r="C2730" t="str">
            <v>ZB2 S800-630/3 Straight</v>
          </cell>
          <cell r="D2730" t="str">
            <v>25,0211</v>
          </cell>
          <cell r="E2730" t="str">
            <v>EA</v>
          </cell>
          <cell r="F2730">
            <v>40</v>
          </cell>
          <cell r="G2730">
            <v>150126.6</v>
          </cell>
          <cell r="H2730">
            <v>0.1</v>
          </cell>
          <cell r="I2730">
            <v>166790.6526</v>
          </cell>
          <cell r="J2730">
            <v>21015622.227600001</v>
          </cell>
          <cell r="K2730">
            <v>0.57999999999999996</v>
          </cell>
          <cell r="L2730">
            <v>33204684</v>
          </cell>
        </row>
        <row r="2731">
          <cell r="A2731" t="str">
            <v>004672321</v>
          </cell>
          <cell r="B2731" t="str">
            <v>Zbiralnièni prikljuèek</v>
          </cell>
          <cell r="C2731" t="str">
            <v>ZB2 S800-630/4 Straight</v>
          </cell>
          <cell r="D2731" t="str">
            <v>23,4641</v>
          </cell>
          <cell r="E2731" t="str">
            <v>EA</v>
          </cell>
          <cell r="F2731">
            <v>40</v>
          </cell>
          <cell r="G2731">
            <v>140784.6</v>
          </cell>
          <cell r="H2731">
            <v>0.1</v>
          </cell>
          <cell r="I2731">
            <v>156411.69060000003</v>
          </cell>
          <cell r="J2731">
            <v>19707873.015600003</v>
          </cell>
          <cell r="K2731">
            <v>0.57999999999999996</v>
          </cell>
          <cell r="L2731">
            <v>31138440</v>
          </cell>
        </row>
        <row r="2732">
          <cell r="A2732" t="str">
            <v>004672322</v>
          </cell>
          <cell r="B2732" t="str">
            <v>Zbiralnièni prikljuèek</v>
          </cell>
          <cell r="C2732" t="str">
            <v>ZB2 S800-800/3 Straight</v>
          </cell>
          <cell r="D2732" t="str">
            <v>33,3797</v>
          </cell>
          <cell r="E2732" t="str">
            <v>EA</v>
          </cell>
          <cell r="F2732">
            <v>40</v>
          </cell>
          <cell r="G2732">
            <v>200278.19999999998</v>
          </cell>
          <cell r="H2732">
            <v>0.1</v>
          </cell>
          <cell r="I2732">
            <v>222509.0802</v>
          </cell>
          <cell r="J2732">
            <v>28036144.1052</v>
          </cell>
          <cell r="K2732">
            <v>0.57999999999999996</v>
          </cell>
          <cell r="L2732">
            <v>44297108</v>
          </cell>
        </row>
        <row r="2733">
          <cell r="A2733" t="str">
            <v>004672323</v>
          </cell>
          <cell r="B2733" t="str">
            <v>Zbiralnièni prikljuèek</v>
          </cell>
          <cell r="C2733" t="str">
            <v>ZB2 S800-800/4 Straight</v>
          </cell>
          <cell r="D2733" t="str">
            <v>31,2764</v>
          </cell>
          <cell r="E2733" t="str">
            <v>EA</v>
          </cell>
          <cell r="F2733">
            <v>40</v>
          </cell>
          <cell r="G2733">
            <v>187658.4</v>
          </cell>
          <cell r="H2733">
            <v>0.1</v>
          </cell>
          <cell r="I2733">
            <v>208488.48240000001</v>
          </cell>
          <cell r="J2733">
            <v>26269548.782400001</v>
          </cell>
          <cell r="K2733">
            <v>0.57999999999999996</v>
          </cell>
          <cell r="L2733">
            <v>41505888</v>
          </cell>
        </row>
        <row r="2734">
          <cell r="A2734" t="str">
            <v>004672324</v>
          </cell>
          <cell r="B2734" t="str">
            <v>Motorni pogon</v>
          </cell>
          <cell r="C2734" t="str">
            <v>MO2 800-1000. AC100-240V</v>
          </cell>
          <cell r="D2734" t="str">
            <v>813,6225</v>
          </cell>
          <cell r="E2734" t="str">
            <v>EA</v>
          </cell>
          <cell r="F2734">
            <v>40</v>
          </cell>
          <cell r="G2734">
            <v>4881735</v>
          </cell>
          <cell r="H2734">
            <v>0.1</v>
          </cell>
          <cell r="I2734">
            <v>5423607.585</v>
          </cell>
          <cell r="J2734">
            <v>683374555.71000004</v>
          </cell>
          <cell r="K2734">
            <v>0.57999999999999996</v>
          </cell>
          <cell r="L2734">
            <v>1079731799</v>
          </cell>
        </row>
        <row r="2735">
          <cell r="A2735" t="str">
            <v>004672325</v>
          </cell>
          <cell r="B2735" t="str">
            <v>Motorni pogon</v>
          </cell>
          <cell r="C2735" t="str">
            <v>MO2 800-1000. DC24-48V</v>
          </cell>
          <cell r="D2735" t="str">
            <v>1.106,0360</v>
          </cell>
          <cell r="E2735" t="str">
            <v>EA</v>
          </cell>
          <cell r="F2735">
            <v>40</v>
          </cell>
          <cell r="G2735" t="e">
            <v>#VALUE!</v>
          </cell>
          <cell r="H2735">
            <v>0.1</v>
          </cell>
          <cell r="I2735" t="e">
            <v>#VALUE!</v>
          </cell>
          <cell r="J2735" t="e">
            <v>#VALUE!</v>
          </cell>
          <cell r="K2735">
            <v>0.57999999999999996</v>
          </cell>
          <cell r="L2735" t="e">
            <v>#VALUE!</v>
          </cell>
        </row>
        <row r="2736">
          <cell r="A2736" t="str">
            <v>004672326</v>
          </cell>
          <cell r="B2736" t="str">
            <v>Motorni pogon</v>
          </cell>
          <cell r="C2736" t="str">
            <v>MO2 800-1000. DC100-120V</v>
          </cell>
          <cell r="D2736" t="str">
            <v>1.017,0417</v>
          </cell>
          <cell r="E2736" t="str">
            <v>EA</v>
          </cell>
          <cell r="F2736">
            <v>40</v>
          </cell>
          <cell r="G2736" t="e">
            <v>#VALUE!</v>
          </cell>
          <cell r="H2736">
            <v>0.1</v>
          </cell>
          <cell r="I2736" t="e">
            <v>#VALUE!</v>
          </cell>
          <cell r="J2736" t="e">
            <v>#VALUE!</v>
          </cell>
          <cell r="K2736">
            <v>0.57999999999999996</v>
          </cell>
          <cell r="L2736" t="e">
            <v>#VALUE!</v>
          </cell>
        </row>
        <row r="2737">
          <cell r="A2737" t="str">
            <v>004672327</v>
          </cell>
          <cell r="B2737" t="str">
            <v>Roèica</v>
          </cell>
          <cell r="C2737" t="str">
            <v>RO2 800-1000. black</v>
          </cell>
          <cell r="D2737" t="str">
            <v>120,1067</v>
          </cell>
          <cell r="E2737" t="str">
            <v>EA</v>
          </cell>
          <cell r="F2737">
            <v>40</v>
          </cell>
          <cell r="G2737">
            <v>720640.2</v>
          </cell>
          <cell r="H2737">
            <v>0.1</v>
          </cell>
          <cell r="I2737">
            <v>800631.2622</v>
          </cell>
          <cell r="J2737">
            <v>100879539.0372</v>
          </cell>
          <cell r="K2737">
            <v>0.57999999999999996</v>
          </cell>
          <cell r="L2737">
            <v>159389672</v>
          </cell>
        </row>
        <row r="2738">
          <cell r="A2738" t="str">
            <v>004672328</v>
          </cell>
          <cell r="B2738" t="str">
            <v>Roèica</v>
          </cell>
          <cell r="C2738" t="str">
            <v>RO2 800-1000. lock.black</v>
          </cell>
          <cell r="D2738" t="str">
            <v>160,1787</v>
          </cell>
          <cell r="E2738" t="str">
            <v>EA</v>
          </cell>
          <cell r="F2738">
            <v>40</v>
          </cell>
          <cell r="G2738">
            <v>961072.2</v>
          </cell>
          <cell r="H2738">
            <v>0.1</v>
          </cell>
          <cell r="I2738">
            <v>1067751.2142</v>
          </cell>
          <cell r="J2738">
            <v>134536652.9892</v>
          </cell>
          <cell r="K2738">
            <v>0.57999999999999996</v>
          </cell>
          <cell r="L2738">
            <v>212567912</v>
          </cell>
        </row>
        <row r="2739">
          <cell r="A2739" t="str">
            <v>004672329</v>
          </cell>
          <cell r="B2739" t="str">
            <v>Roèica</v>
          </cell>
          <cell r="C2739" t="str">
            <v>RO2 800-1000. red</v>
          </cell>
          <cell r="D2739" t="str">
            <v>137,9165</v>
          </cell>
          <cell r="E2739" t="str">
            <v>EA</v>
          </cell>
          <cell r="F2739">
            <v>40</v>
          </cell>
          <cell r="G2739">
            <v>827499</v>
          </cell>
          <cell r="H2739">
            <v>0.1</v>
          </cell>
          <cell r="I2739">
            <v>919351.38900000008</v>
          </cell>
          <cell r="J2739">
            <v>115838275.01400001</v>
          </cell>
          <cell r="K2739">
            <v>0.57999999999999996</v>
          </cell>
          <cell r="L2739">
            <v>183024475</v>
          </cell>
        </row>
        <row r="2740">
          <cell r="A2740" t="str">
            <v>004672330</v>
          </cell>
          <cell r="B2740" t="str">
            <v>Roèica</v>
          </cell>
          <cell r="C2740" t="str">
            <v>RO2 800-1000.lock. red</v>
          </cell>
          <cell r="D2740" t="str">
            <v>177,9884</v>
          </cell>
          <cell r="E2740" t="str">
            <v>EA</v>
          </cell>
          <cell r="F2740">
            <v>40</v>
          </cell>
          <cell r="G2740">
            <v>1067930.3999999999</v>
          </cell>
          <cell r="H2740">
            <v>0.1</v>
          </cell>
          <cell r="I2740">
            <v>1186470.6743999999</v>
          </cell>
          <cell r="J2740">
            <v>149495304.97439998</v>
          </cell>
          <cell r="K2740">
            <v>0.57999999999999996</v>
          </cell>
          <cell r="L2740">
            <v>236202582</v>
          </cell>
        </row>
        <row r="2741">
          <cell r="A2741" t="str">
            <v>004672331</v>
          </cell>
          <cell r="B2741" t="str">
            <v>Roèica</v>
          </cell>
          <cell r="C2741" t="str">
            <v>RO2 800-1000 P. black</v>
          </cell>
          <cell r="D2741" t="str">
            <v>134,2835</v>
          </cell>
          <cell r="E2741" t="str">
            <v>EA</v>
          </cell>
          <cell r="F2741">
            <v>40</v>
          </cell>
          <cell r="G2741">
            <v>805701</v>
          </cell>
          <cell r="H2741">
            <v>0.1</v>
          </cell>
          <cell r="I2741">
            <v>895133.8110000001</v>
          </cell>
          <cell r="J2741">
            <v>112786860.18600002</v>
          </cell>
          <cell r="K2741">
            <v>0.57999999999999996</v>
          </cell>
          <cell r="L2741">
            <v>178203240</v>
          </cell>
        </row>
        <row r="2742">
          <cell r="A2742" t="str">
            <v>004672332</v>
          </cell>
          <cell r="B2742" t="str">
            <v>Roèica</v>
          </cell>
          <cell r="C2742" t="str">
            <v>RO2 800-1000 P. red</v>
          </cell>
          <cell r="D2742" t="str">
            <v>139,9378</v>
          </cell>
          <cell r="E2742" t="str">
            <v>EA</v>
          </cell>
          <cell r="F2742">
            <v>40</v>
          </cell>
          <cell r="G2742">
            <v>839626.79999999993</v>
          </cell>
          <cell r="H2742">
            <v>0.1</v>
          </cell>
          <cell r="I2742">
            <v>932825.37479999999</v>
          </cell>
          <cell r="J2742">
            <v>117535997.22480001</v>
          </cell>
          <cell r="K2742">
            <v>0.57999999999999996</v>
          </cell>
          <cell r="L2742">
            <v>185706876</v>
          </cell>
        </row>
        <row r="2743">
          <cell r="A2743" t="str">
            <v>004672333</v>
          </cell>
          <cell r="B2743" t="str">
            <v>Mehanska blokada</v>
          </cell>
          <cell r="C2743" t="str">
            <v>MS 800 3P</v>
          </cell>
          <cell r="D2743" t="str">
            <v>222,4856</v>
          </cell>
          <cell r="E2743" t="str">
            <v>EA</v>
          </cell>
          <cell r="F2743">
            <v>40</v>
          </cell>
          <cell r="G2743">
            <v>1334913.5999999999</v>
          </cell>
          <cell r="H2743">
            <v>0.1</v>
          </cell>
          <cell r="I2743">
            <v>1483089.0096</v>
          </cell>
          <cell r="J2743">
            <v>186869215.2096</v>
          </cell>
          <cell r="K2743">
            <v>0.57999999999999996</v>
          </cell>
          <cell r="L2743">
            <v>295253361</v>
          </cell>
        </row>
        <row r="2744">
          <cell r="A2744" t="str">
            <v>004672334</v>
          </cell>
          <cell r="B2744" t="str">
            <v>Mehanska blokada</v>
          </cell>
          <cell r="C2744" t="str">
            <v>MS 800 4P</v>
          </cell>
          <cell r="D2744" t="str">
            <v>275,4505</v>
          </cell>
          <cell r="E2744" t="str">
            <v>EA</v>
          </cell>
          <cell r="F2744">
            <v>40</v>
          </cell>
          <cell r="G2744">
            <v>1652703</v>
          </cell>
          <cell r="H2744">
            <v>0.1</v>
          </cell>
          <cell r="I2744">
            <v>1836153.0330000001</v>
          </cell>
          <cell r="J2744">
            <v>231355282.15799999</v>
          </cell>
          <cell r="K2744">
            <v>0.57999999999999996</v>
          </cell>
          <cell r="L2744">
            <v>365541346</v>
          </cell>
        </row>
        <row r="2745">
          <cell r="A2745" t="str">
            <v>004672335</v>
          </cell>
          <cell r="B2745" t="str">
            <v>Mehanska blokada</v>
          </cell>
          <cell r="C2745" t="str">
            <v>MLR 800-1000</v>
          </cell>
          <cell r="D2745" t="str">
            <v>197,0547</v>
          </cell>
          <cell r="E2745" t="str">
            <v>EA</v>
          </cell>
          <cell r="F2745">
            <v>40</v>
          </cell>
          <cell r="G2745">
            <v>1182328.2</v>
          </cell>
          <cell r="H2745">
            <v>0.1</v>
          </cell>
          <cell r="I2745">
            <v>1313566.6302</v>
          </cell>
          <cell r="J2745">
            <v>165509395.4052</v>
          </cell>
          <cell r="K2745">
            <v>0.57999999999999996</v>
          </cell>
          <cell r="L2745">
            <v>261504845</v>
          </cell>
        </row>
        <row r="2746">
          <cell r="A2746" t="str">
            <v>004672336</v>
          </cell>
          <cell r="B2746" t="str">
            <v>Mehanska blokada</v>
          </cell>
          <cell r="C2746" t="str">
            <v>MLL 800-1000 3P</v>
          </cell>
          <cell r="D2746" t="str">
            <v>195,2519</v>
          </cell>
          <cell r="E2746" t="str">
            <v>EA</v>
          </cell>
          <cell r="F2746">
            <v>40</v>
          </cell>
          <cell r="G2746">
            <v>1171511.3999999999</v>
          </cell>
          <cell r="H2746">
            <v>0.1</v>
          </cell>
          <cell r="I2746">
            <v>1301549.1654000001</v>
          </cell>
          <cell r="J2746">
            <v>163995194.84040001</v>
          </cell>
          <cell r="K2746">
            <v>0.57999999999999996</v>
          </cell>
          <cell r="L2746">
            <v>259112408</v>
          </cell>
        </row>
        <row r="2747">
          <cell r="A2747" t="str">
            <v>004672337</v>
          </cell>
          <cell r="B2747" t="str">
            <v>Mehanska blokada</v>
          </cell>
          <cell r="C2747" t="str">
            <v>MLL 800-1000 4P</v>
          </cell>
          <cell r="D2747" t="str">
            <v>220,3823</v>
          </cell>
          <cell r="E2747" t="str">
            <v>EA</v>
          </cell>
          <cell r="F2747">
            <v>40</v>
          </cell>
          <cell r="G2747">
            <v>1322293.8</v>
          </cell>
          <cell r="H2747">
            <v>0.1</v>
          </cell>
          <cell r="I2747">
            <v>1469068.4118000001</v>
          </cell>
          <cell r="J2747">
            <v>185102619.88680002</v>
          </cell>
          <cell r="K2747">
            <v>0.57999999999999996</v>
          </cell>
          <cell r="L2747">
            <v>292462140</v>
          </cell>
        </row>
        <row r="2748">
          <cell r="A2748" t="str">
            <v>004672338</v>
          </cell>
          <cell r="B2748" t="str">
            <v>Mehanska blokada</v>
          </cell>
          <cell r="C2748" t="str">
            <v>MW 800-1000</v>
          </cell>
          <cell r="D2748" t="str">
            <v>529,6768</v>
          </cell>
          <cell r="E2748" t="str">
            <v>EA</v>
          </cell>
          <cell r="F2748">
            <v>40</v>
          </cell>
          <cell r="G2748">
            <v>3178060.8</v>
          </cell>
          <cell r="H2748">
            <v>0.1</v>
          </cell>
          <cell r="I2748">
            <v>3530825.5488</v>
          </cell>
          <cell r="J2748">
            <v>444884019.14880002</v>
          </cell>
          <cell r="K2748">
            <v>0.57999999999999996</v>
          </cell>
          <cell r="L2748">
            <v>702916751</v>
          </cell>
        </row>
        <row r="2749">
          <cell r="A2749" t="str">
            <v>004672339</v>
          </cell>
          <cell r="B2749" t="str">
            <v>Prekritje sponk</v>
          </cell>
          <cell r="C2749" t="str">
            <v>PRS2 800-1000/3</v>
          </cell>
          <cell r="D2749" t="str">
            <v>24,5840</v>
          </cell>
          <cell r="E2749" t="str">
            <v>EA</v>
          </cell>
          <cell r="F2749">
            <v>40</v>
          </cell>
          <cell r="G2749">
            <v>147504</v>
          </cell>
          <cell r="H2749">
            <v>0.1</v>
          </cell>
          <cell r="I2749">
            <v>163876.94400000002</v>
          </cell>
          <cell r="J2749">
            <v>20648494.944000002</v>
          </cell>
          <cell r="K2749">
            <v>0.57999999999999996</v>
          </cell>
          <cell r="L2749">
            <v>32624623</v>
          </cell>
        </row>
        <row r="2750">
          <cell r="A2750" t="str">
            <v>004672340</v>
          </cell>
          <cell r="B2750" t="str">
            <v>Prekritje sponk</v>
          </cell>
          <cell r="C2750" t="str">
            <v>PRS2 800-1000/4</v>
          </cell>
          <cell r="D2750" t="str">
            <v>32,9426</v>
          </cell>
          <cell r="E2750" t="str">
            <v>EA</v>
          </cell>
          <cell r="F2750">
            <v>40</v>
          </cell>
          <cell r="G2750">
            <v>197655.6</v>
          </cell>
          <cell r="H2750">
            <v>0.1</v>
          </cell>
          <cell r="I2750">
            <v>219595.37160000004</v>
          </cell>
          <cell r="J2750">
            <v>27669016.821600005</v>
          </cell>
          <cell r="K2750">
            <v>0.57999999999999996</v>
          </cell>
          <cell r="L2750">
            <v>43717047</v>
          </cell>
        </row>
        <row r="2751">
          <cell r="A2751" t="str">
            <v>004671245</v>
          </cell>
          <cell r="B2751" t="str">
            <v>Prikljuèni blok</v>
          </cell>
          <cell r="C2751" t="str">
            <v>LTBL 400-1000</v>
          </cell>
          <cell r="D2751" t="str">
            <v>59,6882</v>
          </cell>
          <cell r="E2751" t="str">
            <v>EA</v>
          </cell>
          <cell r="F2751">
            <v>40</v>
          </cell>
          <cell r="G2751">
            <v>358129.2</v>
          </cell>
          <cell r="H2751">
            <v>0.1</v>
          </cell>
          <cell r="I2751">
            <v>397881.54120000004</v>
          </cell>
          <cell r="J2751">
            <v>50133074.191200003</v>
          </cell>
          <cell r="K2751">
            <v>0.57999999999999996</v>
          </cell>
          <cell r="L2751">
            <v>79210258</v>
          </cell>
        </row>
        <row r="2752">
          <cell r="A2752" t="str">
            <v>004671246</v>
          </cell>
          <cell r="B2752" t="str">
            <v>Prikljuèni blok</v>
          </cell>
          <cell r="C2752" t="str">
            <v>LTBR 400-1000</v>
          </cell>
          <cell r="D2752" t="str">
            <v>59,6882</v>
          </cell>
          <cell r="E2752" t="str">
            <v>EA</v>
          </cell>
          <cell r="F2752">
            <v>40</v>
          </cell>
          <cell r="G2752">
            <v>358129.2</v>
          </cell>
          <cell r="H2752">
            <v>0.1</v>
          </cell>
          <cell r="I2752">
            <v>397881.54120000004</v>
          </cell>
          <cell r="J2752">
            <v>50133074.191200003</v>
          </cell>
          <cell r="K2752">
            <v>0.57999999999999996</v>
          </cell>
          <cell r="L2752">
            <v>79210258</v>
          </cell>
        </row>
        <row r="2753">
          <cell r="A2753" t="str">
            <v>004672350</v>
          </cell>
          <cell r="B2753" t="str">
            <v>Motorni pogon</v>
          </cell>
          <cell r="C2753" t="str">
            <v>MO2 1250-1600. AC240V</v>
          </cell>
          <cell r="D2753" t="str">
            <v>1.140,9180</v>
          </cell>
          <cell r="E2753" t="str">
            <v>EA</v>
          </cell>
          <cell r="F2753">
            <v>40</v>
          </cell>
          <cell r="G2753" t="e">
            <v>#VALUE!</v>
          </cell>
          <cell r="H2753">
            <v>0.1</v>
          </cell>
          <cell r="I2753" t="e">
            <v>#VALUE!</v>
          </cell>
          <cell r="J2753" t="e">
            <v>#VALUE!</v>
          </cell>
          <cell r="K2753">
            <v>0.57999999999999996</v>
          </cell>
          <cell r="L2753" t="e">
            <v>#VALUE!</v>
          </cell>
        </row>
        <row r="2754">
          <cell r="A2754" t="str">
            <v>004672351</v>
          </cell>
          <cell r="B2754" t="str">
            <v>Motorni pogon</v>
          </cell>
          <cell r="C2754" t="str">
            <v>MO2 1250-1600. DC24V</v>
          </cell>
          <cell r="D2754" t="str">
            <v>1.140,9180</v>
          </cell>
          <cell r="E2754" t="str">
            <v>EA</v>
          </cell>
          <cell r="F2754">
            <v>40</v>
          </cell>
          <cell r="G2754" t="e">
            <v>#VALUE!</v>
          </cell>
          <cell r="H2754">
            <v>0.1</v>
          </cell>
          <cell r="I2754" t="e">
            <v>#VALUE!</v>
          </cell>
          <cell r="J2754" t="e">
            <v>#VALUE!</v>
          </cell>
          <cell r="K2754">
            <v>0.57999999999999996</v>
          </cell>
          <cell r="L2754" t="e">
            <v>#VALUE!</v>
          </cell>
        </row>
        <row r="2755">
          <cell r="A2755" t="str">
            <v>004672352</v>
          </cell>
          <cell r="B2755" t="str">
            <v>Motorni pogon</v>
          </cell>
          <cell r="C2755" t="str">
            <v>MO2 1250-1600. DC100-110V</v>
          </cell>
          <cell r="D2755" t="str">
            <v>1.140,9180</v>
          </cell>
          <cell r="E2755" t="str">
            <v>EA</v>
          </cell>
          <cell r="F2755">
            <v>40</v>
          </cell>
          <cell r="G2755" t="e">
            <v>#VALUE!</v>
          </cell>
          <cell r="H2755">
            <v>0.1</v>
          </cell>
          <cell r="I2755" t="e">
            <v>#VALUE!</v>
          </cell>
          <cell r="J2755" t="e">
            <v>#VALUE!</v>
          </cell>
          <cell r="K2755">
            <v>0.57999999999999996</v>
          </cell>
          <cell r="L2755" t="e">
            <v>#VALUE!</v>
          </cell>
        </row>
        <row r="2756">
          <cell r="A2756" t="str">
            <v>004672353</v>
          </cell>
          <cell r="B2756" t="str">
            <v>Roèica</v>
          </cell>
          <cell r="C2756" t="str">
            <v>RO2 1250-1600. black</v>
          </cell>
          <cell r="D2756" t="str">
            <v>143,7620</v>
          </cell>
          <cell r="E2756" t="str">
            <v>EA</v>
          </cell>
          <cell r="F2756">
            <v>40</v>
          </cell>
          <cell r="G2756">
            <v>862572</v>
          </cell>
          <cell r="H2756">
            <v>0.1</v>
          </cell>
          <cell r="I2756">
            <v>958317.49200000009</v>
          </cell>
          <cell r="J2756">
            <v>120748003.99200001</v>
          </cell>
          <cell r="K2756">
            <v>0.57999999999999996</v>
          </cell>
          <cell r="L2756">
            <v>190781847</v>
          </cell>
        </row>
        <row r="2757">
          <cell r="A2757" t="str">
            <v>004672354</v>
          </cell>
          <cell r="B2757" t="str">
            <v>Roèica</v>
          </cell>
          <cell r="C2757" t="str">
            <v>RO2 1250-1600. lock.black</v>
          </cell>
          <cell r="D2757" t="str">
            <v>186,8660</v>
          </cell>
          <cell r="E2757" t="str">
            <v>EA</v>
          </cell>
          <cell r="F2757">
            <v>40</v>
          </cell>
          <cell r="G2757">
            <v>1121196</v>
          </cell>
          <cell r="H2757">
            <v>0.1</v>
          </cell>
          <cell r="I2757">
            <v>1245648.7560000001</v>
          </cell>
          <cell r="J2757">
            <v>156951743.25600001</v>
          </cell>
          <cell r="K2757">
            <v>0.57999999999999996</v>
          </cell>
          <cell r="L2757">
            <v>247983755</v>
          </cell>
        </row>
        <row r="2758">
          <cell r="A2758" t="str">
            <v>004672355</v>
          </cell>
          <cell r="B2758" t="str">
            <v>Roèica</v>
          </cell>
          <cell r="C2758" t="str">
            <v>RO2 1250-1600. red</v>
          </cell>
          <cell r="D2758" t="str">
            <v>162,9376</v>
          </cell>
          <cell r="E2758" t="str">
            <v>EA</v>
          </cell>
          <cell r="F2758">
            <v>40</v>
          </cell>
          <cell r="G2758">
            <v>977625.59999999998</v>
          </cell>
          <cell r="H2758">
            <v>0.1</v>
          </cell>
          <cell r="I2758">
            <v>1086142.0416000001</v>
          </cell>
          <cell r="J2758">
            <v>136853897.24160001</v>
          </cell>
          <cell r="K2758">
            <v>0.57999999999999996</v>
          </cell>
          <cell r="L2758">
            <v>216229158</v>
          </cell>
        </row>
        <row r="2759">
          <cell r="A2759" t="str">
            <v>004672356</v>
          </cell>
          <cell r="B2759" t="str">
            <v>Roèica</v>
          </cell>
          <cell r="C2759" t="str">
            <v>RO2 1250-1600. lock. red</v>
          </cell>
          <cell r="D2759" t="str">
            <v>206,0416</v>
          </cell>
          <cell r="E2759" t="str">
            <v>EA</v>
          </cell>
          <cell r="F2759">
            <v>40</v>
          </cell>
          <cell r="G2759">
            <v>1236249.5999999999</v>
          </cell>
          <cell r="H2759">
            <v>0.1</v>
          </cell>
          <cell r="I2759">
            <v>1373473.3056000001</v>
          </cell>
          <cell r="J2759">
            <v>173057636.50560001</v>
          </cell>
          <cell r="K2759">
            <v>0.57999999999999996</v>
          </cell>
          <cell r="L2759">
            <v>273431066</v>
          </cell>
        </row>
        <row r="2760">
          <cell r="A2760" t="str">
            <v>004672357</v>
          </cell>
          <cell r="B2760" t="str">
            <v>Roèica</v>
          </cell>
          <cell r="C2760" t="str">
            <v>RO2 1250-1600 P. black</v>
          </cell>
          <cell r="D2760" t="str">
            <v>146,3843</v>
          </cell>
          <cell r="E2760" t="str">
            <v>EA</v>
          </cell>
          <cell r="F2760">
            <v>40</v>
          </cell>
          <cell r="G2760">
            <v>878305.79999999993</v>
          </cell>
          <cell r="H2760">
            <v>0.1</v>
          </cell>
          <cell r="I2760">
            <v>975797.74380000005</v>
          </cell>
          <cell r="J2760">
            <v>122950515.71880001</v>
          </cell>
          <cell r="K2760">
            <v>0.57999999999999996</v>
          </cell>
          <cell r="L2760">
            <v>194261815</v>
          </cell>
        </row>
        <row r="2761">
          <cell r="A2761" t="str">
            <v>004672358</v>
          </cell>
          <cell r="B2761" t="str">
            <v>Roèica</v>
          </cell>
          <cell r="C2761" t="str">
            <v>RO2 1250-1600 P. red</v>
          </cell>
          <cell r="D2761" t="str">
            <v>153,2951</v>
          </cell>
          <cell r="E2761" t="str">
            <v>EA</v>
          </cell>
          <cell r="F2761">
            <v>40</v>
          </cell>
          <cell r="G2761">
            <v>919770.6</v>
          </cell>
          <cell r="H2761">
            <v>0.1</v>
          </cell>
          <cell r="I2761">
            <v>1021865.1366000001</v>
          </cell>
          <cell r="J2761">
            <v>128755007.21160001</v>
          </cell>
          <cell r="K2761">
            <v>0.57999999999999996</v>
          </cell>
          <cell r="L2761">
            <v>203432912</v>
          </cell>
        </row>
        <row r="2762">
          <cell r="A2762" t="str">
            <v>004672359</v>
          </cell>
          <cell r="B2762" t="str">
            <v>Mehanska blokada</v>
          </cell>
          <cell r="C2762" t="str">
            <v>MS 1250 3P</v>
          </cell>
          <cell r="D2762" t="str">
            <v>205,3314</v>
          </cell>
          <cell r="E2762" t="str">
            <v>EA</v>
          </cell>
          <cell r="F2762">
            <v>40</v>
          </cell>
          <cell r="G2762">
            <v>1231988.3999999999</v>
          </cell>
          <cell r="H2762">
            <v>0.1</v>
          </cell>
          <cell r="I2762">
            <v>1368739.1124</v>
          </cell>
          <cell r="J2762">
            <v>172461128.16240001</v>
          </cell>
          <cell r="K2762">
            <v>0.57999999999999996</v>
          </cell>
          <cell r="L2762">
            <v>272488583</v>
          </cell>
        </row>
        <row r="2763">
          <cell r="A2763" t="str">
            <v>004672360</v>
          </cell>
          <cell r="B2763" t="str">
            <v>Mehanska blokada</v>
          </cell>
          <cell r="C2763" t="str">
            <v>MS 1250 4P</v>
          </cell>
          <cell r="D2763" t="str">
            <v>232,7562</v>
          </cell>
          <cell r="E2763" t="str">
            <v>EA</v>
          </cell>
          <cell r="F2763">
            <v>40</v>
          </cell>
          <cell r="G2763">
            <v>1396537.2</v>
          </cell>
          <cell r="H2763">
            <v>0.1</v>
          </cell>
          <cell r="I2763">
            <v>1551552.8292000003</v>
          </cell>
          <cell r="J2763">
            <v>195495656.47920004</v>
          </cell>
          <cell r="K2763">
            <v>0.57999999999999996</v>
          </cell>
          <cell r="L2763">
            <v>308883138</v>
          </cell>
        </row>
        <row r="2764">
          <cell r="A2764" t="str">
            <v>004672361</v>
          </cell>
          <cell r="B2764" t="str">
            <v>Prekritje sponk</v>
          </cell>
          <cell r="C2764" t="str">
            <v>PRS2 1250/3</v>
          </cell>
          <cell r="D2764" t="str">
            <v>34,2811</v>
          </cell>
          <cell r="E2764" t="str">
            <v>EA</v>
          </cell>
          <cell r="F2764">
            <v>40</v>
          </cell>
          <cell r="G2764">
            <v>205686.6</v>
          </cell>
          <cell r="H2764">
            <v>0.1</v>
          </cell>
          <cell r="I2764">
            <v>228517.81260000003</v>
          </cell>
          <cell r="J2764">
            <v>28793244.387600005</v>
          </cell>
          <cell r="K2764">
            <v>0.57999999999999996</v>
          </cell>
          <cell r="L2764">
            <v>45493327</v>
          </cell>
        </row>
        <row r="2765">
          <cell r="A2765" t="str">
            <v>004672362</v>
          </cell>
          <cell r="B2765" t="str">
            <v>Prekritje sponk</v>
          </cell>
          <cell r="C2765" t="str">
            <v>PRS2 1250/4</v>
          </cell>
          <cell r="D2765" t="str">
            <v>45,5897</v>
          </cell>
          <cell r="E2765" t="str">
            <v>EA</v>
          </cell>
          <cell r="F2765">
            <v>40</v>
          </cell>
          <cell r="G2765">
            <v>273538.2</v>
          </cell>
          <cell r="H2765">
            <v>0.1</v>
          </cell>
          <cell r="I2765">
            <v>303900.94020000001</v>
          </cell>
          <cell r="J2765">
            <v>38291518.4652</v>
          </cell>
          <cell r="K2765">
            <v>0.57999999999999996</v>
          </cell>
          <cell r="L2765">
            <v>60500600</v>
          </cell>
        </row>
        <row r="2766">
          <cell r="A2766" t="str">
            <v>004671244</v>
          </cell>
          <cell r="B2766" t="str">
            <v>Zašèitna pregrada</v>
          </cell>
          <cell r="C2766" t="str">
            <v>IZ2 400-1600</v>
          </cell>
          <cell r="D2766" t="str">
            <v>3,6697</v>
          </cell>
          <cell r="E2766" t="str">
            <v>EA</v>
          </cell>
          <cell r="F2766">
            <v>40</v>
          </cell>
          <cell r="G2766">
            <v>22018.2</v>
          </cell>
          <cell r="H2766">
            <v>0.1</v>
          </cell>
          <cell r="I2766">
            <v>24462.220200000003</v>
          </cell>
          <cell r="J2766">
            <v>3082239.7452000002</v>
          </cell>
          <cell r="K2766">
            <v>0.57999999999999996</v>
          </cell>
          <cell r="L2766">
            <v>4869939</v>
          </cell>
        </row>
        <row r="2767">
          <cell r="A2767" t="str">
            <v>004671501</v>
          </cell>
          <cell r="B2767" t="str">
            <v>Kompaktni odklopnik</v>
          </cell>
          <cell r="C2767" t="str">
            <v>EB2R 125/3L 20A 3P</v>
          </cell>
          <cell r="D2767" t="str">
            <v>599,2906</v>
          </cell>
          <cell r="E2767" t="str">
            <v>EA</v>
          </cell>
          <cell r="F2767">
            <v>40</v>
          </cell>
          <cell r="G2767">
            <v>3595743.6</v>
          </cell>
          <cell r="H2767">
            <v>0.1</v>
          </cell>
          <cell r="I2767">
            <v>3994871.1396000003</v>
          </cell>
          <cell r="J2767">
            <v>503353763.58960003</v>
          </cell>
          <cell r="K2767">
            <v>0.57999999999999996</v>
          </cell>
          <cell r="L2767">
            <v>795298947</v>
          </cell>
        </row>
        <row r="2768">
          <cell r="A2768" t="str">
            <v>004671502</v>
          </cell>
          <cell r="B2768" t="str">
            <v>Kompaktni odklopnik</v>
          </cell>
          <cell r="C2768" t="str">
            <v>EB2R 125/3L 32A 3P</v>
          </cell>
          <cell r="D2768" t="str">
            <v>599,2906</v>
          </cell>
          <cell r="E2768" t="str">
            <v>EA</v>
          </cell>
          <cell r="F2768">
            <v>40</v>
          </cell>
          <cell r="G2768">
            <v>3595743.6</v>
          </cell>
          <cell r="H2768">
            <v>0.1</v>
          </cell>
          <cell r="I2768">
            <v>3994871.1396000003</v>
          </cell>
          <cell r="J2768">
            <v>503353763.58960003</v>
          </cell>
          <cell r="K2768">
            <v>0.57999999999999996</v>
          </cell>
          <cell r="L2768">
            <v>795298947</v>
          </cell>
        </row>
        <row r="2769">
          <cell r="A2769" t="str">
            <v>004671503</v>
          </cell>
          <cell r="B2769" t="str">
            <v>Kompaktni odklopnik</v>
          </cell>
          <cell r="C2769" t="str">
            <v>EB2R 125/3L 50A 3P</v>
          </cell>
          <cell r="D2769" t="str">
            <v>599,2906</v>
          </cell>
          <cell r="E2769" t="str">
            <v>EA</v>
          </cell>
          <cell r="F2769">
            <v>40</v>
          </cell>
          <cell r="G2769">
            <v>3595743.6</v>
          </cell>
          <cell r="H2769">
            <v>0.1</v>
          </cell>
          <cell r="I2769">
            <v>3994871.1396000003</v>
          </cell>
          <cell r="J2769">
            <v>503353763.58960003</v>
          </cell>
          <cell r="K2769">
            <v>0.57999999999999996</v>
          </cell>
          <cell r="L2769">
            <v>795298947</v>
          </cell>
        </row>
        <row r="2770">
          <cell r="A2770" t="str">
            <v>004671504</v>
          </cell>
          <cell r="B2770" t="str">
            <v>Kompaktni odklopnik</v>
          </cell>
          <cell r="C2770" t="str">
            <v>EB2R 125/3L 63A 3P</v>
          </cell>
          <cell r="D2770" t="str">
            <v>599,2906</v>
          </cell>
          <cell r="E2770" t="str">
            <v>EA</v>
          </cell>
          <cell r="F2770">
            <v>40</v>
          </cell>
          <cell r="G2770">
            <v>3595743.6</v>
          </cell>
          <cell r="H2770">
            <v>0.1</v>
          </cell>
          <cell r="I2770">
            <v>3994871.1396000003</v>
          </cell>
          <cell r="J2770">
            <v>503353763.58960003</v>
          </cell>
          <cell r="K2770">
            <v>0.57999999999999996</v>
          </cell>
          <cell r="L2770">
            <v>795298947</v>
          </cell>
        </row>
        <row r="2771">
          <cell r="A2771" t="str">
            <v>004671505</v>
          </cell>
          <cell r="B2771" t="str">
            <v>Kompaktni odklopnik</v>
          </cell>
          <cell r="C2771" t="str">
            <v>EB2R 125/3L 100A 3P</v>
          </cell>
          <cell r="D2771" t="str">
            <v>599,2906</v>
          </cell>
          <cell r="E2771" t="str">
            <v>EA</v>
          </cell>
          <cell r="F2771">
            <v>40</v>
          </cell>
          <cell r="G2771">
            <v>3595743.6</v>
          </cell>
          <cell r="H2771">
            <v>0.1</v>
          </cell>
          <cell r="I2771">
            <v>3994871.1396000003</v>
          </cell>
          <cell r="J2771">
            <v>503353763.58960003</v>
          </cell>
          <cell r="K2771">
            <v>0.57999999999999996</v>
          </cell>
          <cell r="L2771">
            <v>795298947</v>
          </cell>
        </row>
        <row r="2772">
          <cell r="A2772" t="str">
            <v>004671506</v>
          </cell>
          <cell r="B2772" t="str">
            <v>Kompaktni odklopnik</v>
          </cell>
          <cell r="C2772" t="str">
            <v>EB2R 125/3L 125A 3P</v>
          </cell>
          <cell r="D2772" t="str">
            <v>599,2906</v>
          </cell>
          <cell r="E2772" t="str">
            <v>EA</v>
          </cell>
          <cell r="F2772">
            <v>40</v>
          </cell>
          <cell r="G2772">
            <v>3595743.6</v>
          </cell>
          <cell r="H2772">
            <v>0.1</v>
          </cell>
          <cell r="I2772">
            <v>3994871.1396000003</v>
          </cell>
          <cell r="J2772">
            <v>503353763.58960003</v>
          </cell>
          <cell r="K2772">
            <v>0.57999999999999996</v>
          </cell>
          <cell r="L2772">
            <v>795298947</v>
          </cell>
        </row>
        <row r="2773">
          <cell r="A2773" t="str">
            <v>004671507</v>
          </cell>
          <cell r="B2773" t="str">
            <v>Kompaktni odklopnik</v>
          </cell>
          <cell r="C2773" t="str">
            <v>EB2R 125/4L 20A 4P</v>
          </cell>
          <cell r="D2773" t="str">
            <v>762,7336</v>
          </cell>
          <cell r="E2773" t="str">
            <v>EA</v>
          </cell>
          <cell r="F2773">
            <v>40</v>
          </cell>
          <cell r="G2773">
            <v>4576401.5999999996</v>
          </cell>
          <cell r="H2773">
            <v>0.1</v>
          </cell>
          <cell r="I2773">
            <v>5084382.1776000001</v>
          </cell>
          <cell r="J2773">
            <v>640632154.37759995</v>
          </cell>
          <cell r="K2773">
            <v>0.57999999999999996</v>
          </cell>
          <cell r="L2773">
            <v>1012198804</v>
          </cell>
        </row>
        <row r="2774">
          <cell r="A2774" t="str">
            <v>004671508</v>
          </cell>
          <cell r="B2774" t="str">
            <v>Kompaktni odklopnik</v>
          </cell>
          <cell r="C2774" t="str">
            <v>EB2R 125/4L 32A 4P</v>
          </cell>
          <cell r="D2774" t="str">
            <v>762,7336</v>
          </cell>
          <cell r="E2774" t="str">
            <v>EA</v>
          </cell>
          <cell r="F2774">
            <v>40</v>
          </cell>
          <cell r="G2774">
            <v>4576401.5999999996</v>
          </cell>
          <cell r="H2774">
            <v>0.1</v>
          </cell>
          <cell r="I2774">
            <v>5084382.1776000001</v>
          </cell>
          <cell r="J2774">
            <v>640632154.37759995</v>
          </cell>
          <cell r="K2774">
            <v>0.57999999999999996</v>
          </cell>
          <cell r="L2774">
            <v>1012198804</v>
          </cell>
        </row>
        <row r="2775">
          <cell r="A2775" t="str">
            <v>004671509</v>
          </cell>
          <cell r="B2775" t="str">
            <v>Kompaktni odklopnik</v>
          </cell>
          <cell r="C2775" t="str">
            <v>EB2R 125/4L 50A 4P</v>
          </cell>
          <cell r="D2775" t="str">
            <v>762,7336</v>
          </cell>
          <cell r="E2775" t="str">
            <v>EA</v>
          </cell>
          <cell r="F2775">
            <v>40</v>
          </cell>
          <cell r="G2775">
            <v>4576401.5999999996</v>
          </cell>
          <cell r="H2775">
            <v>0.1</v>
          </cell>
          <cell r="I2775">
            <v>5084382.1776000001</v>
          </cell>
          <cell r="J2775">
            <v>640632154.37759995</v>
          </cell>
          <cell r="K2775">
            <v>0.57999999999999996</v>
          </cell>
          <cell r="L2775">
            <v>1012198804</v>
          </cell>
        </row>
        <row r="2776">
          <cell r="A2776" t="str">
            <v>004671510</v>
          </cell>
          <cell r="B2776" t="str">
            <v>Kompaktni odklopnik</v>
          </cell>
          <cell r="C2776" t="str">
            <v>EB2R 125/4L 63A 4P</v>
          </cell>
          <cell r="D2776" t="str">
            <v>762,7336</v>
          </cell>
          <cell r="E2776" t="str">
            <v>EA</v>
          </cell>
          <cell r="F2776">
            <v>40</v>
          </cell>
          <cell r="G2776">
            <v>4576401.5999999996</v>
          </cell>
          <cell r="H2776">
            <v>0.1</v>
          </cell>
          <cell r="I2776">
            <v>5084382.1776000001</v>
          </cell>
          <cell r="J2776">
            <v>640632154.37759995</v>
          </cell>
          <cell r="K2776">
            <v>0.57999999999999996</v>
          </cell>
          <cell r="L2776">
            <v>1012198804</v>
          </cell>
        </row>
        <row r="2777">
          <cell r="A2777" t="str">
            <v>004671511</v>
          </cell>
          <cell r="B2777" t="str">
            <v>Kompaktni odklopnik</v>
          </cell>
          <cell r="C2777" t="str">
            <v>EB2R 125/4L 100A 4P</v>
          </cell>
          <cell r="D2777" t="str">
            <v>762,7336</v>
          </cell>
          <cell r="E2777" t="str">
            <v>EA</v>
          </cell>
          <cell r="F2777">
            <v>40</v>
          </cell>
          <cell r="G2777">
            <v>4576401.5999999996</v>
          </cell>
          <cell r="H2777">
            <v>0.1</v>
          </cell>
          <cell r="I2777">
            <v>5084382.1776000001</v>
          </cell>
          <cell r="J2777">
            <v>640632154.37759995</v>
          </cell>
          <cell r="K2777">
            <v>0.57999999999999996</v>
          </cell>
          <cell r="L2777">
            <v>1012198804</v>
          </cell>
        </row>
        <row r="2778">
          <cell r="A2778" t="str">
            <v>004671512</v>
          </cell>
          <cell r="B2778" t="str">
            <v>Kompaktni odklopnik</v>
          </cell>
          <cell r="C2778" t="str">
            <v>EB2R 125/4L 125A 4P</v>
          </cell>
          <cell r="D2778" t="str">
            <v>762,7336</v>
          </cell>
          <cell r="E2778" t="str">
            <v>EA</v>
          </cell>
          <cell r="F2778">
            <v>40</v>
          </cell>
          <cell r="G2778">
            <v>4576401.5999999996</v>
          </cell>
          <cell r="H2778">
            <v>0.1</v>
          </cell>
          <cell r="I2778">
            <v>5084382.1776000001</v>
          </cell>
          <cell r="J2778">
            <v>640632154.37759995</v>
          </cell>
          <cell r="K2778">
            <v>0.57999999999999996</v>
          </cell>
          <cell r="L2778">
            <v>1012198804</v>
          </cell>
        </row>
        <row r="2779">
          <cell r="A2779" t="str">
            <v>004671581</v>
          </cell>
          <cell r="B2779" t="str">
            <v>Kompaktni odklopnik</v>
          </cell>
          <cell r="C2779" t="str">
            <v>EB2R 250/3L 160A 3P</v>
          </cell>
          <cell r="D2779" t="str">
            <v>681,0122</v>
          </cell>
          <cell r="E2779" t="str">
            <v>EA</v>
          </cell>
          <cell r="F2779">
            <v>40</v>
          </cell>
          <cell r="G2779">
            <v>4086073.1999999997</v>
          </cell>
          <cell r="H2779">
            <v>0.1</v>
          </cell>
          <cell r="I2779">
            <v>4539627.3252000008</v>
          </cell>
          <cell r="J2779">
            <v>571993042.97520006</v>
          </cell>
          <cell r="K2779">
            <v>0.57999999999999996</v>
          </cell>
          <cell r="L2779">
            <v>903749008</v>
          </cell>
        </row>
        <row r="2780">
          <cell r="A2780" t="str">
            <v>004671582</v>
          </cell>
          <cell r="B2780" t="str">
            <v>Kompaktni odklopnik</v>
          </cell>
          <cell r="C2780" t="str">
            <v>EB2R 250/3L 250A 3P</v>
          </cell>
          <cell r="D2780" t="str">
            <v>681,0122</v>
          </cell>
          <cell r="E2780" t="str">
            <v>EA</v>
          </cell>
          <cell r="F2780">
            <v>40</v>
          </cell>
          <cell r="G2780">
            <v>4086073.1999999997</v>
          </cell>
          <cell r="H2780">
            <v>0.1</v>
          </cell>
          <cell r="I2780">
            <v>4539627.3252000008</v>
          </cell>
          <cell r="J2780">
            <v>571993042.97520006</v>
          </cell>
          <cell r="K2780">
            <v>0.57999999999999996</v>
          </cell>
          <cell r="L2780">
            <v>903749008</v>
          </cell>
        </row>
        <row r="2781">
          <cell r="A2781" t="str">
            <v>004671583</v>
          </cell>
          <cell r="B2781" t="str">
            <v>Kompaktni odklopnik</v>
          </cell>
          <cell r="C2781" t="str">
            <v>EB2R 250/4L 160A 4P</v>
          </cell>
          <cell r="D2781" t="str">
            <v>904,9894</v>
          </cell>
          <cell r="E2781" t="str">
            <v>EA</v>
          </cell>
          <cell r="F2781">
            <v>40</v>
          </cell>
          <cell r="G2781">
            <v>5429936.3999999994</v>
          </cell>
          <cell r="H2781">
            <v>0.1</v>
          </cell>
          <cell r="I2781">
            <v>6032659.3404000001</v>
          </cell>
          <cell r="J2781">
            <v>760115076.89040005</v>
          </cell>
          <cell r="K2781">
            <v>0.57999999999999996</v>
          </cell>
          <cell r="L2781">
            <v>1200981822</v>
          </cell>
        </row>
        <row r="2782">
          <cell r="A2782" t="str">
            <v>004671584</v>
          </cell>
          <cell r="B2782" t="str">
            <v>Kompaktni odklopnik</v>
          </cell>
          <cell r="C2782" t="str">
            <v>EB2R 250/4L 250A 4P</v>
          </cell>
          <cell r="D2782" t="str">
            <v>904,9894</v>
          </cell>
          <cell r="E2782" t="str">
            <v>EA</v>
          </cell>
          <cell r="F2782">
            <v>40</v>
          </cell>
          <cell r="G2782">
            <v>5429936.3999999994</v>
          </cell>
          <cell r="H2782">
            <v>0.1</v>
          </cell>
          <cell r="I2782">
            <v>6032659.3404000001</v>
          </cell>
          <cell r="J2782">
            <v>760115076.89040005</v>
          </cell>
          <cell r="K2782">
            <v>0.57999999999999996</v>
          </cell>
          <cell r="L2782">
            <v>1200981822</v>
          </cell>
        </row>
        <row r="2783">
          <cell r="A2783" t="str">
            <v>004671513</v>
          </cell>
          <cell r="B2783" t="str">
            <v>Kompaktni odklopnik</v>
          </cell>
          <cell r="C2783" t="str">
            <v>EB2R-M 125/3L 20A 3P</v>
          </cell>
          <cell r="D2783" t="str">
            <v>680,6586</v>
          </cell>
          <cell r="E2783" t="str">
            <v>EA</v>
          </cell>
          <cell r="F2783">
            <v>40</v>
          </cell>
          <cell r="G2783">
            <v>4083951.5999999996</v>
          </cell>
          <cell r="H2783">
            <v>0.1</v>
          </cell>
          <cell r="I2783">
            <v>4537270.2275999999</v>
          </cell>
          <cell r="J2783">
            <v>571696048.67760003</v>
          </cell>
          <cell r="K2783">
            <v>0.6</v>
          </cell>
          <cell r="L2783">
            <v>914713678</v>
          </cell>
        </row>
        <row r="2784">
          <cell r="A2784" t="str">
            <v>004671514</v>
          </cell>
          <cell r="B2784" t="str">
            <v>Kompaktni odklopnik</v>
          </cell>
          <cell r="C2784" t="str">
            <v>EB2R-M 125/3L 32A 3P</v>
          </cell>
          <cell r="D2784" t="str">
            <v>680,6586</v>
          </cell>
          <cell r="E2784" t="str">
            <v>EA</v>
          </cell>
          <cell r="F2784">
            <v>40</v>
          </cell>
          <cell r="G2784">
            <v>4083951.5999999996</v>
          </cell>
          <cell r="H2784">
            <v>0.1</v>
          </cell>
          <cell r="I2784">
            <v>4537270.2275999999</v>
          </cell>
          <cell r="J2784">
            <v>571696048.67760003</v>
          </cell>
          <cell r="K2784">
            <v>0.6</v>
          </cell>
          <cell r="L2784">
            <v>914713678</v>
          </cell>
        </row>
        <row r="2785">
          <cell r="A2785" t="str">
            <v>004671515</v>
          </cell>
          <cell r="B2785" t="str">
            <v>Kompaktni odklopnik</v>
          </cell>
          <cell r="C2785" t="str">
            <v>EB2R-M 125/3L 50A 3P</v>
          </cell>
          <cell r="D2785" t="str">
            <v>680,6586</v>
          </cell>
          <cell r="E2785" t="str">
            <v>EA</v>
          </cell>
          <cell r="F2785">
            <v>40</v>
          </cell>
          <cell r="G2785">
            <v>4083951.5999999996</v>
          </cell>
          <cell r="H2785">
            <v>0.1</v>
          </cell>
          <cell r="I2785">
            <v>4537270.2275999999</v>
          </cell>
          <cell r="J2785">
            <v>571696048.67760003</v>
          </cell>
          <cell r="K2785">
            <v>0.6</v>
          </cell>
          <cell r="L2785">
            <v>914713678</v>
          </cell>
        </row>
        <row r="2786">
          <cell r="A2786" t="str">
            <v>004671516</v>
          </cell>
          <cell r="B2786" t="str">
            <v>Kompaktni odklopnik</v>
          </cell>
          <cell r="C2786" t="str">
            <v>EB2R-M 125/3L 63A 3P</v>
          </cell>
          <cell r="D2786" t="str">
            <v>680,6586</v>
          </cell>
          <cell r="E2786" t="str">
            <v>EA</v>
          </cell>
          <cell r="F2786">
            <v>40</v>
          </cell>
          <cell r="G2786">
            <v>4083951.5999999996</v>
          </cell>
          <cell r="H2786">
            <v>0.1</v>
          </cell>
          <cell r="I2786">
            <v>4537270.2275999999</v>
          </cell>
          <cell r="J2786">
            <v>571696048.67760003</v>
          </cell>
          <cell r="K2786">
            <v>0.6</v>
          </cell>
          <cell r="L2786">
            <v>914713678</v>
          </cell>
        </row>
        <row r="2787">
          <cell r="A2787" t="str">
            <v>004671517</v>
          </cell>
          <cell r="B2787" t="str">
            <v>Kompaktni odklopnik</v>
          </cell>
          <cell r="C2787" t="str">
            <v>EB2R-M 125/3L 100A 3P</v>
          </cell>
          <cell r="D2787" t="str">
            <v>680,6586</v>
          </cell>
          <cell r="E2787" t="str">
            <v>EA</v>
          </cell>
          <cell r="F2787">
            <v>40</v>
          </cell>
          <cell r="G2787">
            <v>4083951.5999999996</v>
          </cell>
          <cell r="H2787">
            <v>0.1</v>
          </cell>
          <cell r="I2787">
            <v>4537270.2275999999</v>
          </cell>
          <cell r="J2787">
            <v>571696048.67760003</v>
          </cell>
          <cell r="K2787">
            <v>0.6</v>
          </cell>
          <cell r="L2787">
            <v>914713678</v>
          </cell>
        </row>
        <row r="2788">
          <cell r="A2788" t="str">
            <v>004671518</v>
          </cell>
          <cell r="B2788" t="str">
            <v>Kompaktni odklopnik</v>
          </cell>
          <cell r="C2788" t="str">
            <v>EB2R-M 125/3L 125A 3P</v>
          </cell>
          <cell r="D2788" t="str">
            <v>680,6586</v>
          </cell>
          <cell r="E2788" t="str">
            <v>EA</v>
          </cell>
          <cell r="F2788">
            <v>40</v>
          </cell>
          <cell r="G2788">
            <v>4083951.5999999996</v>
          </cell>
          <cell r="H2788">
            <v>0.1</v>
          </cell>
          <cell r="I2788">
            <v>4537270.2275999999</v>
          </cell>
          <cell r="J2788">
            <v>571696048.67760003</v>
          </cell>
          <cell r="K2788">
            <v>0.6</v>
          </cell>
          <cell r="L2788">
            <v>914713678</v>
          </cell>
        </row>
        <row r="2789">
          <cell r="A2789" t="str">
            <v>004671519</v>
          </cell>
          <cell r="B2789" t="str">
            <v>Kompaktni odklopnik</v>
          </cell>
          <cell r="C2789" t="str">
            <v>EB2R-M 125/4L 20A 4P</v>
          </cell>
          <cell r="D2789" t="str">
            <v>838,1376</v>
          </cell>
          <cell r="E2789" t="str">
            <v>EA</v>
          </cell>
          <cell r="F2789">
            <v>40</v>
          </cell>
          <cell r="G2789">
            <v>5028825.5999999996</v>
          </cell>
          <cell r="H2789">
            <v>0.1</v>
          </cell>
          <cell r="I2789">
            <v>5587025.2416000003</v>
          </cell>
          <cell r="J2789">
            <v>703965180.44160008</v>
          </cell>
          <cell r="K2789">
            <v>0.6</v>
          </cell>
          <cell r="L2789">
            <v>1126344289</v>
          </cell>
        </row>
        <row r="2790">
          <cell r="A2790" t="str">
            <v>004671520</v>
          </cell>
          <cell r="B2790" t="str">
            <v>Kompaktni odklopnik</v>
          </cell>
          <cell r="C2790" t="str">
            <v>EB2R-M 125/4L 32A 4P</v>
          </cell>
          <cell r="D2790" t="str">
            <v>838,1376</v>
          </cell>
          <cell r="E2790" t="str">
            <v>EA</v>
          </cell>
          <cell r="F2790">
            <v>40</v>
          </cell>
          <cell r="G2790">
            <v>5028825.5999999996</v>
          </cell>
          <cell r="H2790">
            <v>0.1</v>
          </cell>
          <cell r="I2790">
            <v>5587025.2416000003</v>
          </cell>
          <cell r="J2790">
            <v>703965180.44160008</v>
          </cell>
          <cell r="K2790">
            <v>0.6</v>
          </cell>
          <cell r="L2790">
            <v>1126344289</v>
          </cell>
        </row>
        <row r="2791">
          <cell r="A2791" t="str">
            <v>004671521</v>
          </cell>
          <cell r="B2791" t="str">
            <v>Kompaktni odklopnik</v>
          </cell>
          <cell r="C2791" t="str">
            <v>EB2R-M 125/4L 50A 4P</v>
          </cell>
          <cell r="D2791" t="str">
            <v>838,1376</v>
          </cell>
          <cell r="E2791" t="str">
            <v>EA</v>
          </cell>
          <cell r="F2791">
            <v>40</v>
          </cell>
          <cell r="G2791">
            <v>5028825.5999999996</v>
          </cell>
          <cell r="H2791">
            <v>0.1</v>
          </cell>
          <cell r="I2791">
            <v>5587025.2416000003</v>
          </cell>
          <cell r="J2791">
            <v>703965180.44160008</v>
          </cell>
          <cell r="K2791">
            <v>0.6</v>
          </cell>
          <cell r="L2791">
            <v>1126344289</v>
          </cell>
        </row>
        <row r="2792">
          <cell r="A2792" t="str">
            <v>004671522</v>
          </cell>
          <cell r="B2792" t="str">
            <v>Kompaktni odklopnik</v>
          </cell>
          <cell r="C2792" t="str">
            <v>EB2R-M 125/4L 63A 4P</v>
          </cell>
          <cell r="D2792" t="str">
            <v>838,1376</v>
          </cell>
          <cell r="E2792" t="str">
            <v>EA</v>
          </cell>
          <cell r="F2792">
            <v>40</v>
          </cell>
          <cell r="G2792">
            <v>5028825.5999999996</v>
          </cell>
          <cell r="H2792">
            <v>0.1</v>
          </cell>
          <cell r="I2792">
            <v>5587025.2416000003</v>
          </cell>
          <cell r="J2792">
            <v>703965180.44160008</v>
          </cell>
          <cell r="K2792">
            <v>0.6</v>
          </cell>
          <cell r="L2792">
            <v>1126344289</v>
          </cell>
        </row>
        <row r="2793">
          <cell r="A2793" t="str">
            <v>004671523</v>
          </cell>
          <cell r="B2793" t="str">
            <v>Kompaktni odklopnik</v>
          </cell>
          <cell r="C2793" t="str">
            <v>EB2R-M 125/4L 100A 4P</v>
          </cell>
          <cell r="D2793" t="str">
            <v>838,1376</v>
          </cell>
          <cell r="E2793" t="str">
            <v>EA</v>
          </cell>
          <cell r="F2793">
            <v>40</v>
          </cell>
          <cell r="G2793">
            <v>5028825.5999999996</v>
          </cell>
          <cell r="H2793">
            <v>0.1</v>
          </cell>
          <cell r="I2793">
            <v>5587025.2416000003</v>
          </cell>
          <cell r="J2793">
            <v>703965180.44160008</v>
          </cell>
          <cell r="K2793">
            <v>0.6</v>
          </cell>
          <cell r="L2793">
            <v>1126344289</v>
          </cell>
        </row>
        <row r="2794">
          <cell r="A2794" t="str">
            <v>004671524</v>
          </cell>
          <cell r="B2794" t="str">
            <v>Kompaktni odklopnik</v>
          </cell>
          <cell r="C2794" t="str">
            <v>EB2R-M 125/4L 125A 4P</v>
          </cell>
          <cell r="D2794" t="str">
            <v>838,1376</v>
          </cell>
          <cell r="E2794" t="str">
            <v>EA</v>
          </cell>
          <cell r="F2794">
            <v>40</v>
          </cell>
          <cell r="G2794">
            <v>5028825.5999999996</v>
          </cell>
          <cell r="H2794">
            <v>0.1</v>
          </cell>
          <cell r="I2794">
            <v>5587025.2416000003</v>
          </cell>
          <cell r="J2794">
            <v>703965180.44160008</v>
          </cell>
          <cell r="K2794">
            <v>0.6</v>
          </cell>
          <cell r="L2794">
            <v>1126344289</v>
          </cell>
        </row>
        <row r="2795">
          <cell r="A2795" t="str">
            <v>004671585</v>
          </cell>
          <cell r="B2795" t="str">
            <v>Kompaktni odklopnik</v>
          </cell>
          <cell r="C2795" t="str">
            <v>EB2R-M 250/3L 160A 3P</v>
          </cell>
          <cell r="D2795" t="str">
            <v>766,2102</v>
          </cell>
          <cell r="E2795" t="str">
            <v>EA</v>
          </cell>
          <cell r="F2795">
            <v>40</v>
          </cell>
          <cell r="G2795">
            <v>4597261.2</v>
          </cell>
          <cell r="H2795">
            <v>0.1</v>
          </cell>
          <cell r="I2795">
            <v>5107557.1932000006</v>
          </cell>
          <cell r="J2795">
            <v>643552206.34320009</v>
          </cell>
          <cell r="K2795">
            <v>0.6</v>
          </cell>
          <cell r="L2795">
            <v>1029683531</v>
          </cell>
        </row>
        <row r="2796">
          <cell r="A2796" t="str">
            <v>004671586</v>
          </cell>
          <cell r="B2796" t="str">
            <v>Kompaktni odklopnik</v>
          </cell>
          <cell r="C2796" t="str">
            <v>EB2R-M 250/3L 250A 3P</v>
          </cell>
          <cell r="D2796" t="str">
            <v>766,2102</v>
          </cell>
          <cell r="E2796" t="str">
            <v>EA</v>
          </cell>
          <cell r="F2796">
            <v>40</v>
          </cell>
          <cell r="G2796">
            <v>4597261.2</v>
          </cell>
          <cell r="H2796">
            <v>0.1</v>
          </cell>
          <cell r="I2796">
            <v>5107557.1932000006</v>
          </cell>
          <cell r="J2796">
            <v>643552206.34320009</v>
          </cell>
          <cell r="K2796">
            <v>0.6</v>
          </cell>
          <cell r="L2796">
            <v>1029683531</v>
          </cell>
        </row>
        <row r="2797">
          <cell r="A2797" t="str">
            <v>004671587</v>
          </cell>
          <cell r="B2797" t="str">
            <v>Kompaktni odklopnik</v>
          </cell>
          <cell r="C2797" t="str">
            <v>EB2R-M 250/4L 160A 4P</v>
          </cell>
          <cell r="D2797" t="str">
            <v>963,3445</v>
          </cell>
          <cell r="E2797" t="str">
            <v>EA</v>
          </cell>
          <cell r="F2797">
            <v>40</v>
          </cell>
          <cell r="G2797">
            <v>5780067</v>
          </cell>
          <cell r="H2797">
            <v>0.1</v>
          </cell>
          <cell r="I2797">
            <v>6421654.4369999999</v>
          </cell>
          <cell r="J2797">
            <v>809128459.06200004</v>
          </cell>
          <cell r="K2797">
            <v>0.6</v>
          </cell>
          <cell r="L2797">
            <v>1294605535</v>
          </cell>
        </row>
        <row r="2798">
          <cell r="A2798" t="str">
            <v>004671588</v>
          </cell>
          <cell r="B2798" t="str">
            <v>Kompaktni odklopnik</v>
          </cell>
          <cell r="C2798" t="str">
            <v>EB2R-M 250/4L 250A 4P</v>
          </cell>
          <cell r="D2798" t="str">
            <v>963,3445</v>
          </cell>
          <cell r="E2798" t="str">
            <v>EA</v>
          </cell>
          <cell r="F2798">
            <v>40</v>
          </cell>
          <cell r="G2798">
            <v>5780067</v>
          </cell>
          <cell r="H2798">
            <v>0.1</v>
          </cell>
          <cell r="I2798">
            <v>6421654.4369999999</v>
          </cell>
          <cell r="J2798">
            <v>809128459.06200004</v>
          </cell>
          <cell r="K2798">
            <v>0.6</v>
          </cell>
          <cell r="L2798">
            <v>1294605535</v>
          </cell>
        </row>
        <row r="2799">
          <cell r="A2799" t="str">
            <v>004661400</v>
          </cell>
          <cell r="B2799" t="str">
            <v>Loèilno stikalo</v>
          </cell>
          <cell r="C2799" t="str">
            <v>CLBS 16 3P</v>
          </cell>
          <cell r="D2799" t="str">
            <v>15,9835</v>
          </cell>
          <cell r="E2799" t="str">
            <v>EF</v>
          </cell>
          <cell r="F2799">
            <v>60</v>
          </cell>
          <cell r="G2799">
            <v>63934</v>
          </cell>
          <cell r="H2799">
            <v>0.1</v>
          </cell>
          <cell r="I2799">
            <v>71030.674000000014</v>
          </cell>
          <cell r="J2799">
            <v>8949864.9240000024</v>
          </cell>
          <cell r="K2799">
            <v>0.55000000000000004</v>
          </cell>
          <cell r="L2799">
            <v>13872291</v>
          </cell>
        </row>
        <row r="2800">
          <cell r="A2800" t="str">
            <v>004661401</v>
          </cell>
          <cell r="B2800" t="str">
            <v>Loèilno stikalo</v>
          </cell>
          <cell r="C2800" t="str">
            <v>CLBS 25 3P</v>
          </cell>
          <cell r="D2800" t="str">
            <v>17,1912</v>
          </cell>
          <cell r="E2800" t="str">
            <v>EF</v>
          </cell>
          <cell r="F2800">
            <v>60</v>
          </cell>
          <cell r="G2800">
            <v>68764.800000000003</v>
          </cell>
          <cell r="H2800">
            <v>0.1</v>
          </cell>
          <cell r="I2800">
            <v>76397.692800000019</v>
          </cell>
          <cell r="J2800">
            <v>9626109.2928000018</v>
          </cell>
          <cell r="K2800">
            <v>0.55000000000000004</v>
          </cell>
          <cell r="L2800">
            <v>14920470</v>
          </cell>
        </row>
        <row r="2801">
          <cell r="A2801" t="str">
            <v>004661402</v>
          </cell>
          <cell r="B2801" t="str">
            <v>Loèilno stikalo</v>
          </cell>
          <cell r="C2801" t="str">
            <v>CLBS 40 3P</v>
          </cell>
          <cell r="D2801" t="str">
            <v>18,2212</v>
          </cell>
          <cell r="E2801" t="str">
            <v>EF</v>
          </cell>
          <cell r="F2801">
            <v>60</v>
          </cell>
          <cell r="G2801">
            <v>72884.800000000003</v>
          </cell>
          <cell r="H2801">
            <v>0.1</v>
          </cell>
          <cell r="I2801">
            <v>80975.012800000011</v>
          </cell>
          <cell r="J2801">
            <v>10202851.612800002</v>
          </cell>
          <cell r="K2801">
            <v>0.55000000000000004</v>
          </cell>
          <cell r="L2801">
            <v>15814420</v>
          </cell>
        </row>
        <row r="2802">
          <cell r="A2802" t="str">
            <v>004661403</v>
          </cell>
          <cell r="B2802" t="str">
            <v>Loèilno stikalo</v>
          </cell>
          <cell r="C2802" t="str">
            <v>CLBS 63 3P</v>
          </cell>
          <cell r="D2802" t="str">
            <v>26,6392</v>
          </cell>
          <cell r="E2802" t="str">
            <v>EF</v>
          </cell>
          <cell r="F2802">
            <v>60</v>
          </cell>
          <cell r="G2802">
            <v>106556.8</v>
          </cell>
          <cell r="H2802">
            <v>0.1</v>
          </cell>
          <cell r="I2802">
            <v>118384.60480000002</v>
          </cell>
          <cell r="J2802">
            <v>14916460.204800002</v>
          </cell>
          <cell r="K2802">
            <v>0.55000000000000004</v>
          </cell>
          <cell r="L2802">
            <v>23120514</v>
          </cell>
        </row>
        <row r="2803">
          <cell r="A2803" t="str">
            <v>004661404</v>
          </cell>
          <cell r="B2803" t="str">
            <v>Loèilno stikalo</v>
          </cell>
          <cell r="C2803" t="str">
            <v>CLBS 80 3P</v>
          </cell>
          <cell r="D2803" t="str">
            <v>28,4862</v>
          </cell>
          <cell r="E2803" t="str">
            <v>EF</v>
          </cell>
          <cell r="F2803">
            <v>60</v>
          </cell>
          <cell r="G2803">
            <v>113944.8</v>
          </cell>
          <cell r="H2803">
            <v>0.1</v>
          </cell>
          <cell r="I2803">
            <v>126592.67280000001</v>
          </cell>
          <cell r="J2803">
            <v>15950676.772800002</v>
          </cell>
          <cell r="K2803">
            <v>0.55000000000000004</v>
          </cell>
          <cell r="L2803">
            <v>24723549</v>
          </cell>
        </row>
        <row r="2804">
          <cell r="A2804" t="str">
            <v>004661405</v>
          </cell>
          <cell r="B2804" t="str">
            <v>Loèilno stikalo</v>
          </cell>
          <cell r="C2804" t="str">
            <v>CLBS 100 3P</v>
          </cell>
          <cell r="D2804" t="str">
            <v>42,6227</v>
          </cell>
          <cell r="E2804" t="str">
            <v>EF</v>
          </cell>
          <cell r="F2804">
            <v>60</v>
          </cell>
          <cell r="G2804">
            <v>170490.80000000002</v>
          </cell>
          <cell r="H2804">
            <v>0.1</v>
          </cell>
          <cell r="I2804">
            <v>189415.27880000003</v>
          </cell>
          <cell r="J2804">
            <v>23866325.128800005</v>
          </cell>
          <cell r="K2804">
            <v>0.55000000000000004</v>
          </cell>
          <cell r="L2804">
            <v>36992804</v>
          </cell>
        </row>
        <row r="2805">
          <cell r="A2805" t="str">
            <v>004661406</v>
          </cell>
          <cell r="B2805" t="str">
            <v>Loèilno stikalo</v>
          </cell>
          <cell r="C2805" t="str">
            <v>CLBS 125 3P</v>
          </cell>
          <cell r="D2805" t="str">
            <v>46,1746</v>
          </cell>
          <cell r="E2805" t="str">
            <v>EF</v>
          </cell>
          <cell r="F2805">
            <v>60</v>
          </cell>
          <cell r="G2805">
            <v>184698.40000000002</v>
          </cell>
          <cell r="H2805">
            <v>0.1</v>
          </cell>
          <cell r="I2805">
            <v>205199.92240000004</v>
          </cell>
          <cell r="J2805">
            <v>25855190.222400006</v>
          </cell>
          <cell r="K2805">
            <v>0.55000000000000004</v>
          </cell>
          <cell r="L2805">
            <v>40075545</v>
          </cell>
        </row>
        <row r="2806">
          <cell r="A2806" t="str">
            <v>004661410</v>
          </cell>
          <cell r="B2806" t="str">
            <v>Roèica</v>
          </cell>
          <cell r="C2806" t="str">
            <v>CLBS-DH80/B</v>
          </cell>
          <cell r="D2806" t="str">
            <v>0,7104</v>
          </cell>
          <cell r="E2806" t="str">
            <v>EF</v>
          </cell>
          <cell r="F2806">
            <v>60</v>
          </cell>
          <cell r="G2806" t="e">
            <v>#VALUE!</v>
          </cell>
          <cell r="H2806">
            <v>0.1</v>
          </cell>
          <cell r="I2806" t="e">
            <v>#VALUE!</v>
          </cell>
          <cell r="J2806" t="e">
            <v>#VALUE!</v>
          </cell>
          <cell r="K2806">
            <v>0.55000000000000004</v>
          </cell>
          <cell r="L2806" t="e">
            <v>#VALUE!</v>
          </cell>
        </row>
        <row r="2807">
          <cell r="A2807" t="str">
            <v>004661411</v>
          </cell>
          <cell r="B2807" t="str">
            <v>Roèica</v>
          </cell>
          <cell r="C2807" t="str">
            <v>CLBS-DH125/B</v>
          </cell>
          <cell r="D2807" t="str">
            <v>1,4208</v>
          </cell>
          <cell r="E2807" t="str">
            <v>EF</v>
          </cell>
          <cell r="F2807">
            <v>60</v>
          </cell>
          <cell r="G2807">
            <v>5683.2000000000007</v>
          </cell>
          <cell r="H2807">
            <v>0.1</v>
          </cell>
          <cell r="I2807">
            <v>6314.0352000000012</v>
          </cell>
          <cell r="J2807">
            <v>795568.43520000018</v>
          </cell>
          <cell r="K2807">
            <v>0.55000000000000004</v>
          </cell>
          <cell r="L2807">
            <v>1233132</v>
          </cell>
        </row>
        <row r="2808">
          <cell r="A2808" t="str">
            <v>004661412</v>
          </cell>
          <cell r="B2808" t="str">
            <v>Roèica</v>
          </cell>
          <cell r="C2808" t="str">
            <v>CLBS-DH80/YR</v>
          </cell>
          <cell r="D2808" t="str">
            <v>0,7104</v>
          </cell>
          <cell r="E2808" t="str">
            <v>EF</v>
          </cell>
          <cell r="F2808">
            <v>60</v>
          </cell>
          <cell r="G2808" t="e">
            <v>#VALUE!</v>
          </cell>
          <cell r="H2808">
            <v>0.1</v>
          </cell>
          <cell r="I2808" t="e">
            <v>#VALUE!</v>
          </cell>
          <cell r="J2808" t="e">
            <v>#VALUE!</v>
          </cell>
          <cell r="K2808">
            <v>0.55000000000000004</v>
          </cell>
          <cell r="L2808" t="e">
            <v>#VALUE!</v>
          </cell>
        </row>
        <row r="2809">
          <cell r="A2809" t="str">
            <v>004661415</v>
          </cell>
          <cell r="B2809" t="str">
            <v>Roèica</v>
          </cell>
          <cell r="C2809" t="str">
            <v>CLBS-EH80/G</v>
          </cell>
          <cell r="D2809" t="str">
            <v>4,0847</v>
          </cell>
          <cell r="E2809" t="str">
            <v>EF</v>
          </cell>
          <cell r="F2809">
            <v>60</v>
          </cell>
          <cell r="G2809">
            <v>16338.800000000001</v>
          </cell>
          <cell r="H2809">
            <v>0.1</v>
          </cell>
          <cell r="I2809">
            <v>18152.406800000004</v>
          </cell>
          <cell r="J2809">
            <v>2287203.2568000006</v>
          </cell>
          <cell r="K2809">
            <v>0.55000000000000004</v>
          </cell>
          <cell r="L2809">
            <v>3545166</v>
          </cell>
        </row>
        <row r="2810">
          <cell r="A2810" t="str">
            <v>004661416</v>
          </cell>
          <cell r="B2810" t="str">
            <v>Roèica</v>
          </cell>
          <cell r="C2810" t="str">
            <v>CLBS-EH125/G</v>
          </cell>
          <cell r="D2810" t="str">
            <v>4,4399</v>
          </cell>
          <cell r="E2810" t="str">
            <v>EF</v>
          </cell>
          <cell r="F2810">
            <v>60</v>
          </cell>
          <cell r="G2810">
            <v>17759.600000000002</v>
          </cell>
          <cell r="H2810">
            <v>0.1</v>
          </cell>
          <cell r="I2810">
            <v>19730.915600000004</v>
          </cell>
          <cell r="J2810">
            <v>2486095.3656000006</v>
          </cell>
          <cell r="K2810">
            <v>0.55000000000000004</v>
          </cell>
          <cell r="L2810">
            <v>3853448</v>
          </cell>
        </row>
        <row r="2811">
          <cell r="A2811" t="str">
            <v>004661417</v>
          </cell>
          <cell r="B2811" t="str">
            <v>Roèica</v>
          </cell>
          <cell r="C2811" t="str">
            <v>CLBS-EH125/01G</v>
          </cell>
          <cell r="D2811" t="str">
            <v>24,8633</v>
          </cell>
          <cell r="E2811" t="str">
            <v>EF</v>
          </cell>
          <cell r="F2811">
            <v>60</v>
          </cell>
          <cell r="G2811">
            <v>99453.200000000012</v>
          </cell>
          <cell r="H2811">
            <v>0.1</v>
          </cell>
          <cell r="I2811">
            <v>110492.50520000001</v>
          </cell>
          <cell r="J2811">
            <v>13922055.655200001</v>
          </cell>
          <cell r="K2811">
            <v>0.55000000000000004</v>
          </cell>
          <cell r="L2811">
            <v>21579187</v>
          </cell>
        </row>
        <row r="2812">
          <cell r="A2812" t="str">
            <v>004661418</v>
          </cell>
          <cell r="B2812" t="str">
            <v>Roèica</v>
          </cell>
          <cell r="C2812" t="str">
            <v>CLBS-EH80/YR</v>
          </cell>
          <cell r="D2812" t="str">
            <v>4,0847</v>
          </cell>
          <cell r="E2812" t="str">
            <v>EF</v>
          </cell>
          <cell r="F2812">
            <v>60</v>
          </cell>
          <cell r="G2812">
            <v>16338.800000000001</v>
          </cell>
          <cell r="H2812">
            <v>0.1</v>
          </cell>
          <cell r="I2812">
            <v>18152.406800000004</v>
          </cell>
          <cell r="J2812">
            <v>2287203.2568000006</v>
          </cell>
          <cell r="K2812">
            <v>0.55000000000000004</v>
          </cell>
          <cell r="L2812">
            <v>3545166</v>
          </cell>
        </row>
        <row r="2813">
          <cell r="A2813" t="str">
            <v>004661419</v>
          </cell>
          <cell r="B2813" t="str">
            <v>Roèica</v>
          </cell>
          <cell r="C2813" t="str">
            <v>CLBS-EH125/YR</v>
          </cell>
          <cell r="D2813" t="str">
            <v>4,4399</v>
          </cell>
          <cell r="E2813" t="str">
            <v>EF</v>
          </cell>
          <cell r="F2813">
            <v>60</v>
          </cell>
          <cell r="G2813">
            <v>17759.600000000002</v>
          </cell>
          <cell r="H2813">
            <v>0.1</v>
          </cell>
          <cell r="I2813">
            <v>19730.915600000004</v>
          </cell>
          <cell r="J2813">
            <v>2486095.3656000006</v>
          </cell>
          <cell r="K2813">
            <v>0.55000000000000004</v>
          </cell>
          <cell r="L2813">
            <v>3853448</v>
          </cell>
        </row>
        <row r="2814">
          <cell r="A2814" t="str">
            <v>004661420</v>
          </cell>
          <cell r="B2814" t="str">
            <v>Roèica</v>
          </cell>
          <cell r="C2814" t="str">
            <v>CLBS-EH125/01YR</v>
          </cell>
          <cell r="D2814" t="str">
            <v>35,5189</v>
          </cell>
          <cell r="E2814" t="str">
            <v>EF</v>
          </cell>
          <cell r="F2814">
            <v>60</v>
          </cell>
          <cell r="G2814">
            <v>142075.6</v>
          </cell>
          <cell r="H2814">
            <v>0.1</v>
          </cell>
          <cell r="I2814">
            <v>157845.99160000004</v>
          </cell>
          <cell r="J2814">
            <v>19888594.941600006</v>
          </cell>
          <cell r="K2814">
            <v>0.55000000000000004</v>
          </cell>
          <cell r="L2814">
            <v>30827323</v>
          </cell>
        </row>
        <row r="2815">
          <cell r="A2815" t="str">
            <v>004661422</v>
          </cell>
          <cell r="B2815" t="str">
            <v>Os</v>
          </cell>
          <cell r="C2815" t="str">
            <v>CLBS-S200</v>
          </cell>
          <cell r="D2815" t="str">
            <v>3,5519</v>
          </cell>
          <cell r="E2815" t="str">
            <v>EF</v>
          </cell>
          <cell r="F2815">
            <v>60</v>
          </cell>
          <cell r="G2815">
            <v>14207.6</v>
          </cell>
          <cell r="H2815">
            <v>0.1</v>
          </cell>
          <cell r="I2815">
            <v>15784.643600000003</v>
          </cell>
          <cell r="J2815">
            <v>1988865.0936000005</v>
          </cell>
          <cell r="K2815">
            <v>0.55000000000000004</v>
          </cell>
          <cell r="L2815">
            <v>3082741</v>
          </cell>
        </row>
        <row r="2816">
          <cell r="A2816" t="str">
            <v>004661423</v>
          </cell>
          <cell r="B2816" t="str">
            <v>Os</v>
          </cell>
          <cell r="C2816" t="str">
            <v>CLBS-S320</v>
          </cell>
          <cell r="D2816" t="str">
            <v>4,6175</v>
          </cell>
          <cell r="E2816" t="str">
            <v>EF</v>
          </cell>
          <cell r="F2816">
            <v>60</v>
          </cell>
          <cell r="G2816">
            <v>18470</v>
          </cell>
          <cell r="H2816">
            <v>0.1</v>
          </cell>
          <cell r="I2816">
            <v>20520.170000000002</v>
          </cell>
          <cell r="J2816">
            <v>2585541.4200000004</v>
          </cell>
          <cell r="K2816">
            <v>0.55000000000000004</v>
          </cell>
          <cell r="L2816">
            <v>4007590</v>
          </cell>
        </row>
        <row r="2817">
          <cell r="A2817" t="str">
            <v>004661424</v>
          </cell>
          <cell r="B2817" t="str">
            <v>Os</v>
          </cell>
          <cell r="C2817" t="str">
            <v>CLBS-S400/01</v>
          </cell>
          <cell r="D2817" t="str">
            <v>12,7868</v>
          </cell>
          <cell r="E2817" t="str">
            <v>EF</v>
          </cell>
          <cell r="F2817">
            <v>60</v>
          </cell>
          <cell r="G2817">
            <v>51147.200000000004</v>
          </cell>
          <cell r="H2817">
            <v>0.1</v>
          </cell>
          <cell r="I2817">
            <v>56824.539200000014</v>
          </cell>
          <cell r="J2817">
            <v>7159891.9392000018</v>
          </cell>
          <cell r="K2817">
            <v>0.55000000000000004</v>
          </cell>
          <cell r="L2817">
            <v>11097833</v>
          </cell>
        </row>
        <row r="2818">
          <cell r="A2818" t="str">
            <v>004661421</v>
          </cell>
          <cell r="B2818" t="str">
            <v>Pribor</v>
          </cell>
          <cell r="C2818" t="str">
            <v>CLBS-GC EH80. 125</v>
          </cell>
          <cell r="D2818" t="str">
            <v>2,4863</v>
          </cell>
          <cell r="E2818" t="str">
            <v>EF</v>
          </cell>
          <cell r="F2818">
            <v>60</v>
          </cell>
          <cell r="G2818">
            <v>9945.2000000000007</v>
          </cell>
          <cell r="H2818">
            <v>0.1</v>
          </cell>
          <cell r="I2818">
            <v>11049.117200000001</v>
          </cell>
          <cell r="J2818">
            <v>1392188.7672000001</v>
          </cell>
          <cell r="K2818">
            <v>0.55000000000000004</v>
          </cell>
          <cell r="L2818">
            <v>2157893</v>
          </cell>
        </row>
        <row r="2819">
          <cell r="A2819" t="str">
            <v>004661413</v>
          </cell>
          <cell r="B2819" t="str">
            <v>Montažni kit</v>
          </cell>
          <cell r="C2819" t="str">
            <v>CLBS-DMK80</v>
          </cell>
          <cell r="D2819" t="str">
            <v>6,7486</v>
          </cell>
          <cell r="E2819" t="str">
            <v>EF</v>
          </cell>
          <cell r="F2819">
            <v>60</v>
          </cell>
          <cell r="G2819">
            <v>26994.400000000001</v>
          </cell>
          <cell r="H2819">
            <v>0.1</v>
          </cell>
          <cell r="I2819">
            <v>29990.778400000003</v>
          </cell>
          <cell r="J2819">
            <v>3778838.0784000005</v>
          </cell>
          <cell r="K2819">
            <v>0.55000000000000004</v>
          </cell>
          <cell r="L2819">
            <v>5857200</v>
          </cell>
        </row>
        <row r="2820">
          <cell r="A2820" t="str">
            <v>004661414</v>
          </cell>
          <cell r="B2820" t="str">
            <v>Montažni kit</v>
          </cell>
          <cell r="C2820" t="str">
            <v>CLBS-DMK125</v>
          </cell>
          <cell r="D2820" t="str">
            <v>46,1746</v>
          </cell>
          <cell r="E2820" t="str">
            <v>EF</v>
          </cell>
          <cell r="F2820">
            <v>60</v>
          </cell>
          <cell r="G2820">
            <v>184698.40000000002</v>
          </cell>
          <cell r="H2820">
            <v>0.1</v>
          </cell>
          <cell r="I2820">
            <v>205199.92240000004</v>
          </cell>
          <cell r="J2820">
            <v>25855190.222400006</v>
          </cell>
          <cell r="K2820">
            <v>0.55000000000000004</v>
          </cell>
          <cell r="L2820">
            <v>40075545</v>
          </cell>
        </row>
        <row r="2821">
          <cell r="A2821" t="str">
            <v>004661432</v>
          </cell>
          <cell r="B2821" t="str">
            <v>4-ti pol</v>
          </cell>
          <cell r="C2821" t="str">
            <v>CLBS-4P/16</v>
          </cell>
          <cell r="D2821" t="str">
            <v>10,6557</v>
          </cell>
          <cell r="E2821" t="str">
            <v>EF</v>
          </cell>
          <cell r="F2821">
            <v>60</v>
          </cell>
          <cell r="G2821">
            <v>42622.8</v>
          </cell>
          <cell r="H2821">
            <v>0.1</v>
          </cell>
          <cell r="I2821">
            <v>47353.930800000009</v>
          </cell>
          <cell r="J2821">
            <v>5966595.2808000008</v>
          </cell>
          <cell r="K2821">
            <v>0.55000000000000004</v>
          </cell>
          <cell r="L2821">
            <v>9248223</v>
          </cell>
        </row>
        <row r="2822">
          <cell r="A2822" t="str">
            <v>004661433</v>
          </cell>
          <cell r="B2822" t="str">
            <v>4-ti pol</v>
          </cell>
          <cell r="C2822" t="str">
            <v>CLBS-4P/25</v>
          </cell>
          <cell r="D2822" t="str">
            <v>11,0109</v>
          </cell>
          <cell r="E2822" t="str">
            <v>EF</v>
          </cell>
          <cell r="F2822">
            <v>60</v>
          </cell>
          <cell r="G2822">
            <v>44043.600000000006</v>
          </cell>
          <cell r="H2822">
            <v>0.1</v>
          </cell>
          <cell r="I2822">
            <v>48932.439600000012</v>
          </cell>
          <cell r="J2822">
            <v>6165487.3896000013</v>
          </cell>
          <cell r="K2822">
            <v>0.55000000000000004</v>
          </cell>
          <cell r="L2822">
            <v>9556506</v>
          </cell>
        </row>
        <row r="2823">
          <cell r="A2823" t="str">
            <v>004661434</v>
          </cell>
          <cell r="B2823" t="str">
            <v>4-ti pol</v>
          </cell>
          <cell r="C2823" t="str">
            <v>CLBS-4P/40</v>
          </cell>
          <cell r="D2823" t="str">
            <v>11,1885</v>
          </cell>
          <cell r="E2823" t="str">
            <v>EF</v>
          </cell>
          <cell r="F2823">
            <v>60</v>
          </cell>
          <cell r="G2823">
            <v>44754</v>
          </cell>
          <cell r="H2823">
            <v>0.1</v>
          </cell>
          <cell r="I2823">
            <v>49721.694000000003</v>
          </cell>
          <cell r="J2823">
            <v>6264933.4440000001</v>
          </cell>
          <cell r="K2823">
            <v>0.55000000000000004</v>
          </cell>
          <cell r="L2823">
            <v>9710647</v>
          </cell>
        </row>
        <row r="2824">
          <cell r="A2824" t="str">
            <v>004661435</v>
          </cell>
          <cell r="B2824" t="str">
            <v>4-ti pol</v>
          </cell>
          <cell r="C2824" t="str">
            <v>CLBS-4P/63</v>
          </cell>
          <cell r="D2824" t="str">
            <v>12,0764</v>
          </cell>
          <cell r="E2824" t="str">
            <v>EF</v>
          </cell>
          <cell r="F2824">
            <v>60</v>
          </cell>
          <cell r="G2824">
            <v>48305.600000000006</v>
          </cell>
          <cell r="H2824">
            <v>0.1</v>
          </cell>
          <cell r="I2824">
            <v>53667.521600000015</v>
          </cell>
          <cell r="J2824">
            <v>6762107.7216000017</v>
          </cell>
          <cell r="K2824">
            <v>0.55000000000000004</v>
          </cell>
          <cell r="L2824">
            <v>10481267</v>
          </cell>
        </row>
        <row r="2825">
          <cell r="A2825" t="str">
            <v>004661436</v>
          </cell>
          <cell r="B2825" t="str">
            <v>4-ti pol</v>
          </cell>
          <cell r="C2825" t="str">
            <v>CLBS-4P/80</v>
          </cell>
          <cell r="D2825" t="str">
            <v>12,4316</v>
          </cell>
          <cell r="E2825" t="str">
            <v>EF</v>
          </cell>
          <cell r="F2825">
            <v>60</v>
          </cell>
          <cell r="G2825">
            <v>49726.400000000001</v>
          </cell>
          <cell r="H2825">
            <v>0.1</v>
          </cell>
          <cell r="I2825">
            <v>55246.030400000011</v>
          </cell>
          <cell r="J2825">
            <v>6960999.8304000013</v>
          </cell>
          <cell r="K2825">
            <v>0.55000000000000004</v>
          </cell>
          <cell r="L2825">
            <v>10789550</v>
          </cell>
        </row>
        <row r="2826">
          <cell r="A2826" t="str">
            <v>004661437</v>
          </cell>
          <cell r="B2826" t="str">
            <v>4-ti pol</v>
          </cell>
          <cell r="C2826" t="str">
            <v>CLBS-4P/100</v>
          </cell>
          <cell r="D2826" t="str">
            <v>22,3769</v>
          </cell>
          <cell r="E2826" t="str">
            <v>EF</v>
          </cell>
          <cell r="F2826">
            <v>60</v>
          </cell>
          <cell r="G2826">
            <v>89507.6</v>
          </cell>
          <cell r="H2826">
            <v>0.1</v>
          </cell>
          <cell r="I2826">
            <v>99442.943600000013</v>
          </cell>
          <cell r="J2826">
            <v>12529810.893600002</v>
          </cell>
          <cell r="K2826">
            <v>0.55000000000000004</v>
          </cell>
          <cell r="L2826">
            <v>19421207</v>
          </cell>
        </row>
        <row r="2827">
          <cell r="A2827" t="str">
            <v>004661438</v>
          </cell>
          <cell r="B2827" t="str">
            <v>4-ti pol</v>
          </cell>
          <cell r="C2827" t="str">
            <v>CLBS-4P/125</v>
          </cell>
          <cell r="D2827" t="str">
            <v>23,0873</v>
          </cell>
          <cell r="E2827" t="str">
            <v>EF</v>
          </cell>
          <cell r="F2827">
            <v>60</v>
          </cell>
          <cell r="G2827">
            <v>92349.200000000012</v>
          </cell>
          <cell r="H2827">
            <v>0.1</v>
          </cell>
          <cell r="I2827">
            <v>102599.96120000002</v>
          </cell>
          <cell r="J2827">
            <v>12927595.111200003</v>
          </cell>
          <cell r="K2827">
            <v>0.55000000000000004</v>
          </cell>
          <cell r="L2827">
            <v>20037773</v>
          </cell>
        </row>
        <row r="2828">
          <cell r="A2828" t="str">
            <v>004661443</v>
          </cell>
          <cell r="B2828" t="str">
            <v>N pol</v>
          </cell>
          <cell r="C2828" t="str">
            <v>CLBS-N/40</v>
          </cell>
          <cell r="D2828" t="str">
            <v>7,1038</v>
          </cell>
          <cell r="E2828" t="str">
            <v>EF</v>
          </cell>
          <cell r="F2828">
            <v>60</v>
          </cell>
          <cell r="G2828">
            <v>28415.200000000001</v>
          </cell>
          <cell r="H2828">
            <v>0.1</v>
          </cell>
          <cell r="I2828">
            <v>31569.287200000006</v>
          </cell>
          <cell r="J2828">
            <v>3977730.187200001</v>
          </cell>
          <cell r="K2828">
            <v>0.55000000000000004</v>
          </cell>
          <cell r="L2828">
            <v>6165482</v>
          </cell>
        </row>
        <row r="2829">
          <cell r="A2829" t="str">
            <v>004661444</v>
          </cell>
          <cell r="B2829" t="str">
            <v>N pol</v>
          </cell>
          <cell r="C2829" t="str">
            <v>CLBS-N/80</v>
          </cell>
          <cell r="D2829" t="str">
            <v>8,5245</v>
          </cell>
          <cell r="E2829" t="str">
            <v>EF</v>
          </cell>
          <cell r="F2829">
            <v>60</v>
          </cell>
          <cell r="G2829">
            <v>34098</v>
          </cell>
          <cell r="H2829">
            <v>0.1</v>
          </cell>
          <cell r="I2829">
            <v>37882.878000000004</v>
          </cell>
          <cell r="J2829">
            <v>4773242.6280000005</v>
          </cell>
          <cell r="K2829">
            <v>0.55000000000000004</v>
          </cell>
          <cell r="L2829">
            <v>7398527</v>
          </cell>
        </row>
        <row r="2830">
          <cell r="A2830" t="str">
            <v>004661445</v>
          </cell>
          <cell r="B2830" t="str">
            <v>N pol</v>
          </cell>
          <cell r="C2830" t="str">
            <v>CLBS-N/125</v>
          </cell>
          <cell r="D2830" t="str">
            <v>17,0491</v>
          </cell>
          <cell r="E2830" t="str">
            <v>EF</v>
          </cell>
          <cell r="F2830">
            <v>60</v>
          </cell>
          <cell r="G2830">
            <v>68196.400000000009</v>
          </cell>
          <cell r="H2830">
            <v>0.1</v>
          </cell>
          <cell r="I2830">
            <v>75766.200400000031</v>
          </cell>
          <cell r="J2830">
            <v>9546541.250400003</v>
          </cell>
          <cell r="K2830">
            <v>0.55000000000000004</v>
          </cell>
          <cell r="L2830">
            <v>14797139</v>
          </cell>
        </row>
        <row r="2831">
          <cell r="A2831" t="str">
            <v>004661446</v>
          </cell>
          <cell r="B2831" t="str">
            <v>PE pol</v>
          </cell>
          <cell r="C2831" t="str">
            <v>CLBS-PE/40</v>
          </cell>
          <cell r="D2831" t="str">
            <v>7,1038</v>
          </cell>
          <cell r="E2831" t="str">
            <v>EF</v>
          </cell>
          <cell r="F2831">
            <v>60</v>
          </cell>
          <cell r="G2831">
            <v>28415.200000000001</v>
          </cell>
          <cell r="H2831">
            <v>0.1</v>
          </cell>
          <cell r="I2831">
            <v>31569.287200000006</v>
          </cell>
          <cell r="J2831">
            <v>3977730.187200001</v>
          </cell>
          <cell r="K2831">
            <v>0.55000000000000004</v>
          </cell>
          <cell r="L2831">
            <v>6165482</v>
          </cell>
        </row>
        <row r="2832">
          <cell r="A2832" t="str">
            <v>004661447</v>
          </cell>
          <cell r="B2832" t="str">
            <v>PE pol</v>
          </cell>
          <cell r="C2832" t="str">
            <v>CLBS-PE/80</v>
          </cell>
          <cell r="D2832" t="str">
            <v>8,5245</v>
          </cell>
          <cell r="E2832" t="str">
            <v>EF</v>
          </cell>
          <cell r="F2832">
            <v>60</v>
          </cell>
          <cell r="G2832">
            <v>34098</v>
          </cell>
          <cell r="H2832">
            <v>0.1</v>
          </cell>
          <cell r="I2832">
            <v>37882.878000000004</v>
          </cell>
          <cell r="J2832">
            <v>4773242.6280000005</v>
          </cell>
          <cell r="K2832">
            <v>0.55000000000000004</v>
          </cell>
          <cell r="L2832">
            <v>7398527</v>
          </cell>
        </row>
        <row r="2833">
          <cell r="A2833" t="str">
            <v>004661448</v>
          </cell>
          <cell r="B2833" t="str">
            <v>PE pol</v>
          </cell>
          <cell r="C2833" t="str">
            <v>CLBS-PE/125</v>
          </cell>
          <cell r="D2833" t="str">
            <v>17,0491</v>
          </cell>
          <cell r="E2833" t="str">
            <v>EF</v>
          </cell>
          <cell r="F2833">
            <v>60</v>
          </cell>
          <cell r="G2833">
            <v>68196.400000000009</v>
          </cell>
          <cell r="H2833">
            <v>0.1</v>
          </cell>
          <cell r="I2833">
            <v>75766.200400000031</v>
          </cell>
          <cell r="J2833">
            <v>9546541.250400003</v>
          </cell>
          <cell r="K2833">
            <v>0.55000000000000004</v>
          </cell>
          <cell r="L2833">
            <v>14797139</v>
          </cell>
        </row>
        <row r="2834">
          <cell r="A2834" t="str">
            <v>004661425</v>
          </cell>
          <cell r="B2834" t="str">
            <v>Pomožni kontakti</v>
          </cell>
          <cell r="C2834" t="str">
            <v>CLBS-PS11</v>
          </cell>
          <cell r="D2834" t="str">
            <v>9,5901</v>
          </cell>
          <cell r="E2834" t="str">
            <v>EF</v>
          </cell>
          <cell r="F2834">
            <v>60</v>
          </cell>
          <cell r="G2834">
            <v>38360.400000000001</v>
          </cell>
          <cell r="H2834">
            <v>0.1</v>
          </cell>
          <cell r="I2834">
            <v>42618.404399999999</v>
          </cell>
          <cell r="J2834">
            <v>5369918.9544000002</v>
          </cell>
          <cell r="K2834">
            <v>0.55000000000000004</v>
          </cell>
          <cell r="L2834">
            <v>8323375</v>
          </cell>
        </row>
        <row r="2835">
          <cell r="A2835" t="str">
            <v>004661439</v>
          </cell>
          <cell r="B2835" t="str">
            <v>Pribor</v>
          </cell>
          <cell r="C2835" t="str">
            <v>CLBS-CK80</v>
          </cell>
          <cell r="D2835" t="str">
            <v>9,0573</v>
          </cell>
          <cell r="E2835" t="str">
            <v>EF</v>
          </cell>
          <cell r="F2835">
            <v>60</v>
          </cell>
          <cell r="G2835">
            <v>36229.200000000004</v>
          </cell>
          <cell r="H2835">
            <v>0.1</v>
          </cell>
          <cell r="I2835">
            <v>40250.641200000013</v>
          </cell>
          <cell r="J2835">
            <v>5071580.7912000017</v>
          </cell>
          <cell r="K2835">
            <v>0.55000000000000004</v>
          </cell>
          <cell r="L2835">
            <v>7860951</v>
          </cell>
        </row>
        <row r="2836">
          <cell r="A2836" t="str">
            <v>004661440</v>
          </cell>
          <cell r="B2836" t="str">
            <v>Pribor</v>
          </cell>
          <cell r="C2836" t="str">
            <v>CLBS-CK125</v>
          </cell>
          <cell r="D2836" t="str">
            <v>31,3987</v>
          </cell>
          <cell r="E2836" t="str">
            <v>EF</v>
          </cell>
          <cell r="F2836">
            <v>60</v>
          </cell>
          <cell r="G2836">
            <v>125594.8</v>
          </cell>
          <cell r="H2836">
            <v>0</v>
          </cell>
          <cell r="I2836">
            <v>126850.74800000001</v>
          </cell>
          <cell r="J2836">
            <v>15983194.248000002</v>
          </cell>
          <cell r="K2836">
            <v>0.55000000000000004</v>
          </cell>
          <cell r="L2836">
            <v>24773952</v>
          </cell>
        </row>
        <row r="2837">
          <cell r="A2837" t="str">
            <v>004661441</v>
          </cell>
          <cell r="B2837" t="str">
            <v>Roèica</v>
          </cell>
          <cell r="C2837" t="str">
            <v>CLBS-EH80/G CO</v>
          </cell>
          <cell r="D2837" t="str">
            <v>4,0847</v>
          </cell>
          <cell r="E2837" t="str">
            <v>EF</v>
          </cell>
          <cell r="F2837">
            <v>60</v>
          </cell>
          <cell r="G2837">
            <v>16338.800000000001</v>
          </cell>
          <cell r="H2837">
            <v>0.1</v>
          </cell>
          <cell r="I2837">
            <v>18152.406800000004</v>
          </cell>
          <cell r="J2837">
            <v>2287203.2568000006</v>
          </cell>
          <cell r="K2837">
            <v>0.55000000000000004</v>
          </cell>
          <cell r="L2837">
            <v>3545166</v>
          </cell>
        </row>
        <row r="2838">
          <cell r="A2838" t="str">
            <v>004661442</v>
          </cell>
          <cell r="B2838" t="str">
            <v>Roèica</v>
          </cell>
          <cell r="C2838" t="str">
            <v>CLBS-EH125/G CO</v>
          </cell>
          <cell r="D2838" t="str">
            <v>4,4399</v>
          </cell>
          <cell r="E2838" t="str">
            <v>EF</v>
          </cell>
          <cell r="F2838">
            <v>60</v>
          </cell>
          <cell r="G2838">
            <v>17759.600000000002</v>
          </cell>
          <cell r="H2838">
            <v>0.1</v>
          </cell>
          <cell r="I2838">
            <v>19730.915600000004</v>
          </cell>
          <cell r="J2838">
            <v>2486095.3656000006</v>
          </cell>
          <cell r="K2838">
            <v>0.55000000000000004</v>
          </cell>
          <cell r="L2838">
            <v>3853448</v>
          </cell>
        </row>
        <row r="2839">
          <cell r="A2839" t="str">
            <v>004661426</v>
          </cell>
          <cell r="B2839" t="str">
            <v>Prekritje sponk</v>
          </cell>
          <cell r="C2839" t="str">
            <v>CLBS-TS40 3P</v>
          </cell>
          <cell r="D2839" t="str">
            <v>2,8415</v>
          </cell>
          <cell r="E2839" t="str">
            <v>EF</v>
          </cell>
          <cell r="F2839">
            <v>60</v>
          </cell>
          <cell r="G2839">
            <v>11366</v>
          </cell>
          <cell r="H2839">
            <v>0.1</v>
          </cell>
          <cell r="I2839">
            <v>12627.626</v>
          </cell>
          <cell r="J2839">
            <v>1591080.8759999999</v>
          </cell>
          <cell r="K2839">
            <v>0.55000000000000004</v>
          </cell>
          <cell r="L2839">
            <v>2466176</v>
          </cell>
        </row>
        <row r="2840">
          <cell r="A2840" t="str">
            <v>004661427</v>
          </cell>
          <cell r="B2840" t="str">
            <v>Prekritje sponk</v>
          </cell>
          <cell r="C2840" t="str">
            <v>CLBS-TS80 3P</v>
          </cell>
          <cell r="D2840" t="str">
            <v>3,1967</v>
          </cell>
          <cell r="E2840" t="str">
            <v>EF</v>
          </cell>
          <cell r="F2840">
            <v>60</v>
          </cell>
          <cell r="G2840">
            <v>12786.800000000001</v>
          </cell>
          <cell r="H2840">
            <v>0.1</v>
          </cell>
          <cell r="I2840">
            <v>14206.134800000003</v>
          </cell>
          <cell r="J2840">
            <v>1789972.9848000004</v>
          </cell>
          <cell r="K2840">
            <v>0.55000000000000004</v>
          </cell>
          <cell r="L2840">
            <v>2774459</v>
          </cell>
        </row>
        <row r="2841">
          <cell r="A2841" t="str">
            <v>004661428</v>
          </cell>
          <cell r="B2841" t="str">
            <v>Prekritje sponk</v>
          </cell>
          <cell r="C2841" t="str">
            <v>CLBS-TS125 3P</v>
          </cell>
          <cell r="D2841" t="str">
            <v>3,5519</v>
          </cell>
          <cell r="E2841" t="str">
            <v>EF</v>
          </cell>
          <cell r="F2841">
            <v>60</v>
          </cell>
          <cell r="G2841">
            <v>14207.6</v>
          </cell>
          <cell r="H2841">
            <v>0</v>
          </cell>
          <cell r="I2841">
            <v>14349.676000000001</v>
          </cell>
          <cell r="J2841">
            <v>1808059.1760000002</v>
          </cell>
          <cell r="K2841">
            <v>0.55000000000000004</v>
          </cell>
          <cell r="L2841">
            <v>2802492</v>
          </cell>
        </row>
        <row r="2842">
          <cell r="A2842" t="str">
            <v>004661429</v>
          </cell>
          <cell r="B2842" t="str">
            <v>Prekritje sponk</v>
          </cell>
          <cell r="C2842" t="str">
            <v>CLBS-TS40 1P</v>
          </cell>
          <cell r="D2842" t="str">
            <v>1,7759</v>
          </cell>
          <cell r="E2842" t="str">
            <v>EF</v>
          </cell>
          <cell r="F2842">
            <v>60</v>
          </cell>
          <cell r="G2842">
            <v>7103.6</v>
          </cell>
          <cell r="H2842">
            <v>0.1</v>
          </cell>
          <cell r="I2842">
            <v>7892.0996000000014</v>
          </cell>
          <cell r="J2842">
            <v>994404.54960000014</v>
          </cell>
          <cell r="K2842">
            <v>0.55000000000000004</v>
          </cell>
          <cell r="L2842">
            <v>1541328</v>
          </cell>
        </row>
        <row r="2843">
          <cell r="A2843" t="str">
            <v>004661430</v>
          </cell>
          <cell r="B2843" t="str">
            <v>Prekritje sponk</v>
          </cell>
          <cell r="C2843" t="str">
            <v>CLBS-TS80 1P</v>
          </cell>
          <cell r="D2843" t="str">
            <v>2,1311</v>
          </cell>
          <cell r="E2843" t="str">
            <v>EF</v>
          </cell>
          <cell r="F2843">
            <v>60</v>
          </cell>
          <cell r="G2843">
            <v>8524.4</v>
          </cell>
          <cell r="H2843">
            <v>0.1</v>
          </cell>
          <cell r="I2843">
            <v>9470.608400000001</v>
          </cell>
          <cell r="J2843">
            <v>1193296.6584000001</v>
          </cell>
          <cell r="K2843">
            <v>0.55000000000000004</v>
          </cell>
          <cell r="L2843">
            <v>1849610</v>
          </cell>
        </row>
        <row r="2844">
          <cell r="A2844" t="str">
            <v>004661431</v>
          </cell>
          <cell r="B2844" t="str">
            <v>Prekritje sponk</v>
          </cell>
          <cell r="C2844" t="str">
            <v>CLBS-TS125 1P</v>
          </cell>
          <cell r="D2844" t="str">
            <v>3,5519</v>
          </cell>
          <cell r="E2844" t="str">
            <v>EF</v>
          </cell>
          <cell r="F2844">
            <v>60</v>
          </cell>
          <cell r="G2844">
            <v>14207.6</v>
          </cell>
          <cell r="H2844">
            <v>0.1</v>
          </cell>
          <cell r="I2844">
            <v>15784.643600000003</v>
          </cell>
          <cell r="J2844">
            <v>1988865.0936000005</v>
          </cell>
          <cell r="K2844">
            <v>0.55000000000000004</v>
          </cell>
          <cell r="L2844">
            <v>3082741</v>
          </cell>
        </row>
        <row r="2845">
          <cell r="A2845" t="str">
            <v>004661450</v>
          </cell>
          <cell r="B2845" t="str">
            <v>Loèilno stikalo</v>
          </cell>
          <cell r="C2845" t="str">
            <v>LBS 160 3P</v>
          </cell>
          <cell r="D2845" t="str">
            <v>51,8576</v>
          </cell>
          <cell r="E2845" t="str">
            <v>EF</v>
          </cell>
          <cell r="F2845">
            <v>60</v>
          </cell>
          <cell r="G2845">
            <v>207430.40000000002</v>
          </cell>
          <cell r="H2845">
            <v>0.1</v>
          </cell>
          <cell r="I2845">
            <v>230455.17440000005</v>
          </cell>
          <cell r="J2845">
            <v>29037351.974400006</v>
          </cell>
          <cell r="K2845">
            <v>0.55000000000000004</v>
          </cell>
          <cell r="L2845">
            <v>45007896</v>
          </cell>
        </row>
        <row r="2846">
          <cell r="A2846" t="str">
            <v>004661451</v>
          </cell>
          <cell r="B2846" t="str">
            <v>Loèilno stikalo</v>
          </cell>
          <cell r="C2846" t="str">
            <v>LBS 250 3P</v>
          </cell>
          <cell r="D2846" t="str">
            <v>87,0214</v>
          </cell>
          <cell r="E2846" t="str">
            <v>EF</v>
          </cell>
          <cell r="F2846">
            <v>60</v>
          </cell>
          <cell r="G2846">
            <v>348085.60000000003</v>
          </cell>
          <cell r="H2846">
            <v>0.1</v>
          </cell>
          <cell r="I2846">
            <v>386723.10160000011</v>
          </cell>
          <cell r="J2846">
            <v>48727110.801600017</v>
          </cell>
          <cell r="K2846">
            <v>0.55000000000000004</v>
          </cell>
          <cell r="L2846">
            <v>75527022</v>
          </cell>
        </row>
        <row r="2847">
          <cell r="A2847" t="str">
            <v>004661452</v>
          </cell>
          <cell r="B2847" t="str">
            <v>Loèilno stikalo</v>
          </cell>
          <cell r="C2847" t="str">
            <v>LBS 400 3P</v>
          </cell>
          <cell r="D2847" t="str">
            <v>152,7314</v>
          </cell>
          <cell r="E2847" t="str">
            <v>EF</v>
          </cell>
          <cell r="F2847">
            <v>60</v>
          </cell>
          <cell r="G2847">
            <v>610925.6</v>
          </cell>
          <cell r="H2847">
            <v>0.1</v>
          </cell>
          <cell r="I2847">
            <v>678738.34160000004</v>
          </cell>
          <cell r="J2847">
            <v>85521031.041600004</v>
          </cell>
          <cell r="K2847">
            <v>0.55000000000000004</v>
          </cell>
          <cell r="L2847">
            <v>132557599</v>
          </cell>
        </row>
        <row r="2848">
          <cell r="A2848" t="str">
            <v>004661453</v>
          </cell>
          <cell r="B2848" t="str">
            <v>Loèilno stikalo</v>
          </cell>
          <cell r="C2848" t="str">
            <v>LBS 630 3P</v>
          </cell>
          <cell r="D2848" t="str">
            <v>221,2829</v>
          </cell>
          <cell r="E2848" t="str">
            <v>EF</v>
          </cell>
          <cell r="F2848">
            <v>60</v>
          </cell>
          <cell r="G2848">
            <v>885131.60000000009</v>
          </cell>
          <cell r="H2848">
            <v>0.1</v>
          </cell>
          <cell r="I2848">
            <v>983381.20760000008</v>
          </cell>
          <cell r="J2848">
            <v>123906032.15760002</v>
          </cell>
          <cell r="K2848">
            <v>0.55000000000000004</v>
          </cell>
          <cell r="L2848">
            <v>192054350</v>
          </cell>
        </row>
        <row r="2849">
          <cell r="A2849" t="str">
            <v>004661454</v>
          </cell>
          <cell r="B2849" t="str">
            <v>Loèilno stikalo</v>
          </cell>
          <cell r="C2849" t="str">
            <v>LBS 800 3P</v>
          </cell>
          <cell r="D2849" t="str">
            <v>339,2058</v>
          </cell>
          <cell r="E2849" t="str">
            <v>EF</v>
          </cell>
          <cell r="F2849">
            <v>60</v>
          </cell>
          <cell r="G2849">
            <v>1356823.2000000002</v>
          </cell>
          <cell r="H2849">
            <v>0</v>
          </cell>
          <cell r="I2849">
            <v>1370391.4320000003</v>
          </cell>
          <cell r="J2849">
            <v>172669320.43200004</v>
          </cell>
          <cell r="K2849">
            <v>0.55000000000000004</v>
          </cell>
          <cell r="L2849">
            <v>267637447</v>
          </cell>
        </row>
        <row r="2850">
          <cell r="A2850" t="str">
            <v>004661455</v>
          </cell>
          <cell r="B2850" t="str">
            <v>Loèilno stikalo</v>
          </cell>
          <cell r="C2850" t="str">
            <v>LBS 1000 3P</v>
          </cell>
          <cell r="D2850" t="str">
            <v>515,0245</v>
          </cell>
          <cell r="E2850" t="str">
            <v>EF</v>
          </cell>
          <cell r="F2850">
            <v>60</v>
          </cell>
          <cell r="G2850">
            <v>2060098</v>
          </cell>
          <cell r="H2850">
            <v>0</v>
          </cell>
          <cell r="I2850">
            <v>2080698.98</v>
          </cell>
          <cell r="J2850">
            <v>262168071.47999999</v>
          </cell>
          <cell r="K2850">
            <v>0.55000000000000004</v>
          </cell>
          <cell r="L2850">
            <v>406360511</v>
          </cell>
        </row>
        <row r="2851">
          <cell r="A2851" t="str">
            <v>004661456</v>
          </cell>
          <cell r="B2851" t="str">
            <v>Loèilno stikalo</v>
          </cell>
          <cell r="C2851" t="str">
            <v>LBS 1250 3P</v>
          </cell>
          <cell r="D2851" t="str">
            <v>674,8597</v>
          </cell>
          <cell r="E2851" t="str">
            <v>EF</v>
          </cell>
          <cell r="F2851">
            <v>60</v>
          </cell>
          <cell r="G2851">
            <v>2699438.8000000003</v>
          </cell>
          <cell r="H2851">
            <v>0</v>
          </cell>
          <cell r="I2851">
            <v>2726433.1880000001</v>
          </cell>
          <cell r="J2851">
            <v>343530581.68800002</v>
          </cell>
          <cell r="K2851">
            <v>0.55000000000000004</v>
          </cell>
          <cell r="L2851">
            <v>532472402</v>
          </cell>
        </row>
        <row r="2852">
          <cell r="A2852" t="str">
            <v>004661457</v>
          </cell>
          <cell r="B2852" t="str">
            <v>Loèilno stikalo</v>
          </cell>
          <cell r="C2852" t="str">
            <v>LBS 1600 3P</v>
          </cell>
          <cell r="D2852" t="str">
            <v>1.136,6058</v>
          </cell>
          <cell r="E2852" t="str">
            <v>EF</v>
          </cell>
          <cell r="F2852">
            <v>60</v>
          </cell>
          <cell r="G2852" t="e">
            <v>#VALUE!</v>
          </cell>
          <cell r="H2852">
            <v>0</v>
          </cell>
          <cell r="I2852" t="e">
            <v>#VALUE!</v>
          </cell>
          <cell r="J2852" t="e">
            <v>#VALUE!</v>
          </cell>
          <cell r="K2852">
            <v>0.55000000000000004</v>
          </cell>
          <cell r="L2852" t="e">
            <v>#VALUE!</v>
          </cell>
        </row>
        <row r="2853">
          <cell r="A2853" t="str">
            <v>004661458</v>
          </cell>
          <cell r="B2853" t="str">
            <v>Loèilno stikalo</v>
          </cell>
          <cell r="C2853" t="str">
            <v>LBS 2000 3P</v>
          </cell>
          <cell r="D2853" t="str">
            <v>1.268,0259</v>
          </cell>
          <cell r="E2853" t="str">
            <v>EF</v>
          </cell>
          <cell r="F2853">
            <v>60</v>
          </cell>
          <cell r="G2853" t="e">
            <v>#VALUE!</v>
          </cell>
          <cell r="H2853">
            <v>0</v>
          </cell>
          <cell r="I2853" t="e">
            <v>#VALUE!</v>
          </cell>
          <cell r="J2853" t="e">
            <v>#VALUE!</v>
          </cell>
          <cell r="K2853">
            <v>0.55000000000000004</v>
          </cell>
          <cell r="L2853" t="e">
            <v>#VALUE!</v>
          </cell>
        </row>
        <row r="2854">
          <cell r="A2854" t="str">
            <v>004661459</v>
          </cell>
          <cell r="B2854" t="str">
            <v>Loèilno stikalo</v>
          </cell>
          <cell r="C2854" t="str">
            <v>LBS 2500 3P</v>
          </cell>
          <cell r="D2854" t="str">
            <v>1.846,9845</v>
          </cell>
          <cell r="E2854" t="str">
            <v>EF</v>
          </cell>
          <cell r="F2854">
            <v>60</v>
          </cell>
          <cell r="G2854" t="e">
            <v>#VALUE!</v>
          </cell>
          <cell r="H2854">
            <v>0.1</v>
          </cell>
          <cell r="I2854" t="e">
            <v>#VALUE!</v>
          </cell>
          <cell r="J2854" t="e">
            <v>#VALUE!</v>
          </cell>
          <cell r="K2854">
            <v>0.55000000000000004</v>
          </cell>
          <cell r="L2854" t="e">
            <v>#VALUE!</v>
          </cell>
        </row>
        <row r="2855">
          <cell r="A2855" t="str">
            <v>004661460</v>
          </cell>
          <cell r="B2855" t="str">
            <v>Loèilno stikalo</v>
          </cell>
          <cell r="C2855" t="str">
            <v>LBS 3200 3P</v>
          </cell>
          <cell r="D2855" t="str">
            <v>2.219,9333</v>
          </cell>
          <cell r="E2855" t="str">
            <v>EF</v>
          </cell>
          <cell r="F2855">
            <v>60</v>
          </cell>
          <cell r="G2855" t="e">
            <v>#VALUE!</v>
          </cell>
          <cell r="H2855">
            <v>0.1</v>
          </cell>
          <cell r="I2855" t="e">
            <v>#VALUE!</v>
          </cell>
          <cell r="J2855" t="e">
            <v>#VALUE!</v>
          </cell>
          <cell r="K2855">
            <v>0.55000000000000004</v>
          </cell>
          <cell r="L2855" t="e">
            <v>#VALUE!</v>
          </cell>
        </row>
        <row r="2856">
          <cell r="A2856" t="str">
            <v>004661461</v>
          </cell>
          <cell r="B2856" t="str">
            <v>Loèilno stikalo</v>
          </cell>
          <cell r="C2856" t="str">
            <v>LBS 160 4P</v>
          </cell>
          <cell r="D2856" t="str">
            <v>79,9176</v>
          </cell>
          <cell r="E2856" t="str">
            <v>EF</v>
          </cell>
          <cell r="F2856">
            <v>60</v>
          </cell>
          <cell r="G2856">
            <v>319670.40000000002</v>
          </cell>
          <cell r="H2856">
            <v>0.1</v>
          </cell>
          <cell r="I2856">
            <v>355153.81440000009</v>
          </cell>
          <cell r="J2856">
            <v>44749380.614400014</v>
          </cell>
          <cell r="K2856">
            <v>0.55000000000000004</v>
          </cell>
          <cell r="L2856">
            <v>69361540</v>
          </cell>
        </row>
        <row r="2857">
          <cell r="A2857" t="str">
            <v>004661462</v>
          </cell>
          <cell r="B2857" t="str">
            <v>Loèilno stikalo</v>
          </cell>
          <cell r="C2857" t="str">
            <v>LBS 250 4P</v>
          </cell>
          <cell r="D2857" t="str">
            <v>142,0757</v>
          </cell>
          <cell r="E2857" t="str">
            <v>EF</v>
          </cell>
          <cell r="F2857">
            <v>60</v>
          </cell>
          <cell r="G2857">
            <v>568302.80000000005</v>
          </cell>
          <cell r="H2857">
            <v>0.1</v>
          </cell>
          <cell r="I2857">
            <v>631384.41080000007</v>
          </cell>
          <cell r="J2857">
            <v>79554435.760800004</v>
          </cell>
          <cell r="K2857">
            <v>0.55000000000000004</v>
          </cell>
          <cell r="L2857">
            <v>123309376</v>
          </cell>
        </row>
        <row r="2858">
          <cell r="A2858" t="str">
            <v>004661463</v>
          </cell>
          <cell r="B2858" t="str">
            <v>Loèilno stikalo</v>
          </cell>
          <cell r="C2858" t="str">
            <v>LBS 400 4P</v>
          </cell>
          <cell r="D2858" t="str">
            <v>214,8895</v>
          </cell>
          <cell r="E2858" t="str">
            <v>EF</v>
          </cell>
          <cell r="F2858">
            <v>60</v>
          </cell>
          <cell r="G2858">
            <v>859558</v>
          </cell>
          <cell r="H2858">
            <v>0.1</v>
          </cell>
          <cell r="I2858">
            <v>954968.93800000008</v>
          </cell>
          <cell r="J2858">
            <v>120326086.18800001</v>
          </cell>
          <cell r="K2858">
            <v>0.55000000000000004</v>
          </cell>
          <cell r="L2858">
            <v>186505434</v>
          </cell>
        </row>
        <row r="2859">
          <cell r="A2859" t="str">
            <v>004661464</v>
          </cell>
          <cell r="B2859" t="str">
            <v>Loèilno stikalo</v>
          </cell>
          <cell r="C2859" t="str">
            <v>LBS 630 4P</v>
          </cell>
          <cell r="D2859" t="str">
            <v>319,6704</v>
          </cell>
          <cell r="E2859" t="str">
            <v>EF</v>
          </cell>
          <cell r="F2859">
            <v>60</v>
          </cell>
          <cell r="G2859">
            <v>1278681.6000000001</v>
          </cell>
          <cell r="H2859">
            <v>0.1</v>
          </cell>
          <cell r="I2859">
            <v>1420615.2576000004</v>
          </cell>
          <cell r="J2859">
            <v>178997522.45760006</v>
          </cell>
          <cell r="K2859">
            <v>0.55000000000000004</v>
          </cell>
          <cell r="L2859">
            <v>277446160</v>
          </cell>
        </row>
        <row r="2860">
          <cell r="A2860" t="str">
            <v>004661465</v>
          </cell>
          <cell r="B2860" t="str">
            <v>Loèilno stikalo</v>
          </cell>
          <cell r="C2860" t="str">
            <v>LBS 800 4P</v>
          </cell>
          <cell r="D2860" t="str">
            <v>479,5056</v>
          </cell>
          <cell r="E2860" t="str">
            <v>EF</v>
          </cell>
          <cell r="F2860">
            <v>60</v>
          </cell>
          <cell r="G2860">
            <v>1918022.4000000001</v>
          </cell>
          <cell r="H2860">
            <v>0.1</v>
          </cell>
          <cell r="I2860">
            <v>2130922.8864000002</v>
          </cell>
          <cell r="J2860">
            <v>268496283.6864</v>
          </cell>
          <cell r="K2860">
            <v>0.55000000000000004</v>
          </cell>
          <cell r="L2860">
            <v>416169240</v>
          </cell>
        </row>
        <row r="2861">
          <cell r="A2861" t="str">
            <v>004661466</v>
          </cell>
          <cell r="B2861" t="str">
            <v>Loèilno stikalo</v>
          </cell>
          <cell r="C2861" t="str">
            <v>LBS 1250 4P</v>
          </cell>
          <cell r="D2861" t="str">
            <v>1.030,0490</v>
          </cell>
          <cell r="E2861" t="str">
            <v>EF</v>
          </cell>
          <cell r="F2861">
            <v>60</v>
          </cell>
          <cell r="G2861" t="e">
            <v>#VALUE!</v>
          </cell>
          <cell r="H2861">
            <v>0.1</v>
          </cell>
          <cell r="I2861" t="e">
            <v>#VALUE!</v>
          </cell>
          <cell r="J2861" t="e">
            <v>#VALUE!</v>
          </cell>
          <cell r="K2861">
            <v>0.55000000000000004</v>
          </cell>
          <cell r="L2861" t="e">
            <v>#VALUE!</v>
          </cell>
        </row>
        <row r="2862">
          <cell r="A2862" t="str">
            <v>004661467</v>
          </cell>
          <cell r="B2862" t="str">
            <v>Loèilno stikalo</v>
          </cell>
          <cell r="C2862" t="str">
            <v>LBS 1600 4P</v>
          </cell>
          <cell r="D2862" t="str">
            <v>1.349,7194</v>
          </cell>
          <cell r="E2862" t="str">
            <v>EF</v>
          </cell>
          <cell r="F2862">
            <v>60</v>
          </cell>
          <cell r="G2862" t="e">
            <v>#VALUE!</v>
          </cell>
          <cell r="H2862">
            <v>0.1</v>
          </cell>
          <cell r="I2862" t="e">
            <v>#VALUE!</v>
          </cell>
          <cell r="J2862" t="e">
            <v>#VALUE!</v>
          </cell>
          <cell r="K2862">
            <v>0.55000000000000004</v>
          </cell>
          <cell r="L2862" t="e">
            <v>#VALUE!</v>
          </cell>
        </row>
        <row r="2863">
          <cell r="A2863" t="str">
            <v>004661468</v>
          </cell>
          <cell r="B2863" t="str">
            <v>Loèilno stikalo</v>
          </cell>
          <cell r="C2863" t="str">
            <v>LBS 2500 4P</v>
          </cell>
          <cell r="D2863" t="str">
            <v>2.805,9956</v>
          </cell>
          <cell r="E2863" t="str">
            <v>EF</v>
          </cell>
          <cell r="F2863">
            <v>60</v>
          </cell>
          <cell r="G2863" t="e">
            <v>#VALUE!</v>
          </cell>
          <cell r="H2863">
            <v>0.1</v>
          </cell>
          <cell r="I2863" t="e">
            <v>#VALUE!</v>
          </cell>
          <cell r="J2863" t="e">
            <v>#VALUE!</v>
          </cell>
          <cell r="K2863">
            <v>0.55000000000000004</v>
          </cell>
          <cell r="L2863" t="e">
            <v>#VALUE!</v>
          </cell>
        </row>
        <row r="2864">
          <cell r="A2864" t="str">
            <v>004661469</v>
          </cell>
          <cell r="B2864" t="str">
            <v>Loèilno stikalo</v>
          </cell>
          <cell r="C2864" t="str">
            <v>LBS 3200 4P</v>
          </cell>
          <cell r="D2864" t="str">
            <v>3.693,9689</v>
          </cell>
          <cell r="E2864" t="str">
            <v>EF</v>
          </cell>
          <cell r="F2864">
            <v>60</v>
          </cell>
          <cell r="G2864" t="e">
            <v>#VALUE!</v>
          </cell>
          <cell r="H2864">
            <v>0.1</v>
          </cell>
          <cell r="I2864" t="e">
            <v>#VALUE!</v>
          </cell>
          <cell r="J2864" t="e">
            <v>#VALUE!</v>
          </cell>
          <cell r="K2864">
            <v>0.55000000000000004</v>
          </cell>
          <cell r="L2864" t="e">
            <v>#VALUE!</v>
          </cell>
        </row>
        <row r="2865">
          <cell r="A2865" t="str">
            <v>004661480</v>
          </cell>
          <cell r="B2865" t="str">
            <v>Roèica</v>
          </cell>
          <cell r="C2865" t="str">
            <v>LBS-DH160/B</v>
          </cell>
          <cell r="D2865" t="str">
            <v>7,8142</v>
          </cell>
          <cell r="E2865" t="str">
            <v>EF</v>
          </cell>
          <cell r="F2865">
            <v>60</v>
          </cell>
          <cell r="G2865">
            <v>31256.800000000003</v>
          </cell>
          <cell r="H2865">
            <v>0.1</v>
          </cell>
          <cell r="I2865">
            <v>34726.304800000005</v>
          </cell>
          <cell r="J2865">
            <v>4375514.4048000006</v>
          </cell>
          <cell r="K2865">
            <v>0.55000000000000004</v>
          </cell>
          <cell r="L2865">
            <v>6782048</v>
          </cell>
        </row>
        <row r="2866">
          <cell r="A2866" t="str">
            <v>004661481</v>
          </cell>
          <cell r="B2866" t="str">
            <v>Roèica</v>
          </cell>
          <cell r="C2866" t="str">
            <v>LBS-DH630/B</v>
          </cell>
          <cell r="D2866" t="str">
            <v>7,8142</v>
          </cell>
          <cell r="E2866" t="str">
            <v>EF</v>
          </cell>
          <cell r="F2866">
            <v>60</v>
          </cell>
          <cell r="G2866">
            <v>31256.800000000003</v>
          </cell>
          <cell r="H2866">
            <v>0.1</v>
          </cell>
          <cell r="I2866">
            <v>34726.304800000005</v>
          </cell>
          <cell r="J2866">
            <v>4375514.4048000006</v>
          </cell>
          <cell r="K2866">
            <v>0.55000000000000004</v>
          </cell>
          <cell r="L2866">
            <v>6782048</v>
          </cell>
        </row>
        <row r="2867">
          <cell r="A2867" t="str">
            <v>004661484</v>
          </cell>
          <cell r="B2867" t="str">
            <v>Roèica</v>
          </cell>
          <cell r="C2867" t="str">
            <v>LBS-EH1600/G</v>
          </cell>
          <cell r="D2867" t="str">
            <v>35,5189</v>
          </cell>
          <cell r="E2867" t="str">
            <v>EF</v>
          </cell>
          <cell r="F2867">
            <v>60</v>
          </cell>
          <cell r="G2867">
            <v>142075.6</v>
          </cell>
          <cell r="H2867">
            <v>0</v>
          </cell>
          <cell r="I2867">
            <v>143496.356</v>
          </cell>
          <cell r="J2867">
            <v>18080540.855999999</v>
          </cell>
          <cell r="K2867">
            <v>0.55000000000000004</v>
          </cell>
          <cell r="L2867">
            <v>28024839</v>
          </cell>
        </row>
        <row r="2868">
          <cell r="A2868" t="str">
            <v>004661485</v>
          </cell>
          <cell r="B2868" t="str">
            <v>Roèica</v>
          </cell>
          <cell r="C2868" t="str">
            <v>LBS-EH3200/BL</v>
          </cell>
          <cell r="D2868" t="str">
            <v>134,9719</v>
          </cell>
          <cell r="E2868" t="str">
            <v>EF</v>
          </cell>
          <cell r="F2868">
            <v>60</v>
          </cell>
          <cell r="G2868">
            <v>539887.6</v>
          </cell>
          <cell r="H2868">
            <v>0.1</v>
          </cell>
          <cell r="I2868">
            <v>599815.12359999993</v>
          </cell>
          <cell r="J2868">
            <v>75576705.573599994</v>
          </cell>
          <cell r="K2868">
            <v>0.55000000000000004</v>
          </cell>
          <cell r="L2868">
            <v>117143894</v>
          </cell>
        </row>
        <row r="2869">
          <cell r="A2869" t="str">
            <v>004661486</v>
          </cell>
          <cell r="B2869" t="str">
            <v>Roèica</v>
          </cell>
          <cell r="C2869" t="str">
            <v>LBS-EH630/YR</v>
          </cell>
          <cell r="D2869" t="str">
            <v>23,4425</v>
          </cell>
          <cell r="E2869" t="str">
            <v>EF</v>
          </cell>
          <cell r="F2869">
            <v>60</v>
          </cell>
          <cell r="G2869">
            <v>93770</v>
          </cell>
          <cell r="H2869">
            <v>0.1</v>
          </cell>
          <cell r="I2869">
            <v>104178.47000000002</v>
          </cell>
          <cell r="J2869">
            <v>13126487.220000003</v>
          </cell>
          <cell r="K2869">
            <v>0.55000000000000004</v>
          </cell>
          <cell r="L2869">
            <v>20346056</v>
          </cell>
        </row>
        <row r="2870">
          <cell r="A2870" t="str">
            <v>004661487</v>
          </cell>
          <cell r="B2870" t="str">
            <v>Roèica</v>
          </cell>
          <cell r="C2870" t="str">
            <v>LBS-EH1600/YR</v>
          </cell>
          <cell r="D2870" t="str">
            <v>47,9506</v>
          </cell>
          <cell r="E2870" t="str">
            <v>EF</v>
          </cell>
          <cell r="F2870">
            <v>60</v>
          </cell>
          <cell r="G2870">
            <v>191802.40000000002</v>
          </cell>
          <cell r="H2870">
            <v>0.1</v>
          </cell>
          <cell r="I2870">
            <v>213092.46640000003</v>
          </cell>
          <cell r="J2870">
            <v>26849650.766400006</v>
          </cell>
          <cell r="K2870">
            <v>0.55000000000000004</v>
          </cell>
          <cell r="L2870">
            <v>41616959</v>
          </cell>
        </row>
        <row r="2871">
          <cell r="A2871" t="str">
            <v>004661488</v>
          </cell>
          <cell r="B2871" t="str">
            <v>Roèica</v>
          </cell>
          <cell r="C2871" t="str">
            <v>LBS-EH3200/YR</v>
          </cell>
          <cell r="D2871" t="str">
            <v>142,0757</v>
          </cell>
          <cell r="E2871" t="str">
            <v>EF</v>
          </cell>
          <cell r="F2871">
            <v>60</v>
          </cell>
          <cell r="G2871">
            <v>568302.80000000005</v>
          </cell>
          <cell r="H2871">
            <v>0.1</v>
          </cell>
          <cell r="I2871">
            <v>631384.41080000007</v>
          </cell>
          <cell r="J2871">
            <v>79554435.760800004</v>
          </cell>
          <cell r="K2871">
            <v>0.55000000000000004</v>
          </cell>
          <cell r="L2871">
            <v>123309376</v>
          </cell>
        </row>
        <row r="2872">
          <cell r="A2872" t="str">
            <v>004661503</v>
          </cell>
          <cell r="B2872" t="str">
            <v>Zašèitno prekritje</v>
          </cell>
          <cell r="C2872" t="str">
            <v>LBS-TS1250 3P</v>
          </cell>
          <cell r="D2872" t="str">
            <v>17,7595</v>
          </cell>
          <cell r="E2872" t="str">
            <v>EF</v>
          </cell>
          <cell r="F2872">
            <v>60</v>
          </cell>
          <cell r="G2872">
            <v>71038</v>
          </cell>
          <cell r="H2872">
            <v>0.1</v>
          </cell>
          <cell r="I2872">
            <v>78923.218000000008</v>
          </cell>
          <cell r="J2872">
            <v>9944325.4680000003</v>
          </cell>
          <cell r="K2872">
            <v>0.55000000000000004</v>
          </cell>
          <cell r="L2872">
            <v>15413705</v>
          </cell>
        </row>
        <row r="2873">
          <cell r="A2873" t="str">
            <v>004661504</v>
          </cell>
          <cell r="B2873" t="str">
            <v>Zašèitno prekritje</v>
          </cell>
          <cell r="C2873" t="str">
            <v>LBS-TS1600 3P</v>
          </cell>
          <cell r="D2873" t="str">
            <v>25,2184</v>
          </cell>
          <cell r="E2873" t="str">
            <v>EF</v>
          </cell>
          <cell r="F2873">
            <v>60</v>
          </cell>
          <cell r="G2873">
            <v>100873.60000000001</v>
          </cell>
          <cell r="H2873">
            <v>0.1</v>
          </cell>
          <cell r="I2873">
            <v>112070.56960000002</v>
          </cell>
          <cell r="J2873">
            <v>14120891.769600002</v>
          </cell>
          <cell r="K2873">
            <v>0.55000000000000004</v>
          </cell>
          <cell r="L2873">
            <v>21887383</v>
          </cell>
        </row>
        <row r="2874">
          <cell r="A2874" t="str">
            <v>004661505</v>
          </cell>
          <cell r="B2874" t="str">
            <v>Zašèitno prekritje</v>
          </cell>
          <cell r="C2874" t="str">
            <v>LBS-TS3200 3P</v>
          </cell>
          <cell r="D2874" t="str">
            <v>42,6227</v>
          </cell>
          <cell r="E2874" t="str">
            <v>EF</v>
          </cell>
          <cell r="F2874">
            <v>60</v>
          </cell>
          <cell r="G2874">
            <v>170490.80000000002</v>
          </cell>
          <cell r="H2874">
            <v>0.1</v>
          </cell>
          <cell r="I2874">
            <v>189415.27880000003</v>
          </cell>
          <cell r="J2874">
            <v>23866325.128800005</v>
          </cell>
          <cell r="K2874">
            <v>0.55000000000000004</v>
          </cell>
          <cell r="L2874">
            <v>36992804</v>
          </cell>
        </row>
        <row r="2875">
          <cell r="A2875" t="str">
            <v>004661509</v>
          </cell>
          <cell r="B2875" t="str">
            <v>Prikljuèna sponka - set</v>
          </cell>
          <cell r="C2875" t="str">
            <v>LBS-TS4P/1250</v>
          </cell>
          <cell r="D2875" t="str">
            <v>21,3114</v>
          </cell>
          <cell r="E2875" t="str">
            <v>EF</v>
          </cell>
          <cell r="F2875">
            <v>60</v>
          </cell>
          <cell r="G2875">
            <v>85245.6</v>
          </cell>
          <cell r="H2875">
            <v>0.1</v>
          </cell>
          <cell r="I2875">
            <v>94707.861600000018</v>
          </cell>
          <cell r="J2875">
            <v>11933190.561600002</v>
          </cell>
          <cell r="K2875">
            <v>0.55000000000000004</v>
          </cell>
          <cell r="L2875">
            <v>18496446</v>
          </cell>
        </row>
        <row r="2876">
          <cell r="A2876" t="str">
            <v>004661510</v>
          </cell>
          <cell r="B2876" t="str">
            <v>Zašèitno prekritje</v>
          </cell>
          <cell r="C2876" t="str">
            <v>LBS-TS4P/1600</v>
          </cell>
          <cell r="D2876" t="str">
            <v>30,1911</v>
          </cell>
          <cell r="E2876" t="str">
            <v>EF</v>
          </cell>
          <cell r="F2876">
            <v>60</v>
          </cell>
          <cell r="G2876">
            <v>120764.40000000001</v>
          </cell>
          <cell r="H2876">
            <v>0.1</v>
          </cell>
          <cell r="I2876">
            <v>134169.24840000004</v>
          </cell>
          <cell r="J2876">
            <v>16905325.298400003</v>
          </cell>
          <cell r="K2876">
            <v>0.55000000000000004</v>
          </cell>
          <cell r="L2876">
            <v>26203255</v>
          </cell>
        </row>
        <row r="2877">
          <cell r="A2877" t="str">
            <v>004661511</v>
          </cell>
          <cell r="B2877" t="str">
            <v>Zašèitno prekritje</v>
          </cell>
          <cell r="C2877" t="str">
            <v>LBS-TS4P/3200</v>
          </cell>
          <cell r="D2877" t="str">
            <v>49,7265</v>
          </cell>
          <cell r="E2877" t="str">
            <v>EF</v>
          </cell>
          <cell r="F2877">
            <v>60</v>
          </cell>
          <cell r="G2877">
            <v>198906</v>
          </cell>
          <cell r="H2877">
            <v>0.1</v>
          </cell>
          <cell r="I2877">
            <v>220984.56600000002</v>
          </cell>
          <cell r="J2877">
            <v>27844055.316000003</v>
          </cell>
          <cell r="K2877">
            <v>0.55000000000000004</v>
          </cell>
          <cell r="L2877">
            <v>43158286</v>
          </cell>
        </row>
        <row r="2878">
          <cell r="A2878" t="str">
            <v>004661550</v>
          </cell>
          <cell r="B2878" t="str">
            <v>Preklopno stikalo</v>
          </cell>
          <cell r="C2878" t="str">
            <v>LBS 160 3P CO</v>
          </cell>
          <cell r="D2878" t="str">
            <v>252,1844</v>
          </cell>
          <cell r="E2878" t="str">
            <v>EF</v>
          </cell>
          <cell r="F2878">
            <v>60</v>
          </cell>
          <cell r="G2878">
            <v>1008737.6000000001</v>
          </cell>
          <cell r="H2878">
            <v>0.1</v>
          </cell>
          <cell r="I2878">
            <v>1120707.4736000001</v>
          </cell>
          <cell r="J2878">
            <v>141209141.67360002</v>
          </cell>
          <cell r="K2878">
            <v>0.55000000000000004</v>
          </cell>
          <cell r="L2878">
            <v>218874170</v>
          </cell>
        </row>
        <row r="2879">
          <cell r="A2879" t="str">
            <v>004661551</v>
          </cell>
          <cell r="B2879" t="str">
            <v>Preklopno stikalo</v>
          </cell>
          <cell r="C2879" t="str">
            <v>LBS 250 3P CO</v>
          </cell>
          <cell r="D2879" t="str">
            <v>330,3261</v>
          </cell>
          <cell r="E2879" t="str">
            <v>EF</v>
          </cell>
          <cell r="F2879">
            <v>60</v>
          </cell>
          <cell r="G2879">
            <v>1321304.4000000001</v>
          </cell>
          <cell r="H2879">
            <v>0.1</v>
          </cell>
          <cell r="I2879">
            <v>1467969.1884000003</v>
          </cell>
          <cell r="J2879">
            <v>184964117.73840004</v>
          </cell>
          <cell r="K2879">
            <v>0.55000000000000004</v>
          </cell>
          <cell r="L2879">
            <v>286694383</v>
          </cell>
        </row>
        <row r="2880">
          <cell r="A2880" t="str">
            <v>004661552</v>
          </cell>
          <cell r="B2880" t="str">
            <v>Preklopno stikalo</v>
          </cell>
          <cell r="C2880" t="str">
            <v>LBS 400 3P CO</v>
          </cell>
          <cell r="D2880" t="str">
            <v>447,5385</v>
          </cell>
          <cell r="E2880" t="str">
            <v>EF</v>
          </cell>
          <cell r="F2880">
            <v>60</v>
          </cell>
          <cell r="G2880">
            <v>1790154</v>
          </cell>
          <cell r="H2880">
            <v>0.1</v>
          </cell>
          <cell r="I2880">
            <v>1988861.0940000003</v>
          </cell>
          <cell r="J2880">
            <v>250596497.84400004</v>
          </cell>
          <cell r="K2880">
            <v>0.55000000000000004</v>
          </cell>
          <cell r="L2880">
            <v>388424572</v>
          </cell>
        </row>
        <row r="2881">
          <cell r="A2881" t="str">
            <v>004661553</v>
          </cell>
          <cell r="B2881" t="str">
            <v>Preklopno stikalo</v>
          </cell>
          <cell r="C2881" t="str">
            <v>LBS 630 3P CO</v>
          </cell>
          <cell r="D2881" t="str">
            <v>696,1711</v>
          </cell>
          <cell r="E2881" t="str">
            <v>EF</v>
          </cell>
          <cell r="F2881">
            <v>60</v>
          </cell>
          <cell r="G2881">
            <v>2784684.4000000004</v>
          </cell>
          <cell r="H2881">
            <v>0.1</v>
          </cell>
          <cell r="I2881">
            <v>3093784.368400001</v>
          </cell>
          <cell r="J2881">
            <v>389816830.41840011</v>
          </cell>
          <cell r="K2881">
            <v>0.55000000000000004</v>
          </cell>
          <cell r="L2881">
            <v>604216088</v>
          </cell>
        </row>
        <row r="2882">
          <cell r="A2882" t="str">
            <v>004661554</v>
          </cell>
          <cell r="B2882" t="str">
            <v>Preklopno stikalo</v>
          </cell>
          <cell r="C2882" t="str">
            <v>LBS 800 3P CO</v>
          </cell>
          <cell r="D2882" t="str">
            <v>959,0112</v>
          </cell>
          <cell r="E2882" t="str">
            <v>EF</v>
          </cell>
          <cell r="F2882">
            <v>60</v>
          </cell>
          <cell r="G2882">
            <v>3836044.8000000003</v>
          </cell>
          <cell r="H2882">
            <v>0</v>
          </cell>
          <cell r="I2882">
            <v>3874405.2480000001</v>
          </cell>
          <cell r="J2882">
            <v>488175061.24800003</v>
          </cell>
          <cell r="K2882">
            <v>0.55000000000000004</v>
          </cell>
          <cell r="L2882">
            <v>756671345</v>
          </cell>
        </row>
        <row r="2883">
          <cell r="A2883" t="str">
            <v>004661555</v>
          </cell>
          <cell r="B2883" t="str">
            <v>Preklopno stikalo</v>
          </cell>
          <cell r="C2883" t="str">
            <v>LBS 1000 3P CO</v>
          </cell>
          <cell r="D2883" t="str">
            <v>1.175,6766</v>
          </cell>
          <cell r="E2883" t="str">
            <v>EF</v>
          </cell>
          <cell r="F2883">
            <v>60</v>
          </cell>
          <cell r="G2883" t="e">
            <v>#VALUE!</v>
          </cell>
          <cell r="H2883">
            <v>0</v>
          </cell>
          <cell r="I2883" t="e">
            <v>#VALUE!</v>
          </cell>
          <cell r="J2883" t="e">
            <v>#VALUE!</v>
          </cell>
          <cell r="K2883">
            <v>0.55000000000000004</v>
          </cell>
          <cell r="L2883" t="e">
            <v>#VALUE!</v>
          </cell>
        </row>
        <row r="2884">
          <cell r="A2884" t="str">
            <v>004661556</v>
          </cell>
          <cell r="B2884" t="str">
            <v>Preklopno stikalo</v>
          </cell>
          <cell r="C2884" t="str">
            <v>LBS 1250 3P CO</v>
          </cell>
          <cell r="D2884" t="str">
            <v>1.779,4985</v>
          </cell>
          <cell r="E2884" t="str">
            <v>EF</v>
          </cell>
          <cell r="F2884">
            <v>60</v>
          </cell>
          <cell r="G2884" t="e">
            <v>#VALUE!</v>
          </cell>
          <cell r="H2884">
            <v>0</v>
          </cell>
          <cell r="I2884" t="e">
            <v>#VALUE!</v>
          </cell>
          <cell r="J2884" t="e">
            <v>#VALUE!</v>
          </cell>
          <cell r="K2884">
            <v>0.55000000000000004</v>
          </cell>
          <cell r="L2884" t="e">
            <v>#VALUE!</v>
          </cell>
        </row>
        <row r="2885">
          <cell r="A2885" t="str">
            <v>004661557</v>
          </cell>
          <cell r="B2885" t="str">
            <v>Preklopno stikalo</v>
          </cell>
          <cell r="C2885" t="str">
            <v>LBS 1600 3P CO</v>
          </cell>
          <cell r="D2885" t="str">
            <v>2.205,7257</v>
          </cell>
          <cell r="E2885" t="str">
            <v>EF</v>
          </cell>
          <cell r="F2885">
            <v>60</v>
          </cell>
          <cell r="G2885" t="e">
            <v>#VALUE!</v>
          </cell>
          <cell r="H2885">
            <v>0</v>
          </cell>
          <cell r="I2885" t="e">
            <v>#VALUE!</v>
          </cell>
          <cell r="J2885" t="e">
            <v>#VALUE!</v>
          </cell>
          <cell r="K2885">
            <v>0.55000000000000004</v>
          </cell>
          <cell r="L2885" t="e">
            <v>#VALUE!</v>
          </cell>
        </row>
        <row r="2886">
          <cell r="A2886" t="str">
            <v>004661558</v>
          </cell>
          <cell r="B2886" t="str">
            <v>Preklopno stikalo</v>
          </cell>
          <cell r="C2886" t="str">
            <v>LBS 2000 3P CO</v>
          </cell>
          <cell r="D2886" t="str">
            <v>2.763,3729</v>
          </cell>
          <cell r="E2886" t="str">
            <v>EF</v>
          </cell>
          <cell r="F2886">
            <v>60</v>
          </cell>
          <cell r="G2886" t="e">
            <v>#VALUE!</v>
          </cell>
          <cell r="H2886">
            <v>0</v>
          </cell>
          <cell r="I2886" t="e">
            <v>#VALUE!</v>
          </cell>
          <cell r="J2886" t="e">
            <v>#VALUE!</v>
          </cell>
          <cell r="K2886">
            <v>0.55000000000000004</v>
          </cell>
          <cell r="L2886" t="e">
            <v>#VALUE!</v>
          </cell>
        </row>
        <row r="2887">
          <cell r="A2887" t="str">
            <v>004661559</v>
          </cell>
          <cell r="B2887" t="str">
            <v>Preklopno stikalo</v>
          </cell>
          <cell r="C2887" t="str">
            <v>LBS 2500 3P CO</v>
          </cell>
          <cell r="D2887" t="str">
            <v>3.296,1569</v>
          </cell>
          <cell r="E2887" t="str">
            <v>EF</v>
          </cell>
          <cell r="F2887">
            <v>60</v>
          </cell>
          <cell r="G2887" t="e">
            <v>#VALUE!</v>
          </cell>
          <cell r="H2887">
            <v>0</v>
          </cell>
          <cell r="I2887" t="e">
            <v>#VALUE!</v>
          </cell>
          <cell r="J2887" t="e">
            <v>#VALUE!</v>
          </cell>
          <cell r="K2887">
            <v>0.55000000000000004</v>
          </cell>
          <cell r="L2887" t="e">
            <v>#VALUE!</v>
          </cell>
        </row>
        <row r="2888">
          <cell r="A2888" t="str">
            <v>004661560</v>
          </cell>
          <cell r="B2888" t="str">
            <v>Preklopno stikalo</v>
          </cell>
          <cell r="C2888" t="str">
            <v>LBS 3200 3P CO</v>
          </cell>
          <cell r="D2888" t="str">
            <v>4.205,4415</v>
          </cell>
          <cell r="E2888" t="str">
            <v>EF</v>
          </cell>
          <cell r="F2888">
            <v>60</v>
          </cell>
          <cell r="G2888" t="e">
            <v>#VALUE!</v>
          </cell>
          <cell r="H2888">
            <v>0.1</v>
          </cell>
          <cell r="I2888" t="e">
            <v>#VALUE!</v>
          </cell>
          <cell r="J2888" t="e">
            <v>#VALUE!</v>
          </cell>
          <cell r="K2888">
            <v>0.55000000000000004</v>
          </cell>
          <cell r="L2888" t="e">
            <v>#VALUE!</v>
          </cell>
        </row>
        <row r="2889">
          <cell r="A2889" t="str">
            <v>004661561</v>
          </cell>
          <cell r="B2889" t="str">
            <v>Preklopno stikalo</v>
          </cell>
          <cell r="C2889" t="str">
            <v>LBS 160 4P CO</v>
          </cell>
          <cell r="D2889" t="str">
            <v>301,9109</v>
          </cell>
          <cell r="E2889" t="str">
            <v>EF</v>
          </cell>
          <cell r="F2889">
            <v>60</v>
          </cell>
          <cell r="G2889">
            <v>1207643.6000000001</v>
          </cell>
          <cell r="H2889">
            <v>0.1</v>
          </cell>
          <cell r="I2889">
            <v>1341692.0396000003</v>
          </cell>
          <cell r="J2889">
            <v>169053196.98960003</v>
          </cell>
          <cell r="K2889">
            <v>0.55000000000000004</v>
          </cell>
          <cell r="L2889">
            <v>262032456</v>
          </cell>
        </row>
        <row r="2890">
          <cell r="A2890" t="str">
            <v>004661562</v>
          </cell>
          <cell r="B2890" t="str">
            <v>Preklopno stikalo</v>
          </cell>
          <cell r="C2890" t="str">
            <v>LBS 250 4P CO</v>
          </cell>
          <cell r="D2890" t="str">
            <v>394,2601</v>
          </cell>
          <cell r="E2890" t="str">
            <v>EF</v>
          </cell>
          <cell r="F2890">
            <v>60</v>
          </cell>
          <cell r="G2890">
            <v>1577040.4000000001</v>
          </cell>
          <cell r="H2890">
            <v>0.1</v>
          </cell>
          <cell r="I2890">
            <v>1752091.8844000003</v>
          </cell>
          <cell r="J2890">
            <v>220763577.43440005</v>
          </cell>
          <cell r="K2890">
            <v>0.55000000000000004</v>
          </cell>
          <cell r="L2890">
            <v>342183546</v>
          </cell>
        </row>
        <row r="2891">
          <cell r="A2891" t="str">
            <v>004661563</v>
          </cell>
          <cell r="B2891" t="str">
            <v>Preklopno stikalo</v>
          </cell>
          <cell r="C2891" t="str">
            <v>LBS 400 4P CO</v>
          </cell>
          <cell r="D2891" t="str">
            <v>571,8548</v>
          </cell>
          <cell r="E2891" t="str">
            <v>EF</v>
          </cell>
          <cell r="F2891">
            <v>60</v>
          </cell>
          <cell r="G2891">
            <v>2287419.2000000002</v>
          </cell>
          <cell r="H2891">
            <v>0.1</v>
          </cell>
          <cell r="I2891">
            <v>2541322.7312000007</v>
          </cell>
          <cell r="J2891">
            <v>320206664.13120008</v>
          </cell>
          <cell r="K2891">
            <v>0.55000000000000004</v>
          </cell>
          <cell r="L2891">
            <v>496320330</v>
          </cell>
        </row>
        <row r="2892">
          <cell r="A2892" t="str">
            <v>004661564</v>
          </cell>
          <cell r="B2892" t="str">
            <v>Preklopno stikalo</v>
          </cell>
          <cell r="C2892" t="str">
            <v>LBS 630 4P CO</v>
          </cell>
          <cell r="D2892" t="str">
            <v>856,0063</v>
          </cell>
          <cell r="E2892" t="str">
            <v>EF</v>
          </cell>
          <cell r="F2892">
            <v>60</v>
          </cell>
          <cell r="G2892">
            <v>3424025.2</v>
          </cell>
          <cell r="H2892">
            <v>0</v>
          </cell>
          <cell r="I2892">
            <v>3458265.452</v>
          </cell>
          <cell r="J2892">
            <v>435741446.95200002</v>
          </cell>
          <cell r="K2892">
            <v>0.55000000000000004</v>
          </cell>
          <cell r="L2892">
            <v>675399243</v>
          </cell>
        </row>
        <row r="2893">
          <cell r="A2893" t="str">
            <v>004661565</v>
          </cell>
          <cell r="B2893" t="str">
            <v>Preklopno stikalo</v>
          </cell>
          <cell r="C2893" t="str">
            <v>LBS 800 4P CO</v>
          </cell>
          <cell r="D2893" t="str">
            <v>1.395,8940</v>
          </cell>
          <cell r="E2893" t="str">
            <v>EF</v>
          </cell>
          <cell r="F2893">
            <v>60</v>
          </cell>
          <cell r="G2893" t="e">
            <v>#VALUE!</v>
          </cell>
          <cell r="H2893">
            <v>0</v>
          </cell>
          <cell r="I2893" t="e">
            <v>#VALUE!</v>
          </cell>
          <cell r="J2893" t="e">
            <v>#VALUE!</v>
          </cell>
          <cell r="K2893">
            <v>0.55000000000000004</v>
          </cell>
          <cell r="L2893" t="e">
            <v>#VALUE!</v>
          </cell>
        </row>
        <row r="2894">
          <cell r="A2894" t="str">
            <v>004661566</v>
          </cell>
          <cell r="B2894" t="str">
            <v>Preklopno stikalo</v>
          </cell>
          <cell r="C2894" t="str">
            <v>LBS 1250 4P CO</v>
          </cell>
          <cell r="D2894" t="str">
            <v>2.081,4094</v>
          </cell>
          <cell r="E2894" t="str">
            <v>EF</v>
          </cell>
          <cell r="F2894">
            <v>60</v>
          </cell>
          <cell r="G2894" t="e">
            <v>#VALUE!</v>
          </cell>
          <cell r="H2894">
            <v>0.1</v>
          </cell>
          <cell r="I2894" t="e">
            <v>#VALUE!</v>
          </cell>
          <cell r="J2894" t="e">
            <v>#VALUE!</v>
          </cell>
          <cell r="K2894">
            <v>0.55000000000000004</v>
          </cell>
          <cell r="L2894" t="e">
            <v>#VALUE!</v>
          </cell>
        </row>
        <row r="2895">
          <cell r="A2895" t="str">
            <v>004661567</v>
          </cell>
          <cell r="B2895" t="str">
            <v>Preklopno stikalo</v>
          </cell>
          <cell r="C2895" t="str">
            <v>LBS 1600 4P CO</v>
          </cell>
          <cell r="D2895" t="str">
            <v>2.685,2313</v>
          </cell>
          <cell r="E2895" t="str">
            <v>EF</v>
          </cell>
          <cell r="F2895">
            <v>60</v>
          </cell>
          <cell r="G2895" t="e">
            <v>#VALUE!</v>
          </cell>
          <cell r="H2895">
            <v>0.1</v>
          </cell>
          <cell r="I2895" t="e">
            <v>#VALUE!</v>
          </cell>
          <cell r="J2895" t="e">
            <v>#VALUE!</v>
          </cell>
          <cell r="K2895">
            <v>0.55000000000000004</v>
          </cell>
          <cell r="L2895" t="e">
            <v>#VALUE!</v>
          </cell>
        </row>
        <row r="2896">
          <cell r="A2896" t="str">
            <v>004661568</v>
          </cell>
          <cell r="B2896" t="str">
            <v>Preklopno stikalo</v>
          </cell>
          <cell r="C2896" t="str">
            <v>LBS 2500 4P CO</v>
          </cell>
          <cell r="D2896" t="str">
            <v>4.077,5734</v>
          </cell>
          <cell r="E2896" t="str">
            <v>EF</v>
          </cell>
          <cell r="F2896">
            <v>60</v>
          </cell>
          <cell r="G2896" t="e">
            <v>#VALUE!</v>
          </cell>
          <cell r="H2896">
            <v>0.1</v>
          </cell>
          <cell r="I2896" t="e">
            <v>#VALUE!</v>
          </cell>
          <cell r="J2896" t="e">
            <v>#VALUE!</v>
          </cell>
          <cell r="K2896">
            <v>0.55000000000000004</v>
          </cell>
          <cell r="L2896" t="e">
            <v>#VALUE!</v>
          </cell>
        </row>
        <row r="2897">
          <cell r="A2897" t="str">
            <v>004661569</v>
          </cell>
          <cell r="B2897" t="str">
            <v>Preklopno stikalo</v>
          </cell>
          <cell r="C2897" t="str">
            <v>LBS 3200 4P CO</v>
          </cell>
          <cell r="D2897" t="str">
            <v>4.930,0278</v>
          </cell>
          <cell r="E2897" t="str">
            <v>EF</v>
          </cell>
          <cell r="F2897">
            <v>60</v>
          </cell>
          <cell r="G2897" t="e">
            <v>#VALUE!</v>
          </cell>
          <cell r="H2897">
            <v>0.1</v>
          </cell>
          <cell r="I2897" t="e">
            <v>#VALUE!</v>
          </cell>
          <cell r="J2897" t="e">
            <v>#VALUE!</v>
          </cell>
          <cell r="K2897">
            <v>0.55000000000000004</v>
          </cell>
          <cell r="L2897" t="e">
            <v>#VALUE!</v>
          </cell>
        </row>
        <row r="2898">
          <cell r="A2898" t="str">
            <v>004661580</v>
          </cell>
          <cell r="B2898" t="str">
            <v>Roèica</v>
          </cell>
          <cell r="C2898" t="str">
            <v>LBS-DH630/B CO</v>
          </cell>
          <cell r="D2898" t="str">
            <v>14,2076</v>
          </cell>
          <cell r="E2898" t="str">
            <v>EF</v>
          </cell>
          <cell r="F2898">
            <v>60</v>
          </cell>
          <cell r="G2898">
            <v>56830.400000000001</v>
          </cell>
          <cell r="H2898">
            <v>0.1</v>
          </cell>
          <cell r="I2898">
            <v>63138.574400000012</v>
          </cell>
          <cell r="J2898">
            <v>7955460.374400002</v>
          </cell>
          <cell r="K2898">
            <v>0.55000000000000004</v>
          </cell>
          <cell r="L2898">
            <v>12330964</v>
          </cell>
        </row>
        <row r="2899">
          <cell r="A2899" t="str">
            <v>004661581</v>
          </cell>
          <cell r="B2899" t="str">
            <v>Roèica</v>
          </cell>
          <cell r="C2899" t="str">
            <v>LBS-DH1600/B CO</v>
          </cell>
          <cell r="D2899" t="str">
            <v>31,9670</v>
          </cell>
          <cell r="E2899" t="str">
            <v>EF</v>
          </cell>
          <cell r="F2899">
            <v>60</v>
          </cell>
          <cell r="G2899">
            <v>127868</v>
          </cell>
          <cell r="H2899">
            <v>0.1</v>
          </cell>
          <cell r="I2899">
            <v>142061.34800000003</v>
          </cell>
          <cell r="J2899">
            <v>17899729.848000005</v>
          </cell>
          <cell r="K2899">
            <v>0.55000000000000004</v>
          </cell>
          <cell r="L2899">
            <v>27744582</v>
          </cell>
        </row>
        <row r="2900">
          <cell r="A2900" t="str">
            <v>004661482</v>
          </cell>
          <cell r="B2900" t="str">
            <v>Roèica</v>
          </cell>
          <cell r="C2900" t="str">
            <v>LBS-DH3200/B (CO)</v>
          </cell>
          <cell r="D2900" t="str">
            <v>42,6227</v>
          </cell>
          <cell r="E2900" t="str">
            <v>EF</v>
          </cell>
          <cell r="F2900">
            <v>60</v>
          </cell>
          <cell r="G2900">
            <v>170490.80000000002</v>
          </cell>
          <cell r="H2900">
            <v>0.1</v>
          </cell>
          <cell r="I2900">
            <v>189415.27880000003</v>
          </cell>
          <cell r="J2900">
            <v>23866325.128800005</v>
          </cell>
          <cell r="K2900">
            <v>0.55000000000000004</v>
          </cell>
          <cell r="L2900">
            <v>36992804</v>
          </cell>
        </row>
        <row r="2901">
          <cell r="A2901" t="str">
            <v>004661582</v>
          </cell>
          <cell r="B2901" t="str">
            <v>Roèica</v>
          </cell>
          <cell r="C2901" t="str">
            <v>LBS-EH630/G CO</v>
          </cell>
          <cell r="D2901" t="str">
            <v>15,9835</v>
          </cell>
          <cell r="E2901" t="str">
            <v>EF</v>
          </cell>
          <cell r="F2901">
            <v>60</v>
          </cell>
          <cell r="G2901">
            <v>63934</v>
          </cell>
          <cell r="H2901">
            <v>0.1</v>
          </cell>
          <cell r="I2901">
            <v>71030.674000000014</v>
          </cell>
          <cell r="J2901">
            <v>8949864.9240000024</v>
          </cell>
          <cell r="K2901">
            <v>0.55000000000000004</v>
          </cell>
          <cell r="L2901">
            <v>13872291</v>
          </cell>
        </row>
        <row r="2902">
          <cell r="A2902" t="str">
            <v>004661583</v>
          </cell>
          <cell r="B2902" t="str">
            <v>Roèica</v>
          </cell>
          <cell r="C2902" t="str">
            <v>LBS-EH1600/G CO</v>
          </cell>
          <cell r="D2902" t="str">
            <v>35,5189</v>
          </cell>
          <cell r="E2902" t="str">
            <v>EF</v>
          </cell>
          <cell r="F2902">
            <v>60</v>
          </cell>
          <cell r="G2902">
            <v>142075.6</v>
          </cell>
          <cell r="H2902">
            <v>0.1</v>
          </cell>
          <cell r="I2902">
            <v>157845.99160000004</v>
          </cell>
          <cell r="J2902">
            <v>19888594.941600006</v>
          </cell>
          <cell r="K2902">
            <v>0.55000000000000004</v>
          </cell>
          <cell r="L2902">
            <v>30827323</v>
          </cell>
        </row>
        <row r="2903">
          <cell r="A2903" t="str">
            <v>004661584</v>
          </cell>
          <cell r="B2903" t="str">
            <v>Roèica</v>
          </cell>
          <cell r="C2903" t="str">
            <v>LBS-EH3200/BL CO</v>
          </cell>
          <cell r="D2903" t="str">
            <v>134,9719</v>
          </cell>
          <cell r="E2903" t="str">
            <v>EF</v>
          </cell>
          <cell r="F2903">
            <v>60</v>
          </cell>
          <cell r="G2903">
            <v>539887.6</v>
          </cell>
          <cell r="H2903">
            <v>0.1</v>
          </cell>
          <cell r="I2903">
            <v>599815.12359999993</v>
          </cell>
          <cell r="J2903">
            <v>75576705.573599994</v>
          </cell>
          <cell r="K2903">
            <v>0.55000000000000004</v>
          </cell>
          <cell r="L2903">
            <v>117143894</v>
          </cell>
        </row>
        <row r="2904">
          <cell r="A2904" t="str">
            <v>004661491</v>
          </cell>
          <cell r="B2904" t="str">
            <v>Os</v>
          </cell>
          <cell r="C2904" t="str">
            <v>LBS-S200/1600 (CO)</v>
          </cell>
          <cell r="D2904" t="str">
            <v>19,8906</v>
          </cell>
          <cell r="E2904" t="str">
            <v>EF</v>
          </cell>
          <cell r="F2904">
            <v>60</v>
          </cell>
          <cell r="G2904">
            <v>79562.400000000009</v>
          </cell>
          <cell r="H2904">
            <v>0</v>
          </cell>
          <cell r="I2904">
            <v>80358.024000000005</v>
          </cell>
          <cell r="J2904">
            <v>10125111.024</v>
          </cell>
          <cell r="K2904">
            <v>0.55000000000000004</v>
          </cell>
          <cell r="L2904">
            <v>15693923</v>
          </cell>
        </row>
        <row r="2905">
          <cell r="A2905" t="str">
            <v>004661492</v>
          </cell>
          <cell r="B2905" t="str">
            <v>Os</v>
          </cell>
          <cell r="C2905" t="str">
            <v>LBS-S200/3200 (CO)</v>
          </cell>
          <cell r="D2905" t="str">
            <v>42,6227</v>
          </cell>
          <cell r="E2905" t="str">
            <v>EF</v>
          </cell>
          <cell r="F2905">
            <v>60</v>
          </cell>
          <cell r="G2905">
            <v>170490.80000000002</v>
          </cell>
          <cell r="H2905">
            <v>0.1</v>
          </cell>
          <cell r="I2905">
            <v>189415.27880000003</v>
          </cell>
          <cell r="J2905">
            <v>23866325.128800005</v>
          </cell>
          <cell r="K2905">
            <v>0.55000000000000004</v>
          </cell>
          <cell r="L2905">
            <v>36992804</v>
          </cell>
        </row>
        <row r="2906">
          <cell r="A2906" t="str">
            <v>004661494</v>
          </cell>
          <cell r="B2906" t="str">
            <v>Os</v>
          </cell>
          <cell r="C2906" t="str">
            <v>LBS-S320/1600 (CO)</v>
          </cell>
          <cell r="D2906" t="str">
            <v>21,3114</v>
          </cell>
          <cell r="E2906" t="str">
            <v>EF</v>
          </cell>
          <cell r="F2906">
            <v>60</v>
          </cell>
          <cell r="G2906">
            <v>85245.6</v>
          </cell>
          <cell r="H2906">
            <v>0.1</v>
          </cell>
          <cell r="I2906">
            <v>94707.861600000018</v>
          </cell>
          <cell r="J2906">
            <v>11933190.561600002</v>
          </cell>
          <cell r="K2906">
            <v>0.55000000000000004</v>
          </cell>
          <cell r="L2906">
            <v>18496446</v>
          </cell>
        </row>
        <row r="2907">
          <cell r="A2907" t="str">
            <v>004661495</v>
          </cell>
          <cell r="B2907" t="str">
            <v>Os</v>
          </cell>
          <cell r="C2907" t="str">
            <v>LBS-S320/3200 (CO)</v>
          </cell>
          <cell r="D2907" t="str">
            <v>49,7265</v>
          </cell>
          <cell r="E2907" t="str">
            <v>EF</v>
          </cell>
          <cell r="F2907">
            <v>60</v>
          </cell>
          <cell r="G2907">
            <v>198906</v>
          </cell>
          <cell r="H2907">
            <v>0.1</v>
          </cell>
          <cell r="I2907">
            <v>220984.56600000002</v>
          </cell>
          <cell r="J2907">
            <v>27844055.316000003</v>
          </cell>
          <cell r="K2907">
            <v>0.55000000000000004</v>
          </cell>
          <cell r="L2907">
            <v>43158286</v>
          </cell>
        </row>
        <row r="2908">
          <cell r="A2908" t="str">
            <v>004661497</v>
          </cell>
          <cell r="B2908" t="str">
            <v>Os</v>
          </cell>
          <cell r="C2908" t="str">
            <v>LBS-S400/1600 (CO)</v>
          </cell>
          <cell r="D2908" t="str">
            <v>24,8633</v>
          </cell>
          <cell r="E2908" t="str">
            <v>EF</v>
          </cell>
          <cell r="F2908">
            <v>60</v>
          </cell>
          <cell r="G2908">
            <v>99453.200000000012</v>
          </cell>
          <cell r="H2908">
            <v>0.1</v>
          </cell>
          <cell r="I2908">
            <v>110492.50520000001</v>
          </cell>
          <cell r="J2908">
            <v>13922055.655200001</v>
          </cell>
          <cell r="K2908">
            <v>0.55000000000000004</v>
          </cell>
          <cell r="L2908">
            <v>21579187</v>
          </cell>
        </row>
        <row r="2909">
          <cell r="A2909" t="str">
            <v>004661498</v>
          </cell>
          <cell r="B2909" t="str">
            <v>Os</v>
          </cell>
          <cell r="C2909" t="str">
            <v>LBS-S450/3200 (CO)</v>
          </cell>
          <cell r="D2909" t="str">
            <v>63,9341</v>
          </cell>
          <cell r="E2909" t="str">
            <v>EF</v>
          </cell>
          <cell r="F2909">
            <v>60</v>
          </cell>
          <cell r="G2909">
            <v>255736.40000000002</v>
          </cell>
          <cell r="H2909">
            <v>0.1</v>
          </cell>
          <cell r="I2909">
            <v>284123.14040000003</v>
          </cell>
          <cell r="J2909">
            <v>35799515.690400004</v>
          </cell>
          <cell r="K2909">
            <v>0.55000000000000004</v>
          </cell>
          <cell r="L2909">
            <v>55489250</v>
          </cell>
        </row>
        <row r="2910">
          <cell r="A2910" t="str">
            <v>004661585</v>
          </cell>
          <cell r="B2910" t="str">
            <v>Pomožni kontakti</v>
          </cell>
          <cell r="C2910" t="str">
            <v>LBS-PS11 CO</v>
          </cell>
          <cell r="D2910" t="str">
            <v>13,8524</v>
          </cell>
          <cell r="E2910" t="str">
            <v>EF</v>
          </cell>
          <cell r="F2910">
            <v>60</v>
          </cell>
          <cell r="G2910">
            <v>55409.600000000006</v>
          </cell>
          <cell r="H2910">
            <v>0.1</v>
          </cell>
          <cell r="I2910">
            <v>61560.065600000016</v>
          </cell>
          <cell r="J2910">
            <v>7756568.2656000024</v>
          </cell>
          <cell r="K2910">
            <v>0.55000000000000004</v>
          </cell>
          <cell r="L2910">
            <v>12022681</v>
          </cell>
        </row>
        <row r="2911">
          <cell r="A2911" t="str">
            <v>004661500</v>
          </cell>
          <cell r="B2911" t="str">
            <v>Prekritje sponk</v>
          </cell>
          <cell r="C2911" t="str">
            <v>LBS-TS160 3P (CO)</v>
          </cell>
          <cell r="D2911" t="str">
            <v>12,0764</v>
          </cell>
          <cell r="E2911" t="str">
            <v>EF</v>
          </cell>
          <cell r="F2911">
            <v>60</v>
          </cell>
          <cell r="G2911">
            <v>48305.600000000006</v>
          </cell>
          <cell r="H2911">
            <v>0.1</v>
          </cell>
          <cell r="I2911">
            <v>53667.521600000015</v>
          </cell>
          <cell r="J2911">
            <v>6762107.7216000017</v>
          </cell>
          <cell r="K2911">
            <v>0.55000000000000004</v>
          </cell>
          <cell r="L2911">
            <v>10481267</v>
          </cell>
        </row>
        <row r="2912">
          <cell r="A2912" t="str">
            <v>004661501</v>
          </cell>
          <cell r="B2912" t="str">
            <v>Prekritje sponk</v>
          </cell>
          <cell r="C2912" t="str">
            <v>LBS-TS250 3P (CO)</v>
          </cell>
          <cell r="D2912" t="str">
            <v>13,1420</v>
          </cell>
          <cell r="E2912" t="str">
            <v>EF</v>
          </cell>
          <cell r="F2912">
            <v>60</v>
          </cell>
          <cell r="G2912">
            <v>52568</v>
          </cell>
          <cell r="H2912">
            <v>0.1</v>
          </cell>
          <cell r="I2912">
            <v>58403.048000000003</v>
          </cell>
          <cell r="J2912">
            <v>7358784.0480000004</v>
          </cell>
          <cell r="K2912">
            <v>0.55000000000000004</v>
          </cell>
          <cell r="L2912">
            <v>11406116</v>
          </cell>
        </row>
        <row r="2913">
          <cell r="A2913" t="str">
            <v>004661502</v>
          </cell>
          <cell r="B2913" t="str">
            <v>Prekritje sponk</v>
          </cell>
          <cell r="C2913" t="str">
            <v>LBS-TS630 3P (CO)</v>
          </cell>
          <cell r="D2913" t="str">
            <v>19,8906</v>
          </cell>
          <cell r="E2913" t="str">
            <v>EF</v>
          </cell>
          <cell r="F2913">
            <v>60</v>
          </cell>
          <cell r="G2913">
            <v>79562.400000000009</v>
          </cell>
          <cell r="H2913">
            <v>0.1</v>
          </cell>
          <cell r="I2913">
            <v>88393.82640000002</v>
          </cell>
          <cell r="J2913">
            <v>11137622.126400003</v>
          </cell>
          <cell r="K2913">
            <v>0.55000000000000004</v>
          </cell>
          <cell r="L2913">
            <v>17263315</v>
          </cell>
        </row>
        <row r="2914">
          <cell r="A2914" t="str">
            <v>004661506</v>
          </cell>
          <cell r="B2914" t="str">
            <v>Prekritje sponk</v>
          </cell>
          <cell r="C2914" t="str">
            <v>LBS-TS4P/160 (CO)</v>
          </cell>
          <cell r="D2914" t="str">
            <v>14,9180</v>
          </cell>
          <cell r="E2914" t="str">
            <v>EF</v>
          </cell>
          <cell r="F2914">
            <v>60</v>
          </cell>
          <cell r="G2914">
            <v>59672</v>
          </cell>
          <cell r="H2914">
            <v>0.1</v>
          </cell>
          <cell r="I2914">
            <v>66295.592000000019</v>
          </cell>
          <cell r="J2914">
            <v>8353244.592000002</v>
          </cell>
          <cell r="K2914">
            <v>0.55000000000000004</v>
          </cell>
          <cell r="L2914">
            <v>12947530</v>
          </cell>
        </row>
        <row r="2915">
          <cell r="A2915" t="str">
            <v>004661507</v>
          </cell>
          <cell r="B2915" t="str">
            <v>Prekritje sponk</v>
          </cell>
          <cell r="C2915" t="str">
            <v>LBS-TS4P/250 (CO)</v>
          </cell>
          <cell r="D2915" t="str">
            <v>17,4043</v>
          </cell>
          <cell r="E2915" t="str">
            <v>EF</v>
          </cell>
          <cell r="F2915">
            <v>60</v>
          </cell>
          <cell r="G2915">
            <v>69617.2</v>
          </cell>
          <cell r="H2915">
            <v>0.1</v>
          </cell>
          <cell r="I2915">
            <v>77344.709199999998</v>
          </cell>
          <cell r="J2915">
            <v>9745433.3591999989</v>
          </cell>
          <cell r="K2915">
            <v>0.55000000000000004</v>
          </cell>
          <cell r="L2915">
            <v>15105422</v>
          </cell>
        </row>
        <row r="2916">
          <cell r="A2916" t="str">
            <v>004661508</v>
          </cell>
          <cell r="B2916" t="str">
            <v>Prekritje sponk</v>
          </cell>
          <cell r="C2916" t="str">
            <v>LBS-TS4P/630 (CO)</v>
          </cell>
          <cell r="D2916" t="str">
            <v>24,5081</v>
          </cell>
          <cell r="E2916" t="str">
            <v>EF</v>
          </cell>
          <cell r="F2916">
            <v>60</v>
          </cell>
          <cell r="G2916">
            <v>98032.400000000009</v>
          </cell>
          <cell r="H2916">
            <v>0.1</v>
          </cell>
          <cell r="I2916">
            <v>108913.99640000002</v>
          </cell>
          <cell r="J2916">
            <v>13723163.546400003</v>
          </cell>
          <cell r="K2916">
            <v>0.55000000000000004</v>
          </cell>
          <cell r="L2916">
            <v>21270904</v>
          </cell>
        </row>
        <row r="2917">
          <cell r="A2917" t="str">
            <v>004661586</v>
          </cell>
          <cell r="B2917" t="str">
            <v>Zašèitno prekritje</v>
          </cell>
          <cell r="C2917" t="str">
            <v>LBS-TS1250 3P CO</v>
          </cell>
          <cell r="D2917" t="str">
            <v>27,7048</v>
          </cell>
          <cell r="E2917" t="str">
            <v>EF</v>
          </cell>
          <cell r="F2917">
            <v>60</v>
          </cell>
          <cell r="G2917">
            <v>110819.20000000001</v>
          </cell>
          <cell r="H2917">
            <v>0.1</v>
          </cell>
          <cell r="I2917">
            <v>123120.13120000003</v>
          </cell>
          <cell r="J2917">
            <v>15513136.531200005</v>
          </cell>
          <cell r="K2917">
            <v>0.55000000000000004</v>
          </cell>
          <cell r="L2917">
            <v>24045362</v>
          </cell>
        </row>
        <row r="2918">
          <cell r="A2918" t="str">
            <v>004661587</v>
          </cell>
          <cell r="B2918" t="str">
            <v>Zašèitno prekritje</v>
          </cell>
          <cell r="C2918" t="str">
            <v>LBS-TS1600 3P CO</v>
          </cell>
          <cell r="D2918" t="str">
            <v>78,1417</v>
          </cell>
          <cell r="E2918" t="str">
            <v>EF</v>
          </cell>
          <cell r="F2918">
            <v>60</v>
          </cell>
          <cell r="G2918">
            <v>312566.8</v>
          </cell>
          <cell r="H2918">
            <v>0.1</v>
          </cell>
          <cell r="I2918">
            <v>347261.71480000002</v>
          </cell>
          <cell r="J2918">
            <v>43754976.064800002</v>
          </cell>
          <cell r="K2918">
            <v>0.55000000000000004</v>
          </cell>
          <cell r="L2918">
            <v>67820213</v>
          </cell>
        </row>
        <row r="2919">
          <cell r="A2919" t="str">
            <v>004661588</v>
          </cell>
          <cell r="B2919" t="str">
            <v>Zašèitno prekritje</v>
          </cell>
          <cell r="C2919" t="str">
            <v>LBS-TS1250 4P CO</v>
          </cell>
          <cell r="D2919" t="str">
            <v>21,3114</v>
          </cell>
          <cell r="E2919" t="str">
            <v>EF</v>
          </cell>
          <cell r="F2919">
            <v>60</v>
          </cell>
          <cell r="G2919">
            <v>85245.6</v>
          </cell>
          <cell r="H2919">
            <v>0</v>
          </cell>
          <cell r="I2919">
            <v>86098.056000000011</v>
          </cell>
          <cell r="J2919">
            <v>10848355.056000002</v>
          </cell>
          <cell r="K2919">
            <v>0.55000000000000004</v>
          </cell>
          <cell r="L2919">
            <v>16814951</v>
          </cell>
        </row>
        <row r="2920">
          <cell r="A2920" t="str">
            <v>004661589</v>
          </cell>
          <cell r="B2920" t="str">
            <v>Zašèitno prekritje</v>
          </cell>
          <cell r="C2920" t="str">
            <v>LBS-TS1600 4P CO</v>
          </cell>
          <cell r="D2920" t="str">
            <v>78,1417</v>
          </cell>
          <cell r="E2920" t="str">
            <v>EF</v>
          </cell>
          <cell r="F2920">
            <v>60</v>
          </cell>
          <cell r="G2920">
            <v>312566.8</v>
          </cell>
          <cell r="H2920">
            <v>0</v>
          </cell>
          <cell r="I2920">
            <v>315692.46799999999</v>
          </cell>
          <cell r="J2920">
            <v>39777250.968000002</v>
          </cell>
          <cell r="K2920">
            <v>0.55000000000000004</v>
          </cell>
          <cell r="L2920">
            <v>61654740</v>
          </cell>
        </row>
        <row r="2921">
          <cell r="A2921" t="str">
            <v>004661597</v>
          </cell>
          <cell r="B2921" t="str">
            <v>Povezovalni mostiè</v>
          </cell>
          <cell r="C2921" t="str">
            <v>LBS-BR2000-2500 CO (con A)</v>
          </cell>
          <cell r="D2921" t="str">
            <v>91,2837</v>
          </cell>
          <cell r="E2921" t="str">
            <v>EF</v>
          </cell>
          <cell r="F2921">
            <v>60</v>
          </cell>
          <cell r="G2921">
            <v>365134.80000000005</v>
          </cell>
          <cell r="H2921">
            <v>0</v>
          </cell>
          <cell r="I2921">
            <v>368786.14800000004</v>
          </cell>
          <cell r="J2921">
            <v>46467054.648000002</v>
          </cell>
          <cell r="K2921">
            <v>0.55000000000000004</v>
          </cell>
          <cell r="L2921">
            <v>72023935</v>
          </cell>
        </row>
        <row r="2922">
          <cell r="A2922" t="str">
            <v>004661598</v>
          </cell>
          <cell r="B2922" t="str">
            <v>Povezovalni mostiè</v>
          </cell>
          <cell r="C2922" t="str">
            <v>LBS-BRB2000-3200 CO (bolt B)</v>
          </cell>
          <cell r="D2922" t="str">
            <v>6,7486</v>
          </cell>
          <cell r="E2922" t="str">
            <v>EF</v>
          </cell>
          <cell r="F2922">
            <v>60</v>
          </cell>
          <cell r="G2922">
            <v>26994.400000000001</v>
          </cell>
          <cell r="H2922">
            <v>0.1</v>
          </cell>
          <cell r="I2922">
            <v>29990.778400000003</v>
          </cell>
          <cell r="J2922">
            <v>3778838.0784000005</v>
          </cell>
          <cell r="K2922">
            <v>0.55000000000000004</v>
          </cell>
          <cell r="L2922">
            <v>5857200</v>
          </cell>
        </row>
        <row r="2923">
          <cell r="A2923" t="str">
            <v>004661599</v>
          </cell>
          <cell r="B2923" t="str">
            <v>Povezovalni mostiè</v>
          </cell>
          <cell r="C2923" t="str">
            <v>LBS-BRC2000-3200 CO (T-pc C)</v>
          </cell>
          <cell r="D2923" t="str">
            <v>324,9982</v>
          </cell>
          <cell r="E2923" t="str">
            <v>EF</v>
          </cell>
          <cell r="F2923">
            <v>60</v>
          </cell>
          <cell r="G2923">
            <v>1299992.8</v>
          </cell>
          <cell r="H2923">
            <v>0.1</v>
          </cell>
          <cell r="I2923">
            <v>1444292.0008</v>
          </cell>
          <cell r="J2923">
            <v>181980792.10080001</v>
          </cell>
          <cell r="K2923">
            <v>0.55000000000000004</v>
          </cell>
          <cell r="L2923">
            <v>282070228</v>
          </cell>
        </row>
        <row r="2924">
          <cell r="A2924" t="str">
            <v>004661600</v>
          </cell>
          <cell r="B2924" t="str">
            <v>Povezovalni mostiè</v>
          </cell>
          <cell r="C2924" t="str">
            <v>LBS-BRD2000-3200 CO (brack D)</v>
          </cell>
          <cell r="D2924" t="str">
            <v>161,6111</v>
          </cell>
          <cell r="E2924" t="str">
            <v>EF</v>
          </cell>
          <cell r="F2924">
            <v>60</v>
          </cell>
          <cell r="G2924">
            <v>646444.4</v>
          </cell>
          <cell r="H2924">
            <v>0.1</v>
          </cell>
          <cell r="I2924">
            <v>718199.72840000014</v>
          </cell>
          <cell r="J2924">
            <v>90493165.778400019</v>
          </cell>
          <cell r="K2924">
            <v>0.55000000000000004</v>
          </cell>
          <cell r="L2924">
            <v>140264407</v>
          </cell>
        </row>
        <row r="2925">
          <cell r="A2925" t="str">
            <v>004661601</v>
          </cell>
          <cell r="B2925" t="str">
            <v>Povezovalni mostiè</v>
          </cell>
          <cell r="C2925" t="str">
            <v>LBS-BRE2000-2500 CO (bar E)</v>
          </cell>
          <cell r="D2925" t="str">
            <v>309,3699</v>
          </cell>
          <cell r="E2925" t="str">
            <v>EF</v>
          </cell>
          <cell r="F2925">
            <v>60</v>
          </cell>
          <cell r="G2925">
            <v>1237479.6000000001</v>
          </cell>
          <cell r="H2925">
            <v>0.1</v>
          </cell>
          <cell r="I2925">
            <v>1374839.8356000003</v>
          </cell>
          <cell r="J2925">
            <v>173229819.28560004</v>
          </cell>
          <cell r="K2925">
            <v>0.55000000000000004</v>
          </cell>
          <cell r="L2925">
            <v>268506220</v>
          </cell>
        </row>
        <row r="2926">
          <cell r="A2926" t="str">
            <v>004661602</v>
          </cell>
          <cell r="B2926" t="str">
            <v>Povezovalni mostiè</v>
          </cell>
          <cell r="C2926" t="str">
            <v>LBS-BRE3200 CO (bar E)</v>
          </cell>
          <cell r="D2926" t="str">
            <v>310,0803</v>
          </cell>
          <cell r="E2926" t="str">
            <v>EF</v>
          </cell>
          <cell r="F2926">
            <v>60</v>
          </cell>
          <cell r="G2926">
            <v>1240321.2</v>
          </cell>
          <cell r="H2926">
            <v>0.1</v>
          </cell>
          <cell r="I2926">
            <v>1377996.8532</v>
          </cell>
          <cell r="J2926">
            <v>173627603.50319999</v>
          </cell>
          <cell r="K2926">
            <v>0.55000000000000004</v>
          </cell>
          <cell r="L2926">
            <v>269122786</v>
          </cell>
        </row>
        <row r="2927">
          <cell r="A2927" t="str">
            <v>004661650</v>
          </cell>
          <cell r="B2927" t="str">
            <v>Preklopno stikalo - mot pogon</v>
          </cell>
          <cell r="C2927" t="str">
            <v>MLBS 63 4P CO 12VDC</v>
          </cell>
          <cell r="D2927" t="str">
            <v>378,9870</v>
          </cell>
          <cell r="E2927" t="str">
            <v>EF</v>
          </cell>
          <cell r="F2927">
            <v>60</v>
          </cell>
          <cell r="G2927">
            <v>1515948</v>
          </cell>
          <cell r="H2927">
            <v>0.1</v>
          </cell>
          <cell r="I2927">
            <v>1684218.2280000001</v>
          </cell>
          <cell r="J2927">
            <v>212211496.72800002</v>
          </cell>
          <cell r="K2927">
            <v>0.55000000000000004</v>
          </cell>
          <cell r="L2927">
            <v>328927820</v>
          </cell>
        </row>
        <row r="2928">
          <cell r="A2928" t="str">
            <v>004661651</v>
          </cell>
          <cell r="B2928" t="str">
            <v>Preklopno stikalo - mot pogon</v>
          </cell>
          <cell r="C2928" t="str">
            <v>MLBS 100 4P CO 12VDC</v>
          </cell>
          <cell r="D2928" t="str">
            <v>431,1998</v>
          </cell>
          <cell r="E2928" t="str">
            <v>EF</v>
          </cell>
          <cell r="F2928">
            <v>60</v>
          </cell>
          <cell r="G2928">
            <v>1724799.2000000002</v>
          </cell>
          <cell r="H2928">
            <v>0.1</v>
          </cell>
          <cell r="I2928">
            <v>1916251.9112000004</v>
          </cell>
          <cell r="J2928">
            <v>241447740.81120005</v>
          </cell>
          <cell r="K2928">
            <v>0.55000000000000004</v>
          </cell>
          <cell r="L2928">
            <v>374243999</v>
          </cell>
        </row>
        <row r="2929">
          <cell r="A2929" t="str">
            <v>004661652</v>
          </cell>
          <cell r="B2929" t="str">
            <v>Preklopno stikalo - mot pogon</v>
          </cell>
          <cell r="C2929" t="str">
            <v>MLBS 125 4P CO 12VDC</v>
          </cell>
          <cell r="D2929" t="str">
            <v>453,9320</v>
          </cell>
          <cell r="E2929" t="str">
            <v>EF</v>
          </cell>
          <cell r="F2929">
            <v>60</v>
          </cell>
          <cell r="G2929">
            <v>1815728</v>
          </cell>
          <cell r="H2929">
            <v>0.1</v>
          </cell>
          <cell r="I2929">
            <v>2017273.808</v>
          </cell>
          <cell r="J2929">
            <v>254176499.808</v>
          </cell>
          <cell r="K2929">
            <v>0.55000000000000004</v>
          </cell>
          <cell r="L2929">
            <v>393973575</v>
          </cell>
        </row>
        <row r="2930">
          <cell r="A2930" t="str">
            <v>004661653</v>
          </cell>
          <cell r="B2930" t="str">
            <v>Preklopno stikalo - mot pogon</v>
          </cell>
          <cell r="C2930" t="str">
            <v>MLBS 63 4P CO 230VAC</v>
          </cell>
          <cell r="D2930" t="str">
            <v>309,3699</v>
          </cell>
          <cell r="E2930" t="str">
            <v>EF</v>
          </cell>
          <cell r="F2930">
            <v>60</v>
          </cell>
          <cell r="G2930">
            <v>1237479.6000000001</v>
          </cell>
          <cell r="H2930">
            <v>0.1</v>
          </cell>
          <cell r="I2930">
            <v>1374839.8356000003</v>
          </cell>
          <cell r="J2930">
            <v>173229819.28560004</v>
          </cell>
          <cell r="K2930">
            <v>0.55000000000000004</v>
          </cell>
          <cell r="L2930">
            <v>268506220</v>
          </cell>
        </row>
        <row r="2931">
          <cell r="A2931" t="str">
            <v>004661654</v>
          </cell>
          <cell r="B2931" t="str">
            <v>Preklopno stikalo - mot pogon</v>
          </cell>
          <cell r="C2931" t="str">
            <v>MLBS 100 4P CO 230VAC</v>
          </cell>
          <cell r="D2931" t="str">
            <v>351,9926</v>
          </cell>
          <cell r="E2931" t="str">
            <v>EF</v>
          </cell>
          <cell r="F2931">
            <v>60</v>
          </cell>
          <cell r="G2931">
            <v>1407970.4000000001</v>
          </cell>
          <cell r="H2931">
            <v>0.1</v>
          </cell>
          <cell r="I2931">
            <v>1564255.1144000001</v>
          </cell>
          <cell r="J2931">
            <v>197096144.41440001</v>
          </cell>
          <cell r="K2931">
            <v>0.55000000000000004</v>
          </cell>
          <cell r="L2931">
            <v>305499024</v>
          </cell>
        </row>
        <row r="2932">
          <cell r="A2932" t="str">
            <v>004661655</v>
          </cell>
          <cell r="B2932" t="str">
            <v>Preklopno stikalo - mot pogon</v>
          </cell>
          <cell r="C2932" t="str">
            <v>MLBS 125 4P CO 230VAC</v>
          </cell>
          <cell r="D2932" t="str">
            <v>370,8177</v>
          </cell>
          <cell r="E2932" t="str">
            <v>EF</v>
          </cell>
          <cell r="F2932">
            <v>60</v>
          </cell>
          <cell r="G2932">
            <v>1483270.8</v>
          </cell>
          <cell r="H2932">
            <v>0.1</v>
          </cell>
          <cell r="I2932">
            <v>1647913.8588</v>
          </cell>
          <cell r="J2932">
            <v>207637146.20880002</v>
          </cell>
          <cell r="K2932">
            <v>0.55000000000000004</v>
          </cell>
          <cell r="L2932">
            <v>321837577</v>
          </cell>
        </row>
        <row r="2933">
          <cell r="A2933" t="str">
            <v>004661800</v>
          </cell>
          <cell r="B2933" t="str">
            <v>Loèilno stikalo - varovalka</v>
          </cell>
          <cell r="C2933" t="str">
            <v>FLBS 125 3P</v>
          </cell>
          <cell r="D2933" t="str">
            <v>117,2125</v>
          </cell>
          <cell r="E2933" t="str">
            <v>EF</v>
          </cell>
          <cell r="F2933">
            <v>60</v>
          </cell>
          <cell r="G2933">
            <v>468850</v>
          </cell>
          <cell r="H2933">
            <v>0.1</v>
          </cell>
          <cell r="I2933">
            <v>520892.35000000003</v>
          </cell>
          <cell r="J2933">
            <v>65632436.100000001</v>
          </cell>
          <cell r="K2933">
            <v>0.55000000000000004</v>
          </cell>
          <cell r="L2933">
            <v>101730276</v>
          </cell>
        </row>
        <row r="2934">
          <cell r="A2934" t="str">
            <v>004661801</v>
          </cell>
          <cell r="B2934" t="str">
            <v>Loèilno stikalo - varovalka</v>
          </cell>
          <cell r="C2934" t="str">
            <v>FLBS 160 3P</v>
          </cell>
          <cell r="D2934" t="str">
            <v>127,8682</v>
          </cell>
          <cell r="E2934" t="str">
            <v>EF</v>
          </cell>
          <cell r="F2934">
            <v>60</v>
          </cell>
          <cell r="G2934">
            <v>511472.80000000005</v>
          </cell>
          <cell r="H2934">
            <v>0.1</v>
          </cell>
          <cell r="I2934">
            <v>568246.28080000007</v>
          </cell>
          <cell r="J2934">
            <v>71599031.380800009</v>
          </cell>
          <cell r="K2934">
            <v>0.55000000000000004</v>
          </cell>
          <cell r="L2934">
            <v>110978499</v>
          </cell>
        </row>
        <row r="2935">
          <cell r="A2935" t="str">
            <v>004661802</v>
          </cell>
          <cell r="B2935" t="str">
            <v>Loèilno stikalo - varovalka</v>
          </cell>
          <cell r="C2935" t="str">
            <v>FLBS 250 3P</v>
          </cell>
          <cell r="D2935" t="str">
            <v>223,7693</v>
          </cell>
          <cell r="E2935" t="str">
            <v>EF</v>
          </cell>
          <cell r="F2935">
            <v>60</v>
          </cell>
          <cell r="G2935">
            <v>895077.20000000007</v>
          </cell>
          <cell r="H2935">
            <v>0.1</v>
          </cell>
          <cell r="I2935">
            <v>994430.76920000021</v>
          </cell>
          <cell r="J2935">
            <v>125298276.91920003</v>
          </cell>
          <cell r="K2935">
            <v>0.55000000000000004</v>
          </cell>
          <cell r="L2935">
            <v>194212330</v>
          </cell>
        </row>
        <row r="2936">
          <cell r="A2936" t="str">
            <v>004661803</v>
          </cell>
          <cell r="B2936" t="str">
            <v>Loèilno stikalo - varovalka</v>
          </cell>
          <cell r="C2936" t="str">
            <v>FLBS 400 3P</v>
          </cell>
          <cell r="D2936" t="str">
            <v>383,6045</v>
          </cell>
          <cell r="E2936" t="str">
            <v>EF</v>
          </cell>
          <cell r="F2936">
            <v>60</v>
          </cell>
          <cell r="G2936">
            <v>1534418</v>
          </cell>
          <cell r="H2936">
            <v>0.1</v>
          </cell>
          <cell r="I2936">
            <v>1704738.398</v>
          </cell>
          <cell r="J2936">
            <v>214797038.148</v>
          </cell>
          <cell r="K2936">
            <v>0.55000000000000004</v>
          </cell>
          <cell r="L2936">
            <v>332935410</v>
          </cell>
        </row>
        <row r="2937">
          <cell r="A2937" t="str">
            <v>004661804</v>
          </cell>
          <cell r="B2937" t="str">
            <v>Loèilno stikalo - varovalka</v>
          </cell>
          <cell r="C2937" t="str">
            <v>FLBS 630 3P</v>
          </cell>
          <cell r="D2937" t="str">
            <v>777,8646</v>
          </cell>
          <cell r="E2937" t="str">
            <v>EF</v>
          </cell>
          <cell r="F2937">
            <v>60</v>
          </cell>
          <cell r="G2937">
            <v>3111458.4000000004</v>
          </cell>
          <cell r="H2937">
            <v>0.1</v>
          </cell>
          <cell r="I2937">
            <v>3456830.2824000008</v>
          </cell>
          <cell r="J2937">
            <v>435560615.58240008</v>
          </cell>
          <cell r="K2937">
            <v>0.55000000000000004</v>
          </cell>
          <cell r="L2937">
            <v>675118955</v>
          </cell>
        </row>
        <row r="2938">
          <cell r="A2938" t="str">
            <v>004661824</v>
          </cell>
          <cell r="B2938" t="str">
            <v>Roèica</v>
          </cell>
          <cell r="C2938" t="str">
            <v>FLBS-DH400/B</v>
          </cell>
          <cell r="D2938" t="str">
            <v>19,1802</v>
          </cell>
          <cell r="E2938" t="str">
            <v>EF</v>
          </cell>
          <cell r="F2938">
            <v>60</v>
          </cell>
          <cell r="G2938">
            <v>76720.800000000003</v>
          </cell>
          <cell r="H2938">
            <v>0</v>
          </cell>
          <cell r="I2938">
            <v>77488.008000000002</v>
          </cell>
          <cell r="J2938">
            <v>9763489.0079999994</v>
          </cell>
          <cell r="K2938">
            <v>0.55000000000000004</v>
          </cell>
          <cell r="L2938">
            <v>15133408</v>
          </cell>
        </row>
        <row r="2939">
          <cell r="A2939" t="str">
            <v>004661825</v>
          </cell>
          <cell r="B2939" t="str">
            <v>Roèica</v>
          </cell>
          <cell r="C2939" t="str">
            <v>FLBS-DH630/B</v>
          </cell>
          <cell r="D2939" t="str">
            <v>37,6501</v>
          </cell>
          <cell r="E2939" t="str">
            <v>EF</v>
          </cell>
          <cell r="F2939">
            <v>60</v>
          </cell>
          <cell r="G2939">
            <v>150600.4</v>
          </cell>
          <cell r="H2939">
            <v>0.1</v>
          </cell>
          <cell r="I2939">
            <v>167317.04440000001</v>
          </cell>
          <cell r="J2939">
            <v>21081947.594400004</v>
          </cell>
          <cell r="K2939">
            <v>0.55000000000000004</v>
          </cell>
          <cell r="L2939">
            <v>32677019</v>
          </cell>
        </row>
        <row r="2940">
          <cell r="A2940" t="str">
            <v>004661483</v>
          </cell>
          <cell r="B2940" t="str">
            <v>Roèica</v>
          </cell>
          <cell r="C2940" t="str">
            <v>LBS-EH630/G …400/G FLBS</v>
          </cell>
          <cell r="D2940" t="str">
            <v>15,9835</v>
          </cell>
          <cell r="E2940" t="str">
            <v>EF</v>
          </cell>
          <cell r="F2940">
            <v>60</v>
          </cell>
          <cell r="G2940">
            <v>63934</v>
          </cell>
          <cell r="H2940">
            <v>0.1</v>
          </cell>
          <cell r="I2940">
            <v>71030.674000000014</v>
          </cell>
          <cell r="J2940">
            <v>8949864.9240000024</v>
          </cell>
          <cell r="K2940">
            <v>0.55000000000000004</v>
          </cell>
          <cell r="L2940">
            <v>13872291</v>
          </cell>
        </row>
        <row r="2941">
          <cell r="A2941" t="str">
            <v>004661823</v>
          </cell>
          <cell r="B2941" t="str">
            <v>Roèica</v>
          </cell>
          <cell r="C2941" t="str">
            <v>FLBS-EH630/G</v>
          </cell>
          <cell r="D2941" t="str">
            <v>24,8633</v>
          </cell>
          <cell r="E2941" t="str">
            <v>EF</v>
          </cell>
          <cell r="F2941">
            <v>60</v>
          </cell>
          <cell r="G2941">
            <v>99453.200000000012</v>
          </cell>
          <cell r="H2941">
            <v>0.1</v>
          </cell>
          <cell r="I2941">
            <v>110492.50520000001</v>
          </cell>
          <cell r="J2941">
            <v>13922055.655200001</v>
          </cell>
          <cell r="K2941">
            <v>0.55000000000000004</v>
          </cell>
          <cell r="L2941">
            <v>21579187</v>
          </cell>
        </row>
        <row r="2942">
          <cell r="A2942" t="str">
            <v>004661490</v>
          </cell>
          <cell r="B2942" t="str">
            <v>Os</v>
          </cell>
          <cell r="C2942" t="str">
            <v>LBS-S200/630 (CO) …/400 FLBS</v>
          </cell>
          <cell r="D2942" t="str">
            <v>7,1038</v>
          </cell>
          <cell r="E2942" t="str">
            <v>EF</v>
          </cell>
          <cell r="F2942">
            <v>60</v>
          </cell>
          <cell r="G2942">
            <v>28415.200000000001</v>
          </cell>
          <cell r="H2942">
            <v>0.1</v>
          </cell>
          <cell r="I2942">
            <v>31569.287200000006</v>
          </cell>
          <cell r="J2942">
            <v>3977730.187200001</v>
          </cell>
          <cell r="K2942">
            <v>0.55000000000000004</v>
          </cell>
          <cell r="L2942">
            <v>6165482</v>
          </cell>
        </row>
        <row r="2943">
          <cell r="A2943" t="str">
            <v>004661493</v>
          </cell>
          <cell r="B2943" t="str">
            <v>Os</v>
          </cell>
          <cell r="C2943" t="str">
            <v>LBS-S320/630 (CO) /400 FLBS</v>
          </cell>
          <cell r="D2943" t="str">
            <v>8,5245</v>
          </cell>
          <cell r="E2943" t="str">
            <v>EF</v>
          </cell>
          <cell r="F2943">
            <v>60</v>
          </cell>
          <cell r="G2943">
            <v>34098</v>
          </cell>
          <cell r="H2943">
            <v>0.1</v>
          </cell>
          <cell r="I2943">
            <v>37882.878000000004</v>
          </cell>
          <cell r="J2943">
            <v>4773242.6280000005</v>
          </cell>
          <cell r="K2943">
            <v>0.55000000000000004</v>
          </cell>
          <cell r="L2943">
            <v>7398527</v>
          </cell>
        </row>
        <row r="2944">
          <cell r="A2944" t="str">
            <v>004661496</v>
          </cell>
          <cell r="B2944" t="str">
            <v>Os</v>
          </cell>
          <cell r="C2944" t="str">
            <v>LBS-S500/630 (CO) …/400 FLBS</v>
          </cell>
          <cell r="D2944" t="str">
            <v>11,0109</v>
          </cell>
          <cell r="E2944" t="str">
            <v>EF</v>
          </cell>
          <cell r="F2944">
            <v>60</v>
          </cell>
          <cell r="G2944">
            <v>44043.600000000006</v>
          </cell>
          <cell r="H2944">
            <v>0.1</v>
          </cell>
          <cell r="I2944">
            <v>48932.439600000012</v>
          </cell>
          <cell r="J2944">
            <v>6165487.3896000013</v>
          </cell>
          <cell r="K2944">
            <v>0.55000000000000004</v>
          </cell>
          <cell r="L2944">
            <v>9556506</v>
          </cell>
        </row>
        <row r="2945">
          <cell r="A2945" t="str">
            <v>004661820</v>
          </cell>
          <cell r="B2945" t="str">
            <v>Os</v>
          </cell>
          <cell r="C2945" t="str">
            <v>FLBS-S200/630</v>
          </cell>
          <cell r="D2945" t="str">
            <v>12,4316</v>
          </cell>
          <cell r="E2945" t="str">
            <v>EF</v>
          </cell>
          <cell r="F2945">
            <v>60</v>
          </cell>
          <cell r="G2945">
            <v>49726.400000000001</v>
          </cell>
          <cell r="H2945">
            <v>0.1</v>
          </cell>
          <cell r="I2945">
            <v>55246.030400000011</v>
          </cell>
          <cell r="J2945">
            <v>6960999.8304000013</v>
          </cell>
          <cell r="K2945">
            <v>0.55000000000000004</v>
          </cell>
          <cell r="L2945">
            <v>10789550</v>
          </cell>
        </row>
        <row r="2946">
          <cell r="A2946" t="str">
            <v>004661821</v>
          </cell>
          <cell r="B2946" t="str">
            <v>Os</v>
          </cell>
          <cell r="C2946" t="str">
            <v>FLBS-S320/630</v>
          </cell>
          <cell r="D2946" t="str">
            <v>14,2076</v>
          </cell>
          <cell r="E2946" t="str">
            <v>EF</v>
          </cell>
          <cell r="F2946">
            <v>60</v>
          </cell>
          <cell r="G2946">
            <v>56830.400000000001</v>
          </cell>
          <cell r="H2946">
            <v>0.1</v>
          </cell>
          <cell r="I2946">
            <v>63138.574400000012</v>
          </cell>
          <cell r="J2946">
            <v>7955460.374400002</v>
          </cell>
          <cell r="K2946">
            <v>0.55000000000000004</v>
          </cell>
          <cell r="L2946">
            <v>12330964</v>
          </cell>
        </row>
        <row r="2947">
          <cell r="A2947" t="str">
            <v>004661822</v>
          </cell>
          <cell r="B2947" t="str">
            <v>Os</v>
          </cell>
          <cell r="C2947" t="str">
            <v>FLBS-S500/630</v>
          </cell>
          <cell r="D2947" t="str">
            <v>22,3769</v>
          </cell>
          <cell r="E2947" t="str">
            <v>EF</v>
          </cell>
          <cell r="F2947">
            <v>60</v>
          </cell>
          <cell r="G2947">
            <v>89507.6</v>
          </cell>
          <cell r="H2947">
            <v>0.1</v>
          </cell>
          <cell r="I2947">
            <v>99442.943600000013</v>
          </cell>
          <cell r="J2947">
            <v>12529810.893600002</v>
          </cell>
          <cell r="K2947">
            <v>0.55000000000000004</v>
          </cell>
          <cell r="L2947">
            <v>19421207</v>
          </cell>
        </row>
        <row r="2948">
          <cell r="A2948" t="str">
            <v>004661826</v>
          </cell>
          <cell r="B2948" t="str">
            <v>Pomožni kontakti</v>
          </cell>
          <cell r="C2948" t="str">
            <v>FLBS-PS10</v>
          </cell>
          <cell r="D2948" t="str">
            <v>6,0382</v>
          </cell>
          <cell r="E2948" t="str">
            <v>EF</v>
          </cell>
          <cell r="F2948">
            <v>60</v>
          </cell>
          <cell r="G2948">
            <v>24152.800000000003</v>
          </cell>
          <cell r="H2948">
            <v>0.1</v>
          </cell>
          <cell r="I2948">
            <v>26833.760800000007</v>
          </cell>
          <cell r="J2948">
            <v>3381053.8608000008</v>
          </cell>
          <cell r="K2948">
            <v>0.55000000000000004</v>
          </cell>
          <cell r="L2948">
            <v>5240634</v>
          </cell>
        </row>
        <row r="2949">
          <cell r="A2949" t="str">
            <v>004661827</v>
          </cell>
          <cell r="B2949" t="str">
            <v>Pomožni kontakti</v>
          </cell>
          <cell r="C2949" t="str">
            <v>FLBS-PS01</v>
          </cell>
          <cell r="D2949" t="str">
            <v>6,0382</v>
          </cell>
          <cell r="E2949" t="str">
            <v>EF</v>
          </cell>
          <cell r="F2949">
            <v>60</v>
          </cell>
          <cell r="G2949">
            <v>24152.800000000003</v>
          </cell>
          <cell r="H2949">
            <v>0.1</v>
          </cell>
          <cell r="I2949">
            <v>26833.760800000007</v>
          </cell>
          <cell r="J2949">
            <v>3381053.8608000008</v>
          </cell>
          <cell r="K2949">
            <v>0.55000000000000004</v>
          </cell>
          <cell r="L2949">
            <v>5240634</v>
          </cell>
        </row>
        <row r="2950">
          <cell r="A2950" t="str">
            <v>004661828</v>
          </cell>
          <cell r="B2950" t="str">
            <v>Prekritje sponk</v>
          </cell>
          <cell r="C2950" t="str">
            <v>FLBS-TS160 3P</v>
          </cell>
          <cell r="D2950" t="str">
            <v>8,8024</v>
          </cell>
          <cell r="E2950" t="str">
            <v>EF</v>
          </cell>
          <cell r="F2950">
            <v>60</v>
          </cell>
          <cell r="G2950">
            <v>35209.599999999999</v>
          </cell>
          <cell r="H2950">
            <v>0.1</v>
          </cell>
          <cell r="I2950">
            <v>39117.865600000005</v>
          </cell>
          <cell r="J2950">
            <v>4928851.0656000003</v>
          </cell>
          <cell r="K2950">
            <v>0.55000000000000004</v>
          </cell>
          <cell r="L2950">
            <v>7639720</v>
          </cell>
        </row>
        <row r="2951">
          <cell r="A2951" t="str">
            <v>004661829</v>
          </cell>
          <cell r="B2951" t="str">
            <v>Prekritje sponk</v>
          </cell>
          <cell r="C2951" t="str">
            <v>FLBS-TS400 3P</v>
          </cell>
          <cell r="D2951" t="str">
            <v>15,2327</v>
          </cell>
          <cell r="E2951" t="str">
            <v>EF</v>
          </cell>
          <cell r="F2951">
            <v>60</v>
          </cell>
          <cell r="G2951">
            <v>60930.8</v>
          </cell>
          <cell r="H2951">
            <v>0.1</v>
          </cell>
          <cell r="I2951">
            <v>67694.118800000011</v>
          </cell>
          <cell r="J2951">
            <v>8529458.9688000008</v>
          </cell>
          <cell r="K2951">
            <v>0.55000000000000004</v>
          </cell>
          <cell r="L2951">
            <v>13220662</v>
          </cell>
        </row>
        <row r="2952">
          <cell r="A2952" t="str">
            <v>004661830</v>
          </cell>
          <cell r="B2952" t="str">
            <v>Prekritje sponk</v>
          </cell>
          <cell r="C2952" t="str">
            <v>FLBS-TS630 3P</v>
          </cell>
          <cell r="D2952" t="str">
            <v>25,2947</v>
          </cell>
          <cell r="E2952" t="str">
            <v>EF</v>
          </cell>
          <cell r="F2952">
            <v>60</v>
          </cell>
          <cell r="G2952">
            <v>101178.8</v>
          </cell>
          <cell r="H2952">
            <v>0.1</v>
          </cell>
          <cell r="I2952">
            <v>112409.6468</v>
          </cell>
          <cell r="J2952">
            <v>14163615.4968</v>
          </cell>
          <cell r="K2952">
            <v>0.55000000000000004</v>
          </cell>
          <cell r="L2952">
            <v>21953605</v>
          </cell>
        </row>
        <row r="2953">
          <cell r="A2953" t="str">
            <v>004770007</v>
          </cell>
          <cell r="B2953" t="str">
            <v>Tipkalo-signalna svetilka</v>
          </cell>
          <cell r="C2953" t="str">
            <v>HD15C7</v>
          </cell>
          <cell r="D2953" t="str">
            <v>1,5161</v>
          </cell>
          <cell r="E2953" t="str">
            <v>EP</v>
          </cell>
          <cell r="F2953">
            <v>32</v>
          </cell>
          <cell r="G2953">
            <v>10309.480000000001</v>
          </cell>
          <cell r="H2953">
            <v>0.1</v>
          </cell>
          <cell r="I2953">
            <v>11453.832280000002</v>
          </cell>
          <cell r="J2953">
            <v>1443182.8672800004</v>
          </cell>
          <cell r="K2953">
            <v>0.64</v>
          </cell>
          <cell r="L2953">
            <v>2366820</v>
          </cell>
        </row>
        <row r="2954">
          <cell r="A2954" t="str">
            <v>004770008</v>
          </cell>
          <cell r="B2954" t="str">
            <v>Tipkalo-signalna svetilka</v>
          </cell>
          <cell r="C2954" t="str">
            <v>HD45C1</v>
          </cell>
          <cell r="D2954" t="str">
            <v>1,7628</v>
          </cell>
          <cell r="E2954" t="str">
            <v>EP</v>
          </cell>
          <cell r="F2954">
            <v>32</v>
          </cell>
          <cell r="G2954">
            <v>11987.04</v>
          </cell>
          <cell r="H2954">
            <v>0.1</v>
          </cell>
          <cell r="I2954">
            <v>13317.601440000002</v>
          </cell>
          <cell r="J2954">
            <v>1678017.7814400003</v>
          </cell>
          <cell r="K2954">
            <v>0.64</v>
          </cell>
          <cell r="L2954">
            <v>2751950</v>
          </cell>
        </row>
        <row r="2955">
          <cell r="A2955" t="str">
            <v>004770009</v>
          </cell>
          <cell r="B2955" t="str">
            <v>Tipkalo-signalna svetilka</v>
          </cell>
          <cell r="C2955" t="str">
            <v>HD45C2</v>
          </cell>
          <cell r="D2955" t="str">
            <v>1,7628</v>
          </cell>
          <cell r="E2955" t="str">
            <v>EP</v>
          </cell>
          <cell r="F2955">
            <v>32</v>
          </cell>
          <cell r="G2955">
            <v>11987.04</v>
          </cell>
          <cell r="H2955">
            <v>0.1</v>
          </cell>
          <cell r="I2955">
            <v>13317.601440000002</v>
          </cell>
          <cell r="J2955">
            <v>1678017.7814400003</v>
          </cell>
          <cell r="K2955">
            <v>0.64</v>
          </cell>
          <cell r="L2955">
            <v>2751950</v>
          </cell>
        </row>
        <row r="2956">
          <cell r="A2956" t="str">
            <v>004770010</v>
          </cell>
          <cell r="B2956" t="str">
            <v>Tipkalo-signalna svetilka</v>
          </cell>
          <cell r="C2956" t="str">
            <v>HD45C3</v>
          </cell>
          <cell r="D2956" t="str">
            <v>1,9039</v>
          </cell>
          <cell r="E2956" t="str">
            <v>EP</v>
          </cell>
          <cell r="F2956">
            <v>32</v>
          </cell>
          <cell r="G2956">
            <v>12946.52</v>
          </cell>
          <cell r="H2956">
            <v>0.1</v>
          </cell>
          <cell r="I2956">
            <v>14383.583720000002</v>
          </cell>
          <cell r="J2956">
            <v>1812331.5487200003</v>
          </cell>
          <cell r="K2956">
            <v>0.64</v>
          </cell>
          <cell r="L2956">
            <v>2972224</v>
          </cell>
        </row>
        <row r="2957">
          <cell r="A2957" t="str">
            <v>004770011</v>
          </cell>
          <cell r="B2957" t="str">
            <v>Tipkalo-signalna svetilka</v>
          </cell>
          <cell r="C2957" t="str">
            <v>HD45C4</v>
          </cell>
          <cell r="D2957" t="str">
            <v>1,7628</v>
          </cell>
          <cell r="E2957" t="str">
            <v>EP</v>
          </cell>
          <cell r="F2957">
            <v>32</v>
          </cell>
          <cell r="G2957">
            <v>11987.04</v>
          </cell>
          <cell r="H2957">
            <v>0.1</v>
          </cell>
          <cell r="I2957">
            <v>13317.601440000002</v>
          </cell>
          <cell r="J2957">
            <v>1678017.7814400003</v>
          </cell>
          <cell r="K2957">
            <v>0.64</v>
          </cell>
          <cell r="L2957">
            <v>2751950</v>
          </cell>
        </row>
        <row r="2958">
          <cell r="A2958" t="str">
            <v>004770012</v>
          </cell>
          <cell r="B2958" t="str">
            <v>Tipkalo-signalna svetilka</v>
          </cell>
          <cell r="C2958" t="str">
            <v>HD45C5</v>
          </cell>
          <cell r="D2958" t="str">
            <v>1,7628</v>
          </cell>
          <cell r="E2958" t="str">
            <v>EP</v>
          </cell>
          <cell r="F2958">
            <v>32</v>
          </cell>
          <cell r="G2958">
            <v>11987.04</v>
          </cell>
          <cell r="H2958">
            <v>0.1</v>
          </cell>
          <cell r="I2958">
            <v>13317.601440000002</v>
          </cell>
          <cell r="J2958">
            <v>1678017.7814400003</v>
          </cell>
          <cell r="K2958">
            <v>0.64</v>
          </cell>
          <cell r="L2958">
            <v>2751950</v>
          </cell>
        </row>
        <row r="2959">
          <cell r="A2959" t="str">
            <v>004770013</v>
          </cell>
          <cell r="B2959" t="str">
            <v>Tipkalo-signalna svetilka</v>
          </cell>
          <cell r="C2959" t="str">
            <v>HD45C6</v>
          </cell>
          <cell r="D2959" t="str">
            <v>1,7628</v>
          </cell>
          <cell r="E2959" t="str">
            <v>EP</v>
          </cell>
          <cell r="F2959">
            <v>32</v>
          </cell>
          <cell r="G2959">
            <v>11987.04</v>
          </cell>
          <cell r="H2959">
            <v>0.1</v>
          </cell>
          <cell r="I2959">
            <v>13317.601440000002</v>
          </cell>
          <cell r="J2959">
            <v>1678017.7814400003</v>
          </cell>
          <cell r="K2959">
            <v>0.64</v>
          </cell>
          <cell r="L2959">
            <v>2751950</v>
          </cell>
        </row>
        <row r="2960">
          <cell r="A2960" t="str">
            <v>004770014</v>
          </cell>
          <cell r="B2960" t="str">
            <v>Tipkalo-signalna svetilka</v>
          </cell>
          <cell r="C2960" t="str">
            <v>HD45C7</v>
          </cell>
          <cell r="D2960" t="str">
            <v>1,7628</v>
          </cell>
          <cell r="E2960" t="str">
            <v>EP</v>
          </cell>
          <cell r="F2960">
            <v>32</v>
          </cell>
          <cell r="G2960">
            <v>11987.04</v>
          </cell>
          <cell r="H2960">
            <v>0.1</v>
          </cell>
          <cell r="I2960">
            <v>13317.601440000002</v>
          </cell>
          <cell r="J2960">
            <v>1678017.7814400003</v>
          </cell>
          <cell r="K2960">
            <v>0.64</v>
          </cell>
          <cell r="L2960">
            <v>2751950</v>
          </cell>
        </row>
        <row r="2961">
          <cell r="A2961" t="str">
            <v>004770015</v>
          </cell>
          <cell r="B2961" t="str">
            <v>Tipkalo-signalna svetilka</v>
          </cell>
          <cell r="C2961" t="str">
            <v>HF45C1</v>
          </cell>
          <cell r="D2961" t="str">
            <v>3,0320</v>
          </cell>
          <cell r="E2961" t="str">
            <v>EP</v>
          </cell>
          <cell r="F2961">
            <v>32</v>
          </cell>
          <cell r="G2961">
            <v>20617.600000000002</v>
          </cell>
          <cell r="H2961">
            <v>0.1</v>
          </cell>
          <cell r="I2961">
            <v>22906.153600000005</v>
          </cell>
          <cell r="J2961">
            <v>2886175.3536000005</v>
          </cell>
          <cell r="K2961">
            <v>0.64</v>
          </cell>
          <cell r="L2961">
            <v>4733328</v>
          </cell>
        </row>
        <row r="2962">
          <cell r="A2962" t="str">
            <v>004770016</v>
          </cell>
          <cell r="B2962" t="str">
            <v>Tipkalo-signalna svetilka</v>
          </cell>
          <cell r="C2962" t="str">
            <v>HF45C2</v>
          </cell>
          <cell r="D2962" t="str">
            <v>3,0320</v>
          </cell>
          <cell r="E2962" t="str">
            <v>EP</v>
          </cell>
          <cell r="F2962">
            <v>32</v>
          </cell>
          <cell r="G2962">
            <v>20617.600000000002</v>
          </cell>
          <cell r="H2962">
            <v>0.1</v>
          </cell>
          <cell r="I2962">
            <v>22906.153600000005</v>
          </cell>
          <cell r="J2962">
            <v>2886175.3536000005</v>
          </cell>
          <cell r="K2962">
            <v>0.64</v>
          </cell>
          <cell r="L2962">
            <v>4733328</v>
          </cell>
        </row>
        <row r="2963">
          <cell r="A2963" t="str">
            <v>004770017</v>
          </cell>
          <cell r="B2963" t="str">
            <v>Tipkalo-signalna svetilka</v>
          </cell>
          <cell r="C2963" t="str">
            <v>HF45C3</v>
          </cell>
          <cell r="D2963" t="str">
            <v>3,0320</v>
          </cell>
          <cell r="E2963" t="str">
            <v>EP</v>
          </cell>
          <cell r="F2963">
            <v>32</v>
          </cell>
          <cell r="G2963">
            <v>20617.600000000002</v>
          </cell>
          <cell r="H2963">
            <v>0.1</v>
          </cell>
          <cell r="I2963">
            <v>22906.153600000005</v>
          </cell>
          <cell r="J2963">
            <v>2886175.3536000005</v>
          </cell>
          <cell r="K2963">
            <v>0.64</v>
          </cell>
          <cell r="L2963">
            <v>4733328</v>
          </cell>
        </row>
        <row r="2964">
          <cell r="A2964" t="str">
            <v>004770018</v>
          </cell>
          <cell r="B2964" t="str">
            <v>Tipkalo-signalna svetilka</v>
          </cell>
          <cell r="C2964" t="str">
            <v>HF45C4</v>
          </cell>
          <cell r="D2964" t="str">
            <v>3,0320</v>
          </cell>
          <cell r="E2964" t="str">
            <v>EP</v>
          </cell>
          <cell r="F2964">
            <v>32</v>
          </cell>
          <cell r="G2964">
            <v>20617.600000000002</v>
          </cell>
          <cell r="H2964">
            <v>0.1</v>
          </cell>
          <cell r="I2964">
            <v>22906.153600000005</v>
          </cell>
          <cell r="J2964">
            <v>2886175.3536000005</v>
          </cell>
          <cell r="K2964">
            <v>0.64</v>
          </cell>
          <cell r="L2964">
            <v>4733328</v>
          </cell>
        </row>
        <row r="2965">
          <cell r="A2965" t="str">
            <v>004770019</v>
          </cell>
          <cell r="B2965" t="str">
            <v>Tipkalo-signalna svetilka</v>
          </cell>
          <cell r="C2965" t="str">
            <v>HF45C5</v>
          </cell>
          <cell r="D2965" t="str">
            <v>3,0320</v>
          </cell>
          <cell r="E2965" t="str">
            <v>EP</v>
          </cell>
          <cell r="F2965">
            <v>32</v>
          </cell>
          <cell r="G2965">
            <v>20617.600000000002</v>
          </cell>
          <cell r="H2965">
            <v>0.1</v>
          </cell>
          <cell r="I2965">
            <v>22906.153600000005</v>
          </cell>
          <cell r="J2965">
            <v>2886175.3536000005</v>
          </cell>
          <cell r="K2965">
            <v>0.64</v>
          </cell>
          <cell r="L2965">
            <v>4733328</v>
          </cell>
        </row>
        <row r="2966">
          <cell r="A2966" t="str">
            <v>004770020</v>
          </cell>
          <cell r="B2966" t="str">
            <v>Tipkalo-signalna svetilka</v>
          </cell>
          <cell r="C2966" t="str">
            <v>HF45C6</v>
          </cell>
          <cell r="D2966" t="str">
            <v>3,2789</v>
          </cell>
          <cell r="E2966" t="str">
            <v>EP</v>
          </cell>
          <cell r="F2966">
            <v>32</v>
          </cell>
          <cell r="G2966">
            <v>22296.52</v>
          </cell>
          <cell r="H2966">
            <v>0.1</v>
          </cell>
          <cell r="I2966">
            <v>24771.433720000001</v>
          </cell>
          <cell r="J2966">
            <v>3121200.6487199999</v>
          </cell>
          <cell r="K2966">
            <v>0.64</v>
          </cell>
          <cell r="L2966">
            <v>5118770</v>
          </cell>
        </row>
        <row r="2967">
          <cell r="A2967" t="str">
            <v>004770021</v>
          </cell>
          <cell r="B2967" t="str">
            <v>Tipkalo-signalna svetilka</v>
          </cell>
          <cell r="C2967" t="str">
            <v>HF45C7</v>
          </cell>
          <cell r="D2967" t="str">
            <v>3,0320</v>
          </cell>
          <cell r="E2967" t="str">
            <v>EP</v>
          </cell>
          <cell r="F2967">
            <v>32</v>
          </cell>
          <cell r="G2967">
            <v>20617.600000000002</v>
          </cell>
          <cell r="H2967">
            <v>0.1</v>
          </cell>
          <cell r="I2967">
            <v>22906.153600000005</v>
          </cell>
          <cell r="J2967">
            <v>2886175.3536000005</v>
          </cell>
          <cell r="K2967">
            <v>0.64</v>
          </cell>
          <cell r="L2967">
            <v>4733328</v>
          </cell>
        </row>
        <row r="2968">
          <cell r="A2968" t="str">
            <v>004770022</v>
          </cell>
          <cell r="B2968" t="str">
            <v>Tipkalo-signalna svetilka</v>
          </cell>
          <cell r="C2968" t="str">
            <v>HD55C1</v>
          </cell>
          <cell r="D2968" t="str">
            <v>2,3974</v>
          </cell>
          <cell r="E2968" t="str">
            <v>EP</v>
          </cell>
          <cell r="F2968">
            <v>32</v>
          </cell>
          <cell r="G2968">
            <v>16302.320000000002</v>
          </cell>
          <cell r="H2968">
            <v>0.1</v>
          </cell>
          <cell r="I2968">
            <v>18111.877520000002</v>
          </cell>
          <cell r="J2968">
            <v>2282096.56752</v>
          </cell>
          <cell r="K2968">
            <v>0.64</v>
          </cell>
          <cell r="L2968">
            <v>3742639</v>
          </cell>
        </row>
        <row r="2969">
          <cell r="A2969" t="str">
            <v>004770023</v>
          </cell>
          <cell r="B2969" t="str">
            <v>Tipkalo-signalna svetilka</v>
          </cell>
          <cell r="C2969" t="str">
            <v>HH55C1</v>
          </cell>
          <cell r="D2969" t="str">
            <v>3,5257</v>
          </cell>
          <cell r="E2969" t="str">
            <v>EP</v>
          </cell>
          <cell r="F2969">
            <v>32</v>
          </cell>
          <cell r="G2969">
            <v>23974.760000000002</v>
          </cell>
          <cell r="H2969">
            <v>0.1</v>
          </cell>
          <cell r="I2969">
            <v>26635.958360000004</v>
          </cell>
          <cell r="J2969">
            <v>3356130.7533600004</v>
          </cell>
          <cell r="K2969">
            <v>0.64</v>
          </cell>
          <cell r="L2969">
            <v>5504055</v>
          </cell>
        </row>
        <row r="2970">
          <cell r="A2970" t="str">
            <v>004770024</v>
          </cell>
          <cell r="B2970" t="str">
            <v>Tipkalo-signalna svetilka</v>
          </cell>
          <cell r="C2970" t="str">
            <v>HG55B1</v>
          </cell>
          <cell r="D2970" t="str">
            <v>4,1250</v>
          </cell>
          <cell r="E2970" t="str">
            <v>EP</v>
          </cell>
          <cell r="F2970">
            <v>32</v>
          </cell>
          <cell r="G2970">
            <v>28050.000000000004</v>
          </cell>
          <cell r="H2970">
            <v>0.1</v>
          </cell>
          <cell r="I2970">
            <v>31163.550000000007</v>
          </cell>
          <cell r="J2970">
            <v>3926607.3000000007</v>
          </cell>
          <cell r="K2970">
            <v>0.64</v>
          </cell>
          <cell r="L2970">
            <v>6439636</v>
          </cell>
        </row>
        <row r="2971">
          <cell r="A2971" t="str">
            <v>004770025</v>
          </cell>
          <cell r="B2971" t="str">
            <v>Tipkalo-signalna svetilka</v>
          </cell>
          <cell r="C2971" t="str">
            <v>HU55B1</v>
          </cell>
          <cell r="D2971" t="str">
            <v>3,4552</v>
          </cell>
          <cell r="E2971" t="str">
            <v>EP</v>
          </cell>
          <cell r="F2971">
            <v>32</v>
          </cell>
          <cell r="G2971">
            <v>23495.360000000001</v>
          </cell>
          <cell r="H2971">
            <v>0.1</v>
          </cell>
          <cell r="I2971">
            <v>26103.344960000006</v>
          </cell>
          <cell r="J2971">
            <v>3289021.4649600009</v>
          </cell>
          <cell r="K2971">
            <v>0.64</v>
          </cell>
          <cell r="L2971">
            <v>5393996</v>
          </cell>
        </row>
        <row r="2972">
          <cell r="A2972" t="str">
            <v>004770026</v>
          </cell>
          <cell r="B2972" t="str">
            <v>Tipkalo-signalna svetilka</v>
          </cell>
          <cell r="C2972" t="str">
            <v>HQ55C1</v>
          </cell>
          <cell r="D2972" t="str">
            <v>7,3334</v>
          </cell>
          <cell r="E2972" t="str">
            <v>EP</v>
          </cell>
          <cell r="F2972">
            <v>32</v>
          </cell>
          <cell r="G2972">
            <v>49867.12</v>
          </cell>
          <cell r="H2972">
            <v>0.1</v>
          </cell>
          <cell r="I2972">
            <v>55402.370320000009</v>
          </cell>
          <cell r="J2972">
            <v>6980698.6603200007</v>
          </cell>
          <cell r="K2972">
            <v>0.64</v>
          </cell>
          <cell r="L2972">
            <v>11448346</v>
          </cell>
        </row>
        <row r="2973">
          <cell r="A2973" t="str">
            <v>004770027</v>
          </cell>
          <cell r="B2973" t="str">
            <v>Tipkalo-signalna svetilka</v>
          </cell>
          <cell r="C2973" t="str">
            <v>HD15GO</v>
          </cell>
          <cell r="D2973" t="str">
            <v>2,0802</v>
          </cell>
          <cell r="E2973" t="str">
            <v>EP</v>
          </cell>
          <cell r="F2973">
            <v>32</v>
          </cell>
          <cell r="G2973">
            <v>14145.36</v>
          </cell>
          <cell r="H2973">
            <v>0.1</v>
          </cell>
          <cell r="I2973">
            <v>15715.494960000002</v>
          </cell>
          <cell r="J2973">
            <v>1980152.3649600002</v>
          </cell>
          <cell r="K2973">
            <v>0.64</v>
          </cell>
          <cell r="L2973">
            <v>3247450</v>
          </cell>
        </row>
        <row r="2974">
          <cell r="A2974" t="str">
            <v>004770028</v>
          </cell>
          <cell r="B2974" t="str">
            <v>Tipkalo-signalna svetilka</v>
          </cell>
          <cell r="C2974" t="str">
            <v>HD15G3</v>
          </cell>
          <cell r="D2974" t="str">
            <v>2,6443</v>
          </cell>
          <cell r="E2974" t="str">
            <v>EP</v>
          </cell>
          <cell r="F2974">
            <v>32</v>
          </cell>
          <cell r="G2974">
            <v>17981.240000000002</v>
          </cell>
          <cell r="H2974">
            <v>0.1</v>
          </cell>
          <cell r="I2974">
            <v>19977.157640000005</v>
          </cell>
          <cell r="J2974">
            <v>2517121.8626400004</v>
          </cell>
          <cell r="K2974">
            <v>0.64</v>
          </cell>
          <cell r="L2974">
            <v>4128080</v>
          </cell>
        </row>
        <row r="2975">
          <cell r="A2975" t="str">
            <v>004770051</v>
          </cell>
          <cell r="B2975" t="str">
            <v>Tipkalo-signalna svetilka</v>
          </cell>
          <cell r="C2975" t="str">
            <v>TN11A2</v>
          </cell>
          <cell r="D2975" t="str">
            <v>1,5161</v>
          </cell>
          <cell r="E2975" t="str">
            <v>EP</v>
          </cell>
          <cell r="F2975">
            <v>32</v>
          </cell>
          <cell r="G2975">
            <v>10309.480000000001</v>
          </cell>
          <cell r="H2975">
            <v>0.1</v>
          </cell>
          <cell r="I2975">
            <v>11453.832280000002</v>
          </cell>
          <cell r="J2975">
            <v>1443182.8672800004</v>
          </cell>
          <cell r="K2975">
            <v>0.64</v>
          </cell>
          <cell r="L2975">
            <v>2366820</v>
          </cell>
        </row>
        <row r="2976">
          <cell r="A2976" t="str">
            <v>004770052</v>
          </cell>
          <cell r="B2976" t="str">
            <v>Tipkalo-signalna svetilka</v>
          </cell>
          <cell r="C2976" t="str">
            <v>TN12A2</v>
          </cell>
          <cell r="D2976" t="str">
            <v>1,5161</v>
          </cell>
          <cell r="E2976" t="str">
            <v>EP</v>
          </cell>
          <cell r="F2976">
            <v>32</v>
          </cell>
          <cell r="G2976">
            <v>10309.480000000001</v>
          </cell>
          <cell r="H2976">
            <v>0.1</v>
          </cell>
          <cell r="I2976">
            <v>11453.832280000002</v>
          </cell>
          <cell r="J2976">
            <v>1443182.8672800004</v>
          </cell>
          <cell r="K2976">
            <v>0.64</v>
          </cell>
          <cell r="L2976">
            <v>2366820</v>
          </cell>
        </row>
        <row r="2977">
          <cell r="A2977" t="str">
            <v>004770053</v>
          </cell>
          <cell r="B2977" t="str">
            <v>Tipkalo-signalna svetilka</v>
          </cell>
          <cell r="C2977" t="str">
            <v>TN14A2</v>
          </cell>
          <cell r="D2977" t="str">
            <v>1,5161</v>
          </cell>
          <cell r="E2977" t="str">
            <v>EP</v>
          </cell>
          <cell r="F2977">
            <v>32</v>
          </cell>
          <cell r="G2977">
            <v>10309.480000000001</v>
          </cell>
          <cell r="H2977">
            <v>0.1</v>
          </cell>
          <cell r="I2977">
            <v>11453.832280000002</v>
          </cell>
          <cell r="J2977">
            <v>1443182.8672800004</v>
          </cell>
          <cell r="K2977">
            <v>0.64</v>
          </cell>
          <cell r="L2977">
            <v>2366820</v>
          </cell>
        </row>
        <row r="2978">
          <cell r="A2978" t="str">
            <v>004770054</v>
          </cell>
          <cell r="B2978" t="str">
            <v>Tipkalo-signalna svetilka</v>
          </cell>
          <cell r="C2978" t="str">
            <v>TN15A2</v>
          </cell>
          <cell r="D2978" t="str">
            <v>1,5161</v>
          </cell>
          <cell r="E2978" t="str">
            <v>EP</v>
          </cell>
          <cell r="F2978">
            <v>32</v>
          </cell>
          <cell r="G2978">
            <v>10309.480000000001</v>
          </cell>
          <cell r="H2978">
            <v>0.1</v>
          </cell>
          <cell r="I2978">
            <v>11453.832280000002</v>
          </cell>
          <cell r="J2978">
            <v>1443182.8672800004</v>
          </cell>
          <cell r="K2978">
            <v>0.64</v>
          </cell>
          <cell r="L2978">
            <v>2366820</v>
          </cell>
        </row>
        <row r="2979">
          <cell r="A2979" t="str">
            <v>004770055</v>
          </cell>
          <cell r="B2979" t="str">
            <v>Tipkalo-signalna svetilka</v>
          </cell>
          <cell r="C2979" t="str">
            <v>TN16A2</v>
          </cell>
          <cell r="D2979" t="str">
            <v>1,5161</v>
          </cell>
          <cell r="E2979" t="str">
            <v>EP</v>
          </cell>
          <cell r="F2979">
            <v>32</v>
          </cell>
          <cell r="G2979">
            <v>10309.480000000001</v>
          </cell>
          <cell r="H2979">
            <v>0.1</v>
          </cell>
          <cell r="I2979">
            <v>11453.832280000002</v>
          </cell>
          <cell r="J2979">
            <v>1443182.8672800004</v>
          </cell>
          <cell r="K2979">
            <v>0.64</v>
          </cell>
          <cell r="L2979">
            <v>2366820</v>
          </cell>
        </row>
        <row r="2980">
          <cell r="A2980" t="str">
            <v>004770056</v>
          </cell>
          <cell r="B2980" t="str">
            <v>Tipkalo-signalna svetilka</v>
          </cell>
          <cell r="C2980" t="str">
            <v>TN17A2</v>
          </cell>
          <cell r="D2980" t="str">
            <v>1,5161</v>
          </cell>
          <cell r="E2980" t="str">
            <v>EP</v>
          </cell>
          <cell r="F2980">
            <v>32</v>
          </cell>
          <cell r="G2980">
            <v>10309.480000000001</v>
          </cell>
          <cell r="H2980">
            <v>0.1</v>
          </cell>
          <cell r="I2980">
            <v>11453.832280000002</v>
          </cell>
          <cell r="J2980">
            <v>1443182.8672800004</v>
          </cell>
          <cell r="K2980">
            <v>0.64</v>
          </cell>
          <cell r="L2980">
            <v>2366820</v>
          </cell>
        </row>
        <row r="2981">
          <cell r="A2981" t="str">
            <v>004770057</v>
          </cell>
          <cell r="B2981" t="str">
            <v>Tipkalo-signalna svetilka</v>
          </cell>
          <cell r="C2981" t="str">
            <v>TN13A2</v>
          </cell>
          <cell r="D2981" t="str">
            <v>1,5161</v>
          </cell>
          <cell r="E2981" t="str">
            <v>EP</v>
          </cell>
          <cell r="F2981">
            <v>32</v>
          </cell>
          <cell r="G2981">
            <v>10309.480000000001</v>
          </cell>
          <cell r="H2981">
            <v>0.1</v>
          </cell>
          <cell r="I2981">
            <v>11453.832280000002</v>
          </cell>
          <cell r="J2981">
            <v>1443182.8672800004</v>
          </cell>
          <cell r="K2981">
            <v>0.64</v>
          </cell>
          <cell r="L2981">
            <v>2366820</v>
          </cell>
        </row>
        <row r="2982">
          <cell r="A2982" t="str">
            <v>004770058</v>
          </cell>
          <cell r="B2982" t="str">
            <v>Tipkalo-signalna svetilka</v>
          </cell>
          <cell r="C2982" t="str">
            <v>TN11B2</v>
          </cell>
          <cell r="D2982" t="str">
            <v>1,5161</v>
          </cell>
          <cell r="E2982" t="str">
            <v>EP</v>
          </cell>
          <cell r="F2982">
            <v>32</v>
          </cell>
          <cell r="G2982">
            <v>10309.480000000001</v>
          </cell>
          <cell r="H2982">
            <v>0.1</v>
          </cell>
          <cell r="I2982">
            <v>11453.832280000002</v>
          </cell>
          <cell r="J2982">
            <v>1443182.8672800004</v>
          </cell>
          <cell r="K2982">
            <v>0.64</v>
          </cell>
          <cell r="L2982">
            <v>2366820</v>
          </cell>
        </row>
        <row r="2983">
          <cell r="A2983" t="str">
            <v>004770059</v>
          </cell>
          <cell r="B2983" t="str">
            <v>Tipkalo-signalna svetilka</v>
          </cell>
          <cell r="C2983" t="str">
            <v>TN12B2</v>
          </cell>
          <cell r="D2983" t="str">
            <v>1,5161</v>
          </cell>
          <cell r="E2983" t="str">
            <v>EP</v>
          </cell>
          <cell r="F2983">
            <v>32</v>
          </cell>
          <cell r="G2983">
            <v>10309.480000000001</v>
          </cell>
          <cell r="H2983">
            <v>0.1</v>
          </cell>
          <cell r="I2983">
            <v>11453.832280000002</v>
          </cell>
          <cell r="J2983">
            <v>1443182.8672800004</v>
          </cell>
          <cell r="K2983">
            <v>0.64</v>
          </cell>
          <cell r="L2983">
            <v>2366820</v>
          </cell>
        </row>
        <row r="2984">
          <cell r="A2984" t="str">
            <v>004770060</v>
          </cell>
          <cell r="B2984" t="str">
            <v>Tipkalo-signalna svetilka</v>
          </cell>
          <cell r="C2984" t="str">
            <v>TN14B2</v>
          </cell>
          <cell r="D2984" t="str">
            <v>1,5161</v>
          </cell>
          <cell r="E2984" t="str">
            <v>EP</v>
          </cell>
          <cell r="F2984">
            <v>32</v>
          </cell>
          <cell r="G2984">
            <v>10309.480000000001</v>
          </cell>
          <cell r="H2984">
            <v>0.1</v>
          </cell>
          <cell r="I2984">
            <v>11453.832280000002</v>
          </cell>
          <cell r="J2984">
            <v>1443182.8672800004</v>
          </cell>
          <cell r="K2984">
            <v>0.64</v>
          </cell>
          <cell r="L2984">
            <v>2366820</v>
          </cell>
        </row>
        <row r="2985">
          <cell r="A2985" t="str">
            <v>004770061</v>
          </cell>
          <cell r="B2985" t="str">
            <v>Tipkalo-signalna svetilka</v>
          </cell>
          <cell r="C2985" t="str">
            <v>TN15B2</v>
          </cell>
          <cell r="D2985" t="str">
            <v>1,5161</v>
          </cell>
          <cell r="E2985" t="str">
            <v>EP</v>
          </cell>
          <cell r="F2985">
            <v>32</v>
          </cell>
          <cell r="G2985">
            <v>10309.480000000001</v>
          </cell>
          <cell r="H2985">
            <v>0.1</v>
          </cell>
          <cell r="I2985">
            <v>11453.832280000002</v>
          </cell>
          <cell r="J2985">
            <v>1443182.8672800004</v>
          </cell>
          <cell r="K2985">
            <v>0.64</v>
          </cell>
          <cell r="L2985">
            <v>2366820</v>
          </cell>
        </row>
        <row r="2986">
          <cell r="A2986" t="str">
            <v>004770062</v>
          </cell>
          <cell r="B2986" t="str">
            <v>Tipkalo-signalna svetilka</v>
          </cell>
          <cell r="C2986" t="str">
            <v>TN16B2</v>
          </cell>
          <cell r="D2986" t="str">
            <v>1,5161</v>
          </cell>
          <cell r="E2986" t="str">
            <v>EP</v>
          </cell>
          <cell r="F2986">
            <v>32</v>
          </cell>
          <cell r="G2986">
            <v>10309.480000000001</v>
          </cell>
          <cell r="H2986">
            <v>0.1</v>
          </cell>
          <cell r="I2986">
            <v>11453.832280000002</v>
          </cell>
          <cell r="J2986">
            <v>1443182.8672800004</v>
          </cell>
          <cell r="K2986">
            <v>0.64</v>
          </cell>
          <cell r="L2986">
            <v>2366820</v>
          </cell>
        </row>
        <row r="2987">
          <cell r="A2987" t="str">
            <v>004770063</v>
          </cell>
          <cell r="B2987" t="str">
            <v>Tipkalo-signalna svetilka</v>
          </cell>
          <cell r="C2987" t="str">
            <v>TN17B2</v>
          </cell>
          <cell r="D2987" t="str">
            <v>1,5161</v>
          </cell>
          <cell r="E2987" t="str">
            <v>EP</v>
          </cell>
          <cell r="F2987">
            <v>32</v>
          </cell>
          <cell r="G2987">
            <v>10309.480000000001</v>
          </cell>
          <cell r="H2987">
            <v>0.1</v>
          </cell>
          <cell r="I2987">
            <v>11453.832280000002</v>
          </cell>
          <cell r="J2987">
            <v>1443182.8672800004</v>
          </cell>
          <cell r="K2987">
            <v>0.64</v>
          </cell>
          <cell r="L2987">
            <v>2366820</v>
          </cell>
        </row>
        <row r="2988">
          <cell r="A2988" t="str">
            <v>004770064</v>
          </cell>
          <cell r="B2988" t="str">
            <v>Tipkalo-signalna svetilka</v>
          </cell>
          <cell r="C2988" t="str">
            <v>TN13B2</v>
          </cell>
          <cell r="D2988" t="str">
            <v>1,5161</v>
          </cell>
          <cell r="E2988" t="str">
            <v>EP</v>
          </cell>
          <cell r="F2988">
            <v>32</v>
          </cell>
          <cell r="G2988">
            <v>10309.480000000001</v>
          </cell>
          <cell r="H2988">
            <v>0.1</v>
          </cell>
          <cell r="I2988">
            <v>11453.832280000002</v>
          </cell>
          <cell r="J2988">
            <v>1443182.8672800004</v>
          </cell>
          <cell r="K2988">
            <v>0.64</v>
          </cell>
          <cell r="L2988">
            <v>2366820</v>
          </cell>
        </row>
        <row r="2989">
          <cell r="A2989" t="str">
            <v>004770065</v>
          </cell>
          <cell r="B2989" t="str">
            <v>Tipkalo-signalna svetilka</v>
          </cell>
          <cell r="C2989" t="str">
            <v>TN11C2</v>
          </cell>
          <cell r="D2989" t="str">
            <v>1,9039</v>
          </cell>
          <cell r="E2989" t="str">
            <v>EP</v>
          </cell>
          <cell r="F2989">
            <v>32</v>
          </cell>
          <cell r="G2989">
            <v>12946.52</v>
          </cell>
          <cell r="H2989">
            <v>0.1</v>
          </cell>
          <cell r="I2989">
            <v>14383.583720000002</v>
          </cell>
          <cell r="J2989">
            <v>1812331.5487200003</v>
          </cell>
          <cell r="K2989">
            <v>0.64</v>
          </cell>
          <cell r="L2989">
            <v>2972224</v>
          </cell>
        </row>
        <row r="2990">
          <cell r="A2990" t="str">
            <v>004770066</v>
          </cell>
          <cell r="B2990" t="str">
            <v>Tipkalo-signalna svetilka</v>
          </cell>
          <cell r="C2990" t="str">
            <v>TN12C2</v>
          </cell>
          <cell r="D2990" t="str">
            <v>1,7628</v>
          </cell>
          <cell r="E2990" t="str">
            <v>EP</v>
          </cell>
          <cell r="F2990">
            <v>32</v>
          </cell>
          <cell r="G2990">
            <v>11987.04</v>
          </cell>
          <cell r="H2990">
            <v>0.1</v>
          </cell>
          <cell r="I2990">
            <v>13317.601440000002</v>
          </cell>
          <cell r="J2990">
            <v>1678017.7814400003</v>
          </cell>
          <cell r="K2990">
            <v>0.64</v>
          </cell>
          <cell r="L2990">
            <v>2751950</v>
          </cell>
        </row>
        <row r="2991">
          <cell r="A2991" t="str">
            <v>004770067</v>
          </cell>
          <cell r="B2991" t="str">
            <v>Tipkalo-signalna svetilka</v>
          </cell>
          <cell r="C2991" t="str">
            <v>TN14C2</v>
          </cell>
          <cell r="D2991" t="str">
            <v>1,7628</v>
          </cell>
          <cell r="E2991" t="str">
            <v>EP</v>
          </cell>
          <cell r="F2991">
            <v>32</v>
          </cell>
          <cell r="G2991">
            <v>11987.04</v>
          </cell>
          <cell r="H2991">
            <v>0.1</v>
          </cell>
          <cell r="I2991">
            <v>13317.601440000002</v>
          </cell>
          <cell r="J2991">
            <v>1678017.7814400003</v>
          </cell>
          <cell r="K2991">
            <v>0.64</v>
          </cell>
          <cell r="L2991">
            <v>2751950</v>
          </cell>
        </row>
        <row r="2992">
          <cell r="A2992" t="str">
            <v>004770068</v>
          </cell>
          <cell r="B2992" t="str">
            <v>Tipkalo-signalna svetilka</v>
          </cell>
          <cell r="C2992" t="str">
            <v>TN15C2</v>
          </cell>
          <cell r="D2992" t="str">
            <v>1,7628</v>
          </cell>
          <cell r="E2992" t="str">
            <v>EP</v>
          </cell>
          <cell r="F2992">
            <v>32</v>
          </cell>
          <cell r="G2992">
            <v>11987.04</v>
          </cell>
          <cell r="H2992">
            <v>0.1</v>
          </cell>
          <cell r="I2992">
            <v>13317.601440000002</v>
          </cell>
          <cell r="J2992">
            <v>1678017.7814400003</v>
          </cell>
          <cell r="K2992">
            <v>0.64</v>
          </cell>
          <cell r="L2992">
            <v>2751950</v>
          </cell>
        </row>
        <row r="2993">
          <cell r="A2993" t="str">
            <v>004770069</v>
          </cell>
          <cell r="B2993" t="str">
            <v>Tipkalo-signalna svetilka</v>
          </cell>
          <cell r="C2993" t="str">
            <v>TN16C2</v>
          </cell>
          <cell r="D2993" t="str">
            <v>1,7628</v>
          </cell>
          <cell r="E2993" t="str">
            <v>EP</v>
          </cell>
          <cell r="F2993">
            <v>32</v>
          </cell>
          <cell r="G2993">
            <v>11987.04</v>
          </cell>
          <cell r="H2993">
            <v>0.1</v>
          </cell>
          <cell r="I2993">
            <v>13317.601440000002</v>
          </cell>
          <cell r="J2993">
            <v>1678017.7814400003</v>
          </cell>
          <cell r="K2993">
            <v>0.64</v>
          </cell>
          <cell r="L2993">
            <v>2751950</v>
          </cell>
        </row>
        <row r="2994">
          <cell r="A2994" t="str">
            <v>004770070</v>
          </cell>
          <cell r="B2994" t="str">
            <v>Tipkalo-signalna svetilka</v>
          </cell>
          <cell r="C2994" t="str">
            <v>TN17C2</v>
          </cell>
          <cell r="D2994" t="str">
            <v>1,7628</v>
          </cell>
          <cell r="E2994" t="str">
            <v>EP</v>
          </cell>
          <cell r="F2994">
            <v>32</v>
          </cell>
          <cell r="G2994">
            <v>11987.04</v>
          </cell>
          <cell r="H2994">
            <v>0.1</v>
          </cell>
          <cell r="I2994">
            <v>13317.601440000002</v>
          </cell>
          <cell r="J2994">
            <v>1678017.7814400003</v>
          </cell>
          <cell r="K2994">
            <v>0.64</v>
          </cell>
          <cell r="L2994">
            <v>2751950</v>
          </cell>
        </row>
        <row r="2995">
          <cell r="A2995" t="str">
            <v>004770071</v>
          </cell>
          <cell r="B2995" t="str">
            <v>Tipkalo-signalna svetilka</v>
          </cell>
          <cell r="C2995" t="str">
            <v>TN13C2</v>
          </cell>
          <cell r="D2995" t="str">
            <v>1,7628</v>
          </cell>
          <cell r="E2995" t="str">
            <v>EP</v>
          </cell>
          <cell r="F2995">
            <v>32</v>
          </cell>
          <cell r="G2995">
            <v>11987.04</v>
          </cell>
          <cell r="H2995">
            <v>0.1</v>
          </cell>
          <cell r="I2995">
            <v>13317.601440000002</v>
          </cell>
          <cell r="J2995">
            <v>1678017.7814400003</v>
          </cell>
          <cell r="K2995">
            <v>0.64</v>
          </cell>
          <cell r="L2995">
            <v>2751950</v>
          </cell>
        </row>
        <row r="2996">
          <cell r="A2996" t="str">
            <v>004770081</v>
          </cell>
          <cell r="B2996" t="str">
            <v>Tipkalo-signalna svetilka</v>
          </cell>
          <cell r="C2996" t="str">
            <v>HK65C1</v>
          </cell>
          <cell r="D2996" t="str">
            <v>3,0320</v>
          </cell>
          <cell r="E2996" t="str">
            <v>EP</v>
          </cell>
          <cell r="F2996">
            <v>32</v>
          </cell>
          <cell r="G2996">
            <v>20617.600000000002</v>
          </cell>
          <cell r="H2996">
            <v>0.1</v>
          </cell>
          <cell r="I2996">
            <v>22906.153600000005</v>
          </cell>
          <cell r="J2996">
            <v>2886175.3536000005</v>
          </cell>
          <cell r="K2996">
            <v>0.64</v>
          </cell>
          <cell r="L2996">
            <v>4733328</v>
          </cell>
        </row>
        <row r="2997">
          <cell r="A2997" t="str">
            <v>004770082</v>
          </cell>
          <cell r="B2997" t="str">
            <v>Tipkalo-signalna svetilka</v>
          </cell>
          <cell r="C2997" t="str">
            <v>HR65C1</v>
          </cell>
          <cell r="D2997" t="str">
            <v>3,0320</v>
          </cell>
          <cell r="E2997" t="str">
            <v>EP</v>
          </cell>
          <cell r="F2997">
            <v>32</v>
          </cell>
          <cell r="G2997">
            <v>20617.600000000002</v>
          </cell>
          <cell r="H2997">
            <v>0.1</v>
          </cell>
          <cell r="I2997">
            <v>22906.153600000005</v>
          </cell>
          <cell r="J2997">
            <v>2886175.3536000005</v>
          </cell>
          <cell r="K2997">
            <v>0.64</v>
          </cell>
          <cell r="L2997">
            <v>4733328</v>
          </cell>
        </row>
        <row r="2998">
          <cell r="A2998" t="str">
            <v>004770083</v>
          </cell>
          <cell r="B2998" t="str">
            <v>Tipkalo-signalna svetilka</v>
          </cell>
          <cell r="C2998" t="str">
            <v>HT65C1</v>
          </cell>
          <cell r="D2998" t="str">
            <v>3,0320</v>
          </cell>
          <cell r="E2998" t="str">
            <v>EP</v>
          </cell>
          <cell r="F2998">
            <v>32</v>
          </cell>
          <cell r="G2998">
            <v>20617.600000000002</v>
          </cell>
          <cell r="H2998">
            <v>0.1</v>
          </cell>
          <cell r="I2998">
            <v>22906.153600000005</v>
          </cell>
          <cell r="J2998">
            <v>2886175.3536000005</v>
          </cell>
          <cell r="K2998">
            <v>0.64</v>
          </cell>
          <cell r="L2998">
            <v>4733328</v>
          </cell>
        </row>
        <row r="2999">
          <cell r="A2999" t="str">
            <v>004770084</v>
          </cell>
          <cell r="B2999" t="str">
            <v>Tipkalo-signalna svetilka</v>
          </cell>
          <cell r="C2999" t="str">
            <v>HI65C1</v>
          </cell>
          <cell r="D2999" t="str">
            <v>3,0320</v>
          </cell>
          <cell r="E2999" t="str">
            <v>EP</v>
          </cell>
          <cell r="F2999">
            <v>32</v>
          </cell>
          <cell r="G2999">
            <v>20617.600000000002</v>
          </cell>
          <cell r="H2999">
            <v>0.1</v>
          </cell>
          <cell r="I2999">
            <v>22906.153600000005</v>
          </cell>
          <cell r="J2999">
            <v>2886175.3536000005</v>
          </cell>
          <cell r="K2999">
            <v>0.64</v>
          </cell>
          <cell r="L2999">
            <v>4733328</v>
          </cell>
        </row>
        <row r="3000">
          <cell r="A3000" t="str">
            <v>004770089</v>
          </cell>
          <cell r="B3000" t="str">
            <v>Tipkalo-signalna svetilka</v>
          </cell>
          <cell r="C3000" t="str">
            <v>HK65C3</v>
          </cell>
          <cell r="D3000" t="str">
            <v>3,0320</v>
          </cell>
          <cell r="E3000" t="str">
            <v>EP</v>
          </cell>
          <cell r="F3000">
            <v>32</v>
          </cell>
          <cell r="G3000">
            <v>20617.600000000002</v>
          </cell>
          <cell r="H3000">
            <v>0.1</v>
          </cell>
          <cell r="I3000">
            <v>22906.153600000005</v>
          </cell>
          <cell r="J3000">
            <v>2886175.3536000005</v>
          </cell>
          <cell r="K3000">
            <v>0.64</v>
          </cell>
          <cell r="L3000">
            <v>4733328</v>
          </cell>
        </row>
        <row r="3001">
          <cell r="A3001" t="str">
            <v>004770090</v>
          </cell>
          <cell r="B3001" t="str">
            <v>Tipkalo-signalna svetilka</v>
          </cell>
          <cell r="C3001" t="str">
            <v>HR65C3</v>
          </cell>
          <cell r="D3001" t="str">
            <v>3,0320</v>
          </cell>
          <cell r="E3001" t="str">
            <v>EP</v>
          </cell>
          <cell r="F3001">
            <v>32</v>
          </cell>
          <cell r="G3001">
            <v>20617.600000000002</v>
          </cell>
          <cell r="H3001">
            <v>0.1</v>
          </cell>
          <cell r="I3001">
            <v>22906.153600000005</v>
          </cell>
          <cell r="J3001">
            <v>2886175.3536000005</v>
          </cell>
          <cell r="K3001">
            <v>0.64</v>
          </cell>
          <cell r="L3001">
            <v>4733328</v>
          </cell>
        </row>
        <row r="3002">
          <cell r="A3002" t="str">
            <v>004770091</v>
          </cell>
          <cell r="B3002" t="str">
            <v>Tipkalo-signalna svetilka</v>
          </cell>
          <cell r="C3002" t="str">
            <v>HT65C3</v>
          </cell>
          <cell r="D3002" t="str">
            <v>3,0320</v>
          </cell>
          <cell r="E3002" t="str">
            <v>EP</v>
          </cell>
          <cell r="F3002">
            <v>32</v>
          </cell>
          <cell r="G3002">
            <v>20617.600000000002</v>
          </cell>
          <cell r="H3002">
            <v>0.1</v>
          </cell>
          <cell r="I3002">
            <v>22906.153600000005</v>
          </cell>
          <cell r="J3002">
            <v>2886175.3536000005</v>
          </cell>
          <cell r="K3002">
            <v>0.64</v>
          </cell>
          <cell r="L3002">
            <v>4733328</v>
          </cell>
        </row>
        <row r="3003">
          <cell r="A3003" t="str">
            <v>004770092</v>
          </cell>
          <cell r="B3003" t="str">
            <v>Tipkalo-signalna svetilka</v>
          </cell>
          <cell r="C3003" t="str">
            <v>HI65C3</v>
          </cell>
          <cell r="D3003" t="str">
            <v>3,0320</v>
          </cell>
          <cell r="E3003" t="str">
            <v>EP</v>
          </cell>
          <cell r="F3003">
            <v>32</v>
          </cell>
          <cell r="G3003">
            <v>20617.600000000002</v>
          </cell>
          <cell r="H3003">
            <v>0.1</v>
          </cell>
          <cell r="I3003">
            <v>22906.153600000005</v>
          </cell>
          <cell r="J3003">
            <v>2886175.3536000005</v>
          </cell>
          <cell r="K3003">
            <v>0.64</v>
          </cell>
          <cell r="L3003">
            <v>4733328</v>
          </cell>
        </row>
        <row r="3004">
          <cell r="A3004" t="str">
            <v>004770097</v>
          </cell>
          <cell r="B3004" t="str">
            <v>Tipkalo-signalna svetilka</v>
          </cell>
          <cell r="C3004" t="str">
            <v>HK65C5</v>
          </cell>
          <cell r="D3004" t="str">
            <v>3,0320</v>
          </cell>
          <cell r="E3004" t="str">
            <v>EP</v>
          </cell>
          <cell r="F3004">
            <v>32</v>
          </cell>
          <cell r="G3004">
            <v>20617.600000000002</v>
          </cell>
          <cell r="H3004">
            <v>0.1</v>
          </cell>
          <cell r="I3004">
            <v>22906.153600000005</v>
          </cell>
          <cell r="J3004">
            <v>2886175.3536000005</v>
          </cell>
          <cell r="K3004">
            <v>0.64</v>
          </cell>
          <cell r="L3004">
            <v>4733328</v>
          </cell>
        </row>
        <row r="3005">
          <cell r="A3005" t="str">
            <v>004770098</v>
          </cell>
          <cell r="B3005" t="str">
            <v>Tipkalo-signalna svetilka</v>
          </cell>
          <cell r="C3005" t="str">
            <v>HR65C5</v>
          </cell>
          <cell r="D3005" t="str">
            <v>3,0320</v>
          </cell>
          <cell r="E3005" t="str">
            <v>EP</v>
          </cell>
          <cell r="F3005">
            <v>32</v>
          </cell>
          <cell r="G3005">
            <v>20617.600000000002</v>
          </cell>
          <cell r="H3005">
            <v>0.1</v>
          </cell>
          <cell r="I3005">
            <v>22906.153600000005</v>
          </cell>
          <cell r="J3005">
            <v>2886175.3536000005</v>
          </cell>
          <cell r="K3005">
            <v>0.64</v>
          </cell>
          <cell r="L3005">
            <v>4733328</v>
          </cell>
        </row>
        <row r="3006">
          <cell r="A3006" t="str">
            <v>004770099</v>
          </cell>
          <cell r="B3006" t="str">
            <v>Tipkalo-signalna svetilka</v>
          </cell>
          <cell r="C3006" t="str">
            <v>HT65C5</v>
          </cell>
          <cell r="D3006" t="str">
            <v>3,0320</v>
          </cell>
          <cell r="E3006" t="str">
            <v>EP</v>
          </cell>
          <cell r="F3006">
            <v>32</v>
          </cell>
          <cell r="G3006">
            <v>20617.600000000002</v>
          </cell>
          <cell r="H3006">
            <v>0.1</v>
          </cell>
          <cell r="I3006">
            <v>22906.153600000005</v>
          </cell>
          <cell r="J3006">
            <v>2886175.3536000005</v>
          </cell>
          <cell r="K3006">
            <v>0.64</v>
          </cell>
          <cell r="L3006">
            <v>4733328</v>
          </cell>
        </row>
        <row r="3007">
          <cell r="A3007" t="str">
            <v>004770100</v>
          </cell>
          <cell r="B3007" t="str">
            <v>Tipkalo-signalna svetilka</v>
          </cell>
          <cell r="C3007" t="str">
            <v>HI65C5</v>
          </cell>
          <cell r="D3007" t="str">
            <v>3,0320</v>
          </cell>
          <cell r="E3007" t="str">
            <v>EP</v>
          </cell>
          <cell r="F3007">
            <v>32</v>
          </cell>
          <cell r="G3007">
            <v>20617.600000000002</v>
          </cell>
          <cell r="H3007">
            <v>0.1</v>
          </cell>
          <cell r="I3007">
            <v>22906.153600000005</v>
          </cell>
          <cell r="J3007">
            <v>2886175.3536000005</v>
          </cell>
          <cell r="K3007">
            <v>0.64</v>
          </cell>
          <cell r="L3007">
            <v>4733328</v>
          </cell>
        </row>
        <row r="3008">
          <cell r="A3008" t="str">
            <v>004770085</v>
          </cell>
          <cell r="B3008" t="str">
            <v>Tipkalo-signalna svetilka</v>
          </cell>
          <cell r="C3008" t="str">
            <v>HL65C1</v>
          </cell>
          <cell r="D3008" t="str">
            <v>3,0320</v>
          </cell>
          <cell r="E3008" t="str">
            <v>EP</v>
          </cell>
          <cell r="F3008">
            <v>32</v>
          </cell>
          <cell r="G3008">
            <v>20617.600000000002</v>
          </cell>
          <cell r="H3008">
            <v>0.1</v>
          </cell>
          <cell r="I3008">
            <v>22906.153600000005</v>
          </cell>
          <cell r="J3008">
            <v>2886175.3536000005</v>
          </cell>
          <cell r="K3008">
            <v>0.64</v>
          </cell>
          <cell r="L3008">
            <v>4733328</v>
          </cell>
        </row>
        <row r="3009">
          <cell r="A3009" t="str">
            <v>004770086</v>
          </cell>
          <cell r="B3009" t="str">
            <v>Tipkalo-signalna svetilka</v>
          </cell>
          <cell r="C3009" t="str">
            <v>HJ65C1</v>
          </cell>
          <cell r="D3009" t="str">
            <v>3,0320</v>
          </cell>
          <cell r="E3009" t="str">
            <v>EP</v>
          </cell>
          <cell r="F3009">
            <v>32</v>
          </cell>
          <cell r="G3009">
            <v>20617.600000000002</v>
          </cell>
          <cell r="H3009">
            <v>0.1</v>
          </cell>
          <cell r="I3009">
            <v>22906.153600000005</v>
          </cell>
          <cell r="J3009">
            <v>2886175.3536000005</v>
          </cell>
          <cell r="K3009">
            <v>0.64</v>
          </cell>
          <cell r="L3009">
            <v>4733328</v>
          </cell>
        </row>
        <row r="3010">
          <cell r="A3010" t="str">
            <v>004770087</v>
          </cell>
          <cell r="B3010" t="str">
            <v>Tipkalo-signalna svetilka</v>
          </cell>
          <cell r="C3010" t="str">
            <v>HM65C1</v>
          </cell>
          <cell r="D3010" t="str">
            <v>3,0320</v>
          </cell>
          <cell r="E3010" t="str">
            <v>EP</v>
          </cell>
          <cell r="F3010">
            <v>32</v>
          </cell>
          <cell r="G3010">
            <v>20617.600000000002</v>
          </cell>
          <cell r="H3010">
            <v>0.1</v>
          </cell>
          <cell r="I3010">
            <v>22906.153600000005</v>
          </cell>
          <cell r="J3010">
            <v>2886175.3536000005</v>
          </cell>
          <cell r="K3010">
            <v>0.64</v>
          </cell>
          <cell r="L3010">
            <v>4733328</v>
          </cell>
        </row>
        <row r="3011">
          <cell r="A3011" t="str">
            <v>004770088</v>
          </cell>
          <cell r="B3011" t="str">
            <v>Tipkalo-signalna svetilka</v>
          </cell>
          <cell r="C3011" t="str">
            <v>HN65C1</v>
          </cell>
          <cell r="D3011" t="str">
            <v>3,0320</v>
          </cell>
          <cell r="E3011" t="str">
            <v>EP</v>
          </cell>
          <cell r="F3011">
            <v>32</v>
          </cell>
          <cell r="G3011">
            <v>20617.600000000002</v>
          </cell>
          <cell r="H3011">
            <v>0.1</v>
          </cell>
          <cell r="I3011">
            <v>22906.153600000005</v>
          </cell>
          <cell r="J3011">
            <v>2886175.3536000005</v>
          </cell>
          <cell r="K3011">
            <v>0.64</v>
          </cell>
          <cell r="L3011">
            <v>4733328</v>
          </cell>
        </row>
        <row r="3012">
          <cell r="A3012" t="str">
            <v>004770093</v>
          </cell>
          <cell r="B3012" t="str">
            <v>Tipkalo-signalna svetilka</v>
          </cell>
          <cell r="C3012" t="str">
            <v>HL65C3</v>
          </cell>
          <cell r="D3012" t="str">
            <v>3,0320</v>
          </cell>
          <cell r="E3012" t="str">
            <v>EP</v>
          </cell>
          <cell r="F3012">
            <v>32</v>
          </cell>
          <cell r="G3012">
            <v>20617.600000000002</v>
          </cell>
          <cell r="H3012">
            <v>0.1</v>
          </cell>
          <cell r="I3012">
            <v>22906.153600000005</v>
          </cell>
          <cell r="J3012">
            <v>2886175.3536000005</v>
          </cell>
          <cell r="K3012">
            <v>0.64</v>
          </cell>
          <cell r="L3012">
            <v>4733328</v>
          </cell>
        </row>
        <row r="3013">
          <cell r="A3013" t="str">
            <v>004770094</v>
          </cell>
          <cell r="B3013" t="str">
            <v>Tipkalo-signalna svetilka</v>
          </cell>
          <cell r="C3013" t="str">
            <v>HJ65C3</v>
          </cell>
          <cell r="D3013" t="str">
            <v>3,0320</v>
          </cell>
          <cell r="E3013" t="str">
            <v>EP</v>
          </cell>
          <cell r="F3013">
            <v>32</v>
          </cell>
          <cell r="G3013">
            <v>20617.600000000002</v>
          </cell>
          <cell r="H3013">
            <v>0.1</v>
          </cell>
          <cell r="I3013">
            <v>22906.153600000005</v>
          </cell>
          <cell r="J3013">
            <v>2886175.3536000005</v>
          </cell>
          <cell r="K3013">
            <v>0.64</v>
          </cell>
          <cell r="L3013">
            <v>4733328</v>
          </cell>
        </row>
        <row r="3014">
          <cell r="A3014" t="str">
            <v>004770095</v>
          </cell>
          <cell r="B3014" t="str">
            <v>Tipkalo-signalna svetilka</v>
          </cell>
          <cell r="C3014" t="str">
            <v>HM65C3</v>
          </cell>
          <cell r="D3014" t="str">
            <v>3,0320</v>
          </cell>
          <cell r="E3014" t="str">
            <v>EP</v>
          </cell>
          <cell r="F3014">
            <v>32</v>
          </cell>
          <cell r="G3014">
            <v>20617.600000000002</v>
          </cell>
          <cell r="H3014">
            <v>0.1</v>
          </cell>
          <cell r="I3014">
            <v>22906.153600000005</v>
          </cell>
          <cell r="J3014">
            <v>2886175.3536000005</v>
          </cell>
          <cell r="K3014">
            <v>0.64</v>
          </cell>
          <cell r="L3014">
            <v>4733328</v>
          </cell>
        </row>
        <row r="3015">
          <cell r="A3015" t="str">
            <v>004770096</v>
          </cell>
          <cell r="B3015" t="str">
            <v>Tipkalo-signalna svetilka</v>
          </cell>
          <cell r="C3015" t="str">
            <v>HN65C3</v>
          </cell>
          <cell r="D3015" t="str">
            <v>3,0320</v>
          </cell>
          <cell r="E3015" t="str">
            <v>EP</v>
          </cell>
          <cell r="F3015">
            <v>32</v>
          </cell>
          <cell r="G3015">
            <v>20617.600000000002</v>
          </cell>
          <cell r="H3015">
            <v>0.1</v>
          </cell>
          <cell r="I3015">
            <v>22906.153600000005</v>
          </cell>
          <cell r="J3015">
            <v>2886175.3536000005</v>
          </cell>
          <cell r="K3015">
            <v>0.64</v>
          </cell>
          <cell r="L3015">
            <v>4733328</v>
          </cell>
        </row>
        <row r="3016">
          <cell r="A3016" t="str">
            <v>004770101</v>
          </cell>
          <cell r="B3016" t="str">
            <v>Tipkalo-signalna svetilka</v>
          </cell>
          <cell r="C3016" t="str">
            <v>HL65C5</v>
          </cell>
          <cell r="D3016" t="str">
            <v>3,0320</v>
          </cell>
          <cell r="E3016" t="str">
            <v>EP</v>
          </cell>
          <cell r="F3016">
            <v>32</v>
          </cell>
          <cell r="G3016">
            <v>20617.600000000002</v>
          </cell>
          <cell r="H3016">
            <v>0.1</v>
          </cell>
          <cell r="I3016">
            <v>22906.153600000005</v>
          </cell>
          <cell r="J3016">
            <v>2886175.3536000005</v>
          </cell>
          <cell r="K3016">
            <v>0.64</v>
          </cell>
          <cell r="L3016">
            <v>4733328</v>
          </cell>
        </row>
        <row r="3017">
          <cell r="A3017" t="str">
            <v>004770102</v>
          </cell>
          <cell r="B3017" t="str">
            <v>Tipkalo-signalna svetilka</v>
          </cell>
          <cell r="C3017" t="str">
            <v>HJ65C5</v>
          </cell>
          <cell r="D3017" t="str">
            <v>3,0320</v>
          </cell>
          <cell r="E3017" t="str">
            <v>EP</v>
          </cell>
          <cell r="F3017">
            <v>32</v>
          </cell>
          <cell r="G3017">
            <v>20617.600000000002</v>
          </cell>
          <cell r="H3017">
            <v>0.1</v>
          </cell>
          <cell r="I3017">
            <v>22906.153600000005</v>
          </cell>
          <cell r="J3017">
            <v>2886175.3536000005</v>
          </cell>
          <cell r="K3017">
            <v>0.64</v>
          </cell>
          <cell r="L3017">
            <v>4733328</v>
          </cell>
        </row>
        <row r="3018">
          <cell r="A3018" t="str">
            <v>004770103</v>
          </cell>
          <cell r="B3018" t="str">
            <v>Tipkalo-signalna svetilka</v>
          </cell>
          <cell r="C3018" t="str">
            <v>HM65C5</v>
          </cell>
          <cell r="D3018" t="str">
            <v>3,0320</v>
          </cell>
          <cell r="E3018" t="str">
            <v>EP</v>
          </cell>
          <cell r="F3018">
            <v>32</v>
          </cell>
          <cell r="G3018">
            <v>20617.600000000002</v>
          </cell>
          <cell r="H3018">
            <v>0.1</v>
          </cell>
          <cell r="I3018">
            <v>22906.153600000005</v>
          </cell>
          <cell r="J3018">
            <v>2886175.3536000005</v>
          </cell>
          <cell r="K3018">
            <v>0.64</v>
          </cell>
          <cell r="L3018">
            <v>4733328</v>
          </cell>
        </row>
        <row r="3019">
          <cell r="A3019" t="str">
            <v>004770104</v>
          </cell>
          <cell r="B3019" t="str">
            <v>Tipkalo-signalna svetilka</v>
          </cell>
          <cell r="C3019" t="str">
            <v>HN65C5</v>
          </cell>
          <cell r="D3019" t="str">
            <v>3,0320</v>
          </cell>
          <cell r="E3019" t="str">
            <v>EP</v>
          </cell>
          <cell r="F3019">
            <v>32</v>
          </cell>
          <cell r="G3019">
            <v>20617.600000000002</v>
          </cell>
          <cell r="H3019">
            <v>0.1</v>
          </cell>
          <cell r="I3019">
            <v>22906.153600000005</v>
          </cell>
          <cell r="J3019">
            <v>2886175.3536000005</v>
          </cell>
          <cell r="K3019">
            <v>0.64</v>
          </cell>
          <cell r="L3019">
            <v>4733328</v>
          </cell>
        </row>
        <row r="3020">
          <cell r="A3020" t="str">
            <v>004770105</v>
          </cell>
          <cell r="B3020" t="str">
            <v>Tipkalo-signalna svetilka</v>
          </cell>
          <cell r="C3020" t="str">
            <v>HK85C3</v>
          </cell>
          <cell r="D3020" t="str">
            <v>6,6636</v>
          </cell>
          <cell r="E3020" t="str">
            <v>EP</v>
          </cell>
          <cell r="F3020">
            <v>32</v>
          </cell>
          <cell r="G3020">
            <v>45312.480000000003</v>
          </cell>
          <cell r="H3020">
            <v>0.1</v>
          </cell>
          <cell r="I3020">
            <v>50342.165280000008</v>
          </cell>
          <cell r="J3020">
            <v>6343112.8252800014</v>
          </cell>
          <cell r="K3020">
            <v>0.64</v>
          </cell>
          <cell r="L3020">
            <v>10402706</v>
          </cell>
        </row>
        <row r="3021">
          <cell r="A3021" t="str">
            <v>004770106</v>
          </cell>
          <cell r="B3021" t="str">
            <v>Tipkalo-signalna svetilka</v>
          </cell>
          <cell r="C3021" t="str">
            <v>HR85C3</v>
          </cell>
          <cell r="D3021" t="str">
            <v>6,6636</v>
          </cell>
          <cell r="E3021" t="str">
            <v>EP</v>
          </cell>
          <cell r="F3021">
            <v>32</v>
          </cell>
          <cell r="G3021">
            <v>45312.480000000003</v>
          </cell>
          <cell r="H3021">
            <v>0.1</v>
          </cell>
          <cell r="I3021">
            <v>50342.165280000008</v>
          </cell>
          <cell r="J3021">
            <v>6343112.8252800014</v>
          </cell>
          <cell r="K3021">
            <v>0.64</v>
          </cell>
          <cell r="L3021">
            <v>10402706</v>
          </cell>
        </row>
        <row r="3022">
          <cell r="A3022" t="str">
            <v>004770107</v>
          </cell>
          <cell r="B3022" t="str">
            <v>Tipkalo-signalna svetilka</v>
          </cell>
          <cell r="C3022" t="str">
            <v>HT85C3</v>
          </cell>
          <cell r="D3022" t="str">
            <v>6,6636</v>
          </cell>
          <cell r="E3022" t="str">
            <v>EP</v>
          </cell>
          <cell r="F3022">
            <v>32</v>
          </cell>
          <cell r="G3022">
            <v>45312.480000000003</v>
          </cell>
          <cell r="H3022">
            <v>0.1</v>
          </cell>
          <cell r="I3022">
            <v>50342.165280000008</v>
          </cell>
          <cell r="J3022">
            <v>6343112.8252800014</v>
          </cell>
          <cell r="K3022">
            <v>0.64</v>
          </cell>
          <cell r="L3022">
            <v>10402706</v>
          </cell>
        </row>
        <row r="3023">
          <cell r="A3023" t="str">
            <v>004770108</v>
          </cell>
          <cell r="B3023" t="str">
            <v>Tipkalo-signalna svetilka</v>
          </cell>
          <cell r="C3023" t="str">
            <v>HI85C3</v>
          </cell>
          <cell r="D3023" t="str">
            <v>6,6636</v>
          </cell>
          <cell r="E3023" t="str">
            <v>EP</v>
          </cell>
          <cell r="F3023">
            <v>32</v>
          </cell>
          <cell r="G3023">
            <v>45312.480000000003</v>
          </cell>
          <cell r="H3023">
            <v>0.1</v>
          </cell>
          <cell r="I3023">
            <v>50342.165280000008</v>
          </cell>
          <cell r="J3023">
            <v>6343112.8252800014</v>
          </cell>
          <cell r="K3023">
            <v>0.64</v>
          </cell>
          <cell r="L3023">
            <v>10402706</v>
          </cell>
        </row>
        <row r="3024">
          <cell r="A3024" t="str">
            <v>004770109</v>
          </cell>
          <cell r="B3024" t="str">
            <v>Tipkalo-signalna svetilka</v>
          </cell>
          <cell r="C3024" t="str">
            <v>HL85C3</v>
          </cell>
          <cell r="D3024" t="str">
            <v>6,6636</v>
          </cell>
          <cell r="E3024" t="str">
            <v>EP</v>
          </cell>
          <cell r="F3024">
            <v>32</v>
          </cell>
          <cell r="G3024">
            <v>45312.480000000003</v>
          </cell>
          <cell r="H3024">
            <v>0.1</v>
          </cell>
          <cell r="I3024">
            <v>50342.165280000008</v>
          </cell>
          <cell r="J3024">
            <v>6343112.8252800014</v>
          </cell>
          <cell r="K3024">
            <v>0.64</v>
          </cell>
          <cell r="L3024">
            <v>10402706</v>
          </cell>
        </row>
        <row r="3025">
          <cell r="A3025" t="str">
            <v>004770110</v>
          </cell>
          <cell r="B3025" t="str">
            <v>Tipkalo-signalna svetilka</v>
          </cell>
          <cell r="C3025" t="str">
            <v>HJ85C3</v>
          </cell>
          <cell r="D3025" t="str">
            <v>6,6636</v>
          </cell>
          <cell r="E3025" t="str">
            <v>EP</v>
          </cell>
          <cell r="F3025">
            <v>32</v>
          </cell>
          <cell r="G3025">
            <v>45312.480000000003</v>
          </cell>
          <cell r="H3025">
            <v>0.1</v>
          </cell>
          <cell r="I3025">
            <v>50342.165280000008</v>
          </cell>
          <cell r="J3025">
            <v>6343112.8252800014</v>
          </cell>
          <cell r="K3025">
            <v>0.64</v>
          </cell>
          <cell r="L3025">
            <v>10402706</v>
          </cell>
        </row>
        <row r="3026">
          <cell r="A3026" t="str">
            <v>004770111</v>
          </cell>
          <cell r="B3026" t="str">
            <v>Tipkalo-signalna svetilka</v>
          </cell>
          <cell r="C3026" t="str">
            <v>HM85C3</v>
          </cell>
          <cell r="D3026" t="str">
            <v>6,6636</v>
          </cell>
          <cell r="E3026" t="str">
            <v>EP</v>
          </cell>
          <cell r="F3026">
            <v>32</v>
          </cell>
          <cell r="G3026">
            <v>45312.480000000003</v>
          </cell>
          <cell r="H3026">
            <v>0.1</v>
          </cell>
          <cell r="I3026">
            <v>50342.165280000008</v>
          </cell>
          <cell r="J3026">
            <v>6343112.8252800014</v>
          </cell>
          <cell r="K3026">
            <v>0.64</v>
          </cell>
          <cell r="L3026">
            <v>10402706</v>
          </cell>
        </row>
        <row r="3027">
          <cell r="A3027" t="str">
            <v>004770112</v>
          </cell>
          <cell r="B3027" t="str">
            <v>Tipkalo-signalna svetilka</v>
          </cell>
          <cell r="C3027" t="str">
            <v>HN85C3</v>
          </cell>
          <cell r="D3027" t="str">
            <v>7,1925</v>
          </cell>
          <cell r="E3027" t="str">
            <v>EP</v>
          </cell>
          <cell r="F3027">
            <v>32</v>
          </cell>
          <cell r="G3027">
            <v>48909</v>
          </cell>
          <cell r="H3027">
            <v>0.1</v>
          </cell>
          <cell r="I3027">
            <v>54337.899000000005</v>
          </cell>
          <cell r="J3027">
            <v>6846575.2740000002</v>
          </cell>
          <cell r="K3027">
            <v>0.64</v>
          </cell>
          <cell r="L3027">
            <v>11228384</v>
          </cell>
        </row>
        <row r="3028">
          <cell r="A3028" t="str">
            <v>004770113</v>
          </cell>
          <cell r="B3028" t="str">
            <v>Tipkalo-signalna svetilka</v>
          </cell>
          <cell r="C3028" t="str">
            <v>HH85C3</v>
          </cell>
          <cell r="D3028" t="str">
            <v>7,0515</v>
          </cell>
          <cell r="E3028" t="str">
            <v>EP</v>
          </cell>
          <cell r="F3028">
            <v>32</v>
          </cell>
          <cell r="G3028">
            <v>47950.200000000004</v>
          </cell>
          <cell r="H3028">
            <v>0.1</v>
          </cell>
          <cell r="I3028">
            <v>53272.672200000008</v>
          </cell>
          <cell r="J3028">
            <v>6712356.6972000012</v>
          </cell>
          <cell r="K3028">
            <v>0.64</v>
          </cell>
          <cell r="L3028">
            <v>11008265</v>
          </cell>
        </row>
        <row r="3029">
          <cell r="A3029" t="str">
            <v>004770131</v>
          </cell>
          <cell r="B3029" t="str">
            <v>Tipkalo-signalna svetilka</v>
          </cell>
          <cell r="C3029" t="str">
            <v>HD16C1</v>
          </cell>
          <cell r="D3029" t="str">
            <v>1,6218</v>
          </cell>
          <cell r="E3029" t="str">
            <v>EP</v>
          </cell>
          <cell r="F3029">
            <v>32</v>
          </cell>
          <cell r="G3029">
            <v>11028.240000000002</v>
          </cell>
          <cell r="H3029">
            <v>0.1</v>
          </cell>
          <cell r="I3029">
            <v>12252.374640000002</v>
          </cell>
          <cell r="J3029">
            <v>1543799.2046400001</v>
          </cell>
          <cell r="K3029">
            <v>0.64</v>
          </cell>
          <cell r="L3029">
            <v>2531831</v>
          </cell>
        </row>
        <row r="3030">
          <cell r="A3030" t="str">
            <v>004770132</v>
          </cell>
          <cell r="B3030" t="str">
            <v>Tipkalo-signalna svetilka</v>
          </cell>
          <cell r="C3030" t="str">
            <v>HD16C2</v>
          </cell>
          <cell r="D3030" t="str">
            <v>1,8333</v>
          </cell>
          <cell r="E3030" t="str">
            <v>EP</v>
          </cell>
          <cell r="F3030">
            <v>32</v>
          </cell>
          <cell r="G3030">
            <v>12466.44</v>
          </cell>
          <cell r="H3030">
            <v>0.1</v>
          </cell>
          <cell r="I3030">
            <v>13850.214840000002</v>
          </cell>
          <cell r="J3030">
            <v>1745127.0698400002</v>
          </cell>
          <cell r="K3030">
            <v>0.64</v>
          </cell>
          <cell r="L3030">
            <v>2862009</v>
          </cell>
        </row>
        <row r="3031">
          <cell r="A3031" t="str">
            <v>004770133</v>
          </cell>
          <cell r="B3031" t="str">
            <v>Tipkalo-signalna svetilka</v>
          </cell>
          <cell r="C3031" t="str">
            <v>HD16C4</v>
          </cell>
          <cell r="D3031" t="str">
            <v>1,6218</v>
          </cell>
          <cell r="E3031" t="str">
            <v>EP</v>
          </cell>
          <cell r="F3031">
            <v>32</v>
          </cell>
          <cell r="G3031">
            <v>11028.240000000002</v>
          </cell>
          <cell r="H3031">
            <v>0.1</v>
          </cell>
          <cell r="I3031">
            <v>12252.374640000002</v>
          </cell>
          <cell r="J3031">
            <v>1543799.2046400001</v>
          </cell>
          <cell r="K3031">
            <v>0.64</v>
          </cell>
          <cell r="L3031">
            <v>2531831</v>
          </cell>
        </row>
        <row r="3032">
          <cell r="A3032" t="str">
            <v>004770134</v>
          </cell>
          <cell r="B3032" t="str">
            <v>Tipkalo-signalna svetilka</v>
          </cell>
          <cell r="C3032" t="str">
            <v>HD16C5</v>
          </cell>
          <cell r="D3032" t="str">
            <v>1,7628</v>
          </cell>
          <cell r="E3032" t="str">
            <v>EP</v>
          </cell>
          <cell r="F3032">
            <v>32</v>
          </cell>
          <cell r="G3032">
            <v>11987.04</v>
          </cell>
          <cell r="H3032">
            <v>0.1</v>
          </cell>
          <cell r="I3032">
            <v>13317.601440000002</v>
          </cell>
          <cell r="J3032">
            <v>1678017.7814400003</v>
          </cell>
          <cell r="K3032">
            <v>0.64</v>
          </cell>
          <cell r="L3032">
            <v>2751950</v>
          </cell>
        </row>
        <row r="3033">
          <cell r="A3033" t="str">
            <v>004770135</v>
          </cell>
          <cell r="B3033" t="str">
            <v>Tipkalo-signalna svetilka</v>
          </cell>
          <cell r="C3033" t="str">
            <v>HD16C6</v>
          </cell>
          <cell r="D3033" t="str">
            <v>1,6218</v>
          </cell>
          <cell r="E3033" t="str">
            <v>EP</v>
          </cell>
          <cell r="F3033">
            <v>32</v>
          </cell>
          <cell r="G3033">
            <v>11028.240000000002</v>
          </cell>
          <cell r="H3033">
            <v>0.1</v>
          </cell>
          <cell r="I3033">
            <v>12252.374640000002</v>
          </cell>
          <cell r="J3033">
            <v>1543799.2046400001</v>
          </cell>
          <cell r="K3033">
            <v>0.64</v>
          </cell>
          <cell r="L3033">
            <v>2531831</v>
          </cell>
        </row>
        <row r="3034">
          <cell r="A3034" t="str">
            <v>004770136</v>
          </cell>
          <cell r="B3034" t="str">
            <v>Tipkalo-signalna svetilka</v>
          </cell>
          <cell r="C3034" t="str">
            <v>HD16C7</v>
          </cell>
          <cell r="D3034" t="str">
            <v>1,6218</v>
          </cell>
          <cell r="E3034" t="str">
            <v>EP</v>
          </cell>
          <cell r="F3034">
            <v>32</v>
          </cell>
          <cell r="G3034">
            <v>11028.240000000002</v>
          </cell>
          <cell r="H3034">
            <v>0.1</v>
          </cell>
          <cell r="I3034">
            <v>12252.374640000002</v>
          </cell>
          <cell r="J3034">
            <v>1543799.2046400001</v>
          </cell>
          <cell r="K3034">
            <v>0.64</v>
          </cell>
          <cell r="L3034">
            <v>2531831</v>
          </cell>
        </row>
        <row r="3035">
          <cell r="A3035" t="str">
            <v>004770137</v>
          </cell>
          <cell r="B3035" t="str">
            <v>Tipkalo-signalna svetilka</v>
          </cell>
          <cell r="C3035" t="str">
            <v>HD16C8</v>
          </cell>
          <cell r="D3035" t="str">
            <v>1,6218</v>
          </cell>
          <cell r="E3035" t="str">
            <v>EP</v>
          </cell>
          <cell r="F3035">
            <v>32</v>
          </cell>
          <cell r="G3035">
            <v>11028.240000000002</v>
          </cell>
          <cell r="H3035">
            <v>0.1</v>
          </cell>
          <cell r="I3035">
            <v>12252.374640000002</v>
          </cell>
          <cell r="J3035">
            <v>1543799.2046400001</v>
          </cell>
          <cell r="K3035">
            <v>0.64</v>
          </cell>
          <cell r="L3035">
            <v>2531831</v>
          </cell>
        </row>
        <row r="3036">
          <cell r="A3036" t="str">
            <v>004770138</v>
          </cell>
          <cell r="B3036" t="str">
            <v>Tipkalo-signalna svetilka</v>
          </cell>
          <cell r="C3036" t="str">
            <v>HD46C1</v>
          </cell>
          <cell r="D3036" t="str">
            <v>1,8686</v>
          </cell>
          <cell r="E3036" t="str">
            <v>EP</v>
          </cell>
          <cell r="F3036">
            <v>32</v>
          </cell>
          <cell r="G3036">
            <v>12706.480000000001</v>
          </cell>
          <cell r="H3036">
            <v>0.1</v>
          </cell>
          <cell r="I3036">
            <v>14116.899280000003</v>
          </cell>
          <cell r="J3036">
            <v>1778729.3092800004</v>
          </cell>
          <cell r="K3036">
            <v>0.64</v>
          </cell>
          <cell r="L3036">
            <v>2917117</v>
          </cell>
        </row>
        <row r="3037">
          <cell r="A3037" t="str">
            <v>004770139</v>
          </cell>
          <cell r="B3037" t="str">
            <v>Tipkalo-signalna svetilka</v>
          </cell>
          <cell r="C3037" t="str">
            <v>HD46C2</v>
          </cell>
          <cell r="D3037" t="str">
            <v>1,8686</v>
          </cell>
          <cell r="E3037" t="str">
            <v>EP</v>
          </cell>
          <cell r="F3037">
            <v>32</v>
          </cell>
          <cell r="G3037">
            <v>12706.480000000001</v>
          </cell>
          <cell r="H3037">
            <v>0.1</v>
          </cell>
          <cell r="I3037">
            <v>14116.899280000003</v>
          </cell>
          <cell r="J3037">
            <v>1778729.3092800004</v>
          </cell>
          <cell r="K3037">
            <v>0.64</v>
          </cell>
          <cell r="L3037">
            <v>2917117</v>
          </cell>
        </row>
        <row r="3038">
          <cell r="A3038" t="str">
            <v>004770140</v>
          </cell>
          <cell r="B3038" t="str">
            <v>Tipkalo-signalna svetilka</v>
          </cell>
          <cell r="C3038" t="str">
            <v>HD46C4</v>
          </cell>
          <cell r="D3038" t="str">
            <v>1,8686</v>
          </cell>
          <cell r="E3038" t="str">
            <v>EP</v>
          </cell>
          <cell r="F3038">
            <v>32</v>
          </cell>
          <cell r="G3038">
            <v>12706.480000000001</v>
          </cell>
          <cell r="H3038">
            <v>0.1</v>
          </cell>
          <cell r="I3038">
            <v>14116.899280000003</v>
          </cell>
          <cell r="J3038">
            <v>1778729.3092800004</v>
          </cell>
          <cell r="K3038">
            <v>0.64</v>
          </cell>
          <cell r="L3038">
            <v>2917117</v>
          </cell>
        </row>
        <row r="3039">
          <cell r="A3039" t="str">
            <v>004770141</v>
          </cell>
          <cell r="B3039" t="str">
            <v>Tipkalo-signalna svetilka</v>
          </cell>
          <cell r="C3039" t="str">
            <v>HD46C5</v>
          </cell>
          <cell r="D3039" t="str">
            <v>1,8686</v>
          </cell>
          <cell r="E3039" t="str">
            <v>EP</v>
          </cell>
          <cell r="F3039">
            <v>32</v>
          </cell>
          <cell r="G3039">
            <v>12706.480000000001</v>
          </cell>
          <cell r="H3039">
            <v>0.1</v>
          </cell>
          <cell r="I3039">
            <v>14116.899280000003</v>
          </cell>
          <cell r="J3039">
            <v>1778729.3092800004</v>
          </cell>
          <cell r="K3039">
            <v>0.64</v>
          </cell>
          <cell r="L3039">
            <v>2917117</v>
          </cell>
        </row>
        <row r="3040">
          <cell r="A3040" t="str">
            <v>004770142</v>
          </cell>
          <cell r="B3040" t="str">
            <v>Tipkalo-signalna svetilka</v>
          </cell>
          <cell r="C3040" t="str">
            <v>HD46C6</v>
          </cell>
          <cell r="D3040" t="str">
            <v>1,8686</v>
          </cell>
          <cell r="E3040" t="str">
            <v>EP</v>
          </cell>
          <cell r="F3040">
            <v>32</v>
          </cell>
          <cell r="G3040">
            <v>12706.480000000001</v>
          </cell>
          <cell r="H3040">
            <v>0.1</v>
          </cell>
          <cell r="I3040">
            <v>14116.899280000003</v>
          </cell>
          <cell r="J3040">
            <v>1778729.3092800004</v>
          </cell>
          <cell r="K3040">
            <v>0.64</v>
          </cell>
          <cell r="L3040">
            <v>2917117</v>
          </cell>
        </row>
        <row r="3041">
          <cell r="A3041" t="str">
            <v>004770143</v>
          </cell>
          <cell r="B3041" t="str">
            <v>Tipkalo-signalna svetilka</v>
          </cell>
          <cell r="C3041" t="str">
            <v>HD46C7</v>
          </cell>
          <cell r="D3041" t="str">
            <v>1,8686</v>
          </cell>
          <cell r="E3041" t="str">
            <v>EP</v>
          </cell>
          <cell r="F3041">
            <v>32</v>
          </cell>
          <cell r="G3041">
            <v>12706.480000000001</v>
          </cell>
          <cell r="H3041">
            <v>0.1</v>
          </cell>
          <cell r="I3041">
            <v>14116.899280000003</v>
          </cell>
          <cell r="J3041">
            <v>1778729.3092800004</v>
          </cell>
          <cell r="K3041">
            <v>0.64</v>
          </cell>
          <cell r="L3041">
            <v>2917117</v>
          </cell>
        </row>
        <row r="3042">
          <cell r="A3042" t="str">
            <v>004770144</v>
          </cell>
          <cell r="B3042" t="str">
            <v>Tipkalo-signalna svetilka</v>
          </cell>
          <cell r="C3042" t="str">
            <v>HD46C8</v>
          </cell>
          <cell r="D3042" t="str">
            <v>1,8686</v>
          </cell>
          <cell r="E3042" t="str">
            <v>EP</v>
          </cell>
          <cell r="F3042">
            <v>32</v>
          </cell>
          <cell r="G3042">
            <v>12706.480000000001</v>
          </cell>
          <cell r="H3042">
            <v>0.1</v>
          </cell>
          <cell r="I3042">
            <v>14116.899280000003</v>
          </cell>
          <cell r="J3042">
            <v>1778729.3092800004</v>
          </cell>
          <cell r="K3042">
            <v>0.64</v>
          </cell>
          <cell r="L3042">
            <v>2917117</v>
          </cell>
        </row>
        <row r="3043">
          <cell r="A3043" t="str">
            <v>004770145</v>
          </cell>
          <cell r="B3043" t="str">
            <v>Tipkalo-signalna svetilka</v>
          </cell>
          <cell r="C3043" t="str">
            <v>HF46C1</v>
          </cell>
          <cell r="D3043" t="str">
            <v>4,0193</v>
          </cell>
          <cell r="E3043" t="str">
            <v>EP</v>
          </cell>
          <cell r="F3043">
            <v>32</v>
          </cell>
          <cell r="G3043">
            <v>27331.24</v>
          </cell>
          <cell r="H3043">
            <v>0.1</v>
          </cell>
          <cell r="I3043">
            <v>30365.007640000007</v>
          </cell>
          <cell r="J3043">
            <v>3825990.962640001</v>
          </cell>
          <cell r="K3043">
            <v>0.64</v>
          </cell>
          <cell r="L3043">
            <v>6274626</v>
          </cell>
        </row>
        <row r="3044">
          <cell r="A3044" t="str">
            <v>004770146</v>
          </cell>
          <cell r="B3044" t="str">
            <v>Tipkalo-signalna svetilka</v>
          </cell>
          <cell r="C3044" t="str">
            <v>HF46C2</v>
          </cell>
          <cell r="D3044" t="str">
            <v>4,0193</v>
          </cell>
          <cell r="E3044" t="str">
            <v>EP</v>
          </cell>
          <cell r="F3044">
            <v>32</v>
          </cell>
          <cell r="G3044">
            <v>27331.24</v>
          </cell>
          <cell r="H3044">
            <v>0.1</v>
          </cell>
          <cell r="I3044">
            <v>30365.007640000007</v>
          </cell>
          <cell r="J3044">
            <v>3825990.962640001</v>
          </cell>
          <cell r="K3044">
            <v>0.64</v>
          </cell>
          <cell r="L3044">
            <v>6274626</v>
          </cell>
        </row>
        <row r="3045">
          <cell r="A3045" t="str">
            <v>004770147</v>
          </cell>
          <cell r="B3045" t="str">
            <v>Tipkalo-signalna svetilka</v>
          </cell>
          <cell r="C3045" t="str">
            <v>HF46C4</v>
          </cell>
          <cell r="D3045" t="str">
            <v>4,0193</v>
          </cell>
          <cell r="E3045" t="str">
            <v>EP</v>
          </cell>
          <cell r="F3045">
            <v>32</v>
          </cell>
          <cell r="G3045">
            <v>27331.24</v>
          </cell>
          <cell r="H3045">
            <v>0.1</v>
          </cell>
          <cell r="I3045">
            <v>30365.007640000007</v>
          </cell>
          <cell r="J3045">
            <v>3825990.962640001</v>
          </cell>
          <cell r="K3045">
            <v>0.64</v>
          </cell>
          <cell r="L3045">
            <v>6274626</v>
          </cell>
        </row>
        <row r="3046">
          <cell r="A3046" t="str">
            <v>004770148</v>
          </cell>
          <cell r="B3046" t="str">
            <v>Tipkalo-signalna svetilka</v>
          </cell>
          <cell r="C3046" t="str">
            <v>HF46C5</v>
          </cell>
          <cell r="D3046" t="str">
            <v>4,0193</v>
          </cell>
          <cell r="E3046" t="str">
            <v>EP</v>
          </cell>
          <cell r="F3046">
            <v>32</v>
          </cell>
          <cell r="G3046">
            <v>27331.24</v>
          </cell>
          <cell r="H3046">
            <v>0.1</v>
          </cell>
          <cell r="I3046">
            <v>30365.007640000007</v>
          </cell>
          <cell r="J3046">
            <v>3825990.962640001</v>
          </cell>
          <cell r="K3046">
            <v>0.64</v>
          </cell>
          <cell r="L3046">
            <v>6274626</v>
          </cell>
        </row>
        <row r="3047">
          <cell r="A3047" t="str">
            <v>004770149</v>
          </cell>
          <cell r="B3047" t="str">
            <v>Tipkalo-signalna svetilka</v>
          </cell>
          <cell r="C3047" t="str">
            <v>HF46C6</v>
          </cell>
          <cell r="D3047" t="str">
            <v>4,0193</v>
          </cell>
          <cell r="E3047" t="str">
            <v>EP</v>
          </cell>
          <cell r="F3047">
            <v>32</v>
          </cell>
          <cell r="G3047">
            <v>27331.24</v>
          </cell>
          <cell r="H3047">
            <v>0.1</v>
          </cell>
          <cell r="I3047">
            <v>30365.007640000007</v>
          </cell>
          <cell r="J3047">
            <v>3825990.962640001</v>
          </cell>
          <cell r="K3047">
            <v>0.64</v>
          </cell>
          <cell r="L3047">
            <v>6274626</v>
          </cell>
        </row>
        <row r="3048">
          <cell r="A3048" t="str">
            <v>004770150</v>
          </cell>
          <cell r="B3048" t="str">
            <v>Tipkalo-signalna svetilka</v>
          </cell>
          <cell r="C3048" t="str">
            <v>HF46C7</v>
          </cell>
          <cell r="D3048" t="str">
            <v>4,0193</v>
          </cell>
          <cell r="E3048" t="str">
            <v>EP</v>
          </cell>
          <cell r="F3048">
            <v>32</v>
          </cell>
          <cell r="G3048">
            <v>27331.24</v>
          </cell>
          <cell r="H3048">
            <v>0.1</v>
          </cell>
          <cell r="I3048">
            <v>30365.007640000007</v>
          </cell>
          <cell r="J3048">
            <v>3825990.962640001</v>
          </cell>
          <cell r="K3048">
            <v>0.64</v>
          </cell>
          <cell r="L3048">
            <v>6274626</v>
          </cell>
        </row>
        <row r="3049">
          <cell r="A3049" t="str">
            <v>004770151</v>
          </cell>
          <cell r="B3049" t="str">
            <v>Tipkalo-signalna svetilka</v>
          </cell>
          <cell r="C3049" t="str">
            <v>HF46C8</v>
          </cell>
          <cell r="D3049" t="str">
            <v>4,3365</v>
          </cell>
          <cell r="E3049" t="str">
            <v>EP</v>
          </cell>
          <cell r="F3049">
            <v>32</v>
          </cell>
          <cell r="G3049">
            <v>29488.2</v>
          </cell>
          <cell r="H3049">
            <v>0.1</v>
          </cell>
          <cell r="I3049">
            <v>32761.390200000005</v>
          </cell>
          <cell r="J3049">
            <v>4127935.1652000006</v>
          </cell>
          <cell r="K3049">
            <v>0.64</v>
          </cell>
          <cell r="L3049">
            <v>6769814</v>
          </cell>
        </row>
        <row r="3050">
          <cell r="A3050" t="str">
            <v>004770152</v>
          </cell>
          <cell r="B3050" t="str">
            <v>Tipkalo-signalna svetilka</v>
          </cell>
          <cell r="C3050" t="str">
            <v>HD16G8</v>
          </cell>
          <cell r="D3050" t="str">
            <v>3,1378</v>
          </cell>
          <cell r="E3050" t="str">
            <v>EP</v>
          </cell>
          <cell r="F3050">
            <v>32</v>
          </cell>
          <cell r="G3050">
            <v>21337.040000000001</v>
          </cell>
          <cell r="H3050">
            <v>0.1</v>
          </cell>
          <cell r="I3050">
            <v>23705.451440000004</v>
          </cell>
          <cell r="J3050">
            <v>2986886.8814400006</v>
          </cell>
          <cell r="K3050">
            <v>0.64</v>
          </cell>
          <cell r="L3050">
            <v>4898495</v>
          </cell>
        </row>
        <row r="3051">
          <cell r="A3051" t="str">
            <v>004770153</v>
          </cell>
          <cell r="B3051" t="str">
            <v>Tipkalo-signalna svetilka</v>
          </cell>
          <cell r="C3051" t="str">
            <v>HK66C1</v>
          </cell>
          <cell r="D3051" t="str">
            <v>3,3846</v>
          </cell>
          <cell r="E3051" t="str">
            <v>EP</v>
          </cell>
          <cell r="F3051">
            <v>32</v>
          </cell>
          <cell r="G3051">
            <v>23015.280000000002</v>
          </cell>
          <cell r="H3051">
            <v>0.1</v>
          </cell>
          <cell r="I3051">
            <v>25569.976080000004</v>
          </cell>
          <cell r="J3051">
            <v>3221816.9860800006</v>
          </cell>
          <cell r="K3051">
            <v>0.64</v>
          </cell>
          <cell r="L3051">
            <v>5283780</v>
          </cell>
        </row>
        <row r="3052">
          <cell r="A3052" t="str">
            <v>004770154</v>
          </cell>
          <cell r="B3052" t="str">
            <v>Tipkalo-signalna svetilka</v>
          </cell>
          <cell r="C3052" t="str">
            <v>HR66C1</v>
          </cell>
          <cell r="D3052" t="str">
            <v>3,3846</v>
          </cell>
          <cell r="E3052" t="str">
            <v>EP</v>
          </cell>
          <cell r="F3052">
            <v>32</v>
          </cell>
          <cell r="G3052">
            <v>23015.280000000002</v>
          </cell>
          <cell r="H3052">
            <v>0.1</v>
          </cell>
          <cell r="I3052">
            <v>25569.976080000004</v>
          </cell>
          <cell r="J3052">
            <v>3221816.9860800006</v>
          </cell>
          <cell r="K3052">
            <v>0.64</v>
          </cell>
          <cell r="L3052">
            <v>5283780</v>
          </cell>
        </row>
        <row r="3053">
          <cell r="A3053" t="str">
            <v>004770155</v>
          </cell>
          <cell r="B3053" t="str">
            <v>Tipkalo-signalna svetilka</v>
          </cell>
          <cell r="C3053" t="str">
            <v>HT66C1</v>
          </cell>
          <cell r="D3053" t="str">
            <v>3,3846</v>
          </cell>
          <cell r="E3053" t="str">
            <v>EP</v>
          </cell>
          <cell r="F3053">
            <v>32</v>
          </cell>
          <cell r="G3053">
            <v>23015.280000000002</v>
          </cell>
          <cell r="H3053">
            <v>0.1</v>
          </cell>
          <cell r="I3053">
            <v>25569.976080000004</v>
          </cell>
          <cell r="J3053">
            <v>3221816.9860800006</v>
          </cell>
          <cell r="K3053">
            <v>0.64</v>
          </cell>
          <cell r="L3053">
            <v>5283780</v>
          </cell>
        </row>
        <row r="3054">
          <cell r="A3054" t="str">
            <v>004770156</v>
          </cell>
          <cell r="B3054" t="str">
            <v>Tipkalo-signalna svetilka</v>
          </cell>
          <cell r="C3054" t="str">
            <v>HI66C1</v>
          </cell>
          <cell r="D3054" t="str">
            <v>3,3846</v>
          </cell>
          <cell r="E3054" t="str">
            <v>EP</v>
          </cell>
          <cell r="F3054">
            <v>32</v>
          </cell>
          <cell r="G3054">
            <v>23015.280000000002</v>
          </cell>
          <cell r="H3054">
            <v>0.1</v>
          </cell>
          <cell r="I3054">
            <v>25569.976080000004</v>
          </cell>
          <cell r="J3054">
            <v>3221816.9860800006</v>
          </cell>
          <cell r="K3054">
            <v>0.64</v>
          </cell>
          <cell r="L3054">
            <v>5283780</v>
          </cell>
        </row>
        <row r="3055">
          <cell r="A3055" t="str">
            <v>004770161</v>
          </cell>
          <cell r="B3055" t="str">
            <v>Tipkalo-signalna svetilka</v>
          </cell>
          <cell r="C3055" t="str">
            <v>HK66C2</v>
          </cell>
          <cell r="D3055" t="str">
            <v>3,3846</v>
          </cell>
          <cell r="E3055" t="str">
            <v>EP</v>
          </cell>
          <cell r="F3055">
            <v>32</v>
          </cell>
          <cell r="G3055">
            <v>23015.280000000002</v>
          </cell>
          <cell r="H3055">
            <v>0.1</v>
          </cell>
          <cell r="I3055">
            <v>25569.976080000004</v>
          </cell>
          <cell r="J3055">
            <v>3221816.9860800006</v>
          </cell>
          <cell r="K3055">
            <v>0.64</v>
          </cell>
          <cell r="L3055">
            <v>5283780</v>
          </cell>
        </row>
        <row r="3056">
          <cell r="A3056" t="str">
            <v>004770162</v>
          </cell>
          <cell r="B3056" t="str">
            <v>Tipkalo-signalna svetilka</v>
          </cell>
          <cell r="C3056" t="str">
            <v>HR66C2</v>
          </cell>
          <cell r="D3056" t="str">
            <v>3,3846</v>
          </cell>
          <cell r="E3056" t="str">
            <v>EP</v>
          </cell>
          <cell r="F3056">
            <v>32</v>
          </cell>
          <cell r="G3056">
            <v>23015.280000000002</v>
          </cell>
          <cell r="H3056">
            <v>0.1</v>
          </cell>
          <cell r="I3056">
            <v>25569.976080000004</v>
          </cell>
          <cell r="J3056">
            <v>3221816.9860800006</v>
          </cell>
          <cell r="K3056">
            <v>0.64</v>
          </cell>
          <cell r="L3056">
            <v>5283780</v>
          </cell>
        </row>
        <row r="3057">
          <cell r="A3057" t="str">
            <v>004770163</v>
          </cell>
          <cell r="B3057" t="str">
            <v>Tipkalo-signalna svetilka</v>
          </cell>
          <cell r="C3057" t="str">
            <v>HT66C2</v>
          </cell>
          <cell r="D3057" t="str">
            <v>3,3846</v>
          </cell>
          <cell r="E3057" t="str">
            <v>EP</v>
          </cell>
          <cell r="F3057">
            <v>32</v>
          </cell>
          <cell r="G3057">
            <v>23015.280000000002</v>
          </cell>
          <cell r="H3057">
            <v>0.1</v>
          </cell>
          <cell r="I3057">
            <v>25569.976080000004</v>
          </cell>
          <cell r="J3057">
            <v>3221816.9860800006</v>
          </cell>
          <cell r="K3057">
            <v>0.64</v>
          </cell>
          <cell r="L3057">
            <v>5283780</v>
          </cell>
        </row>
        <row r="3058">
          <cell r="A3058" t="str">
            <v>004770164</v>
          </cell>
          <cell r="B3058" t="str">
            <v>Tipkalo-signalna svetilka</v>
          </cell>
          <cell r="C3058" t="str">
            <v>HI66C2</v>
          </cell>
          <cell r="D3058" t="str">
            <v>3,3846</v>
          </cell>
          <cell r="E3058" t="str">
            <v>EP</v>
          </cell>
          <cell r="F3058">
            <v>32</v>
          </cell>
          <cell r="G3058">
            <v>23015.280000000002</v>
          </cell>
          <cell r="H3058">
            <v>0.1</v>
          </cell>
          <cell r="I3058">
            <v>25569.976080000004</v>
          </cell>
          <cell r="J3058">
            <v>3221816.9860800006</v>
          </cell>
          <cell r="K3058">
            <v>0.64</v>
          </cell>
          <cell r="L3058">
            <v>5283780</v>
          </cell>
        </row>
        <row r="3059">
          <cell r="A3059" t="str">
            <v>004770169</v>
          </cell>
          <cell r="B3059" t="str">
            <v>Tipkalo-signalna svetilka</v>
          </cell>
          <cell r="C3059" t="str">
            <v>HK66C5</v>
          </cell>
          <cell r="D3059" t="str">
            <v>3,3846</v>
          </cell>
          <cell r="E3059" t="str">
            <v>EP</v>
          </cell>
          <cell r="F3059">
            <v>32</v>
          </cell>
          <cell r="G3059">
            <v>23015.280000000002</v>
          </cell>
          <cell r="H3059">
            <v>0.1</v>
          </cell>
          <cell r="I3059">
            <v>25569.976080000004</v>
          </cell>
          <cell r="J3059">
            <v>3221816.9860800006</v>
          </cell>
          <cell r="K3059">
            <v>0.64</v>
          </cell>
          <cell r="L3059">
            <v>5283780</v>
          </cell>
        </row>
        <row r="3060">
          <cell r="A3060" t="str">
            <v>004770170</v>
          </cell>
          <cell r="B3060" t="str">
            <v>Tipkalo-signalna svetilka</v>
          </cell>
          <cell r="C3060" t="str">
            <v>HR66C5</v>
          </cell>
          <cell r="D3060" t="str">
            <v>3,3846</v>
          </cell>
          <cell r="E3060" t="str">
            <v>EP</v>
          </cell>
          <cell r="F3060">
            <v>32</v>
          </cell>
          <cell r="G3060">
            <v>23015.280000000002</v>
          </cell>
          <cell r="H3060">
            <v>0.1</v>
          </cell>
          <cell r="I3060">
            <v>25569.976080000004</v>
          </cell>
          <cell r="J3060">
            <v>3221816.9860800006</v>
          </cell>
          <cell r="K3060">
            <v>0.64</v>
          </cell>
          <cell r="L3060">
            <v>5283780</v>
          </cell>
        </row>
        <row r="3061">
          <cell r="A3061" t="str">
            <v>004770171</v>
          </cell>
          <cell r="B3061" t="str">
            <v>Tipkalo-signalna svetilka</v>
          </cell>
          <cell r="C3061" t="str">
            <v>HT66C5</v>
          </cell>
          <cell r="D3061" t="str">
            <v>3,3846</v>
          </cell>
          <cell r="E3061" t="str">
            <v>EP</v>
          </cell>
          <cell r="F3061">
            <v>32</v>
          </cell>
          <cell r="G3061">
            <v>23015.280000000002</v>
          </cell>
          <cell r="H3061">
            <v>0.1</v>
          </cell>
          <cell r="I3061">
            <v>25569.976080000004</v>
          </cell>
          <cell r="J3061">
            <v>3221816.9860800006</v>
          </cell>
          <cell r="K3061">
            <v>0.64</v>
          </cell>
          <cell r="L3061">
            <v>5283780</v>
          </cell>
        </row>
        <row r="3062">
          <cell r="A3062" t="str">
            <v>004770172</v>
          </cell>
          <cell r="B3062" t="str">
            <v>Tipkalo-signalna svetilka</v>
          </cell>
          <cell r="C3062" t="str">
            <v>HI66C5</v>
          </cell>
          <cell r="D3062" t="str">
            <v>3,3846</v>
          </cell>
          <cell r="E3062" t="str">
            <v>EP</v>
          </cell>
          <cell r="F3062">
            <v>32</v>
          </cell>
          <cell r="G3062">
            <v>23015.280000000002</v>
          </cell>
          <cell r="H3062">
            <v>0.1</v>
          </cell>
          <cell r="I3062">
            <v>25569.976080000004</v>
          </cell>
          <cell r="J3062">
            <v>3221816.9860800006</v>
          </cell>
          <cell r="K3062">
            <v>0.64</v>
          </cell>
          <cell r="L3062">
            <v>5283780</v>
          </cell>
        </row>
        <row r="3063">
          <cell r="A3063" t="str">
            <v>004770177</v>
          </cell>
          <cell r="B3063" t="str">
            <v>Tipkalo-signalna svetilka</v>
          </cell>
          <cell r="C3063" t="str">
            <v>HK66C8</v>
          </cell>
          <cell r="D3063" t="str">
            <v>3,3846</v>
          </cell>
          <cell r="E3063" t="str">
            <v>EP</v>
          </cell>
          <cell r="F3063">
            <v>32</v>
          </cell>
          <cell r="G3063">
            <v>23015.280000000002</v>
          </cell>
          <cell r="H3063">
            <v>0.1</v>
          </cell>
          <cell r="I3063">
            <v>25569.976080000004</v>
          </cell>
          <cell r="J3063">
            <v>3221816.9860800006</v>
          </cell>
          <cell r="K3063">
            <v>0.64</v>
          </cell>
          <cell r="L3063">
            <v>5283780</v>
          </cell>
        </row>
        <row r="3064">
          <cell r="A3064" t="str">
            <v>004770178</v>
          </cell>
          <cell r="B3064" t="str">
            <v>Tipkalo-signalna svetilka</v>
          </cell>
          <cell r="C3064" t="str">
            <v>HR66C8</v>
          </cell>
          <cell r="D3064" t="str">
            <v>3,3846</v>
          </cell>
          <cell r="E3064" t="str">
            <v>EP</v>
          </cell>
          <cell r="F3064">
            <v>32</v>
          </cell>
          <cell r="G3064">
            <v>23015.280000000002</v>
          </cell>
          <cell r="H3064">
            <v>0.1</v>
          </cell>
          <cell r="I3064">
            <v>25569.976080000004</v>
          </cell>
          <cell r="J3064">
            <v>3221816.9860800006</v>
          </cell>
          <cell r="K3064">
            <v>0.64</v>
          </cell>
          <cell r="L3064">
            <v>5283780</v>
          </cell>
        </row>
        <row r="3065">
          <cell r="A3065" t="str">
            <v>004770179</v>
          </cell>
          <cell r="B3065" t="str">
            <v>Tipkalo-signalna svetilka</v>
          </cell>
          <cell r="C3065" t="str">
            <v>HT66C8</v>
          </cell>
          <cell r="D3065" t="str">
            <v>3,3846</v>
          </cell>
          <cell r="E3065" t="str">
            <v>EP</v>
          </cell>
          <cell r="F3065">
            <v>32</v>
          </cell>
          <cell r="G3065">
            <v>23015.280000000002</v>
          </cell>
          <cell r="H3065">
            <v>0.1</v>
          </cell>
          <cell r="I3065">
            <v>25569.976080000004</v>
          </cell>
          <cell r="J3065">
            <v>3221816.9860800006</v>
          </cell>
          <cell r="K3065">
            <v>0.64</v>
          </cell>
          <cell r="L3065">
            <v>5283780</v>
          </cell>
        </row>
        <row r="3066">
          <cell r="A3066" t="str">
            <v>004770180</v>
          </cell>
          <cell r="B3066" t="str">
            <v>Tipkalo-signalna svetilka</v>
          </cell>
          <cell r="C3066" t="str">
            <v>HI66C8</v>
          </cell>
          <cell r="D3066" t="str">
            <v>3,3846</v>
          </cell>
          <cell r="E3066" t="str">
            <v>EP</v>
          </cell>
          <cell r="F3066">
            <v>32</v>
          </cell>
          <cell r="G3066">
            <v>23015.280000000002</v>
          </cell>
          <cell r="H3066">
            <v>0.1</v>
          </cell>
          <cell r="I3066">
            <v>25569.976080000004</v>
          </cell>
          <cell r="J3066">
            <v>3221816.9860800006</v>
          </cell>
          <cell r="K3066">
            <v>0.64</v>
          </cell>
          <cell r="L3066">
            <v>5283780</v>
          </cell>
        </row>
        <row r="3067">
          <cell r="A3067" t="str">
            <v>004770157</v>
          </cell>
          <cell r="B3067" t="str">
            <v>Tipkalo-signalna svetilka</v>
          </cell>
          <cell r="C3067" t="str">
            <v>HL66C1</v>
          </cell>
          <cell r="D3067" t="str">
            <v>3,3846</v>
          </cell>
          <cell r="E3067" t="str">
            <v>EP</v>
          </cell>
          <cell r="F3067">
            <v>32</v>
          </cell>
          <cell r="G3067">
            <v>23015.280000000002</v>
          </cell>
          <cell r="H3067">
            <v>0.1</v>
          </cell>
          <cell r="I3067">
            <v>25569.976080000004</v>
          </cell>
          <cell r="J3067">
            <v>3221816.9860800006</v>
          </cell>
          <cell r="K3067">
            <v>0.64</v>
          </cell>
          <cell r="L3067">
            <v>5283780</v>
          </cell>
        </row>
        <row r="3068">
          <cell r="A3068" t="str">
            <v>004770158</v>
          </cell>
          <cell r="B3068" t="str">
            <v>Tipkalo-signalna svetilka</v>
          </cell>
          <cell r="C3068" t="str">
            <v>HJ66C1</v>
          </cell>
          <cell r="D3068" t="str">
            <v>3,3846</v>
          </cell>
          <cell r="E3068" t="str">
            <v>EP</v>
          </cell>
          <cell r="F3068">
            <v>32</v>
          </cell>
          <cell r="G3068">
            <v>23015.280000000002</v>
          </cell>
          <cell r="H3068">
            <v>0.1</v>
          </cell>
          <cell r="I3068">
            <v>25569.976080000004</v>
          </cell>
          <cell r="J3068">
            <v>3221816.9860800006</v>
          </cell>
          <cell r="K3068">
            <v>0.64</v>
          </cell>
          <cell r="L3068">
            <v>5283780</v>
          </cell>
        </row>
        <row r="3069">
          <cell r="A3069" t="str">
            <v>004770159</v>
          </cell>
          <cell r="B3069" t="str">
            <v>Tipkalo-signalna svetilka</v>
          </cell>
          <cell r="C3069" t="str">
            <v>HM66C1</v>
          </cell>
          <cell r="D3069" t="str">
            <v>3,3846</v>
          </cell>
          <cell r="E3069" t="str">
            <v>EP</v>
          </cell>
          <cell r="F3069">
            <v>32</v>
          </cell>
          <cell r="G3069">
            <v>23015.280000000002</v>
          </cell>
          <cell r="H3069">
            <v>0.1</v>
          </cell>
          <cell r="I3069">
            <v>25569.976080000004</v>
          </cell>
          <cell r="J3069">
            <v>3221816.9860800006</v>
          </cell>
          <cell r="K3069">
            <v>0.64</v>
          </cell>
          <cell r="L3069">
            <v>5283780</v>
          </cell>
        </row>
        <row r="3070">
          <cell r="A3070" t="str">
            <v>004770160</v>
          </cell>
          <cell r="B3070" t="str">
            <v>Tipkalo-signalna svetilka</v>
          </cell>
          <cell r="C3070" t="str">
            <v>HN66C1</v>
          </cell>
          <cell r="D3070" t="str">
            <v>3,3846</v>
          </cell>
          <cell r="E3070" t="str">
            <v>EP</v>
          </cell>
          <cell r="F3070">
            <v>32</v>
          </cell>
          <cell r="G3070">
            <v>23015.280000000002</v>
          </cell>
          <cell r="H3070">
            <v>0.1</v>
          </cell>
          <cell r="I3070">
            <v>25569.976080000004</v>
          </cell>
          <cell r="J3070">
            <v>3221816.9860800006</v>
          </cell>
          <cell r="K3070">
            <v>0.64</v>
          </cell>
          <cell r="L3070">
            <v>5283780</v>
          </cell>
        </row>
        <row r="3071">
          <cell r="A3071" t="str">
            <v>004770165</v>
          </cell>
          <cell r="B3071" t="str">
            <v>Tipkalo-signalna svetilka</v>
          </cell>
          <cell r="C3071" t="str">
            <v>HL66C2</v>
          </cell>
          <cell r="D3071" t="str">
            <v>3,3846</v>
          </cell>
          <cell r="E3071" t="str">
            <v>EP</v>
          </cell>
          <cell r="F3071">
            <v>32</v>
          </cell>
          <cell r="G3071">
            <v>23015.280000000002</v>
          </cell>
          <cell r="H3071">
            <v>0.1</v>
          </cell>
          <cell r="I3071">
            <v>25569.976080000004</v>
          </cell>
          <cell r="J3071">
            <v>3221816.9860800006</v>
          </cell>
          <cell r="K3071">
            <v>0.64</v>
          </cell>
          <cell r="L3071">
            <v>5283780</v>
          </cell>
        </row>
        <row r="3072">
          <cell r="A3072" t="str">
            <v>004770166</v>
          </cell>
          <cell r="B3072" t="str">
            <v>Tipkalo-signalna svetilka</v>
          </cell>
          <cell r="C3072" t="str">
            <v>HJ66C2</v>
          </cell>
          <cell r="D3072" t="str">
            <v>3,3846</v>
          </cell>
          <cell r="E3072" t="str">
            <v>EP</v>
          </cell>
          <cell r="F3072">
            <v>32</v>
          </cell>
          <cell r="G3072">
            <v>23015.280000000002</v>
          </cell>
          <cell r="H3072">
            <v>0.1</v>
          </cell>
          <cell r="I3072">
            <v>25569.976080000004</v>
          </cell>
          <cell r="J3072">
            <v>3221816.9860800006</v>
          </cell>
          <cell r="K3072">
            <v>0.64</v>
          </cell>
          <cell r="L3072">
            <v>5283780</v>
          </cell>
        </row>
        <row r="3073">
          <cell r="A3073" t="str">
            <v>004770167</v>
          </cell>
          <cell r="B3073" t="str">
            <v>Tipkalo-signalna svetilka</v>
          </cell>
          <cell r="C3073" t="str">
            <v>HM66C2</v>
          </cell>
          <cell r="D3073" t="str">
            <v>3,3846</v>
          </cell>
          <cell r="E3073" t="str">
            <v>EP</v>
          </cell>
          <cell r="F3073">
            <v>32</v>
          </cell>
          <cell r="G3073">
            <v>23015.280000000002</v>
          </cell>
          <cell r="H3073">
            <v>0.1</v>
          </cell>
          <cell r="I3073">
            <v>25569.976080000004</v>
          </cell>
          <cell r="J3073">
            <v>3221816.9860800006</v>
          </cell>
          <cell r="K3073">
            <v>0.64</v>
          </cell>
          <cell r="L3073">
            <v>5283780</v>
          </cell>
        </row>
        <row r="3074">
          <cell r="A3074" t="str">
            <v>004770168</v>
          </cell>
          <cell r="B3074" t="str">
            <v>Tipkalo-signalna svetilka</v>
          </cell>
          <cell r="C3074" t="str">
            <v>HN66C2</v>
          </cell>
          <cell r="D3074" t="str">
            <v>3,3846</v>
          </cell>
          <cell r="E3074" t="str">
            <v>EP</v>
          </cell>
          <cell r="F3074">
            <v>32</v>
          </cell>
          <cell r="G3074">
            <v>23015.280000000002</v>
          </cell>
          <cell r="H3074">
            <v>0.1</v>
          </cell>
          <cell r="I3074">
            <v>25569.976080000004</v>
          </cell>
          <cell r="J3074">
            <v>3221816.9860800006</v>
          </cell>
          <cell r="K3074">
            <v>0.64</v>
          </cell>
          <cell r="L3074">
            <v>5283780</v>
          </cell>
        </row>
        <row r="3075">
          <cell r="A3075" t="str">
            <v>004770173</v>
          </cell>
          <cell r="B3075" t="str">
            <v>Tipkalo-signalna svetilka</v>
          </cell>
          <cell r="C3075" t="str">
            <v>HL66C5</v>
          </cell>
          <cell r="D3075" t="str">
            <v>3,3846</v>
          </cell>
          <cell r="E3075" t="str">
            <v>EP</v>
          </cell>
          <cell r="F3075">
            <v>32</v>
          </cell>
          <cell r="G3075">
            <v>23015.280000000002</v>
          </cell>
          <cell r="H3075">
            <v>0.1</v>
          </cell>
          <cell r="I3075">
            <v>25569.976080000004</v>
          </cell>
          <cell r="J3075">
            <v>3221816.9860800006</v>
          </cell>
          <cell r="K3075">
            <v>0.64</v>
          </cell>
          <cell r="L3075">
            <v>5283780</v>
          </cell>
        </row>
        <row r="3076">
          <cell r="A3076" t="str">
            <v>004770174</v>
          </cell>
          <cell r="B3076" t="str">
            <v>Tipkalo-signalna svetilka</v>
          </cell>
          <cell r="C3076" t="str">
            <v>HJ66C5</v>
          </cell>
          <cell r="D3076" t="str">
            <v>3,3846</v>
          </cell>
          <cell r="E3076" t="str">
            <v>EP</v>
          </cell>
          <cell r="F3076">
            <v>32</v>
          </cell>
          <cell r="G3076">
            <v>23015.280000000002</v>
          </cell>
          <cell r="H3076">
            <v>0.1</v>
          </cell>
          <cell r="I3076">
            <v>25569.976080000004</v>
          </cell>
          <cell r="J3076">
            <v>3221816.9860800006</v>
          </cell>
          <cell r="K3076">
            <v>0.64</v>
          </cell>
          <cell r="L3076">
            <v>5283780</v>
          </cell>
        </row>
        <row r="3077">
          <cell r="A3077" t="str">
            <v>004770175</v>
          </cell>
          <cell r="B3077" t="str">
            <v>Tipkalo-signalna svetilka</v>
          </cell>
          <cell r="C3077" t="str">
            <v>HM66C5</v>
          </cell>
          <cell r="D3077" t="str">
            <v>3,6667</v>
          </cell>
          <cell r="E3077" t="str">
            <v>EP</v>
          </cell>
          <cell r="F3077">
            <v>32</v>
          </cell>
          <cell r="G3077">
            <v>24933.56</v>
          </cell>
          <cell r="H3077">
            <v>0.1</v>
          </cell>
          <cell r="I3077">
            <v>27701.185160000005</v>
          </cell>
          <cell r="J3077">
            <v>3490349.3301600004</v>
          </cell>
          <cell r="K3077">
            <v>0.64</v>
          </cell>
          <cell r="L3077">
            <v>5724173</v>
          </cell>
        </row>
        <row r="3078">
          <cell r="A3078" t="str">
            <v>004770176</v>
          </cell>
          <cell r="B3078" t="str">
            <v>Tipkalo-signalna svetilka</v>
          </cell>
          <cell r="C3078" t="str">
            <v>HN66C5</v>
          </cell>
          <cell r="D3078" t="str">
            <v>3,3846</v>
          </cell>
          <cell r="E3078" t="str">
            <v>EP</v>
          </cell>
          <cell r="F3078">
            <v>32</v>
          </cell>
          <cell r="G3078">
            <v>23015.280000000002</v>
          </cell>
          <cell r="H3078">
            <v>0.1</v>
          </cell>
          <cell r="I3078">
            <v>25569.976080000004</v>
          </cell>
          <cell r="J3078">
            <v>3221816.9860800006</v>
          </cell>
          <cell r="K3078">
            <v>0.64</v>
          </cell>
          <cell r="L3078">
            <v>5283780</v>
          </cell>
        </row>
        <row r="3079">
          <cell r="A3079" t="str">
            <v>004770181</v>
          </cell>
          <cell r="B3079" t="str">
            <v>Tipkalo-signalna svetilka</v>
          </cell>
          <cell r="C3079" t="str">
            <v>HL66C8</v>
          </cell>
          <cell r="D3079" t="str">
            <v>3,3846</v>
          </cell>
          <cell r="E3079" t="str">
            <v>EP</v>
          </cell>
          <cell r="F3079">
            <v>32</v>
          </cell>
          <cell r="G3079">
            <v>23015.280000000002</v>
          </cell>
          <cell r="H3079">
            <v>0.1</v>
          </cell>
          <cell r="I3079">
            <v>25569.976080000004</v>
          </cell>
          <cell r="J3079">
            <v>3221816.9860800006</v>
          </cell>
          <cell r="K3079">
            <v>0.64</v>
          </cell>
          <cell r="L3079">
            <v>5283780</v>
          </cell>
        </row>
        <row r="3080">
          <cell r="A3080" t="str">
            <v>004770182</v>
          </cell>
          <cell r="B3080" t="str">
            <v>Tipkalo-signalna svetilka</v>
          </cell>
          <cell r="C3080" t="str">
            <v>HJ66C8</v>
          </cell>
          <cell r="D3080" t="str">
            <v>3,3846</v>
          </cell>
          <cell r="E3080" t="str">
            <v>EP</v>
          </cell>
          <cell r="F3080">
            <v>32</v>
          </cell>
          <cell r="G3080">
            <v>23015.280000000002</v>
          </cell>
          <cell r="H3080">
            <v>0.1</v>
          </cell>
          <cell r="I3080">
            <v>25569.976080000004</v>
          </cell>
          <cell r="J3080">
            <v>3221816.9860800006</v>
          </cell>
          <cell r="K3080">
            <v>0.64</v>
          </cell>
          <cell r="L3080">
            <v>5283780</v>
          </cell>
        </row>
        <row r="3081">
          <cell r="A3081" t="str">
            <v>004770183</v>
          </cell>
          <cell r="B3081" t="str">
            <v>Tipkalo-signalna svetilka</v>
          </cell>
          <cell r="C3081" t="str">
            <v>HM66C8</v>
          </cell>
          <cell r="D3081" t="str">
            <v>3,3846</v>
          </cell>
          <cell r="E3081" t="str">
            <v>EP</v>
          </cell>
          <cell r="F3081">
            <v>32</v>
          </cell>
          <cell r="G3081">
            <v>23015.280000000002</v>
          </cell>
          <cell r="H3081">
            <v>0.1</v>
          </cell>
          <cell r="I3081">
            <v>25569.976080000004</v>
          </cell>
          <cell r="J3081">
            <v>3221816.9860800006</v>
          </cell>
          <cell r="K3081">
            <v>0.64</v>
          </cell>
          <cell r="L3081">
            <v>5283780</v>
          </cell>
        </row>
        <row r="3082">
          <cell r="A3082" t="str">
            <v>004770184</v>
          </cell>
          <cell r="B3082" t="str">
            <v>Tipkalo-signalna svetilka</v>
          </cell>
          <cell r="C3082" t="str">
            <v>HN66C8</v>
          </cell>
          <cell r="D3082" t="str">
            <v>3,3846</v>
          </cell>
          <cell r="E3082" t="str">
            <v>EP</v>
          </cell>
          <cell r="F3082">
            <v>32</v>
          </cell>
          <cell r="G3082">
            <v>23015.280000000002</v>
          </cell>
          <cell r="H3082">
            <v>0.1</v>
          </cell>
          <cell r="I3082">
            <v>25569.976080000004</v>
          </cell>
          <cell r="J3082">
            <v>3221816.9860800006</v>
          </cell>
          <cell r="K3082">
            <v>0.64</v>
          </cell>
          <cell r="L3082">
            <v>5283780</v>
          </cell>
        </row>
        <row r="3083">
          <cell r="A3083" t="str">
            <v>004770201</v>
          </cell>
          <cell r="B3083" t="str">
            <v>Tipkalo-signalna svetilka</v>
          </cell>
          <cell r="C3083" t="str">
            <v>HB08F1</v>
          </cell>
          <cell r="D3083" t="str">
            <v>0,9872</v>
          </cell>
          <cell r="E3083" t="str">
            <v>EP</v>
          </cell>
          <cell r="F3083">
            <v>32</v>
          </cell>
          <cell r="G3083" t="e">
            <v>#VALUE!</v>
          </cell>
          <cell r="H3083">
            <v>0.1</v>
          </cell>
          <cell r="I3083" t="e">
            <v>#VALUE!</v>
          </cell>
          <cell r="J3083" t="e">
            <v>#VALUE!</v>
          </cell>
          <cell r="K3083">
            <v>0.64</v>
          </cell>
          <cell r="L3083" t="e">
            <v>#VALUE!</v>
          </cell>
        </row>
        <row r="3084">
          <cell r="A3084" t="str">
            <v>004770202</v>
          </cell>
          <cell r="B3084" t="str">
            <v>Tipkalo-signalna svetilka</v>
          </cell>
          <cell r="C3084" t="str">
            <v>HB08F2</v>
          </cell>
          <cell r="D3084" t="str">
            <v>0,9872</v>
          </cell>
          <cell r="E3084" t="str">
            <v>EP</v>
          </cell>
          <cell r="F3084">
            <v>32</v>
          </cell>
          <cell r="G3084" t="e">
            <v>#VALUE!</v>
          </cell>
          <cell r="H3084">
            <v>0.1</v>
          </cell>
          <cell r="I3084" t="e">
            <v>#VALUE!</v>
          </cell>
          <cell r="J3084" t="e">
            <v>#VALUE!</v>
          </cell>
          <cell r="K3084">
            <v>0.64</v>
          </cell>
          <cell r="L3084" t="e">
            <v>#VALUE!</v>
          </cell>
        </row>
        <row r="3085">
          <cell r="A3085" t="str">
            <v>004770203</v>
          </cell>
          <cell r="B3085" t="str">
            <v>Tipkalo-signalna svetilka</v>
          </cell>
          <cell r="C3085" t="str">
            <v>HB08F4</v>
          </cell>
          <cell r="D3085" t="str">
            <v>0,9872</v>
          </cell>
          <cell r="E3085" t="str">
            <v>EP</v>
          </cell>
          <cell r="F3085">
            <v>32</v>
          </cell>
          <cell r="G3085" t="e">
            <v>#VALUE!</v>
          </cell>
          <cell r="H3085">
            <v>0.1</v>
          </cell>
          <cell r="I3085" t="e">
            <v>#VALUE!</v>
          </cell>
          <cell r="J3085" t="e">
            <v>#VALUE!</v>
          </cell>
          <cell r="K3085">
            <v>0.64</v>
          </cell>
          <cell r="L3085" t="e">
            <v>#VALUE!</v>
          </cell>
        </row>
        <row r="3086">
          <cell r="A3086" t="str">
            <v>004770204</v>
          </cell>
          <cell r="B3086" t="str">
            <v>Tipkalo-signalna svetilka</v>
          </cell>
          <cell r="C3086" t="str">
            <v>HB08F5</v>
          </cell>
          <cell r="D3086" t="str">
            <v>0,9872</v>
          </cell>
          <cell r="E3086" t="str">
            <v>EP</v>
          </cell>
          <cell r="F3086">
            <v>32</v>
          </cell>
          <cell r="G3086" t="e">
            <v>#VALUE!</v>
          </cell>
          <cell r="H3086">
            <v>0.1</v>
          </cell>
          <cell r="I3086" t="e">
            <v>#VALUE!</v>
          </cell>
          <cell r="J3086" t="e">
            <v>#VALUE!</v>
          </cell>
          <cell r="K3086">
            <v>0.64</v>
          </cell>
          <cell r="L3086" t="e">
            <v>#VALUE!</v>
          </cell>
        </row>
        <row r="3087">
          <cell r="A3087" t="str">
            <v>004770205</v>
          </cell>
          <cell r="B3087" t="str">
            <v>Tipkalo-signalna svetilka</v>
          </cell>
          <cell r="C3087" t="str">
            <v>HB08F6</v>
          </cell>
          <cell r="D3087" t="str">
            <v>0,9872</v>
          </cell>
          <cell r="E3087" t="str">
            <v>EP</v>
          </cell>
          <cell r="F3087">
            <v>32</v>
          </cell>
          <cell r="G3087" t="e">
            <v>#VALUE!</v>
          </cell>
          <cell r="H3087">
            <v>0.1</v>
          </cell>
          <cell r="I3087" t="e">
            <v>#VALUE!</v>
          </cell>
          <cell r="J3087" t="e">
            <v>#VALUE!</v>
          </cell>
          <cell r="K3087">
            <v>0.64</v>
          </cell>
          <cell r="L3087" t="e">
            <v>#VALUE!</v>
          </cell>
        </row>
        <row r="3088">
          <cell r="A3088" t="str">
            <v>004770206</v>
          </cell>
          <cell r="B3088" t="str">
            <v>Tipkalo-signalna svetilka</v>
          </cell>
          <cell r="C3088" t="str">
            <v>HB08F7</v>
          </cell>
          <cell r="D3088" t="str">
            <v>0,9872</v>
          </cell>
          <cell r="E3088" t="str">
            <v>EP</v>
          </cell>
          <cell r="F3088">
            <v>32</v>
          </cell>
          <cell r="G3088" t="e">
            <v>#VALUE!</v>
          </cell>
          <cell r="H3088">
            <v>0.1</v>
          </cell>
          <cell r="I3088" t="e">
            <v>#VALUE!</v>
          </cell>
          <cell r="J3088" t="e">
            <v>#VALUE!</v>
          </cell>
          <cell r="K3088">
            <v>0.64</v>
          </cell>
          <cell r="L3088" t="e">
            <v>#VALUE!</v>
          </cell>
        </row>
        <row r="3089">
          <cell r="A3089" t="str">
            <v>004770207</v>
          </cell>
          <cell r="B3089" t="str">
            <v>Tipkalo-signalna svetilka</v>
          </cell>
          <cell r="C3089" t="str">
            <v>HB08F8</v>
          </cell>
          <cell r="D3089" t="str">
            <v>0,9872</v>
          </cell>
          <cell r="E3089" t="str">
            <v>EP</v>
          </cell>
          <cell r="F3089">
            <v>32</v>
          </cell>
          <cell r="G3089" t="e">
            <v>#VALUE!</v>
          </cell>
          <cell r="H3089">
            <v>0.1</v>
          </cell>
          <cell r="I3089" t="e">
            <v>#VALUE!</v>
          </cell>
          <cell r="J3089" t="e">
            <v>#VALUE!</v>
          </cell>
          <cell r="K3089">
            <v>0.64</v>
          </cell>
          <cell r="L3089" t="e">
            <v>#VALUE!</v>
          </cell>
        </row>
        <row r="3090">
          <cell r="A3090" t="str">
            <v>004770208</v>
          </cell>
          <cell r="B3090" t="str">
            <v>Tipkalo-signalna svetilka</v>
          </cell>
          <cell r="C3090" t="str">
            <v>HB07F1</v>
          </cell>
          <cell r="D3090" t="str">
            <v>1,0577</v>
          </cell>
          <cell r="E3090" t="str">
            <v>EP</v>
          </cell>
          <cell r="F3090">
            <v>32</v>
          </cell>
          <cell r="G3090">
            <v>7192.3600000000006</v>
          </cell>
          <cell r="H3090">
            <v>0.1</v>
          </cell>
          <cell r="I3090">
            <v>7990.7119600000015</v>
          </cell>
          <cell r="J3090">
            <v>1006829.7069600002</v>
          </cell>
          <cell r="K3090">
            <v>0.64</v>
          </cell>
          <cell r="L3090">
            <v>1651201</v>
          </cell>
        </row>
        <row r="3091">
          <cell r="A3091" t="str">
            <v>004770209</v>
          </cell>
          <cell r="B3091" t="str">
            <v>Tipkalo-signalna svetilka</v>
          </cell>
          <cell r="C3091" t="str">
            <v>HB07F2</v>
          </cell>
          <cell r="D3091" t="str">
            <v>0,9872</v>
          </cell>
          <cell r="E3091" t="str">
            <v>EP</v>
          </cell>
          <cell r="F3091">
            <v>32</v>
          </cell>
          <cell r="G3091" t="e">
            <v>#VALUE!</v>
          </cell>
          <cell r="H3091">
            <v>0.1</v>
          </cell>
          <cell r="I3091" t="e">
            <v>#VALUE!</v>
          </cell>
          <cell r="J3091" t="e">
            <v>#VALUE!</v>
          </cell>
          <cell r="K3091">
            <v>0.64</v>
          </cell>
          <cell r="L3091" t="e">
            <v>#VALUE!</v>
          </cell>
        </row>
        <row r="3092">
          <cell r="A3092" t="str">
            <v>004770210</v>
          </cell>
          <cell r="B3092" t="str">
            <v>Tipkalo-signalna svetilka</v>
          </cell>
          <cell r="C3092" t="str">
            <v>HB07F4</v>
          </cell>
          <cell r="D3092" t="str">
            <v>0,9872</v>
          </cell>
          <cell r="E3092" t="str">
            <v>EP</v>
          </cell>
          <cell r="F3092">
            <v>32</v>
          </cell>
          <cell r="G3092" t="e">
            <v>#VALUE!</v>
          </cell>
          <cell r="H3092">
            <v>0.1</v>
          </cell>
          <cell r="I3092" t="e">
            <v>#VALUE!</v>
          </cell>
          <cell r="J3092" t="e">
            <v>#VALUE!</v>
          </cell>
          <cell r="K3092">
            <v>0.64</v>
          </cell>
          <cell r="L3092" t="e">
            <v>#VALUE!</v>
          </cell>
        </row>
        <row r="3093">
          <cell r="A3093" t="str">
            <v>004770211</v>
          </cell>
          <cell r="B3093" t="str">
            <v>Tipkalo-signalna svetilka</v>
          </cell>
          <cell r="C3093" t="str">
            <v>HB07F5</v>
          </cell>
          <cell r="D3093" t="str">
            <v>0,9872</v>
          </cell>
          <cell r="E3093" t="str">
            <v>EP</v>
          </cell>
          <cell r="F3093">
            <v>32</v>
          </cell>
          <cell r="G3093" t="e">
            <v>#VALUE!</v>
          </cell>
          <cell r="H3093">
            <v>0.1</v>
          </cell>
          <cell r="I3093" t="e">
            <v>#VALUE!</v>
          </cell>
          <cell r="J3093" t="e">
            <v>#VALUE!</v>
          </cell>
          <cell r="K3093">
            <v>0.64</v>
          </cell>
          <cell r="L3093" t="e">
            <v>#VALUE!</v>
          </cell>
        </row>
        <row r="3094">
          <cell r="A3094" t="str">
            <v>004770212</v>
          </cell>
          <cell r="B3094" t="str">
            <v>Tipkalo-signalna svetilka</v>
          </cell>
          <cell r="C3094" t="str">
            <v>HB07F6</v>
          </cell>
          <cell r="D3094" t="str">
            <v>0,9872</v>
          </cell>
          <cell r="E3094" t="str">
            <v>EP</v>
          </cell>
          <cell r="F3094">
            <v>32</v>
          </cell>
          <cell r="G3094" t="e">
            <v>#VALUE!</v>
          </cell>
          <cell r="H3094">
            <v>0.1</v>
          </cell>
          <cell r="I3094" t="e">
            <v>#VALUE!</v>
          </cell>
          <cell r="J3094" t="e">
            <v>#VALUE!</v>
          </cell>
          <cell r="K3094">
            <v>0.64</v>
          </cell>
          <cell r="L3094" t="e">
            <v>#VALUE!</v>
          </cell>
        </row>
        <row r="3095">
          <cell r="A3095" t="str">
            <v>004770213</v>
          </cell>
          <cell r="B3095" t="str">
            <v>Tipkalo-signalna svetilka</v>
          </cell>
          <cell r="C3095" t="str">
            <v>HB07F7</v>
          </cell>
          <cell r="D3095" t="str">
            <v>0,9872</v>
          </cell>
          <cell r="E3095" t="str">
            <v>EP</v>
          </cell>
          <cell r="F3095">
            <v>32</v>
          </cell>
          <cell r="G3095" t="e">
            <v>#VALUE!</v>
          </cell>
          <cell r="H3095">
            <v>0.1</v>
          </cell>
          <cell r="I3095" t="e">
            <v>#VALUE!</v>
          </cell>
          <cell r="J3095" t="e">
            <v>#VALUE!</v>
          </cell>
          <cell r="K3095">
            <v>0.64</v>
          </cell>
          <cell r="L3095" t="e">
            <v>#VALUE!</v>
          </cell>
        </row>
        <row r="3096">
          <cell r="A3096" t="str">
            <v>004770214</v>
          </cell>
          <cell r="B3096" t="str">
            <v>Tipkalo-signalna svetilka</v>
          </cell>
          <cell r="C3096" t="str">
            <v>HB07F8</v>
          </cell>
          <cell r="D3096" t="str">
            <v>1,1282</v>
          </cell>
          <cell r="E3096" t="str">
            <v>EP</v>
          </cell>
          <cell r="F3096">
            <v>32</v>
          </cell>
          <cell r="G3096">
            <v>7671.76</v>
          </cell>
          <cell r="H3096">
            <v>0.1</v>
          </cell>
          <cell r="I3096">
            <v>8523.3253600000007</v>
          </cell>
          <cell r="J3096">
            <v>1073938.9953600001</v>
          </cell>
          <cell r="K3096">
            <v>0.64</v>
          </cell>
          <cell r="L3096">
            <v>1761260</v>
          </cell>
        </row>
        <row r="3097">
          <cell r="A3097" t="str">
            <v>004770221</v>
          </cell>
          <cell r="B3097" t="str">
            <v>Tipkalo-signalna svetilka</v>
          </cell>
          <cell r="C3097" t="str">
            <v>TL01T1</v>
          </cell>
          <cell r="D3097" t="str">
            <v>1,6218</v>
          </cell>
          <cell r="E3097" t="str">
            <v>EP</v>
          </cell>
          <cell r="F3097">
            <v>32</v>
          </cell>
          <cell r="G3097">
            <v>11028.240000000002</v>
          </cell>
          <cell r="H3097">
            <v>0.1</v>
          </cell>
          <cell r="I3097">
            <v>12252.374640000002</v>
          </cell>
          <cell r="J3097">
            <v>1543799.2046400001</v>
          </cell>
          <cell r="K3097">
            <v>0.64</v>
          </cell>
          <cell r="L3097">
            <v>2531831</v>
          </cell>
        </row>
        <row r="3098">
          <cell r="A3098" t="str">
            <v>004770222</v>
          </cell>
          <cell r="B3098" t="str">
            <v>Tipkalo-signalna svetilka</v>
          </cell>
          <cell r="C3098" t="str">
            <v>TL02T1</v>
          </cell>
          <cell r="D3098" t="str">
            <v>1,6218</v>
          </cell>
          <cell r="E3098" t="str">
            <v>EP</v>
          </cell>
          <cell r="F3098">
            <v>32</v>
          </cell>
          <cell r="G3098">
            <v>11028.240000000002</v>
          </cell>
          <cell r="H3098">
            <v>0.1</v>
          </cell>
          <cell r="I3098">
            <v>12252.374640000002</v>
          </cell>
          <cell r="J3098">
            <v>1543799.2046400001</v>
          </cell>
          <cell r="K3098">
            <v>0.64</v>
          </cell>
          <cell r="L3098">
            <v>2531831</v>
          </cell>
        </row>
        <row r="3099">
          <cell r="A3099" t="str">
            <v>004770223</v>
          </cell>
          <cell r="B3099" t="str">
            <v>Tipkalo-signalna svetilka</v>
          </cell>
          <cell r="C3099" t="str">
            <v>TL04T1</v>
          </cell>
          <cell r="D3099" t="str">
            <v>1,6218</v>
          </cell>
          <cell r="E3099" t="str">
            <v>EP</v>
          </cell>
          <cell r="F3099">
            <v>32</v>
          </cell>
          <cell r="G3099">
            <v>11028.240000000002</v>
          </cell>
          <cell r="H3099">
            <v>0.1</v>
          </cell>
          <cell r="I3099">
            <v>12252.374640000002</v>
          </cell>
          <cell r="J3099">
            <v>1543799.2046400001</v>
          </cell>
          <cell r="K3099">
            <v>0.64</v>
          </cell>
          <cell r="L3099">
            <v>2531831</v>
          </cell>
        </row>
        <row r="3100">
          <cell r="A3100" t="str">
            <v>004770224</v>
          </cell>
          <cell r="B3100" t="str">
            <v>Tipkalo-signalna svetilka</v>
          </cell>
          <cell r="C3100" t="str">
            <v>TL06T1</v>
          </cell>
          <cell r="D3100" t="str">
            <v>1,7628</v>
          </cell>
          <cell r="E3100" t="str">
            <v>EP</v>
          </cell>
          <cell r="F3100">
            <v>32</v>
          </cell>
          <cell r="G3100">
            <v>11987.04</v>
          </cell>
          <cell r="H3100">
            <v>0.1</v>
          </cell>
          <cell r="I3100">
            <v>13317.601440000002</v>
          </cell>
          <cell r="J3100">
            <v>1678017.7814400003</v>
          </cell>
          <cell r="K3100">
            <v>0.64</v>
          </cell>
          <cell r="L3100">
            <v>2751950</v>
          </cell>
        </row>
        <row r="3101">
          <cell r="A3101" t="str">
            <v>004770225</v>
          </cell>
          <cell r="B3101" t="str">
            <v>Tipkalo-signalna svetilka</v>
          </cell>
          <cell r="C3101" t="str">
            <v>TL07T1</v>
          </cell>
          <cell r="D3101" t="str">
            <v>1,6218</v>
          </cell>
          <cell r="E3101" t="str">
            <v>EP</v>
          </cell>
          <cell r="F3101">
            <v>32</v>
          </cell>
          <cell r="G3101">
            <v>11028.240000000002</v>
          </cell>
          <cell r="H3101">
            <v>0.1</v>
          </cell>
          <cell r="I3101">
            <v>12252.374640000002</v>
          </cell>
          <cell r="J3101">
            <v>1543799.2046400001</v>
          </cell>
          <cell r="K3101">
            <v>0.64</v>
          </cell>
          <cell r="L3101">
            <v>2531831</v>
          </cell>
        </row>
        <row r="3102">
          <cell r="A3102" t="str">
            <v>004770226</v>
          </cell>
          <cell r="B3102" t="str">
            <v>Tipkalo-signalna svetilka</v>
          </cell>
          <cell r="C3102" t="str">
            <v>TL05T1</v>
          </cell>
          <cell r="D3102" t="str">
            <v>1,6218</v>
          </cell>
          <cell r="E3102" t="str">
            <v>EP</v>
          </cell>
          <cell r="F3102">
            <v>32</v>
          </cell>
          <cell r="G3102">
            <v>11028.240000000002</v>
          </cell>
          <cell r="H3102">
            <v>0.1</v>
          </cell>
          <cell r="I3102">
            <v>12252.374640000002</v>
          </cell>
          <cell r="J3102">
            <v>1543799.2046400001</v>
          </cell>
          <cell r="K3102">
            <v>0.64</v>
          </cell>
          <cell r="L3102">
            <v>2531831</v>
          </cell>
        </row>
        <row r="3103">
          <cell r="A3103" t="str">
            <v>004770227</v>
          </cell>
          <cell r="B3103" t="str">
            <v>Tipkalo-signalna svetilka</v>
          </cell>
          <cell r="C3103" t="str">
            <v>TL01U1</v>
          </cell>
          <cell r="D3103" t="str">
            <v>1,6218</v>
          </cell>
          <cell r="E3103" t="str">
            <v>EP</v>
          </cell>
          <cell r="F3103">
            <v>32</v>
          </cell>
          <cell r="G3103">
            <v>11028.240000000002</v>
          </cell>
          <cell r="H3103">
            <v>0.1</v>
          </cell>
          <cell r="I3103">
            <v>12252.374640000002</v>
          </cell>
          <cell r="J3103">
            <v>1543799.2046400001</v>
          </cell>
          <cell r="K3103">
            <v>0.64</v>
          </cell>
          <cell r="L3103">
            <v>2531831</v>
          </cell>
        </row>
        <row r="3104">
          <cell r="A3104" t="str">
            <v>004770228</v>
          </cell>
          <cell r="B3104" t="str">
            <v>Tipkalo-signalna svetilka</v>
          </cell>
          <cell r="C3104" t="str">
            <v>TL02U1</v>
          </cell>
          <cell r="D3104" t="str">
            <v>1,7628</v>
          </cell>
          <cell r="E3104" t="str">
            <v>EP</v>
          </cell>
          <cell r="F3104">
            <v>32</v>
          </cell>
          <cell r="G3104">
            <v>11987.04</v>
          </cell>
          <cell r="H3104">
            <v>0.1</v>
          </cell>
          <cell r="I3104">
            <v>13317.601440000002</v>
          </cell>
          <cell r="J3104">
            <v>1678017.7814400003</v>
          </cell>
          <cell r="K3104">
            <v>0.64</v>
          </cell>
          <cell r="L3104">
            <v>2751950</v>
          </cell>
        </row>
        <row r="3105">
          <cell r="A3105" t="str">
            <v>004770229</v>
          </cell>
          <cell r="B3105" t="str">
            <v>Tipkalo-signalna svetilka</v>
          </cell>
          <cell r="C3105" t="str">
            <v>TL04U1</v>
          </cell>
          <cell r="D3105" t="str">
            <v>1,6218</v>
          </cell>
          <cell r="E3105" t="str">
            <v>EP</v>
          </cell>
          <cell r="F3105">
            <v>32</v>
          </cell>
          <cell r="G3105">
            <v>11028.240000000002</v>
          </cell>
          <cell r="H3105">
            <v>0.1</v>
          </cell>
          <cell r="I3105">
            <v>12252.374640000002</v>
          </cell>
          <cell r="J3105">
            <v>1543799.2046400001</v>
          </cell>
          <cell r="K3105">
            <v>0.64</v>
          </cell>
          <cell r="L3105">
            <v>2531831</v>
          </cell>
        </row>
        <row r="3106">
          <cell r="A3106" t="str">
            <v>004770230</v>
          </cell>
          <cell r="B3106" t="str">
            <v>Tipkalo-signalna svetilka</v>
          </cell>
          <cell r="C3106" t="str">
            <v>TL06U1</v>
          </cell>
          <cell r="D3106" t="str">
            <v>1,6218</v>
          </cell>
          <cell r="E3106" t="str">
            <v>EP</v>
          </cell>
          <cell r="F3106">
            <v>32</v>
          </cell>
          <cell r="G3106">
            <v>11028.240000000002</v>
          </cell>
          <cell r="H3106">
            <v>0.1</v>
          </cell>
          <cell r="I3106">
            <v>12252.374640000002</v>
          </cell>
          <cell r="J3106">
            <v>1543799.2046400001</v>
          </cell>
          <cell r="K3106">
            <v>0.64</v>
          </cell>
          <cell r="L3106">
            <v>2531831</v>
          </cell>
        </row>
        <row r="3107">
          <cell r="A3107" t="str">
            <v>004770231</v>
          </cell>
          <cell r="B3107" t="str">
            <v>Tipkalo-signalna svetilka</v>
          </cell>
          <cell r="C3107" t="str">
            <v>TL07U1</v>
          </cell>
          <cell r="D3107" t="str">
            <v>1,6218</v>
          </cell>
          <cell r="E3107" t="str">
            <v>EP</v>
          </cell>
          <cell r="F3107">
            <v>32</v>
          </cell>
          <cell r="G3107">
            <v>11028.240000000002</v>
          </cell>
          <cell r="H3107">
            <v>0.1</v>
          </cell>
          <cell r="I3107">
            <v>12252.374640000002</v>
          </cell>
          <cell r="J3107">
            <v>1543799.2046400001</v>
          </cell>
          <cell r="K3107">
            <v>0.64</v>
          </cell>
          <cell r="L3107">
            <v>2531831</v>
          </cell>
        </row>
        <row r="3108">
          <cell r="A3108" t="str">
            <v>004770232</v>
          </cell>
          <cell r="B3108" t="str">
            <v>Tipkalo-signalna svetilka</v>
          </cell>
          <cell r="C3108" t="str">
            <v>TL05U1</v>
          </cell>
          <cell r="D3108" t="str">
            <v>1,6218</v>
          </cell>
          <cell r="E3108" t="str">
            <v>EP</v>
          </cell>
          <cell r="F3108">
            <v>32</v>
          </cell>
          <cell r="G3108">
            <v>11028.240000000002</v>
          </cell>
          <cell r="H3108">
            <v>0.1</v>
          </cell>
          <cell r="I3108">
            <v>12252.374640000002</v>
          </cell>
          <cell r="J3108">
            <v>1543799.2046400001</v>
          </cell>
          <cell r="K3108">
            <v>0.64</v>
          </cell>
          <cell r="L3108">
            <v>2531831</v>
          </cell>
        </row>
        <row r="3109">
          <cell r="A3109" t="str">
            <v>004770233</v>
          </cell>
          <cell r="B3109" t="str">
            <v>Tipkalo-signalna svetilka</v>
          </cell>
          <cell r="C3109" t="str">
            <v>TL01V1</v>
          </cell>
          <cell r="D3109" t="str">
            <v>1,6218</v>
          </cell>
          <cell r="E3109" t="str">
            <v>EP</v>
          </cell>
          <cell r="F3109">
            <v>32</v>
          </cell>
          <cell r="G3109">
            <v>11028.240000000002</v>
          </cell>
          <cell r="H3109">
            <v>0.1</v>
          </cell>
          <cell r="I3109">
            <v>12252.374640000002</v>
          </cell>
          <cell r="J3109">
            <v>1543799.2046400001</v>
          </cell>
          <cell r="K3109">
            <v>0.64</v>
          </cell>
          <cell r="L3109">
            <v>2531831</v>
          </cell>
        </row>
        <row r="3110">
          <cell r="A3110" t="str">
            <v>004770234</v>
          </cell>
          <cell r="B3110" t="str">
            <v>Tipkalo-signalna svetilka</v>
          </cell>
          <cell r="C3110" t="str">
            <v>TL02V1</v>
          </cell>
          <cell r="D3110" t="str">
            <v>1,6218</v>
          </cell>
          <cell r="E3110" t="str">
            <v>EP</v>
          </cell>
          <cell r="F3110">
            <v>32</v>
          </cell>
          <cell r="G3110">
            <v>11028.240000000002</v>
          </cell>
          <cell r="H3110">
            <v>0.1</v>
          </cell>
          <cell r="I3110">
            <v>12252.374640000002</v>
          </cell>
          <cell r="J3110">
            <v>1543799.2046400001</v>
          </cell>
          <cell r="K3110">
            <v>0.64</v>
          </cell>
          <cell r="L3110">
            <v>2531831</v>
          </cell>
        </row>
        <row r="3111">
          <cell r="A3111" t="str">
            <v>004770235</v>
          </cell>
          <cell r="B3111" t="str">
            <v>Tipkalo-signalna svetilka</v>
          </cell>
          <cell r="C3111" t="str">
            <v>TL04V1</v>
          </cell>
          <cell r="D3111" t="str">
            <v>1,6218</v>
          </cell>
          <cell r="E3111" t="str">
            <v>EP</v>
          </cell>
          <cell r="F3111">
            <v>32</v>
          </cell>
          <cell r="G3111">
            <v>11028.240000000002</v>
          </cell>
          <cell r="H3111">
            <v>0.1</v>
          </cell>
          <cell r="I3111">
            <v>12252.374640000002</v>
          </cell>
          <cell r="J3111">
            <v>1543799.2046400001</v>
          </cell>
          <cell r="K3111">
            <v>0.64</v>
          </cell>
          <cell r="L3111">
            <v>2531831</v>
          </cell>
        </row>
        <row r="3112">
          <cell r="A3112" t="str">
            <v>004770236</v>
          </cell>
          <cell r="B3112" t="str">
            <v>Tipkalo-signalna svetilka</v>
          </cell>
          <cell r="C3112" t="str">
            <v>TL06V1</v>
          </cell>
          <cell r="D3112" t="str">
            <v>1,6218</v>
          </cell>
          <cell r="E3112" t="str">
            <v>EP</v>
          </cell>
          <cell r="F3112">
            <v>32</v>
          </cell>
          <cell r="G3112">
            <v>11028.240000000002</v>
          </cell>
          <cell r="H3112">
            <v>0.1</v>
          </cell>
          <cell r="I3112">
            <v>12252.374640000002</v>
          </cell>
          <cell r="J3112">
            <v>1543799.2046400001</v>
          </cell>
          <cell r="K3112">
            <v>0.64</v>
          </cell>
          <cell r="L3112">
            <v>2531831</v>
          </cell>
        </row>
        <row r="3113">
          <cell r="A3113" t="str">
            <v>004770237</v>
          </cell>
          <cell r="B3113" t="str">
            <v>Tipkalo-signalna svetilka</v>
          </cell>
          <cell r="C3113" t="str">
            <v>TL07V1</v>
          </cell>
          <cell r="D3113" t="str">
            <v>1,6218</v>
          </cell>
          <cell r="E3113" t="str">
            <v>EP</v>
          </cell>
          <cell r="F3113">
            <v>32</v>
          </cell>
          <cell r="G3113">
            <v>11028.240000000002</v>
          </cell>
          <cell r="H3113">
            <v>0.1</v>
          </cell>
          <cell r="I3113">
            <v>12252.374640000002</v>
          </cell>
          <cell r="J3113">
            <v>1543799.2046400001</v>
          </cell>
          <cell r="K3113">
            <v>0.64</v>
          </cell>
          <cell r="L3113">
            <v>2531831</v>
          </cell>
        </row>
        <row r="3114">
          <cell r="A3114" t="str">
            <v>004770238</v>
          </cell>
          <cell r="B3114" t="str">
            <v>Tipkalo-signalna svetilka</v>
          </cell>
          <cell r="C3114" t="str">
            <v>TL05V1</v>
          </cell>
          <cell r="D3114" t="str">
            <v>1,6218</v>
          </cell>
          <cell r="E3114" t="str">
            <v>EP</v>
          </cell>
          <cell r="F3114">
            <v>32</v>
          </cell>
          <cell r="G3114">
            <v>11028.240000000002</v>
          </cell>
          <cell r="H3114">
            <v>0.1</v>
          </cell>
          <cell r="I3114">
            <v>12252.374640000002</v>
          </cell>
          <cell r="J3114">
            <v>1543799.2046400001</v>
          </cell>
          <cell r="K3114">
            <v>0.64</v>
          </cell>
          <cell r="L3114">
            <v>2531831</v>
          </cell>
        </row>
        <row r="3115">
          <cell r="A3115" t="str">
            <v>004770239</v>
          </cell>
          <cell r="B3115" t="str">
            <v>Tipkalo-signalna svetilka</v>
          </cell>
          <cell r="C3115" t="str">
            <v>TL01W1</v>
          </cell>
          <cell r="D3115" t="str">
            <v>1,6218</v>
          </cell>
          <cell r="E3115" t="str">
            <v>EP</v>
          </cell>
          <cell r="F3115">
            <v>32</v>
          </cell>
          <cell r="G3115">
            <v>11028.240000000002</v>
          </cell>
          <cell r="H3115">
            <v>0.1</v>
          </cell>
          <cell r="I3115">
            <v>12252.374640000002</v>
          </cell>
          <cell r="J3115">
            <v>1543799.2046400001</v>
          </cell>
          <cell r="K3115">
            <v>0.64</v>
          </cell>
          <cell r="L3115">
            <v>2531831</v>
          </cell>
        </row>
        <row r="3116">
          <cell r="A3116" t="str">
            <v>004770240</v>
          </cell>
          <cell r="B3116" t="str">
            <v>Tipkalo-signalna svetilka</v>
          </cell>
          <cell r="C3116" t="str">
            <v>TL02W1</v>
          </cell>
          <cell r="D3116" t="str">
            <v>1,6218</v>
          </cell>
          <cell r="E3116" t="str">
            <v>EP</v>
          </cell>
          <cell r="F3116">
            <v>32</v>
          </cell>
          <cell r="G3116">
            <v>11028.240000000002</v>
          </cell>
          <cell r="H3116">
            <v>0.1</v>
          </cell>
          <cell r="I3116">
            <v>12252.374640000002</v>
          </cell>
          <cell r="J3116">
            <v>1543799.2046400001</v>
          </cell>
          <cell r="K3116">
            <v>0.64</v>
          </cell>
          <cell r="L3116">
            <v>2531831</v>
          </cell>
        </row>
        <row r="3117">
          <cell r="A3117" t="str">
            <v>004770241</v>
          </cell>
          <cell r="B3117" t="str">
            <v>Tipkalo-signalna svetilka</v>
          </cell>
          <cell r="C3117" t="str">
            <v>TL04W1</v>
          </cell>
          <cell r="D3117" t="str">
            <v>1,6218</v>
          </cell>
          <cell r="E3117" t="str">
            <v>EP</v>
          </cell>
          <cell r="F3117">
            <v>32</v>
          </cell>
          <cell r="G3117">
            <v>11028.240000000002</v>
          </cell>
          <cell r="H3117">
            <v>0.1</v>
          </cell>
          <cell r="I3117">
            <v>12252.374640000002</v>
          </cell>
          <cell r="J3117">
            <v>1543799.2046400001</v>
          </cell>
          <cell r="K3117">
            <v>0.64</v>
          </cell>
          <cell r="L3117">
            <v>2531831</v>
          </cell>
        </row>
        <row r="3118">
          <cell r="A3118" t="str">
            <v>004770242</v>
          </cell>
          <cell r="B3118" t="str">
            <v>Tipkalo-signalna svetilka</v>
          </cell>
          <cell r="C3118" t="str">
            <v>TL06W1</v>
          </cell>
          <cell r="D3118" t="str">
            <v>1,6218</v>
          </cell>
          <cell r="E3118" t="str">
            <v>EP</v>
          </cell>
          <cell r="F3118">
            <v>32</v>
          </cell>
          <cell r="G3118">
            <v>11028.240000000002</v>
          </cell>
          <cell r="H3118">
            <v>0.1</v>
          </cell>
          <cell r="I3118">
            <v>12252.374640000002</v>
          </cell>
          <cell r="J3118">
            <v>1543799.2046400001</v>
          </cell>
          <cell r="K3118">
            <v>0.64</v>
          </cell>
          <cell r="L3118">
            <v>2531831</v>
          </cell>
        </row>
        <row r="3119">
          <cell r="A3119" t="str">
            <v>004770243</v>
          </cell>
          <cell r="B3119" t="str">
            <v>Tipkalo-signalna svetilka</v>
          </cell>
          <cell r="C3119" t="str">
            <v>TL07W1</v>
          </cell>
          <cell r="D3119" t="str">
            <v>1,6218</v>
          </cell>
          <cell r="E3119" t="str">
            <v>EP</v>
          </cell>
          <cell r="F3119">
            <v>32</v>
          </cell>
          <cell r="G3119">
            <v>11028.240000000002</v>
          </cell>
          <cell r="H3119">
            <v>0.1</v>
          </cell>
          <cell r="I3119">
            <v>12252.374640000002</v>
          </cell>
          <cell r="J3119">
            <v>1543799.2046400001</v>
          </cell>
          <cell r="K3119">
            <v>0.64</v>
          </cell>
          <cell r="L3119">
            <v>2531831</v>
          </cell>
        </row>
        <row r="3120">
          <cell r="A3120" t="str">
            <v>004770244</v>
          </cell>
          <cell r="B3120" t="str">
            <v>Tipkalo-signalna svetilka</v>
          </cell>
          <cell r="C3120" t="str">
            <v>TL05W1</v>
          </cell>
          <cell r="D3120" t="str">
            <v>1,6218</v>
          </cell>
          <cell r="E3120" t="str">
            <v>EP</v>
          </cell>
          <cell r="F3120">
            <v>32</v>
          </cell>
          <cell r="G3120">
            <v>11028.240000000002</v>
          </cell>
          <cell r="H3120">
            <v>0.1</v>
          </cell>
          <cell r="I3120">
            <v>12252.374640000002</v>
          </cell>
          <cell r="J3120">
            <v>1543799.2046400001</v>
          </cell>
          <cell r="K3120">
            <v>0.64</v>
          </cell>
          <cell r="L3120">
            <v>2531831</v>
          </cell>
        </row>
        <row r="3121">
          <cell r="A3121" t="str">
            <v>004770245</v>
          </cell>
          <cell r="B3121" t="str">
            <v>Tipkalo-signalna svetilka</v>
          </cell>
          <cell r="C3121" t="str">
            <v>TL01X1</v>
          </cell>
          <cell r="D3121" t="str">
            <v>1,6218</v>
          </cell>
          <cell r="E3121" t="str">
            <v>EP</v>
          </cell>
          <cell r="F3121">
            <v>32</v>
          </cell>
          <cell r="G3121">
            <v>11028.240000000002</v>
          </cell>
          <cell r="H3121">
            <v>0.1</v>
          </cell>
          <cell r="I3121">
            <v>12252.374640000002</v>
          </cell>
          <cell r="J3121">
            <v>1543799.2046400001</v>
          </cell>
          <cell r="K3121">
            <v>0.64</v>
          </cell>
          <cell r="L3121">
            <v>2531831</v>
          </cell>
        </row>
        <row r="3122">
          <cell r="A3122" t="str">
            <v>004770246</v>
          </cell>
          <cell r="B3122" t="str">
            <v>Tipkalo-signalna svetilka</v>
          </cell>
          <cell r="C3122" t="str">
            <v>TL02X1</v>
          </cell>
          <cell r="D3122" t="str">
            <v>1,6218</v>
          </cell>
          <cell r="E3122" t="str">
            <v>EP</v>
          </cell>
          <cell r="F3122">
            <v>32</v>
          </cell>
          <cell r="G3122">
            <v>11028.240000000002</v>
          </cell>
          <cell r="H3122">
            <v>0.1</v>
          </cell>
          <cell r="I3122">
            <v>12252.374640000002</v>
          </cell>
          <cell r="J3122">
            <v>1543799.2046400001</v>
          </cell>
          <cell r="K3122">
            <v>0.64</v>
          </cell>
          <cell r="L3122">
            <v>2531831</v>
          </cell>
        </row>
        <row r="3123">
          <cell r="A3123" t="str">
            <v>004770247</v>
          </cell>
          <cell r="B3123" t="str">
            <v>Tipkalo-signalna svetilka</v>
          </cell>
          <cell r="C3123" t="str">
            <v>TL04X1</v>
          </cell>
          <cell r="D3123" t="str">
            <v>1,6218</v>
          </cell>
          <cell r="E3123" t="str">
            <v>EP</v>
          </cell>
          <cell r="F3123">
            <v>32</v>
          </cell>
          <cell r="G3123">
            <v>11028.240000000002</v>
          </cell>
          <cell r="H3123">
            <v>0.1</v>
          </cell>
          <cell r="I3123">
            <v>12252.374640000002</v>
          </cell>
          <cell r="J3123">
            <v>1543799.2046400001</v>
          </cell>
          <cell r="K3123">
            <v>0.64</v>
          </cell>
          <cell r="L3123">
            <v>2531831</v>
          </cell>
        </row>
        <row r="3124">
          <cell r="A3124" t="str">
            <v>004770248</v>
          </cell>
          <cell r="B3124" t="str">
            <v>Tipkalo-signalna svetilka</v>
          </cell>
          <cell r="C3124" t="str">
            <v>TL06X1</v>
          </cell>
          <cell r="D3124" t="str">
            <v>1,6218</v>
          </cell>
          <cell r="E3124" t="str">
            <v>EP</v>
          </cell>
          <cell r="F3124">
            <v>32</v>
          </cell>
          <cell r="G3124">
            <v>11028.240000000002</v>
          </cell>
          <cell r="H3124">
            <v>0.1</v>
          </cell>
          <cell r="I3124">
            <v>12252.374640000002</v>
          </cell>
          <cell r="J3124">
            <v>1543799.2046400001</v>
          </cell>
          <cell r="K3124">
            <v>0.64</v>
          </cell>
          <cell r="L3124">
            <v>2531831</v>
          </cell>
        </row>
        <row r="3125">
          <cell r="A3125" t="str">
            <v>004770249</v>
          </cell>
          <cell r="B3125" t="str">
            <v>Tipkalo-signalna svetilka</v>
          </cell>
          <cell r="C3125" t="str">
            <v>TL07X1</v>
          </cell>
          <cell r="D3125" t="str">
            <v>1,6218</v>
          </cell>
          <cell r="E3125" t="str">
            <v>EP</v>
          </cell>
          <cell r="F3125">
            <v>32</v>
          </cell>
          <cell r="G3125">
            <v>11028.240000000002</v>
          </cell>
          <cell r="H3125">
            <v>0.1</v>
          </cell>
          <cell r="I3125">
            <v>12252.374640000002</v>
          </cell>
          <cell r="J3125">
            <v>1543799.2046400001</v>
          </cell>
          <cell r="K3125">
            <v>0.64</v>
          </cell>
          <cell r="L3125">
            <v>2531831</v>
          </cell>
        </row>
        <row r="3126">
          <cell r="A3126" t="str">
            <v>004770250</v>
          </cell>
          <cell r="B3126" t="str">
            <v>Tipkalo-signalna svetilka</v>
          </cell>
          <cell r="C3126" t="str">
            <v>TL05X1</v>
          </cell>
          <cell r="D3126" t="str">
            <v>1,7628</v>
          </cell>
          <cell r="E3126" t="str">
            <v>EP</v>
          </cell>
          <cell r="F3126">
            <v>32</v>
          </cell>
          <cell r="G3126">
            <v>11987.04</v>
          </cell>
          <cell r="H3126">
            <v>0.1</v>
          </cell>
          <cell r="I3126">
            <v>13317.601440000002</v>
          </cell>
          <cell r="J3126">
            <v>1678017.7814400003</v>
          </cell>
          <cell r="K3126">
            <v>0.64</v>
          </cell>
          <cell r="L3126">
            <v>2751950</v>
          </cell>
        </row>
        <row r="3127">
          <cell r="A3127" t="str">
            <v>004770737</v>
          </cell>
          <cell r="B3127" t="str">
            <v>Tipkalo-signalna svetilka</v>
          </cell>
          <cell r="C3127" t="str">
            <v>TT01T1</v>
          </cell>
          <cell r="D3127" t="str">
            <v>4,1458</v>
          </cell>
          <cell r="E3127" t="str">
            <v>EP</v>
          </cell>
          <cell r="F3127">
            <v>32</v>
          </cell>
          <cell r="G3127">
            <v>28191.440000000002</v>
          </cell>
          <cell r="H3127">
            <v>0.1</v>
          </cell>
          <cell r="I3127">
            <v>31320.689840000006</v>
          </cell>
          <cell r="J3127">
            <v>3946406.9198400006</v>
          </cell>
          <cell r="K3127">
            <v>0.64</v>
          </cell>
          <cell r="L3127">
            <v>6472108</v>
          </cell>
        </row>
        <row r="3128">
          <cell r="A3128" t="str">
            <v>004770738</v>
          </cell>
          <cell r="B3128" t="str">
            <v>Tipkalo-signalna svetilka</v>
          </cell>
          <cell r="C3128" t="str">
            <v>TT02T1</v>
          </cell>
          <cell r="D3128" t="str">
            <v>4,1458</v>
          </cell>
          <cell r="E3128" t="str">
            <v>EP</v>
          </cell>
          <cell r="F3128">
            <v>32</v>
          </cell>
          <cell r="G3128">
            <v>28191.440000000002</v>
          </cell>
          <cell r="H3128">
            <v>0.1</v>
          </cell>
          <cell r="I3128">
            <v>31320.689840000006</v>
          </cell>
          <cell r="J3128">
            <v>3946406.9198400006</v>
          </cell>
          <cell r="K3128">
            <v>0.64</v>
          </cell>
          <cell r="L3128">
            <v>6472108</v>
          </cell>
        </row>
        <row r="3129">
          <cell r="A3129" t="str">
            <v>004770739</v>
          </cell>
          <cell r="B3129" t="str">
            <v>Tipkalo-signalna svetilka</v>
          </cell>
          <cell r="C3129" t="str">
            <v>TT04T1</v>
          </cell>
          <cell r="D3129" t="str">
            <v>4,1458</v>
          </cell>
          <cell r="E3129" t="str">
            <v>EP</v>
          </cell>
          <cell r="F3129">
            <v>32</v>
          </cell>
          <cell r="G3129">
            <v>28191.440000000002</v>
          </cell>
          <cell r="H3129">
            <v>0.1</v>
          </cell>
          <cell r="I3129">
            <v>31320.689840000006</v>
          </cell>
          <cell r="J3129">
            <v>3946406.9198400006</v>
          </cell>
          <cell r="K3129">
            <v>0.64</v>
          </cell>
          <cell r="L3129">
            <v>6472108</v>
          </cell>
        </row>
        <row r="3130">
          <cell r="A3130" t="str">
            <v>004770740</v>
          </cell>
          <cell r="B3130" t="str">
            <v>Tipkalo-signalna svetilka</v>
          </cell>
          <cell r="C3130" t="str">
            <v>TT06T1</v>
          </cell>
          <cell r="D3130" t="str">
            <v>6,7278</v>
          </cell>
          <cell r="E3130" t="str">
            <v>EP</v>
          </cell>
          <cell r="F3130">
            <v>32</v>
          </cell>
          <cell r="G3130">
            <v>45749.04</v>
          </cell>
          <cell r="H3130">
            <v>0.1</v>
          </cell>
          <cell r="I3130">
            <v>50827.183440000001</v>
          </cell>
          <cell r="J3130">
            <v>6404225.1134400005</v>
          </cell>
          <cell r="K3130">
            <v>0.64</v>
          </cell>
          <cell r="L3130">
            <v>10502930</v>
          </cell>
        </row>
        <row r="3131">
          <cell r="A3131" t="str">
            <v>004770741</v>
          </cell>
          <cell r="B3131" t="str">
            <v>Tipkalo-signalna svetilka</v>
          </cell>
          <cell r="C3131" t="str">
            <v>TT07T1</v>
          </cell>
          <cell r="D3131" t="str">
            <v>4,1458</v>
          </cell>
          <cell r="E3131" t="str">
            <v>EP</v>
          </cell>
          <cell r="F3131">
            <v>32</v>
          </cell>
          <cell r="G3131">
            <v>28191.440000000002</v>
          </cell>
          <cell r="H3131">
            <v>0.1</v>
          </cell>
          <cell r="I3131">
            <v>31320.689840000006</v>
          </cell>
          <cell r="J3131">
            <v>3946406.9198400006</v>
          </cell>
          <cell r="K3131">
            <v>0.64</v>
          </cell>
          <cell r="L3131">
            <v>6472108</v>
          </cell>
        </row>
        <row r="3132">
          <cell r="A3132" t="str">
            <v>004770742</v>
          </cell>
          <cell r="B3132" t="str">
            <v>Tipkalo-signalna svetilka</v>
          </cell>
          <cell r="C3132" t="str">
            <v>TT05T1</v>
          </cell>
          <cell r="D3132" t="str">
            <v>9,0017</v>
          </cell>
          <cell r="E3132" t="str">
            <v>EP</v>
          </cell>
          <cell r="F3132">
            <v>32</v>
          </cell>
          <cell r="G3132">
            <v>61211.560000000005</v>
          </cell>
          <cell r="H3132">
            <v>0.1</v>
          </cell>
          <cell r="I3132">
            <v>68006.043160000016</v>
          </cell>
          <cell r="J3132">
            <v>8568761.4381600022</v>
          </cell>
          <cell r="K3132">
            <v>0.64</v>
          </cell>
          <cell r="L3132">
            <v>14052769</v>
          </cell>
        </row>
        <row r="3133">
          <cell r="A3133" t="str">
            <v>004770743</v>
          </cell>
          <cell r="B3133" t="str">
            <v>Tipkalo-signalna svetilka</v>
          </cell>
          <cell r="C3133" t="str">
            <v>TT01U1</v>
          </cell>
          <cell r="D3133" t="str">
            <v>4,1458</v>
          </cell>
          <cell r="E3133" t="str">
            <v>EP</v>
          </cell>
          <cell r="F3133">
            <v>32</v>
          </cell>
          <cell r="G3133">
            <v>28191.440000000002</v>
          </cell>
          <cell r="H3133">
            <v>0.1</v>
          </cell>
          <cell r="I3133">
            <v>31320.689840000006</v>
          </cell>
          <cell r="J3133">
            <v>3946406.9198400006</v>
          </cell>
          <cell r="K3133">
            <v>0.64</v>
          </cell>
          <cell r="L3133">
            <v>6472108</v>
          </cell>
        </row>
        <row r="3134">
          <cell r="A3134" t="str">
            <v>004770744</v>
          </cell>
          <cell r="B3134" t="str">
            <v>Tipkalo-signalna svetilka</v>
          </cell>
          <cell r="C3134" t="str">
            <v>TT02U1</v>
          </cell>
          <cell r="D3134" t="str">
            <v>4,1458</v>
          </cell>
          <cell r="E3134" t="str">
            <v>EP</v>
          </cell>
          <cell r="F3134">
            <v>32</v>
          </cell>
          <cell r="G3134">
            <v>28191.440000000002</v>
          </cell>
          <cell r="H3134">
            <v>0.1</v>
          </cell>
          <cell r="I3134">
            <v>31320.689840000006</v>
          </cell>
          <cell r="J3134">
            <v>3946406.9198400006</v>
          </cell>
          <cell r="K3134">
            <v>0.64</v>
          </cell>
          <cell r="L3134">
            <v>6472108</v>
          </cell>
        </row>
        <row r="3135">
          <cell r="A3135" t="str">
            <v>004770745</v>
          </cell>
          <cell r="B3135" t="str">
            <v>Tipkalo-signalna svetilka</v>
          </cell>
          <cell r="C3135" t="str">
            <v>TT04U1</v>
          </cell>
          <cell r="D3135" t="str">
            <v>4,1458</v>
          </cell>
          <cell r="E3135" t="str">
            <v>EP</v>
          </cell>
          <cell r="F3135">
            <v>32</v>
          </cell>
          <cell r="G3135">
            <v>28191.440000000002</v>
          </cell>
          <cell r="H3135">
            <v>0.1</v>
          </cell>
          <cell r="I3135">
            <v>31320.689840000006</v>
          </cell>
          <cell r="J3135">
            <v>3946406.9198400006</v>
          </cell>
          <cell r="K3135">
            <v>0.64</v>
          </cell>
          <cell r="L3135">
            <v>6472108</v>
          </cell>
        </row>
        <row r="3136">
          <cell r="A3136" t="str">
            <v>004770746</v>
          </cell>
          <cell r="B3136" t="str">
            <v>Tipkalo-signalna svetilka</v>
          </cell>
          <cell r="C3136" t="str">
            <v>TT06U1</v>
          </cell>
          <cell r="D3136" t="str">
            <v>6,7347</v>
          </cell>
          <cell r="E3136" t="str">
            <v>EP</v>
          </cell>
          <cell r="F3136">
            <v>32</v>
          </cell>
          <cell r="G3136">
            <v>45795.960000000006</v>
          </cell>
          <cell r="H3136">
            <v>0.1</v>
          </cell>
          <cell r="I3136">
            <v>50879.311560000009</v>
          </cell>
          <cell r="J3136">
            <v>6410793.2565600015</v>
          </cell>
          <cell r="K3136">
            <v>0.64</v>
          </cell>
          <cell r="L3136">
            <v>10513701</v>
          </cell>
        </row>
        <row r="3137">
          <cell r="A3137" t="str">
            <v>004770747</v>
          </cell>
          <cell r="B3137" t="str">
            <v>Tipkalo-signalna svetilka</v>
          </cell>
          <cell r="C3137" t="str">
            <v>TT07U1</v>
          </cell>
          <cell r="D3137" t="str">
            <v>4,1458</v>
          </cell>
          <cell r="E3137" t="str">
            <v>EP</v>
          </cell>
          <cell r="F3137">
            <v>32</v>
          </cell>
          <cell r="G3137">
            <v>28191.440000000002</v>
          </cell>
          <cell r="H3137">
            <v>0.1</v>
          </cell>
          <cell r="I3137">
            <v>31320.689840000006</v>
          </cell>
          <cell r="J3137">
            <v>3946406.9198400006</v>
          </cell>
          <cell r="K3137">
            <v>0.64</v>
          </cell>
          <cell r="L3137">
            <v>6472108</v>
          </cell>
        </row>
        <row r="3138">
          <cell r="A3138" t="str">
            <v>004770748</v>
          </cell>
          <cell r="B3138" t="str">
            <v>Tipkalo-signalna svetilka</v>
          </cell>
          <cell r="C3138" t="str">
            <v>TT05U1</v>
          </cell>
          <cell r="D3138" t="str">
            <v>9,0017</v>
          </cell>
          <cell r="E3138" t="str">
            <v>EP</v>
          </cell>
          <cell r="F3138">
            <v>32</v>
          </cell>
          <cell r="G3138">
            <v>61211.560000000005</v>
          </cell>
          <cell r="H3138">
            <v>0.1</v>
          </cell>
          <cell r="I3138">
            <v>68006.043160000016</v>
          </cell>
          <cell r="J3138">
            <v>8568761.4381600022</v>
          </cell>
          <cell r="K3138">
            <v>0.64</v>
          </cell>
          <cell r="L3138">
            <v>14052769</v>
          </cell>
        </row>
        <row r="3139">
          <cell r="A3139" t="str">
            <v>004770749</v>
          </cell>
          <cell r="B3139" t="str">
            <v>Tipkalo-signalna svetilka</v>
          </cell>
          <cell r="C3139" t="str">
            <v>TT01V1</v>
          </cell>
          <cell r="D3139" t="str">
            <v>4,1458</v>
          </cell>
          <cell r="E3139" t="str">
            <v>EP</v>
          </cell>
          <cell r="F3139">
            <v>32</v>
          </cell>
          <cell r="G3139">
            <v>28191.440000000002</v>
          </cell>
          <cell r="H3139">
            <v>0.1</v>
          </cell>
          <cell r="I3139">
            <v>31320.689840000006</v>
          </cell>
          <cell r="J3139">
            <v>3946406.9198400006</v>
          </cell>
          <cell r="K3139">
            <v>0.64</v>
          </cell>
          <cell r="L3139">
            <v>6472108</v>
          </cell>
        </row>
        <row r="3140">
          <cell r="A3140" t="str">
            <v>004770750</v>
          </cell>
          <cell r="B3140" t="str">
            <v>Tipkalo-signalna svetilka</v>
          </cell>
          <cell r="C3140" t="str">
            <v>TT02V1</v>
          </cell>
          <cell r="D3140" t="str">
            <v>4,1458</v>
          </cell>
          <cell r="E3140" t="str">
            <v>EP</v>
          </cell>
          <cell r="F3140">
            <v>32</v>
          </cell>
          <cell r="G3140">
            <v>28191.440000000002</v>
          </cell>
          <cell r="H3140">
            <v>0.1</v>
          </cell>
          <cell r="I3140">
            <v>31320.689840000006</v>
          </cell>
          <cell r="J3140">
            <v>3946406.9198400006</v>
          </cell>
          <cell r="K3140">
            <v>0.64</v>
          </cell>
          <cell r="L3140">
            <v>6472108</v>
          </cell>
        </row>
        <row r="3141">
          <cell r="A3141" t="str">
            <v>004770751</v>
          </cell>
          <cell r="B3141" t="str">
            <v>Tipkalo-signalna svetilka</v>
          </cell>
          <cell r="C3141" t="str">
            <v>TT04V1</v>
          </cell>
          <cell r="D3141" t="str">
            <v>4,1458</v>
          </cell>
          <cell r="E3141" t="str">
            <v>EP</v>
          </cell>
          <cell r="F3141">
            <v>32</v>
          </cell>
          <cell r="G3141">
            <v>28191.440000000002</v>
          </cell>
          <cell r="H3141">
            <v>0.1</v>
          </cell>
          <cell r="I3141">
            <v>31320.689840000006</v>
          </cell>
          <cell r="J3141">
            <v>3946406.9198400006</v>
          </cell>
          <cell r="K3141">
            <v>0.64</v>
          </cell>
          <cell r="L3141">
            <v>6472108</v>
          </cell>
        </row>
        <row r="3142">
          <cell r="A3142" t="str">
            <v>004770752</v>
          </cell>
          <cell r="B3142" t="str">
            <v>Tipkalo-signalna svetilka</v>
          </cell>
          <cell r="C3142" t="str">
            <v>TT06V1</v>
          </cell>
          <cell r="D3142" t="str">
            <v>6,7347</v>
          </cell>
          <cell r="E3142" t="str">
            <v>EP</v>
          </cell>
          <cell r="F3142">
            <v>32</v>
          </cell>
          <cell r="G3142">
            <v>45795.960000000006</v>
          </cell>
          <cell r="H3142">
            <v>0.1</v>
          </cell>
          <cell r="I3142">
            <v>50879.311560000009</v>
          </cell>
          <cell r="J3142">
            <v>6410793.2565600015</v>
          </cell>
          <cell r="K3142">
            <v>0.64</v>
          </cell>
          <cell r="L3142">
            <v>10513701</v>
          </cell>
        </row>
        <row r="3143">
          <cell r="A3143" t="str">
            <v>004770753</v>
          </cell>
          <cell r="B3143" t="str">
            <v>Tipkalo-signalna svetilka</v>
          </cell>
          <cell r="C3143" t="str">
            <v>TT07V1</v>
          </cell>
          <cell r="D3143" t="str">
            <v>4,1458</v>
          </cell>
          <cell r="E3143" t="str">
            <v>EP</v>
          </cell>
          <cell r="F3143">
            <v>32</v>
          </cell>
          <cell r="G3143">
            <v>28191.440000000002</v>
          </cell>
          <cell r="H3143">
            <v>0.1</v>
          </cell>
          <cell r="I3143">
            <v>31320.689840000006</v>
          </cell>
          <cell r="J3143">
            <v>3946406.9198400006</v>
          </cell>
          <cell r="K3143">
            <v>0.64</v>
          </cell>
          <cell r="L3143">
            <v>6472108</v>
          </cell>
        </row>
        <row r="3144">
          <cell r="A3144" t="str">
            <v>004770754</v>
          </cell>
          <cell r="B3144" t="str">
            <v>Tipkalo-signalna svetilka</v>
          </cell>
          <cell r="C3144" t="str">
            <v>TT05V1</v>
          </cell>
          <cell r="D3144" t="str">
            <v>9,0017</v>
          </cell>
          <cell r="E3144" t="str">
            <v>EP</v>
          </cell>
          <cell r="F3144">
            <v>32</v>
          </cell>
          <cell r="G3144">
            <v>61211.560000000005</v>
          </cell>
          <cell r="H3144">
            <v>0.1</v>
          </cell>
          <cell r="I3144">
            <v>68006.043160000016</v>
          </cell>
          <cell r="J3144">
            <v>8568761.4381600022</v>
          </cell>
          <cell r="K3144">
            <v>0.64</v>
          </cell>
          <cell r="L3144">
            <v>14052769</v>
          </cell>
        </row>
        <row r="3145">
          <cell r="A3145" t="str">
            <v>004770755</v>
          </cell>
          <cell r="B3145" t="str">
            <v>Tipkalo-signalna svetilka</v>
          </cell>
          <cell r="C3145" t="str">
            <v>TT01W1</v>
          </cell>
          <cell r="D3145" t="str">
            <v>4,1458</v>
          </cell>
          <cell r="E3145" t="str">
            <v>EP</v>
          </cell>
          <cell r="F3145">
            <v>32</v>
          </cell>
          <cell r="G3145">
            <v>28191.440000000002</v>
          </cell>
          <cell r="H3145">
            <v>0.1</v>
          </cell>
          <cell r="I3145">
            <v>31320.689840000006</v>
          </cell>
          <cell r="J3145">
            <v>3946406.9198400006</v>
          </cell>
          <cell r="K3145">
            <v>0.64</v>
          </cell>
          <cell r="L3145">
            <v>6472108</v>
          </cell>
        </row>
        <row r="3146">
          <cell r="A3146" t="str">
            <v>004770756</v>
          </cell>
          <cell r="B3146" t="str">
            <v>Tipkalo-signalna svetilka</v>
          </cell>
          <cell r="C3146" t="str">
            <v>TT02W1</v>
          </cell>
          <cell r="D3146" t="str">
            <v>4,1458</v>
          </cell>
          <cell r="E3146" t="str">
            <v>EP</v>
          </cell>
          <cell r="F3146">
            <v>32</v>
          </cell>
          <cell r="G3146">
            <v>28191.440000000002</v>
          </cell>
          <cell r="H3146">
            <v>0.1</v>
          </cell>
          <cell r="I3146">
            <v>31320.689840000006</v>
          </cell>
          <cell r="J3146">
            <v>3946406.9198400006</v>
          </cell>
          <cell r="K3146">
            <v>0.64</v>
          </cell>
          <cell r="L3146">
            <v>6472108</v>
          </cell>
        </row>
        <row r="3147">
          <cell r="A3147" t="str">
            <v>004770757</v>
          </cell>
          <cell r="B3147" t="str">
            <v>Tipkalo-signalna svetilka</v>
          </cell>
          <cell r="C3147" t="str">
            <v>TT04W1</v>
          </cell>
          <cell r="D3147" t="str">
            <v>4,1458</v>
          </cell>
          <cell r="E3147" t="str">
            <v>EP</v>
          </cell>
          <cell r="F3147">
            <v>32</v>
          </cell>
          <cell r="G3147">
            <v>28191.440000000002</v>
          </cell>
          <cell r="H3147">
            <v>0.1</v>
          </cell>
          <cell r="I3147">
            <v>31320.689840000006</v>
          </cell>
          <cell r="J3147">
            <v>3946406.9198400006</v>
          </cell>
          <cell r="K3147">
            <v>0.64</v>
          </cell>
          <cell r="L3147">
            <v>6472108</v>
          </cell>
        </row>
        <row r="3148">
          <cell r="A3148" t="str">
            <v>004770758</v>
          </cell>
          <cell r="B3148" t="str">
            <v>Tipkalo-signalna svetilka</v>
          </cell>
          <cell r="C3148" t="str">
            <v>TT06W1</v>
          </cell>
          <cell r="D3148" t="str">
            <v>6,7347</v>
          </cell>
          <cell r="E3148" t="str">
            <v>EP</v>
          </cell>
          <cell r="F3148">
            <v>32</v>
          </cell>
          <cell r="G3148">
            <v>45795.960000000006</v>
          </cell>
          <cell r="H3148">
            <v>0.1</v>
          </cell>
          <cell r="I3148">
            <v>50879.311560000009</v>
          </cell>
          <cell r="J3148">
            <v>6410793.2565600015</v>
          </cell>
          <cell r="K3148">
            <v>0.64</v>
          </cell>
          <cell r="L3148">
            <v>10513701</v>
          </cell>
        </row>
        <row r="3149">
          <cell r="A3149" t="str">
            <v>004770759</v>
          </cell>
          <cell r="B3149" t="str">
            <v>Tipkalo-signalna svetilka</v>
          </cell>
          <cell r="C3149" t="str">
            <v>TT07W1</v>
          </cell>
          <cell r="D3149" t="str">
            <v>4,1458</v>
          </cell>
          <cell r="E3149" t="str">
            <v>EP</v>
          </cell>
          <cell r="F3149">
            <v>32</v>
          </cell>
          <cell r="G3149">
            <v>28191.440000000002</v>
          </cell>
          <cell r="H3149">
            <v>0.1</v>
          </cell>
          <cell r="I3149">
            <v>31320.689840000006</v>
          </cell>
          <cell r="J3149">
            <v>3946406.9198400006</v>
          </cell>
          <cell r="K3149">
            <v>0.64</v>
          </cell>
          <cell r="L3149">
            <v>6472108</v>
          </cell>
        </row>
        <row r="3150">
          <cell r="A3150" t="str">
            <v>004770760</v>
          </cell>
          <cell r="B3150" t="str">
            <v>Tipkalo-signalna svetilka</v>
          </cell>
          <cell r="C3150" t="str">
            <v>TT05W1</v>
          </cell>
          <cell r="D3150" t="str">
            <v>9,0017</v>
          </cell>
          <cell r="E3150" t="str">
            <v>EP</v>
          </cell>
          <cell r="F3150">
            <v>32</v>
          </cell>
          <cell r="G3150">
            <v>61211.560000000005</v>
          </cell>
          <cell r="H3150">
            <v>0.1</v>
          </cell>
          <cell r="I3150">
            <v>68006.043160000016</v>
          </cell>
          <cell r="J3150">
            <v>8568761.4381600022</v>
          </cell>
          <cell r="K3150">
            <v>0.64</v>
          </cell>
          <cell r="L3150">
            <v>14052769</v>
          </cell>
        </row>
        <row r="3151">
          <cell r="A3151" t="str">
            <v>004770761</v>
          </cell>
          <cell r="B3151" t="str">
            <v>Tipkalo-signalna svetilka</v>
          </cell>
          <cell r="C3151" t="str">
            <v>TT01X1</v>
          </cell>
          <cell r="D3151" t="str">
            <v>4,1458</v>
          </cell>
          <cell r="E3151" t="str">
            <v>EP</v>
          </cell>
          <cell r="F3151">
            <v>32</v>
          </cell>
          <cell r="G3151">
            <v>28191.440000000002</v>
          </cell>
          <cell r="H3151">
            <v>0.1</v>
          </cell>
          <cell r="I3151">
            <v>31320.689840000006</v>
          </cell>
          <cell r="J3151">
            <v>3946406.9198400006</v>
          </cell>
          <cell r="K3151">
            <v>0.64</v>
          </cell>
          <cell r="L3151">
            <v>6472108</v>
          </cell>
        </row>
        <row r="3152">
          <cell r="A3152" t="str">
            <v>004770762</v>
          </cell>
          <cell r="B3152" t="str">
            <v>Tipkalo-signalna svetilka</v>
          </cell>
          <cell r="C3152" t="str">
            <v>TT02X1</v>
          </cell>
          <cell r="D3152" t="str">
            <v>4,1458</v>
          </cell>
          <cell r="E3152" t="str">
            <v>EP</v>
          </cell>
          <cell r="F3152">
            <v>32</v>
          </cell>
          <cell r="G3152">
            <v>28191.440000000002</v>
          </cell>
          <cell r="H3152">
            <v>0.1</v>
          </cell>
          <cell r="I3152">
            <v>31320.689840000006</v>
          </cell>
          <cell r="J3152">
            <v>3946406.9198400006</v>
          </cell>
          <cell r="K3152">
            <v>0.64</v>
          </cell>
          <cell r="L3152">
            <v>6472108</v>
          </cell>
        </row>
        <row r="3153">
          <cell r="A3153" t="str">
            <v>004770763</v>
          </cell>
          <cell r="B3153" t="str">
            <v>Tipkalo-signalna svetilka</v>
          </cell>
          <cell r="C3153" t="str">
            <v>TT04X1</v>
          </cell>
          <cell r="D3153" t="str">
            <v>4,1458</v>
          </cell>
          <cell r="E3153" t="str">
            <v>EP</v>
          </cell>
          <cell r="F3153">
            <v>32</v>
          </cell>
          <cell r="G3153">
            <v>28191.440000000002</v>
          </cell>
          <cell r="H3153">
            <v>0.1</v>
          </cell>
          <cell r="I3153">
            <v>31320.689840000006</v>
          </cell>
          <cell r="J3153">
            <v>3946406.9198400006</v>
          </cell>
          <cell r="K3153">
            <v>0.64</v>
          </cell>
          <cell r="L3153">
            <v>6472108</v>
          </cell>
        </row>
        <row r="3154">
          <cell r="A3154" t="str">
            <v>004770764</v>
          </cell>
          <cell r="B3154" t="str">
            <v>Tipkalo-signalna svetilka</v>
          </cell>
          <cell r="C3154" t="str">
            <v>TT06X1</v>
          </cell>
          <cell r="D3154" t="str">
            <v>6,7347</v>
          </cell>
          <cell r="E3154" t="str">
            <v>EP</v>
          </cell>
          <cell r="F3154">
            <v>32</v>
          </cell>
          <cell r="G3154">
            <v>45795.960000000006</v>
          </cell>
          <cell r="H3154">
            <v>0.1</v>
          </cell>
          <cell r="I3154">
            <v>50879.311560000009</v>
          </cell>
          <cell r="J3154">
            <v>6410793.2565600015</v>
          </cell>
          <cell r="K3154">
            <v>0.64</v>
          </cell>
          <cell r="L3154">
            <v>10513701</v>
          </cell>
        </row>
        <row r="3155">
          <cell r="A3155" t="str">
            <v>004770765</v>
          </cell>
          <cell r="B3155" t="str">
            <v>Tipkalo-signalna svetilka</v>
          </cell>
          <cell r="C3155" t="str">
            <v>TT07X1</v>
          </cell>
          <cell r="D3155" t="str">
            <v>4,1458</v>
          </cell>
          <cell r="E3155" t="str">
            <v>EP</v>
          </cell>
          <cell r="F3155">
            <v>32</v>
          </cell>
          <cell r="G3155">
            <v>28191.440000000002</v>
          </cell>
          <cell r="H3155">
            <v>0.1</v>
          </cell>
          <cell r="I3155">
            <v>31320.689840000006</v>
          </cell>
          <cell r="J3155">
            <v>3946406.9198400006</v>
          </cell>
          <cell r="K3155">
            <v>0.64</v>
          </cell>
          <cell r="L3155">
            <v>6472108</v>
          </cell>
        </row>
        <row r="3156">
          <cell r="A3156" t="str">
            <v>004770766</v>
          </cell>
          <cell r="B3156" t="str">
            <v>Tipkalo-signalna svetilka</v>
          </cell>
          <cell r="C3156" t="str">
            <v>TT05X1</v>
          </cell>
          <cell r="D3156" t="str">
            <v>9,0017</v>
          </cell>
          <cell r="E3156" t="str">
            <v>EP</v>
          </cell>
          <cell r="F3156">
            <v>32</v>
          </cell>
          <cell r="G3156">
            <v>61211.560000000005</v>
          </cell>
          <cell r="H3156">
            <v>0.1</v>
          </cell>
          <cell r="I3156">
            <v>68006.043160000016</v>
          </cell>
          <cell r="J3156">
            <v>8568761.4381600022</v>
          </cell>
          <cell r="K3156">
            <v>0.64</v>
          </cell>
          <cell r="L3156">
            <v>14052769</v>
          </cell>
        </row>
        <row r="3157">
          <cell r="A3157" t="str">
            <v>004770311</v>
          </cell>
          <cell r="B3157" t="str">
            <v>Tipkalo-signalna svetilka</v>
          </cell>
          <cell r="C3157" t="str">
            <v>HC61A2</v>
          </cell>
          <cell r="D3157" t="str">
            <v>1,2339</v>
          </cell>
          <cell r="E3157" t="str">
            <v>EP</v>
          </cell>
          <cell r="F3157">
            <v>32</v>
          </cell>
          <cell r="G3157">
            <v>8390.52</v>
          </cell>
          <cell r="H3157">
            <v>0.1</v>
          </cell>
          <cell r="I3157">
            <v>9321.867720000002</v>
          </cell>
          <cell r="J3157">
            <v>1174555.3327200003</v>
          </cell>
          <cell r="K3157">
            <v>0.64</v>
          </cell>
          <cell r="L3157">
            <v>1926271</v>
          </cell>
        </row>
        <row r="3158">
          <cell r="A3158" t="str">
            <v>004770312</v>
          </cell>
          <cell r="B3158" t="str">
            <v>Tipkalo-signalna svetilka</v>
          </cell>
          <cell r="C3158" t="str">
            <v>HC61B2</v>
          </cell>
          <cell r="D3158" t="str">
            <v>1,2339</v>
          </cell>
          <cell r="E3158" t="str">
            <v>EP</v>
          </cell>
          <cell r="F3158">
            <v>32</v>
          </cell>
          <cell r="G3158">
            <v>8390.52</v>
          </cell>
          <cell r="H3158">
            <v>0.1</v>
          </cell>
          <cell r="I3158">
            <v>9321.867720000002</v>
          </cell>
          <cell r="J3158">
            <v>1174555.3327200003</v>
          </cell>
          <cell r="K3158">
            <v>0.64</v>
          </cell>
          <cell r="L3158">
            <v>1926271</v>
          </cell>
        </row>
        <row r="3159">
          <cell r="A3159" t="str">
            <v>004770313</v>
          </cell>
          <cell r="B3159" t="str">
            <v>Tipkalo-signalna svetilka</v>
          </cell>
          <cell r="C3159" t="str">
            <v>* HC61C2</v>
          </cell>
          <cell r="D3159" t="str">
            <v>0,4937</v>
          </cell>
          <cell r="E3159" t="str">
            <v>EP</v>
          </cell>
          <cell r="F3159">
            <v>32</v>
          </cell>
          <cell r="G3159" t="e">
            <v>#VALUE!</v>
          </cell>
          <cell r="H3159">
            <v>0.1</v>
          </cell>
          <cell r="I3159" t="e">
            <v>#VALUE!</v>
          </cell>
          <cell r="J3159" t="e">
            <v>#VALUE!</v>
          </cell>
          <cell r="K3159">
            <v>0.64</v>
          </cell>
          <cell r="L3159" t="e">
            <v>#VALUE!</v>
          </cell>
        </row>
        <row r="3160">
          <cell r="A3160" t="str">
            <v>004770314</v>
          </cell>
          <cell r="B3160" t="str">
            <v>Tipkalo-signalna svetilka</v>
          </cell>
          <cell r="C3160" t="str">
            <v>HC61R1</v>
          </cell>
          <cell r="D3160" t="str">
            <v>1,3750</v>
          </cell>
          <cell r="E3160" t="str">
            <v>EP</v>
          </cell>
          <cell r="F3160">
            <v>32</v>
          </cell>
          <cell r="G3160">
            <v>9350</v>
          </cell>
          <cell r="H3160">
            <v>0.1</v>
          </cell>
          <cell r="I3160">
            <v>10387.85</v>
          </cell>
          <cell r="J3160">
            <v>1308869.1000000001</v>
          </cell>
          <cell r="K3160">
            <v>0.64</v>
          </cell>
          <cell r="L3160">
            <v>2146546</v>
          </cell>
        </row>
        <row r="3161">
          <cell r="A3161" t="str">
            <v>004770315</v>
          </cell>
          <cell r="B3161" t="str">
            <v>Tipkalo-signalna svetilka</v>
          </cell>
          <cell r="C3161" t="str">
            <v>HC61S1</v>
          </cell>
          <cell r="D3161" t="str">
            <v>1,6218</v>
          </cell>
          <cell r="E3161" t="str">
            <v>EP</v>
          </cell>
          <cell r="F3161">
            <v>32</v>
          </cell>
          <cell r="G3161">
            <v>11028.240000000002</v>
          </cell>
          <cell r="H3161">
            <v>0.1</v>
          </cell>
          <cell r="I3161">
            <v>12252.374640000002</v>
          </cell>
          <cell r="J3161">
            <v>1543799.2046400001</v>
          </cell>
          <cell r="K3161">
            <v>0.64</v>
          </cell>
          <cell r="L3161">
            <v>2531831</v>
          </cell>
        </row>
        <row r="3162">
          <cell r="A3162" t="str">
            <v>004770316</v>
          </cell>
          <cell r="B3162" t="str">
            <v>Tipkalo-signalna svetilka</v>
          </cell>
          <cell r="C3162" t="str">
            <v>HC61T1</v>
          </cell>
          <cell r="D3162" t="str">
            <v>1,7628</v>
          </cell>
          <cell r="E3162" t="str">
            <v>EP</v>
          </cell>
          <cell r="F3162">
            <v>32</v>
          </cell>
          <cell r="G3162">
            <v>11987.04</v>
          </cell>
          <cell r="H3162">
            <v>0.1</v>
          </cell>
          <cell r="I3162">
            <v>13317.601440000002</v>
          </cell>
          <cell r="J3162">
            <v>1678017.7814400003</v>
          </cell>
          <cell r="K3162">
            <v>0.64</v>
          </cell>
          <cell r="L3162">
            <v>2751950</v>
          </cell>
        </row>
        <row r="3163">
          <cell r="A3163" t="str">
            <v>004770317</v>
          </cell>
          <cell r="B3163" t="str">
            <v>Tipkalo-signalna svetilka</v>
          </cell>
          <cell r="C3163" t="str">
            <v>HC61U1</v>
          </cell>
          <cell r="D3163" t="str">
            <v>1,7628</v>
          </cell>
          <cell r="E3163" t="str">
            <v>EP</v>
          </cell>
          <cell r="F3163">
            <v>32</v>
          </cell>
          <cell r="G3163">
            <v>11987.04</v>
          </cell>
          <cell r="H3163">
            <v>0.1</v>
          </cell>
          <cell r="I3163">
            <v>13317.601440000002</v>
          </cell>
          <cell r="J3163">
            <v>1678017.7814400003</v>
          </cell>
          <cell r="K3163">
            <v>0.64</v>
          </cell>
          <cell r="L3163">
            <v>2751950</v>
          </cell>
        </row>
        <row r="3164">
          <cell r="A3164" t="str">
            <v>004770318</v>
          </cell>
          <cell r="B3164" t="str">
            <v>Tipkalo-signalna svetilka</v>
          </cell>
          <cell r="C3164" t="str">
            <v>HC61V1</v>
          </cell>
          <cell r="D3164" t="str">
            <v>1,6218</v>
          </cell>
          <cell r="E3164" t="str">
            <v>EP</v>
          </cell>
          <cell r="F3164">
            <v>32</v>
          </cell>
          <cell r="G3164">
            <v>11028.240000000002</v>
          </cell>
          <cell r="H3164">
            <v>0.1</v>
          </cell>
          <cell r="I3164">
            <v>12252.374640000002</v>
          </cell>
          <cell r="J3164">
            <v>1543799.2046400001</v>
          </cell>
          <cell r="K3164">
            <v>0.64</v>
          </cell>
          <cell r="L3164">
            <v>2531831</v>
          </cell>
        </row>
        <row r="3165">
          <cell r="A3165" t="str">
            <v>004770319</v>
          </cell>
          <cell r="B3165" t="str">
            <v>Tipkalo-signalna svetilka</v>
          </cell>
          <cell r="C3165" t="str">
            <v>HC61W1</v>
          </cell>
          <cell r="D3165" t="str">
            <v>1,6218</v>
          </cell>
          <cell r="E3165" t="str">
            <v>EP</v>
          </cell>
          <cell r="F3165">
            <v>32</v>
          </cell>
          <cell r="G3165">
            <v>11028.240000000002</v>
          </cell>
          <cell r="H3165">
            <v>0.1</v>
          </cell>
          <cell r="I3165">
            <v>12252.374640000002</v>
          </cell>
          <cell r="J3165">
            <v>1543799.2046400001</v>
          </cell>
          <cell r="K3165">
            <v>0.64</v>
          </cell>
          <cell r="L3165">
            <v>2531831</v>
          </cell>
        </row>
        <row r="3166">
          <cell r="A3166" t="str">
            <v>004770320</v>
          </cell>
          <cell r="B3166" t="str">
            <v>Tipkalo-signalna svetilka</v>
          </cell>
          <cell r="C3166" t="str">
            <v>HC61X1</v>
          </cell>
          <cell r="D3166" t="str">
            <v>2,9968</v>
          </cell>
          <cell r="E3166" t="str">
            <v>EP</v>
          </cell>
          <cell r="F3166">
            <v>32</v>
          </cell>
          <cell r="G3166">
            <v>20378.240000000002</v>
          </cell>
          <cell r="H3166">
            <v>0.1</v>
          </cell>
          <cell r="I3166">
            <v>22640.224640000004</v>
          </cell>
          <cell r="J3166">
            <v>2852668.3046400007</v>
          </cell>
          <cell r="K3166">
            <v>0.64</v>
          </cell>
          <cell r="L3166">
            <v>4678377</v>
          </cell>
        </row>
        <row r="3167">
          <cell r="A3167" t="str">
            <v>004770321</v>
          </cell>
          <cell r="B3167" t="str">
            <v>Tipkalo-signalna svetilka</v>
          </cell>
          <cell r="C3167" t="str">
            <v>HC922002</v>
          </cell>
          <cell r="D3167" t="str">
            <v>0,2820</v>
          </cell>
          <cell r="E3167" t="str">
            <v>EP</v>
          </cell>
          <cell r="F3167">
            <v>32</v>
          </cell>
          <cell r="G3167" t="e">
            <v>#VALUE!</v>
          </cell>
          <cell r="H3167">
            <v>0.1</v>
          </cell>
          <cell r="I3167" t="e">
            <v>#VALUE!</v>
          </cell>
          <cell r="J3167" t="e">
            <v>#VALUE!</v>
          </cell>
          <cell r="K3167">
            <v>0.64</v>
          </cell>
          <cell r="L3167" t="e">
            <v>#VALUE!</v>
          </cell>
        </row>
        <row r="3168">
          <cell r="A3168" t="str">
            <v>004770322</v>
          </cell>
          <cell r="B3168" t="str">
            <v>Tipkalo-signalna svetilka</v>
          </cell>
          <cell r="C3168" t="str">
            <v>HE102000</v>
          </cell>
          <cell r="D3168" t="str">
            <v>0,2115</v>
          </cell>
          <cell r="E3168" t="str">
            <v>EP</v>
          </cell>
          <cell r="F3168">
            <v>32</v>
          </cell>
          <cell r="G3168" t="e">
            <v>#VALUE!</v>
          </cell>
          <cell r="H3168">
            <v>0.1</v>
          </cell>
          <cell r="I3168" t="e">
            <v>#VALUE!</v>
          </cell>
          <cell r="J3168" t="e">
            <v>#VALUE!</v>
          </cell>
          <cell r="K3168">
            <v>0.64</v>
          </cell>
          <cell r="L3168" t="e">
            <v>#VALUE!</v>
          </cell>
        </row>
        <row r="3169">
          <cell r="A3169" t="str">
            <v>004770323</v>
          </cell>
          <cell r="B3169" t="str">
            <v>Tipkalo-signalna svetilka</v>
          </cell>
          <cell r="C3169" t="str">
            <v>HC122030</v>
          </cell>
          <cell r="D3169" t="str">
            <v>0,2467</v>
          </cell>
          <cell r="E3169" t="str">
            <v>EP</v>
          </cell>
          <cell r="F3169">
            <v>32</v>
          </cell>
          <cell r="G3169" t="e">
            <v>#VALUE!</v>
          </cell>
          <cell r="H3169">
            <v>0.1</v>
          </cell>
          <cell r="I3169" t="e">
            <v>#VALUE!</v>
          </cell>
          <cell r="J3169" t="e">
            <v>#VALUE!</v>
          </cell>
          <cell r="K3169">
            <v>0.64</v>
          </cell>
          <cell r="L3169" t="e">
            <v>#VALUE!</v>
          </cell>
        </row>
        <row r="3170">
          <cell r="A3170" t="str">
            <v>004770891</v>
          </cell>
          <cell r="B3170" t="str">
            <v>Tipkalo-signalna svetilka</v>
          </cell>
          <cell r="C3170" t="str">
            <v>HC929002</v>
          </cell>
          <cell r="D3170" t="str">
            <v>0,2467</v>
          </cell>
          <cell r="E3170" t="str">
            <v>EP</v>
          </cell>
          <cell r="F3170">
            <v>32</v>
          </cell>
          <cell r="G3170" t="e">
            <v>#VALUE!</v>
          </cell>
          <cell r="H3170">
            <v>0.1</v>
          </cell>
          <cell r="I3170" t="e">
            <v>#VALUE!</v>
          </cell>
          <cell r="J3170" t="e">
            <v>#VALUE!</v>
          </cell>
          <cell r="K3170">
            <v>0.64</v>
          </cell>
          <cell r="L3170" t="e">
            <v>#VALUE!</v>
          </cell>
        </row>
        <row r="3171">
          <cell r="A3171" t="str">
            <v>004770325</v>
          </cell>
          <cell r="B3171" t="str">
            <v>Tipkalo-signalna svetilka</v>
          </cell>
          <cell r="C3171" t="str">
            <v>HH192000</v>
          </cell>
          <cell r="D3171" t="str">
            <v>0,4937</v>
          </cell>
          <cell r="E3171" t="str">
            <v>EP</v>
          </cell>
          <cell r="F3171">
            <v>32</v>
          </cell>
          <cell r="G3171" t="e">
            <v>#VALUE!</v>
          </cell>
          <cell r="H3171">
            <v>0.1</v>
          </cell>
          <cell r="I3171" t="e">
            <v>#VALUE!</v>
          </cell>
          <cell r="J3171" t="e">
            <v>#VALUE!</v>
          </cell>
          <cell r="K3171">
            <v>0.64</v>
          </cell>
          <cell r="L3171" t="e">
            <v>#VALUE!</v>
          </cell>
        </row>
        <row r="3172">
          <cell r="A3172" t="str">
            <v>004770326</v>
          </cell>
          <cell r="B3172" t="str">
            <v>Tipkalo-signalna svetilka</v>
          </cell>
          <cell r="C3172" t="str">
            <v>HH157000</v>
          </cell>
          <cell r="D3172" t="str">
            <v>0,2467</v>
          </cell>
          <cell r="E3172" t="str">
            <v>EP</v>
          </cell>
          <cell r="F3172">
            <v>32</v>
          </cell>
          <cell r="G3172" t="e">
            <v>#VALUE!</v>
          </cell>
          <cell r="H3172">
            <v>0.1</v>
          </cell>
          <cell r="I3172" t="e">
            <v>#VALUE!</v>
          </cell>
          <cell r="J3172" t="e">
            <v>#VALUE!</v>
          </cell>
          <cell r="K3172">
            <v>0.64</v>
          </cell>
          <cell r="L3172" t="e">
            <v>#VALUE!</v>
          </cell>
        </row>
        <row r="3173">
          <cell r="A3173" t="str">
            <v>004770331</v>
          </cell>
          <cell r="B3173" t="str">
            <v>Tipkalo-signalna svetilka</v>
          </cell>
          <cell r="C3173" t="str">
            <v>HC550001</v>
          </cell>
          <cell r="D3173" t="str">
            <v>1,3750</v>
          </cell>
          <cell r="E3173" t="str">
            <v>EP</v>
          </cell>
          <cell r="F3173">
            <v>32</v>
          </cell>
          <cell r="G3173">
            <v>9350</v>
          </cell>
          <cell r="H3173">
            <v>0.1</v>
          </cell>
          <cell r="I3173">
            <v>10387.85</v>
          </cell>
          <cell r="J3173">
            <v>1308869.1000000001</v>
          </cell>
          <cell r="K3173">
            <v>0.64</v>
          </cell>
          <cell r="L3173">
            <v>2146546</v>
          </cell>
        </row>
        <row r="3174">
          <cell r="A3174" t="str">
            <v>004770332</v>
          </cell>
          <cell r="B3174" t="str">
            <v>Tipkalo-signalna svetilka</v>
          </cell>
          <cell r="C3174" t="str">
            <v>HC550002</v>
          </cell>
          <cell r="D3174" t="str">
            <v>1,3750</v>
          </cell>
          <cell r="E3174" t="str">
            <v>EP</v>
          </cell>
          <cell r="F3174">
            <v>32</v>
          </cell>
          <cell r="G3174">
            <v>9350</v>
          </cell>
          <cell r="H3174">
            <v>0.1</v>
          </cell>
          <cell r="I3174">
            <v>10387.85</v>
          </cell>
          <cell r="J3174">
            <v>1308869.1000000001</v>
          </cell>
          <cell r="K3174">
            <v>0.64</v>
          </cell>
          <cell r="L3174">
            <v>2146546</v>
          </cell>
        </row>
        <row r="3175">
          <cell r="A3175" t="str">
            <v>004770333</v>
          </cell>
          <cell r="B3175" t="str">
            <v>Tipkalo-signalna svetilka</v>
          </cell>
          <cell r="C3175" t="str">
            <v>HC550003</v>
          </cell>
          <cell r="D3175" t="str">
            <v>1,3750</v>
          </cell>
          <cell r="E3175" t="str">
            <v>EP</v>
          </cell>
          <cell r="F3175">
            <v>32</v>
          </cell>
          <cell r="G3175">
            <v>9350</v>
          </cell>
          <cell r="H3175">
            <v>0.1</v>
          </cell>
          <cell r="I3175">
            <v>10387.85</v>
          </cell>
          <cell r="J3175">
            <v>1308869.1000000001</v>
          </cell>
          <cell r="K3175">
            <v>0.64</v>
          </cell>
          <cell r="L3175">
            <v>2146546</v>
          </cell>
        </row>
        <row r="3176">
          <cell r="A3176" t="str">
            <v>004770334</v>
          </cell>
          <cell r="B3176" t="str">
            <v>Tipkalo-signalna svetilka</v>
          </cell>
          <cell r="C3176" t="str">
            <v>HC550004</v>
          </cell>
          <cell r="D3176" t="str">
            <v>1,3750</v>
          </cell>
          <cell r="E3176" t="str">
            <v>EP</v>
          </cell>
          <cell r="F3176">
            <v>32</v>
          </cell>
          <cell r="G3176">
            <v>9350</v>
          </cell>
          <cell r="H3176">
            <v>0.1</v>
          </cell>
          <cell r="I3176">
            <v>10387.85</v>
          </cell>
          <cell r="J3176">
            <v>1308869.1000000001</v>
          </cell>
          <cell r="K3176">
            <v>0.64</v>
          </cell>
          <cell r="L3176">
            <v>2146546</v>
          </cell>
        </row>
        <row r="3177">
          <cell r="A3177" t="str">
            <v>004770335</v>
          </cell>
          <cell r="B3177" t="str">
            <v>Tipkalo-signalna svetilka</v>
          </cell>
          <cell r="C3177" t="str">
            <v>HC550005</v>
          </cell>
          <cell r="D3177" t="str">
            <v>1,5513</v>
          </cell>
          <cell r="E3177" t="str">
            <v>EP</v>
          </cell>
          <cell r="F3177">
            <v>32</v>
          </cell>
          <cell r="G3177">
            <v>10548.84</v>
          </cell>
          <cell r="H3177">
            <v>0.1</v>
          </cell>
          <cell r="I3177">
            <v>11719.761240000002</v>
          </cell>
          <cell r="J3177">
            <v>1476689.9162400002</v>
          </cell>
          <cell r="K3177">
            <v>0.64</v>
          </cell>
          <cell r="L3177">
            <v>2421772</v>
          </cell>
        </row>
        <row r="3178">
          <cell r="A3178" t="str">
            <v>004770341</v>
          </cell>
          <cell r="B3178" t="str">
            <v>Tipkalo-signalna svetilka</v>
          </cell>
          <cell r="C3178" t="str">
            <v>HH180004</v>
          </cell>
          <cell r="D3178" t="str">
            <v>0,1410</v>
          </cell>
          <cell r="E3178" t="str">
            <v>EP</v>
          </cell>
          <cell r="F3178">
            <v>32</v>
          </cell>
          <cell r="G3178" t="e">
            <v>#VALUE!</v>
          </cell>
          <cell r="H3178">
            <v>0.1</v>
          </cell>
          <cell r="I3178" t="e">
            <v>#VALUE!</v>
          </cell>
          <cell r="J3178" t="e">
            <v>#VALUE!</v>
          </cell>
          <cell r="K3178">
            <v>0.64</v>
          </cell>
          <cell r="L3178" t="e">
            <v>#VALUE!</v>
          </cell>
        </row>
        <row r="3179">
          <cell r="A3179" t="str">
            <v>004770342</v>
          </cell>
          <cell r="B3179" t="str">
            <v>Tipkalo-signalna svetilka</v>
          </cell>
          <cell r="C3179" t="str">
            <v>HH150100</v>
          </cell>
          <cell r="D3179" t="str">
            <v>0,8815</v>
          </cell>
          <cell r="E3179" t="str">
            <v>EP</v>
          </cell>
          <cell r="F3179">
            <v>32</v>
          </cell>
          <cell r="G3179" t="e">
            <v>#VALUE!</v>
          </cell>
          <cell r="H3179">
            <v>0.1</v>
          </cell>
          <cell r="I3179" t="e">
            <v>#VALUE!</v>
          </cell>
          <cell r="J3179" t="e">
            <v>#VALUE!</v>
          </cell>
          <cell r="K3179">
            <v>0.64</v>
          </cell>
          <cell r="L3179" t="e">
            <v>#VALUE!</v>
          </cell>
        </row>
        <row r="3180">
          <cell r="A3180" t="str">
            <v>004770343</v>
          </cell>
          <cell r="B3180" t="str">
            <v>Tipkalo-signalna svetilka</v>
          </cell>
          <cell r="C3180" t="str">
            <v>HH180000</v>
          </cell>
          <cell r="D3180" t="str">
            <v>0,8815</v>
          </cell>
          <cell r="E3180" t="str">
            <v>EP</v>
          </cell>
          <cell r="F3180">
            <v>32</v>
          </cell>
          <cell r="G3180" t="e">
            <v>#VALUE!</v>
          </cell>
          <cell r="H3180">
            <v>0.1</v>
          </cell>
          <cell r="I3180" t="e">
            <v>#VALUE!</v>
          </cell>
          <cell r="J3180" t="e">
            <v>#VALUE!</v>
          </cell>
          <cell r="K3180">
            <v>0.64</v>
          </cell>
          <cell r="L3180" t="e">
            <v>#VALUE!</v>
          </cell>
        </row>
        <row r="3181">
          <cell r="A3181" t="str">
            <v>004770344</v>
          </cell>
          <cell r="B3181" t="str">
            <v>Tipkalo-signalna svetilka</v>
          </cell>
          <cell r="C3181" t="str">
            <v>HH180001</v>
          </cell>
          <cell r="D3181" t="str">
            <v>0,8815</v>
          </cell>
          <cell r="E3181" t="str">
            <v>EP</v>
          </cell>
          <cell r="F3181">
            <v>32</v>
          </cell>
          <cell r="G3181" t="e">
            <v>#VALUE!</v>
          </cell>
          <cell r="H3181">
            <v>0.1</v>
          </cell>
          <cell r="I3181" t="e">
            <v>#VALUE!</v>
          </cell>
          <cell r="J3181" t="e">
            <v>#VALUE!</v>
          </cell>
          <cell r="K3181">
            <v>0.64</v>
          </cell>
          <cell r="L3181" t="e">
            <v>#VALUE!</v>
          </cell>
        </row>
        <row r="3182">
          <cell r="A3182" t="str">
            <v>004770345</v>
          </cell>
          <cell r="B3182" t="str">
            <v>Tipkalo-signalna svetilka</v>
          </cell>
          <cell r="C3182" t="str">
            <v>HH182004</v>
          </cell>
          <cell r="D3182" t="str">
            <v>0,8815</v>
          </cell>
          <cell r="E3182" t="str">
            <v>EP</v>
          </cell>
          <cell r="F3182">
            <v>32</v>
          </cell>
          <cell r="G3182" t="e">
            <v>#VALUE!</v>
          </cell>
          <cell r="H3182">
            <v>0.1</v>
          </cell>
          <cell r="I3182" t="e">
            <v>#VALUE!</v>
          </cell>
          <cell r="J3182" t="e">
            <v>#VALUE!</v>
          </cell>
          <cell r="K3182">
            <v>0.64</v>
          </cell>
          <cell r="L3182" t="e">
            <v>#VALUE!</v>
          </cell>
        </row>
        <row r="3183">
          <cell r="A3183" t="str">
            <v>004770346</v>
          </cell>
          <cell r="B3183" t="str">
            <v>Tipkalo-signalna svetilka</v>
          </cell>
          <cell r="C3183" t="str">
            <v>HH182005</v>
          </cell>
          <cell r="D3183" t="str">
            <v>0,8815</v>
          </cell>
          <cell r="E3183" t="str">
            <v>EP</v>
          </cell>
          <cell r="F3183">
            <v>32</v>
          </cell>
          <cell r="G3183" t="e">
            <v>#VALUE!</v>
          </cell>
          <cell r="H3183">
            <v>0.1</v>
          </cell>
          <cell r="I3183" t="e">
            <v>#VALUE!</v>
          </cell>
          <cell r="J3183" t="e">
            <v>#VALUE!</v>
          </cell>
          <cell r="K3183">
            <v>0.64</v>
          </cell>
          <cell r="L3183" t="e">
            <v>#VALUE!</v>
          </cell>
        </row>
        <row r="3184">
          <cell r="A3184" t="str">
            <v>004770347</v>
          </cell>
          <cell r="B3184" t="str">
            <v>Tipkalo-signalna svetilka</v>
          </cell>
          <cell r="C3184" t="str">
            <v>HH196006</v>
          </cell>
          <cell r="D3184" t="str">
            <v>0,8815</v>
          </cell>
          <cell r="E3184" t="str">
            <v>EP</v>
          </cell>
          <cell r="F3184">
            <v>32</v>
          </cell>
          <cell r="G3184" t="e">
            <v>#VALUE!</v>
          </cell>
          <cell r="H3184">
            <v>0.1</v>
          </cell>
          <cell r="I3184" t="e">
            <v>#VALUE!</v>
          </cell>
          <cell r="J3184" t="e">
            <v>#VALUE!</v>
          </cell>
          <cell r="K3184">
            <v>0.64</v>
          </cell>
          <cell r="L3184" t="e">
            <v>#VALUE!</v>
          </cell>
        </row>
        <row r="3185">
          <cell r="A3185" t="str">
            <v>004770348</v>
          </cell>
          <cell r="B3185" t="str">
            <v>Tipkalo-signalna svetilka</v>
          </cell>
          <cell r="C3185" t="str">
            <v>HH196007</v>
          </cell>
          <cell r="D3185" t="str">
            <v>0,8815</v>
          </cell>
          <cell r="E3185" t="str">
            <v>EP</v>
          </cell>
          <cell r="F3185">
            <v>32</v>
          </cell>
          <cell r="G3185" t="e">
            <v>#VALUE!</v>
          </cell>
          <cell r="H3185">
            <v>0.1</v>
          </cell>
          <cell r="I3185" t="e">
            <v>#VALUE!</v>
          </cell>
          <cell r="J3185" t="e">
            <v>#VALUE!</v>
          </cell>
          <cell r="K3185">
            <v>0.64</v>
          </cell>
          <cell r="L3185" t="e">
            <v>#VALUE!</v>
          </cell>
        </row>
        <row r="3186">
          <cell r="A3186" t="str">
            <v>004770351</v>
          </cell>
          <cell r="B3186" t="str">
            <v>Tipkalo-signalna svetilka</v>
          </cell>
          <cell r="C3186" t="str">
            <v>HH180002</v>
          </cell>
          <cell r="D3186" t="str">
            <v>1,1282</v>
          </cell>
          <cell r="E3186" t="str">
            <v>EP</v>
          </cell>
          <cell r="F3186">
            <v>32</v>
          </cell>
          <cell r="G3186">
            <v>7671.76</v>
          </cell>
          <cell r="H3186">
            <v>0.1</v>
          </cell>
          <cell r="I3186">
            <v>8523.3253600000007</v>
          </cell>
          <cell r="J3186">
            <v>1073938.9953600001</v>
          </cell>
          <cell r="K3186">
            <v>0.64</v>
          </cell>
          <cell r="L3186">
            <v>1761260</v>
          </cell>
        </row>
        <row r="3187">
          <cell r="A3187" t="str">
            <v>004770352</v>
          </cell>
          <cell r="B3187" t="str">
            <v>Tipkalo-signalna svetilka</v>
          </cell>
          <cell r="C3187" t="str">
            <v>HH180003</v>
          </cell>
          <cell r="D3187" t="str">
            <v>1,1282</v>
          </cell>
          <cell r="E3187" t="str">
            <v>EP</v>
          </cell>
          <cell r="F3187">
            <v>32</v>
          </cell>
          <cell r="G3187">
            <v>7671.76</v>
          </cell>
          <cell r="H3187">
            <v>0.1</v>
          </cell>
          <cell r="I3187">
            <v>8523.3253600000007</v>
          </cell>
          <cell r="J3187">
            <v>1073938.9953600001</v>
          </cell>
          <cell r="K3187">
            <v>0.64</v>
          </cell>
          <cell r="L3187">
            <v>1761260</v>
          </cell>
        </row>
        <row r="3188">
          <cell r="A3188" t="str">
            <v>004770353</v>
          </cell>
          <cell r="B3188" t="str">
            <v>Tipkalo-signalna svetilka</v>
          </cell>
          <cell r="C3188" t="str">
            <v>HH182008</v>
          </cell>
          <cell r="D3188" t="str">
            <v>1,1282</v>
          </cell>
          <cell r="E3188" t="str">
            <v>EP</v>
          </cell>
          <cell r="F3188">
            <v>32</v>
          </cell>
          <cell r="G3188">
            <v>7671.76</v>
          </cell>
          <cell r="H3188">
            <v>0.1</v>
          </cell>
          <cell r="I3188">
            <v>8523.3253600000007</v>
          </cell>
          <cell r="J3188">
            <v>1073938.9953600001</v>
          </cell>
          <cell r="K3188">
            <v>0.64</v>
          </cell>
          <cell r="L3188">
            <v>1761260</v>
          </cell>
        </row>
        <row r="3189">
          <cell r="A3189" t="str">
            <v>004770354</v>
          </cell>
          <cell r="B3189" t="str">
            <v>Tipkalo-signalna svetilka</v>
          </cell>
          <cell r="C3189" t="str">
            <v>HH182009</v>
          </cell>
          <cell r="D3189" t="str">
            <v>1,1282</v>
          </cell>
          <cell r="E3189" t="str">
            <v>EP</v>
          </cell>
          <cell r="F3189">
            <v>32</v>
          </cell>
          <cell r="G3189">
            <v>7671.76</v>
          </cell>
          <cell r="H3189">
            <v>0.1</v>
          </cell>
          <cell r="I3189">
            <v>8523.3253600000007</v>
          </cell>
          <cell r="J3189">
            <v>1073938.9953600001</v>
          </cell>
          <cell r="K3189">
            <v>0.64</v>
          </cell>
          <cell r="L3189">
            <v>1761260</v>
          </cell>
        </row>
        <row r="3190">
          <cell r="A3190" t="str">
            <v>004770355</v>
          </cell>
          <cell r="B3190" t="str">
            <v>Tipkalo-signalna svetilka</v>
          </cell>
          <cell r="C3190" t="str">
            <v>HH196010</v>
          </cell>
          <cell r="D3190" t="str">
            <v>1,1282</v>
          </cell>
          <cell r="E3190" t="str">
            <v>EP</v>
          </cell>
          <cell r="F3190">
            <v>32</v>
          </cell>
          <cell r="G3190">
            <v>7671.76</v>
          </cell>
          <cell r="H3190">
            <v>0.1</v>
          </cell>
          <cell r="I3190">
            <v>8523.3253600000007</v>
          </cell>
          <cell r="J3190">
            <v>1073938.9953600001</v>
          </cell>
          <cell r="K3190">
            <v>0.64</v>
          </cell>
          <cell r="L3190">
            <v>1761260</v>
          </cell>
        </row>
        <row r="3191">
          <cell r="A3191" t="str">
            <v>004770356</v>
          </cell>
          <cell r="B3191" t="str">
            <v>Tipkalo-signalna svetilka</v>
          </cell>
          <cell r="C3191" t="str">
            <v>HH196011</v>
          </cell>
          <cell r="D3191" t="str">
            <v>1,1282</v>
          </cell>
          <cell r="E3191" t="str">
            <v>EP</v>
          </cell>
          <cell r="F3191">
            <v>32</v>
          </cell>
          <cell r="G3191">
            <v>7671.76</v>
          </cell>
          <cell r="H3191">
            <v>0.1</v>
          </cell>
          <cell r="I3191">
            <v>8523.3253600000007</v>
          </cell>
          <cell r="J3191">
            <v>1073938.9953600001</v>
          </cell>
          <cell r="K3191">
            <v>0.64</v>
          </cell>
          <cell r="L3191">
            <v>1761260</v>
          </cell>
        </row>
        <row r="3192">
          <cell r="A3192" t="str">
            <v>004770361</v>
          </cell>
          <cell r="B3192" t="str">
            <v>Tipkalo-signalna svetilka</v>
          </cell>
          <cell r="C3192" t="str">
            <v>JAA10000</v>
          </cell>
          <cell r="D3192" t="str">
            <v>8,4617</v>
          </cell>
          <cell r="E3192" t="str">
            <v>EP</v>
          </cell>
          <cell r="F3192">
            <v>32</v>
          </cell>
          <cell r="G3192">
            <v>57539.560000000005</v>
          </cell>
          <cell r="H3192">
            <v>0.1</v>
          </cell>
          <cell r="I3192">
            <v>63926.451160000011</v>
          </cell>
          <cell r="J3192">
            <v>8054732.8461600011</v>
          </cell>
          <cell r="K3192">
            <v>0.64</v>
          </cell>
          <cell r="L3192">
            <v>13209762</v>
          </cell>
        </row>
        <row r="3193">
          <cell r="A3193" t="str">
            <v>004770362</v>
          </cell>
          <cell r="B3193" t="str">
            <v>Tipkalo-signalna svetilka</v>
          </cell>
          <cell r="C3193" t="str">
            <v>JAB20000</v>
          </cell>
          <cell r="D3193" t="str">
            <v>7,8271</v>
          </cell>
          <cell r="E3193" t="str">
            <v>EP</v>
          </cell>
          <cell r="F3193">
            <v>32</v>
          </cell>
          <cell r="G3193">
            <v>53224.280000000006</v>
          </cell>
          <cell r="H3193">
            <v>0.1</v>
          </cell>
          <cell r="I3193">
            <v>59132.175080000015</v>
          </cell>
          <cell r="J3193">
            <v>7450654.0600800021</v>
          </cell>
          <cell r="K3193">
            <v>0.64</v>
          </cell>
          <cell r="L3193">
            <v>12219073</v>
          </cell>
        </row>
        <row r="3194">
          <cell r="A3194" t="str">
            <v>004770363</v>
          </cell>
          <cell r="B3194" t="str">
            <v>Tipkalo-signalna svetilka</v>
          </cell>
          <cell r="C3194" t="str">
            <v>JAC50000</v>
          </cell>
          <cell r="D3194" t="str">
            <v>10,0835</v>
          </cell>
          <cell r="E3194" t="str">
            <v>EP</v>
          </cell>
          <cell r="F3194">
            <v>32</v>
          </cell>
          <cell r="G3194">
            <v>68567.8</v>
          </cell>
          <cell r="H3194">
            <v>0.1</v>
          </cell>
          <cell r="I3194">
            <v>76178.825800000021</v>
          </cell>
          <cell r="J3194">
            <v>9598532.0508000031</v>
          </cell>
          <cell r="K3194">
            <v>0.64</v>
          </cell>
          <cell r="L3194">
            <v>15741593</v>
          </cell>
        </row>
        <row r="3195">
          <cell r="A3195" t="str">
            <v>004770364</v>
          </cell>
          <cell r="B3195" t="str">
            <v>Tipkalo-signalna svetilka</v>
          </cell>
          <cell r="C3195" t="str">
            <v>JAD60000</v>
          </cell>
          <cell r="D3195" t="str">
            <v>10,0835</v>
          </cell>
          <cell r="E3195" t="str">
            <v>EP</v>
          </cell>
          <cell r="F3195">
            <v>32</v>
          </cell>
          <cell r="G3195">
            <v>68567.8</v>
          </cell>
          <cell r="H3195">
            <v>0.1</v>
          </cell>
          <cell r="I3195">
            <v>76178.825800000021</v>
          </cell>
          <cell r="J3195">
            <v>9598532.0508000031</v>
          </cell>
          <cell r="K3195">
            <v>0.64</v>
          </cell>
          <cell r="L3195">
            <v>15741593</v>
          </cell>
        </row>
        <row r="3196">
          <cell r="A3196" t="str">
            <v>004770365</v>
          </cell>
          <cell r="B3196" t="str">
            <v>Tipkalo-signalna svetilka</v>
          </cell>
          <cell r="C3196" t="str">
            <v>JAE10000</v>
          </cell>
          <cell r="D3196" t="str">
            <v>9,0610</v>
          </cell>
          <cell r="E3196" t="str">
            <v>EP</v>
          </cell>
          <cell r="F3196">
            <v>32</v>
          </cell>
          <cell r="G3196">
            <v>61614.8</v>
          </cell>
          <cell r="H3196">
            <v>0.1</v>
          </cell>
          <cell r="I3196">
            <v>68454.04280000001</v>
          </cell>
          <cell r="J3196">
            <v>8625209.3928000014</v>
          </cell>
          <cell r="K3196">
            <v>0.64</v>
          </cell>
          <cell r="L3196">
            <v>14145344</v>
          </cell>
        </row>
        <row r="3197">
          <cell r="A3197" t="str">
            <v>004770366</v>
          </cell>
          <cell r="B3197" t="str">
            <v>Tipkalo-signalna svetilka</v>
          </cell>
          <cell r="C3197" t="str">
            <v>JAF10000</v>
          </cell>
          <cell r="D3197" t="str">
            <v>10,0835</v>
          </cell>
          <cell r="E3197" t="str">
            <v>EP</v>
          </cell>
          <cell r="F3197">
            <v>32</v>
          </cell>
          <cell r="G3197">
            <v>68567.8</v>
          </cell>
          <cell r="H3197">
            <v>0.1</v>
          </cell>
          <cell r="I3197">
            <v>76178.825800000021</v>
          </cell>
          <cell r="J3197">
            <v>9598532.0508000031</v>
          </cell>
          <cell r="K3197">
            <v>0.64</v>
          </cell>
          <cell r="L3197">
            <v>15741593</v>
          </cell>
        </row>
        <row r="3198">
          <cell r="A3198" t="str">
            <v>004770369</v>
          </cell>
          <cell r="B3198" t="str">
            <v>Tipkalo-signalna svetilka</v>
          </cell>
          <cell r="C3198" t="str">
            <v>JAG10000</v>
          </cell>
          <cell r="D3198" t="str">
            <v>13,1156</v>
          </cell>
          <cell r="E3198" t="str">
            <v>EP</v>
          </cell>
          <cell r="F3198">
            <v>32</v>
          </cell>
          <cell r="G3198">
            <v>89186.08</v>
          </cell>
          <cell r="H3198">
            <v>0.1</v>
          </cell>
          <cell r="I3198">
            <v>99085.734880000004</v>
          </cell>
          <cell r="J3198">
            <v>12484802.59488</v>
          </cell>
          <cell r="K3198">
            <v>0.64</v>
          </cell>
          <cell r="L3198">
            <v>20475077</v>
          </cell>
        </row>
        <row r="3199">
          <cell r="A3199" t="str">
            <v>004770370</v>
          </cell>
          <cell r="B3199" t="str">
            <v>Tipkalo-signalna svetilka</v>
          </cell>
          <cell r="C3199" t="str">
            <v>JAH20000</v>
          </cell>
          <cell r="D3199" t="str">
            <v>9,5547</v>
          </cell>
          <cell r="E3199" t="str">
            <v>EP</v>
          </cell>
          <cell r="F3199">
            <v>32</v>
          </cell>
          <cell r="G3199">
            <v>64971.960000000006</v>
          </cell>
          <cell r="H3199">
            <v>0.1</v>
          </cell>
          <cell r="I3199">
            <v>72183.847560000024</v>
          </cell>
          <cell r="J3199">
            <v>9095164.7925600037</v>
          </cell>
          <cell r="K3199">
            <v>0.64</v>
          </cell>
          <cell r="L3199">
            <v>14916071</v>
          </cell>
        </row>
        <row r="3200">
          <cell r="A3200" t="str">
            <v>004770371</v>
          </cell>
          <cell r="B3200" t="str">
            <v>Tipkalo-signalna svetilka</v>
          </cell>
          <cell r="C3200" t="str">
            <v>JAI20000</v>
          </cell>
          <cell r="D3200" t="str">
            <v>12,3400</v>
          </cell>
          <cell r="E3200" t="str">
            <v>EP</v>
          </cell>
          <cell r="F3200">
            <v>32</v>
          </cell>
          <cell r="G3200">
            <v>83912</v>
          </cell>
          <cell r="H3200">
            <v>0.1</v>
          </cell>
          <cell r="I3200">
            <v>93226.232000000018</v>
          </cell>
          <cell r="J3200">
            <v>11746505.232000003</v>
          </cell>
          <cell r="K3200">
            <v>0.64</v>
          </cell>
          <cell r="L3200">
            <v>19264269</v>
          </cell>
        </row>
        <row r="3201">
          <cell r="A3201" t="str">
            <v>004770367</v>
          </cell>
          <cell r="B3201" t="str">
            <v>Tipkalo-signalna svetilka</v>
          </cell>
          <cell r="C3201" t="str">
            <v>JBB2F100</v>
          </cell>
          <cell r="D3201" t="str">
            <v>14,1028</v>
          </cell>
          <cell r="E3201" t="str">
            <v>EP</v>
          </cell>
          <cell r="F3201">
            <v>32</v>
          </cell>
          <cell r="G3201">
            <v>95899.040000000008</v>
          </cell>
          <cell r="H3201">
            <v>0.1</v>
          </cell>
          <cell r="I3201">
            <v>106543.83344000002</v>
          </cell>
          <cell r="J3201">
            <v>13424523.013440002</v>
          </cell>
          <cell r="K3201">
            <v>0.64</v>
          </cell>
          <cell r="L3201">
            <v>22016218</v>
          </cell>
        </row>
        <row r="3202">
          <cell r="A3202" t="str">
            <v>004770372</v>
          </cell>
          <cell r="B3202" t="str">
            <v>Tipkalo-signalna svetilka</v>
          </cell>
          <cell r="C3202" t="str">
            <v>JBB2A100</v>
          </cell>
          <cell r="D3202" t="str">
            <v>12,8336</v>
          </cell>
          <cell r="E3202" t="str">
            <v>EP</v>
          </cell>
          <cell r="F3202">
            <v>32</v>
          </cell>
          <cell r="G3202">
            <v>87268.48000000001</v>
          </cell>
          <cell r="H3202">
            <v>0.1</v>
          </cell>
          <cell r="I3202">
            <v>96955.281280000025</v>
          </cell>
          <cell r="J3202">
            <v>12216365.441280004</v>
          </cell>
          <cell r="K3202">
            <v>0.64</v>
          </cell>
          <cell r="L3202">
            <v>20034840</v>
          </cell>
        </row>
        <row r="3203">
          <cell r="A3203" t="str">
            <v>004770368</v>
          </cell>
          <cell r="B3203" t="str">
            <v>Tipkalo-signalna svetilka</v>
          </cell>
          <cell r="C3203" t="str">
            <v>JCZ4B2A1</v>
          </cell>
          <cell r="D3203" t="str">
            <v>16,8880</v>
          </cell>
          <cell r="E3203" t="str">
            <v>EP</v>
          </cell>
          <cell r="F3203">
            <v>32</v>
          </cell>
          <cell r="G3203">
            <v>114838.40000000001</v>
          </cell>
          <cell r="H3203">
            <v>0.1</v>
          </cell>
          <cell r="I3203">
            <v>127585.46240000002</v>
          </cell>
          <cell r="J3203">
            <v>16075768.262400003</v>
          </cell>
          <cell r="K3203">
            <v>0.64</v>
          </cell>
          <cell r="L3203">
            <v>26364260</v>
          </cell>
        </row>
        <row r="3204">
          <cell r="A3204" t="str">
            <v>004770373</v>
          </cell>
          <cell r="B3204" t="str">
            <v>Tipkalo-signalna svetilka</v>
          </cell>
          <cell r="C3204" t="str">
            <v>JDB2A1B2</v>
          </cell>
          <cell r="D3204" t="str">
            <v>18,7568</v>
          </cell>
          <cell r="E3204" t="str">
            <v>EP</v>
          </cell>
          <cell r="F3204">
            <v>32</v>
          </cell>
          <cell r="G3204">
            <v>127546.24000000001</v>
          </cell>
          <cell r="H3204">
            <v>0.1</v>
          </cell>
          <cell r="I3204">
            <v>141703.87264000005</v>
          </cell>
          <cell r="J3204">
            <v>17854687.952640004</v>
          </cell>
          <cell r="K3204">
            <v>0.64</v>
          </cell>
          <cell r="L3204">
            <v>29281689</v>
          </cell>
        </row>
        <row r="3205">
          <cell r="A3205" t="str">
            <v>004770374</v>
          </cell>
          <cell r="B3205" t="str">
            <v>Tipkalo-signalna svetilka</v>
          </cell>
          <cell r="C3205" t="str">
            <v>JEB2A1B2</v>
          </cell>
          <cell r="D3205" t="str">
            <v>17,3817</v>
          </cell>
          <cell r="E3205" t="str">
            <v>EP</v>
          </cell>
          <cell r="F3205">
            <v>32</v>
          </cell>
          <cell r="G3205">
            <v>118195.56000000001</v>
          </cell>
          <cell r="H3205">
            <v>0.1</v>
          </cell>
          <cell r="I3205">
            <v>131315.26716000002</v>
          </cell>
          <cell r="J3205">
            <v>16545723.662160002</v>
          </cell>
          <cell r="K3205">
            <v>0.64</v>
          </cell>
          <cell r="L3205">
            <v>27134987</v>
          </cell>
        </row>
        <row r="3206">
          <cell r="A3206" t="str">
            <v>004770381</v>
          </cell>
          <cell r="B3206" t="str">
            <v>Tipkalo-signalna svetilka</v>
          </cell>
          <cell r="C3206" t="str">
            <v>HC22A2</v>
          </cell>
          <cell r="D3206" t="str">
            <v>1,3750</v>
          </cell>
          <cell r="E3206" t="str">
            <v>EP</v>
          </cell>
          <cell r="F3206">
            <v>32</v>
          </cell>
          <cell r="G3206">
            <v>9350</v>
          </cell>
          <cell r="H3206">
            <v>0.1</v>
          </cell>
          <cell r="I3206">
            <v>10387.85</v>
          </cell>
          <cell r="J3206">
            <v>1308869.1000000001</v>
          </cell>
          <cell r="K3206">
            <v>0.64</v>
          </cell>
          <cell r="L3206">
            <v>2146546</v>
          </cell>
        </row>
        <row r="3207">
          <cell r="A3207" t="str">
            <v>004770382</v>
          </cell>
          <cell r="B3207" t="str">
            <v>Tipkalo-signalna svetilka</v>
          </cell>
          <cell r="C3207" t="str">
            <v>HC22B2</v>
          </cell>
          <cell r="D3207" t="str">
            <v>1,3750</v>
          </cell>
          <cell r="E3207" t="str">
            <v>EP</v>
          </cell>
          <cell r="F3207">
            <v>32</v>
          </cell>
          <cell r="G3207">
            <v>9350</v>
          </cell>
          <cell r="H3207">
            <v>0.1</v>
          </cell>
          <cell r="I3207">
            <v>10387.85</v>
          </cell>
          <cell r="J3207">
            <v>1308869.1000000001</v>
          </cell>
          <cell r="K3207">
            <v>0.64</v>
          </cell>
          <cell r="L3207">
            <v>2146546</v>
          </cell>
        </row>
        <row r="3208">
          <cell r="A3208" t="str">
            <v>004770383</v>
          </cell>
          <cell r="B3208" t="str">
            <v>Tipkalo-signalna svetilka</v>
          </cell>
          <cell r="C3208" t="str">
            <v>HC22C2</v>
          </cell>
          <cell r="D3208" t="str">
            <v>2,0096</v>
          </cell>
          <cell r="E3208" t="str">
            <v>EP</v>
          </cell>
          <cell r="F3208">
            <v>32</v>
          </cell>
          <cell r="G3208">
            <v>13665.28</v>
          </cell>
          <cell r="H3208">
            <v>0.1</v>
          </cell>
          <cell r="I3208">
            <v>15182.126080000004</v>
          </cell>
          <cell r="J3208">
            <v>1912947.8860800005</v>
          </cell>
          <cell r="K3208">
            <v>0.64</v>
          </cell>
          <cell r="L3208">
            <v>3137235</v>
          </cell>
        </row>
        <row r="3209">
          <cell r="A3209" t="str">
            <v>004770384</v>
          </cell>
          <cell r="B3209" t="str">
            <v>Tipkalo-signalna svetilka</v>
          </cell>
          <cell r="C3209" t="str">
            <v>HC22D2</v>
          </cell>
          <cell r="D3209" t="str">
            <v>2,0096</v>
          </cell>
          <cell r="E3209" t="str">
            <v>EP</v>
          </cell>
          <cell r="F3209">
            <v>32</v>
          </cell>
          <cell r="G3209">
            <v>13665.28</v>
          </cell>
          <cell r="H3209">
            <v>0.1</v>
          </cell>
          <cell r="I3209">
            <v>15182.126080000004</v>
          </cell>
          <cell r="J3209">
            <v>1912947.8860800005</v>
          </cell>
          <cell r="K3209">
            <v>0.64</v>
          </cell>
          <cell r="L3209">
            <v>3137235</v>
          </cell>
        </row>
        <row r="3210">
          <cell r="A3210" t="str">
            <v>004770385</v>
          </cell>
          <cell r="B3210" t="str">
            <v>Tipkalo-signalna svetilka</v>
          </cell>
          <cell r="C3210" t="str">
            <v>HC22E2</v>
          </cell>
          <cell r="D3210" t="str">
            <v>2,0096</v>
          </cell>
          <cell r="E3210" t="str">
            <v>EP</v>
          </cell>
          <cell r="F3210">
            <v>32</v>
          </cell>
          <cell r="G3210">
            <v>13665.28</v>
          </cell>
          <cell r="H3210">
            <v>0.1</v>
          </cell>
          <cell r="I3210">
            <v>15182.126080000004</v>
          </cell>
          <cell r="J3210">
            <v>1912947.8860800005</v>
          </cell>
          <cell r="K3210">
            <v>0.64</v>
          </cell>
          <cell r="L3210">
            <v>3137235</v>
          </cell>
        </row>
        <row r="3211">
          <cell r="A3211" t="str">
            <v>004770386</v>
          </cell>
          <cell r="B3211" t="str">
            <v>Tipkalo-signalna svetilka</v>
          </cell>
          <cell r="C3211" t="str">
            <v>HC42A2</v>
          </cell>
          <cell r="D3211" t="str">
            <v>0,8815</v>
          </cell>
          <cell r="E3211" t="str">
            <v>EP</v>
          </cell>
          <cell r="F3211">
            <v>32</v>
          </cell>
          <cell r="G3211" t="e">
            <v>#VALUE!</v>
          </cell>
          <cell r="H3211">
            <v>0.1</v>
          </cell>
          <cell r="I3211" t="e">
            <v>#VALUE!</v>
          </cell>
          <cell r="J3211" t="e">
            <v>#VALUE!</v>
          </cell>
          <cell r="K3211">
            <v>0.64</v>
          </cell>
          <cell r="L3211" t="e">
            <v>#VALUE!</v>
          </cell>
        </row>
        <row r="3212">
          <cell r="A3212" t="str">
            <v>004770387</v>
          </cell>
          <cell r="B3212" t="str">
            <v>Tipkalo-signalna svetilka</v>
          </cell>
          <cell r="C3212" t="str">
            <v>HC42B2</v>
          </cell>
          <cell r="D3212" t="str">
            <v>0,8815</v>
          </cell>
          <cell r="E3212" t="str">
            <v>EP</v>
          </cell>
          <cell r="F3212">
            <v>32</v>
          </cell>
          <cell r="G3212" t="e">
            <v>#VALUE!</v>
          </cell>
          <cell r="H3212">
            <v>0.1</v>
          </cell>
          <cell r="I3212" t="e">
            <v>#VALUE!</v>
          </cell>
          <cell r="J3212" t="e">
            <v>#VALUE!</v>
          </cell>
          <cell r="K3212">
            <v>0.64</v>
          </cell>
          <cell r="L3212" t="e">
            <v>#VALUE!</v>
          </cell>
        </row>
        <row r="3213">
          <cell r="A3213" t="str">
            <v>004770388</v>
          </cell>
          <cell r="B3213" t="str">
            <v>Tipkalo-signalna svetilka</v>
          </cell>
          <cell r="C3213" t="str">
            <v>HC42C2</v>
          </cell>
          <cell r="D3213" t="str">
            <v>1,2692</v>
          </cell>
          <cell r="E3213" t="str">
            <v>EP</v>
          </cell>
          <cell r="F3213">
            <v>32</v>
          </cell>
          <cell r="G3213">
            <v>8630.5600000000013</v>
          </cell>
          <cell r="H3213">
            <v>0.1</v>
          </cell>
          <cell r="I3213">
            <v>9588.5521600000011</v>
          </cell>
          <cell r="J3213">
            <v>1208157.5721600002</v>
          </cell>
          <cell r="K3213">
            <v>0.64</v>
          </cell>
          <cell r="L3213">
            <v>1981379</v>
          </cell>
        </row>
        <row r="3214">
          <cell r="A3214" t="str">
            <v>004770391</v>
          </cell>
          <cell r="B3214" t="str">
            <v>Tipkalo-signalna svetilka</v>
          </cell>
          <cell r="C3214" t="str">
            <v>HC12H1</v>
          </cell>
          <cell r="D3214" t="str">
            <v>2,2565</v>
          </cell>
          <cell r="E3214" t="str">
            <v>EP</v>
          </cell>
          <cell r="F3214">
            <v>32</v>
          </cell>
          <cell r="G3214">
            <v>15344.2</v>
          </cell>
          <cell r="H3214">
            <v>0.1</v>
          </cell>
          <cell r="I3214">
            <v>17047.406200000001</v>
          </cell>
          <cell r="J3214">
            <v>2147973.1812</v>
          </cell>
          <cell r="K3214">
            <v>0.64</v>
          </cell>
          <cell r="L3214">
            <v>3522677</v>
          </cell>
        </row>
        <row r="3215">
          <cell r="A3215" t="str">
            <v>004770392</v>
          </cell>
          <cell r="B3215" t="str">
            <v>Tipkalo-signalna svetilka</v>
          </cell>
          <cell r="C3215" t="str">
            <v>HC12I1</v>
          </cell>
          <cell r="D3215" t="str">
            <v>2,2565</v>
          </cell>
          <cell r="E3215" t="str">
            <v>EP</v>
          </cell>
          <cell r="F3215">
            <v>32</v>
          </cell>
          <cell r="G3215">
            <v>15344.2</v>
          </cell>
          <cell r="H3215">
            <v>0.1</v>
          </cell>
          <cell r="I3215">
            <v>17047.406200000001</v>
          </cell>
          <cell r="J3215">
            <v>2147973.1812</v>
          </cell>
          <cell r="K3215">
            <v>0.64</v>
          </cell>
          <cell r="L3215">
            <v>3522677</v>
          </cell>
        </row>
        <row r="3216">
          <cell r="A3216" t="str">
            <v>004770393</v>
          </cell>
          <cell r="B3216" t="str">
            <v>Tipkalo-signalna svetilka</v>
          </cell>
          <cell r="C3216" t="str">
            <v>HC12J1</v>
          </cell>
          <cell r="D3216" t="str">
            <v>2,2565</v>
          </cell>
          <cell r="E3216" t="str">
            <v>EP</v>
          </cell>
          <cell r="F3216">
            <v>32</v>
          </cell>
          <cell r="G3216">
            <v>15344.2</v>
          </cell>
          <cell r="H3216">
            <v>0.1</v>
          </cell>
          <cell r="I3216">
            <v>17047.406200000001</v>
          </cell>
          <cell r="J3216">
            <v>2147973.1812</v>
          </cell>
          <cell r="K3216">
            <v>0.64</v>
          </cell>
          <cell r="L3216">
            <v>3522677</v>
          </cell>
        </row>
        <row r="3217">
          <cell r="A3217" t="str">
            <v>004770394</v>
          </cell>
          <cell r="B3217" t="str">
            <v>Tipkalo-signalna svetilka</v>
          </cell>
          <cell r="C3217" t="str">
            <v>HC12K1</v>
          </cell>
          <cell r="D3217" t="str">
            <v>2,2565</v>
          </cell>
          <cell r="E3217" t="str">
            <v>EP</v>
          </cell>
          <cell r="F3217">
            <v>32</v>
          </cell>
          <cell r="G3217">
            <v>15344.2</v>
          </cell>
          <cell r="H3217">
            <v>0.1</v>
          </cell>
          <cell r="I3217">
            <v>17047.406200000001</v>
          </cell>
          <cell r="J3217">
            <v>2147973.1812</v>
          </cell>
          <cell r="K3217">
            <v>0.64</v>
          </cell>
          <cell r="L3217">
            <v>3522677</v>
          </cell>
        </row>
        <row r="3218">
          <cell r="A3218" t="str">
            <v>004770395</v>
          </cell>
          <cell r="B3218" t="str">
            <v>Tipkalo-signalna svetilka</v>
          </cell>
          <cell r="C3218" t="str">
            <v>HC12L1</v>
          </cell>
          <cell r="D3218" t="str">
            <v>2,2565</v>
          </cell>
          <cell r="E3218" t="str">
            <v>EP</v>
          </cell>
          <cell r="F3218">
            <v>32</v>
          </cell>
          <cell r="G3218">
            <v>15344.2</v>
          </cell>
          <cell r="H3218">
            <v>0.1</v>
          </cell>
          <cell r="I3218">
            <v>17047.406200000001</v>
          </cell>
          <cell r="J3218">
            <v>2147973.1812</v>
          </cell>
          <cell r="K3218">
            <v>0.64</v>
          </cell>
          <cell r="L3218">
            <v>3522677</v>
          </cell>
        </row>
        <row r="3219">
          <cell r="A3219" t="str">
            <v>004770396</v>
          </cell>
          <cell r="B3219" t="str">
            <v>Tipkalo-signalna svetilka</v>
          </cell>
          <cell r="C3219" t="str">
            <v>HC22Y1</v>
          </cell>
          <cell r="D3219" t="str">
            <v>2,0096</v>
          </cell>
          <cell r="E3219" t="str">
            <v>EP</v>
          </cell>
          <cell r="F3219">
            <v>32</v>
          </cell>
          <cell r="G3219">
            <v>13665.28</v>
          </cell>
          <cell r="H3219">
            <v>0.1</v>
          </cell>
          <cell r="I3219">
            <v>15182.126080000004</v>
          </cell>
          <cell r="J3219">
            <v>1912947.8860800005</v>
          </cell>
          <cell r="K3219">
            <v>0.64</v>
          </cell>
          <cell r="L3219">
            <v>3137235</v>
          </cell>
        </row>
        <row r="3220">
          <cell r="A3220" t="str">
            <v>004770397</v>
          </cell>
          <cell r="B3220" t="str">
            <v>Tipkalo-signalna svetilka</v>
          </cell>
          <cell r="C3220" t="str">
            <v>HC22N1</v>
          </cell>
          <cell r="D3220" t="str">
            <v>3,2789</v>
          </cell>
          <cell r="E3220" t="str">
            <v>EP</v>
          </cell>
          <cell r="F3220">
            <v>32</v>
          </cell>
          <cell r="G3220">
            <v>22296.52</v>
          </cell>
          <cell r="H3220">
            <v>0.1</v>
          </cell>
          <cell r="I3220">
            <v>24771.433720000001</v>
          </cell>
          <cell r="J3220">
            <v>3121200.6487199999</v>
          </cell>
          <cell r="K3220">
            <v>0.64</v>
          </cell>
          <cell r="L3220">
            <v>5118770</v>
          </cell>
        </row>
        <row r="3221">
          <cell r="A3221" t="str">
            <v>004770398</v>
          </cell>
          <cell r="B3221" t="str">
            <v>Tipkalo-signalna svetilka</v>
          </cell>
          <cell r="C3221" t="str">
            <v>HC22R1</v>
          </cell>
          <cell r="D3221" t="str">
            <v>1,5161</v>
          </cell>
          <cell r="E3221" t="str">
            <v>EP</v>
          </cell>
          <cell r="F3221">
            <v>32</v>
          </cell>
          <cell r="G3221">
            <v>10309.480000000001</v>
          </cell>
          <cell r="H3221">
            <v>0.1</v>
          </cell>
          <cell r="I3221">
            <v>11453.832280000002</v>
          </cell>
          <cell r="J3221">
            <v>1443182.8672800004</v>
          </cell>
          <cell r="K3221">
            <v>0.64</v>
          </cell>
          <cell r="L3221">
            <v>2366820</v>
          </cell>
        </row>
        <row r="3222">
          <cell r="A3222" t="str">
            <v>004770399</v>
          </cell>
          <cell r="B3222" t="str">
            <v>Tipkalo-signalna svetilka</v>
          </cell>
          <cell r="C3222" t="str">
            <v>HC12M1</v>
          </cell>
          <cell r="D3222" t="str">
            <v>2,3481</v>
          </cell>
          <cell r="E3222" t="str">
            <v>EP</v>
          </cell>
          <cell r="F3222">
            <v>32</v>
          </cell>
          <cell r="G3222">
            <v>15967.080000000002</v>
          </cell>
          <cell r="H3222">
            <v>0.1</v>
          </cell>
          <cell r="I3222">
            <v>17739.425880000003</v>
          </cell>
          <cell r="J3222">
            <v>2235167.6608800003</v>
          </cell>
          <cell r="K3222">
            <v>0.64</v>
          </cell>
          <cell r="L3222">
            <v>3665675</v>
          </cell>
        </row>
        <row r="3223">
          <cell r="A3223" t="str">
            <v>004770400</v>
          </cell>
          <cell r="B3223" t="str">
            <v>Tipkalo-signalna svetilka</v>
          </cell>
          <cell r="C3223" t="str">
            <v>HC12N1</v>
          </cell>
          <cell r="D3223" t="str">
            <v>2,2565</v>
          </cell>
          <cell r="E3223" t="str">
            <v>EP</v>
          </cell>
          <cell r="F3223">
            <v>32</v>
          </cell>
          <cell r="G3223">
            <v>15344.2</v>
          </cell>
          <cell r="H3223">
            <v>0.1</v>
          </cell>
          <cell r="I3223">
            <v>17047.406200000001</v>
          </cell>
          <cell r="J3223">
            <v>2147973.1812</v>
          </cell>
          <cell r="K3223">
            <v>0.64</v>
          </cell>
          <cell r="L3223">
            <v>3522677</v>
          </cell>
        </row>
        <row r="3224">
          <cell r="A3224" t="str">
            <v>004770401</v>
          </cell>
          <cell r="B3224" t="str">
            <v>Tipkalo-signalna svetilka</v>
          </cell>
          <cell r="C3224" t="str">
            <v>HC12O1</v>
          </cell>
          <cell r="D3224" t="str">
            <v>2,2565</v>
          </cell>
          <cell r="E3224" t="str">
            <v>EP</v>
          </cell>
          <cell r="F3224">
            <v>32</v>
          </cell>
          <cell r="G3224">
            <v>15344.2</v>
          </cell>
          <cell r="H3224">
            <v>0.1</v>
          </cell>
          <cell r="I3224">
            <v>17047.406200000001</v>
          </cell>
          <cell r="J3224">
            <v>2147973.1812</v>
          </cell>
          <cell r="K3224">
            <v>0.64</v>
          </cell>
          <cell r="L3224">
            <v>3522677</v>
          </cell>
        </row>
        <row r="3225">
          <cell r="A3225" t="str">
            <v>004770402</v>
          </cell>
          <cell r="B3225" t="str">
            <v>Tipkalo-signalna svetilka</v>
          </cell>
          <cell r="C3225" t="str">
            <v>HC12P1</v>
          </cell>
          <cell r="D3225" t="str">
            <v>2,2565</v>
          </cell>
          <cell r="E3225" t="str">
            <v>EP</v>
          </cell>
          <cell r="F3225">
            <v>32</v>
          </cell>
          <cell r="G3225">
            <v>15344.2</v>
          </cell>
          <cell r="H3225">
            <v>0.1</v>
          </cell>
          <cell r="I3225">
            <v>17047.406200000001</v>
          </cell>
          <cell r="J3225">
            <v>2147973.1812</v>
          </cell>
          <cell r="K3225">
            <v>0.64</v>
          </cell>
          <cell r="L3225">
            <v>3522677</v>
          </cell>
        </row>
        <row r="3226">
          <cell r="A3226" t="str">
            <v>004770403</v>
          </cell>
          <cell r="B3226" t="str">
            <v>Tipkalo-signalna svetilka</v>
          </cell>
          <cell r="C3226" t="str">
            <v>HC12Q1</v>
          </cell>
          <cell r="D3226" t="str">
            <v>2,2565</v>
          </cell>
          <cell r="E3226" t="str">
            <v>EP</v>
          </cell>
          <cell r="F3226">
            <v>32</v>
          </cell>
          <cell r="G3226">
            <v>15344.2</v>
          </cell>
          <cell r="H3226">
            <v>0.1</v>
          </cell>
          <cell r="I3226">
            <v>17047.406200000001</v>
          </cell>
          <cell r="J3226">
            <v>2147973.1812</v>
          </cell>
          <cell r="K3226">
            <v>0.64</v>
          </cell>
          <cell r="L3226">
            <v>3522677</v>
          </cell>
        </row>
        <row r="3227">
          <cell r="A3227" t="str">
            <v>004770404</v>
          </cell>
          <cell r="B3227" t="str">
            <v>Tipkalo-signalna svetilka</v>
          </cell>
          <cell r="C3227" t="str">
            <v>HC22Z1</v>
          </cell>
          <cell r="D3227" t="str">
            <v>2,0096</v>
          </cell>
          <cell r="E3227" t="str">
            <v>EP</v>
          </cell>
          <cell r="F3227">
            <v>32</v>
          </cell>
          <cell r="G3227">
            <v>13665.28</v>
          </cell>
          <cell r="H3227">
            <v>0.1</v>
          </cell>
          <cell r="I3227">
            <v>15182.126080000004</v>
          </cell>
          <cell r="J3227">
            <v>1912947.8860800005</v>
          </cell>
          <cell r="K3227">
            <v>0.64</v>
          </cell>
          <cell r="L3227">
            <v>3137235</v>
          </cell>
        </row>
        <row r="3228">
          <cell r="A3228" t="str">
            <v>004770405</v>
          </cell>
          <cell r="B3228" t="str">
            <v>Tipkalo-signalna svetilka</v>
          </cell>
          <cell r="C3228" t="str">
            <v>HC22O1</v>
          </cell>
          <cell r="D3228" t="str">
            <v>3,8567</v>
          </cell>
          <cell r="E3228" t="str">
            <v>EP</v>
          </cell>
          <cell r="F3228">
            <v>32</v>
          </cell>
          <cell r="G3228">
            <v>26225.56</v>
          </cell>
          <cell r="H3228">
            <v>0.1</v>
          </cell>
          <cell r="I3228">
            <v>29136.597160000005</v>
          </cell>
          <cell r="J3228">
            <v>3671211.2421600008</v>
          </cell>
          <cell r="K3228">
            <v>0.64</v>
          </cell>
          <cell r="L3228">
            <v>6020787</v>
          </cell>
        </row>
        <row r="3229">
          <cell r="A3229" t="str">
            <v>004770411</v>
          </cell>
          <cell r="B3229" t="str">
            <v>Tipkalo-signalna svetilka</v>
          </cell>
          <cell r="C3229" t="str">
            <v>HF999000</v>
          </cell>
          <cell r="D3229" t="str">
            <v>4,7949</v>
          </cell>
          <cell r="E3229" t="str">
            <v>EP</v>
          </cell>
          <cell r="F3229">
            <v>32</v>
          </cell>
          <cell r="G3229">
            <v>32605.320000000003</v>
          </cell>
          <cell r="H3229">
            <v>0.1</v>
          </cell>
          <cell r="I3229">
            <v>36224.510520000003</v>
          </cell>
          <cell r="J3229">
            <v>4564288.3255200004</v>
          </cell>
          <cell r="K3229">
            <v>0.64</v>
          </cell>
          <cell r="L3229">
            <v>7485433</v>
          </cell>
        </row>
        <row r="3230">
          <cell r="A3230" t="str">
            <v>004770412</v>
          </cell>
          <cell r="B3230" t="str">
            <v>Tipkalo-signalna svetilka</v>
          </cell>
          <cell r="C3230" t="str">
            <v>HF999001</v>
          </cell>
          <cell r="D3230" t="str">
            <v>4,7949</v>
          </cell>
          <cell r="E3230" t="str">
            <v>EP</v>
          </cell>
          <cell r="F3230">
            <v>32</v>
          </cell>
          <cell r="G3230">
            <v>32605.320000000003</v>
          </cell>
          <cell r="H3230">
            <v>0.1</v>
          </cell>
          <cell r="I3230">
            <v>36224.510520000003</v>
          </cell>
          <cell r="J3230">
            <v>4564288.3255200004</v>
          </cell>
          <cell r="K3230">
            <v>0.64</v>
          </cell>
          <cell r="L3230">
            <v>7485433</v>
          </cell>
        </row>
        <row r="3231">
          <cell r="A3231" t="str">
            <v>004770413</v>
          </cell>
          <cell r="B3231" t="str">
            <v>Tipkalo-signalna svetilka</v>
          </cell>
          <cell r="C3231" t="str">
            <v>HF999002</v>
          </cell>
          <cell r="D3231" t="str">
            <v>4,7949</v>
          </cell>
          <cell r="E3231" t="str">
            <v>EP</v>
          </cell>
          <cell r="F3231">
            <v>32</v>
          </cell>
          <cell r="G3231">
            <v>32605.320000000003</v>
          </cell>
          <cell r="H3231">
            <v>0.1</v>
          </cell>
          <cell r="I3231">
            <v>36224.510520000003</v>
          </cell>
          <cell r="J3231">
            <v>4564288.3255200004</v>
          </cell>
          <cell r="K3231">
            <v>0.64</v>
          </cell>
          <cell r="L3231">
            <v>7485433</v>
          </cell>
        </row>
        <row r="3232">
          <cell r="A3232" t="str">
            <v>004770414</v>
          </cell>
          <cell r="B3232" t="str">
            <v>Tipkalo-signalna svetilka</v>
          </cell>
          <cell r="C3232" t="str">
            <v>HF999003</v>
          </cell>
          <cell r="D3232" t="str">
            <v>6,0641</v>
          </cell>
          <cell r="E3232" t="str">
            <v>EP</v>
          </cell>
          <cell r="F3232">
            <v>32</v>
          </cell>
          <cell r="G3232">
            <v>41235.880000000005</v>
          </cell>
          <cell r="H3232">
            <v>0.1</v>
          </cell>
          <cell r="I3232">
            <v>45813.06268000001</v>
          </cell>
          <cell r="J3232">
            <v>5772445.8976800013</v>
          </cell>
          <cell r="K3232">
            <v>0.64</v>
          </cell>
          <cell r="L3232">
            <v>9466812</v>
          </cell>
        </row>
        <row r="3233">
          <cell r="A3233" t="str">
            <v>004770415</v>
          </cell>
          <cell r="B3233" t="str">
            <v>Tipkalo-signalna svetilka</v>
          </cell>
          <cell r="C3233" t="str">
            <v>HF999004</v>
          </cell>
          <cell r="D3233" t="str">
            <v>3,7724</v>
          </cell>
          <cell r="E3233" t="str">
            <v>EP</v>
          </cell>
          <cell r="F3233">
            <v>32</v>
          </cell>
          <cell r="G3233">
            <v>25652.320000000003</v>
          </cell>
          <cell r="H3233">
            <v>0.1</v>
          </cell>
          <cell r="I3233">
            <v>28499.727520000008</v>
          </cell>
          <cell r="J3233">
            <v>3590965.6675200011</v>
          </cell>
          <cell r="K3233">
            <v>0.64</v>
          </cell>
          <cell r="L3233">
            <v>5889184</v>
          </cell>
        </row>
        <row r="3234">
          <cell r="A3234" t="str">
            <v>004770416</v>
          </cell>
          <cell r="B3234" t="str">
            <v>Tipkalo-signalna svetilka</v>
          </cell>
          <cell r="C3234" t="str">
            <v>HF999005</v>
          </cell>
          <cell r="D3234" t="str">
            <v>5,5352</v>
          </cell>
          <cell r="E3234" t="str">
            <v>EP</v>
          </cell>
          <cell r="F3234">
            <v>32</v>
          </cell>
          <cell r="G3234">
            <v>37639.360000000001</v>
          </cell>
          <cell r="H3234">
            <v>0.1</v>
          </cell>
          <cell r="I3234">
            <v>41817.328959999999</v>
          </cell>
          <cell r="J3234">
            <v>5268983.4489599997</v>
          </cell>
          <cell r="K3234">
            <v>0.64</v>
          </cell>
          <cell r="L3234">
            <v>8641133</v>
          </cell>
        </row>
        <row r="3235">
          <cell r="A3235" t="str">
            <v>002441632</v>
          </cell>
          <cell r="B3235" t="str">
            <v>Prenapetostni odvodnik</v>
          </cell>
          <cell r="C3235" t="str">
            <v>* ETITEC D 255/3 MINI</v>
          </cell>
          <cell r="D3235" t="str">
            <v>25,5571</v>
          </cell>
          <cell r="E3235" t="str">
            <v>GD</v>
          </cell>
          <cell r="F3235">
            <v>32</v>
          </cell>
          <cell r="G3235">
            <v>173788.28</v>
          </cell>
          <cell r="H3235">
            <v>0</v>
          </cell>
          <cell r="I3235">
            <v>175526.16279999999</v>
          </cell>
          <cell r="J3235">
            <v>22116296.512800001</v>
          </cell>
          <cell r="K3235">
            <v>0.55000000000000004</v>
          </cell>
          <cell r="L3235">
            <v>34280260</v>
          </cell>
        </row>
        <row r="3236">
          <cell r="A3236" t="str">
            <v>002441701</v>
          </cell>
          <cell r="B3236" t="str">
            <v>Prenapetostni odvodnik</v>
          </cell>
          <cell r="C3236" t="str">
            <v>ETITEC SIG EM-TD 24V RC</v>
          </cell>
          <cell r="D3236" t="str">
            <v>104,8800</v>
          </cell>
          <cell r="E3236" t="str">
            <v>GE</v>
          </cell>
          <cell r="F3236">
            <v>32</v>
          </cell>
          <cell r="G3236">
            <v>713184</v>
          </cell>
          <cell r="H3236">
            <v>0</v>
          </cell>
          <cell r="I3236">
            <v>720315.84</v>
          </cell>
          <cell r="J3236">
            <v>90759795.839999989</v>
          </cell>
          <cell r="K3236">
            <v>0.55000000000000004</v>
          </cell>
          <cell r="L3236">
            <v>140677684</v>
          </cell>
        </row>
        <row r="3237">
          <cell r="A3237" t="str">
            <v>002441702</v>
          </cell>
          <cell r="B3237" t="str">
            <v>Prenapetostni odvodnik</v>
          </cell>
          <cell r="C3237" t="str">
            <v>ETITEC SIG EM-TD 24V 2GND</v>
          </cell>
          <cell r="D3237" t="str">
            <v>84,8816</v>
          </cell>
          <cell r="E3237" t="str">
            <v>GC</v>
          </cell>
          <cell r="F3237">
            <v>32</v>
          </cell>
          <cell r="G3237">
            <v>577194.88</v>
          </cell>
          <cell r="H3237">
            <v>0</v>
          </cell>
          <cell r="I3237">
            <v>582966.82880000002</v>
          </cell>
          <cell r="J3237">
            <v>73453820.428800002</v>
          </cell>
          <cell r="K3237">
            <v>0.55000000000000004</v>
          </cell>
          <cell r="L3237">
            <v>113853422</v>
          </cell>
        </row>
        <row r="3238">
          <cell r="A3238" t="str">
            <v>002441703</v>
          </cell>
          <cell r="B3238" t="str">
            <v>Prenapetostni odvodnik</v>
          </cell>
          <cell r="C3238" t="str">
            <v>ETITEC SIG EM-TD 110 V RC</v>
          </cell>
          <cell r="D3238" t="str">
            <v>99,1616</v>
          </cell>
          <cell r="E3238" t="str">
            <v>GC</v>
          </cell>
          <cell r="F3238">
            <v>32</v>
          </cell>
          <cell r="G3238">
            <v>674298.88</v>
          </cell>
          <cell r="H3238">
            <v>0</v>
          </cell>
          <cell r="I3238">
            <v>681041.86880000005</v>
          </cell>
          <cell r="J3238">
            <v>85811275.468800008</v>
          </cell>
          <cell r="K3238">
            <v>0.55000000000000004</v>
          </cell>
          <cell r="L3238">
            <v>133007477</v>
          </cell>
        </row>
        <row r="3239">
          <cell r="A3239" t="str">
            <v>002441704</v>
          </cell>
          <cell r="B3239" t="str">
            <v>Prenapetostni odvodnik</v>
          </cell>
          <cell r="C3239" t="str">
            <v>ETITEC SIG EM-TD 110 V 2GND</v>
          </cell>
          <cell r="D3239" t="str">
            <v>86,6386</v>
          </cell>
          <cell r="E3239" t="str">
            <v>GE</v>
          </cell>
          <cell r="F3239">
            <v>32</v>
          </cell>
          <cell r="G3239">
            <v>589142.4800000001</v>
          </cell>
          <cell r="H3239">
            <v>0</v>
          </cell>
          <cell r="I3239">
            <v>595033.90480000013</v>
          </cell>
          <cell r="J3239">
            <v>74974272.004800022</v>
          </cell>
          <cell r="K3239">
            <v>0.55000000000000004</v>
          </cell>
          <cell r="L3239">
            <v>116210122</v>
          </cell>
        </row>
        <row r="3240">
          <cell r="A3240" t="str">
            <v>002441705</v>
          </cell>
          <cell r="B3240" t="str">
            <v>Prenapetostni odvodnik</v>
          </cell>
          <cell r="C3240" t="str">
            <v>ETITEC SIG EMH-TC 24V 2GND</v>
          </cell>
          <cell r="D3240" t="str">
            <v>75,2657</v>
          </cell>
          <cell r="E3240" t="str">
            <v>GE</v>
          </cell>
          <cell r="F3240">
            <v>32</v>
          </cell>
          <cell r="G3240">
            <v>511806.76</v>
          </cell>
          <cell r="H3240">
            <v>0</v>
          </cell>
          <cell r="I3240">
            <v>516924.82760000002</v>
          </cell>
          <cell r="J3240">
            <v>65132528.277600005</v>
          </cell>
          <cell r="K3240">
            <v>0.55000000000000004</v>
          </cell>
          <cell r="L3240">
            <v>100955419</v>
          </cell>
        </row>
        <row r="3241">
          <cell r="A3241" t="str">
            <v>002441706</v>
          </cell>
          <cell r="B3241" t="str">
            <v>Prenapetostni odvodnik</v>
          </cell>
          <cell r="C3241" t="str">
            <v>ETITEC SIG EMH-TC 110 V 2GND</v>
          </cell>
          <cell r="D3241" t="str">
            <v>70,8571</v>
          </cell>
          <cell r="E3241" t="str">
            <v>GE</v>
          </cell>
          <cell r="F3241">
            <v>32</v>
          </cell>
          <cell r="G3241">
            <v>481828.28</v>
          </cell>
          <cell r="H3241">
            <v>0</v>
          </cell>
          <cell r="I3241">
            <v>486646.56280000001</v>
          </cell>
          <cell r="J3241">
            <v>61317466.912799999</v>
          </cell>
          <cell r="K3241">
            <v>0.55000000000000004</v>
          </cell>
          <cell r="L3241">
            <v>95042074</v>
          </cell>
        </row>
        <row r="3242">
          <cell r="A3242" t="str">
            <v>002441707</v>
          </cell>
          <cell r="B3242" t="str">
            <v>Prenapetostni odvodnik</v>
          </cell>
          <cell r="C3242" t="str">
            <v>ETITEC SIG EMS-TC 24V</v>
          </cell>
          <cell r="D3242" t="str">
            <v>68,6209</v>
          </cell>
          <cell r="E3242" t="str">
            <v>GE</v>
          </cell>
          <cell r="F3242">
            <v>32</v>
          </cell>
          <cell r="G3242">
            <v>466622.12000000005</v>
          </cell>
          <cell r="H3242">
            <v>0</v>
          </cell>
          <cell r="I3242">
            <v>471288.34120000008</v>
          </cell>
          <cell r="J3242">
            <v>59382330.991200007</v>
          </cell>
          <cell r="K3242">
            <v>0.55000000000000004</v>
          </cell>
          <cell r="L3242">
            <v>92042614</v>
          </cell>
        </row>
        <row r="3243">
          <cell r="A3243" t="str">
            <v>002441708</v>
          </cell>
          <cell r="B3243" t="str">
            <v>Prenapetostni odvodnik</v>
          </cell>
          <cell r="C3243" t="str">
            <v>ETITEC SIG EMS-TC 110V</v>
          </cell>
          <cell r="D3243" t="str">
            <v>92,7085</v>
          </cell>
          <cell r="E3243" t="str">
            <v>GC</v>
          </cell>
          <cell r="F3243">
            <v>32</v>
          </cell>
          <cell r="G3243">
            <v>630417.80000000005</v>
          </cell>
          <cell r="H3243">
            <v>0</v>
          </cell>
          <cell r="I3243">
            <v>636721.978</v>
          </cell>
          <cell r="J3243">
            <v>80226969.228</v>
          </cell>
          <cell r="K3243">
            <v>0.55000000000000004</v>
          </cell>
          <cell r="L3243">
            <v>124351803</v>
          </cell>
        </row>
        <row r="3244">
          <cell r="A3244" t="str">
            <v>002441709</v>
          </cell>
          <cell r="B3244" t="str">
            <v>Prenapetostni odvodnik</v>
          </cell>
          <cell r="C3244" t="str">
            <v>ETITEC SIG EMO 24V</v>
          </cell>
          <cell r="D3244" t="str">
            <v>102,8674</v>
          </cell>
          <cell r="E3244" t="str">
            <v>GC</v>
          </cell>
          <cell r="F3244">
            <v>32</v>
          </cell>
          <cell r="G3244">
            <v>699498.32000000007</v>
          </cell>
          <cell r="H3244">
            <v>0</v>
          </cell>
          <cell r="I3244">
            <v>706493.30320000008</v>
          </cell>
          <cell r="J3244">
            <v>89018156.203200012</v>
          </cell>
          <cell r="K3244">
            <v>0.55000000000000004</v>
          </cell>
          <cell r="L3244">
            <v>137978143</v>
          </cell>
        </row>
        <row r="3245">
          <cell r="A3245" t="str">
            <v>002441711</v>
          </cell>
          <cell r="B3245" t="str">
            <v>Prenapetostni odvodnik</v>
          </cell>
          <cell r="C3245" t="str">
            <v>ETITEC SIG EMO 110V</v>
          </cell>
          <cell r="D3245" t="str">
            <v>130,7886</v>
          </cell>
          <cell r="E3245" t="str">
            <v>GC</v>
          </cell>
          <cell r="F3245">
            <v>32</v>
          </cell>
          <cell r="G3245">
            <v>889362.4800000001</v>
          </cell>
          <cell r="H3245">
            <v>0</v>
          </cell>
          <cell r="I3245">
            <v>898256.10480000009</v>
          </cell>
          <cell r="J3245">
            <v>113180269.20480001</v>
          </cell>
          <cell r="K3245">
            <v>0.55000000000000004</v>
          </cell>
          <cell r="L3245">
            <v>175429418</v>
          </cell>
        </row>
        <row r="3246">
          <cell r="A3246" t="str">
            <v>002442121</v>
          </cell>
          <cell r="B3246" t="str">
            <v>Prenapetostni odvodnik</v>
          </cell>
          <cell r="C3246" t="str">
            <v>ETITEC AQ 280/10</v>
          </cell>
          <cell r="D3246" t="str">
            <v>11,0046</v>
          </cell>
          <cell r="E3246" t="str">
            <v>GA</v>
          </cell>
          <cell r="F3246">
            <v>32</v>
          </cell>
          <cell r="G3246">
            <v>74831.28</v>
          </cell>
          <cell r="H3246">
            <v>0</v>
          </cell>
          <cell r="I3246">
            <v>75579.592799999999</v>
          </cell>
          <cell r="J3246">
            <v>9523028.6928000003</v>
          </cell>
          <cell r="K3246">
            <v>0.55000000000000004</v>
          </cell>
          <cell r="L3246">
            <v>14760695</v>
          </cell>
        </row>
        <row r="3247">
          <cell r="A3247" t="str">
            <v>002442221</v>
          </cell>
          <cell r="B3247" t="str">
            <v>Prenapetostni odvodnik</v>
          </cell>
          <cell r="C3247" t="str">
            <v>ETITEC AQ 440/10</v>
          </cell>
          <cell r="D3247" t="str">
            <v>11,0046</v>
          </cell>
          <cell r="E3247" t="str">
            <v>GA</v>
          </cell>
          <cell r="F3247">
            <v>32</v>
          </cell>
          <cell r="G3247">
            <v>74831.28</v>
          </cell>
          <cell r="H3247">
            <v>0</v>
          </cell>
          <cell r="I3247">
            <v>75579.592799999999</v>
          </cell>
          <cell r="J3247">
            <v>9523028.6928000003</v>
          </cell>
          <cell r="K3247">
            <v>0.55000000000000004</v>
          </cell>
          <cell r="L3247">
            <v>14760695</v>
          </cell>
        </row>
        <row r="3248">
          <cell r="A3248" t="str">
            <v>002442131</v>
          </cell>
          <cell r="B3248" t="str">
            <v>Prenapetostni odvodnik</v>
          </cell>
          <cell r="C3248" t="str">
            <v>ETITEC AQ 280/15</v>
          </cell>
          <cell r="D3248" t="str">
            <v>12,1374</v>
          </cell>
          <cell r="E3248" t="str">
            <v>GA</v>
          </cell>
          <cell r="F3248">
            <v>32</v>
          </cell>
          <cell r="G3248">
            <v>82534.320000000007</v>
          </cell>
          <cell r="H3248">
            <v>0</v>
          </cell>
          <cell r="I3248">
            <v>83359.66320000001</v>
          </cell>
          <cell r="J3248">
            <v>10503317.563200001</v>
          </cell>
          <cell r="K3248">
            <v>0.55000000000000004</v>
          </cell>
          <cell r="L3248">
            <v>16280143</v>
          </cell>
        </row>
        <row r="3249">
          <cell r="A3249" t="str">
            <v>002442231</v>
          </cell>
          <cell r="B3249" t="str">
            <v>Prenapetostni odvodnik</v>
          </cell>
          <cell r="C3249" t="str">
            <v>ETITEC AQ 440/15</v>
          </cell>
          <cell r="D3249" t="str">
            <v>12,1374</v>
          </cell>
          <cell r="E3249" t="str">
            <v>GA</v>
          </cell>
          <cell r="F3249">
            <v>32</v>
          </cell>
          <cell r="G3249">
            <v>82534.320000000007</v>
          </cell>
          <cell r="H3249">
            <v>0</v>
          </cell>
          <cell r="I3249">
            <v>83359.66320000001</v>
          </cell>
          <cell r="J3249">
            <v>10503317.563200001</v>
          </cell>
          <cell r="K3249">
            <v>0.55000000000000004</v>
          </cell>
          <cell r="L3249">
            <v>16280143</v>
          </cell>
        </row>
        <row r="3250">
          <cell r="A3250" t="str">
            <v>002441931</v>
          </cell>
          <cell r="B3250" t="str">
            <v>Prenapetostni odvodnik</v>
          </cell>
          <cell r="C3250" t="str">
            <v>Z3</v>
          </cell>
          <cell r="D3250" t="str">
            <v>5,7400</v>
          </cell>
          <cell r="E3250" t="str">
            <v>GA</v>
          </cell>
          <cell r="F3250">
            <v>32</v>
          </cell>
          <cell r="G3250">
            <v>39032</v>
          </cell>
          <cell r="H3250">
            <v>0</v>
          </cell>
          <cell r="I3250">
            <v>39422.32</v>
          </cell>
          <cell r="J3250">
            <v>4967212.32</v>
          </cell>
          <cell r="K3250">
            <v>0.6</v>
          </cell>
          <cell r="L3250">
            <v>7947540</v>
          </cell>
        </row>
        <row r="3251">
          <cell r="A3251" t="str">
            <v>002440311</v>
          </cell>
          <cell r="B3251" t="str">
            <v>Prenapetostni odvodnik</v>
          </cell>
          <cell r="C3251" t="str">
            <v>ETITEC B T12 150/12.5 1+0</v>
          </cell>
          <cell r="D3251" t="str">
            <v>62,4000</v>
          </cell>
          <cell r="E3251" t="str">
            <v>GB</v>
          </cell>
          <cell r="F3251">
            <v>32</v>
          </cell>
          <cell r="G3251">
            <v>424320.00000000006</v>
          </cell>
          <cell r="H3251">
            <v>0</v>
          </cell>
          <cell r="I3251">
            <v>428563.20000000007</v>
          </cell>
          <cell r="J3251">
            <v>53998963.20000001</v>
          </cell>
          <cell r="K3251">
            <v>0.6</v>
          </cell>
          <cell r="L3251">
            <v>86398342</v>
          </cell>
        </row>
        <row r="3252">
          <cell r="A3252" t="str">
            <v>002440312</v>
          </cell>
          <cell r="B3252" t="str">
            <v>Prenapetostni odvodnik</v>
          </cell>
          <cell r="C3252" t="str">
            <v>ETITEC B T12 150/12.5 1+0 RC</v>
          </cell>
          <cell r="D3252" t="str">
            <v>70,2000</v>
          </cell>
          <cell r="E3252" t="str">
            <v>GB</v>
          </cell>
          <cell r="F3252">
            <v>32</v>
          </cell>
          <cell r="G3252">
            <v>477360.00000000006</v>
          </cell>
          <cell r="H3252">
            <v>0</v>
          </cell>
          <cell r="I3252">
            <v>482133.60000000003</v>
          </cell>
          <cell r="J3252">
            <v>60748833.600000001</v>
          </cell>
          <cell r="K3252">
            <v>0.6</v>
          </cell>
          <cell r="L3252">
            <v>97198134</v>
          </cell>
        </row>
        <row r="3253">
          <cell r="A3253" t="str">
            <v>002440313</v>
          </cell>
          <cell r="B3253" t="str">
            <v>Prenapetostni odvodnik</v>
          </cell>
          <cell r="C3253" t="str">
            <v>ETITEC B T12 275/12.5 1+0</v>
          </cell>
          <cell r="D3253" t="str">
            <v>62,4000</v>
          </cell>
          <cell r="E3253" t="str">
            <v>GB</v>
          </cell>
          <cell r="F3253">
            <v>32</v>
          </cell>
          <cell r="G3253">
            <v>424320.00000000006</v>
          </cell>
          <cell r="H3253">
            <v>0</v>
          </cell>
          <cell r="I3253">
            <v>428563.20000000007</v>
          </cell>
          <cell r="J3253">
            <v>53998963.20000001</v>
          </cell>
          <cell r="K3253">
            <v>0.6</v>
          </cell>
          <cell r="L3253">
            <v>86398342</v>
          </cell>
        </row>
        <row r="3254">
          <cell r="A3254" t="str">
            <v>002440314</v>
          </cell>
          <cell r="B3254" t="str">
            <v>Prenapetostni odvodnik</v>
          </cell>
          <cell r="C3254" t="str">
            <v>ETITEC B T12 275/12.5 1+0 RC</v>
          </cell>
          <cell r="D3254" t="str">
            <v>70,2000</v>
          </cell>
          <cell r="E3254" t="str">
            <v>GB</v>
          </cell>
          <cell r="F3254">
            <v>32</v>
          </cell>
          <cell r="G3254">
            <v>477360.00000000006</v>
          </cell>
          <cell r="H3254">
            <v>0</v>
          </cell>
          <cell r="I3254">
            <v>482133.60000000003</v>
          </cell>
          <cell r="J3254">
            <v>60748833.600000001</v>
          </cell>
          <cell r="K3254">
            <v>0.6</v>
          </cell>
          <cell r="L3254">
            <v>97198134</v>
          </cell>
        </row>
        <row r="3255">
          <cell r="A3255" t="str">
            <v>002440315</v>
          </cell>
          <cell r="B3255" t="str">
            <v>Prenapetostni odvodnik</v>
          </cell>
          <cell r="C3255" t="str">
            <v>ETITEC B T12 440/12.5 1+0</v>
          </cell>
          <cell r="D3255" t="str">
            <v>69,0000</v>
          </cell>
          <cell r="E3255" t="str">
            <v>GB</v>
          </cell>
          <cell r="F3255">
            <v>32</v>
          </cell>
          <cell r="G3255">
            <v>469200.00000000006</v>
          </cell>
          <cell r="H3255">
            <v>0</v>
          </cell>
          <cell r="I3255">
            <v>473892.00000000006</v>
          </cell>
          <cell r="J3255">
            <v>59710392.000000007</v>
          </cell>
          <cell r="K3255">
            <v>0.6</v>
          </cell>
          <cell r="L3255">
            <v>95536628</v>
          </cell>
        </row>
        <row r="3256">
          <cell r="A3256" t="str">
            <v>002440316</v>
          </cell>
          <cell r="B3256" t="str">
            <v>Prenapetostni odvodnik</v>
          </cell>
          <cell r="C3256" t="str">
            <v>ETITEC B T12 440/12.5 1+0 RC</v>
          </cell>
          <cell r="D3256" t="str">
            <v>76,5000</v>
          </cell>
          <cell r="E3256" t="str">
            <v>GB</v>
          </cell>
          <cell r="F3256">
            <v>32</v>
          </cell>
          <cell r="G3256">
            <v>520200.00000000006</v>
          </cell>
          <cell r="H3256">
            <v>0</v>
          </cell>
          <cell r="I3256">
            <v>525402.00000000012</v>
          </cell>
          <cell r="J3256">
            <v>66200652.000000015</v>
          </cell>
          <cell r="K3256">
            <v>0.6</v>
          </cell>
          <cell r="L3256">
            <v>105921044</v>
          </cell>
        </row>
        <row r="3257">
          <cell r="A3257" t="str">
            <v>002440317</v>
          </cell>
          <cell r="B3257" t="str">
            <v>Prenapetostni odvodnik</v>
          </cell>
          <cell r="C3257" t="str">
            <v>ETITEC B T12 275/12.5 2+0</v>
          </cell>
          <cell r="D3257" t="str">
            <v>124,8000</v>
          </cell>
          <cell r="E3257" t="str">
            <v>GB</v>
          </cell>
          <cell r="F3257">
            <v>32</v>
          </cell>
          <cell r="G3257">
            <v>848640.00000000012</v>
          </cell>
          <cell r="H3257">
            <v>0</v>
          </cell>
          <cell r="I3257">
            <v>857126.40000000014</v>
          </cell>
          <cell r="J3257">
            <v>107997926.40000002</v>
          </cell>
          <cell r="K3257">
            <v>0.6</v>
          </cell>
          <cell r="L3257">
            <v>172796683</v>
          </cell>
        </row>
        <row r="3258">
          <cell r="A3258" t="str">
            <v>002440318</v>
          </cell>
          <cell r="B3258" t="str">
            <v>Prenapetostni odvodnik</v>
          </cell>
          <cell r="C3258" t="str">
            <v>ETITEC B T12 275/12.5 2+0 RC</v>
          </cell>
          <cell r="D3258" t="str">
            <v>132,6000</v>
          </cell>
          <cell r="E3258" t="str">
            <v>GB</v>
          </cell>
          <cell r="F3258">
            <v>32</v>
          </cell>
          <cell r="G3258">
            <v>901680.00000000012</v>
          </cell>
          <cell r="H3258">
            <v>0</v>
          </cell>
          <cell r="I3258">
            <v>910696.80000000016</v>
          </cell>
          <cell r="J3258">
            <v>114747796.80000003</v>
          </cell>
          <cell r="K3258">
            <v>0.6</v>
          </cell>
          <cell r="L3258">
            <v>183596475</v>
          </cell>
        </row>
        <row r="3259">
          <cell r="A3259" t="str">
            <v>002440319</v>
          </cell>
          <cell r="B3259" t="str">
            <v>Prenapetostni odvodnik</v>
          </cell>
          <cell r="C3259" t="str">
            <v>ETITEC B T12 440/12.5 2+0</v>
          </cell>
          <cell r="D3259" t="str">
            <v>138,0000</v>
          </cell>
          <cell r="E3259" t="str">
            <v>GB</v>
          </cell>
          <cell r="F3259">
            <v>32</v>
          </cell>
          <cell r="G3259">
            <v>938400.00000000012</v>
          </cell>
          <cell r="H3259">
            <v>0</v>
          </cell>
          <cell r="I3259">
            <v>947784.00000000012</v>
          </cell>
          <cell r="J3259">
            <v>119420784.00000001</v>
          </cell>
          <cell r="K3259">
            <v>0.6</v>
          </cell>
          <cell r="L3259">
            <v>191073255</v>
          </cell>
        </row>
        <row r="3260">
          <cell r="A3260" t="str">
            <v>002440320</v>
          </cell>
          <cell r="B3260" t="str">
            <v>Prenapetostni odvodnik</v>
          </cell>
          <cell r="C3260" t="str">
            <v>ETITEC B T12 440/12.5 2+0 RC</v>
          </cell>
          <cell r="D3260" t="str">
            <v>145,5000</v>
          </cell>
          <cell r="E3260" t="str">
            <v>GB</v>
          </cell>
          <cell r="F3260">
            <v>32</v>
          </cell>
          <cell r="G3260">
            <v>989400.00000000012</v>
          </cell>
          <cell r="H3260">
            <v>0</v>
          </cell>
          <cell r="I3260">
            <v>999294.00000000012</v>
          </cell>
          <cell r="J3260">
            <v>125911044.00000001</v>
          </cell>
          <cell r="K3260">
            <v>0.6</v>
          </cell>
          <cell r="L3260">
            <v>201457671</v>
          </cell>
        </row>
        <row r="3261">
          <cell r="A3261" t="str">
            <v>002440321</v>
          </cell>
          <cell r="B3261" t="str">
            <v>Prenapetostni odvodnik</v>
          </cell>
          <cell r="C3261" t="str">
            <v>ETITEC B T12 275/12.5 3+0</v>
          </cell>
          <cell r="D3261" t="str">
            <v>187,2000</v>
          </cell>
          <cell r="E3261" t="str">
            <v>GB</v>
          </cell>
          <cell r="F3261">
            <v>32</v>
          </cell>
          <cell r="G3261">
            <v>1272960</v>
          </cell>
          <cell r="H3261">
            <v>0</v>
          </cell>
          <cell r="I3261">
            <v>1285689.6000000001</v>
          </cell>
          <cell r="J3261">
            <v>161996889.60000002</v>
          </cell>
          <cell r="K3261">
            <v>0.6</v>
          </cell>
          <cell r="L3261">
            <v>259195024</v>
          </cell>
        </row>
        <row r="3262">
          <cell r="A3262" t="str">
            <v>002440322</v>
          </cell>
          <cell r="B3262" t="str">
            <v>Prenapetostni odvodnik</v>
          </cell>
          <cell r="C3262" t="str">
            <v>ETITEC B T12 275/12.5 3+0 RC</v>
          </cell>
          <cell r="D3262" t="str">
            <v>195,0000</v>
          </cell>
          <cell r="E3262" t="str">
            <v>GB</v>
          </cell>
          <cell r="F3262">
            <v>32</v>
          </cell>
          <cell r="G3262">
            <v>1326000</v>
          </cell>
          <cell r="H3262">
            <v>0</v>
          </cell>
          <cell r="I3262">
            <v>1339260</v>
          </cell>
          <cell r="J3262">
            <v>168746760</v>
          </cell>
          <cell r="K3262">
            <v>0.6</v>
          </cell>
          <cell r="L3262">
            <v>269994816</v>
          </cell>
        </row>
        <row r="3263">
          <cell r="A3263" t="str">
            <v>002440323</v>
          </cell>
          <cell r="B3263" t="str">
            <v>Prenapetostni odvodnik</v>
          </cell>
          <cell r="C3263" t="str">
            <v>ETITEC B T12 440/12.5 3+0</v>
          </cell>
          <cell r="D3263" t="str">
            <v>207,0000</v>
          </cell>
          <cell r="E3263" t="str">
            <v>GB</v>
          </cell>
          <cell r="F3263">
            <v>32</v>
          </cell>
          <cell r="G3263">
            <v>1407600</v>
          </cell>
          <cell r="H3263">
            <v>0</v>
          </cell>
          <cell r="I3263">
            <v>1421676</v>
          </cell>
          <cell r="J3263">
            <v>179131176</v>
          </cell>
          <cell r="K3263">
            <v>0.6</v>
          </cell>
          <cell r="L3263">
            <v>286609882</v>
          </cell>
        </row>
        <row r="3264">
          <cell r="A3264" t="str">
            <v>002440324</v>
          </cell>
          <cell r="B3264" t="str">
            <v>Prenapetostni odvodnik</v>
          </cell>
          <cell r="C3264" t="str">
            <v>ETITEC B T12 440/12.5 3+0 RC</v>
          </cell>
          <cell r="D3264" t="str">
            <v>214,5000</v>
          </cell>
          <cell r="E3264" t="str">
            <v>GB</v>
          </cell>
          <cell r="F3264">
            <v>32</v>
          </cell>
          <cell r="G3264">
            <v>1458600</v>
          </cell>
          <cell r="H3264">
            <v>0</v>
          </cell>
          <cell r="I3264">
            <v>1473186</v>
          </cell>
          <cell r="J3264">
            <v>185621436</v>
          </cell>
          <cell r="K3264">
            <v>0.6</v>
          </cell>
          <cell r="L3264">
            <v>296994298</v>
          </cell>
        </row>
        <row r="3265">
          <cell r="A3265" t="str">
            <v>002440325</v>
          </cell>
          <cell r="B3265" t="str">
            <v>Prenapetostni odvodnik</v>
          </cell>
          <cell r="C3265" t="str">
            <v>ETITEC B T12 275/12.5 4+0</v>
          </cell>
          <cell r="D3265" t="str">
            <v>249,6000</v>
          </cell>
          <cell r="E3265" t="str">
            <v>GB</v>
          </cell>
          <cell r="F3265">
            <v>32</v>
          </cell>
          <cell r="G3265">
            <v>1697280.0000000002</v>
          </cell>
          <cell r="H3265">
            <v>0</v>
          </cell>
          <cell r="I3265">
            <v>1714252.8000000003</v>
          </cell>
          <cell r="J3265">
            <v>215995852.80000004</v>
          </cell>
          <cell r="K3265">
            <v>0.6</v>
          </cell>
          <cell r="L3265">
            <v>345593365</v>
          </cell>
        </row>
        <row r="3266">
          <cell r="A3266" t="str">
            <v>002440326</v>
          </cell>
          <cell r="B3266" t="str">
            <v>Prenapetostni odvodnik</v>
          </cell>
          <cell r="C3266" t="str">
            <v>ETITEC B T12 275/12.5 4+0 RC</v>
          </cell>
          <cell r="D3266" t="str">
            <v>257,4000</v>
          </cell>
          <cell r="E3266" t="str">
            <v>GB</v>
          </cell>
          <cell r="F3266">
            <v>32</v>
          </cell>
          <cell r="G3266">
            <v>1750320.0000000002</v>
          </cell>
          <cell r="H3266">
            <v>0</v>
          </cell>
          <cell r="I3266">
            <v>1767823.2000000002</v>
          </cell>
          <cell r="J3266">
            <v>222745723.20000002</v>
          </cell>
          <cell r="K3266">
            <v>0.6</v>
          </cell>
          <cell r="L3266">
            <v>356393158</v>
          </cell>
        </row>
        <row r="3267">
          <cell r="A3267" t="str">
            <v>002440327</v>
          </cell>
          <cell r="B3267" t="str">
            <v>Prenapetostni odvodnik</v>
          </cell>
          <cell r="C3267" t="str">
            <v>ETITEC B T12 440/12.5 4+0</v>
          </cell>
          <cell r="D3267" t="str">
            <v>276,0000</v>
          </cell>
          <cell r="E3267" t="str">
            <v>GB</v>
          </cell>
          <cell r="F3267">
            <v>32</v>
          </cell>
          <cell r="G3267">
            <v>1876800.0000000002</v>
          </cell>
          <cell r="H3267">
            <v>0</v>
          </cell>
          <cell r="I3267">
            <v>1895568.0000000002</v>
          </cell>
          <cell r="J3267">
            <v>238841568.00000003</v>
          </cell>
          <cell r="K3267">
            <v>0.6</v>
          </cell>
          <cell r="L3267">
            <v>382146509</v>
          </cell>
        </row>
        <row r="3268">
          <cell r="A3268" t="str">
            <v>002440328</v>
          </cell>
          <cell r="B3268" t="str">
            <v>Prenapetostni odvodnik</v>
          </cell>
          <cell r="C3268" t="str">
            <v>ETITEC B T12 440/12.5 4+0 RC</v>
          </cell>
          <cell r="D3268" t="str">
            <v>283,5000</v>
          </cell>
          <cell r="E3268" t="str">
            <v>GB</v>
          </cell>
          <cell r="F3268">
            <v>32</v>
          </cell>
          <cell r="G3268">
            <v>1927800.0000000002</v>
          </cell>
          <cell r="H3268">
            <v>0</v>
          </cell>
          <cell r="I3268">
            <v>1947078.0000000002</v>
          </cell>
          <cell r="J3268">
            <v>245331828.00000003</v>
          </cell>
          <cell r="K3268">
            <v>0.6</v>
          </cell>
          <cell r="L3268">
            <v>392530925</v>
          </cell>
        </row>
        <row r="3269">
          <cell r="A3269" t="str">
            <v>002440329</v>
          </cell>
          <cell r="B3269" t="str">
            <v>Prenapetostni odvodnik</v>
          </cell>
          <cell r="C3269" t="str">
            <v>ETITEC B T12 275/12.5 1+1</v>
          </cell>
          <cell r="D3269" t="str">
            <v>168,0000</v>
          </cell>
          <cell r="E3269" t="str">
            <v>GB</v>
          </cell>
          <cell r="F3269">
            <v>32</v>
          </cell>
          <cell r="G3269">
            <v>1142400</v>
          </cell>
          <cell r="H3269">
            <v>0</v>
          </cell>
          <cell r="I3269">
            <v>1153824</v>
          </cell>
          <cell r="J3269">
            <v>145381824</v>
          </cell>
          <cell r="K3269">
            <v>0.6</v>
          </cell>
          <cell r="L3269">
            <v>232610919</v>
          </cell>
        </row>
        <row r="3270">
          <cell r="A3270" t="str">
            <v>002440330</v>
          </cell>
          <cell r="B3270" t="str">
            <v>Prenapetostni odvodnik</v>
          </cell>
          <cell r="C3270" t="str">
            <v>ETITEC B T12 275/12.5 1+1 RC</v>
          </cell>
          <cell r="D3270" t="str">
            <v>175,5000</v>
          </cell>
          <cell r="E3270" t="str">
            <v>GB</v>
          </cell>
          <cell r="F3270">
            <v>32</v>
          </cell>
          <cell r="G3270">
            <v>1193400</v>
          </cell>
          <cell r="H3270">
            <v>0</v>
          </cell>
          <cell r="I3270">
            <v>1205334</v>
          </cell>
          <cell r="J3270">
            <v>151872084</v>
          </cell>
          <cell r="K3270">
            <v>0.6</v>
          </cell>
          <cell r="L3270">
            <v>242995335</v>
          </cell>
        </row>
        <row r="3271">
          <cell r="A3271" t="str">
            <v>002440331</v>
          </cell>
          <cell r="B3271" t="str">
            <v>Prenapetostni odvodnik</v>
          </cell>
          <cell r="C3271" t="str">
            <v>ETITEC B T12 275/12.5 3+1</v>
          </cell>
          <cell r="D3271" t="str">
            <v>288,0000</v>
          </cell>
          <cell r="E3271" t="str">
            <v>GB</v>
          </cell>
          <cell r="F3271">
            <v>32</v>
          </cell>
          <cell r="G3271">
            <v>1958400.0000000002</v>
          </cell>
          <cell r="H3271">
            <v>0</v>
          </cell>
          <cell r="I3271">
            <v>1977984.0000000002</v>
          </cell>
          <cell r="J3271">
            <v>249225984.00000003</v>
          </cell>
          <cell r="K3271">
            <v>0.6</v>
          </cell>
          <cell r="L3271">
            <v>398761575</v>
          </cell>
        </row>
        <row r="3272">
          <cell r="A3272" t="str">
            <v>002440332</v>
          </cell>
          <cell r="B3272" t="str">
            <v>Prenapetostni odvodnik</v>
          </cell>
          <cell r="C3272" t="str">
            <v>ETITEC B T12 275/12.5 3+1 RC</v>
          </cell>
          <cell r="D3272" t="str">
            <v>295,5000</v>
          </cell>
          <cell r="E3272" t="str">
            <v>GB</v>
          </cell>
          <cell r="F3272">
            <v>32</v>
          </cell>
          <cell r="G3272">
            <v>2009400.0000000002</v>
          </cell>
          <cell r="H3272">
            <v>0</v>
          </cell>
          <cell r="I3272">
            <v>2029494.0000000002</v>
          </cell>
          <cell r="J3272">
            <v>255716244.00000003</v>
          </cell>
          <cell r="K3272">
            <v>0.6</v>
          </cell>
          <cell r="L3272">
            <v>409145991</v>
          </cell>
        </row>
        <row r="3273">
          <cell r="A3273" t="str">
            <v>002440333</v>
          </cell>
          <cell r="B3273" t="str">
            <v>Prenapetostni odvodnik</v>
          </cell>
          <cell r="C3273" t="str">
            <v>MODETITEC B T12 150/12.5</v>
          </cell>
          <cell r="D3273" t="str">
            <v>56,1600</v>
          </cell>
          <cell r="E3273" t="str">
            <v>GB</v>
          </cell>
          <cell r="F3273">
            <v>32</v>
          </cell>
          <cell r="G3273">
            <v>381888</v>
          </cell>
          <cell r="H3273">
            <v>0</v>
          </cell>
          <cell r="I3273">
            <v>385706.88</v>
          </cell>
          <cell r="J3273">
            <v>48599066.880000003</v>
          </cell>
          <cell r="K3273">
            <v>0.6</v>
          </cell>
          <cell r="L3273">
            <v>77758508</v>
          </cell>
        </row>
        <row r="3274">
          <cell r="A3274" t="str">
            <v>002440334</v>
          </cell>
          <cell r="B3274" t="str">
            <v>Prenapetostni odvodnik</v>
          </cell>
          <cell r="C3274" t="str">
            <v>MODETITEC B T12 275/12.5</v>
          </cell>
          <cell r="D3274" t="str">
            <v>56,1600</v>
          </cell>
          <cell r="E3274" t="str">
            <v>GB</v>
          </cell>
          <cell r="F3274">
            <v>32</v>
          </cell>
          <cell r="G3274">
            <v>381888</v>
          </cell>
          <cell r="H3274">
            <v>0</v>
          </cell>
          <cell r="I3274">
            <v>385706.88</v>
          </cell>
          <cell r="J3274">
            <v>48599066.880000003</v>
          </cell>
          <cell r="K3274">
            <v>0.6</v>
          </cell>
          <cell r="L3274">
            <v>77758508</v>
          </cell>
        </row>
        <row r="3275">
          <cell r="A3275" t="str">
            <v>002440335</v>
          </cell>
          <cell r="B3275" t="str">
            <v>Prenapetostni odvodnik</v>
          </cell>
          <cell r="C3275" t="str">
            <v>MODETITEC B T12 440/12.5</v>
          </cell>
          <cell r="D3275" t="str">
            <v>64,5840</v>
          </cell>
          <cell r="E3275" t="str">
            <v>GB</v>
          </cell>
          <cell r="F3275">
            <v>32</v>
          </cell>
          <cell r="G3275">
            <v>439171.2</v>
          </cell>
          <cell r="H3275">
            <v>0</v>
          </cell>
          <cell r="I3275">
            <v>443562.91200000001</v>
          </cell>
          <cell r="J3275">
            <v>55888926.912</v>
          </cell>
          <cell r="K3275">
            <v>0.6</v>
          </cell>
          <cell r="L3275">
            <v>89422284</v>
          </cell>
        </row>
        <row r="3276">
          <cell r="A3276" t="str">
            <v>002440310</v>
          </cell>
          <cell r="B3276" t="str">
            <v>Prenapetostni odvodnik</v>
          </cell>
          <cell r="C3276" t="str">
            <v>MODETITEC B T1 255/100</v>
          </cell>
          <cell r="D3276" t="str">
            <v>89,4000</v>
          </cell>
          <cell r="E3276" t="str">
            <v>GB</v>
          </cell>
          <cell r="F3276">
            <v>32</v>
          </cell>
          <cell r="G3276">
            <v>607920</v>
          </cell>
          <cell r="H3276">
            <v>0</v>
          </cell>
          <cell r="I3276">
            <v>613999.19999999995</v>
          </cell>
          <cell r="J3276">
            <v>77363899.199999988</v>
          </cell>
          <cell r="K3276">
            <v>0.6</v>
          </cell>
          <cell r="L3276">
            <v>123782239</v>
          </cell>
        </row>
        <row r="3277">
          <cell r="A3277" t="str">
            <v>002440336</v>
          </cell>
          <cell r="B3277" t="str">
            <v>Prenapetostni odvodnik</v>
          </cell>
          <cell r="C3277" t="str">
            <v>ETITEC B T12 275/7 1+0</v>
          </cell>
          <cell r="D3277" t="str">
            <v>38,9670</v>
          </cell>
          <cell r="E3277" t="str">
            <v>GC</v>
          </cell>
          <cell r="F3277">
            <v>32</v>
          </cell>
          <cell r="G3277">
            <v>264975.60000000003</v>
          </cell>
          <cell r="H3277">
            <v>0</v>
          </cell>
          <cell r="I3277">
            <v>267625.35600000003</v>
          </cell>
          <cell r="J3277">
            <v>33720794.856000006</v>
          </cell>
          <cell r="K3277">
            <v>0.6</v>
          </cell>
          <cell r="L3277">
            <v>53953272</v>
          </cell>
        </row>
        <row r="3278">
          <cell r="A3278" t="str">
            <v>002440337</v>
          </cell>
          <cell r="B3278" t="str">
            <v>Prenapetostni odvodnik</v>
          </cell>
          <cell r="C3278" t="str">
            <v>ETITEC B T12 275/7 1+0 RC</v>
          </cell>
          <cell r="D3278" t="str">
            <v>46,7170</v>
          </cell>
          <cell r="E3278" t="str">
            <v>GC</v>
          </cell>
          <cell r="F3278">
            <v>32</v>
          </cell>
          <cell r="G3278">
            <v>317675.60000000003</v>
          </cell>
          <cell r="H3278">
            <v>0</v>
          </cell>
          <cell r="I3278">
            <v>320852.35600000003</v>
          </cell>
          <cell r="J3278">
            <v>40427396.856000006</v>
          </cell>
          <cell r="K3278">
            <v>0.6</v>
          </cell>
          <cell r="L3278">
            <v>64683835</v>
          </cell>
        </row>
        <row r="3279">
          <cell r="A3279" t="str">
            <v>002440338</v>
          </cell>
          <cell r="B3279" t="str">
            <v>Prenapetostni odvodnik</v>
          </cell>
          <cell r="C3279" t="str">
            <v>ETITEC B T12 275/7 2+0</v>
          </cell>
          <cell r="D3279" t="str">
            <v>87,5130</v>
          </cell>
          <cell r="E3279" t="str">
            <v>GC</v>
          </cell>
          <cell r="F3279">
            <v>32</v>
          </cell>
          <cell r="G3279">
            <v>595088.4</v>
          </cell>
          <cell r="H3279">
            <v>0</v>
          </cell>
          <cell r="I3279">
            <v>601039.28399999999</v>
          </cell>
          <cell r="J3279">
            <v>75730949.783999994</v>
          </cell>
          <cell r="K3279">
            <v>0.6</v>
          </cell>
          <cell r="L3279">
            <v>121169520</v>
          </cell>
        </row>
        <row r="3280">
          <cell r="A3280" t="str">
            <v>002440339</v>
          </cell>
          <cell r="B3280" t="str">
            <v>Prenapetostni odvodnik</v>
          </cell>
          <cell r="C3280" t="str">
            <v>ETITEC B T12 275/7 2+0 RC</v>
          </cell>
          <cell r="D3280" t="str">
            <v>95,2630</v>
          </cell>
          <cell r="E3280" t="str">
            <v>GC</v>
          </cell>
          <cell r="F3280">
            <v>32</v>
          </cell>
          <cell r="G3280">
            <v>647788.4</v>
          </cell>
          <cell r="H3280">
            <v>0</v>
          </cell>
          <cell r="I3280">
            <v>654266.28399999999</v>
          </cell>
          <cell r="J3280">
            <v>82437551.783999994</v>
          </cell>
          <cell r="K3280">
            <v>0.6</v>
          </cell>
          <cell r="L3280">
            <v>131900083</v>
          </cell>
        </row>
        <row r="3281">
          <cell r="A3281" t="str">
            <v>002440340</v>
          </cell>
          <cell r="B3281" t="str">
            <v>Prenapetostni odvodnik</v>
          </cell>
          <cell r="C3281" t="str">
            <v>ETITEC B T12 275/7 3+0</v>
          </cell>
          <cell r="D3281" t="str">
            <v>126,1700</v>
          </cell>
          <cell r="E3281" t="str">
            <v>GC</v>
          </cell>
          <cell r="F3281">
            <v>32</v>
          </cell>
          <cell r="G3281">
            <v>857956.00000000012</v>
          </cell>
          <cell r="H3281">
            <v>0</v>
          </cell>
          <cell r="I3281">
            <v>866535.56000000017</v>
          </cell>
          <cell r="J3281">
            <v>109183480.56000002</v>
          </cell>
          <cell r="K3281">
            <v>0.6</v>
          </cell>
          <cell r="L3281">
            <v>174693569</v>
          </cell>
        </row>
        <row r="3282">
          <cell r="A3282" t="str">
            <v>002440341</v>
          </cell>
          <cell r="B3282" t="str">
            <v>Prenapetostni odvodnik</v>
          </cell>
          <cell r="C3282" t="str">
            <v>ETITEC B T12 275/7 3+0 RC</v>
          </cell>
          <cell r="D3282" t="str">
            <v>133,9200</v>
          </cell>
          <cell r="E3282" t="str">
            <v>GC</v>
          </cell>
          <cell r="F3282">
            <v>32</v>
          </cell>
          <cell r="G3282">
            <v>910656.00000000012</v>
          </cell>
          <cell r="H3282">
            <v>0</v>
          </cell>
          <cell r="I3282">
            <v>919762.56000000017</v>
          </cell>
          <cell r="J3282">
            <v>115890082.56000002</v>
          </cell>
          <cell r="K3282">
            <v>0.6</v>
          </cell>
          <cell r="L3282">
            <v>185424133</v>
          </cell>
        </row>
        <row r="3283">
          <cell r="A3283" t="str">
            <v>002440342</v>
          </cell>
          <cell r="B3283" t="str">
            <v>Prenapetostni odvodnik</v>
          </cell>
          <cell r="C3283" t="str">
            <v>ETITEC B T12 275/7 4+0</v>
          </cell>
          <cell r="D3283" t="str">
            <v>169,2600</v>
          </cell>
          <cell r="E3283" t="str">
            <v>GC</v>
          </cell>
          <cell r="F3283">
            <v>32</v>
          </cell>
          <cell r="G3283">
            <v>1150968</v>
          </cell>
          <cell r="H3283">
            <v>0</v>
          </cell>
          <cell r="I3283">
            <v>1162477.68</v>
          </cell>
          <cell r="J3283">
            <v>146472187.67999998</v>
          </cell>
          <cell r="K3283">
            <v>0.6</v>
          </cell>
          <cell r="L3283">
            <v>234355501</v>
          </cell>
        </row>
        <row r="3284">
          <cell r="A3284" t="str">
            <v>002440343</v>
          </cell>
          <cell r="B3284" t="str">
            <v>Prenapetostni odvodnik</v>
          </cell>
          <cell r="C3284" t="str">
            <v>ETITEC B T12 275/7 4+0 RC</v>
          </cell>
          <cell r="D3284" t="str">
            <v>177,0100</v>
          </cell>
          <cell r="E3284" t="str">
            <v>GC</v>
          </cell>
          <cell r="F3284">
            <v>32</v>
          </cell>
          <cell r="G3284">
            <v>1203668</v>
          </cell>
          <cell r="H3284">
            <v>0</v>
          </cell>
          <cell r="I3284">
            <v>1215704.68</v>
          </cell>
          <cell r="J3284">
            <v>153178789.67999998</v>
          </cell>
          <cell r="K3284">
            <v>0.6</v>
          </cell>
          <cell r="L3284">
            <v>245086064</v>
          </cell>
        </row>
        <row r="3285">
          <cell r="A3285" t="str">
            <v>002440363</v>
          </cell>
          <cell r="B3285" t="str">
            <v>Prenapetostni odvodnik</v>
          </cell>
          <cell r="C3285" t="str">
            <v>MODETITEC B T12 275/7</v>
          </cell>
          <cell r="D3285" t="str">
            <v>28,8610</v>
          </cell>
          <cell r="E3285" t="str">
            <v>GC</v>
          </cell>
          <cell r="F3285">
            <v>32</v>
          </cell>
          <cell r="G3285">
            <v>196254.80000000002</v>
          </cell>
          <cell r="H3285">
            <v>0</v>
          </cell>
          <cell r="I3285">
            <v>198217.34800000003</v>
          </cell>
          <cell r="J3285">
            <v>24975385.848000005</v>
          </cell>
          <cell r="K3285">
            <v>0.6</v>
          </cell>
          <cell r="L3285">
            <v>39960618</v>
          </cell>
        </row>
        <row r="3286">
          <cell r="A3286" t="str">
            <v>002440393</v>
          </cell>
          <cell r="B3286" t="str">
            <v>Prenapetostni odvodnik</v>
          </cell>
          <cell r="C3286" t="str">
            <v>ETITEC C T2 275/20 1+0</v>
          </cell>
          <cell r="D3286" t="str">
            <v>17,6700</v>
          </cell>
          <cell r="E3286" t="str">
            <v>GC</v>
          </cell>
          <cell r="F3286">
            <v>32</v>
          </cell>
          <cell r="G3286">
            <v>120156.00000000001</v>
          </cell>
          <cell r="H3286">
            <v>0</v>
          </cell>
          <cell r="I3286">
            <v>121357.56000000001</v>
          </cell>
          <cell r="J3286">
            <v>15291052.560000002</v>
          </cell>
          <cell r="K3286">
            <v>0.6</v>
          </cell>
          <cell r="L3286">
            <v>24465685</v>
          </cell>
        </row>
        <row r="3287">
          <cell r="A3287" t="str">
            <v>002440394</v>
          </cell>
          <cell r="B3287" t="str">
            <v>Prenapetostni odvodnik</v>
          </cell>
          <cell r="C3287" t="str">
            <v>ETITEC C T2 275/20 1+0 RC</v>
          </cell>
          <cell r="D3287" t="str">
            <v>27,9000</v>
          </cell>
          <cell r="E3287" t="str">
            <v>GC</v>
          </cell>
          <cell r="F3287">
            <v>32</v>
          </cell>
          <cell r="G3287">
            <v>189720</v>
          </cell>
          <cell r="H3287">
            <v>0</v>
          </cell>
          <cell r="I3287">
            <v>191617.2</v>
          </cell>
          <cell r="J3287">
            <v>24143767.200000003</v>
          </cell>
          <cell r="K3287">
            <v>0.6</v>
          </cell>
          <cell r="L3287">
            <v>38630028</v>
          </cell>
        </row>
        <row r="3288">
          <cell r="A3288" t="str">
            <v>002440395</v>
          </cell>
          <cell r="B3288" t="str">
            <v>Prenapetostni odvodnik</v>
          </cell>
          <cell r="C3288" t="str">
            <v>ETITEC C T2 275/20 4+0</v>
          </cell>
          <cell r="D3288" t="str">
            <v>105,5860</v>
          </cell>
          <cell r="E3288" t="str">
            <v>GC</v>
          </cell>
          <cell r="F3288">
            <v>32</v>
          </cell>
          <cell r="G3288">
            <v>717984.8</v>
          </cell>
          <cell r="H3288">
            <v>0</v>
          </cell>
          <cell r="I3288">
            <v>725164.64800000004</v>
          </cell>
          <cell r="J3288">
            <v>91370745.648000002</v>
          </cell>
          <cell r="K3288">
            <v>0.6</v>
          </cell>
          <cell r="L3288">
            <v>146193194</v>
          </cell>
        </row>
        <row r="3289">
          <cell r="A3289" t="str">
            <v>002440396</v>
          </cell>
          <cell r="B3289" t="str">
            <v>Prenapetostni odvodnik</v>
          </cell>
          <cell r="C3289" t="str">
            <v>ETITEC C T2 275/20 4+0 RC</v>
          </cell>
          <cell r="D3289" t="str">
            <v>114,9170</v>
          </cell>
          <cell r="E3289" t="str">
            <v>GC</v>
          </cell>
          <cell r="F3289">
            <v>32</v>
          </cell>
          <cell r="G3289">
            <v>781435.60000000009</v>
          </cell>
          <cell r="H3289">
            <v>0</v>
          </cell>
          <cell r="I3289">
            <v>789249.95600000012</v>
          </cell>
          <cell r="J3289">
            <v>99445494.456000015</v>
          </cell>
          <cell r="K3289">
            <v>0.6</v>
          </cell>
          <cell r="L3289">
            <v>159112792</v>
          </cell>
        </row>
        <row r="3290">
          <cell r="A3290" t="str">
            <v>002440397</v>
          </cell>
          <cell r="B3290" t="str">
            <v>Prenapetostni odvodnik</v>
          </cell>
          <cell r="C3290" t="str">
            <v>ETITEC C T2 275/20 2+0</v>
          </cell>
          <cell r="D3290" t="str">
            <v>50,6540</v>
          </cell>
          <cell r="E3290" t="str">
            <v>GC</v>
          </cell>
          <cell r="F3290">
            <v>32</v>
          </cell>
          <cell r="G3290">
            <v>344447.2</v>
          </cell>
          <cell r="H3290">
            <v>0</v>
          </cell>
          <cell r="I3290">
            <v>347891.67200000002</v>
          </cell>
          <cell r="J3290">
            <v>43834350.672000006</v>
          </cell>
          <cell r="K3290">
            <v>0.6</v>
          </cell>
          <cell r="L3290">
            <v>70134962</v>
          </cell>
        </row>
        <row r="3291">
          <cell r="A3291" t="str">
            <v>002440398</v>
          </cell>
          <cell r="B3291" t="str">
            <v>Prenapetostni odvodnik</v>
          </cell>
          <cell r="C3291" t="str">
            <v>ETITEC C T2 275/20 2+0 RC</v>
          </cell>
          <cell r="D3291" t="str">
            <v>61,7210</v>
          </cell>
          <cell r="E3291" t="str">
            <v>GC</v>
          </cell>
          <cell r="F3291">
            <v>32</v>
          </cell>
          <cell r="G3291">
            <v>419702.80000000005</v>
          </cell>
          <cell r="H3291">
            <v>0</v>
          </cell>
          <cell r="I3291">
            <v>423899.82800000004</v>
          </cell>
          <cell r="J3291">
            <v>53411378.328000002</v>
          </cell>
          <cell r="K3291">
            <v>0.6</v>
          </cell>
          <cell r="L3291">
            <v>85458206</v>
          </cell>
        </row>
        <row r="3292">
          <cell r="A3292" t="str">
            <v>002440399</v>
          </cell>
          <cell r="B3292" t="str">
            <v>Prenapetostni odvodnik</v>
          </cell>
          <cell r="C3292" t="str">
            <v>ETITEC C T2 275/20 3+0</v>
          </cell>
          <cell r="D3292" t="str">
            <v>75,9810</v>
          </cell>
          <cell r="E3292" t="str">
            <v>GC</v>
          </cell>
          <cell r="F3292">
            <v>32</v>
          </cell>
          <cell r="G3292">
            <v>516670.80000000005</v>
          </cell>
          <cell r="H3292">
            <v>0</v>
          </cell>
          <cell r="I3292">
            <v>521837.50800000003</v>
          </cell>
          <cell r="J3292">
            <v>65751526.008000001</v>
          </cell>
          <cell r="K3292">
            <v>0.6</v>
          </cell>
          <cell r="L3292">
            <v>105202442</v>
          </cell>
        </row>
        <row r="3293">
          <cell r="A3293" t="str">
            <v>002440400</v>
          </cell>
          <cell r="B3293" t="str">
            <v>Prenapetostni odvodnik</v>
          </cell>
          <cell r="C3293" t="str">
            <v>ETITEC C T2 275/20 3+0 RC</v>
          </cell>
          <cell r="D3293" t="str">
            <v>88,3190</v>
          </cell>
          <cell r="E3293" t="str">
            <v>GC</v>
          </cell>
          <cell r="F3293">
            <v>32</v>
          </cell>
          <cell r="G3293">
            <v>600569.20000000007</v>
          </cell>
          <cell r="H3293">
            <v>0</v>
          </cell>
          <cell r="I3293">
            <v>606574.89200000011</v>
          </cell>
          <cell r="J3293">
            <v>76428436.39200002</v>
          </cell>
          <cell r="K3293">
            <v>0.6</v>
          </cell>
          <cell r="L3293">
            <v>122285499</v>
          </cell>
        </row>
        <row r="3294">
          <cell r="A3294" t="str">
            <v>002440401</v>
          </cell>
          <cell r="B3294" t="str">
            <v>Prenapetostni odvodnik</v>
          </cell>
          <cell r="C3294" t="str">
            <v>ETITEC C T2 275/20 1+1</v>
          </cell>
          <cell r="D3294" t="str">
            <v>71,2690</v>
          </cell>
          <cell r="E3294" t="str">
            <v>GC</v>
          </cell>
          <cell r="F3294">
            <v>32</v>
          </cell>
          <cell r="G3294">
            <v>484629.2</v>
          </cell>
          <cell r="H3294">
            <v>0</v>
          </cell>
          <cell r="I3294">
            <v>489475.49200000003</v>
          </cell>
          <cell r="J3294">
            <v>61673911.992000006</v>
          </cell>
          <cell r="K3294">
            <v>0.6</v>
          </cell>
          <cell r="L3294">
            <v>98678260</v>
          </cell>
        </row>
        <row r="3295">
          <cell r="A3295" t="str">
            <v>002440402</v>
          </cell>
          <cell r="B3295" t="str">
            <v>Prenapetostni odvodnik</v>
          </cell>
          <cell r="C3295" t="str">
            <v>ETITEC C T2 275/20 1+1 RC</v>
          </cell>
          <cell r="D3295" t="str">
            <v>81,9330</v>
          </cell>
          <cell r="E3295" t="str">
            <v>GC</v>
          </cell>
          <cell r="F3295">
            <v>32</v>
          </cell>
          <cell r="G3295">
            <v>557144.4</v>
          </cell>
          <cell r="H3295">
            <v>0</v>
          </cell>
          <cell r="I3295">
            <v>562715.84400000004</v>
          </cell>
          <cell r="J3295">
            <v>70902196.344000012</v>
          </cell>
          <cell r="K3295">
            <v>0.6</v>
          </cell>
          <cell r="L3295">
            <v>113443515</v>
          </cell>
        </row>
        <row r="3296">
          <cell r="A3296" t="str">
            <v>002440403</v>
          </cell>
          <cell r="B3296" t="str">
            <v>Prenapetostni odvodnik</v>
          </cell>
          <cell r="C3296" t="str">
            <v>ETITEC C T2 275/20 3+1</v>
          </cell>
          <cell r="D3296" t="str">
            <v>121,3650</v>
          </cell>
          <cell r="E3296" t="str">
            <v>GC</v>
          </cell>
          <cell r="F3296">
            <v>32</v>
          </cell>
          <cell r="G3296">
            <v>825282.00000000012</v>
          </cell>
          <cell r="H3296">
            <v>0</v>
          </cell>
          <cell r="I3296">
            <v>833534.82000000018</v>
          </cell>
          <cell r="J3296">
            <v>105025387.32000002</v>
          </cell>
          <cell r="K3296">
            <v>0.6</v>
          </cell>
          <cell r="L3296">
            <v>168040620</v>
          </cell>
        </row>
        <row r="3297">
          <cell r="A3297" t="str">
            <v>002440404</v>
          </cell>
          <cell r="B3297" t="str">
            <v>Prenapetostni odvodnik</v>
          </cell>
          <cell r="C3297" t="str">
            <v>ETITEC C T2 275/20 3+1 RC</v>
          </cell>
          <cell r="D3297" t="str">
            <v>130,5410</v>
          </cell>
          <cell r="E3297" t="str">
            <v>GC</v>
          </cell>
          <cell r="F3297">
            <v>32</v>
          </cell>
          <cell r="G3297">
            <v>887678.8</v>
          </cell>
          <cell r="H3297">
            <v>0</v>
          </cell>
          <cell r="I3297">
            <v>896555.58800000011</v>
          </cell>
          <cell r="J3297">
            <v>112966004.08800001</v>
          </cell>
          <cell r="K3297">
            <v>0.6</v>
          </cell>
          <cell r="L3297">
            <v>180745607</v>
          </cell>
        </row>
        <row r="3298">
          <cell r="A3298" t="str">
            <v>002440405</v>
          </cell>
          <cell r="B3298" t="str">
            <v>Prenapetostni odvodnik</v>
          </cell>
          <cell r="C3298" t="str">
            <v>ETITEC C T2 440/20 1+0</v>
          </cell>
          <cell r="D3298" t="str">
            <v>27,9620</v>
          </cell>
          <cell r="E3298" t="str">
            <v>GC</v>
          </cell>
          <cell r="F3298">
            <v>32</v>
          </cell>
          <cell r="G3298">
            <v>190141.6</v>
          </cell>
          <cell r="H3298">
            <v>0</v>
          </cell>
          <cell r="I3298">
            <v>192043.016</v>
          </cell>
          <cell r="J3298">
            <v>24197420.015999999</v>
          </cell>
          <cell r="K3298">
            <v>0.6</v>
          </cell>
          <cell r="L3298">
            <v>38715873</v>
          </cell>
        </row>
        <row r="3299">
          <cell r="A3299" t="str">
            <v>002440406</v>
          </cell>
          <cell r="B3299" t="str">
            <v>Prenapetostni odvodnik</v>
          </cell>
          <cell r="C3299" t="str">
            <v>ETITEC C T2 440/20 1+0 RC</v>
          </cell>
          <cell r="D3299" t="str">
            <v>38,6260</v>
          </cell>
          <cell r="E3299" t="str">
            <v>GC</v>
          </cell>
          <cell r="F3299">
            <v>32</v>
          </cell>
          <cell r="G3299">
            <v>262656.80000000005</v>
          </cell>
          <cell r="H3299">
            <v>0</v>
          </cell>
          <cell r="I3299">
            <v>265283.36800000007</v>
          </cell>
          <cell r="J3299">
            <v>33425704.368000008</v>
          </cell>
          <cell r="K3299">
            <v>0.6</v>
          </cell>
          <cell r="L3299">
            <v>53481127</v>
          </cell>
        </row>
        <row r="3300">
          <cell r="A3300" t="str">
            <v>002440407</v>
          </cell>
          <cell r="B3300" t="str">
            <v>Prenapetostni odvodnik</v>
          </cell>
          <cell r="C3300" t="str">
            <v>ETITEC C T2 440/20 4+0</v>
          </cell>
          <cell r="D3300" t="str">
            <v>111,8480</v>
          </cell>
          <cell r="E3300" t="str">
            <v>GC</v>
          </cell>
          <cell r="F3300">
            <v>32</v>
          </cell>
          <cell r="G3300">
            <v>760566.4</v>
          </cell>
          <cell r="H3300">
            <v>0</v>
          </cell>
          <cell r="I3300">
            <v>768172.06400000001</v>
          </cell>
          <cell r="J3300">
            <v>96789680.063999996</v>
          </cell>
          <cell r="K3300">
            <v>0.6</v>
          </cell>
          <cell r="L3300">
            <v>154863489</v>
          </cell>
        </row>
        <row r="3301">
          <cell r="A3301" t="str">
            <v>002440408</v>
          </cell>
          <cell r="B3301" t="str">
            <v>Prenapetostni odvodnik</v>
          </cell>
          <cell r="C3301" t="str">
            <v>ETITEC C T2 440/20 4+0 RC</v>
          </cell>
          <cell r="D3301" t="str">
            <v>122,4810</v>
          </cell>
          <cell r="E3301" t="str">
            <v>GC</v>
          </cell>
          <cell r="F3301">
            <v>32</v>
          </cell>
          <cell r="G3301">
            <v>832870.8</v>
          </cell>
          <cell r="H3301">
            <v>0</v>
          </cell>
          <cell r="I3301">
            <v>841199.50800000003</v>
          </cell>
          <cell r="J3301">
            <v>105991138.008</v>
          </cell>
          <cell r="K3301">
            <v>0.6</v>
          </cell>
          <cell r="L3301">
            <v>169585821</v>
          </cell>
        </row>
        <row r="3302">
          <cell r="A3302" t="str">
            <v>002440409</v>
          </cell>
          <cell r="B3302" t="str">
            <v>Prenapetostni odvodnik</v>
          </cell>
          <cell r="C3302" t="str">
            <v>ETITEC C T2 440/20 2+0</v>
          </cell>
          <cell r="D3302" t="str">
            <v>55,8930</v>
          </cell>
          <cell r="E3302" t="str">
            <v>GC</v>
          </cell>
          <cell r="F3302">
            <v>32</v>
          </cell>
          <cell r="G3302">
            <v>380072.4</v>
          </cell>
          <cell r="H3302">
            <v>0</v>
          </cell>
          <cell r="I3302">
            <v>383873.12400000001</v>
          </cell>
          <cell r="J3302">
            <v>48368013.623999998</v>
          </cell>
          <cell r="K3302">
            <v>0.6</v>
          </cell>
          <cell r="L3302">
            <v>77388822</v>
          </cell>
        </row>
        <row r="3303">
          <cell r="A3303" t="str">
            <v>002440410</v>
          </cell>
          <cell r="B3303" t="str">
            <v>Prenapetostni odvodnik</v>
          </cell>
          <cell r="C3303" t="str">
            <v>ETITEC C T2 440/20 2+0 RC</v>
          </cell>
          <cell r="D3303" t="str">
            <v>66,5570</v>
          </cell>
          <cell r="E3303" t="str">
            <v>GC</v>
          </cell>
          <cell r="F3303">
            <v>32</v>
          </cell>
          <cell r="G3303">
            <v>452587.60000000003</v>
          </cell>
          <cell r="H3303">
            <v>0</v>
          </cell>
          <cell r="I3303">
            <v>457113.47600000002</v>
          </cell>
          <cell r="J3303">
            <v>57596297.976000004</v>
          </cell>
          <cell r="K3303">
            <v>0.6</v>
          </cell>
          <cell r="L3303">
            <v>92154077</v>
          </cell>
        </row>
        <row r="3304">
          <cell r="A3304" t="str">
            <v>002440411</v>
          </cell>
          <cell r="B3304" t="str">
            <v>Prenapetostni odvodnik</v>
          </cell>
          <cell r="C3304" t="str">
            <v>ETITEC C T2 440/20 3+0</v>
          </cell>
          <cell r="D3304" t="str">
            <v>87,3580</v>
          </cell>
          <cell r="E3304" t="str">
            <v>GC</v>
          </cell>
          <cell r="F3304">
            <v>32</v>
          </cell>
          <cell r="G3304">
            <v>594034.4</v>
          </cell>
          <cell r="H3304">
            <v>0</v>
          </cell>
          <cell r="I3304">
            <v>599974.74400000006</v>
          </cell>
          <cell r="J3304">
            <v>75596817.744000003</v>
          </cell>
          <cell r="K3304">
            <v>0.6</v>
          </cell>
          <cell r="L3304">
            <v>120954909</v>
          </cell>
        </row>
        <row r="3305">
          <cell r="A3305" t="str">
            <v>002440412</v>
          </cell>
          <cell r="B3305" t="str">
            <v>Prenapetostni odvodnik</v>
          </cell>
          <cell r="C3305" t="str">
            <v>ETITEC C T2 440/20 3+0 RC</v>
          </cell>
          <cell r="D3305" t="str">
            <v>94,5190</v>
          </cell>
          <cell r="E3305" t="str">
            <v>GC</v>
          </cell>
          <cell r="F3305">
            <v>32</v>
          </cell>
          <cell r="G3305">
            <v>642729.20000000007</v>
          </cell>
          <cell r="H3305">
            <v>0</v>
          </cell>
          <cell r="I3305">
            <v>649156.49200000009</v>
          </cell>
          <cell r="J3305">
            <v>81793717.992000014</v>
          </cell>
          <cell r="K3305">
            <v>0.6</v>
          </cell>
          <cell r="L3305">
            <v>130869949</v>
          </cell>
        </row>
        <row r="3306">
          <cell r="A3306" t="str">
            <v>002440413</v>
          </cell>
          <cell r="B3306" t="str">
            <v>Prenapetostni odvodnik</v>
          </cell>
          <cell r="C3306" t="str">
            <v>ETITEC C T2 255/20 G</v>
          </cell>
          <cell r="D3306" t="str">
            <v>46,9650</v>
          </cell>
          <cell r="E3306" t="str">
            <v>GC</v>
          </cell>
          <cell r="F3306">
            <v>32</v>
          </cell>
          <cell r="G3306">
            <v>319362</v>
          </cell>
          <cell r="H3306">
            <v>0</v>
          </cell>
          <cell r="I3306">
            <v>322555.62</v>
          </cell>
          <cell r="J3306">
            <v>40642008.119999997</v>
          </cell>
          <cell r="K3306">
            <v>0.6</v>
          </cell>
          <cell r="L3306">
            <v>65027213</v>
          </cell>
        </row>
        <row r="3307">
          <cell r="A3307" t="str">
            <v>002440414</v>
          </cell>
          <cell r="B3307" t="str">
            <v>Prenapetostni odvodnik</v>
          </cell>
          <cell r="C3307" t="str">
            <v>MOD ETITEC C T2 275/20</v>
          </cell>
          <cell r="D3307" t="str">
            <v>17,2670</v>
          </cell>
          <cell r="E3307" t="str">
            <v>GC</v>
          </cell>
          <cell r="F3307">
            <v>32</v>
          </cell>
          <cell r="G3307">
            <v>117415.6</v>
          </cell>
          <cell r="H3307">
            <v>0</v>
          </cell>
          <cell r="I3307">
            <v>118589.75600000001</v>
          </cell>
          <cell r="J3307">
            <v>14942309.256000001</v>
          </cell>
          <cell r="K3307">
            <v>0.6</v>
          </cell>
          <cell r="L3307">
            <v>23907695</v>
          </cell>
        </row>
        <row r="3308">
          <cell r="A3308" t="str">
            <v>002440415</v>
          </cell>
          <cell r="B3308" t="str">
            <v>Prenapetostni odvodnik</v>
          </cell>
          <cell r="C3308" t="str">
            <v>MOD ETITEC C T2 440/20</v>
          </cell>
          <cell r="D3308" t="str">
            <v>23,1880</v>
          </cell>
          <cell r="E3308" t="str">
            <v>GC</v>
          </cell>
          <cell r="F3308">
            <v>32</v>
          </cell>
          <cell r="G3308">
            <v>157678.40000000002</v>
          </cell>
          <cell r="H3308">
            <v>0</v>
          </cell>
          <cell r="I3308">
            <v>159255.18400000004</v>
          </cell>
          <cell r="J3308">
            <v>20066153.184000004</v>
          </cell>
          <cell r="K3308">
            <v>0.6</v>
          </cell>
          <cell r="L3308">
            <v>32105846</v>
          </cell>
        </row>
        <row r="3309">
          <cell r="A3309" t="str">
            <v>002440416</v>
          </cell>
          <cell r="B3309" t="str">
            <v>Prenapetostni odvodnik</v>
          </cell>
          <cell r="C3309" t="str">
            <v>MOD ETITEC C T2 255/20 G</v>
          </cell>
          <cell r="D3309" t="str">
            <v>41,3850</v>
          </cell>
          <cell r="E3309" t="str">
            <v>GC</v>
          </cell>
          <cell r="F3309">
            <v>32</v>
          </cell>
          <cell r="G3309">
            <v>281418</v>
          </cell>
          <cell r="H3309">
            <v>0</v>
          </cell>
          <cell r="I3309">
            <v>284232.18</v>
          </cell>
          <cell r="J3309">
            <v>35813254.68</v>
          </cell>
          <cell r="K3309">
            <v>0.6</v>
          </cell>
          <cell r="L3309">
            <v>57301208</v>
          </cell>
        </row>
        <row r="3310">
          <cell r="A3310" t="str">
            <v>002921081</v>
          </cell>
          <cell r="B3310" t="str">
            <v>Izolirana zbiralnica</v>
          </cell>
          <cell r="C3310" t="str">
            <v>IZ16/1F/2/ETITEC</v>
          </cell>
          <cell r="D3310" t="str">
            <v>0,9820</v>
          </cell>
          <cell r="E3310" t="str">
            <v>PC</v>
          </cell>
          <cell r="F3310">
            <v>32</v>
          </cell>
          <cell r="G3310" t="e">
            <v>#VALUE!</v>
          </cell>
          <cell r="H3310">
            <v>0</v>
          </cell>
          <cell r="I3310" t="e">
            <v>#VALUE!</v>
          </cell>
          <cell r="J3310" t="e">
            <v>#VALUE!</v>
          </cell>
          <cell r="K3310">
            <v>0.55000000000000004</v>
          </cell>
          <cell r="L3310" t="e">
            <v>#VALUE!</v>
          </cell>
        </row>
        <row r="3311">
          <cell r="A3311" t="str">
            <v>002921082</v>
          </cell>
          <cell r="B3311" t="str">
            <v>Izolirana zbiralnica</v>
          </cell>
          <cell r="C3311" t="str">
            <v>IZ16/1F/3/ETITEC</v>
          </cell>
          <cell r="D3311" t="str">
            <v>1,3003</v>
          </cell>
          <cell r="E3311" t="str">
            <v>PC</v>
          </cell>
          <cell r="F3311">
            <v>32</v>
          </cell>
          <cell r="G3311">
            <v>8842.0400000000009</v>
          </cell>
          <cell r="H3311">
            <v>0</v>
          </cell>
          <cell r="I3311">
            <v>8930.4604000000018</v>
          </cell>
          <cell r="J3311">
            <v>1125238.0104000003</v>
          </cell>
          <cell r="K3311">
            <v>0.55000000000000004</v>
          </cell>
          <cell r="L3311">
            <v>1744119</v>
          </cell>
        </row>
        <row r="3312">
          <cell r="A3312" t="str">
            <v>002921083</v>
          </cell>
          <cell r="B3312" t="str">
            <v>Izolirana zbiralnica</v>
          </cell>
          <cell r="C3312" t="str">
            <v>IZ16/1F/4/ETITEC</v>
          </cell>
          <cell r="D3312" t="str">
            <v>1,5524</v>
          </cell>
          <cell r="E3312" t="str">
            <v>PC</v>
          </cell>
          <cell r="F3312">
            <v>32</v>
          </cell>
          <cell r="G3312">
            <v>10556.320000000002</v>
          </cell>
          <cell r="H3312">
            <v>0</v>
          </cell>
          <cell r="I3312">
            <v>10661.883200000002</v>
          </cell>
          <cell r="J3312">
            <v>1343397.2832000002</v>
          </cell>
          <cell r="K3312">
            <v>0.55000000000000004</v>
          </cell>
          <cell r="L3312">
            <v>2082266</v>
          </cell>
        </row>
        <row r="3313">
          <cell r="A3313" t="str">
            <v>002440417</v>
          </cell>
          <cell r="B3313" t="str">
            <v>Prenapetostni odvodnik</v>
          </cell>
          <cell r="C3313" t="str">
            <v>ETITEC D T3 275/3 1+0</v>
          </cell>
          <cell r="D3313" t="str">
            <v>27,2800</v>
          </cell>
          <cell r="E3313" t="str">
            <v>GC</v>
          </cell>
          <cell r="F3313">
            <v>32</v>
          </cell>
          <cell r="G3313">
            <v>185504</v>
          </cell>
          <cell r="H3313">
            <v>0</v>
          </cell>
          <cell r="I3313">
            <v>187359.04</v>
          </cell>
          <cell r="J3313">
            <v>23607239.040000003</v>
          </cell>
          <cell r="K3313">
            <v>0.57999999999999996</v>
          </cell>
          <cell r="L3313">
            <v>37299438</v>
          </cell>
        </row>
        <row r="3314">
          <cell r="A3314" t="str">
            <v>002440418</v>
          </cell>
          <cell r="B3314" t="str">
            <v>Prenapetostni odvodnik</v>
          </cell>
          <cell r="C3314" t="str">
            <v>ETITEC D T3 275/3 1+0 RC</v>
          </cell>
          <cell r="D3314" t="str">
            <v>37,0450</v>
          </cell>
          <cell r="E3314" t="str">
            <v>GC</v>
          </cell>
          <cell r="F3314">
            <v>32</v>
          </cell>
          <cell r="G3314">
            <v>251906.00000000003</v>
          </cell>
          <cell r="H3314">
            <v>0</v>
          </cell>
          <cell r="I3314">
            <v>254425.06000000003</v>
          </cell>
          <cell r="J3314">
            <v>32057557.560000002</v>
          </cell>
          <cell r="K3314">
            <v>0.57999999999999996</v>
          </cell>
          <cell r="L3314">
            <v>50650941</v>
          </cell>
        </row>
        <row r="3315">
          <cell r="A3315" t="str">
            <v>002440419</v>
          </cell>
          <cell r="B3315" t="str">
            <v>Prenapetostni odvodnik</v>
          </cell>
          <cell r="C3315" t="str">
            <v>ETITEC D T3 440/3 1+0</v>
          </cell>
          <cell r="D3315" t="str">
            <v>31,2170</v>
          </cell>
          <cell r="E3315" t="str">
            <v>GC</v>
          </cell>
          <cell r="F3315">
            <v>32</v>
          </cell>
          <cell r="G3315">
            <v>212275.6</v>
          </cell>
          <cell r="H3315">
            <v>0</v>
          </cell>
          <cell r="I3315">
            <v>214398.356</v>
          </cell>
          <cell r="J3315">
            <v>27014192.855999999</v>
          </cell>
          <cell r="K3315">
            <v>0.57999999999999996</v>
          </cell>
          <cell r="L3315">
            <v>42682425</v>
          </cell>
        </row>
        <row r="3316">
          <cell r="A3316" t="str">
            <v>002440420</v>
          </cell>
          <cell r="B3316" t="str">
            <v>Prenapetostni odvodnik</v>
          </cell>
          <cell r="C3316" t="str">
            <v>ETITEC D T3 440/3 1+0 RC</v>
          </cell>
          <cell r="D3316" t="str">
            <v>42,3770</v>
          </cell>
          <cell r="E3316" t="str">
            <v>GC</v>
          </cell>
          <cell r="F3316">
            <v>32</v>
          </cell>
          <cell r="G3316">
            <v>288163.60000000003</v>
          </cell>
          <cell r="H3316">
            <v>0</v>
          </cell>
          <cell r="I3316">
            <v>291045.23600000003</v>
          </cell>
          <cell r="J3316">
            <v>36671699.736000001</v>
          </cell>
          <cell r="K3316">
            <v>0.57999999999999996</v>
          </cell>
          <cell r="L3316">
            <v>57941286</v>
          </cell>
        </row>
        <row r="3317">
          <cell r="A3317" t="str">
            <v>002440421</v>
          </cell>
          <cell r="B3317" t="str">
            <v>Prenapetostni odvodnik</v>
          </cell>
          <cell r="C3317" t="str">
            <v>MODETITEC D T3 275/3</v>
          </cell>
          <cell r="D3317" t="str">
            <v>21,7310</v>
          </cell>
          <cell r="E3317" t="str">
            <v>GC</v>
          </cell>
          <cell r="F3317">
            <v>32</v>
          </cell>
          <cell r="G3317">
            <v>147770.80000000002</v>
          </cell>
          <cell r="H3317">
            <v>0</v>
          </cell>
          <cell r="I3317">
            <v>149248.50800000003</v>
          </cell>
          <cell r="J3317">
            <v>18805312.008000005</v>
          </cell>
          <cell r="K3317">
            <v>0.57999999999999996</v>
          </cell>
          <cell r="L3317">
            <v>29712393</v>
          </cell>
        </row>
        <row r="3318">
          <cell r="A3318" t="str">
            <v>002440422</v>
          </cell>
          <cell r="B3318" t="str">
            <v>Prenapetostni odvodnik</v>
          </cell>
          <cell r="C3318" t="str">
            <v>MODETITEC D T3 440/3</v>
          </cell>
          <cell r="D3318" t="str">
            <v>22,3200</v>
          </cell>
          <cell r="E3318" t="str">
            <v>GC</v>
          </cell>
          <cell r="F3318">
            <v>32</v>
          </cell>
          <cell r="G3318">
            <v>151776</v>
          </cell>
          <cell r="H3318">
            <v>0</v>
          </cell>
          <cell r="I3318">
            <v>153293.76000000001</v>
          </cell>
          <cell r="J3318">
            <v>19315013.760000002</v>
          </cell>
          <cell r="K3318">
            <v>0.57999999999999996</v>
          </cell>
          <cell r="L3318">
            <v>30517722</v>
          </cell>
        </row>
        <row r="3319">
          <cell r="A3319" t="str">
            <v>003801001</v>
          </cell>
          <cell r="B3319" t="str">
            <v>Transformator</v>
          </cell>
          <cell r="C3319" t="str">
            <v>TR 1f 12-0-12V 30VA</v>
          </cell>
          <cell r="D3319" t="str">
            <v>22,9203</v>
          </cell>
          <cell r="E3319" t="str">
            <v>IF</v>
          </cell>
          <cell r="F3319">
            <v>32</v>
          </cell>
          <cell r="G3319">
            <v>155858.04</v>
          </cell>
          <cell r="H3319">
            <v>0</v>
          </cell>
          <cell r="I3319">
            <v>157416.62040000001</v>
          </cell>
          <cell r="J3319">
            <v>19834494.170400001</v>
          </cell>
          <cell r="K3319">
            <v>0.57999999999999996</v>
          </cell>
          <cell r="L3319">
            <v>31338501</v>
          </cell>
        </row>
        <row r="3320">
          <cell r="A3320" t="str">
            <v>003801002</v>
          </cell>
          <cell r="B3320" t="str">
            <v>Transformator</v>
          </cell>
          <cell r="C3320" t="str">
            <v>TR 1f 12-0-12V 50VA</v>
          </cell>
          <cell r="D3320" t="str">
            <v>25,8977</v>
          </cell>
          <cell r="E3320" t="str">
            <v>IF</v>
          </cell>
          <cell r="F3320">
            <v>32</v>
          </cell>
          <cell r="G3320">
            <v>176104.36000000002</v>
          </cell>
          <cell r="H3320">
            <v>0</v>
          </cell>
          <cell r="I3320">
            <v>177865.40360000002</v>
          </cell>
          <cell r="J3320">
            <v>22411040.853600003</v>
          </cell>
          <cell r="K3320">
            <v>0.57999999999999996</v>
          </cell>
          <cell r="L3320">
            <v>35409445</v>
          </cell>
        </row>
        <row r="3321">
          <cell r="A3321" t="str">
            <v>003801003</v>
          </cell>
          <cell r="B3321" t="str">
            <v>Transformator</v>
          </cell>
          <cell r="C3321" t="str">
            <v>TR 1f 12-0-12V 75VA</v>
          </cell>
          <cell r="D3321" t="str">
            <v>29,8831</v>
          </cell>
          <cell r="E3321" t="str">
            <v>IF</v>
          </cell>
          <cell r="F3321">
            <v>32</v>
          </cell>
          <cell r="G3321">
            <v>203205.08000000002</v>
          </cell>
          <cell r="H3321">
            <v>0</v>
          </cell>
          <cell r="I3321">
            <v>205237.13080000001</v>
          </cell>
          <cell r="J3321">
            <v>25859878.480800003</v>
          </cell>
          <cell r="K3321">
            <v>0.57999999999999996</v>
          </cell>
          <cell r="L3321">
            <v>40858608</v>
          </cell>
        </row>
        <row r="3322">
          <cell r="A3322" t="str">
            <v>003801004</v>
          </cell>
          <cell r="B3322" t="str">
            <v>Transformator</v>
          </cell>
          <cell r="C3322" t="str">
            <v>TR 1f 12-0-12V 100VA</v>
          </cell>
          <cell r="D3322" t="str">
            <v>34,3957</v>
          </cell>
          <cell r="E3322" t="str">
            <v>IF</v>
          </cell>
          <cell r="F3322">
            <v>32</v>
          </cell>
          <cell r="G3322">
            <v>233890.76</v>
          </cell>
          <cell r="H3322">
            <v>0</v>
          </cell>
          <cell r="I3322">
            <v>236229.66760000002</v>
          </cell>
          <cell r="J3322">
            <v>29764938.117600001</v>
          </cell>
          <cell r="K3322">
            <v>0.57999999999999996</v>
          </cell>
          <cell r="L3322">
            <v>47028603</v>
          </cell>
        </row>
        <row r="3323">
          <cell r="A3323" t="str">
            <v>003801005</v>
          </cell>
          <cell r="B3323" t="str">
            <v>Transformator</v>
          </cell>
          <cell r="C3323" t="str">
            <v>TR 1f 12-0-12V 150VA</v>
          </cell>
          <cell r="D3323" t="str">
            <v>42,4443</v>
          </cell>
          <cell r="E3323" t="str">
            <v>IF</v>
          </cell>
          <cell r="F3323">
            <v>32</v>
          </cell>
          <cell r="G3323">
            <v>288621.24000000005</v>
          </cell>
          <cell r="H3323">
            <v>0</v>
          </cell>
          <cell r="I3323">
            <v>291507.45240000007</v>
          </cell>
          <cell r="J3323">
            <v>36729939.002400011</v>
          </cell>
          <cell r="K3323">
            <v>0.57999999999999996</v>
          </cell>
          <cell r="L3323">
            <v>58033304</v>
          </cell>
        </row>
        <row r="3324">
          <cell r="A3324" t="str">
            <v>003801006</v>
          </cell>
          <cell r="B3324" t="str">
            <v>Transformator</v>
          </cell>
          <cell r="C3324" t="str">
            <v>TR 1f 12-0-12V 200VA</v>
          </cell>
          <cell r="D3324" t="str">
            <v>50,9425</v>
          </cell>
          <cell r="E3324" t="str">
            <v>IF</v>
          </cell>
          <cell r="F3324">
            <v>32</v>
          </cell>
          <cell r="G3324">
            <v>346409</v>
          </cell>
          <cell r="H3324">
            <v>0</v>
          </cell>
          <cell r="I3324">
            <v>349873.09</v>
          </cell>
          <cell r="J3324">
            <v>44084009.340000004</v>
          </cell>
          <cell r="K3324">
            <v>0.57999999999999996</v>
          </cell>
          <cell r="L3324">
            <v>69652735</v>
          </cell>
        </row>
        <row r="3325">
          <cell r="A3325" t="str">
            <v>003801007</v>
          </cell>
          <cell r="B3325" t="str">
            <v>Transformator</v>
          </cell>
          <cell r="C3325" t="str">
            <v>TR 1f 12-0-12V 250VA</v>
          </cell>
          <cell r="D3325" t="str">
            <v>55,1761</v>
          </cell>
          <cell r="E3325" t="str">
            <v>IF</v>
          </cell>
          <cell r="F3325">
            <v>32</v>
          </cell>
          <cell r="G3325">
            <v>375197.48000000004</v>
          </cell>
          <cell r="H3325">
            <v>0</v>
          </cell>
          <cell r="I3325">
            <v>378949.45480000007</v>
          </cell>
          <cell r="J3325">
            <v>47747631.304800011</v>
          </cell>
          <cell r="K3325">
            <v>0.57999999999999996</v>
          </cell>
          <cell r="L3325">
            <v>75441258</v>
          </cell>
        </row>
        <row r="3326">
          <cell r="A3326" t="str">
            <v>003801008</v>
          </cell>
          <cell r="B3326" t="str">
            <v>Transformator</v>
          </cell>
          <cell r="C3326" t="str">
            <v>TR 1f 12-0-12V 300VA</v>
          </cell>
          <cell r="D3326" t="str">
            <v>66,8996</v>
          </cell>
          <cell r="E3326" t="str">
            <v>IF</v>
          </cell>
          <cell r="F3326">
            <v>32</v>
          </cell>
          <cell r="G3326">
            <v>454917.28</v>
          </cell>
          <cell r="H3326">
            <v>0</v>
          </cell>
          <cell r="I3326">
            <v>459466.45280000003</v>
          </cell>
          <cell r="J3326">
            <v>57892773.052800007</v>
          </cell>
          <cell r="K3326">
            <v>0.57999999999999996</v>
          </cell>
          <cell r="L3326">
            <v>91470582</v>
          </cell>
        </row>
        <row r="3327">
          <cell r="A3327" t="str">
            <v>003801009</v>
          </cell>
          <cell r="B3327" t="str">
            <v>Transformator</v>
          </cell>
          <cell r="C3327" t="str">
            <v>TR 1f 12-0-12V 400VA</v>
          </cell>
          <cell r="D3327" t="str">
            <v>81,2441</v>
          </cell>
          <cell r="E3327" t="str">
            <v>IF</v>
          </cell>
          <cell r="F3327">
            <v>32</v>
          </cell>
          <cell r="G3327">
            <v>552459.88</v>
          </cell>
          <cell r="H3327">
            <v>0</v>
          </cell>
          <cell r="I3327">
            <v>557984.47880000004</v>
          </cell>
          <cell r="J3327">
            <v>70306044.328800008</v>
          </cell>
          <cell r="K3327">
            <v>0.57999999999999996</v>
          </cell>
          <cell r="L3327">
            <v>111083551</v>
          </cell>
        </row>
        <row r="3328">
          <cell r="A3328" t="str">
            <v>003801010</v>
          </cell>
          <cell r="B3328" t="str">
            <v>Transformator</v>
          </cell>
          <cell r="C3328" t="str">
            <v>TR 1f 12-0-12V 500VA</v>
          </cell>
          <cell r="D3328" t="str">
            <v>101,0318</v>
          </cell>
          <cell r="E3328" t="str">
            <v>IF</v>
          </cell>
          <cell r="F3328">
            <v>32</v>
          </cell>
          <cell r="G3328">
            <v>687016.24000000011</v>
          </cell>
          <cell r="H3328">
            <v>0</v>
          </cell>
          <cell r="I3328">
            <v>693886.40240000014</v>
          </cell>
          <cell r="J3328">
            <v>87429686.702400014</v>
          </cell>
          <cell r="K3328">
            <v>0.57999999999999996</v>
          </cell>
          <cell r="L3328">
            <v>138138905</v>
          </cell>
        </row>
        <row r="3329">
          <cell r="A3329" t="str">
            <v>003801011</v>
          </cell>
          <cell r="B3329" t="str">
            <v>Transformator</v>
          </cell>
          <cell r="C3329" t="str">
            <v>TR 1f 12-0-12V 630VA</v>
          </cell>
          <cell r="D3329" t="str">
            <v>105,1104</v>
          </cell>
          <cell r="E3329" t="str">
            <v>IF</v>
          </cell>
          <cell r="F3329">
            <v>32</v>
          </cell>
          <cell r="G3329">
            <v>714750.72000000009</v>
          </cell>
          <cell r="H3329">
            <v>0</v>
          </cell>
          <cell r="I3329">
            <v>721898.22720000008</v>
          </cell>
          <cell r="J3329">
            <v>90959176.627200007</v>
          </cell>
          <cell r="K3329">
            <v>0.57999999999999996</v>
          </cell>
          <cell r="L3329">
            <v>143715500</v>
          </cell>
        </row>
        <row r="3330">
          <cell r="A3330" t="str">
            <v>003801012</v>
          </cell>
          <cell r="B3330" t="str">
            <v>Transformator</v>
          </cell>
          <cell r="C3330" t="str">
            <v>TR 1f 12-0-12V 800VA</v>
          </cell>
          <cell r="D3330" t="str">
            <v>136,2497</v>
          </cell>
          <cell r="E3330" t="str">
            <v>IF</v>
          </cell>
          <cell r="F3330">
            <v>32</v>
          </cell>
          <cell r="G3330">
            <v>926497.96000000008</v>
          </cell>
          <cell r="H3330">
            <v>0</v>
          </cell>
          <cell r="I3330">
            <v>935762.93960000004</v>
          </cell>
          <cell r="J3330">
            <v>117906130.38960001</v>
          </cell>
          <cell r="K3330">
            <v>0.57999999999999996</v>
          </cell>
          <cell r="L3330">
            <v>186291687</v>
          </cell>
        </row>
        <row r="3331">
          <cell r="A3331" t="str">
            <v>003801013</v>
          </cell>
          <cell r="B3331" t="str">
            <v>Transformator</v>
          </cell>
          <cell r="C3331" t="str">
            <v>TR 1f 12-0-12V 1000VA</v>
          </cell>
          <cell r="D3331" t="str">
            <v>166,0552</v>
          </cell>
          <cell r="E3331" t="str">
            <v>IF</v>
          </cell>
          <cell r="F3331">
            <v>32</v>
          </cell>
          <cell r="G3331">
            <v>1129175.3600000001</v>
          </cell>
          <cell r="H3331">
            <v>0</v>
          </cell>
          <cell r="I3331">
            <v>1140467.1136</v>
          </cell>
          <cell r="J3331">
            <v>143698856.3136</v>
          </cell>
          <cell r="K3331">
            <v>0.57999999999999996</v>
          </cell>
          <cell r="L3331">
            <v>227044193</v>
          </cell>
        </row>
        <row r="3332">
          <cell r="A3332" t="str">
            <v>003801014</v>
          </cell>
          <cell r="B3332" t="str">
            <v>Transformator</v>
          </cell>
          <cell r="C3332" t="str">
            <v>TR 1f 12-0-12V 1600VA</v>
          </cell>
          <cell r="D3332" t="str">
            <v>241,5305</v>
          </cell>
          <cell r="E3332" t="str">
            <v>IF</v>
          </cell>
          <cell r="F3332">
            <v>32</v>
          </cell>
          <cell r="G3332">
            <v>1642407.4000000001</v>
          </cell>
          <cell r="H3332">
            <v>0</v>
          </cell>
          <cell r="I3332">
            <v>1658831.4740000002</v>
          </cell>
          <cell r="J3332">
            <v>209012765.72400001</v>
          </cell>
          <cell r="K3332">
            <v>0.57999999999999996</v>
          </cell>
          <cell r="L3332">
            <v>330240170</v>
          </cell>
        </row>
        <row r="3333">
          <cell r="A3333" t="str">
            <v>003801015</v>
          </cell>
          <cell r="B3333" t="str">
            <v>Transformator</v>
          </cell>
          <cell r="C3333" t="str">
            <v>TR 1f 12-0-12V 2000VA</v>
          </cell>
          <cell r="D3333" t="str">
            <v>311,9970</v>
          </cell>
          <cell r="E3333" t="str">
            <v>IF</v>
          </cell>
          <cell r="F3333">
            <v>32</v>
          </cell>
          <cell r="G3333">
            <v>2121579.6</v>
          </cell>
          <cell r="H3333">
            <v>0</v>
          </cell>
          <cell r="I3333">
            <v>2142795.3960000002</v>
          </cell>
          <cell r="J3333">
            <v>269992219.89600003</v>
          </cell>
          <cell r="K3333">
            <v>0.57999999999999996</v>
          </cell>
          <cell r="L3333">
            <v>426587708</v>
          </cell>
        </row>
        <row r="3334">
          <cell r="A3334" t="str">
            <v>003801016</v>
          </cell>
          <cell r="B3334" t="str">
            <v>Transformator</v>
          </cell>
          <cell r="C3334" t="str">
            <v>TR 1f 12-0-12V 2500VA</v>
          </cell>
          <cell r="D3334" t="str">
            <v>384,9912</v>
          </cell>
          <cell r="E3334" t="str">
            <v>IF</v>
          </cell>
          <cell r="F3334">
            <v>32</v>
          </cell>
          <cell r="G3334">
            <v>2617940.16</v>
          </cell>
          <cell r="H3334">
            <v>0</v>
          </cell>
          <cell r="I3334">
            <v>2644119.5616000001</v>
          </cell>
          <cell r="J3334">
            <v>333159064.76160002</v>
          </cell>
          <cell r="K3334">
            <v>0.57999999999999996</v>
          </cell>
          <cell r="L3334">
            <v>526391323</v>
          </cell>
        </row>
        <row r="3335">
          <cell r="A3335" t="str">
            <v>003801017</v>
          </cell>
          <cell r="B3335" t="str">
            <v>Transformator</v>
          </cell>
          <cell r="C3335" t="str">
            <v>TR 1f 12-0-12V 3000VA</v>
          </cell>
          <cell r="D3335" t="str">
            <v>458,4351</v>
          </cell>
          <cell r="E3335" t="str">
            <v>IF</v>
          </cell>
          <cell r="F3335">
            <v>32</v>
          </cell>
          <cell r="G3335">
            <v>3117358.68</v>
          </cell>
          <cell r="H3335">
            <v>0</v>
          </cell>
          <cell r="I3335">
            <v>3148532.2668000003</v>
          </cell>
          <cell r="J3335">
            <v>396715065.61680007</v>
          </cell>
          <cell r="K3335">
            <v>0.57999999999999996</v>
          </cell>
          <cell r="L3335">
            <v>626809804</v>
          </cell>
        </row>
        <row r="3336">
          <cell r="A3336" t="str">
            <v>003801018</v>
          </cell>
          <cell r="B3336" t="str">
            <v>Transformator</v>
          </cell>
          <cell r="C3336" t="str">
            <v>TR 1f 12-0-12V 4000VA</v>
          </cell>
          <cell r="D3336" t="str">
            <v>567,0966</v>
          </cell>
          <cell r="E3336" t="str">
            <v>IF</v>
          </cell>
          <cell r="F3336">
            <v>32</v>
          </cell>
          <cell r="G3336">
            <v>3856256.8800000004</v>
          </cell>
          <cell r="H3336">
            <v>0</v>
          </cell>
          <cell r="I3336">
            <v>3894819.4488000004</v>
          </cell>
          <cell r="J3336">
            <v>490747250.54880005</v>
          </cell>
          <cell r="K3336">
            <v>0.57999999999999996</v>
          </cell>
          <cell r="L3336">
            <v>775380656</v>
          </cell>
        </row>
        <row r="3337">
          <cell r="A3337" t="str">
            <v>003801019</v>
          </cell>
          <cell r="B3337" t="str">
            <v>Transformator</v>
          </cell>
          <cell r="C3337" t="str">
            <v>TR 1f 12-0-12V 5000VA</v>
          </cell>
          <cell r="D3337" t="str">
            <v>674,5021</v>
          </cell>
          <cell r="E3337" t="str">
            <v>IF</v>
          </cell>
          <cell r="F3337">
            <v>32</v>
          </cell>
          <cell r="G3337">
            <v>4586614.28</v>
          </cell>
          <cell r="H3337">
            <v>0</v>
          </cell>
          <cell r="I3337">
            <v>4632480.4228000008</v>
          </cell>
          <cell r="J3337">
            <v>583692533.27280009</v>
          </cell>
          <cell r="K3337">
            <v>0.57999999999999996</v>
          </cell>
          <cell r="L3337">
            <v>922234203</v>
          </cell>
        </row>
        <row r="3338">
          <cell r="A3338" t="str">
            <v>003801020</v>
          </cell>
          <cell r="B3338" t="str">
            <v>Transformator</v>
          </cell>
          <cell r="C3338" t="str">
            <v>TR 1f 12-0-12V 6000VA</v>
          </cell>
          <cell r="D3338" t="str">
            <v>735,1989</v>
          </cell>
          <cell r="E3338" t="str">
            <v>IF</v>
          </cell>
          <cell r="F3338">
            <v>32</v>
          </cell>
          <cell r="G3338">
            <v>4999352.5200000005</v>
          </cell>
          <cell r="H3338">
            <v>0</v>
          </cell>
          <cell r="I3338">
            <v>5049346.0452000005</v>
          </cell>
          <cell r="J3338">
            <v>636217601.69520009</v>
          </cell>
          <cell r="K3338">
            <v>0.57999999999999996</v>
          </cell>
          <cell r="L3338">
            <v>1005223811</v>
          </cell>
        </row>
        <row r="3339">
          <cell r="A3339" t="str">
            <v>003801021</v>
          </cell>
          <cell r="B3339" t="str">
            <v>Transformator</v>
          </cell>
          <cell r="C3339" t="str">
            <v>TR 1f 12-0-12V 8000VA</v>
          </cell>
          <cell r="D3339" t="str">
            <v>876,9691</v>
          </cell>
          <cell r="E3339" t="str">
            <v>IF</v>
          </cell>
          <cell r="F3339">
            <v>32</v>
          </cell>
          <cell r="G3339">
            <v>5963389.8800000008</v>
          </cell>
          <cell r="H3339">
            <v>0</v>
          </cell>
          <cell r="I3339">
            <v>6023023.7788000004</v>
          </cell>
          <cell r="J3339">
            <v>758900996.12880003</v>
          </cell>
          <cell r="K3339">
            <v>0.57999999999999996</v>
          </cell>
          <cell r="L3339">
            <v>1199063574</v>
          </cell>
        </row>
        <row r="3340">
          <cell r="A3340" t="str">
            <v>003801022</v>
          </cell>
          <cell r="B3340" t="str">
            <v>Transformator</v>
          </cell>
          <cell r="C3340" t="str">
            <v>TR 1f 12-0-12V 10000VA</v>
          </cell>
          <cell r="D3340" t="str">
            <v>1.142,6916</v>
          </cell>
          <cell r="E3340" t="str">
            <v>IF</v>
          </cell>
          <cell r="F3340">
            <v>32</v>
          </cell>
          <cell r="G3340" t="e">
            <v>#VALUE!</v>
          </cell>
          <cell r="H3340">
            <v>0</v>
          </cell>
          <cell r="I3340" t="e">
            <v>#VALUE!</v>
          </cell>
          <cell r="J3340" t="e">
            <v>#VALUE!</v>
          </cell>
          <cell r="K3340">
            <v>0.57999999999999996</v>
          </cell>
          <cell r="L3340" t="e">
            <v>#VALUE!</v>
          </cell>
        </row>
        <row r="3341">
          <cell r="A3341" t="str">
            <v>003801031</v>
          </cell>
          <cell r="B3341" t="str">
            <v>Transformator</v>
          </cell>
          <cell r="C3341" t="str">
            <v>TR 1f 24-0-24V 30VA</v>
          </cell>
          <cell r="D3341" t="str">
            <v>22,9203</v>
          </cell>
          <cell r="E3341" t="str">
            <v>IF</v>
          </cell>
          <cell r="F3341">
            <v>32</v>
          </cell>
          <cell r="G3341">
            <v>155858.04</v>
          </cell>
          <cell r="H3341">
            <v>0</v>
          </cell>
          <cell r="I3341">
            <v>157416.62040000001</v>
          </cell>
          <cell r="J3341">
            <v>19834494.170400001</v>
          </cell>
          <cell r="K3341">
            <v>0.57999999999999996</v>
          </cell>
          <cell r="L3341">
            <v>31338501</v>
          </cell>
        </row>
        <row r="3342">
          <cell r="A3342" t="str">
            <v>003801032</v>
          </cell>
          <cell r="B3342" t="str">
            <v>Transformator</v>
          </cell>
          <cell r="C3342" t="str">
            <v>TR 1f 24-0-24V 50VA</v>
          </cell>
          <cell r="D3342" t="str">
            <v>25,8977</v>
          </cell>
          <cell r="E3342" t="str">
            <v>IF</v>
          </cell>
          <cell r="F3342">
            <v>32</v>
          </cell>
          <cell r="G3342">
            <v>176104.36000000002</v>
          </cell>
          <cell r="H3342">
            <v>0</v>
          </cell>
          <cell r="I3342">
            <v>177865.40360000002</v>
          </cell>
          <cell r="J3342">
            <v>22411040.853600003</v>
          </cell>
          <cell r="K3342">
            <v>0.57999999999999996</v>
          </cell>
          <cell r="L3342">
            <v>35409445</v>
          </cell>
        </row>
        <row r="3343">
          <cell r="A3343" t="str">
            <v>003801033</v>
          </cell>
          <cell r="B3343" t="str">
            <v>Transformator</v>
          </cell>
          <cell r="C3343" t="str">
            <v>TR 1f 24-0-24V 75VA</v>
          </cell>
          <cell r="D3343" t="str">
            <v>29,8831</v>
          </cell>
          <cell r="E3343" t="str">
            <v>IF</v>
          </cell>
          <cell r="F3343">
            <v>32</v>
          </cell>
          <cell r="G3343">
            <v>203205.08000000002</v>
          </cell>
          <cell r="H3343">
            <v>0</v>
          </cell>
          <cell r="I3343">
            <v>205237.13080000001</v>
          </cell>
          <cell r="J3343">
            <v>25859878.480800003</v>
          </cell>
          <cell r="K3343">
            <v>0.57999999999999996</v>
          </cell>
          <cell r="L3343">
            <v>40858608</v>
          </cell>
        </row>
        <row r="3344">
          <cell r="A3344" t="str">
            <v>003801034</v>
          </cell>
          <cell r="B3344" t="str">
            <v>Transformator</v>
          </cell>
          <cell r="C3344" t="str">
            <v>TR 1f 24-0-24V 100VA</v>
          </cell>
          <cell r="D3344" t="str">
            <v>34,3957</v>
          </cell>
          <cell r="E3344" t="str">
            <v>IF</v>
          </cell>
          <cell r="F3344">
            <v>32</v>
          </cell>
          <cell r="G3344">
            <v>233890.76</v>
          </cell>
          <cell r="H3344">
            <v>0</v>
          </cell>
          <cell r="I3344">
            <v>236229.66760000002</v>
          </cell>
          <cell r="J3344">
            <v>29764938.117600001</v>
          </cell>
          <cell r="K3344">
            <v>0.57999999999999996</v>
          </cell>
          <cell r="L3344">
            <v>47028603</v>
          </cell>
        </row>
        <row r="3345">
          <cell r="A3345" t="str">
            <v>003801035</v>
          </cell>
          <cell r="B3345" t="str">
            <v>Transformator</v>
          </cell>
          <cell r="C3345" t="str">
            <v>TR 1f 24-0-24V 150VA</v>
          </cell>
          <cell r="D3345" t="str">
            <v>42,4443</v>
          </cell>
          <cell r="E3345" t="str">
            <v>IF</v>
          </cell>
          <cell r="F3345">
            <v>32</v>
          </cell>
          <cell r="G3345">
            <v>288621.24000000005</v>
          </cell>
          <cell r="H3345">
            <v>0</v>
          </cell>
          <cell r="I3345">
            <v>291507.45240000007</v>
          </cell>
          <cell r="J3345">
            <v>36729939.002400011</v>
          </cell>
          <cell r="K3345">
            <v>0.57999999999999996</v>
          </cell>
          <cell r="L3345">
            <v>58033304</v>
          </cell>
        </row>
        <row r="3346">
          <cell r="A3346" t="str">
            <v>003801036</v>
          </cell>
          <cell r="B3346" t="str">
            <v>Transformator</v>
          </cell>
          <cell r="C3346" t="str">
            <v>TR 1f 24-0-24V 200VA</v>
          </cell>
          <cell r="D3346" t="str">
            <v>50,9425</v>
          </cell>
          <cell r="E3346" t="str">
            <v>IF</v>
          </cell>
          <cell r="F3346">
            <v>32</v>
          </cell>
          <cell r="G3346">
            <v>346409</v>
          </cell>
          <cell r="H3346">
            <v>0</v>
          </cell>
          <cell r="I3346">
            <v>349873.09</v>
          </cell>
          <cell r="J3346">
            <v>44084009.340000004</v>
          </cell>
          <cell r="K3346">
            <v>0.57999999999999996</v>
          </cell>
          <cell r="L3346">
            <v>69652735</v>
          </cell>
        </row>
        <row r="3347">
          <cell r="A3347" t="str">
            <v>003801037</v>
          </cell>
          <cell r="B3347" t="str">
            <v>Transformator</v>
          </cell>
          <cell r="C3347" t="str">
            <v>TR 1f 24-0-24V 250VA</v>
          </cell>
          <cell r="D3347" t="str">
            <v>55,1761</v>
          </cell>
          <cell r="E3347" t="str">
            <v>IF</v>
          </cell>
          <cell r="F3347">
            <v>32</v>
          </cell>
          <cell r="G3347">
            <v>375197.48000000004</v>
          </cell>
          <cell r="H3347">
            <v>0</v>
          </cell>
          <cell r="I3347">
            <v>378949.45480000007</v>
          </cell>
          <cell r="J3347">
            <v>47747631.304800011</v>
          </cell>
          <cell r="K3347">
            <v>0.57999999999999996</v>
          </cell>
          <cell r="L3347">
            <v>75441258</v>
          </cell>
        </row>
        <row r="3348">
          <cell r="A3348" t="str">
            <v>003801038</v>
          </cell>
          <cell r="B3348" t="str">
            <v>Transformator</v>
          </cell>
          <cell r="C3348" t="str">
            <v>TR 1f 24-0-24V 300VA</v>
          </cell>
          <cell r="D3348" t="str">
            <v>66,8996</v>
          </cell>
          <cell r="E3348" t="str">
            <v>IF</v>
          </cell>
          <cell r="F3348">
            <v>32</v>
          </cell>
          <cell r="G3348">
            <v>454917.28</v>
          </cell>
          <cell r="H3348">
            <v>0</v>
          </cell>
          <cell r="I3348">
            <v>459466.45280000003</v>
          </cell>
          <cell r="J3348">
            <v>57892773.052800007</v>
          </cell>
          <cell r="K3348">
            <v>0.57999999999999996</v>
          </cell>
          <cell r="L3348">
            <v>91470582</v>
          </cell>
        </row>
        <row r="3349">
          <cell r="A3349" t="str">
            <v>003801039</v>
          </cell>
          <cell r="B3349" t="str">
            <v>Transformator</v>
          </cell>
          <cell r="C3349" t="str">
            <v>TR 1f 24-0-24V 400VA</v>
          </cell>
          <cell r="D3349" t="str">
            <v>81,2441</v>
          </cell>
          <cell r="E3349" t="str">
            <v>IF</v>
          </cell>
          <cell r="F3349">
            <v>32</v>
          </cell>
          <cell r="G3349">
            <v>552459.88</v>
          </cell>
          <cell r="H3349">
            <v>0</v>
          </cell>
          <cell r="I3349">
            <v>557984.47880000004</v>
          </cell>
          <cell r="J3349">
            <v>70306044.328800008</v>
          </cell>
          <cell r="K3349">
            <v>0.57999999999999996</v>
          </cell>
          <cell r="L3349">
            <v>111083551</v>
          </cell>
        </row>
        <row r="3350">
          <cell r="A3350" t="str">
            <v>003801040</v>
          </cell>
          <cell r="B3350" t="str">
            <v>Transformator</v>
          </cell>
          <cell r="C3350" t="str">
            <v>TR 1f 24-0-24V 500VA</v>
          </cell>
          <cell r="D3350" t="str">
            <v>101,0318</v>
          </cell>
          <cell r="E3350" t="str">
            <v>IF</v>
          </cell>
          <cell r="F3350">
            <v>32</v>
          </cell>
          <cell r="G3350">
            <v>687016.24000000011</v>
          </cell>
          <cell r="H3350">
            <v>0</v>
          </cell>
          <cell r="I3350">
            <v>693886.40240000014</v>
          </cell>
          <cell r="J3350">
            <v>87429686.702400014</v>
          </cell>
          <cell r="K3350">
            <v>0.57999999999999996</v>
          </cell>
          <cell r="L3350">
            <v>138138905</v>
          </cell>
        </row>
        <row r="3351">
          <cell r="A3351" t="str">
            <v>003801041</v>
          </cell>
          <cell r="B3351" t="str">
            <v>Transformator</v>
          </cell>
          <cell r="C3351" t="str">
            <v>TR 1f 24-0-24V 630VA</v>
          </cell>
          <cell r="D3351" t="str">
            <v>105,1104</v>
          </cell>
          <cell r="E3351" t="str">
            <v>IF</v>
          </cell>
          <cell r="F3351">
            <v>32</v>
          </cell>
          <cell r="G3351">
            <v>714750.72000000009</v>
          </cell>
          <cell r="H3351">
            <v>0</v>
          </cell>
          <cell r="I3351">
            <v>721898.22720000008</v>
          </cell>
          <cell r="J3351">
            <v>90959176.627200007</v>
          </cell>
          <cell r="K3351">
            <v>0.57999999999999996</v>
          </cell>
          <cell r="L3351">
            <v>143715500</v>
          </cell>
        </row>
        <row r="3352">
          <cell r="A3352" t="str">
            <v>003801042</v>
          </cell>
          <cell r="B3352" t="str">
            <v>Transformator</v>
          </cell>
          <cell r="C3352" t="str">
            <v>TR 1f 24-0-24V 800VA</v>
          </cell>
          <cell r="D3352" t="str">
            <v>136,2497</v>
          </cell>
          <cell r="E3352" t="str">
            <v>IF</v>
          </cell>
          <cell r="F3352">
            <v>32</v>
          </cell>
          <cell r="G3352">
            <v>926497.96000000008</v>
          </cell>
          <cell r="H3352">
            <v>0</v>
          </cell>
          <cell r="I3352">
            <v>935762.93960000004</v>
          </cell>
          <cell r="J3352">
            <v>117906130.38960001</v>
          </cell>
          <cell r="K3352">
            <v>0.57999999999999996</v>
          </cell>
          <cell r="L3352">
            <v>186291687</v>
          </cell>
        </row>
        <row r="3353">
          <cell r="A3353" t="str">
            <v>003801043</v>
          </cell>
          <cell r="B3353" t="str">
            <v>Transformator</v>
          </cell>
          <cell r="C3353" t="str">
            <v>TR 1f 24-0-24V 1000VA</v>
          </cell>
          <cell r="D3353" t="str">
            <v>166,0552</v>
          </cell>
          <cell r="E3353" t="str">
            <v>IF</v>
          </cell>
          <cell r="F3353">
            <v>32</v>
          </cell>
          <cell r="G3353">
            <v>1129175.3600000001</v>
          </cell>
          <cell r="H3353">
            <v>0</v>
          </cell>
          <cell r="I3353">
            <v>1140467.1136</v>
          </cell>
          <cell r="J3353">
            <v>143698856.3136</v>
          </cell>
          <cell r="K3353">
            <v>0.57999999999999996</v>
          </cell>
          <cell r="L3353">
            <v>227044193</v>
          </cell>
        </row>
        <row r="3354">
          <cell r="A3354" t="str">
            <v>003801044</v>
          </cell>
          <cell r="B3354" t="str">
            <v>Transformator</v>
          </cell>
          <cell r="C3354" t="str">
            <v>TR 1f 24-0-24V 1600VA</v>
          </cell>
          <cell r="D3354" t="str">
            <v>241,5305</v>
          </cell>
          <cell r="E3354" t="str">
            <v>IF</v>
          </cell>
          <cell r="F3354">
            <v>32</v>
          </cell>
          <cell r="G3354">
            <v>1642407.4000000001</v>
          </cell>
          <cell r="H3354">
            <v>0</v>
          </cell>
          <cell r="I3354">
            <v>1658831.4740000002</v>
          </cell>
          <cell r="J3354">
            <v>209012765.72400001</v>
          </cell>
          <cell r="K3354">
            <v>0.57999999999999996</v>
          </cell>
          <cell r="L3354">
            <v>330240170</v>
          </cell>
        </row>
        <row r="3355">
          <cell r="A3355" t="str">
            <v>003801045</v>
          </cell>
          <cell r="B3355" t="str">
            <v>Transformator</v>
          </cell>
          <cell r="C3355" t="str">
            <v>TR 1f 24-0-24V 2000VA</v>
          </cell>
          <cell r="D3355" t="str">
            <v>311,9970</v>
          </cell>
          <cell r="E3355" t="str">
            <v>IF</v>
          </cell>
          <cell r="F3355">
            <v>32</v>
          </cell>
          <cell r="G3355">
            <v>2121579.6</v>
          </cell>
          <cell r="H3355">
            <v>0</v>
          </cell>
          <cell r="I3355">
            <v>2142795.3960000002</v>
          </cell>
          <cell r="J3355">
            <v>269992219.89600003</v>
          </cell>
          <cell r="K3355">
            <v>0.57999999999999996</v>
          </cell>
          <cell r="L3355">
            <v>426587708</v>
          </cell>
        </row>
        <row r="3356">
          <cell r="A3356" t="str">
            <v>003801046</v>
          </cell>
          <cell r="B3356" t="str">
            <v>Transformator</v>
          </cell>
          <cell r="C3356" t="str">
            <v>TR 1f 24-0-24V 2500VA</v>
          </cell>
          <cell r="D3356" t="str">
            <v>384,9912</v>
          </cell>
          <cell r="E3356" t="str">
            <v>IF</v>
          </cell>
          <cell r="F3356">
            <v>32</v>
          </cell>
          <cell r="G3356">
            <v>2617940.16</v>
          </cell>
          <cell r="H3356">
            <v>0</v>
          </cell>
          <cell r="I3356">
            <v>2644119.5616000001</v>
          </cell>
          <cell r="J3356">
            <v>333159064.76160002</v>
          </cell>
          <cell r="K3356">
            <v>0.57999999999999996</v>
          </cell>
          <cell r="L3356">
            <v>526391323</v>
          </cell>
        </row>
        <row r="3357">
          <cell r="A3357" t="str">
            <v>003801047</v>
          </cell>
          <cell r="B3357" t="str">
            <v>Transformator</v>
          </cell>
          <cell r="C3357" t="str">
            <v>TR 1f 24-0-24V 3000VA</v>
          </cell>
          <cell r="D3357" t="str">
            <v>458,4351</v>
          </cell>
          <cell r="E3357" t="str">
            <v>IF</v>
          </cell>
          <cell r="F3357">
            <v>32</v>
          </cell>
          <cell r="G3357">
            <v>3117358.68</v>
          </cell>
          <cell r="H3357">
            <v>0</v>
          </cell>
          <cell r="I3357">
            <v>3148532.2668000003</v>
          </cell>
          <cell r="J3357">
            <v>396715065.61680007</v>
          </cell>
          <cell r="K3357">
            <v>0.57999999999999996</v>
          </cell>
          <cell r="L3357">
            <v>626809804</v>
          </cell>
        </row>
        <row r="3358">
          <cell r="A3358" t="str">
            <v>003801048</v>
          </cell>
          <cell r="B3358" t="str">
            <v>Transformator</v>
          </cell>
          <cell r="C3358" t="str">
            <v>TR 1f 24-0-24V 4000VA</v>
          </cell>
          <cell r="D3358" t="str">
            <v>567,0966</v>
          </cell>
          <cell r="E3358" t="str">
            <v>IF</v>
          </cell>
          <cell r="F3358">
            <v>32</v>
          </cell>
          <cell r="G3358">
            <v>3856256.8800000004</v>
          </cell>
          <cell r="H3358">
            <v>0</v>
          </cell>
          <cell r="I3358">
            <v>3894819.4488000004</v>
          </cell>
          <cell r="J3358">
            <v>490747250.54880005</v>
          </cell>
          <cell r="K3358">
            <v>0.57999999999999996</v>
          </cell>
          <cell r="L3358">
            <v>775380656</v>
          </cell>
        </row>
        <row r="3359">
          <cell r="A3359" t="str">
            <v>003801049</v>
          </cell>
          <cell r="B3359" t="str">
            <v>Transformator</v>
          </cell>
          <cell r="C3359" t="str">
            <v>TR 1f 24-0-24V 5000VA</v>
          </cell>
          <cell r="D3359" t="str">
            <v>674,5021</v>
          </cell>
          <cell r="E3359" t="str">
            <v>IF</v>
          </cell>
          <cell r="F3359">
            <v>32</v>
          </cell>
          <cell r="G3359">
            <v>4586614.28</v>
          </cell>
          <cell r="H3359">
            <v>0</v>
          </cell>
          <cell r="I3359">
            <v>4632480.4228000008</v>
          </cell>
          <cell r="J3359">
            <v>583692533.27280009</v>
          </cell>
          <cell r="K3359">
            <v>0.57999999999999996</v>
          </cell>
          <cell r="L3359">
            <v>922234203</v>
          </cell>
        </row>
        <row r="3360">
          <cell r="A3360" t="str">
            <v>003801050</v>
          </cell>
          <cell r="B3360" t="str">
            <v>Transformator</v>
          </cell>
          <cell r="C3360" t="str">
            <v>TR 1f 24-0-24V 6000VA</v>
          </cell>
          <cell r="D3360" t="str">
            <v>735,1989</v>
          </cell>
          <cell r="E3360" t="str">
            <v>IF</v>
          </cell>
          <cell r="F3360">
            <v>32</v>
          </cell>
          <cell r="G3360">
            <v>4999352.5200000005</v>
          </cell>
          <cell r="H3360">
            <v>0</v>
          </cell>
          <cell r="I3360">
            <v>5049346.0452000005</v>
          </cell>
          <cell r="J3360">
            <v>636217601.69520009</v>
          </cell>
          <cell r="K3360">
            <v>0.57999999999999996</v>
          </cell>
          <cell r="L3360">
            <v>1005223811</v>
          </cell>
        </row>
        <row r="3361">
          <cell r="A3361" t="str">
            <v>003801051</v>
          </cell>
          <cell r="B3361" t="str">
            <v>Transformator</v>
          </cell>
          <cell r="C3361" t="str">
            <v>TR 1f 24-0-24V 8000VA</v>
          </cell>
          <cell r="D3361" t="str">
            <v>876,9691</v>
          </cell>
          <cell r="E3361" t="str">
            <v>IF</v>
          </cell>
          <cell r="F3361">
            <v>32</v>
          </cell>
          <cell r="G3361">
            <v>5963389.8800000008</v>
          </cell>
          <cell r="H3361">
            <v>0</v>
          </cell>
          <cell r="I3361">
            <v>6023023.7788000004</v>
          </cell>
          <cell r="J3361">
            <v>758900996.12880003</v>
          </cell>
          <cell r="K3361">
            <v>0.57999999999999996</v>
          </cell>
          <cell r="L3361">
            <v>1199063574</v>
          </cell>
        </row>
        <row r="3362">
          <cell r="A3362" t="str">
            <v>003801052</v>
          </cell>
          <cell r="B3362" t="str">
            <v>Transformator</v>
          </cell>
          <cell r="C3362" t="str">
            <v>TR 1f 24-0-24V 10000VA</v>
          </cell>
          <cell r="D3362" t="str">
            <v>1.142,6916</v>
          </cell>
          <cell r="E3362" t="str">
            <v>IF</v>
          </cell>
          <cell r="F3362">
            <v>32</v>
          </cell>
          <cell r="G3362" t="e">
            <v>#VALUE!</v>
          </cell>
          <cell r="H3362">
            <v>0</v>
          </cell>
          <cell r="I3362" t="e">
            <v>#VALUE!</v>
          </cell>
          <cell r="J3362" t="e">
            <v>#VALUE!</v>
          </cell>
          <cell r="K3362">
            <v>0.57999999999999996</v>
          </cell>
          <cell r="L3362" t="e">
            <v>#VALUE!</v>
          </cell>
        </row>
        <row r="3363">
          <cell r="A3363" t="str">
            <v>003801121</v>
          </cell>
          <cell r="B3363" t="str">
            <v>Transformator</v>
          </cell>
          <cell r="C3363" t="str">
            <v>TR 1f 12-0-12V 40VA</v>
          </cell>
          <cell r="D3363" t="str">
            <v>22,9203</v>
          </cell>
          <cell r="E3363" t="str">
            <v>IF</v>
          </cell>
          <cell r="F3363">
            <v>32</v>
          </cell>
          <cell r="G3363">
            <v>155858.04</v>
          </cell>
          <cell r="H3363">
            <v>0</v>
          </cell>
          <cell r="I3363">
            <v>157416.62040000001</v>
          </cell>
          <cell r="J3363">
            <v>19834494.170400001</v>
          </cell>
          <cell r="K3363">
            <v>0.57999999999999996</v>
          </cell>
          <cell r="L3363">
            <v>31338501</v>
          </cell>
        </row>
        <row r="3364">
          <cell r="A3364" t="str">
            <v>003801123</v>
          </cell>
          <cell r="B3364" t="str">
            <v>Transformator</v>
          </cell>
          <cell r="C3364" t="str">
            <v>TR 1f 12-0-12V 63VA</v>
          </cell>
          <cell r="D3364" t="str">
            <v>25,8977</v>
          </cell>
          <cell r="E3364" t="str">
            <v>IF</v>
          </cell>
          <cell r="F3364">
            <v>32</v>
          </cell>
          <cell r="G3364">
            <v>176104.36000000002</v>
          </cell>
          <cell r="H3364">
            <v>0</v>
          </cell>
          <cell r="I3364">
            <v>177865.40360000002</v>
          </cell>
          <cell r="J3364">
            <v>22411040.853600003</v>
          </cell>
          <cell r="K3364">
            <v>0.57999999999999996</v>
          </cell>
          <cell r="L3364">
            <v>35409445</v>
          </cell>
        </row>
        <row r="3365">
          <cell r="A3365" t="str">
            <v>003801124</v>
          </cell>
          <cell r="B3365" t="str">
            <v>Transformator</v>
          </cell>
          <cell r="C3365" t="str">
            <v>TR 1f 12-0-12V 75VA</v>
          </cell>
          <cell r="D3365" t="str">
            <v>28,6579</v>
          </cell>
          <cell r="E3365" t="str">
            <v>IF</v>
          </cell>
          <cell r="F3365">
            <v>32</v>
          </cell>
          <cell r="G3365">
            <v>194873.72</v>
          </cell>
          <cell r="H3365">
            <v>0</v>
          </cell>
          <cell r="I3365">
            <v>196822.4572</v>
          </cell>
          <cell r="J3365">
            <v>24799629.6072</v>
          </cell>
          <cell r="K3365">
            <v>0.57999999999999996</v>
          </cell>
          <cell r="L3365">
            <v>39183415</v>
          </cell>
        </row>
        <row r="3366">
          <cell r="A3366" t="str">
            <v>003801125</v>
          </cell>
          <cell r="B3366" t="str">
            <v>Transformator</v>
          </cell>
          <cell r="C3366" t="str">
            <v>TR 1f 12-0-12V 100VA</v>
          </cell>
          <cell r="D3366" t="str">
            <v>31,4183</v>
          </cell>
          <cell r="E3366" t="str">
            <v>IF</v>
          </cell>
          <cell r="F3366">
            <v>32</v>
          </cell>
          <cell r="G3366">
            <v>213644.44</v>
          </cell>
          <cell r="H3366">
            <v>0</v>
          </cell>
          <cell r="I3366">
            <v>215780.88440000001</v>
          </cell>
          <cell r="J3366">
            <v>27188391.4344</v>
          </cell>
          <cell r="K3366">
            <v>0.57999999999999996</v>
          </cell>
          <cell r="L3366">
            <v>42957659</v>
          </cell>
        </row>
        <row r="3367">
          <cell r="A3367" t="str">
            <v>003801126</v>
          </cell>
          <cell r="B3367" t="str">
            <v>Transformator</v>
          </cell>
          <cell r="C3367" t="str">
            <v>TR 1f 12-0-12V 160VA</v>
          </cell>
          <cell r="D3367" t="str">
            <v>41,0950</v>
          </cell>
          <cell r="E3367" t="str">
            <v>IF</v>
          </cell>
          <cell r="F3367">
            <v>32</v>
          </cell>
          <cell r="G3367">
            <v>279446</v>
          </cell>
          <cell r="H3367">
            <v>0</v>
          </cell>
          <cell r="I3367">
            <v>282240.46000000002</v>
          </cell>
          <cell r="J3367">
            <v>35562297.960000001</v>
          </cell>
          <cell r="K3367">
            <v>0.57999999999999996</v>
          </cell>
          <cell r="L3367">
            <v>56188431</v>
          </cell>
        </row>
        <row r="3368">
          <cell r="A3368" t="str">
            <v>003801127</v>
          </cell>
          <cell r="B3368" t="str">
            <v>Transformator</v>
          </cell>
          <cell r="C3368" t="str">
            <v>TR 1f 12-0-12V 200VA</v>
          </cell>
          <cell r="D3368" t="str">
            <v>49,5778</v>
          </cell>
          <cell r="E3368" t="str">
            <v>IF</v>
          </cell>
          <cell r="F3368">
            <v>32</v>
          </cell>
          <cell r="G3368">
            <v>337129.04000000004</v>
          </cell>
          <cell r="H3368">
            <v>0</v>
          </cell>
          <cell r="I3368">
            <v>340500.33040000004</v>
          </cell>
          <cell r="J3368">
            <v>42903041.630400002</v>
          </cell>
          <cell r="K3368">
            <v>0.57999999999999996</v>
          </cell>
          <cell r="L3368">
            <v>67786806</v>
          </cell>
        </row>
        <row r="3369">
          <cell r="A3369" t="str">
            <v>003801128</v>
          </cell>
          <cell r="B3369" t="str">
            <v>Transformator</v>
          </cell>
          <cell r="C3369" t="str">
            <v>TR 1f 12-0-12V 250VA</v>
          </cell>
          <cell r="D3369" t="str">
            <v>52,2140</v>
          </cell>
          <cell r="E3369" t="str">
            <v>IF</v>
          </cell>
          <cell r="F3369">
            <v>32</v>
          </cell>
          <cell r="G3369">
            <v>355055.2</v>
          </cell>
          <cell r="H3369">
            <v>0</v>
          </cell>
          <cell r="I3369">
            <v>358605.75200000004</v>
          </cell>
          <cell r="J3369">
            <v>45184324.752000004</v>
          </cell>
          <cell r="K3369">
            <v>0.57999999999999996</v>
          </cell>
          <cell r="L3369">
            <v>71391234</v>
          </cell>
        </row>
        <row r="3370">
          <cell r="A3370" t="str">
            <v>003801129</v>
          </cell>
          <cell r="B3370" t="str">
            <v>Transformator</v>
          </cell>
          <cell r="C3370" t="str">
            <v>TR 1f 12-0-12V 300VA</v>
          </cell>
          <cell r="D3370" t="str">
            <v>63,6587</v>
          </cell>
          <cell r="E3370" t="str">
            <v>IF</v>
          </cell>
          <cell r="F3370">
            <v>32</v>
          </cell>
          <cell r="G3370">
            <v>432879.16000000003</v>
          </cell>
          <cell r="H3370">
            <v>0</v>
          </cell>
          <cell r="I3370">
            <v>437207.95160000003</v>
          </cell>
          <cell r="J3370">
            <v>55088201.901600003</v>
          </cell>
          <cell r="K3370">
            <v>0.57999999999999996</v>
          </cell>
          <cell r="L3370">
            <v>87039360</v>
          </cell>
        </row>
        <row r="3371">
          <cell r="A3371" t="str">
            <v>003801130</v>
          </cell>
          <cell r="B3371" t="str">
            <v>Transformator</v>
          </cell>
          <cell r="C3371" t="str">
            <v>TR 1f 12-0-12V 400VA</v>
          </cell>
          <cell r="D3371" t="str">
            <v>75,5529</v>
          </cell>
          <cell r="E3371" t="str">
            <v>IF</v>
          </cell>
          <cell r="F3371">
            <v>32</v>
          </cell>
          <cell r="G3371">
            <v>513759.72000000003</v>
          </cell>
          <cell r="H3371">
            <v>0</v>
          </cell>
          <cell r="I3371">
            <v>518897.31720000005</v>
          </cell>
          <cell r="J3371">
            <v>65381061.967200004</v>
          </cell>
          <cell r="K3371">
            <v>0.57999999999999996</v>
          </cell>
          <cell r="L3371">
            <v>103302078</v>
          </cell>
        </row>
        <row r="3372">
          <cell r="A3372" t="str">
            <v>003801131</v>
          </cell>
          <cell r="B3372" t="str">
            <v>Transformator</v>
          </cell>
          <cell r="C3372" t="str">
            <v>TR 1f 12-0-12V 500VA</v>
          </cell>
          <cell r="D3372" t="str">
            <v>89,9750</v>
          </cell>
          <cell r="E3372" t="str">
            <v>IF</v>
          </cell>
          <cell r="F3372">
            <v>32</v>
          </cell>
          <cell r="G3372">
            <v>611830</v>
          </cell>
          <cell r="H3372">
            <v>0</v>
          </cell>
          <cell r="I3372">
            <v>617948.30000000005</v>
          </cell>
          <cell r="J3372">
            <v>77861485.800000012</v>
          </cell>
          <cell r="K3372">
            <v>0.57999999999999996</v>
          </cell>
          <cell r="L3372">
            <v>123021148</v>
          </cell>
        </row>
        <row r="3373">
          <cell r="A3373" t="str">
            <v>003801132</v>
          </cell>
          <cell r="B3373" t="str">
            <v>Transformator</v>
          </cell>
          <cell r="C3373" t="str">
            <v>TR 1f 12-0-12V 630VA</v>
          </cell>
          <cell r="D3373" t="str">
            <v>95,0770</v>
          </cell>
          <cell r="E3373" t="str">
            <v>IF</v>
          </cell>
          <cell r="F3373">
            <v>32</v>
          </cell>
          <cell r="G3373">
            <v>646523.60000000009</v>
          </cell>
          <cell r="H3373">
            <v>0</v>
          </cell>
          <cell r="I3373">
            <v>652988.83600000013</v>
          </cell>
          <cell r="J3373">
            <v>82276593.33600001</v>
          </cell>
          <cell r="K3373">
            <v>0.57999999999999996</v>
          </cell>
          <cell r="L3373">
            <v>129997018</v>
          </cell>
        </row>
        <row r="3374">
          <cell r="A3374" t="str">
            <v>003801133</v>
          </cell>
          <cell r="B3374" t="str">
            <v>Transformator</v>
          </cell>
          <cell r="C3374" t="str">
            <v>TR 1f 12-0-12V 800VA</v>
          </cell>
          <cell r="D3374" t="str">
            <v>128,8507</v>
          </cell>
          <cell r="E3374" t="str">
            <v>IF</v>
          </cell>
          <cell r="F3374">
            <v>32</v>
          </cell>
          <cell r="G3374">
            <v>876184.76</v>
          </cell>
          <cell r="H3374">
            <v>0</v>
          </cell>
          <cell r="I3374">
            <v>884946.60759999999</v>
          </cell>
          <cell r="J3374">
            <v>111503272.55759999</v>
          </cell>
          <cell r="K3374">
            <v>0.57999999999999996</v>
          </cell>
          <cell r="L3374">
            <v>176175171</v>
          </cell>
        </row>
        <row r="3375">
          <cell r="A3375" t="str">
            <v>003801134</v>
          </cell>
          <cell r="B3375" t="str">
            <v>Transformator</v>
          </cell>
          <cell r="C3375" t="str">
            <v>TR 1f 12-0-12V 1000VA</v>
          </cell>
          <cell r="D3375" t="str">
            <v>156,2079</v>
          </cell>
          <cell r="E3375" t="str">
            <v>IF</v>
          </cell>
          <cell r="F3375">
            <v>32</v>
          </cell>
          <cell r="G3375">
            <v>1062213.72</v>
          </cell>
          <cell r="H3375">
            <v>0</v>
          </cell>
          <cell r="I3375">
            <v>1072835.8572</v>
          </cell>
          <cell r="J3375">
            <v>135177318.0072</v>
          </cell>
          <cell r="K3375">
            <v>0.57999999999999996</v>
          </cell>
          <cell r="L3375">
            <v>213580163</v>
          </cell>
        </row>
        <row r="3376">
          <cell r="A3376" t="str">
            <v>003801135</v>
          </cell>
          <cell r="B3376" t="str">
            <v>Transformator</v>
          </cell>
          <cell r="C3376" t="str">
            <v>TR 1f 12-0-12V 1600VA</v>
          </cell>
          <cell r="D3376" t="str">
            <v>226,6587</v>
          </cell>
          <cell r="E3376" t="str">
            <v>IF</v>
          </cell>
          <cell r="F3376">
            <v>32</v>
          </cell>
          <cell r="G3376">
            <v>1541279.1600000001</v>
          </cell>
          <cell r="H3376">
            <v>0</v>
          </cell>
          <cell r="I3376">
            <v>1556691.9516000003</v>
          </cell>
          <cell r="J3376">
            <v>196143185.90160003</v>
          </cell>
          <cell r="K3376">
            <v>0.57999999999999996</v>
          </cell>
          <cell r="L3376">
            <v>309906234</v>
          </cell>
        </row>
        <row r="3377">
          <cell r="A3377" t="str">
            <v>003801136</v>
          </cell>
          <cell r="B3377" t="str">
            <v>Transformator</v>
          </cell>
          <cell r="C3377" t="str">
            <v>TR 1f 12-0-12V 2000VA</v>
          </cell>
          <cell r="D3377" t="str">
            <v>292,4730</v>
          </cell>
          <cell r="E3377" t="str">
            <v>IF</v>
          </cell>
          <cell r="F3377">
            <v>32</v>
          </cell>
          <cell r="G3377">
            <v>1988816.4000000001</v>
          </cell>
          <cell r="H3377">
            <v>0</v>
          </cell>
          <cell r="I3377">
            <v>2008704.5640000002</v>
          </cell>
          <cell r="J3377">
            <v>253096775.06400004</v>
          </cell>
          <cell r="K3377">
            <v>0.57999999999999996</v>
          </cell>
          <cell r="L3377">
            <v>399892905</v>
          </cell>
        </row>
        <row r="3378">
          <cell r="A3378" t="str">
            <v>003801137</v>
          </cell>
          <cell r="B3378" t="str">
            <v>Transformator</v>
          </cell>
          <cell r="C3378" t="str">
            <v>TR 1f 12-0-12V 2500VA</v>
          </cell>
          <cell r="D3378" t="str">
            <v>358,2561</v>
          </cell>
          <cell r="E3378" t="str">
            <v>IF</v>
          </cell>
          <cell r="F3378">
            <v>32</v>
          </cell>
          <cell r="G3378">
            <v>2436141.48</v>
          </cell>
          <cell r="H3378">
            <v>0</v>
          </cell>
          <cell r="I3378">
            <v>2460502.8947999999</v>
          </cell>
          <cell r="J3378">
            <v>310023364.74479997</v>
          </cell>
          <cell r="K3378">
            <v>0.57999999999999996</v>
          </cell>
          <cell r="L3378">
            <v>489836917</v>
          </cell>
        </row>
        <row r="3379">
          <cell r="A3379" t="str">
            <v>003801141</v>
          </cell>
          <cell r="B3379" t="str">
            <v>Transformator</v>
          </cell>
          <cell r="C3379" t="str">
            <v>TR 1f 24-0-24V 40VA</v>
          </cell>
          <cell r="D3379" t="str">
            <v>22,9203</v>
          </cell>
          <cell r="E3379" t="str">
            <v>IF</v>
          </cell>
          <cell r="F3379">
            <v>32</v>
          </cell>
          <cell r="G3379">
            <v>155858.04</v>
          </cell>
          <cell r="H3379">
            <v>0</v>
          </cell>
          <cell r="I3379">
            <v>157416.62040000001</v>
          </cell>
          <cell r="J3379">
            <v>19834494.170400001</v>
          </cell>
          <cell r="K3379">
            <v>0.57999999999999996</v>
          </cell>
          <cell r="L3379">
            <v>31338501</v>
          </cell>
        </row>
        <row r="3380">
          <cell r="A3380" t="str">
            <v>003801142</v>
          </cell>
          <cell r="B3380" t="str">
            <v>Transformator</v>
          </cell>
          <cell r="C3380" t="str">
            <v>TR 1f 24-0-24V 63VA</v>
          </cell>
          <cell r="D3380" t="str">
            <v>25,8977</v>
          </cell>
          <cell r="E3380" t="str">
            <v>IF</v>
          </cell>
          <cell r="F3380">
            <v>32</v>
          </cell>
          <cell r="G3380">
            <v>176104.36000000002</v>
          </cell>
          <cell r="H3380">
            <v>0</v>
          </cell>
          <cell r="I3380">
            <v>177865.40360000002</v>
          </cell>
          <cell r="J3380">
            <v>22411040.853600003</v>
          </cell>
          <cell r="K3380">
            <v>0.57999999999999996</v>
          </cell>
          <cell r="L3380">
            <v>35409445</v>
          </cell>
        </row>
        <row r="3381">
          <cell r="A3381" t="str">
            <v>003801143</v>
          </cell>
          <cell r="B3381" t="str">
            <v>Transformator</v>
          </cell>
          <cell r="C3381" t="str">
            <v>TR 1f 24-0-24V 75VA</v>
          </cell>
          <cell r="D3381" t="str">
            <v>30,9934</v>
          </cell>
          <cell r="E3381" t="str">
            <v>IF</v>
          </cell>
          <cell r="F3381">
            <v>32</v>
          </cell>
          <cell r="G3381">
            <v>210755.12000000002</v>
          </cell>
          <cell r="H3381">
            <v>0</v>
          </cell>
          <cell r="I3381">
            <v>212862.67120000004</v>
          </cell>
          <cell r="J3381">
            <v>26820696.571200006</v>
          </cell>
          <cell r="K3381">
            <v>0.57999999999999996</v>
          </cell>
          <cell r="L3381">
            <v>42376701</v>
          </cell>
        </row>
        <row r="3382">
          <cell r="A3382" t="str">
            <v>003801144</v>
          </cell>
          <cell r="B3382" t="str">
            <v>Transformator</v>
          </cell>
          <cell r="C3382" t="str">
            <v>TR 1f 24-0-24V 100VA</v>
          </cell>
          <cell r="D3382" t="str">
            <v>31,4183</v>
          </cell>
          <cell r="E3382" t="str">
            <v>IF</v>
          </cell>
          <cell r="F3382">
            <v>32</v>
          </cell>
          <cell r="G3382">
            <v>213644.44</v>
          </cell>
          <cell r="H3382">
            <v>0</v>
          </cell>
          <cell r="I3382">
            <v>215780.88440000001</v>
          </cell>
          <cell r="J3382">
            <v>27188391.4344</v>
          </cell>
          <cell r="K3382">
            <v>0.57999999999999996</v>
          </cell>
          <cell r="L3382">
            <v>42957659</v>
          </cell>
        </row>
        <row r="3383">
          <cell r="A3383" t="str">
            <v>003801145</v>
          </cell>
          <cell r="B3383" t="str">
            <v>Transformator</v>
          </cell>
          <cell r="C3383" t="str">
            <v>TR 1f 24-0-24V 160VA</v>
          </cell>
          <cell r="D3383" t="str">
            <v>41,0950</v>
          </cell>
          <cell r="E3383" t="str">
            <v>IF</v>
          </cell>
          <cell r="F3383">
            <v>32</v>
          </cell>
          <cell r="G3383">
            <v>279446</v>
          </cell>
          <cell r="H3383">
            <v>0</v>
          </cell>
          <cell r="I3383">
            <v>282240.46000000002</v>
          </cell>
          <cell r="J3383">
            <v>35562297.960000001</v>
          </cell>
          <cell r="K3383">
            <v>0.57999999999999996</v>
          </cell>
          <cell r="L3383">
            <v>56188431</v>
          </cell>
        </row>
        <row r="3384">
          <cell r="A3384" t="str">
            <v>003801146</v>
          </cell>
          <cell r="B3384" t="str">
            <v>Transformator</v>
          </cell>
          <cell r="C3384" t="str">
            <v>TR 1f 24-0-24V 200VA</v>
          </cell>
          <cell r="D3384" t="str">
            <v>49,5778</v>
          </cell>
          <cell r="E3384" t="str">
            <v>IF</v>
          </cell>
          <cell r="F3384">
            <v>32</v>
          </cell>
          <cell r="G3384">
            <v>337129.04000000004</v>
          </cell>
          <cell r="H3384">
            <v>0</v>
          </cell>
          <cell r="I3384">
            <v>340500.33040000004</v>
          </cell>
          <cell r="J3384">
            <v>42903041.630400002</v>
          </cell>
          <cell r="K3384">
            <v>0.57999999999999996</v>
          </cell>
          <cell r="L3384">
            <v>67786806</v>
          </cell>
        </row>
        <row r="3385">
          <cell r="A3385" t="str">
            <v>003801147</v>
          </cell>
          <cell r="B3385" t="str">
            <v>Transformator</v>
          </cell>
          <cell r="C3385" t="str">
            <v>TR 1f 24-0-24V 250VA</v>
          </cell>
          <cell r="D3385" t="str">
            <v>52,2140</v>
          </cell>
          <cell r="E3385" t="str">
            <v>IF</v>
          </cell>
          <cell r="F3385">
            <v>32</v>
          </cell>
          <cell r="G3385">
            <v>355055.2</v>
          </cell>
          <cell r="H3385">
            <v>0</v>
          </cell>
          <cell r="I3385">
            <v>358605.75200000004</v>
          </cell>
          <cell r="J3385">
            <v>45184324.752000004</v>
          </cell>
          <cell r="K3385">
            <v>0.57999999999999996</v>
          </cell>
          <cell r="L3385">
            <v>71391234</v>
          </cell>
        </row>
        <row r="3386">
          <cell r="A3386" t="str">
            <v>003801148</v>
          </cell>
          <cell r="B3386" t="str">
            <v>Transformator</v>
          </cell>
          <cell r="C3386" t="str">
            <v>TR 1f 24-0-24V 300VA</v>
          </cell>
          <cell r="D3386" t="str">
            <v>63,6587</v>
          </cell>
          <cell r="E3386" t="str">
            <v>IF</v>
          </cell>
          <cell r="F3386">
            <v>32</v>
          </cell>
          <cell r="G3386">
            <v>432879.16000000003</v>
          </cell>
          <cell r="H3386">
            <v>0</v>
          </cell>
          <cell r="I3386">
            <v>437207.95160000003</v>
          </cell>
          <cell r="J3386">
            <v>55088201.901600003</v>
          </cell>
          <cell r="K3386">
            <v>0.57999999999999996</v>
          </cell>
          <cell r="L3386">
            <v>87039360</v>
          </cell>
        </row>
        <row r="3387">
          <cell r="A3387" t="str">
            <v>003801149</v>
          </cell>
          <cell r="B3387" t="str">
            <v>Transformator</v>
          </cell>
          <cell r="C3387" t="str">
            <v>TR 1f 24-0-24V 400VA</v>
          </cell>
          <cell r="D3387" t="str">
            <v>75,5529</v>
          </cell>
          <cell r="E3387" t="str">
            <v>IF</v>
          </cell>
          <cell r="F3387">
            <v>32</v>
          </cell>
          <cell r="G3387">
            <v>513759.72000000003</v>
          </cell>
          <cell r="H3387">
            <v>0</v>
          </cell>
          <cell r="I3387">
            <v>518897.31720000005</v>
          </cell>
          <cell r="J3387">
            <v>65381061.967200004</v>
          </cell>
          <cell r="K3387">
            <v>0.57999999999999996</v>
          </cell>
          <cell r="L3387">
            <v>103302078</v>
          </cell>
        </row>
        <row r="3388">
          <cell r="A3388" t="str">
            <v>003801150</v>
          </cell>
          <cell r="B3388" t="str">
            <v>Transformator</v>
          </cell>
          <cell r="C3388" t="str">
            <v>TR 1f 24-0-24V 500VA</v>
          </cell>
          <cell r="D3388" t="str">
            <v>89,9750</v>
          </cell>
          <cell r="E3388" t="str">
            <v>IF</v>
          </cell>
          <cell r="F3388">
            <v>32</v>
          </cell>
          <cell r="G3388">
            <v>611830</v>
          </cell>
          <cell r="H3388">
            <v>0</v>
          </cell>
          <cell r="I3388">
            <v>617948.30000000005</v>
          </cell>
          <cell r="J3388">
            <v>77861485.800000012</v>
          </cell>
          <cell r="K3388">
            <v>0.57999999999999996</v>
          </cell>
          <cell r="L3388">
            <v>123021148</v>
          </cell>
        </row>
        <row r="3389">
          <cell r="A3389" t="str">
            <v>003801151</v>
          </cell>
          <cell r="B3389" t="str">
            <v>Transformator</v>
          </cell>
          <cell r="C3389" t="str">
            <v>TR 1f 24-0-24V 630VA</v>
          </cell>
          <cell r="D3389" t="str">
            <v>95,0770</v>
          </cell>
          <cell r="E3389" t="str">
            <v>IF</v>
          </cell>
          <cell r="F3389">
            <v>32</v>
          </cell>
          <cell r="G3389">
            <v>646523.60000000009</v>
          </cell>
          <cell r="H3389">
            <v>0</v>
          </cell>
          <cell r="I3389">
            <v>652988.83600000013</v>
          </cell>
          <cell r="J3389">
            <v>82276593.33600001</v>
          </cell>
          <cell r="K3389">
            <v>0.57999999999999996</v>
          </cell>
          <cell r="L3389">
            <v>129997018</v>
          </cell>
        </row>
        <row r="3390">
          <cell r="A3390" t="str">
            <v>003801152</v>
          </cell>
          <cell r="B3390" t="str">
            <v>Transformator</v>
          </cell>
          <cell r="C3390" t="str">
            <v>TR 1f 24-0-24V 1000VA</v>
          </cell>
          <cell r="D3390" t="str">
            <v>156,2079</v>
          </cell>
          <cell r="E3390" t="str">
            <v>IF</v>
          </cell>
          <cell r="F3390">
            <v>32</v>
          </cell>
          <cell r="G3390">
            <v>1062213.72</v>
          </cell>
          <cell r="H3390">
            <v>0</v>
          </cell>
          <cell r="I3390">
            <v>1072835.8572</v>
          </cell>
          <cell r="J3390">
            <v>135177318.0072</v>
          </cell>
          <cell r="K3390">
            <v>0.57999999999999996</v>
          </cell>
          <cell r="L3390">
            <v>213580163</v>
          </cell>
        </row>
        <row r="3391">
          <cell r="A3391" t="str">
            <v>003801153</v>
          </cell>
          <cell r="B3391" t="str">
            <v>Transformator</v>
          </cell>
          <cell r="C3391" t="str">
            <v>TR 1f 24-0-24V 1600VA</v>
          </cell>
          <cell r="D3391" t="str">
            <v>226,6587</v>
          </cell>
          <cell r="E3391" t="str">
            <v>IF</v>
          </cell>
          <cell r="F3391">
            <v>32</v>
          </cell>
          <cell r="G3391">
            <v>1541279.1600000001</v>
          </cell>
          <cell r="H3391">
            <v>0</v>
          </cell>
          <cell r="I3391">
            <v>1556691.9516000003</v>
          </cell>
          <cell r="J3391">
            <v>196143185.90160003</v>
          </cell>
          <cell r="K3391">
            <v>0.57999999999999996</v>
          </cell>
          <cell r="L3391">
            <v>309906234</v>
          </cell>
        </row>
        <row r="3392">
          <cell r="A3392" t="str">
            <v>003801154</v>
          </cell>
          <cell r="B3392" t="str">
            <v>Transformator</v>
          </cell>
          <cell r="C3392" t="str">
            <v>TR 1f 24-0-24V 2500VA</v>
          </cell>
          <cell r="D3392" t="str">
            <v>358,2561</v>
          </cell>
          <cell r="E3392" t="str">
            <v>IF</v>
          </cell>
          <cell r="F3392">
            <v>32</v>
          </cell>
          <cell r="G3392">
            <v>2436141.48</v>
          </cell>
          <cell r="H3392">
            <v>0</v>
          </cell>
          <cell r="I3392">
            <v>2460502.8947999999</v>
          </cell>
          <cell r="J3392">
            <v>310023364.74479997</v>
          </cell>
          <cell r="K3392">
            <v>0.57999999999999996</v>
          </cell>
          <cell r="L3392">
            <v>489836917</v>
          </cell>
        </row>
        <row r="3393">
          <cell r="A3393" t="str">
            <v>003801341</v>
          </cell>
          <cell r="B3393" t="str">
            <v>Transformator</v>
          </cell>
          <cell r="C3393" t="str">
            <v>TR EU 1f 12-0-12V 50VA</v>
          </cell>
          <cell r="D3393" t="str">
            <v>29,7124</v>
          </cell>
          <cell r="E3393" t="str">
            <v>IF</v>
          </cell>
          <cell r="F3393">
            <v>32</v>
          </cell>
          <cell r="G3393">
            <v>202044.32</v>
          </cell>
          <cell r="H3393">
            <v>0</v>
          </cell>
          <cell r="I3393">
            <v>204064.76320000002</v>
          </cell>
          <cell r="J3393">
            <v>25712160.163200002</v>
          </cell>
          <cell r="K3393">
            <v>0.57999999999999996</v>
          </cell>
          <cell r="L3393">
            <v>40625214</v>
          </cell>
        </row>
        <row r="3394">
          <cell r="A3394" t="str">
            <v>003801342</v>
          </cell>
          <cell r="B3394" t="str">
            <v>Transformator</v>
          </cell>
          <cell r="C3394" t="str">
            <v>TR EU 1f 12-0-12V 100VA</v>
          </cell>
          <cell r="D3394" t="str">
            <v>41,6068</v>
          </cell>
          <cell r="E3394" t="str">
            <v>IF</v>
          </cell>
          <cell r="F3394">
            <v>32</v>
          </cell>
          <cell r="G3394">
            <v>282926.24000000005</v>
          </cell>
          <cell r="H3394">
            <v>0</v>
          </cell>
          <cell r="I3394">
            <v>285755.50240000006</v>
          </cell>
          <cell r="J3394">
            <v>36005193.302400008</v>
          </cell>
          <cell r="K3394">
            <v>0.57999999999999996</v>
          </cell>
          <cell r="L3394">
            <v>56888206</v>
          </cell>
        </row>
        <row r="3395">
          <cell r="A3395" t="str">
            <v>003801343</v>
          </cell>
          <cell r="B3395" t="str">
            <v>Transformator</v>
          </cell>
          <cell r="C3395" t="str">
            <v>TR EU 1f 12-0-12V 160VA</v>
          </cell>
          <cell r="D3395" t="str">
            <v>50,9425</v>
          </cell>
          <cell r="E3395" t="str">
            <v>IF</v>
          </cell>
          <cell r="F3395">
            <v>32</v>
          </cell>
          <cell r="G3395">
            <v>346409</v>
          </cell>
          <cell r="H3395">
            <v>0</v>
          </cell>
          <cell r="I3395">
            <v>349873.09</v>
          </cell>
          <cell r="J3395">
            <v>44084009.340000004</v>
          </cell>
          <cell r="K3395">
            <v>0.57999999999999996</v>
          </cell>
          <cell r="L3395">
            <v>69652735</v>
          </cell>
        </row>
        <row r="3396">
          <cell r="A3396" t="str">
            <v>003801344</v>
          </cell>
          <cell r="B3396" t="str">
            <v>Transformator</v>
          </cell>
          <cell r="C3396" t="str">
            <v>TR EU 1f 12-0-12V 200VA</v>
          </cell>
          <cell r="D3396" t="str">
            <v>59,4251</v>
          </cell>
          <cell r="E3396" t="str">
            <v>IF</v>
          </cell>
          <cell r="F3396">
            <v>32</v>
          </cell>
          <cell r="G3396">
            <v>404090.68000000005</v>
          </cell>
          <cell r="H3396">
            <v>0</v>
          </cell>
          <cell r="I3396">
            <v>408131.58680000005</v>
          </cell>
          <cell r="J3396">
            <v>51424579.936800003</v>
          </cell>
          <cell r="K3396">
            <v>0.57999999999999996</v>
          </cell>
          <cell r="L3396">
            <v>81250837</v>
          </cell>
        </row>
        <row r="3397">
          <cell r="A3397" t="str">
            <v>003801345</v>
          </cell>
          <cell r="B3397" t="str">
            <v>Transformator</v>
          </cell>
          <cell r="C3397" t="str">
            <v>TR EU 1f 12-0-12V 250VA</v>
          </cell>
          <cell r="D3397" t="str">
            <v>63,6587</v>
          </cell>
          <cell r="E3397" t="str">
            <v>IF</v>
          </cell>
          <cell r="F3397">
            <v>32</v>
          </cell>
          <cell r="G3397">
            <v>432879.16000000003</v>
          </cell>
          <cell r="H3397">
            <v>0</v>
          </cell>
          <cell r="I3397">
            <v>437207.95160000003</v>
          </cell>
          <cell r="J3397">
            <v>55088201.901600003</v>
          </cell>
          <cell r="K3397">
            <v>0.57999999999999996</v>
          </cell>
          <cell r="L3397">
            <v>87039360</v>
          </cell>
        </row>
        <row r="3398">
          <cell r="A3398" t="str">
            <v>003801346</v>
          </cell>
          <cell r="B3398" t="str">
            <v>Transformator</v>
          </cell>
          <cell r="C3398" t="str">
            <v>TR EU 1f 12-0-12V 300VA</v>
          </cell>
          <cell r="D3398" t="str">
            <v>78,9490</v>
          </cell>
          <cell r="E3398" t="str">
            <v>IF</v>
          </cell>
          <cell r="F3398">
            <v>32</v>
          </cell>
          <cell r="G3398">
            <v>536853.20000000007</v>
          </cell>
          <cell r="H3398">
            <v>0</v>
          </cell>
          <cell r="I3398">
            <v>542221.73200000008</v>
          </cell>
          <cell r="J3398">
            <v>68319938.232000008</v>
          </cell>
          <cell r="K3398">
            <v>0.57999999999999996</v>
          </cell>
          <cell r="L3398">
            <v>107945503</v>
          </cell>
        </row>
        <row r="3399">
          <cell r="A3399" t="str">
            <v>003801347</v>
          </cell>
          <cell r="B3399" t="str">
            <v>Transformator</v>
          </cell>
          <cell r="C3399" t="str">
            <v>TR EU 1f 12-0-12V 400VA</v>
          </cell>
          <cell r="D3399" t="str">
            <v>94,2395</v>
          </cell>
          <cell r="E3399" t="str">
            <v>IF</v>
          </cell>
          <cell r="F3399">
            <v>32</v>
          </cell>
          <cell r="G3399">
            <v>640828.60000000009</v>
          </cell>
          <cell r="H3399">
            <v>0</v>
          </cell>
          <cell r="I3399">
            <v>647236.88600000006</v>
          </cell>
          <cell r="J3399">
            <v>81551847.636000007</v>
          </cell>
          <cell r="K3399">
            <v>0.57999999999999996</v>
          </cell>
          <cell r="L3399">
            <v>128851920</v>
          </cell>
        </row>
        <row r="3400">
          <cell r="A3400" t="str">
            <v>003801348</v>
          </cell>
          <cell r="B3400" t="str">
            <v>Transformator</v>
          </cell>
          <cell r="C3400" t="str">
            <v>TR EU 1f 12-0-12V 630VA</v>
          </cell>
          <cell r="D3400" t="str">
            <v>118,8501</v>
          </cell>
          <cell r="E3400" t="str">
            <v>IF</v>
          </cell>
          <cell r="F3400">
            <v>32</v>
          </cell>
          <cell r="G3400">
            <v>808180.68</v>
          </cell>
          <cell r="H3400">
            <v>0</v>
          </cell>
          <cell r="I3400">
            <v>816262.48680000007</v>
          </cell>
          <cell r="J3400">
            <v>102849073.33680001</v>
          </cell>
          <cell r="K3400">
            <v>0.57999999999999996</v>
          </cell>
          <cell r="L3400">
            <v>162501536</v>
          </cell>
        </row>
        <row r="3401">
          <cell r="A3401" t="str">
            <v>003801349</v>
          </cell>
          <cell r="B3401" t="str">
            <v>Transformator</v>
          </cell>
          <cell r="C3401" t="str">
            <v>TR EU 1f 12-0-12V 1000VA</v>
          </cell>
          <cell r="D3401" t="str">
            <v>191,0068</v>
          </cell>
          <cell r="E3401" t="str">
            <v>IF</v>
          </cell>
          <cell r="F3401">
            <v>32</v>
          </cell>
          <cell r="G3401">
            <v>1298846.24</v>
          </cell>
          <cell r="H3401">
            <v>0</v>
          </cell>
          <cell r="I3401">
            <v>1311834.7024000001</v>
          </cell>
          <cell r="J3401">
            <v>165291172.50240001</v>
          </cell>
          <cell r="K3401">
            <v>0.57999999999999996</v>
          </cell>
          <cell r="L3401">
            <v>261160053</v>
          </cell>
        </row>
        <row r="3402">
          <cell r="A3402" t="str">
            <v>003801350</v>
          </cell>
          <cell r="B3402" t="str">
            <v>Transformator</v>
          </cell>
          <cell r="C3402" t="str">
            <v>TR EU 1f 12-0-12V 1600VA</v>
          </cell>
          <cell r="D3402" t="str">
            <v>269,9560</v>
          </cell>
          <cell r="E3402" t="str">
            <v>IF</v>
          </cell>
          <cell r="F3402">
            <v>32</v>
          </cell>
          <cell r="G3402">
            <v>1835700.8</v>
          </cell>
          <cell r="H3402">
            <v>0</v>
          </cell>
          <cell r="I3402">
            <v>1854057.808</v>
          </cell>
          <cell r="J3402">
            <v>233611283.808</v>
          </cell>
          <cell r="K3402">
            <v>0.57999999999999996</v>
          </cell>
          <cell r="L3402">
            <v>369105829</v>
          </cell>
        </row>
        <row r="3403">
          <cell r="A3403" t="str">
            <v>003801351</v>
          </cell>
          <cell r="B3403" t="str">
            <v>Transformator</v>
          </cell>
          <cell r="C3403" t="str">
            <v>TR EU 1f 12-0-12V 2500VA</v>
          </cell>
          <cell r="D3403" t="str">
            <v>422,7831</v>
          </cell>
          <cell r="E3403" t="str">
            <v>IF</v>
          </cell>
          <cell r="F3403">
            <v>32</v>
          </cell>
          <cell r="G3403">
            <v>2874925.08</v>
          </cell>
          <cell r="H3403">
            <v>0</v>
          </cell>
          <cell r="I3403">
            <v>2903674.3308000001</v>
          </cell>
          <cell r="J3403">
            <v>365862965.68080002</v>
          </cell>
          <cell r="K3403">
            <v>0.57999999999999996</v>
          </cell>
          <cell r="L3403">
            <v>578063486</v>
          </cell>
        </row>
        <row r="3404">
          <cell r="A3404" t="str">
            <v>003801361</v>
          </cell>
          <cell r="B3404" t="str">
            <v>Transformator</v>
          </cell>
          <cell r="C3404" t="str">
            <v>TR EU 1f 24-0-24V 50VA</v>
          </cell>
          <cell r="D3404" t="str">
            <v>29,7124</v>
          </cell>
          <cell r="E3404" t="str">
            <v>IF</v>
          </cell>
          <cell r="F3404">
            <v>32</v>
          </cell>
          <cell r="G3404">
            <v>202044.32</v>
          </cell>
          <cell r="H3404">
            <v>0</v>
          </cell>
          <cell r="I3404">
            <v>204064.76320000002</v>
          </cell>
          <cell r="J3404">
            <v>25712160.163200002</v>
          </cell>
          <cell r="K3404">
            <v>0.57999999999999996</v>
          </cell>
          <cell r="L3404">
            <v>40625214</v>
          </cell>
        </row>
        <row r="3405">
          <cell r="A3405" t="str">
            <v>003801362</v>
          </cell>
          <cell r="B3405" t="str">
            <v>Transformator</v>
          </cell>
          <cell r="C3405" t="str">
            <v>TR EU 1f 24-0-24V 100VA</v>
          </cell>
          <cell r="D3405" t="str">
            <v>41,6068</v>
          </cell>
          <cell r="E3405" t="str">
            <v>IF</v>
          </cell>
          <cell r="F3405">
            <v>32</v>
          </cell>
          <cell r="G3405">
            <v>282926.24000000005</v>
          </cell>
          <cell r="H3405">
            <v>0</v>
          </cell>
          <cell r="I3405">
            <v>285755.50240000006</v>
          </cell>
          <cell r="J3405">
            <v>36005193.302400008</v>
          </cell>
          <cell r="K3405">
            <v>0.57999999999999996</v>
          </cell>
          <cell r="L3405">
            <v>56888206</v>
          </cell>
        </row>
        <row r="3406">
          <cell r="A3406" t="str">
            <v>003801363</v>
          </cell>
          <cell r="B3406" t="str">
            <v>Transformator</v>
          </cell>
          <cell r="C3406" t="str">
            <v>TR EU 1f 24-0-24V 160VA</v>
          </cell>
          <cell r="D3406" t="str">
            <v>50,9425</v>
          </cell>
          <cell r="E3406" t="str">
            <v>IF</v>
          </cell>
          <cell r="F3406">
            <v>32</v>
          </cell>
          <cell r="G3406">
            <v>346409</v>
          </cell>
          <cell r="H3406">
            <v>0</v>
          </cell>
          <cell r="I3406">
            <v>349873.09</v>
          </cell>
          <cell r="J3406">
            <v>44084009.340000004</v>
          </cell>
          <cell r="K3406">
            <v>0.57999999999999996</v>
          </cell>
          <cell r="L3406">
            <v>69652735</v>
          </cell>
        </row>
        <row r="3407">
          <cell r="A3407" t="str">
            <v>003801364</v>
          </cell>
          <cell r="B3407" t="str">
            <v>Transformator</v>
          </cell>
          <cell r="C3407" t="str">
            <v>TR EU 1f 24-0-24V 200VA</v>
          </cell>
          <cell r="D3407" t="str">
            <v>59,4251</v>
          </cell>
          <cell r="E3407" t="str">
            <v>IF</v>
          </cell>
          <cell r="F3407">
            <v>32</v>
          </cell>
          <cell r="G3407">
            <v>404090.68000000005</v>
          </cell>
          <cell r="H3407">
            <v>0</v>
          </cell>
          <cell r="I3407">
            <v>408131.58680000005</v>
          </cell>
          <cell r="J3407">
            <v>51424579.936800003</v>
          </cell>
          <cell r="K3407">
            <v>0.57999999999999996</v>
          </cell>
          <cell r="L3407">
            <v>81250837</v>
          </cell>
        </row>
        <row r="3408">
          <cell r="A3408" t="str">
            <v>003801365</v>
          </cell>
          <cell r="B3408" t="str">
            <v>Transformator</v>
          </cell>
          <cell r="C3408" t="str">
            <v>TR EU 1f 24-0-24V 250VA</v>
          </cell>
          <cell r="D3408" t="str">
            <v>63,6587</v>
          </cell>
          <cell r="E3408" t="str">
            <v>IF</v>
          </cell>
          <cell r="F3408">
            <v>32</v>
          </cell>
          <cell r="G3408">
            <v>432879.16000000003</v>
          </cell>
          <cell r="H3408">
            <v>0</v>
          </cell>
          <cell r="I3408">
            <v>437207.95160000003</v>
          </cell>
          <cell r="J3408">
            <v>55088201.901600003</v>
          </cell>
          <cell r="K3408">
            <v>0.57999999999999996</v>
          </cell>
          <cell r="L3408">
            <v>87039360</v>
          </cell>
        </row>
        <row r="3409">
          <cell r="A3409" t="str">
            <v>003801366</v>
          </cell>
          <cell r="B3409" t="str">
            <v>Transformator</v>
          </cell>
          <cell r="C3409" t="str">
            <v>TR EU 1f 24-0-24V 300VA</v>
          </cell>
          <cell r="D3409" t="str">
            <v>78,9490</v>
          </cell>
          <cell r="E3409" t="str">
            <v>IF</v>
          </cell>
          <cell r="F3409">
            <v>32</v>
          </cell>
          <cell r="G3409">
            <v>536853.20000000007</v>
          </cell>
          <cell r="H3409">
            <v>0</v>
          </cell>
          <cell r="I3409">
            <v>542221.73200000008</v>
          </cell>
          <cell r="J3409">
            <v>68319938.232000008</v>
          </cell>
          <cell r="K3409">
            <v>0.57999999999999996</v>
          </cell>
          <cell r="L3409">
            <v>107945503</v>
          </cell>
        </row>
        <row r="3410">
          <cell r="A3410" t="str">
            <v>003801367</v>
          </cell>
          <cell r="B3410" t="str">
            <v>Transformator</v>
          </cell>
          <cell r="C3410" t="str">
            <v>TR EU 1f 24-0-24V 400VA</v>
          </cell>
          <cell r="D3410" t="str">
            <v>94,2395</v>
          </cell>
          <cell r="E3410" t="str">
            <v>IF</v>
          </cell>
          <cell r="F3410">
            <v>32</v>
          </cell>
          <cell r="G3410">
            <v>640828.60000000009</v>
          </cell>
          <cell r="H3410">
            <v>0</v>
          </cell>
          <cell r="I3410">
            <v>647236.88600000006</v>
          </cell>
          <cell r="J3410">
            <v>81551847.636000007</v>
          </cell>
          <cell r="K3410">
            <v>0.57999999999999996</v>
          </cell>
          <cell r="L3410">
            <v>128851920</v>
          </cell>
        </row>
        <row r="3411">
          <cell r="A3411" t="str">
            <v>003801368</v>
          </cell>
          <cell r="B3411" t="str">
            <v>Transformator</v>
          </cell>
          <cell r="C3411" t="str">
            <v>TR EU 1f 24-0-24V 630VA</v>
          </cell>
          <cell r="D3411" t="str">
            <v>118,8501</v>
          </cell>
          <cell r="E3411" t="str">
            <v>IF</v>
          </cell>
          <cell r="F3411">
            <v>32</v>
          </cell>
          <cell r="G3411">
            <v>808180.68</v>
          </cell>
          <cell r="H3411">
            <v>0</v>
          </cell>
          <cell r="I3411">
            <v>816262.48680000007</v>
          </cell>
          <cell r="J3411">
            <v>102849073.33680001</v>
          </cell>
          <cell r="K3411">
            <v>0.57999999999999996</v>
          </cell>
          <cell r="L3411">
            <v>162501536</v>
          </cell>
        </row>
        <row r="3412">
          <cell r="A3412" t="str">
            <v>003801369</v>
          </cell>
          <cell r="B3412" t="str">
            <v>Transformator</v>
          </cell>
          <cell r="C3412" t="str">
            <v>TR EU 1f 24-0-24V 1000VA</v>
          </cell>
          <cell r="D3412" t="str">
            <v>191,0068</v>
          </cell>
          <cell r="E3412" t="str">
            <v>IF</v>
          </cell>
          <cell r="F3412">
            <v>32</v>
          </cell>
          <cell r="G3412">
            <v>1298846.24</v>
          </cell>
          <cell r="H3412">
            <v>0</v>
          </cell>
          <cell r="I3412">
            <v>1311834.7024000001</v>
          </cell>
          <cell r="J3412">
            <v>165291172.50240001</v>
          </cell>
          <cell r="K3412">
            <v>0.57999999999999996</v>
          </cell>
          <cell r="L3412">
            <v>261160053</v>
          </cell>
        </row>
        <row r="3413">
          <cell r="A3413" t="str">
            <v>003801370</v>
          </cell>
          <cell r="B3413" t="str">
            <v>Transformator</v>
          </cell>
          <cell r="C3413" t="str">
            <v>TR EU 1f 24-0-24V 1600VA</v>
          </cell>
          <cell r="D3413" t="str">
            <v>269,9560</v>
          </cell>
          <cell r="E3413" t="str">
            <v>IF</v>
          </cell>
          <cell r="F3413">
            <v>32</v>
          </cell>
          <cell r="G3413">
            <v>1835700.8</v>
          </cell>
          <cell r="H3413">
            <v>0</v>
          </cell>
          <cell r="I3413">
            <v>1854057.808</v>
          </cell>
          <cell r="J3413">
            <v>233611283.808</v>
          </cell>
          <cell r="K3413">
            <v>0.57999999999999996</v>
          </cell>
          <cell r="L3413">
            <v>369105829</v>
          </cell>
        </row>
        <row r="3414">
          <cell r="A3414" t="str">
            <v>003801371</v>
          </cell>
          <cell r="B3414" t="str">
            <v>Transformator</v>
          </cell>
          <cell r="C3414" t="str">
            <v>TR EU 1f 24-0-24V 2500VA</v>
          </cell>
          <cell r="D3414" t="str">
            <v>422,7831</v>
          </cell>
          <cell r="E3414" t="str">
            <v>IF</v>
          </cell>
          <cell r="F3414">
            <v>32</v>
          </cell>
          <cell r="G3414">
            <v>2874925.08</v>
          </cell>
          <cell r="H3414">
            <v>0</v>
          </cell>
          <cell r="I3414">
            <v>2903674.3308000001</v>
          </cell>
          <cell r="J3414">
            <v>365862965.68080002</v>
          </cell>
          <cell r="K3414">
            <v>0.57999999999999996</v>
          </cell>
          <cell r="L3414">
            <v>578063486</v>
          </cell>
        </row>
        <row r="3415">
          <cell r="A3415" t="str">
            <v>003801381</v>
          </cell>
          <cell r="B3415" t="str">
            <v>Transformator</v>
          </cell>
          <cell r="C3415" t="str">
            <v>TR EU 1f 55-0-55V 50VA</v>
          </cell>
          <cell r="D3415" t="str">
            <v>29,7124</v>
          </cell>
          <cell r="E3415" t="str">
            <v>IF</v>
          </cell>
          <cell r="F3415">
            <v>32</v>
          </cell>
          <cell r="G3415">
            <v>202044.32</v>
          </cell>
          <cell r="H3415">
            <v>0</v>
          </cell>
          <cell r="I3415">
            <v>204064.76320000002</v>
          </cell>
          <cell r="J3415">
            <v>25712160.163200002</v>
          </cell>
          <cell r="K3415">
            <v>0.57999999999999996</v>
          </cell>
          <cell r="L3415">
            <v>40625214</v>
          </cell>
        </row>
        <row r="3416">
          <cell r="A3416" t="str">
            <v>003801382</v>
          </cell>
          <cell r="B3416" t="str">
            <v>Transformator</v>
          </cell>
          <cell r="C3416" t="str">
            <v>TR EU 1f 55-0-55V 100VA</v>
          </cell>
          <cell r="D3416" t="str">
            <v>41,6068</v>
          </cell>
          <cell r="E3416" t="str">
            <v>IF</v>
          </cell>
          <cell r="F3416">
            <v>32</v>
          </cell>
          <cell r="G3416">
            <v>282926.24000000005</v>
          </cell>
          <cell r="H3416">
            <v>0</v>
          </cell>
          <cell r="I3416">
            <v>285755.50240000006</v>
          </cell>
          <cell r="J3416">
            <v>36005193.302400008</v>
          </cell>
          <cell r="K3416">
            <v>0.57999999999999996</v>
          </cell>
          <cell r="L3416">
            <v>56888206</v>
          </cell>
        </row>
        <row r="3417">
          <cell r="A3417" t="str">
            <v>003801383</v>
          </cell>
          <cell r="B3417" t="str">
            <v>Transformator</v>
          </cell>
          <cell r="C3417" t="str">
            <v>TR EU 1f 55-0-55V 160VA</v>
          </cell>
          <cell r="D3417" t="str">
            <v>50,9425</v>
          </cell>
          <cell r="E3417" t="str">
            <v>IF</v>
          </cell>
          <cell r="F3417">
            <v>32</v>
          </cell>
          <cell r="G3417">
            <v>346409</v>
          </cell>
          <cell r="H3417">
            <v>0</v>
          </cell>
          <cell r="I3417">
            <v>349873.09</v>
          </cell>
          <cell r="J3417">
            <v>44084009.340000004</v>
          </cell>
          <cell r="K3417">
            <v>0.57999999999999996</v>
          </cell>
          <cell r="L3417">
            <v>69652735</v>
          </cell>
        </row>
        <row r="3418">
          <cell r="A3418" t="str">
            <v>003801384</v>
          </cell>
          <cell r="B3418" t="str">
            <v>Transformator</v>
          </cell>
          <cell r="C3418" t="str">
            <v>TR EU 1f 55-0-55V 200VA</v>
          </cell>
          <cell r="D3418" t="str">
            <v>59,4251</v>
          </cell>
          <cell r="E3418" t="str">
            <v>IF</v>
          </cell>
          <cell r="F3418">
            <v>32</v>
          </cell>
          <cell r="G3418">
            <v>404090.68000000005</v>
          </cell>
          <cell r="H3418">
            <v>0</v>
          </cell>
          <cell r="I3418">
            <v>408131.58680000005</v>
          </cell>
          <cell r="J3418">
            <v>51424579.936800003</v>
          </cell>
          <cell r="K3418">
            <v>0.57999999999999996</v>
          </cell>
          <cell r="L3418">
            <v>81250837</v>
          </cell>
        </row>
        <row r="3419">
          <cell r="A3419" t="str">
            <v>003801385</v>
          </cell>
          <cell r="B3419" t="str">
            <v>Transformator</v>
          </cell>
          <cell r="C3419" t="str">
            <v>TR EU 1f 55-0-55V 250VA</v>
          </cell>
          <cell r="D3419" t="str">
            <v>63,6587</v>
          </cell>
          <cell r="E3419" t="str">
            <v>IF</v>
          </cell>
          <cell r="F3419">
            <v>32</v>
          </cell>
          <cell r="G3419">
            <v>432879.16000000003</v>
          </cell>
          <cell r="H3419">
            <v>0</v>
          </cell>
          <cell r="I3419">
            <v>437207.95160000003</v>
          </cell>
          <cell r="J3419">
            <v>55088201.901600003</v>
          </cell>
          <cell r="K3419">
            <v>0.57999999999999996</v>
          </cell>
          <cell r="L3419">
            <v>87039360</v>
          </cell>
        </row>
        <row r="3420">
          <cell r="A3420" t="str">
            <v>003801386</v>
          </cell>
          <cell r="B3420" t="str">
            <v>Transformator</v>
          </cell>
          <cell r="C3420" t="str">
            <v>TR EU 1f 55-0-55V 300VA</v>
          </cell>
          <cell r="D3420" t="str">
            <v>78,9490</v>
          </cell>
          <cell r="E3420" t="str">
            <v>IF</v>
          </cell>
          <cell r="F3420">
            <v>32</v>
          </cell>
          <cell r="G3420">
            <v>536853.20000000007</v>
          </cell>
          <cell r="H3420">
            <v>0</v>
          </cell>
          <cell r="I3420">
            <v>542221.73200000008</v>
          </cell>
          <cell r="J3420">
            <v>68319938.232000008</v>
          </cell>
          <cell r="K3420">
            <v>0.57999999999999996</v>
          </cell>
          <cell r="L3420">
            <v>107945503</v>
          </cell>
        </row>
        <row r="3421">
          <cell r="A3421" t="str">
            <v>003801387</v>
          </cell>
          <cell r="B3421" t="str">
            <v>Transformator</v>
          </cell>
          <cell r="C3421" t="str">
            <v>TR EU 1f 55-0-55V 400VA</v>
          </cell>
          <cell r="D3421" t="str">
            <v>94,2395</v>
          </cell>
          <cell r="E3421" t="str">
            <v>IF</v>
          </cell>
          <cell r="F3421">
            <v>32</v>
          </cell>
          <cell r="G3421">
            <v>640828.60000000009</v>
          </cell>
          <cell r="H3421">
            <v>0</v>
          </cell>
          <cell r="I3421">
            <v>647236.88600000006</v>
          </cell>
          <cell r="J3421">
            <v>81551847.636000007</v>
          </cell>
          <cell r="K3421">
            <v>0.57999999999999996</v>
          </cell>
          <cell r="L3421">
            <v>128851920</v>
          </cell>
        </row>
        <row r="3422">
          <cell r="A3422" t="str">
            <v>003801388</v>
          </cell>
          <cell r="B3422" t="str">
            <v>Transformator</v>
          </cell>
          <cell r="C3422" t="str">
            <v>TR EU 1f 55-0-55V 630VA</v>
          </cell>
          <cell r="D3422" t="str">
            <v>118,8501</v>
          </cell>
          <cell r="E3422" t="str">
            <v>IF</v>
          </cell>
          <cell r="F3422">
            <v>32</v>
          </cell>
          <cell r="G3422">
            <v>808180.68</v>
          </cell>
          <cell r="H3422">
            <v>0</v>
          </cell>
          <cell r="I3422">
            <v>816262.48680000007</v>
          </cell>
          <cell r="J3422">
            <v>102849073.33680001</v>
          </cell>
          <cell r="K3422">
            <v>0.57999999999999996</v>
          </cell>
          <cell r="L3422">
            <v>162501536</v>
          </cell>
        </row>
        <row r="3423">
          <cell r="A3423" t="str">
            <v>003801389</v>
          </cell>
          <cell r="B3423" t="str">
            <v>Transformator</v>
          </cell>
          <cell r="C3423" t="str">
            <v>TR EU 1f 55-0-55V 1000VA</v>
          </cell>
          <cell r="D3423" t="str">
            <v>191,0068</v>
          </cell>
          <cell r="E3423" t="str">
            <v>IF</v>
          </cell>
          <cell r="F3423">
            <v>32</v>
          </cell>
          <cell r="G3423">
            <v>1298846.24</v>
          </cell>
          <cell r="H3423">
            <v>0</v>
          </cell>
          <cell r="I3423">
            <v>1311834.7024000001</v>
          </cell>
          <cell r="J3423">
            <v>165291172.50240001</v>
          </cell>
          <cell r="K3423">
            <v>0.57999999999999996</v>
          </cell>
          <cell r="L3423">
            <v>261160053</v>
          </cell>
        </row>
        <row r="3424">
          <cell r="A3424" t="str">
            <v>003801390</v>
          </cell>
          <cell r="B3424" t="str">
            <v>Transformator</v>
          </cell>
          <cell r="C3424" t="str">
            <v>TR EU 1f 55-0-55V 1600VA</v>
          </cell>
          <cell r="D3424" t="str">
            <v>269,9560</v>
          </cell>
          <cell r="E3424" t="str">
            <v>IF</v>
          </cell>
          <cell r="F3424">
            <v>32</v>
          </cell>
          <cell r="G3424">
            <v>1835700.8</v>
          </cell>
          <cell r="H3424">
            <v>0</v>
          </cell>
          <cell r="I3424">
            <v>1854057.808</v>
          </cell>
          <cell r="J3424">
            <v>233611283.808</v>
          </cell>
          <cell r="K3424">
            <v>0.57999999999999996</v>
          </cell>
          <cell r="L3424">
            <v>369105829</v>
          </cell>
        </row>
        <row r="3425">
          <cell r="A3425" t="str">
            <v>003801391</v>
          </cell>
          <cell r="B3425" t="str">
            <v>Transformator</v>
          </cell>
          <cell r="C3425" t="str">
            <v>TR EU 1f 55-0-55V 2500VA</v>
          </cell>
          <cell r="D3425" t="str">
            <v>422,7831</v>
          </cell>
          <cell r="E3425" t="str">
            <v>IF</v>
          </cell>
          <cell r="F3425">
            <v>32</v>
          </cell>
          <cell r="G3425">
            <v>2874925.08</v>
          </cell>
          <cell r="H3425">
            <v>0</v>
          </cell>
          <cell r="I3425">
            <v>2903674.3308000001</v>
          </cell>
          <cell r="J3425">
            <v>365862965.68080002</v>
          </cell>
          <cell r="K3425">
            <v>0.57999999999999996</v>
          </cell>
          <cell r="L3425">
            <v>578063486</v>
          </cell>
        </row>
        <row r="3426">
          <cell r="A3426" t="str">
            <v>003801401</v>
          </cell>
          <cell r="B3426" t="str">
            <v>Transformator</v>
          </cell>
          <cell r="C3426" t="str">
            <v>TR EU 1f 115-0-115V 50VA</v>
          </cell>
          <cell r="D3426" t="str">
            <v>29,7124</v>
          </cell>
          <cell r="E3426" t="str">
            <v>IF</v>
          </cell>
          <cell r="F3426">
            <v>32</v>
          </cell>
          <cell r="G3426">
            <v>202044.32</v>
          </cell>
          <cell r="H3426">
            <v>0</v>
          </cell>
          <cell r="I3426">
            <v>204064.76320000002</v>
          </cell>
          <cell r="J3426">
            <v>25712160.163200002</v>
          </cell>
          <cell r="K3426">
            <v>0.57999999999999996</v>
          </cell>
          <cell r="L3426">
            <v>40625214</v>
          </cell>
        </row>
        <row r="3427">
          <cell r="A3427" t="str">
            <v>003801402</v>
          </cell>
          <cell r="B3427" t="str">
            <v>Transformator</v>
          </cell>
          <cell r="C3427" t="str">
            <v>TR EU 1f 115-0-115V 100VA</v>
          </cell>
          <cell r="D3427" t="str">
            <v>41,6068</v>
          </cell>
          <cell r="E3427" t="str">
            <v>IF</v>
          </cell>
          <cell r="F3427">
            <v>32</v>
          </cell>
          <cell r="G3427">
            <v>282926.24000000005</v>
          </cell>
          <cell r="H3427">
            <v>0</v>
          </cell>
          <cell r="I3427">
            <v>285755.50240000006</v>
          </cell>
          <cell r="J3427">
            <v>36005193.302400008</v>
          </cell>
          <cell r="K3427">
            <v>0.57999999999999996</v>
          </cell>
          <cell r="L3427">
            <v>56888206</v>
          </cell>
        </row>
        <row r="3428">
          <cell r="A3428" t="str">
            <v>003801403</v>
          </cell>
          <cell r="B3428" t="str">
            <v>Transformator</v>
          </cell>
          <cell r="C3428" t="str">
            <v>TR EU 1f 115-0-115V 160VA</v>
          </cell>
          <cell r="D3428" t="str">
            <v>50,9425</v>
          </cell>
          <cell r="E3428" t="str">
            <v>IF</v>
          </cell>
          <cell r="F3428">
            <v>32</v>
          </cell>
          <cell r="G3428">
            <v>346409</v>
          </cell>
          <cell r="H3428">
            <v>0</v>
          </cell>
          <cell r="I3428">
            <v>349873.09</v>
          </cell>
          <cell r="J3428">
            <v>44084009.340000004</v>
          </cell>
          <cell r="K3428">
            <v>0.57999999999999996</v>
          </cell>
          <cell r="L3428">
            <v>69652735</v>
          </cell>
        </row>
        <row r="3429">
          <cell r="A3429" t="str">
            <v>003801404</v>
          </cell>
          <cell r="B3429" t="str">
            <v>Transformator</v>
          </cell>
          <cell r="C3429" t="str">
            <v>TR EU 1f 115-0-115V 200VA</v>
          </cell>
          <cell r="D3429" t="str">
            <v>59,4251</v>
          </cell>
          <cell r="E3429" t="str">
            <v>IF</v>
          </cell>
          <cell r="F3429">
            <v>32</v>
          </cell>
          <cell r="G3429">
            <v>404090.68000000005</v>
          </cell>
          <cell r="H3429">
            <v>0</v>
          </cell>
          <cell r="I3429">
            <v>408131.58680000005</v>
          </cell>
          <cell r="J3429">
            <v>51424579.936800003</v>
          </cell>
          <cell r="K3429">
            <v>0.57999999999999996</v>
          </cell>
          <cell r="L3429">
            <v>81250837</v>
          </cell>
        </row>
        <row r="3430">
          <cell r="A3430" t="str">
            <v>003801405</v>
          </cell>
          <cell r="B3430" t="str">
            <v>Transformator</v>
          </cell>
          <cell r="C3430" t="str">
            <v>TR EU 1f 115-0-115V 250VA</v>
          </cell>
          <cell r="D3430" t="str">
            <v>63,6587</v>
          </cell>
          <cell r="E3430" t="str">
            <v>IF</v>
          </cell>
          <cell r="F3430">
            <v>32</v>
          </cell>
          <cell r="G3430">
            <v>432879.16000000003</v>
          </cell>
          <cell r="H3430">
            <v>0</v>
          </cell>
          <cell r="I3430">
            <v>437207.95160000003</v>
          </cell>
          <cell r="J3430">
            <v>55088201.901600003</v>
          </cell>
          <cell r="K3430">
            <v>0.57999999999999996</v>
          </cell>
          <cell r="L3430">
            <v>87039360</v>
          </cell>
        </row>
        <row r="3431">
          <cell r="A3431" t="str">
            <v>003801406</v>
          </cell>
          <cell r="B3431" t="str">
            <v>Transformator</v>
          </cell>
          <cell r="C3431" t="str">
            <v>TR EU 1f 115-0-115V 300VA</v>
          </cell>
          <cell r="D3431" t="str">
            <v>78,9490</v>
          </cell>
          <cell r="E3431" t="str">
            <v>IF</v>
          </cell>
          <cell r="F3431">
            <v>32</v>
          </cell>
          <cell r="G3431">
            <v>536853.20000000007</v>
          </cell>
          <cell r="H3431">
            <v>0</v>
          </cell>
          <cell r="I3431">
            <v>542221.73200000008</v>
          </cell>
          <cell r="J3431">
            <v>68319938.232000008</v>
          </cell>
          <cell r="K3431">
            <v>0.57999999999999996</v>
          </cell>
          <cell r="L3431">
            <v>107945503</v>
          </cell>
        </row>
        <row r="3432">
          <cell r="A3432" t="str">
            <v>003801407</v>
          </cell>
          <cell r="B3432" t="str">
            <v>Transformator</v>
          </cell>
          <cell r="C3432" t="str">
            <v>TR EU 1f 115-0-115V 400VA</v>
          </cell>
          <cell r="D3432" t="str">
            <v>94,2395</v>
          </cell>
          <cell r="E3432" t="str">
            <v>IF</v>
          </cell>
          <cell r="F3432">
            <v>32</v>
          </cell>
          <cell r="G3432">
            <v>640828.60000000009</v>
          </cell>
          <cell r="H3432">
            <v>0</v>
          </cell>
          <cell r="I3432">
            <v>647236.88600000006</v>
          </cell>
          <cell r="J3432">
            <v>81551847.636000007</v>
          </cell>
          <cell r="K3432">
            <v>0.57999999999999996</v>
          </cell>
          <cell r="L3432">
            <v>128851920</v>
          </cell>
        </row>
        <row r="3433">
          <cell r="A3433" t="str">
            <v>003801408</v>
          </cell>
          <cell r="B3433" t="str">
            <v>Transformator</v>
          </cell>
          <cell r="C3433" t="str">
            <v>TR EU 1f 115-0-115V 630VA</v>
          </cell>
          <cell r="D3433" t="str">
            <v>118,8501</v>
          </cell>
          <cell r="E3433" t="str">
            <v>IF</v>
          </cell>
          <cell r="F3433">
            <v>32</v>
          </cell>
          <cell r="G3433">
            <v>808180.68</v>
          </cell>
          <cell r="H3433">
            <v>0</v>
          </cell>
          <cell r="I3433">
            <v>816262.48680000007</v>
          </cell>
          <cell r="J3433">
            <v>102849073.33680001</v>
          </cell>
          <cell r="K3433">
            <v>0.57999999999999996</v>
          </cell>
          <cell r="L3433">
            <v>162501536</v>
          </cell>
        </row>
        <row r="3434">
          <cell r="A3434" t="str">
            <v>003801409</v>
          </cell>
          <cell r="B3434" t="str">
            <v>Transformator</v>
          </cell>
          <cell r="C3434" t="str">
            <v>TR EU 1f 115-0-115V 1000VA</v>
          </cell>
          <cell r="D3434" t="str">
            <v>191,0068</v>
          </cell>
          <cell r="E3434" t="str">
            <v>IF</v>
          </cell>
          <cell r="F3434">
            <v>32</v>
          </cell>
          <cell r="G3434">
            <v>1298846.24</v>
          </cell>
          <cell r="H3434">
            <v>0</v>
          </cell>
          <cell r="I3434">
            <v>1311834.7024000001</v>
          </cell>
          <cell r="J3434">
            <v>165291172.50240001</v>
          </cell>
          <cell r="K3434">
            <v>0.57999999999999996</v>
          </cell>
          <cell r="L3434">
            <v>261160053</v>
          </cell>
        </row>
        <row r="3435">
          <cell r="A3435" t="str">
            <v>003801410</v>
          </cell>
          <cell r="B3435" t="str">
            <v>Transformator</v>
          </cell>
          <cell r="C3435" t="str">
            <v>TR EU 1f 115-0-115V 1600VA</v>
          </cell>
          <cell r="D3435" t="str">
            <v>269,9560</v>
          </cell>
          <cell r="E3435" t="str">
            <v>IF</v>
          </cell>
          <cell r="F3435">
            <v>32</v>
          </cell>
          <cell r="G3435">
            <v>1835700.8</v>
          </cell>
          <cell r="H3435">
            <v>0</v>
          </cell>
          <cell r="I3435">
            <v>1854057.808</v>
          </cell>
          <cell r="J3435">
            <v>233611283.808</v>
          </cell>
          <cell r="K3435">
            <v>0.57999999999999996</v>
          </cell>
          <cell r="L3435">
            <v>369105829</v>
          </cell>
        </row>
        <row r="3436">
          <cell r="A3436" t="str">
            <v>003801411</v>
          </cell>
          <cell r="B3436" t="str">
            <v>Transformator</v>
          </cell>
          <cell r="C3436" t="str">
            <v>TR EU 1f 115-0-115V 2500VA</v>
          </cell>
          <cell r="D3436" t="str">
            <v>422,7831</v>
          </cell>
          <cell r="E3436" t="str">
            <v>IF</v>
          </cell>
          <cell r="F3436">
            <v>32</v>
          </cell>
          <cell r="G3436">
            <v>2874925.08</v>
          </cell>
          <cell r="H3436">
            <v>0</v>
          </cell>
          <cell r="I3436">
            <v>2903674.3308000001</v>
          </cell>
          <cell r="J3436">
            <v>365862965.68080002</v>
          </cell>
          <cell r="K3436">
            <v>0.57999999999999996</v>
          </cell>
          <cell r="L3436">
            <v>578063486</v>
          </cell>
        </row>
        <row r="3437">
          <cell r="A3437" t="str">
            <v>003801811</v>
          </cell>
          <cell r="B3437" t="str">
            <v>Transformator</v>
          </cell>
          <cell r="C3437" t="str">
            <v>TR EU 1f 0-12 0-12V 30VA TH</v>
          </cell>
          <cell r="D3437" t="str">
            <v>33,8065</v>
          </cell>
          <cell r="E3437" t="str">
            <v>IF</v>
          </cell>
          <cell r="F3437">
            <v>32</v>
          </cell>
          <cell r="G3437">
            <v>229884.2</v>
          </cell>
          <cell r="H3437">
            <v>0</v>
          </cell>
          <cell r="I3437">
            <v>232183.04200000002</v>
          </cell>
          <cell r="J3437">
            <v>29255063.292000003</v>
          </cell>
          <cell r="K3437">
            <v>0.57999999999999996</v>
          </cell>
          <cell r="L3437">
            <v>46223001</v>
          </cell>
        </row>
        <row r="3438">
          <cell r="A3438" t="str">
            <v>003801812</v>
          </cell>
          <cell r="B3438" t="str">
            <v>Transformator</v>
          </cell>
          <cell r="C3438" t="str">
            <v>TR EU 1f 0-12 0-12V 40VA TH</v>
          </cell>
          <cell r="D3438" t="str">
            <v>35,0133</v>
          </cell>
          <cell r="E3438" t="str">
            <v>IF</v>
          </cell>
          <cell r="F3438">
            <v>32</v>
          </cell>
          <cell r="G3438">
            <v>238090.44000000003</v>
          </cell>
          <cell r="H3438">
            <v>0</v>
          </cell>
          <cell r="I3438">
            <v>240471.34440000003</v>
          </cell>
          <cell r="J3438">
            <v>30299389.394400004</v>
          </cell>
          <cell r="K3438">
            <v>0.57999999999999996</v>
          </cell>
          <cell r="L3438">
            <v>47873036</v>
          </cell>
        </row>
        <row r="3439">
          <cell r="A3439" t="str">
            <v>003801813</v>
          </cell>
          <cell r="B3439" t="str">
            <v>Transformator</v>
          </cell>
          <cell r="C3439" t="str">
            <v>TR EU 1f 0-12 0-12V 50VA TH</v>
          </cell>
          <cell r="D3439" t="str">
            <v>36,4767</v>
          </cell>
          <cell r="E3439" t="str">
            <v>IF</v>
          </cell>
          <cell r="F3439">
            <v>32</v>
          </cell>
          <cell r="G3439">
            <v>248041.56000000003</v>
          </cell>
          <cell r="H3439">
            <v>0</v>
          </cell>
          <cell r="I3439">
            <v>250521.97560000003</v>
          </cell>
          <cell r="J3439">
            <v>31565768.925600003</v>
          </cell>
          <cell r="K3439">
            <v>0.57999999999999996</v>
          </cell>
          <cell r="L3439">
            <v>49873915</v>
          </cell>
        </row>
        <row r="3440">
          <cell r="A3440" t="str">
            <v>003801814</v>
          </cell>
          <cell r="B3440" t="str">
            <v>Transformator</v>
          </cell>
          <cell r="C3440" t="str">
            <v>TR EU 1f 0-12 0-12V 63VA TH</v>
          </cell>
          <cell r="D3440" t="str">
            <v>38,2206</v>
          </cell>
          <cell r="E3440" t="str">
            <v>IF</v>
          </cell>
          <cell r="F3440">
            <v>32</v>
          </cell>
          <cell r="G3440">
            <v>259900.08000000002</v>
          </cell>
          <cell r="H3440">
            <v>0</v>
          </cell>
          <cell r="I3440">
            <v>262499.0808</v>
          </cell>
          <cell r="J3440">
            <v>33074884.180799998</v>
          </cell>
          <cell r="K3440">
            <v>0.57999999999999996</v>
          </cell>
          <cell r="L3440">
            <v>52258318</v>
          </cell>
        </row>
        <row r="3441">
          <cell r="A3441" t="str">
            <v>003801815</v>
          </cell>
          <cell r="B3441" t="str">
            <v>Transformator</v>
          </cell>
          <cell r="C3441" t="str">
            <v>TR EU 1f 0-12 0-12V 75VA TH</v>
          </cell>
          <cell r="D3441" t="str">
            <v>40,9260</v>
          </cell>
          <cell r="E3441" t="str">
            <v>IF</v>
          </cell>
          <cell r="F3441">
            <v>32</v>
          </cell>
          <cell r="G3441">
            <v>278296.80000000005</v>
          </cell>
          <cell r="H3441">
            <v>0</v>
          </cell>
          <cell r="I3441">
            <v>281079.76800000004</v>
          </cell>
          <cell r="J3441">
            <v>35416050.768000007</v>
          </cell>
          <cell r="K3441">
            <v>0.57999999999999996</v>
          </cell>
          <cell r="L3441">
            <v>55957361</v>
          </cell>
        </row>
        <row r="3442">
          <cell r="A3442" t="str">
            <v>003801816</v>
          </cell>
          <cell r="B3442" t="str">
            <v>Transformator</v>
          </cell>
          <cell r="C3442" t="str">
            <v>TR EU 1f 0-12 0-12V 100VA TH</v>
          </cell>
          <cell r="D3442" t="str">
            <v>44,1332</v>
          </cell>
          <cell r="E3442" t="str">
            <v>IF</v>
          </cell>
          <cell r="F3442">
            <v>32</v>
          </cell>
          <cell r="G3442">
            <v>300105.76</v>
          </cell>
          <cell r="H3442">
            <v>0</v>
          </cell>
          <cell r="I3442">
            <v>303106.81760000001</v>
          </cell>
          <cell r="J3442">
            <v>38191459.0176</v>
          </cell>
          <cell r="K3442">
            <v>0.57999999999999996</v>
          </cell>
          <cell r="L3442">
            <v>60342506</v>
          </cell>
        </row>
        <row r="3443">
          <cell r="A3443" t="str">
            <v>003801817</v>
          </cell>
          <cell r="B3443" t="str">
            <v>Transformator</v>
          </cell>
          <cell r="C3443" t="str">
            <v>TR EU 1f 0-12 0-12V 160VA TH</v>
          </cell>
          <cell r="D3443" t="str">
            <v>57,2624</v>
          </cell>
          <cell r="E3443" t="str">
            <v>IF</v>
          </cell>
          <cell r="F3443">
            <v>32</v>
          </cell>
          <cell r="G3443">
            <v>389384.32</v>
          </cell>
          <cell r="H3443">
            <v>0</v>
          </cell>
          <cell r="I3443">
            <v>393278.16320000001</v>
          </cell>
          <cell r="J3443">
            <v>49553048.563200004</v>
          </cell>
          <cell r="K3443">
            <v>0.57999999999999996</v>
          </cell>
          <cell r="L3443">
            <v>78293817</v>
          </cell>
        </row>
        <row r="3444">
          <cell r="A3444" t="str">
            <v>003801818</v>
          </cell>
          <cell r="B3444" t="str">
            <v>Transformator</v>
          </cell>
          <cell r="C3444" t="str">
            <v>TR EU 1f 0-12 0-12V 200VA TH</v>
          </cell>
          <cell r="D3444" t="str">
            <v>62,8846</v>
          </cell>
          <cell r="E3444" t="str">
            <v>IF</v>
          </cell>
          <cell r="F3444">
            <v>32</v>
          </cell>
          <cell r="G3444">
            <v>427615.28</v>
          </cell>
          <cell r="H3444">
            <v>0</v>
          </cell>
          <cell r="I3444">
            <v>431891.43280000001</v>
          </cell>
          <cell r="J3444">
            <v>54418320.532800004</v>
          </cell>
          <cell r="K3444">
            <v>0.57999999999999996</v>
          </cell>
          <cell r="L3444">
            <v>85980947</v>
          </cell>
        </row>
        <row r="3445">
          <cell r="A3445" t="str">
            <v>003801819</v>
          </cell>
          <cell r="B3445" t="str">
            <v>Transformator</v>
          </cell>
          <cell r="C3445" t="str">
            <v>TR EU 1f 0-12 0-12V 250VA TH</v>
          </cell>
          <cell r="D3445" t="str">
            <v>71,0063</v>
          </cell>
          <cell r="E3445" t="str">
            <v>IF</v>
          </cell>
          <cell r="F3445">
            <v>32</v>
          </cell>
          <cell r="G3445">
            <v>482842.84</v>
          </cell>
          <cell r="H3445">
            <v>0</v>
          </cell>
          <cell r="I3445">
            <v>487671.26840000006</v>
          </cell>
          <cell r="J3445">
            <v>61446579.81840001</v>
          </cell>
          <cell r="K3445">
            <v>0.57999999999999996</v>
          </cell>
          <cell r="L3445">
            <v>97085597</v>
          </cell>
        </row>
        <row r="3446">
          <cell r="A3446" t="str">
            <v>003801820</v>
          </cell>
          <cell r="B3446" t="str">
            <v>Transformator</v>
          </cell>
          <cell r="C3446" t="str">
            <v>TR EU 1f 0-12 0-12V 300VA TH</v>
          </cell>
          <cell r="D3446" t="str">
            <v>75,1624</v>
          </cell>
          <cell r="E3446" t="str">
            <v>IF</v>
          </cell>
          <cell r="F3446">
            <v>32</v>
          </cell>
          <cell r="G3446">
            <v>511104.32000000007</v>
          </cell>
          <cell r="H3446">
            <v>0</v>
          </cell>
          <cell r="I3446">
            <v>516215.36320000008</v>
          </cell>
          <cell r="J3446">
            <v>65043135.763200007</v>
          </cell>
          <cell r="K3446">
            <v>0.57999999999999996</v>
          </cell>
          <cell r="L3446">
            <v>102768155</v>
          </cell>
        </row>
        <row r="3447">
          <cell r="A3447" t="str">
            <v>003801821</v>
          </cell>
          <cell r="B3447" t="str">
            <v>Transformator</v>
          </cell>
          <cell r="C3447" t="str">
            <v>TR EU 1f 0-24 0-24V 30VA TH</v>
          </cell>
          <cell r="D3447" t="str">
            <v>33,8065</v>
          </cell>
          <cell r="E3447" t="str">
            <v>IF</v>
          </cell>
          <cell r="F3447">
            <v>32</v>
          </cell>
          <cell r="G3447">
            <v>229884.2</v>
          </cell>
          <cell r="H3447">
            <v>0</v>
          </cell>
          <cell r="I3447">
            <v>232183.04200000002</v>
          </cell>
          <cell r="J3447">
            <v>29255063.292000003</v>
          </cell>
          <cell r="K3447">
            <v>0.57999999999999996</v>
          </cell>
          <cell r="L3447">
            <v>46223001</v>
          </cell>
        </row>
        <row r="3448">
          <cell r="A3448" t="str">
            <v>003801822</v>
          </cell>
          <cell r="B3448" t="str">
            <v>Transformator</v>
          </cell>
          <cell r="C3448" t="str">
            <v>TR EU 1f 0-24 0-24V 40VA TH</v>
          </cell>
          <cell r="D3448" t="str">
            <v>35,0133</v>
          </cell>
          <cell r="E3448" t="str">
            <v>IF</v>
          </cell>
          <cell r="F3448">
            <v>32</v>
          </cell>
          <cell r="G3448">
            <v>238090.44000000003</v>
          </cell>
          <cell r="H3448">
            <v>0</v>
          </cell>
          <cell r="I3448">
            <v>240471.34440000003</v>
          </cell>
          <cell r="J3448">
            <v>30299389.394400004</v>
          </cell>
          <cell r="K3448">
            <v>0.57999999999999996</v>
          </cell>
          <cell r="L3448">
            <v>47873036</v>
          </cell>
        </row>
        <row r="3449">
          <cell r="A3449" t="str">
            <v>003801823</v>
          </cell>
          <cell r="B3449" t="str">
            <v>Transformator</v>
          </cell>
          <cell r="C3449" t="str">
            <v>TR EU 1f 0-24 0-24V 50VA TH</v>
          </cell>
          <cell r="D3449" t="str">
            <v>36,4767</v>
          </cell>
          <cell r="E3449" t="str">
            <v>IF</v>
          </cell>
          <cell r="F3449">
            <v>32</v>
          </cell>
          <cell r="G3449">
            <v>248041.56000000003</v>
          </cell>
          <cell r="H3449">
            <v>0</v>
          </cell>
          <cell r="I3449">
            <v>250521.97560000003</v>
          </cell>
          <cell r="J3449">
            <v>31565768.925600003</v>
          </cell>
          <cell r="K3449">
            <v>0.57999999999999996</v>
          </cell>
          <cell r="L3449">
            <v>49873915</v>
          </cell>
        </row>
        <row r="3450">
          <cell r="A3450" t="str">
            <v>003801824</v>
          </cell>
          <cell r="B3450" t="str">
            <v>Transformator</v>
          </cell>
          <cell r="C3450" t="str">
            <v>TR EU 1f 0-24 0-24V 63VA TH</v>
          </cell>
          <cell r="D3450" t="str">
            <v>38,2206</v>
          </cell>
          <cell r="E3450" t="str">
            <v>IF</v>
          </cell>
          <cell r="F3450">
            <v>32</v>
          </cell>
          <cell r="G3450">
            <v>259900.08000000002</v>
          </cell>
          <cell r="H3450">
            <v>0</v>
          </cell>
          <cell r="I3450">
            <v>262499.0808</v>
          </cell>
          <cell r="J3450">
            <v>33074884.180799998</v>
          </cell>
          <cell r="K3450">
            <v>0.57999999999999996</v>
          </cell>
          <cell r="L3450">
            <v>52258318</v>
          </cell>
        </row>
        <row r="3451">
          <cell r="A3451" t="str">
            <v>003801825</v>
          </cell>
          <cell r="B3451" t="str">
            <v>Transformator</v>
          </cell>
          <cell r="C3451" t="str">
            <v>TR EU 1f 0-24 0-24V 75VA TH</v>
          </cell>
          <cell r="D3451" t="str">
            <v>40,9260</v>
          </cell>
          <cell r="E3451" t="str">
            <v>IF</v>
          </cell>
          <cell r="F3451">
            <v>32</v>
          </cell>
          <cell r="G3451">
            <v>278296.80000000005</v>
          </cell>
          <cell r="H3451">
            <v>0</v>
          </cell>
          <cell r="I3451">
            <v>281079.76800000004</v>
          </cell>
          <cell r="J3451">
            <v>35416050.768000007</v>
          </cell>
          <cell r="K3451">
            <v>0.57999999999999996</v>
          </cell>
          <cell r="L3451">
            <v>55957361</v>
          </cell>
        </row>
        <row r="3452">
          <cell r="A3452" t="str">
            <v>003801826</v>
          </cell>
          <cell r="B3452" t="str">
            <v>Transformator</v>
          </cell>
          <cell r="C3452" t="str">
            <v>TR EU 1f 0-24 0-24V 100VA TH</v>
          </cell>
          <cell r="D3452" t="str">
            <v>44,1332</v>
          </cell>
          <cell r="E3452" t="str">
            <v>IF</v>
          </cell>
          <cell r="F3452">
            <v>32</v>
          </cell>
          <cell r="G3452">
            <v>300105.76</v>
          </cell>
          <cell r="H3452">
            <v>0</v>
          </cell>
          <cell r="I3452">
            <v>303106.81760000001</v>
          </cell>
          <cell r="J3452">
            <v>38191459.0176</v>
          </cell>
          <cell r="K3452">
            <v>0.57999999999999996</v>
          </cell>
          <cell r="L3452">
            <v>60342506</v>
          </cell>
        </row>
        <row r="3453">
          <cell r="A3453" t="str">
            <v>003801827</v>
          </cell>
          <cell r="B3453" t="str">
            <v>Transformator</v>
          </cell>
          <cell r="C3453" t="str">
            <v>TR EU 1f 0-24 0-24V 160VA TH</v>
          </cell>
          <cell r="D3453" t="str">
            <v>57,2624</v>
          </cell>
          <cell r="E3453" t="str">
            <v>IF</v>
          </cell>
          <cell r="F3453">
            <v>32</v>
          </cell>
          <cell r="G3453">
            <v>389384.32</v>
          </cell>
          <cell r="H3453">
            <v>0</v>
          </cell>
          <cell r="I3453">
            <v>393278.16320000001</v>
          </cell>
          <cell r="J3453">
            <v>49553048.563200004</v>
          </cell>
          <cell r="K3453">
            <v>0.57999999999999996</v>
          </cell>
          <cell r="L3453">
            <v>78293817</v>
          </cell>
        </row>
        <row r="3454">
          <cell r="A3454" t="str">
            <v>003801828</v>
          </cell>
          <cell r="B3454" t="str">
            <v>Transformator</v>
          </cell>
          <cell r="C3454" t="str">
            <v>TR EU 1f 0-24 0-24V 200VA TH</v>
          </cell>
          <cell r="D3454" t="str">
            <v>62,8846</v>
          </cell>
          <cell r="E3454" t="str">
            <v>IF</v>
          </cell>
          <cell r="F3454">
            <v>32</v>
          </cell>
          <cell r="G3454">
            <v>427615.28</v>
          </cell>
          <cell r="H3454">
            <v>0</v>
          </cell>
          <cell r="I3454">
            <v>431891.43280000001</v>
          </cell>
          <cell r="J3454">
            <v>54418320.532800004</v>
          </cell>
          <cell r="K3454">
            <v>0.57999999999999996</v>
          </cell>
          <cell r="L3454">
            <v>85980947</v>
          </cell>
        </row>
        <row r="3455">
          <cell r="A3455" t="str">
            <v>003801829</v>
          </cell>
          <cell r="B3455" t="str">
            <v>Transformator</v>
          </cell>
          <cell r="C3455" t="str">
            <v>TR EU 1f 0-24 0-24V 250VA TH</v>
          </cell>
          <cell r="D3455" t="str">
            <v>71,0063</v>
          </cell>
          <cell r="E3455" t="str">
            <v>IF</v>
          </cell>
          <cell r="F3455">
            <v>32</v>
          </cell>
          <cell r="G3455">
            <v>482842.84</v>
          </cell>
          <cell r="H3455">
            <v>0</v>
          </cell>
          <cell r="I3455">
            <v>487671.26840000006</v>
          </cell>
          <cell r="J3455">
            <v>61446579.81840001</v>
          </cell>
          <cell r="K3455">
            <v>0.57999999999999996</v>
          </cell>
          <cell r="L3455">
            <v>97085597</v>
          </cell>
        </row>
        <row r="3456">
          <cell r="A3456" t="str">
            <v>003801830</v>
          </cell>
          <cell r="B3456" t="str">
            <v>Transformator</v>
          </cell>
          <cell r="C3456" t="str">
            <v>TR EU 1f 0-24 0-24V 300VA TH</v>
          </cell>
          <cell r="D3456" t="str">
            <v>75,1624</v>
          </cell>
          <cell r="E3456" t="str">
            <v>IF</v>
          </cell>
          <cell r="F3456">
            <v>32</v>
          </cell>
          <cell r="G3456">
            <v>511104.32000000007</v>
          </cell>
          <cell r="H3456">
            <v>0</v>
          </cell>
          <cell r="I3456">
            <v>516215.36320000008</v>
          </cell>
          <cell r="J3456">
            <v>65043135.763200007</v>
          </cell>
          <cell r="K3456">
            <v>0.57999999999999996</v>
          </cell>
          <cell r="L3456">
            <v>102768155</v>
          </cell>
        </row>
        <row r="3457">
          <cell r="A3457" t="str">
            <v>003801831</v>
          </cell>
          <cell r="B3457" t="str">
            <v>Transformator</v>
          </cell>
          <cell r="C3457" t="str">
            <v>TR EU 1f 0-55 0-55V 30VA TH</v>
          </cell>
          <cell r="D3457" t="str">
            <v>33,8065</v>
          </cell>
          <cell r="E3457" t="str">
            <v>IF</v>
          </cell>
          <cell r="F3457">
            <v>32</v>
          </cell>
          <cell r="G3457">
            <v>229884.2</v>
          </cell>
          <cell r="H3457">
            <v>0</v>
          </cell>
          <cell r="I3457">
            <v>232183.04200000002</v>
          </cell>
          <cell r="J3457">
            <v>29255063.292000003</v>
          </cell>
          <cell r="K3457">
            <v>0.57999999999999996</v>
          </cell>
          <cell r="L3457">
            <v>46223001</v>
          </cell>
        </row>
        <row r="3458">
          <cell r="A3458" t="str">
            <v>003801832</v>
          </cell>
          <cell r="B3458" t="str">
            <v>Transformator</v>
          </cell>
          <cell r="C3458" t="str">
            <v>TR EU 1f 0-55 0-55V 40VA TH</v>
          </cell>
          <cell r="D3458" t="str">
            <v>35,0133</v>
          </cell>
          <cell r="E3458" t="str">
            <v>IF</v>
          </cell>
          <cell r="F3458">
            <v>32</v>
          </cell>
          <cell r="G3458">
            <v>238090.44000000003</v>
          </cell>
          <cell r="H3458">
            <v>0</v>
          </cell>
          <cell r="I3458">
            <v>240471.34440000003</v>
          </cell>
          <cell r="J3458">
            <v>30299389.394400004</v>
          </cell>
          <cell r="K3458">
            <v>0.57999999999999996</v>
          </cell>
          <cell r="L3458">
            <v>47873036</v>
          </cell>
        </row>
        <row r="3459">
          <cell r="A3459" t="str">
            <v>003801833</v>
          </cell>
          <cell r="B3459" t="str">
            <v>Transformator</v>
          </cell>
          <cell r="C3459" t="str">
            <v>TR EU 1f 0-55 0-55V 50VA TH</v>
          </cell>
          <cell r="D3459" t="str">
            <v>36,4767</v>
          </cell>
          <cell r="E3459" t="str">
            <v>IF</v>
          </cell>
          <cell r="F3459">
            <v>32</v>
          </cell>
          <cell r="G3459">
            <v>248041.56000000003</v>
          </cell>
          <cell r="H3459">
            <v>0</v>
          </cell>
          <cell r="I3459">
            <v>250521.97560000003</v>
          </cell>
          <cell r="J3459">
            <v>31565768.925600003</v>
          </cell>
          <cell r="K3459">
            <v>0.57999999999999996</v>
          </cell>
          <cell r="L3459">
            <v>49873915</v>
          </cell>
        </row>
        <row r="3460">
          <cell r="A3460" t="str">
            <v>003801834</v>
          </cell>
          <cell r="B3460" t="str">
            <v>Transformator</v>
          </cell>
          <cell r="C3460" t="str">
            <v>TR EU 1f 0-55 0-55V 63VA TH</v>
          </cell>
          <cell r="D3460" t="str">
            <v>38,2206</v>
          </cell>
          <cell r="E3460" t="str">
            <v>IF</v>
          </cell>
          <cell r="F3460">
            <v>32</v>
          </cell>
          <cell r="G3460">
            <v>259900.08000000002</v>
          </cell>
          <cell r="H3460">
            <v>0</v>
          </cell>
          <cell r="I3460">
            <v>262499.0808</v>
          </cell>
          <cell r="J3460">
            <v>33074884.180799998</v>
          </cell>
          <cell r="K3460">
            <v>0.57999999999999996</v>
          </cell>
          <cell r="L3460">
            <v>52258318</v>
          </cell>
        </row>
        <row r="3461">
          <cell r="A3461" t="str">
            <v>003801835</v>
          </cell>
          <cell r="B3461" t="str">
            <v>Transformator</v>
          </cell>
          <cell r="C3461" t="str">
            <v>TR EU 1f 0-55 0-55V 75VA TH</v>
          </cell>
          <cell r="D3461" t="str">
            <v>40,9260</v>
          </cell>
          <cell r="E3461" t="str">
            <v>IF</v>
          </cell>
          <cell r="F3461">
            <v>32</v>
          </cell>
          <cell r="G3461">
            <v>278296.80000000005</v>
          </cell>
          <cell r="H3461">
            <v>0</v>
          </cell>
          <cell r="I3461">
            <v>281079.76800000004</v>
          </cell>
          <cell r="J3461">
            <v>35416050.768000007</v>
          </cell>
          <cell r="K3461">
            <v>0.57999999999999996</v>
          </cell>
          <cell r="L3461">
            <v>55957361</v>
          </cell>
        </row>
        <row r="3462">
          <cell r="A3462" t="str">
            <v>003801836</v>
          </cell>
          <cell r="B3462" t="str">
            <v>Transformator</v>
          </cell>
          <cell r="C3462" t="str">
            <v>TR EU 1f 0-55 0-55V 100VA TH</v>
          </cell>
          <cell r="D3462" t="str">
            <v>44,1332</v>
          </cell>
          <cell r="E3462" t="str">
            <v>IF</v>
          </cell>
          <cell r="F3462">
            <v>32</v>
          </cell>
          <cell r="G3462">
            <v>300105.76</v>
          </cell>
          <cell r="H3462">
            <v>0</v>
          </cell>
          <cell r="I3462">
            <v>303106.81760000001</v>
          </cell>
          <cell r="J3462">
            <v>38191459.0176</v>
          </cell>
          <cell r="K3462">
            <v>0.57999999999999996</v>
          </cell>
          <cell r="L3462">
            <v>60342506</v>
          </cell>
        </row>
        <row r="3463">
          <cell r="A3463" t="str">
            <v>003801837</v>
          </cell>
          <cell r="B3463" t="str">
            <v>Transformator</v>
          </cell>
          <cell r="C3463" t="str">
            <v>TR EU 1f 0-55 0-55V 160VA TH</v>
          </cell>
          <cell r="D3463" t="str">
            <v>57,2624</v>
          </cell>
          <cell r="E3463" t="str">
            <v>IF</v>
          </cell>
          <cell r="F3463">
            <v>32</v>
          </cell>
          <cell r="G3463">
            <v>389384.32</v>
          </cell>
          <cell r="H3463">
            <v>0</v>
          </cell>
          <cell r="I3463">
            <v>393278.16320000001</v>
          </cell>
          <cell r="J3463">
            <v>49553048.563200004</v>
          </cell>
          <cell r="K3463">
            <v>0.57999999999999996</v>
          </cell>
          <cell r="L3463">
            <v>78293817</v>
          </cell>
        </row>
        <row r="3464">
          <cell r="A3464" t="str">
            <v>003801838</v>
          </cell>
          <cell r="B3464" t="str">
            <v>Transformator</v>
          </cell>
          <cell r="C3464" t="str">
            <v>TR EU 1f 0-55 0-55V 200VA TH</v>
          </cell>
          <cell r="D3464" t="str">
            <v>62,8846</v>
          </cell>
          <cell r="E3464" t="str">
            <v>IF</v>
          </cell>
          <cell r="F3464">
            <v>32</v>
          </cell>
          <cell r="G3464">
            <v>427615.28</v>
          </cell>
          <cell r="H3464">
            <v>0</v>
          </cell>
          <cell r="I3464">
            <v>431891.43280000001</v>
          </cell>
          <cell r="J3464">
            <v>54418320.532800004</v>
          </cell>
          <cell r="K3464">
            <v>0.57999999999999996</v>
          </cell>
          <cell r="L3464">
            <v>85980947</v>
          </cell>
        </row>
        <row r="3465">
          <cell r="A3465" t="str">
            <v>003801839</v>
          </cell>
          <cell r="B3465" t="str">
            <v>Transformator</v>
          </cell>
          <cell r="C3465" t="str">
            <v>TR EU 1f 0-55 0-55V 250VA TH</v>
          </cell>
          <cell r="D3465" t="str">
            <v>71,0063</v>
          </cell>
          <cell r="E3465" t="str">
            <v>IF</v>
          </cell>
          <cell r="F3465">
            <v>32</v>
          </cell>
          <cell r="G3465">
            <v>482842.84</v>
          </cell>
          <cell r="H3465">
            <v>0</v>
          </cell>
          <cell r="I3465">
            <v>487671.26840000006</v>
          </cell>
          <cell r="J3465">
            <v>61446579.81840001</v>
          </cell>
          <cell r="K3465">
            <v>0.57999999999999996</v>
          </cell>
          <cell r="L3465">
            <v>97085597</v>
          </cell>
        </row>
        <row r="3466">
          <cell r="A3466" t="str">
            <v>003801840</v>
          </cell>
          <cell r="B3466" t="str">
            <v>Transformator</v>
          </cell>
          <cell r="C3466" t="str">
            <v>TR EU 1f 0-55 0-55V 300VA TH</v>
          </cell>
          <cell r="D3466" t="str">
            <v>75,1624</v>
          </cell>
          <cell r="E3466" t="str">
            <v>IF</v>
          </cell>
          <cell r="F3466">
            <v>32</v>
          </cell>
          <cell r="G3466">
            <v>511104.32000000007</v>
          </cell>
          <cell r="H3466">
            <v>0</v>
          </cell>
          <cell r="I3466">
            <v>516215.36320000008</v>
          </cell>
          <cell r="J3466">
            <v>65043135.763200007</v>
          </cell>
          <cell r="K3466">
            <v>0.57999999999999996</v>
          </cell>
          <cell r="L3466">
            <v>102768155</v>
          </cell>
        </row>
        <row r="3467">
          <cell r="A3467" t="str">
            <v>003801841</v>
          </cell>
          <cell r="B3467" t="str">
            <v>Transformator</v>
          </cell>
          <cell r="C3467" t="str">
            <v>TR EU 1f 0-115 0-115V 30VA TH</v>
          </cell>
          <cell r="D3467" t="str">
            <v>33,8065</v>
          </cell>
          <cell r="E3467" t="str">
            <v>IF</v>
          </cell>
          <cell r="F3467">
            <v>32</v>
          </cell>
          <cell r="G3467">
            <v>229884.2</v>
          </cell>
          <cell r="H3467">
            <v>0</v>
          </cell>
          <cell r="I3467">
            <v>232183.04200000002</v>
          </cell>
          <cell r="J3467">
            <v>29255063.292000003</v>
          </cell>
          <cell r="K3467">
            <v>0.57999999999999996</v>
          </cell>
          <cell r="L3467">
            <v>46223001</v>
          </cell>
        </row>
        <row r="3468">
          <cell r="A3468" t="str">
            <v>003801842</v>
          </cell>
          <cell r="B3468" t="str">
            <v>Transformator</v>
          </cell>
          <cell r="C3468" t="str">
            <v>TR EU 1f 0-115 0-115V 40VA TH</v>
          </cell>
          <cell r="D3468" t="str">
            <v>35,0133</v>
          </cell>
          <cell r="E3468" t="str">
            <v>IF</v>
          </cell>
          <cell r="F3468">
            <v>32</v>
          </cell>
          <cell r="G3468">
            <v>238090.44000000003</v>
          </cell>
          <cell r="H3468">
            <v>0</v>
          </cell>
          <cell r="I3468">
            <v>240471.34440000003</v>
          </cell>
          <cell r="J3468">
            <v>30299389.394400004</v>
          </cell>
          <cell r="K3468">
            <v>0.57999999999999996</v>
          </cell>
          <cell r="L3468">
            <v>47873036</v>
          </cell>
        </row>
        <row r="3469">
          <cell r="A3469" t="str">
            <v>003801843</v>
          </cell>
          <cell r="B3469" t="str">
            <v>Transformator</v>
          </cell>
          <cell r="C3469" t="str">
            <v>TR EU 1f 0-115 0-115V 50VA TH</v>
          </cell>
          <cell r="D3469" t="str">
            <v>36,4767</v>
          </cell>
          <cell r="E3469" t="str">
            <v>IF</v>
          </cell>
          <cell r="F3469">
            <v>32</v>
          </cell>
          <cell r="G3469">
            <v>248041.56000000003</v>
          </cell>
          <cell r="H3469">
            <v>0</v>
          </cell>
          <cell r="I3469">
            <v>250521.97560000003</v>
          </cell>
          <cell r="J3469">
            <v>31565768.925600003</v>
          </cell>
          <cell r="K3469">
            <v>0.57999999999999996</v>
          </cell>
          <cell r="L3469">
            <v>49873915</v>
          </cell>
        </row>
        <row r="3470">
          <cell r="A3470" t="str">
            <v>003801844</v>
          </cell>
          <cell r="B3470" t="str">
            <v>Transformator</v>
          </cell>
          <cell r="C3470" t="str">
            <v>TR EU 1f 0-115 0-115V 63VA TH</v>
          </cell>
          <cell r="D3470" t="str">
            <v>38,2206</v>
          </cell>
          <cell r="E3470" t="str">
            <v>IF</v>
          </cell>
          <cell r="F3470">
            <v>32</v>
          </cell>
          <cell r="G3470">
            <v>259900.08000000002</v>
          </cell>
          <cell r="H3470">
            <v>0</v>
          </cell>
          <cell r="I3470">
            <v>262499.0808</v>
          </cell>
          <cell r="J3470">
            <v>33074884.180799998</v>
          </cell>
          <cell r="K3470">
            <v>0.57999999999999996</v>
          </cell>
          <cell r="L3470">
            <v>52258318</v>
          </cell>
        </row>
        <row r="3471">
          <cell r="A3471" t="str">
            <v>003801845</v>
          </cell>
          <cell r="B3471" t="str">
            <v>Transformator</v>
          </cell>
          <cell r="C3471" t="str">
            <v>TR EU 1f 0-115 0-115V 75VA TH</v>
          </cell>
          <cell r="D3471" t="str">
            <v>40,9260</v>
          </cell>
          <cell r="E3471" t="str">
            <v>IF</v>
          </cell>
          <cell r="F3471">
            <v>32</v>
          </cell>
          <cell r="G3471">
            <v>278296.80000000005</v>
          </cell>
          <cell r="H3471">
            <v>0</v>
          </cell>
          <cell r="I3471">
            <v>281079.76800000004</v>
          </cell>
          <cell r="J3471">
            <v>35416050.768000007</v>
          </cell>
          <cell r="K3471">
            <v>0.57999999999999996</v>
          </cell>
          <cell r="L3471">
            <v>55957361</v>
          </cell>
        </row>
        <row r="3472">
          <cell r="A3472" t="str">
            <v>003801846</v>
          </cell>
          <cell r="B3472" t="str">
            <v>Transformator</v>
          </cell>
          <cell r="C3472" t="str">
            <v>TR EU 1f 0-115 0-115V 100VA TH</v>
          </cell>
          <cell r="D3472" t="str">
            <v>44,1332</v>
          </cell>
          <cell r="E3472" t="str">
            <v>IF</v>
          </cell>
          <cell r="F3472">
            <v>32</v>
          </cell>
          <cell r="G3472">
            <v>300105.76</v>
          </cell>
          <cell r="H3472">
            <v>0</v>
          </cell>
          <cell r="I3472">
            <v>303106.81760000001</v>
          </cell>
          <cell r="J3472">
            <v>38191459.0176</v>
          </cell>
          <cell r="K3472">
            <v>0.57999999999999996</v>
          </cell>
          <cell r="L3472">
            <v>60342506</v>
          </cell>
        </row>
        <row r="3473">
          <cell r="A3473" t="str">
            <v>003801847</v>
          </cell>
          <cell r="B3473" t="str">
            <v>Transformator</v>
          </cell>
          <cell r="C3473" t="str">
            <v>TR EU 1f 0-115 0-115V 160VA TH</v>
          </cell>
          <cell r="D3473" t="str">
            <v>57,2624</v>
          </cell>
          <cell r="E3473" t="str">
            <v>IF</v>
          </cell>
          <cell r="F3473">
            <v>32</v>
          </cell>
          <cell r="G3473">
            <v>389384.32</v>
          </cell>
          <cell r="H3473">
            <v>0</v>
          </cell>
          <cell r="I3473">
            <v>393278.16320000001</v>
          </cell>
          <cell r="J3473">
            <v>49553048.563200004</v>
          </cell>
          <cell r="K3473">
            <v>0.57999999999999996</v>
          </cell>
          <cell r="L3473">
            <v>78293817</v>
          </cell>
        </row>
        <row r="3474">
          <cell r="A3474" t="str">
            <v>003801848</v>
          </cell>
          <cell r="B3474" t="str">
            <v>Transformator</v>
          </cell>
          <cell r="C3474" t="str">
            <v>TR EU 1f 0-115 0-115V 200VA TH</v>
          </cell>
          <cell r="D3474" t="str">
            <v>62,8846</v>
          </cell>
          <cell r="E3474" t="str">
            <v>IF</v>
          </cell>
          <cell r="F3474">
            <v>32</v>
          </cell>
          <cell r="G3474">
            <v>427615.28</v>
          </cell>
          <cell r="H3474">
            <v>0</v>
          </cell>
          <cell r="I3474">
            <v>431891.43280000001</v>
          </cell>
          <cell r="J3474">
            <v>54418320.532800004</v>
          </cell>
          <cell r="K3474">
            <v>0.57999999999999996</v>
          </cell>
          <cell r="L3474">
            <v>85980947</v>
          </cell>
        </row>
        <row r="3475">
          <cell r="A3475" t="str">
            <v>003801849</v>
          </cell>
          <cell r="B3475" t="str">
            <v>Transformator</v>
          </cell>
          <cell r="C3475" t="str">
            <v>TR EU 1f 0-115 0-115V 250VA TH</v>
          </cell>
          <cell r="D3475" t="str">
            <v>71,0063</v>
          </cell>
          <cell r="E3475" t="str">
            <v>IF</v>
          </cell>
          <cell r="F3475">
            <v>32</v>
          </cell>
          <cell r="G3475">
            <v>482842.84</v>
          </cell>
          <cell r="H3475">
            <v>0</v>
          </cell>
          <cell r="I3475">
            <v>487671.26840000006</v>
          </cell>
          <cell r="J3475">
            <v>61446579.81840001</v>
          </cell>
          <cell r="K3475">
            <v>0.57999999999999996</v>
          </cell>
          <cell r="L3475">
            <v>97085597</v>
          </cell>
        </row>
        <row r="3476">
          <cell r="A3476" t="str">
            <v>003801850</v>
          </cell>
          <cell r="B3476" t="str">
            <v>Transformator</v>
          </cell>
          <cell r="C3476" t="str">
            <v>TR EU 1f 0-115 0-115V 300VA TH</v>
          </cell>
          <cell r="D3476" t="str">
            <v>75,1624</v>
          </cell>
          <cell r="E3476" t="str">
            <v>IF</v>
          </cell>
          <cell r="F3476">
            <v>32</v>
          </cell>
          <cell r="G3476">
            <v>511104.32000000007</v>
          </cell>
          <cell r="H3476">
            <v>0</v>
          </cell>
          <cell r="I3476">
            <v>516215.36320000008</v>
          </cell>
          <cell r="J3476">
            <v>65043135.763200007</v>
          </cell>
          <cell r="K3476">
            <v>0.57999999999999996</v>
          </cell>
          <cell r="L3476">
            <v>102768155</v>
          </cell>
        </row>
        <row r="3477">
          <cell r="A3477" t="str">
            <v>003801851</v>
          </cell>
          <cell r="B3477" t="str">
            <v>Transformator</v>
          </cell>
          <cell r="C3477" t="str">
            <v>TR 1f 0-12V 30VA TH</v>
          </cell>
          <cell r="D3477" t="str">
            <v>29,2276</v>
          </cell>
          <cell r="E3477" t="str">
            <v>IF</v>
          </cell>
          <cell r="F3477">
            <v>32</v>
          </cell>
          <cell r="G3477">
            <v>198747.68000000002</v>
          </cell>
          <cell r="H3477">
            <v>0</v>
          </cell>
          <cell r="I3477">
            <v>200735.15680000003</v>
          </cell>
          <cell r="J3477">
            <v>25292629.756800003</v>
          </cell>
          <cell r="K3477">
            <v>0.57999999999999996</v>
          </cell>
          <cell r="L3477">
            <v>39962356</v>
          </cell>
        </row>
        <row r="3478">
          <cell r="A3478" t="str">
            <v>003801852</v>
          </cell>
          <cell r="B3478" t="str">
            <v>Transformator</v>
          </cell>
          <cell r="C3478" t="str">
            <v>TR 1f 0-12V 40VA TH</v>
          </cell>
          <cell r="D3478" t="str">
            <v>30,4329</v>
          </cell>
          <cell r="E3478" t="str">
            <v>IF</v>
          </cell>
          <cell r="F3478">
            <v>32</v>
          </cell>
          <cell r="G3478">
            <v>206943.72</v>
          </cell>
          <cell r="H3478">
            <v>0</v>
          </cell>
          <cell r="I3478">
            <v>209013.15720000002</v>
          </cell>
          <cell r="J3478">
            <v>26335657.807200003</v>
          </cell>
          <cell r="K3478">
            <v>0.57999999999999996</v>
          </cell>
          <cell r="L3478">
            <v>41610340</v>
          </cell>
        </row>
        <row r="3479">
          <cell r="A3479" t="str">
            <v>003801853</v>
          </cell>
          <cell r="B3479" t="str">
            <v>Transformator</v>
          </cell>
          <cell r="C3479" t="str">
            <v>TR 1f 0-12V 50VA TH</v>
          </cell>
          <cell r="D3479" t="str">
            <v>31,8976</v>
          </cell>
          <cell r="E3479" t="str">
            <v>IF</v>
          </cell>
          <cell r="F3479">
            <v>32</v>
          </cell>
          <cell r="G3479">
            <v>216903.68000000002</v>
          </cell>
          <cell r="H3479">
            <v>0</v>
          </cell>
          <cell r="I3479">
            <v>219072.71680000002</v>
          </cell>
          <cell r="J3479">
            <v>27603162.316800002</v>
          </cell>
          <cell r="K3479">
            <v>0.57999999999999996</v>
          </cell>
          <cell r="L3479">
            <v>43612997</v>
          </cell>
        </row>
        <row r="3480">
          <cell r="A3480" t="str">
            <v>003801854</v>
          </cell>
          <cell r="B3480" t="str">
            <v>Transformator</v>
          </cell>
          <cell r="C3480" t="str">
            <v>TR 1f 0-12V 63VA TH</v>
          </cell>
          <cell r="D3480" t="str">
            <v>33,5133</v>
          </cell>
          <cell r="E3480" t="str">
            <v>IF</v>
          </cell>
          <cell r="F3480">
            <v>32</v>
          </cell>
          <cell r="G3480">
            <v>227890.44</v>
          </cell>
          <cell r="H3480">
            <v>0</v>
          </cell>
          <cell r="I3480">
            <v>230169.3444</v>
          </cell>
          <cell r="J3480">
            <v>29001337.394400001</v>
          </cell>
          <cell r="K3480">
            <v>0.57999999999999996</v>
          </cell>
          <cell r="L3480">
            <v>45822114</v>
          </cell>
        </row>
        <row r="3481">
          <cell r="A3481" t="str">
            <v>003801855</v>
          </cell>
          <cell r="B3481" t="str">
            <v>Transformator</v>
          </cell>
          <cell r="C3481" t="str">
            <v>TR 1f 0-12V 75VA TH</v>
          </cell>
          <cell r="D3481" t="str">
            <v>36,0848</v>
          </cell>
          <cell r="E3481" t="str">
            <v>IF</v>
          </cell>
          <cell r="F3481">
            <v>32</v>
          </cell>
          <cell r="G3481">
            <v>245376.64000000001</v>
          </cell>
          <cell r="H3481">
            <v>0</v>
          </cell>
          <cell r="I3481">
            <v>247830.40640000001</v>
          </cell>
          <cell r="J3481">
            <v>31226631.2064</v>
          </cell>
          <cell r="K3481">
            <v>0.57999999999999996</v>
          </cell>
          <cell r="L3481">
            <v>49338078</v>
          </cell>
        </row>
        <row r="3482">
          <cell r="A3482" t="str">
            <v>003801856</v>
          </cell>
          <cell r="B3482" t="str">
            <v>Transformator</v>
          </cell>
          <cell r="C3482" t="str">
            <v>TR 1f 0-12V 100VA TH</v>
          </cell>
          <cell r="D3482" t="str">
            <v>39,2920</v>
          </cell>
          <cell r="E3482" t="str">
            <v>IF</v>
          </cell>
          <cell r="F3482">
            <v>32</v>
          </cell>
          <cell r="G3482">
            <v>267185.60000000003</v>
          </cell>
          <cell r="H3482">
            <v>0</v>
          </cell>
          <cell r="I3482">
            <v>269857.45600000006</v>
          </cell>
          <cell r="J3482">
            <v>34002039.456000008</v>
          </cell>
          <cell r="K3482">
            <v>0.57999999999999996</v>
          </cell>
          <cell r="L3482">
            <v>53723223</v>
          </cell>
        </row>
        <row r="3483">
          <cell r="A3483" t="str">
            <v>003801857</v>
          </cell>
          <cell r="B3483" t="str">
            <v>Transformator</v>
          </cell>
          <cell r="C3483" t="str">
            <v>TR 1f 0-12V 160VA TH</v>
          </cell>
          <cell r="D3483" t="str">
            <v>52,0477</v>
          </cell>
          <cell r="E3483" t="str">
            <v>IF</v>
          </cell>
          <cell r="F3483">
            <v>32</v>
          </cell>
          <cell r="G3483">
            <v>353924.36000000004</v>
          </cell>
          <cell r="H3483">
            <v>0</v>
          </cell>
          <cell r="I3483">
            <v>357463.60360000003</v>
          </cell>
          <cell r="J3483">
            <v>45040414.053600006</v>
          </cell>
          <cell r="K3483">
            <v>0.57999999999999996</v>
          </cell>
          <cell r="L3483">
            <v>71163855</v>
          </cell>
        </row>
        <row r="3484">
          <cell r="A3484" t="str">
            <v>003801858</v>
          </cell>
          <cell r="B3484" t="str">
            <v>Transformator</v>
          </cell>
          <cell r="C3484" t="str">
            <v>TR 1f 0-12V 200VA TH</v>
          </cell>
          <cell r="D3484" t="str">
            <v>57,5064</v>
          </cell>
          <cell r="E3484" t="str">
            <v>IF</v>
          </cell>
          <cell r="F3484">
            <v>32</v>
          </cell>
          <cell r="G3484">
            <v>391043.52</v>
          </cell>
          <cell r="H3484">
            <v>0</v>
          </cell>
          <cell r="I3484">
            <v>394953.95520000003</v>
          </cell>
          <cell r="J3484">
            <v>49764198.3552</v>
          </cell>
          <cell r="K3484">
            <v>0.57999999999999996</v>
          </cell>
          <cell r="L3484">
            <v>78627434</v>
          </cell>
        </row>
        <row r="3485">
          <cell r="A3485" t="str">
            <v>003801859</v>
          </cell>
          <cell r="B3485" t="str">
            <v>Transformator</v>
          </cell>
          <cell r="C3485" t="str">
            <v>TR 1f 0-12V 250VA TH</v>
          </cell>
          <cell r="D3485" t="str">
            <v>65,4504</v>
          </cell>
          <cell r="E3485" t="str">
            <v>IF</v>
          </cell>
          <cell r="F3485">
            <v>32</v>
          </cell>
          <cell r="G3485">
            <v>445062.72000000003</v>
          </cell>
          <cell r="H3485">
            <v>0</v>
          </cell>
          <cell r="I3485">
            <v>449513.34720000002</v>
          </cell>
          <cell r="J3485">
            <v>56638681.747200005</v>
          </cell>
          <cell r="K3485">
            <v>0.57999999999999996</v>
          </cell>
          <cell r="L3485">
            <v>89489118</v>
          </cell>
        </row>
        <row r="3486">
          <cell r="A3486" t="str">
            <v>003801860</v>
          </cell>
          <cell r="B3486" t="str">
            <v>Transformator</v>
          </cell>
          <cell r="C3486" t="str">
            <v>TR 1f 0-12V 300VA TH</v>
          </cell>
          <cell r="D3486" t="str">
            <v>68,1629</v>
          </cell>
          <cell r="E3486" t="str">
            <v>IF</v>
          </cell>
          <cell r="F3486">
            <v>32</v>
          </cell>
          <cell r="G3486">
            <v>463507.72000000003</v>
          </cell>
          <cell r="H3486">
            <v>0</v>
          </cell>
          <cell r="I3486">
            <v>468142.79720000003</v>
          </cell>
          <cell r="J3486">
            <v>58985992.4472</v>
          </cell>
          <cell r="K3486">
            <v>0.57999999999999996</v>
          </cell>
          <cell r="L3486">
            <v>93197869</v>
          </cell>
        </row>
        <row r="3487">
          <cell r="A3487" t="str">
            <v>003801861</v>
          </cell>
          <cell r="B3487" t="str">
            <v>Transformator</v>
          </cell>
          <cell r="C3487" t="str">
            <v>TR 1f 0-24V 30VA TH</v>
          </cell>
          <cell r="D3487" t="str">
            <v>29,2276</v>
          </cell>
          <cell r="E3487" t="str">
            <v>IF</v>
          </cell>
          <cell r="F3487">
            <v>32</v>
          </cell>
          <cell r="G3487">
            <v>198747.68000000002</v>
          </cell>
          <cell r="H3487">
            <v>0</v>
          </cell>
          <cell r="I3487">
            <v>200735.15680000003</v>
          </cell>
          <cell r="J3487">
            <v>25292629.756800003</v>
          </cell>
          <cell r="K3487">
            <v>0.57999999999999996</v>
          </cell>
          <cell r="L3487">
            <v>39962356</v>
          </cell>
        </row>
        <row r="3488">
          <cell r="A3488" t="str">
            <v>003801862</v>
          </cell>
          <cell r="B3488" t="str">
            <v>Transformator</v>
          </cell>
          <cell r="C3488" t="str">
            <v>TR 1f 0-24V 40VA TH</v>
          </cell>
          <cell r="D3488" t="str">
            <v>30,4329</v>
          </cell>
          <cell r="E3488" t="str">
            <v>IF</v>
          </cell>
          <cell r="F3488">
            <v>32</v>
          </cell>
          <cell r="G3488">
            <v>206943.72</v>
          </cell>
          <cell r="H3488">
            <v>0</v>
          </cell>
          <cell r="I3488">
            <v>209013.15720000002</v>
          </cell>
          <cell r="J3488">
            <v>26335657.807200003</v>
          </cell>
          <cell r="K3488">
            <v>0.57999999999999996</v>
          </cell>
          <cell r="L3488">
            <v>41610340</v>
          </cell>
        </row>
        <row r="3489">
          <cell r="A3489" t="str">
            <v>003801863</v>
          </cell>
          <cell r="B3489" t="str">
            <v>Transformator</v>
          </cell>
          <cell r="C3489" t="str">
            <v>TR 1f 0-24V 50VA TH</v>
          </cell>
          <cell r="D3489" t="str">
            <v>31,8976</v>
          </cell>
          <cell r="E3489" t="str">
            <v>IF</v>
          </cell>
          <cell r="F3489">
            <v>32</v>
          </cell>
          <cell r="G3489">
            <v>216903.68000000002</v>
          </cell>
          <cell r="H3489">
            <v>0</v>
          </cell>
          <cell r="I3489">
            <v>219072.71680000002</v>
          </cell>
          <cell r="J3489">
            <v>27603162.316800002</v>
          </cell>
          <cell r="K3489">
            <v>0.57999999999999996</v>
          </cell>
          <cell r="L3489">
            <v>43612997</v>
          </cell>
        </row>
        <row r="3490">
          <cell r="A3490" t="str">
            <v>003801864</v>
          </cell>
          <cell r="B3490" t="str">
            <v>Transformator</v>
          </cell>
          <cell r="C3490" t="str">
            <v>TR 1f 0-24V 63VA TH</v>
          </cell>
          <cell r="D3490" t="str">
            <v>33,5133</v>
          </cell>
          <cell r="E3490" t="str">
            <v>IF</v>
          </cell>
          <cell r="F3490">
            <v>32</v>
          </cell>
          <cell r="G3490">
            <v>227890.44</v>
          </cell>
          <cell r="H3490">
            <v>0</v>
          </cell>
          <cell r="I3490">
            <v>230169.3444</v>
          </cell>
          <cell r="J3490">
            <v>29001337.394400001</v>
          </cell>
          <cell r="K3490">
            <v>0.57999999999999996</v>
          </cell>
          <cell r="L3490">
            <v>45822114</v>
          </cell>
        </row>
        <row r="3491">
          <cell r="A3491" t="str">
            <v>003801865</v>
          </cell>
          <cell r="B3491" t="str">
            <v>Transformator</v>
          </cell>
          <cell r="C3491" t="str">
            <v>TR 1f 0-24V 75VA TH</v>
          </cell>
          <cell r="D3491" t="str">
            <v>36,0848</v>
          </cell>
          <cell r="E3491" t="str">
            <v>IF</v>
          </cell>
          <cell r="F3491">
            <v>32</v>
          </cell>
          <cell r="G3491">
            <v>245376.64000000001</v>
          </cell>
          <cell r="H3491">
            <v>0</v>
          </cell>
          <cell r="I3491">
            <v>247830.40640000001</v>
          </cell>
          <cell r="J3491">
            <v>31226631.2064</v>
          </cell>
          <cell r="K3491">
            <v>0.57999999999999996</v>
          </cell>
          <cell r="L3491">
            <v>49338078</v>
          </cell>
        </row>
        <row r="3492">
          <cell r="A3492" t="str">
            <v>003801866</v>
          </cell>
          <cell r="B3492" t="str">
            <v>Transformator</v>
          </cell>
          <cell r="C3492" t="str">
            <v>TR 1f 0-24V 100VA TH</v>
          </cell>
          <cell r="D3492" t="str">
            <v>39,2920</v>
          </cell>
          <cell r="E3492" t="str">
            <v>IF</v>
          </cell>
          <cell r="F3492">
            <v>32</v>
          </cell>
          <cell r="G3492">
            <v>267185.60000000003</v>
          </cell>
          <cell r="H3492">
            <v>0</v>
          </cell>
          <cell r="I3492">
            <v>269857.45600000006</v>
          </cell>
          <cell r="J3492">
            <v>34002039.456000008</v>
          </cell>
          <cell r="K3492">
            <v>0.57999999999999996</v>
          </cell>
          <cell r="L3492">
            <v>53723223</v>
          </cell>
        </row>
        <row r="3493">
          <cell r="A3493" t="str">
            <v>003801867</v>
          </cell>
          <cell r="B3493" t="str">
            <v>Transformator</v>
          </cell>
          <cell r="C3493" t="str">
            <v>TR 1f 0-24V 160VA TH</v>
          </cell>
          <cell r="D3493" t="str">
            <v>52,0477</v>
          </cell>
          <cell r="E3493" t="str">
            <v>IF</v>
          </cell>
          <cell r="F3493">
            <v>32</v>
          </cell>
          <cell r="G3493">
            <v>353924.36000000004</v>
          </cell>
          <cell r="H3493">
            <v>0</v>
          </cell>
          <cell r="I3493">
            <v>357463.60360000003</v>
          </cell>
          <cell r="J3493">
            <v>45040414.053600006</v>
          </cell>
          <cell r="K3493">
            <v>0.57999999999999996</v>
          </cell>
          <cell r="L3493">
            <v>71163855</v>
          </cell>
        </row>
        <row r="3494">
          <cell r="A3494" t="str">
            <v>003801868</v>
          </cell>
          <cell r="B3494" t="str">
            <v>Transformator</v>
          </cell>
          <cell r="C3494" t="str">
            <v>TR 1f 0-24V 200VA TH</v>
          </cell>
          <cell r="D3494" t="str">
            <v>57,5064</v>
          </cell>
          <cell r="E3494" t="str">
            <v>IF</v>
          </cell>
          <cell r="F3494">
            <v>32</v>
          </cell>
          <cell r="G3494">
            <v>391043.52</v>
          </cell>
          <cell r="H3494">
            <v>0</v>
          </cell>
          <cell r="I3494">
            <v>394953.95520000003</v>
          </cell>
          <cell r="J3494">
            <v>49764198.3552</v>
          </cell>
          <cell r="K3494">
            <v>0.57999999999999996</v>
          </cell>
          <cell r="L3494">
            <v>78627434</v>
          </cell>
        </row>
        <row r="3495">
          <cell r="A3495" t="str">
            <v>003801869</v>
          </cell>
          <cell r="B3495" t="str">
            <v>Transformator</v>
          </cell>
          <cell r="C3495" t="str">
            <v>TR 1f 0-24V 250VA TH</v>
          </cell>
          <cell r="D3495" t="str">
            <v>65,4504</v>
          </cell>
          <cell r="E3495" t="str">
            <v>IF</v>
          </cell>
          <cell r="F3495">
            <v>32</v>
          </cell>
          <cell r="G3495">
            <v>445062.72000000003</v>
          </cell>
          <cell r="H3495">
            <v>0</v>
          </cell>
          <cell r="I3495">
            <v>449513.34720000002</v>
          </cell>
          <cell r="J3495">
            <v>56638681.747200005</v>
          </cell>
          <cell r="K3495">
            <v>0.57999999999999996</v>
          </cell>
          <cell r="L3495">
            <v>89489118</v>
          </cell>
        </row>
        <row r="3496">
          <cell r="A3496" t="str">
            <v>003801870</v>
          </cell>
          <cell r="B3496" t="str">
            <v>Transformator</v>
          </cell>
          <cell r="C3496" t="str">
            <v>TR 1f 0-24V 300VA TH</v>
          </cell>
          <cell r="D3496" t="str">
            <v>68,1629</v>
          </cell>
          <cell r="E3496" t="str">
            <v>IF</v>
          </cell>
          <cell r="F3496">
            <v>32</v>
          </cell>
          <cell r="G3496">
            <v>463507.72000000003</v>
          </cell>
          <cell r="H3496">
            <v>0</v>
          </cell>
          <cell r="I3496">
            <v>468142.79720000003</v>
          </cell>
          <cell r="J3496">
            <v>58985992.4472</v>
          </cell>
          <cell r="K3496">
            <v>0.57999999999999996</v>
          </cell>
          <cell r="L3496">
            <v>93197869</v>
          </cell>
        </row>
        <row r="3497">
          <cell r="A3497" t="str">
            <v>003801871</v>
          </cell>
          <cell r="B3497" t="str">
            <v>Transformator</v>
          </cell>
          <cell r="C3497" t="str">
            <v>TR 1f 0-48V 30VA TH</v>
          </cell>
          <cell r="D3497" t="str">
            <v>29,2276</v>
          </cell>
          <cell r="E3497" t="str">
            <v>IF</v>
          </cell>
          <cell r="F3497">
            <v>32</v>
          </cell>
          <cell r="G3497">
            <v>198747.68000000002</v>
          </cell>
          <cell r="H3497">
            <v>0</v>
          </cell>
          <cell r="I3497">
            <v>200735.15680000003</v>
          </cell>
          <cell r="J3497">
            <v>25292629.756800003</v>
          </cell>
          <cell r="K3497">
            <v>0.57999999999999996</v>
          </cell>
          <cell r="L3497">
            <v>39962356</v>
          </cell>
        </row>
        <row r="3498">
          <cell r="A3498" t="str">
            <v>003801872</v>
          </cell>
          <cell r="B3498" t="str">
            <v>Transformator</v>
          </cell>
          <cell r="C3498" t="str">
            <v>TR 1f 0-48V 40VA TH</v>
          </cell>
          <cell r="D3498" t="str">
            <v>30,4329</v>
          </cell>
          <cell r="E3498" t="str">
            <v>IF</v>
          </cell>
          <cell r="F3498">
            <v>32</v>
          </cell>
          <cell r="G3498">
            <v>206943.72</v>
          </cell>
          <cell r="H3498">
            <v>0</v>
          </cell>
          <cell r="I3498">
            <v>209013.15720000002</v>
          </cell>
          <cell r="J3498">
            <v>26335657.807200003</v>
          </cell>
          <cell r="K3498">
            <v>0.57999999999999996</v>
          </cell>
          <cell r="L3498">
            <v>41610340</v>
          </cell>
        </row>
        <row r="3499">
          <cell r="A3499" t="str">
            <v>003801873</v>
          </cell>
          <cell r="B3499" t="str">
            <v>Transformator</v>
          </cell>
          <cell r="C3499" t="str">
            <v>TR 1f 0-48V 50VA TH</v>
          </cell>
          <cell r="D3499" t="str">
            <v>31,8976</v>
          </cell>
          <cell r="E3499" t="str">
            <v>IF</v>
          </cell>
          <cell r="F3499">
            <v>32</v>
          </cell>
          <cell r="G3499">
            <v>216903.68000000002</v>
          </cell>
          <cell r="H3499">
            <v>0</v>
          </cell>
          <cell r="I3499">
            <v>219072.71680000002</v>
          </cell>
          <cell r="J3499">
            <v>27603162.316800002</v>
          </cell>
          <cell r="K3499">
            <v>0.57999999999999996</v>
          </cell>
          <cell r="L3499">
            <v>43612997</v>
          </cell>
        </row>
        <row r="3500">
          <cell r="A3500" t="str">
            <v>003801874</v>
          </cell>
          <cell r="B3500" t="str">
            <v>Transformator</v>
          </cell>
          <cell r="C3500" t="str">
            <v>TR 1f 0-48V 63VA TH</v>
          </cell>
          <cell r="D3500" t="str">
            <v>33,5133</v>
          </cell>
          <cell r="E3500" t="str">
            <v>IF</v>
          </cell>
          <cell r="F3500">
            <v>32</v>
          </cell>
          <cell r="G3500">
            <v>227890.44</v>
          </cell>
          <cell r="H3500">
            <v>0</v>
          </cell>
          <cell r="I3500">
            <v>230169.3444</v>
          </cell>
          <cell r="J3500">
            <v>29001337.394400001</v>
          </cell>
          <cell r="K3500">
            <v>0.57999999999999996</v>
          </cell>
          <cell r="L3500">
            <v>45822114</v>
          </cell>
        </row>
        <row r="3501">
          <cell r="A3501" t="str">
            <v>003801875</v>
          </cell>
          <cell r="B3501" t="str">
            <v>Transformator</v>
          </cell>
          <cell r="C3501" t="str">
            <v>TR 1f 0-48V 75VA TH</v>
          </cell>
          <cell r="D3501" t="str">
            <v>36,0848</v>
          </cell>
          <cell r="E3501" t="str">
            <v>IF</v>
          </cell>
          <cell r="F3501">
            <v>32</v>
          </cell>
          <cell r="G3501">
            <v>245376.64000000001</v>
          </cell>
          <cell r="H3501">
            <v>0</v>
          </cell>
          <cell r="I3501">
            <v>247830.40640000001</v>
          </cell>
          <cell r="J3501">
            <v>31226631.2064</v>
          </cell>
          <cell r="K3501">
            <v>0.57999999999999996</v>
          </cell>
          <cell r="L3501">
            <v>49338078</v>
          </cell>
        </row>
        <row r="3502">
          <cell r="A3502" t="str">
            <v>003801876</v>
          </cell>
          <cell r="B3502" t="str">
            <v>Transformator</v>
          </cell>
          <cell r="C3502" t="str">
            <v>TR 1f 0-48V 100VA TH</v>
          </cell>
          <cell r="D3502" t="str">
            <v>39,2920</v>
          </cell>
          <cell r="E3502" t="str">
            <v>IF</v>
          </cell>
          <cell r="F3502">
            <v>32</v>
          </cell>
          <cell r="G3502">
            <v>267185.60000000003</v>
          </cell>
          <cell r="H3502">
            <v>0</v>
          </cell>
          <cell r="I3502">
            <v>269857.45600000006</v>
          </cell>
          <cell r="J3502">
            <v>34002039.456000008</v>
          </cell>
          <cell r="K3502">
            <v>0.57999999999999996</v>
          </cell>
          <cell r="L3502">
            <v>53723223</v>
          </cell>
        </row>
        <row r="3503">
          <cell r="A3503" t="str">
            <v>003801877</v>
          </cell>
          <cell r="B3503" t="str">
            <v>Transformator</v>
          </cell>
          <cell r="C3503" t="str">
            <v>TR 1f 0-48V 160VA TH</v>
          </cell>
          <cell r="D3503" t="str">
            <v>52,0477</v>
          </cell>
          <cell r="E3503" t="str">
            <v>IF</v>
          </cell>
          <cell r="F3503">
            <v>32</v>
          </cell>
          <cell r="G3503">
            <v>353924.36000000004</v>
          </cell>
          <cell r="H3503">
            <v>0</v>
          </cell>
          <cell r="I3503">
            <v>357463.60360000003</v>
          </cell>
          <cell r="J3503">
            <v>45040414.053600006</v>
          </cell>
          <cell r="K3503">
            <v>0.57999999999999996</v>
          </cell>
          <cell r="L3503">
            <v>71163855</v>
          </cell>
        </row>
        <row r="3504">
          <cell r="A3504" t="str">
            <v>003801878</v>
          </cell>
          <cell r="B3504" t="str">
            <v>Transformator</v>
          </cell>
          <cell r="C3504" t="str">
            <v>TR 1f 0-48V 200VA TH</v>
          </cell>
          <cell r="D3504" t="str">
            <v>57,5064</v>
          </cell>
          <cell r="E3504" t="str">
            <v>IF</v>
          </cell>
          <cell r="F3504">
            <v>32</v>
          </cell>
          <cell r="G3504">
            <v>391043.52</v>
          </cell>
          <cell r="H3504">
            <v>0</v>
          </cell>
          <cell r="I3504">
            <v>394953.95520000003</v>
          </cell>
          <cell r="J3504">
            <v>49764198.3552</v>
          </cell>
          <cell r="K3504">
            <v>0.57999999999999996</v>
          </cell>
          <cell r="L3504">
            <v>78627434</v>
          </cell>
        </row>
        <row r="3505">
          <cell r="A3505" t="str">
            <v>003801879</v>
          </cell>
          <cell r="B3505" t="str">
            <v>Transformator</v>
          </cell>
          <cell r="C3505" t="str">
            <v>TR 1f 0-48V 250VA TH</v>
          </cell>
          <cell r="D3505" t="str">
            <v>65,4504</v>
          </cell>
          <cell r="E3505" t="str">
            <v>IF</v>
          </cell>
          <cell r="F3505">
            <v>32</v>
          </cell>
          <cell r="G3505">
            <v>445062.72000000003</v>
          </cell>
          <cell r="H3505">
            <v>0</v>
          </cell>
          <cell r="I3505">
            <v>449513.34720000002</v>
          </cell>
          <cell r="J3505">
            <v>56638681.747200005</v>
          </cell>
          <cell r="K3505">
            <v>0.57999999999999996</v>
          </cell>
          <cell r="L3505">
            <v>89489118</v>
          </cell>
        </row>
        <row r="3506">
          <cell r="A3506" t="str">
            <v>003801880</v>
          </cell>
          <cell r="B3506" t="str">
            <v>Transformator</v>
          </cell>
          <cell r="C3506" t="str">
            <v>TR 1f 0-48V 300VA TH</v>
          </cell>
          <cell r="D3506" t="str">
            <v>68,1629</v>
          </cell>
          <cell r="E3506" t="str">
            <v>IF</v>
          </cell>
          <cell r="F3506">
            <v>32</v>
          </cell>
          <cell r="G3506">
            <v>463507.72000000003</v>
          </cell>
          <cell r="H3506">
            <v>0</v>
          </cell>
          <cell r="I3506">
            <v>468142.79720000003</v>
          </cell>
          <cell r="J3506">
            <v>58985992.4472</v>
          </cell>
          <cell r="K3506">
            <v>0.57999999999999996</v>
          </cell>
          <cell r="L3506">
            <v>93197869</v>
          </cell>
        </row>
        <row r="3507">
          <cell r="A3507" t="str">
            <v>003801881</v>
          </cell>
          <cell r="B3507" t="str">
            <v>Transformator</v>
          </cell>
          <cell r="C3507" t="str">
            <v>TR 1f 0-110V 30VA TH</v>
          </cell>
          <cell r="D3507" t="str">
            <v>29,2276</v>
          </cell>
          <cell r="E3507" t="str">
            <v>IF</v>
          </cell>
          <cell r="F3507">
            <v>32</v>
          </cell>
          <cell r="G3507">
            <v>198747.68000000002</v>
          </cell>
          <cell r="H3507">
            <v>0</v>
          </cell>
          <cell r="I3507">
            <v>200735.15680000003</v>
          </cell>
          <cell r="J3507">
            <v>25292629.756800003</v>
          </cell>
          <cell r="K3507">
            <v>0.57999999999999996</v>
          </cell>
          <cell r="L3507">
            <v>39962356</v>
          </cell>
        </row>
        <row r="3508">
          <cell r="A3508" t="str">
            <v>003801882</v>
          </cell>
          <cell r="B3508" t="str">
            <v>Transformator</v>
          </cell>
          <cell r="C3508" t="str">
            <v>TR 1f 0-110V 40VA TH</v>
          </cell>
          <cell r="D3508" t="str">
            <v>30,4329</v>
          </cell>
          <cell r="E3508" t="str">
            <v>IF</v>
          </cell>
          <cell r="F3508">
            <v>32</v>
          </cell>
          <cell r="G3508">
            <v>206943.72</v>
          </cell>
          <cell r="H3508">
            <v>0</v>
          </cell>
          <cell r="I3508">
            <v>209013.15720000002</v>
          </cell>
          <cell r="J3508">
            <v>26335657.807200003</v>
          </cell>
          <cell r="K3508">
            <v>0.57999999999999996</v>
          </cell>
          <cell r="L3508">
            <v>41610340</v>
          </cell>
        </row>
        <row r="3509">
          <cell r="A3509" t="str">
            <v>003801883</v>
          </cell>
          <cell r="B3509" t="str">
            <v>Transformator</v>
          </cell>
          <cell r="C3509" t="str">
            <v>TR 1f 0-110V 50VA TH</v>
          </cell>
          <cell r="D3509" t="str">
            <v>31,8976</v>
          </cell>
          <cell r="E3509" t="str">
            <v>IF</v>
          </cell>
          <cell r="F3509">
            <v>32</v>
          </cell>
          <cell r="G3509">
            <v>216903.68000000002</v>
          </cell>
          <cell r="H3509">
            <v>0</v>
          </cell>
          <cell r="I3509">
            <v>219072.71680000002</v>
          </cell>
          <cell r="J3509">
            <v>27603162.316800002</v>
          </cell>
          <cell r="K3509">
            <v>0.57999999999999996</v>
          </cell>
          <cell r="L3509">
            <v>43612997</v>
          </cell>
        </row>
        <row r="3510">
          <cell r="A3510" t="str">
            <v>003801884</v>
          </cell>
          <cell r="B3510" t="str">
            <v>Transformator</v>
          </cell>
          <cell r="C3510" t="str">
            <v>TR 1f 0-110V 63VA TH</v>
          </cell>
          <cell r="D3510" t="str">
            <v>33,5133</v>
          </cell>
          <cell r="E3510" t="str">
            <v>IF</v>
          </cell>
          <cell r="F3510">
            <v>32</v>
          </cell>
          <cell r="G3510">
            <v>227890.44</v>
          </cell>
          <cell r="H3510">
            <v>0</v>
          </cell>
          <cell r="I3510">
            <v>230169.3444</v>
          </cell>
          <cell r="J3510">
            <v>29001337.394400001</v>
          </cell>
          <cell r="K3510">
            <v>0.57999999999999996</v>
          </cell>
          <cell r="L3510">
            <v>45822114</v>
          </cell>
        </row>
        <row r="3511">
          <cell r="A3511" t="str">
            <v>003801885</v>
          </cell>
          <cell r="B3511" t="str">
            <v>Transformator</v>
          </cell>
          <cell r="C3511" t="str">
            <v>TR 1f 0-110V 75VA TH</v>
          </cell>
          <cell r="D3511" t="str">
            <v>36,0848</v>
          </cell>
          <cell r="E3511" t="str">
            <v>IF</v>
          </cell>
          <cell r="F3511">
            <v>32</v>
          </cell>
          <cell r="G3511">
            <v>245376.64000000001</v>
          </cell>
          <cell r="H3511">
            <v>0</v>
          </cell>
          <cell r="I3511">
            <v>247830.40640000001</v>
          </cell>
          <cell r="J3511">
            <v>31226631.2064</v>
          </cell>
          <cell r="K3511">
            <v>0.57999999999999996</v>
          </cell>
          <cell r="L3511">
            <v>49338078</v>
          </cell>
        </row>
        <row r="3512">
          <cell r="A3512" t="str">
            <v>003801886</v>
          </cell>
          <cell r="B3512" t="str">
            <v>Transformator</v>
          </cell>
          <cell r="C3512" t="str">
            <v>TR 1f 0-110V 100VA TH</v>
          </cell>
          <cell r="D3512" t="str">
            <v>39,2920</v>
          </cell>
          <cell r="E3512" t="str">
            <v>IF</v>
          </cell>
          <cell r="F3512">
            <v>32</v>
          </cell>
          <cell r="G3512">
            <v>267185.60000000003</v>
          </cell>
          <cell r="H3512">
            <v>0</v>
          </cell>
          <cell r="I3512">
            <v>269857.45600000006</v>
          </cell>
          <cell r="J3512">
            <v>34002039.456000008</v>
          </cell>
          <cell r="K3512">
            <v>0.57999999999999996</v>
          </cell>
          <cell r="L3512">
            <v>53723223</v>
          </cell>
        </row>
        <row r="3513">
          <cell r="A3513" t="str">
            <v>003801887</v>
          </cell>
          <cell r="B3513" t="str">
            <v>Transformator</v>
          </cell>
          <cell r="C3513" t="str">
            <v>TR 1f 0-110V 160VA TH</v>
          </cell>
          <cell r="D3513" t="str">
            <v>52,0477</v>
          </cell>
          <cell r="E3513" t="str">
            <v>IF</v>
          </cell>
          <cell r="F3513">
            <v>32</v>
          </cell>
          <cell r="G3513">
            <v>353924.36000000004</v>
          </cell>
          <cell r="H3513">
            <v>0</v>
          </cell>
          <cell r="I3513">
            <v>357463.60360000003</v>
          </cell>
          <cell r="J3513">
            <v>45040414.053600006</v>
          </cell>
          <cell r="K3513">
            <v>0.57999999999999996</v>
          </cell>
          <cell r="L3513">
            <v>71163855</v>
          </cell>
        </row>
        <row r="3514">
          <cell r="A3514" t="str">
            <v>003801888</v>
          </cell>
          <cell r="B3514" t="str">
            <v>Transformator</v>
          </cell>
          <cell r="C3514" t="str">
            <v>TR 1f 0-110V 200VA TH</v>
          </cell>
          <cell r="D3514" t="str">
            <v>57,5064</v>
          </cell>
          <cell r="E3514" t="str">
            <v>IF</v>
          </cell>
          <cell r="F3514">
            <v>32</v>
          </cell>
          <cell r="G3514">
            <v>391043.52</v>
          </cell>
          <cell r="H3514">
            <v>0</v>
          </cell>
          <cell r="I3514">
            <v>394953.95520000003</v>
          </cell>
          <cell r="J3514">
            <v>49764198.3552</v>
          </cell>
          <cell r="K3514">
            <v>0.57999999999999996</v>
          </cell>
          <cell r="L3514">
            <v>78627434</v>
          </cell>
        </row>
        <row r="3515">
          <cell r="A3515" t="str">
            <v>003801889</v>
          </cell>
          <cell r="B3515" t="str">
            <v>Transformator</v>
          </cell>
          <cell r="C3515" t="str">
            <v>TR 1f 0-110V 250VA TH</v>
          </cell>
          <cell r="D3515" t="str">
            <v>65,4504</v>
          </cell>
          <cell r="E3515" t="str">
            <v>IF</v>
          </cell>
          <cell r="F3515">
            <v>32</v>
          </cell>
          <cell r="G3515">
            <v>445062.72000000003</v>
          </cell>
          <cell r="H3515">
            <v>0</v>
          </cell>
          <cell r="I3515">
            <v>449513.34720000002</v>
          </cell>
          <cell r="J3515">
            <v>56638681.747200005</v>
          </cell>
          <cell r="K3515">
            <v>0.57999999999999996</v>
          </cell>
          <cell r="L3515">
            <v>89489118</v>
          </cell>
        </row>
        <row r="3516">
          <cell r="A3516" t="str">
            <v>003801890</v>
          </cell>
          <cell r="B3516" t="str">
            <v>Transformator</v>
          </cell>
          <cell r="C3516" t="str">
            <v>TR 1f 0-110V 300VA TH</v>
          </cell>
          <cell r="D3516" t="str">
            <v>68,1629</v>
          </cell>
          <cell r="E3516" t="str">
            <v>IF</v>
          </cell>
          <cell r="F3516">
            <v>32</v>
          </cell>
          <cell r="G3516">
            <v>463507.72000000003</v>
          </cell>
          <cell r="H3516">
            <v>0</v>
          </cell>
          <cell r="I3516">
            <v>468142.79720000003</v>
          </cell>
          <cell r="J3516">
            <v>58985992.4472</v>
          </cell>
          <cell r="K3516">
            <v>0.57999999999999996</v>
          </cell>
          <cell r="L3516">
            <v>93197869</v>
          </cell>
        </row>
        <row r="3517">
          <cell r="A3517" t="str">
            <v>003801891</v>
          </cell>
          <cell r="B3517" t="str">
            <v>Transformator</v>
          </cell>
          <cell r="C3517" t="str">
            <v>TR 1f 0-230V 30VA TH</v>
          </cell>
          <cell r="D3517" t="str">
            <v>29,2276</v>
          </cell>
          <cell r="E3517" t="str">
            <v>IF</v>
          </cell>
          <cell r="F3517">
            <v>32</v>
          </cell>
          <cell r="G3517">
            <v>198747.68000000002</v>
          </cell>
          <cell r="H3517">
            <v>0</v>
          </cell>
          <cell r="I3517">
            <v>200735.15680000003</v>
          </cell>
          <cell r="J3517">
            <v>25292629.756800003</v>
          </cell>
          <cell r="K3517">
            <v>0.57999999999999996</v>
          </cell>
          <cell r="L3517">
            <v>39962356</v>
          </cell>
        </row>
        <row r="3518">
          <cell r="A3518" t="str">
            <v>003801892</v>
          </cell>
          <cell r="B3518" t="str">
            <v>Transformator</v>
          </cell>
          <cell r="C3518" t="str">
            <v>TR 1f 0-230V 40VA TH</v>
          </cell>
          <cell r="D3518" t="str">
            <v>30,4329</v>
          </cell>
          <cell r="E3518" t="str">
            <v>IF</v>
          </cell>
          <cell r="F3518">
            <v>32</v>
          </cell>
          <cell r="G3518">
            <v>206943.72</v>
          </cell>
          <cell r="H3518">
            <v>0</v>
          </cell>
          <cell r="I3518">
            <v>209013.15720000002</v>
          </cell>
          <cell r="J3518">
            <v>26335657.807200003</v>
          </cell>
          <cell r="K3518">
            <v>0.57999999999999996</v>
          </cell>
          <cell r="L3518">
            <v>41610340</v>
          </cell>
        </row>
        <row r="3519">
          <cell r="A3519" t="str">
            <v>003801893</v>
          </cell>
          <cell r="B3519" t="str">
            <v>Transformator</v>
          </cell>
          <cell r="C3519" t="str">
            <v>TR 1f 0-230V 50VA TH</v>
          </cell>
          <cell r="D3519" t="str">
            <v>31,8976</v>
          </cell>
          <cell r="E3519" t="str">
            <v>IF</v>
          </cell>
          <cell r="F3519">
            <v>32</v>
          </cell>
          <cell r="G3519">
            <v>216903.68000000002</v>
          </cell>
          <cell r="H3519">
            <v>0</v>
          </cell>
          <cell r="I3519">
            <v>219072.71680000002</v>
          </cell>
          <cell r="J3519">
            <v>27603162.316800002</v>
          </cell>
          <cell r="K3519">
            <v>0.57999999999999996</v>
          </cell>
          <cell r="L3519">
            <v>43612997</v>
          </cell>
        </row>
        <row r="3520">
          <cell r="A3520" t="str">
            <v>003801894</v>
          </cell>
          <cell r="B3520" t="str">
            <v>Transformator</v>
          </cell>
          <cell r="C3520" t="str">
            <v>TR 1f 0-230V 63VA TH</v>
          </cell>
          <cell r="D3520" t="str">
            <v>33,5133</v>
          </cell>
          <cell r="E3520" t="str">
            <v>IF</v>
          </cell>
          <cell r="F3520">
            <v>32</v>
          </cell>
          <cell r="G3520">
            <v>227890.44</v>
          </cell>
          <cell r="H3520">
            <v>0</v>
          </cell>
          <cell r="I3520">
            <v>230169.3444</v>
          </cell>
          <cell r="J3520">
            <v>29001337.394400001</v>
          </cell>
          <cell r="K3520">
            <v>0.57999999999999996</v>
          </cell>
          <cell r="L3520">
            <v>45822114</v>
          </cell>
        </row>
        <row r="3521">
          <cell r="A3521" t="str">
            <v>003801895</v>
          </cell>
          <cell r="B3521" t="str">
            <v>Transformator</v>
          </cell>
          <cell r="C3521" t="str">
            <v>TR 1f 0-230V 75VA TH</v>
          </cell>
          <cell r="D3521" t="str">
            <v>36,0848</v>
          </cell>
          <cell r="E3521" t="str">
            <v>IF</v>
          </cell>
          <cell r="F3521">
            <v>32</v>
          </cell>
          <cell r="G3521">
            <v>245376.64000000001</v>
          </cell>
          <cell r="H3521">
            <v>0</v>
          </cell>
          <cell r="I3521">
            <v>247830.40640000001</v>
          </cell>
          <cell r="J3521">
            <v>31226631.2064</v>
          </cell>
          <cell r="K3521">
            <v>0.57999999999999996</v>
          </cell>
          <cell r="L3521">
            <v>49338078</v>
          </cell>
        </row>
        <row r="3522">
          <cell r="A3522" t="str">
            <v>003801896</v>
          </cell>
          <cell r="B3522" t="str">
            <v>Transformator</v>
          </cell>
          <cell r="C3522" t="str">
            <v>TR 1f 0-230V 100VA TH</v>
          </cell>
          <cell r="D3522" t="str">
            <v>39,2920</v>
          </cell>
          <cell r="E3522" t="str">
            <v>IF</v>
          </cell>
          <cell r="F3522">
            <v>32</v>
          </cell>
          <cell r="G3522">
            <v>267185.60000000003</v>
          </cell>
          <cell r="H3522">
            <v>0</v>
          </cell>
          <cell r="I3522">
            <v>269857.45600000006</v>
          </cell>
          <cell r="J3522">
            <v>34002039.456000008</v>
          </cell>
          <cell r="K3522">
            <v>0.57999999999999996</v>
          </cell>
          <cell r="L3522">
            <v>53723223</v>
          </cell>
        </row>
        <row r="3523">
          <cell r="A3523" t="str">
            <v>003801897</v>
          </cell>
          <cell r="B3523" t="str">
            <v>Transformator</v>
          </cell>
          <cell r="C3523" t="str">
            <v>TR 1f 0-230V 160VA TH</v>
          </cell>
          <cell r="D3523" t="str">
            <v>52,0477</v>
          </cell>
          <cell r="E3523" t="str">
            <v>IF</v>
          </cell>
          <cell r="F3523">
            <v>32</v>
          </cell>
          <cell r="G3523">
            <v>353924.36000000004</v>
          </cell>
          <cell r="H3523">
            <v>0</v>
          </cell>
          <cell r="I3523">
            <v>357463.60360000003</v>
          </cell>
          <cell r="J3523">
            <v>45040414.053600006</v>
          </cell>
          <cell r="K3523">
            <v>0.57999999999999996</v>
          </cell>
          <cell r="L3523">
            <v>71163855</v>
          </cell>
        </row>
        <row r="3524">
          <cell r="A3524" t="str">
            <v>003801898</v>
          </cell>
          <cell r="B3524" t="str">
            <v>Transformator</v>
          </cell>
          <cell r="C3524" t="str">
            <v>TR 1f 0-230V 200VA TH</v>
          </cell>
          <cell r="D3524" t="str">
            <v>57,5064</v>
          </cell>
          <cell r="E3524" t="str">
            <v>IF</v>
          </cell>
          <cell r="F3524">
            <v>32</v>
          </cell>
          <cell r="G3524">
            <v>391043.52</v>
          </cell>
          <cell r="H3524">
            <v>0</v>
          </cell>
          <cell r="I3524">
            <v>394953.95520000003</v>
          </cell>
          <cell r="J3524">
            <v>49764198.3552</v>
          </cell>
          <cell r="K3524">
            <v>0.57999999999999996</v>
          </cell>
          <cell r="L3524">
            <v>78627434</v>
          </cell>
        </row>
        <row r="3525">
          <cell r="A3525" t="str">
            <v>003801899</v>
          </cell>
          <cell r="B3525" t="str">
            <v>Transformator</v>
          </cell>
          <cell r="C3525" t="str">
            <v>TR 1f 0-230V 250VA TH</v>
          </cell>
          <cell r="D3525" t="str">
            <v>65,4504</v>
          </cell>
          <cell r="E3525" t="str">
            <v>IF</v>
          </cell>
          <cell r="F3525">
            <v>32</v>
          </cell>
          <cell r="G3525">
            <v>445062.72000000003</v>
          </cell>
          <cell r="H3525">
            <v>0</v>
          </cell>
          <cell r="I3525">
            <v>449513.34720000002</v>
          </cell>
          <cell r="J3525">
            <v>56638681.747200005</v>
          </cell>
          <cell r="K3525">
            <v>0.57999999999999996</v>
          </cell>
          <cell r="L3525">
            <v>89489118</v>
          </cell>
        </row>
        <row r="3526">
          <cell r="A3526" t="str">
            <v>003801900</v>
          </cell>
          <cell r="B3526" t="str">
            <v>Transformator</v>
          </cell>
          <cell r="C3526" t="str">
            <v>TR 1f 0-230V 300VA TH</v>
          </cell>
          <cell r="D3526" t="str">
            <v>68,1629</v>
          </cell>
          <cell r="E3526" t="str">
            <v>IF</v>
          </cell>
          <cell r="F3526">
            <v>32</v>
          </cell>
          <cell r="G3526">
            <v>463507.72000000003</v>
          </cell>
          <cell r="H3526">
            <v>0</v>
          </cell>
          <cell r="I3526">
            <v>468142.79720000003</v>
          </cell>
          <cell r="J3526">
            <v>58985992.4472</v>
          </cell>
          <cell r="K3526">
            <v>0.57999999999999996</v>
          </cell>
          <cell r="L3526">
            <v>93197869</v>
          </cell>
        </row>
        <row r="3527">
          <cell r="A3527" t="str">
            <v>002311101</v>
          </cell>
          <cell r="B3527" t="str">
            <v>Talilni vložek</v>
          </cell>
          <cell r="C3527" t="str">
            <v>DI DZ 2A/500V</v>
          </cell>
          <cell r="D3527" t="str">
            <v>0,7578</v>
          </cell>
          <cell r="E3527" t="str">
            <v>KA</v>
          </cell>
          <cell r="F3527">
            <v>35</v>
          </cell>
          <cell r="G3527" t="e">
            <v>#VALUE!</v>
          </cell>
          <cell r="H3527">
            <v>0</v>
          </cell>
          <cell r="I3527" t="e">
            <v>#VALUE!</v>
          </cell>
          <cell r="J3527" t="e">
            <v>#VALUE!</v>
          </cell>
          <cell r="K3527">
            <v>0.57999999999999996</v>
          </cell>
          <cell r="L3527" t="e">
            <v>#VALUE!</v>
          </cell>
        </row>
        <row r="3528">
          <cell r="A3528" t="str">
            <v>002311102</v>
          </cell>
          <cell r="B3528" t="str">
            <v>Talilni vložek</v>
          </cell>
          <cell r="C3528" t="str">
            <v>DI DZ 4A/500V</v>
          </cell>
          <cell r="D3528" t="str">
            <v>0,7578</v>
          </cell>
          <cell r="E3528" t="str">
            <v>KA</v>
          </cell>
          <cell r="F3528">
            <v>35</v>
          </cell>
          <cell r="G3528" t="e">
            <v>#VALUE!</v>
          </cell>
          <cell r="H3528">
            <v>0</v>
          </cell>
          <cell r="I3528" t="e">
            <v>#VALUE!</v>
          </cell>
          <cell r="J3528" t="e">
            <v>#VALUE!</v>
          </cell>
          <cell r="K3528">
            <v>0.57999999999999996</v>
          </cell>
          <cell r="L3528" t="e">
            <v>#VALUE!</v>
          </cell>
        </row>
        <row r="3529">
          <cell r="A3529" t="str">
            <v>002311103</v>
          </cell>
          <cell r="B3529" t="str">
            <v>Talilni vložek</v>
          </cell>
          <cell r="C3529" t="str">
            <v>DI DZ 6A/500V</v>
          </cell>
          <cell r="D3529" t="str">
            <v>0,7578</v>
          </cell>
          <cell r="E3529" t="str">
            <v>KA</v>
          </cell>
          <cell r="F3529">
            <v>35</v>
          </cell>
          <cell r="G3529" t="e">
            <v>#VALUE!</v>
          </cell>
          <cell r="H3529">
            <v>0</v>
          </cell>
          <cell r="I3529" t="e">
            <v>#VALUE!</v>
          </cell>
          <cell r="J3529" t="e">
            <v>#VALUE!</v>
          </cell>
          <cell r="K3529">
            <v>0.57999999999999996</v>
          </cell>
          <cell r="L3529" t="e">
            <v>#VALUE!</v>
          </cell>
        </row>
        <row r="3530">
          <cell r="A3530" t="str">
            <v>002311104</v>
          </cell>
          <cell r="B3530" t="str">
            <v>Talilni vložek</v>
          </cell>
          <cell r="C3530" t="str">
            <v>DI DZ 10A/500V</v>
          </cell>
          <cell r="D3530" t="str">
            <v>0,5544</v>
          </cell>
          <cell r="E3530" t="str">
            <v>KA</v>
          </cell>
          <cell r="F3530">
            <v>35</v>
          </cell>
          <cell r="G3530" t="e">
            <v>#VALUE!</v>
          </cell>
          <cell r="H3530">
            <v>0</v>
          </cell>
          <cell r="I3530" t="e">
            <v>#VALUE!</v>
          </cell>
          <cell r="J3530" t="e">
            <v>#VALUE!</v>
          </cell>
          <cell r="K3530">
            <v>0.57999999999999996</v>
          </cell>
          <cell r="L3530" t="e">
            <v>#VALUE!</v>
          </cell>
        </row>
        <row r="3531">
          <cell r="A3531" t="str">
            <v>002311105</v>
          </cell>
          <cell r="B3531" t="str">
            <v>Talilni vložek</v>
          </cell>
          <cell r="C3531" t="str">
            <v>DI DZ 16A/500V</v>
          </cell>
          <cell r="D3531" t="str">
            <v>0,5544</v>
          </cell>
          <cell r="E3531" t="str">
            <v>KA</v>
          </cell>
          <cell r="F3531">
            <v>35</v>
          </cell>
          <cell r="G3531" t="e">
            <v>#VALUE!</v>
          </cell>
          <cell r="H3531">
            <v>0</v>
          </cell>
          <cell r="I3531" t="e">
            <v>#VALUE!</v>
          </cell>
          <cell r="J3531" t="e">
            <v>#VALUE!</v>
          </cell>
          <cell r="K3531">
            <v>0.57999999999999996</v>
          </cell>
          <cell r="L3531" t="e">
            <v>#VALUE!</v>
          </cell>
        </row>
        <row r="3532">
          <cell r="A3532" t="str">
            <v>002311106</v>
          </cell>
          <cell r="B3532" t="str">
            <v>Talilni vložek</v>
          </cell>
          <cell r="C3532" t="str">
            <v>DI DZ 20A/500V</v>
          </cell>
          <cell r="D3532" t="str">
            <v>0,5544</v>
          </cell>
          <cell r="E3532" t="str">
            <v>KA</v>
          </cell>
          <cell r="F3532">
            <v>35</v>
          </cell>
          <cell r="G3532" t="e">
            <v>#VALUE!</v>
          </cell>
          <cell r="H3532">
            <v>0</v>
          </cell>
          <cell r="I3532" t="e">
            <v>#VALUE!</v>
          </cell>
          <cell r="J3532" t="e">
            <v>#VALUE!</v>
          </cell>
          <cell r="K3532">
            <v>0.57999999999999996</v>
          </cell>
          <cell r="L3532" t="e">
            <v>#VALUE!</v>
          </cell>
        </row>
        <row r="3533">
          <cell r="A3533" t="str">
            <v>002311107</v>
          </cell>
          <cell r="B3533" t="str">
            <v>Talilni vložek</v>
          </cell>
          <cell r="C3533" t="str">
            <v>DI DZ 25A/500V</v>
          </cell>
          <cell r="D3533" t="str">
            <v>0,5914</v>
          </cell>
          <cell r="E3533" t="str">
            <v>KA</v>
          </cell>
          <cell r="F3533">
            <v>35</v>
          </cell>
          <cell r="G3533" t="e">
            <v>#VALUE!</v>
          </cell>
          <cell r="H3533">
            <v>0</v>
          </cell>
          <cell r="I3533" t="e">
            <v>#VALUE!</v>
          </cell>
          <cell r="J3533" t="e">
            <v>#VALUE!</v>
          </cell>
          <cell r="K3533">
            <v>0.57999999999999996</v>
          </cell>
          <cell r="L3533" t="e">
            <v>#VALUE!</v>
          </cell>
        </row>
        <row r="3534">
          <cell r="A3534" t="str">
            <v>002311401</v>
          </cell>
          <cell r="B3534" t="str">
            <v>Talilni vložek</v>
          </cell>
          <cell r="C3534" t="str">
            <v>DI gG 2A/500V</v>
          </cell>
          <cell r="D3534" t="str">
            <v>0,7803</v>
          </cell>
          <cell r="E3534" t="str">
            <v>KA</v>
          </cell>
          <cell r="F3534">
            <v>35</v>
          </cell>
          <cell r="G3534" t="e">
            <v>#VALUE!</v>
          </cell>
          <cell r="H3534">
            <v>0</v>
          </cell>
          <cell r="I3534" t="e">
            <v>#VALUE!</v>
          </cell>
          <cell r="J3534" t="e">
            <v>#VALUE!</v>
          </cell>
          <cell r="K3534">
            <v>0.57999999999999996</v>
          </cell>
          <cell r="L3534" t="e">
            <v>#VALUE!</v>
          </cell>
        </row>
        <row r="3535">
          <cell r="A3535" t="str">
            <v>002311402</v>
          </cell>
          <cell r="B3535" t="str">
            <v>Talilni vložek</v>
          </cell>
          <cell r="C3535" t="str">
            <v>DI gG 4A/500V</v>
          </cell>
          <cell r="D3535" t="str">
            <v>0,7803</v>
          </cell>
          <cell r="E3535" t="str">
            <v>KA</v>
          </cell>
          <cell r="F3535">
            <v>35</v>
          </cell>
          <cell r="G3535" t="e">
            <v>#VALUE!</v>
          </cell>
          <cell r="H3535">
            <v>0</v>
          </cell>
          <cell r="I3535" t="e">
            <v>#VALUE!</v>
          </cell>
          <cell r="J3535" t="e">
            <v>#VALUE!</v>
          </cell>
          <cell r="K3535">
            <v>0.57999999999999996</v>
          </cell>
          <cell r="L3535" t="e">
            <v>#VALUE!</v>
          </cell>
        </row>
        <row r="3536">
          <cell r="A3536" t="str">
            <v>002311403</v>
          </cell>
          <cell r="B3536" t="str">
            <v>Talilni vložek</v>
          </cell>
          <cell r="C3536" t="str">
            <v>DI gG 6A/500V</v>
          </cell>
          <cell r="D3536" t="str">
            <v>0,7803</v>
          </cell>
          <cell r="E3536" t="str">
            <v>KA</v>
          </cell>
          <cell r="F3536">
            <v>35</v>
          </cell>
          <cell r="G3536" t="e">
            <v>#VALUE!</v>
          </cell>
          <cell r="H3536">
            <v>0</v>
          </cell>
          <cell r="I3536" t="e">
            <v>#VALUE!</v>
          </cell>
          <cell r="J3536" t="e">
            <v>#VALUE!</v>
          </cell>
          <cell r="K3536">
            <v>0.57999999999999996</v>
          </cell>
          <cell r="L3536" t="e">
            <v>#VALUE!</v>
          </cell>
        </row>
        <row r="3537">
          <cell r="A3537" t="str">
            <v>002311404</v>
          </cell>
          <cell r="B3537" t="str">
            <v>Talilni vložek</v>
          </cell>
          <cell r="C3537" t="str">
            <v>DI gG 10A/500V</v>
          </cell>
          <cell r="D3537" t="str">
            <v>0,5711</v>
          </cell>
          <cell r="E3537" t="str">
            <v>KA</v>
          </cell>
          <cell r="F3537">
            <v>35</v>
          </cell>
          <cell r="G3537" t="e">
            <v>#VALUE!</v>
          </cell>
          <cell r="H3537">
            <v>0</v>
          </cell>
          <cell r="I3537" t="e">
            <v>#VALUE!</v>
          </cell>
          <cell r="J3537" t="e">
            <v>#VALUE!</v>
          </cell>
          <cell r="K3537">
            <v>0.57999999999999996</v>
          </cell>
          <cell r="L3537" t="e">
            <v>#VALUE!</v>
          </cell>
        </row>
        <row r="3538">
          <cell r="A3538" t="str">
            <v>002311405</v>
          </cell>
          <cell r="B3538" t="str">
            <v>Talilni vložek</v>
          </cell>
          <cell r="C3538" t="str">
            <v>DI gG 16A/500V</v>
          </cell>
          <cell r="D3538" t="str">
            <v>0,5711</v>
          </cell>
          <cell r="E3538" t="str">
            <v>KA</v>
          </cell>
          <cell r="F3538">
            <v>35</v>
          </cell>
          <cell r="G3538" t="e">
            <v>#VALUE!</v>
          </cell>
          <cell r="H3538">
            <v>0</v>
          </cell>
          <cell r="I3538" t="e">
            <v>#VALUE!</v>
          </cell>
          <cell r="J3538" t="e">
            <v>#VALUE!</v>
          </cell>
          <cell r="K3538">
            <v>0.57999999999999996</v>
          </cell>
          <cell r="L3538" t="e">
            <v>#VALUE!</v>
          </cell>
        </row>
        <row r="3539">
          <cell r="A3539" t="str">
            <v>002311406</v>
          </cell>
          <cell r="B3539" t="str">
            <v>Talilni vložek</v>
          </cell>
          <cell r="C3539" t="str">
            <v>DI gG 20A/500V</v>
          </cell>
          <cell r="D3539" t="str">
            <v>0,5711</v>
          </cell>
          <cell r="E3539" t="str">
            <v>KA</v>
          </cell>
          <cell r="F3539">
            <v>35</v>
          </cell>
          <cell r="G3539" t="e">
            <v>#VALUE!</v>
          </cell>
          <cell r="H3539">
            <v>0</v>
          </cell>
          <cell r="I3539" t="e">
            <v>#VALUE!</v>
          </cell>
          <cell r="J3539" t="e">
            <v>#VALUE!</v>
          </cell>
          <cell r="K3539">
            <v>0.57999999999999996</v>
          </cell>
          <cell r="L3539" t="e">
            <v>#VALUE!</v>
          </cell>
        </row>
        <row r="3540">
          <cell r="A3540" t="str">
            <v>002311407</v>
          </cell>
          <cell r="B3540" t="str">
            <v>Talilni vložek</v>
          </cell>
          <cell r="C3540" t="str">
            <v>DI gG 25A/500V</v>
          </cell>
          <cell r="D3540" t="str">
            <v>0,6093</v>
          </cell>
          <cell r="E3540" t="str">
            <v>KA</v>
          </cell>
          <cell r="F3540">
            <v>35</v>
          </cell>
          <cell r="G3540" t="e">
            <v>#VALUE!</v>
          </cell>
          <cell r="H3540">
            <v>0</v>
          </cell>
          <cell r="I3540" t="e">
            <v>#VALUE!</v>
          </cell>
          <cell r="J3540" t="e">
            <v>#VALUE!</v>
          </cell>
          <cell r="K3540">
            <v>0.57999999999999996</v>
          </cell>
          <cell r="L3540" t="e">
            <v>#VALUE!</v>
          </cell>
        </row>
        <row r="3541">
          <cell r="A3541" t="str">
            <v>002312101</v>
          </cell>
          <cell r="B3541" t="str">
            <v>Talilni vložek</v>
          </cell>
          <cell r="C3541" t="str">
            <v>DII DZ 2A/500V</v>
          </cell>
          <cell r="D3541" t="str">
            <v>0,3246</v>
          </cell>
          <cell r="E3541" t="str">
            <v>KA</v>
          </cell>
          <cell r="F3541">
            <v>35</v>
          </cell>
          <cell r="G3541" t="e">
            <v>#VALUE!</v>
          </cell>
          <cell r="H3541">
            <v>0</v>
          </cell>
          <cell r="I3541" t="e">
            <v>#VALUE!</v>
          </cell>
          <cell r="J3541" t="e">
            <v>#VALUE!</v>
          </cell>
          <cell r="K3541">
            <v>0.55000000000000004</v>
          </cell>
          <cell r="L3541" t="e">
            <v>#VALUE!</v>
          </cell>
        </row>
        <row r="3542">
          <cell r="A3542" t="str">
            <v>002312102</v>
          </cell>
          <cell r="B3542" t="str">
            <v>Talilni vložek</v>
          </cell>
          <cell r="C3542" t="str">
            <v>DII DZ 4A/500V</v>
          </cell>
          <cell r="D3542" t="str">
            <v>0,2975</v>
          </cell>
          <cell r="E3542" t="str">
            <v>KA</v>
          </cell>
          <cell r="F3542">
            <v>35</v>
          </cell>
          <cell r="G3542" t="e">
            <v>#VALUE!</v>
          </cell>
          <cell r="H3542">
            <v>0</v>
          </cell>
          <cell r="I3542" t="e">
            <v>#VALUE!</v>
          </cell>
          <cell r="J3542" t="e">
            <v>#VALUE!</v>
          </cell>
          <cell r="K3542">
            <v>0.55000000000000004</v>
          </cell>
          <cell r="L3542" t="e">
            <v>#VALUE!</v>
          </cell>
        </row>
        <row r="3543">
          <cell r="A3543" t="str">
            <v>002312103</v>
          </cell>
          <cell r="B3543" t="str">
            <v>Talilni vložek</v>
          </cell>
          <cell r="C3543" t="str">
            <v>DII DZ 6A/500V</v>
          </cell>
          <cell r="D3543" t="str">
            <v>0,2717</v>
          </cell>
          <cell r="E3543" t="str">
            <v>KA</v>
          </cell>
          <cell r="F3543">
            <v>35</v>
          </cell>
          <cell r="G3543" t="e">
            <v>#VALUE!</v>
          </cell>
          <cell r="H3543">
            <v>0</v>
          </cell>
          <cell r="I3543" t="e">
            <v>#VALUE!</v>
          </cell>
          <cell r="J3543" t="e">
            <v>#VALUE!</v>
          </cell>
          <cell r="K3543">
            <v>0.55000000000000004</v>
          </cell>
          <cell r="L3543" t="e">
            <v>#VALUE!</v>
          </cell>
        </row>
        <row r="3544">
          <cell r="A3544" t="str">
            <v>002312104</v>
          </cell>
          <cell r="B3544" t="str">
            <v>Talilni vložek</v>
          </cell>
          <cell r="C3544" t="str">
            <v>DII DZ 10A/500V</v>
          </cell>
          <cell r="D3544" t="str">
            <v>0,2397</v>
          </cell>
          <cell r="E3544" t="str">
            <v>KA</v>
          </cell>
          <cell r="F3544">
            <v>35</v>
          </cell>
          <cell r="G3544" t="e">
            <v>#VALUE!</v>
          </cell>
          <cell r="H3544">
            <v>0</v>
          </cell>
          <cell r="I3544" t="e">
            <v>#VALUE!</v>
          </cell>
          <cell r="J3544" t="e">
            <v>#VALUE!</v>
          </cell>
          <cell r="K3544">
            <v>0.55000000000000004</v>
          </cell>
          <cell r="L3544" t="e">
            <v>#VALUE!</v>
          </cell>
        </row>
        <row r="3545">
          <cell r="A3545" t="str">
            <v>002312105</v>
          </cell>
          <cell r="B3545" t="str">
            <v>Talilni vložek</v>
          </cell>
          <cell r="C3545" t="str">
            <v>DII DZ 16A/500V</v>
          </cell>
          <cell r="D3545" t="str">
            <v>0,2397</v>
          </cell>
          <cell r="E3545" t="str">
            <v>KA</v>
          </cell>
          <cell r="F3545">
            <v>35</v>
          </cell>
          <cell r="G3545" t="e">
            <v>#VALUE!</v>
          </cell>
          <cell r="H3545">
            <v>0</v>
          </cell>
          <cell r="I3545" t="e">
            <v>#VALUE!</v>
          </cell>
          <cell r="J3545" t="e">
            <v>#VALUE!</v>
          </cell>
          <cell r="K3545">
            <v>0.55000000000000004</v>
          </cell>
          <cell r="L3545" t="e">
            <v>#VALUE!</v>
          </cell>
        </row>
        <row r="3546">
          <cell r="A3546" t="str">
            <v>002312106</v>
          </cell>
          <cell r="B3546" t="str">
            <v>Talilni vložek</v>
          </cell>
          <cell r="C3546" t="str">
            <v>DII DZ 20A/500V</v>
          </cell>
          <cell r="D3546" t="str">
            <v>0,2555</v>
          </cell>
          <cell r="E3546" t="str">
            <v>KA</v>
          </cell>
          <cell r="F3546">
            <v>35</v>
          </cell>
          <cell r="G3546" t="e">
            <v>#VALUE!</v>
          </cell>
          <cell r="H3546">
            <v>0</v>
          </cell>
          <cell r="I3546" t="e">
            <v>#VALUE!</v>
          </cell>
          <cell r="J3546" t="e">
            <v>#VALUE!</v>
          </cell>
          <cell r="K3546">
            <v>0.55000000000000004</v>
          </cell>
          <cell r="L3546" t="e">
            <v>#VALUE!</v>
          </cell>
        </row>
        <row r="3547">
          <cell r="A3547" t="str">
            <v>002312107</v>
          </cell>
          <cell r="B3547" t="str">
            <v>Talilni vložek</v>
          </cell>
          <cell r="C3547" t="str">
            <v>DII DZ 25A/500V</v>
          </cell>
          <cell r="D3547" t="str">
            <v>0,2555</v>
          </cell>
          <cell r="E3547" t="str">
            <v>KA</v>
          </cell>
          <cell r="F3547">
            <v>35</v>
          </cell>
          <cell r="G3547" t="e">
            <v>#VALUE!</v>
          </cell>
          <cell r="H3547">
            <v>0</v>
          </cell>
          <cell r="I3547" t="e">
            <v>#VALUE!</v>
          </cell>
          <cell r="J3547" t="e">
            <v>#VALUE!</v>
          </cell>
          <cell r="K3547">
            <v>0.55000000000000004</v>
          </cell>
          <cell r="L3547" t="e">
            <v>#VALUE!</v>
          </cell>
        </row>
        <row r="3548">
          <cell r="A3548" t="str">
            <v>002312401</v>
          </cell>
          <cell r="B3548" t="str">
            <v>Talilni vložek</v>
          </cell>
          <cell r="C3548" t="str">
            <v>DII gG 2A/500V</v>
          </cell>
          <cell r="D3548" t="str">
            <v>0,3152</v>
          </cell>
          <cell r="E3548" t="str">
            <v>KA</v>
          </cell>
          <cell r="F3548">
            <v>35</v>
          </cell>
          <cell r="G3548" t="e">
            <v>#VALUE!</v>
          </cell>
          <cell r="H3548">
            <v>0</v>
          </cell>
          <cell r="I3548" t="e">
            <v>#VALUE!</v>
          </cell>
          <cell r="J3548" t="e">
            <v>#VALUE!</v>
          </cell>
          <cell r="K3548">
            <v>0.55000000000000004</v>
          </cell>
          <cell r="L3548" t="e">
            <v>#VALUE!</v>
          </cell>
        </row>
        <row r="3549">
          <cell r="A3549" t="str">
            <v>002312402</v>
          </cell>
          <cell r="B3549" t="str">
            <v>Talilni vložek</v>
          </cell>
          <cell r="C3549" t="str">
            <v>DII gG 4A/500V</v>
          </cell>
          <cell r="D3549" t="str">
            <v>0,2890</v>
          </cell>
          <cell r="E3549" t="str">
            <v>KA</v>
          </cell>
          <cell r="F3549">
            <v>35</v>
          </cell>
          <cell r="G3549" t="e">
            <v>#VALUE!</v>
          </cell>
          <cell r="H3549">
            <v>0</v>
          </cell>
          <cell r="I3549" t="e">
            <v>#VALUE!</v>
          </cell>
          <cell r="J3549" t="e">
            <v>#VALUE!</v>
          </cell>
          <cell r="K3549">
            <v>0.55000000000000004</v>
          </cell>
          <cell r="L3549" t="e">
            <v>#VALUE!</v>
          </cell>
        </row>
        <row r="3550">
          <cell r="A3550" t="str">
            <v>002312403</v>
          </cell>
          <cell r="B3550" t="str">
            <v>Talilni vložek</v>
          </cell>
          <cell r="C3550" t="str">
            <v>DII gG 6A/500V</v>
          </cell>
          <cell r="D3550" t="str">
            <v>0,2638</v>
          </cell>
          <cell r="E3550" t="str">
            <v>KA</v>
          </cell>
          <cell r="F3550">
            <v>35</v>
          </cell>
          <cell r="G3550" t="e">
            <v>#VALUE!</v>
          </cell>
          <cell r="H3550">
            <v>0</v>
          </cell>
          <cell r="I3550" t="e">
            <v>#VALUE!</v>
          </cell>
          <cell r="J3550" t="e">
            <v>#VALUE!</v>
          </cell>
          <cell r="K3550">
            <v>0.55000000000000004</v>
          </cell>
          <cell r="L3550" t="e">
            <v>#VALUE!</v>
          </cell>
        </row>
        <row r="3551">
          <cell r="A3551" t="str">
            <v>002312404</v>
          </cell>
          <cell r="B3551" t="str">
            <v>Talilni vložek</v>
          </cell>
          <cell r="C3551" t="str">
            <v>DII gG 10A/500V</v>
          </cell>
          <cell r="D3551" t="str">
            <v>0,2326</v>
          </cell>
          <cell r="E3551" t="str">
            <v>KA</v>
          </cell>
          <cell r="F3551">
            <v>35</v>
          </cell>
          <cell r="G3551" t="e">
            <v>#VALUE!</v>
          </cell>
          <cell r="H3551">
            <v>0</v>
          </cell>
          <cell r="I3551" t="e">
            <v>#VALUE!</v>
          </cell>
          <cell r="J3551" t="e">
            <v>#VALUE!</v>
          </cell>
          <cell r="K3551">
            <v>0.55000000000000004</v>
          </cell>
          <cell r="L3551" t="e">
            <v>#VALUE!</v>
          </cell>
        </row>
        <row r="3552">
          <cell r="A3552" t="str">
            <v>002312409</v>
          </cell>
          <cell r="B3552" t="str">
            <v>Talilni vložek</v>
          </cell>
          <cell r="C3552" t="str">
            <v>DII gG 13A/500V</v>
          </cell>
          <cell r="D3552" t="str">
            <v>0,2326</v>
          </cell>
          <cell r="E3552" t="str">
            <v>KA</v>
          </cell>
          <cell r="F3552">
            <v>35</v>
          </cell>
          <cell r="G3552" t="e">
            <v>#VALUE!</v>
          </cell>
          <cell r="H3552">
            <v>0</v>
          </cell>
          <cell r="I3552" t="e">
            <v>#VALUE!</v>
          </cell>
          <cell r="J3552" t="e">
            <v>#VALUE!</v>
          </cell>
          <cell r="K3552">
            <v>0.55000000000000004</v>
          </cell>
          <cell r="L3552" t="e">
            <v>#VALUE!</v>
          </cell>
        </row>
        <row r="3553">
          <cell r="A3553" t="str">
            <v>002312405</v>
          </cell>
          <cell r="B3553" t="str">
            <v>Talilni vložek</v>
          </cell>
          <cell r="C3553" t="str">
            <v>DII gG 16A/500V</v>
          </cell>
          <cell r="D3553" t="str">
            <v>0,2326</v>
          </cell>
          <cell r="E3553" t="str">
            <v>KA</v>
          </cell>
          <cell r="F3553">
            <v>35</v>
          </cell>
          <cell r="G3553" t="e">
            <v>#VALUE!</v>
          </cell>
          <cell r="H3553">
            <v>0</v>
          </cell>
          <cell r="I3553" t="e">
            <v>#VALUE!</v>
          </cell>
          <cell r="J3553" t="e">
            <v>#VALUE!</v>
          </cell>
          <cell r="K3553">
            <v>0.55000000000000004</v>
          </cell>
          <cell r="L3553" t="e">
            <v>#VALUE!</v>
          </cell>
        </row>
        <row r="3554">
          <cell r="A3554" t="str">
            <v>002312406</v>
          </cell>
          <cell r="B3554" t="str">
            <v>Talilni vložek</v>
          </cell>
          <cell r="C3554" t="str">
            <v>DII gG 20A/500V</v>
          </cell>
          <cell r="D3554" t="str">
            <v>0,2479</v>
          </cell>
          <cell r="E3554" t="str">
            <v>KA</v>
          </cell>
          <cell r="F3554">
            <v>35</v>
          </cell>
          <cell r="G3554" t="e">
            <v>#VALUE!</v>
          </cell>
          <cell r="H3554">
            <v>0</v>
          </cell>
          <cell r="I3554" t="e">
            <v>#VALUE!</v>
          </cell>
          <cell r="J3554" t="e">
            <v>#VALUE!</v>
          </cell>
          <cell r="K3554">
            <v>0.55000000000000004</v>
          </cell>
          <cell r="L3554" t="e">
            <v>#VALUE!</v>
          </cell>
        </row>
        <row r="3555">
          <cell r="A3555" t="str">
            <v>002312407</v>
          </cell>
          <cell r="B3555" t="str">
            <v>Talilni vložek</v>
          </cell>
          <cell r="C3555" t="str">
            <v>DII gG 25A/500V</v>
          </cell>
          <cell r="D3555" t="str">
            <v>0,2479</v>
          </cell>
          <cell r="E3555" t="str">
            <v>KA</v>
          </cell>
          <cell r="F3555">
            <v>35</v>
          </cell>
          <cell r="G3555" t="e">
            <v>#VALUE!</v>
          </cell>
          <cell r="H3555">
            <v>0</v>
          </cell>
          <cell r="I3555" t="e">
            <v>#VALUE!</v>
          </cell>
          <cell r="J3555" t="e">
            <v>#VALUE!</v>
          </cell>
          <cell r="K3555">
            <v>0.55000000000000004</v>
          </cell>
          <cell r="L3555" t="e">
            <v>#VALUE!</v>
          </cell>
        </row>
        <row r="3556">
          <cell r="A3556" t="str">
            <v>002313101</v>
          </cell>
          <cell r="B3556" t="str">
            <v>Talilni vložek</v>
          </cell>
          <cell r="C3556" t="str">
            <v>DIII DZ 35A/500V</v>
          </cell>
          <cell r="D3556" t="str">
            <v>0,4821</v>
          </cell>
          <cell r="E3556" t="str">
            <v>KA</v>
          </cell>
          <cell r="F3556">
            <v>35</v>
          </cell>
          <cell r="G3556" t="e">
            <v>#VALUE!</v>
          </cell>
          <cell r="H3556">
            <v>0</v>
          </cell>
          <cell r="I3556" t="e">
            <v>#VALUE!</v>
          </cell>
          <cell r="J3556" t="e">
            <v>#VALUE!</v>
          </cell>
          <cell r="K3556">
            <v>0.55000000000000004</v>
          </cell>
          <cell r="L3556" t="e">
            <v>#VALUE!</v>
          </cell>
        </row>
        <row r="3557">
          <cell r="A3557" t="str">
            <v>002313102</v>
          </cell>
          <cell r="B3557" t="str">
            <v>Talilni vložek</v>
          </cell>
          <cell r="C3557" t="str">
            <v>DIII DZ 50A/500V</v>
          </cell>
          <cell r="D3557" t="str">
            <v>0,7956</v>
          </cell>
          <cell r="E3557" t="str">
            <v>KA</v>
          </cell>
          <cell r="F3557">
            <v>35</v>
          </cell>
          <cell r="G3557" t="e">
            <v>#VALUE!</v>
          </cell>
          <cell r="H3557">
            <v>0</v>
          </cell>
          <cell r="I3557" t="e">
            <v>#VALUE!</v>
          </cell>
          <cell r="J3557" t="e">
            <v>#VALUE!</v>
          </cell>
          <cell r="K3557">
            <v>0.55000000000000004</v>
          </cell>
          <cell r="L3557" t="e">
            <v>#VALUE!</v>
          </cell>
        </row>
        <row r="3558">
          <cell r="A3558" t="str">
            <v>002313103</v>
          </cell>
          <cell r="B3558" t="str">
            <v>Talilni vložek</v>
          </cell>
          <cell r="C3558" t="str">
            <v>DIII DZ 63A/500V</v>
          </cell>
          <cell r="D3558" t="str">
            <v>0,8544</v>
          </cell>
          <cell r="E3558" t="str">
            <v>KA</v>
          </cell>
          <cell r="F3558">
            <v>35</v>
          </cell>
          <cell r="G3558" t="e">
            <v>#VALUE!</v>
          </cell>
          <cell r="H3558">
            <v>0</v>
          </cell>
          <cell r="I3558" t="e">
            <v>#VALUE!</v>
          </cell>
          <cell r="J3558" t="e">
            <v>#VALUE!</v>
          </cell>
          <cell r="K3558">
            <v>0.55000000000000004</v>
          </cell>
          <cell r="L3558" t="e">
            <v>#VALUE!</v>
          </cell>
        </row>
        <row r="3559">
          <cell r="A3559" t="str">
            <v>002313404</v>
          </cell>
          <cell r="B3559" t="str">
            <v>Talilni vložek</v>
          </cell>
          <cell r="C3559" t="str">
            <v>DIII gG 32A/500V</v>
          </cell>
          <cell r="D3559" t="str">
            <v>0,5718</v>
          </cell>
          <cell r="E3559" t="str">
            <v>KA</v>
          </cell>
          <cell r="F3559">
            <v>35</v>
          </cell>
          <cell r="G3559" t="e">
            <v>#VALUE!</v>
          </cell>
          <cell r="H3559">
            <v>0</v>
          </cell>
          <cell r="I3559" t="e">
            <v>#VALUE!</v>
          </cell>
          <cell r="J3559" t="e">
            <v>#VALUE!</v>
          </cell>
          <cell r="K3559">
            <v>0.55000000000000004</v>
          </cell>
          <cell r="L3559" t="e">
            <v>#VALUE!</v>
          </cell>
        </row>
        <row r="3560">
          <cell r="A3560" t="str">
            <v>002313401</v>
          </cell>
          <cell r="B3560" t="str">
            <v>Talilni vložek</v>
          </cell>
          <cell r="C3560" t="str">
            <v>DIII gG 35A/500V</v>
          </cell>
          <cell r="D3560" t="str">
            <v>0,4821</v>
          </cell>
          <cell r="E3560" t="str">
            <v>KA</v>
          </cell>
          <cell r="F3560">
            <v>35</v>
          </cell>
          <cell r="G3560" t="e">
            <v>#VALUE!</v>
          </cell>
          <cell r="H3560">
            <v>0</v>
          </cell>
          <cell r="I3560" t="e">
            <v>#VALUE!</v>
          </cell>
          <cell r="J3560" t="e">
            <v>#VALUE!</v>
          </cell>
          <cell r="K3560">
            <v>0.55000000000000004</v>
          </cell>
          <cell r="L3560" t="e">
            <v>#VALUE!</v>
          </cell>
        </row>
        <row r="3561">
          <cell r="A3561" t="str">
            <v>002313405</v>
          </cell>
          <cell r="B3561" t="str">
            <v>Talilni vložek</v>
          </cell>
          <cell r="C3561" t="str">
            <v>DIII gG 40A/500V</v>
          </cell>
          <cell r="D3561" t="str">
            <v>0,6389</v>
          </cell>
          <cell r="E3561" t="str">
            <v>KA</v>
          </cell>
          <cell r="F3561">
            <v>35</v>
          </cell>
          <cell r="G3561" t="e">
            <v>#VALUE!</v>
          </cell>
          <cell r="H3561">
            <v>0</v>
          </cell>
          <cell r="I3561" t="e">
            <v>#VALUE!</v>
          </cell>
          <cell r="J3561" t="e">
            <v>#VALUE!</v>
          </cell>
          <cell r="K3561">
            <v>0.55000000000000004</v>
          </cell>
          <cell r="L3561" t="e">
            <v>#VALUE!</v>
          </cell>
        </row>
        <row r="3562">
          <cell r="A3562" t="str">
            <v>002313402</v>
          </cell>
          <cell r="B3562" t="str">
            <v>Talilni vložek</v>
          </cell>
          <cell r="C3562" t="str">
            <v>DIII gG 50A/500V</v>
          </cell>
          <cell r="D3562" t="str">
            <v>0,7956</v>
          </cell>
          <cell r="E3562" t="str">
            <v>KA</v>
          </cell>
          <cell r="F3562">
            <v>35</v>
          </cell>
          <cell r="G3562" t="e">
            <v>#VALUE!</v>
          </cell>
          <cell r="H3562">
            <v>0</v>
          </cell>
          <cell r="I3562" t="e">
            <v>#VALUE!</v>
          </cell>
          <cell r="J3562" t="e">
            <v>#VALUE!</v>
          </cell>
          <cell r="K3562">
            <v>0.55000000000000004</v>
          </cell>
          <cell r="L3562" t="e">
            <v>#VALUE!</v>
          </cell>
        </row>
        <row r="3563">
          <cell r="A3563" t="str">
            <v>002313403</v>
          </cell>
          <cell r="B3563" t="str">
            <v>Talilni vložek</v>
          </cell>
          <cell r="C3563" t="str">
            <v>DIII gG 63A/500V</v>
          </cell>
          <cell r="D3563" t="str">
            <v>0,8544</v>
          </cell>
          <cell r="E3563" t="str">
            <v>KA</v>
          </cell>
          <cell r="F3563">
            <v>35</v>
          </cell>
          <cell r="G3563" t="e">
            <v>#VALUE!</v>
          </cell>
          <cell r="H3563">
            <v>0</v>
          </cell>
          <cell r="I3563" t="e">
            <v>#VALUE!</v>
          </cell>
          <cell r="J3563" t="e">
            <v>#VALUE!</v>
          </cell>
          <cell r="K3563">
            <v>0.55000000000000004</v>
          </cell>
          <cell r="L3563" t="e">
            <v>#VALUE!</v>
          </cell>
        </row>
        <row r="3564">
          <cell r="A3564" t="str">
            <v>002313501</v>
          </cell>
          <cell r="B3564" t="str">
            <v>Talilni vložek</v>
          </cell>
          <cell r="C3564" t="str">
            <v>DIII gG 2A/690V</v>
          </cell>
          <cell r="D3564" t="str">
            <v>4,6392</v>
          </cell>
          <cell r="E3564" t="str">
            <v>KC</v>
          </cell>
          <cell r="F3564">
            <v>35</v>
          </cell>
          <cell r="G3564">
            <v>30154.799999999999</v>
          </cell>
          <cell r="H3564">
            <v>0</v>
          </cell>
          <cell r="I3564">
            <v>30456.347999999998</v>
          </cell>
          <cell r="J3564">
            <v>3837499.8479999998</v>
          </cell>
          <cell r="K3564">
            <v>0.6</v>
          </cell>
          <cell r="L3564">
            <v>6140000</v>
          </cell>
        </row>
        <row r="3565">
          <cell r="A3565" t="str">
            <v>002313502</v>
          </cell>
          <cell r="B3565" t="str">
            <v>Talilni vložek</v>
          </cell>
          <cell r="C3565" t="str">
            <v>DIII gG 4A/690V</v>
          </cell>
          <cell r="D3565" t="str">
            <v>4,6392</v>
          </cell>
          <cell r="E3565" t="str">
            <v>KC</v>
          </cell>
          <cell r="F3565">
            <v>35</v>
          </cell>
          <cell r="G3565">
            <v>30154.799999999999</v>
          </cell>
          <cell r="H3565">
            <v>0</v>
          </cell>
          <cell r="I3565">
            <v>30456.347999999998</v>
          </cell>
          <cell r="J3565">
            <v>3837499.8479999998</v>
          </cell>
          <cell r="K3565">
            <v>0.6</v>
          </cell>
          <cell r="L3565">
            <v>6140000</v>
          </cell>
        </row>
        <row r="3566">
          <cell r="A3566" t="str">
            <v>002313503</v>
          </cell>
          <cell r="B3566" t="str">
            <v>Talilni vložek</v>
          </cell>
          <cell r="C3566" t="str">
            <v>DIII gG 6A/690V</v>
          </cell>
          <cell r="D3566" t="str">
            <v>4,6392</v>
          </cell>
          <cell r="E3566" t="str">
            <v>KC</v>
          </cell>
          <cell r="F3566">
            <v>35</v>
          </cell>
          <cell r="G3566">
            <v>30154.799999999999</v>
          </cell>
          <cell r="H3566">
            <v>0</v>
          </cell>
          <cell r="I3566">
            <v>30456.347999999998</v>
          </cell>
          <cell r="J3566">
            <v>3837499.8479999998</v>
          </cell>
          <cell r="K3566">
            <v>0.6</v>
          </cell>
          <cell r="L3566">
            <v>6140000</v>
          </cell>
        </row>
        <row r="3567">
          <cell r="A3567" t="str">
            <v>002313504</v>
          </cell>
          <cell r="B3567" t="str">
            <v>Talilni vložek</v>
          </cell>
          <cell r="C3567" t="str">
            <v>DIII gG 10A/690V</v>
          </cell>
          <cell r="D3567" t="str">
            <v>3,7307</v>
          </cell>
          <cell r="E3567" t="str">
            <v>KC</v>
          </cell>
          <cell r="F3567">
            <v>35</v>
          </cell>
          <cell r="G3567">
            <v>24249.55</v>
          </cell>
          <cell r="H3567">
            <v>0</v>
          </cell>
          <cell r="I3567">
            <v>24492.0455</v>
          </cell>
          <cell r="J3567">
            <v>3085997.733</v>
          </cell>
          <cell r="K3567">
            <v>0.6</v>
          </cell>
          <cell r="L3567">
            <v>4937597</v>
          </cell>
        </row>
        <row r="3568">
          <cell r="A3568" t="str">
            <v>002313505</v>
          </cell>
          <cell r="B3568" t="str">
            <v>Talilni vložek</v>
          </cell>
          <cell r="C3568" t="str">
            <v>DIII gG 16A/690V</v>
          </cell>
          <cell r="D3568" t="str">
            <v>3,7307</v>
          </cell>
          <cell r="E3568" t="str">
            <v>KC</v>
          </cell>
          <cell r="F3568">
            <v>35</v>
          </cell>
          <cell r="G3568">
            <v>24249.55</v>
          </cell>
          <cell r="H3568">
            <v>0</v>
          </cell>
          <cell r="I3568">
            <v>24492.0455</v>
          </cell>
          <cell r="J3568">
            <v>3085997.733</v>
          </cell>
          <cell r="K3568">
            <v>0.6</v>
          </cell>
          <cell r="L3568">
            <v>4937597</v>
          </cell>
        </row>
        <row r="3569">
          <cell r="A3569" t="str">
            <v>002313506</v>
          </cell>
          <cell r="B3569" t="str">
            <v>Talilni vložek</v>
          </cell>
          <cell r="C3569" t="str">
            <v>DIII gG 20A/690V</v>
          </cell>
          <cell r="D3569" t="str">
            <v>3,7307</v>
          </cell>
          <cell r="E3569" t="str">
            <v>KC</v>
          </cell>
          <cell r="F3569">
            <v>35</v>
          </cell>
          <cell r="G3569">
            <v>24249.55</v>
          </cell>
          <cell r="H3569">
            <v>0</v>
          </cell>
          <cell r="I3569">
            <v>24492.0455</v>
          </cell>
          <cell r="J3569">
            <v>3085997.733</v>
          </cell>
          <cell r="K3569">
            <v>0.6</v>
          </cell>
          <cell r="L3569">
            <v>4937597</v>
          </cell>
        </row>
        <row r="3570">
          <cell r="A3570" t="str">
            <v>002313507</v>
          </cell>
          <cell r="B3570" t="str">
            <v>Talilni vložek</v>
          </cell>
          <cell r="C3570" t="str">
            <v>DIII gG 25A/690V</v>
          </cell>
          <cell r="D3570" t="str">
            <v>4,6392</v>
          </cell>
          <cell r="E3570" t="str">
            <v>KC</v>
          </cell>
          <cell r="F3570">
            <v>35</v>
          </cell>
          <cell r="G3570">
            <v>30154.799999999999</v>
          </cell>
          <cell r="H3570">
            <v>0</v>
          </cell>
          <cell r="I3570">
            <v>30456.347999999998</v>
          </cell>
          <cell r="J3570">
            <v>3837499.8479999998</v>
          </cell>
          <cell r="K3570">
            <v>0.6</v>
          </cell>
          <cell r="L3570">
            <v>6140000</v>
          </cell>
        </row>
        <row r="3571">
          <cell r="A3571" t="str">
            <v>002313508</v>
          </cell>
          <cell r="B3571" t="str">
            <v>Talilni vložek</v>
          </cell>
          <cell r="C3571" t="str">
            <v>DIII gG 35A/690V</v>
          </cell>
          <cell r="D3571" t="str">
            <v>5,8827</v>
          </cell>
          <cell r="E3571" t="str">
            <v>KC</v>
          </cell>
          <cell r="F3571">
            <v>35</v>
          </cell>
          <cell r="G3571">
            <v>38237.550000000003</v>
          </cell>
          <cell r="H3571">
            <v>0</v>
          </cell>
          <cell r="I3571">
            <v>38619.925500000005</v>
          </cell>
          <cell r="J3571">
            <v>4866110.6130000008</v>
          </cell>
          <cell r="K3571">
            <v>0.6</v>
          </cell>
          <cell r="L3571">
            <v>7785777</v>
          </cell>
        </row>
        <row r="3572">
          <cell r="A3572" t="str">
            <v>002313509</v>
          </cell>
          <cell r="B3572" t="str">
            <v>Talilni vložek</v>
          </cell>
          <cell r="C3572" t="str">
            <v>DIII gG 50A/690V</v>
          </cell>
          <cell r="D3572" t="str">
            <v>5,8827</v>
          </cell>
          <cell r="E3572" t="str">
            <v>KC</v>
          </cell>
          <cell r="F3572">
            <v>35</v>
          </cell>
          <cell r="G3572">
            <v>38237.550000000003</v>
          </cell>
          <cell r="H3572">
            <v>0</v>
          </cell>
          <cell r="I3572">
            <v>38619.925500000005</v>
          </cell>
          <cell r="J3572">
            <v>4866110.6130000008</v>
          </cell>
          <cell r="K3572">
            <v>0.6</v>
          </cell>
          <cell r="L3572">
            <v>7785777</v>
          </cell>
        </row>
        <row r="3573">
          <cell r="A3573" t="str">
            <v>002313510</v>
          </cell>
          <cell r="B3573" t="str">
            <v>Talilni vložek</v>
          </cell>
          <cell r="C3573" t="str">
            <v>DIII gG 63A/690V</v>
          </cell>
          <cell r="D3573" t="str">
            <v>5,8827</v>
          </cell>
          <cell r="E3573" t="str">
            <v>KC</v>
          </cell>
          <cell r="F3573">
            <v>35</v>
          </cell>
          <cell r="G3573">
            <v>38237.550000000003</v>
          </cell>
          <cell r="H3573">
            <v>0</v>
          </cell>
          <cell r="I3573">
            <v>38619.925500000005</v>
          </cell>
          <cell r="J3573">
            <v>4866110.6130000008</v>
          </cell>
          <cell r="K3573">
            <v>0.6</v>
          </cell>
          <cell r="L3573">
            <v>7785777</v>
          </cell>
        </row>
        <row r="3574">
          <cell r="A3574" t="str">
            <v>002313601</v>
          </cell>
          <cell r="B3574" t="str">
            <v>Talilni vložek</v>
          </cell>
          <cell r="C3574" t="str">
            <v>DIII gF 2A/750V</v>
          </cell>
          <cell r="D3574" t="str">
            <v>5,1033</v>
          </cell>
          <cell r="E3574" t="str">
            <v>KC</v>
          </cell>
          <cell r="F3574">
            <v>35</v>
          </cell>
          <cell r="G3574">
            <v>33171.450000000004</v>
          </cell>
          <cell r="H3574">
            <v>0</v>
          </cell>
          <cell r="I3574">
            <v>33503.164500000006</v>
          </cell>
          <cell r="J3574">
            <v>4221398.7270000009</v>
          </cell>
          <cell r="K3574">
            <v>0.6</v>
          </cell>
          <cell r="L3574">
            <v>6754238</v>
          </cell>
        </row>
        <row r="3575">
          <cell r="A3575" t="str">
            <v>002313602</v>
          </cell>
          <cell r="B3575" t="str">
            <v>Talilni vložek</v>
          </cell>
          <cell r="C3575" t="str">
            <v>DIII gF 4A/750V</v>
          </cell>
          <cell r="D3575" t="str">
            <v>5,1033</v>
          </cell>
          <cell r="E3575" t="str">
            <v>KC</v>
          </cell>
          <cell r="F3575">
            <v>35</v>
          </cell>
          <cell r="G3575">
            <v>33171.450000000004</v>
          </cell>
          <cell r="H3575">
            <v>0</v>
          </cell>
          <cell r="I3575">
            <v>33503.164500000006</v>
          </cell>
          <cell r="J3575">
            <v>4221398.7270000009</v>
          </cell>
          <cell r="K3575">
            <v>0.6</v>
          </cell>
          <cell r="L3575">
            <v>6754238</v>
          </cell>
        </row>
        <row r="3576">
          <cell r="A3576" t="str">
            <v>002313603</v>
          </cell>
          <cell r="B3576" t="str">
            <v>Talilni vložek</v>
          </cell>
          <cell r="C3576" t="str">
            <v>DIII gF 6A/750V</v>
          </cell>
          <cell r="D3576" t="str">
            <v>5,1033</v>
          </cell>
          <cell r="E3576" t="str">
            <v>KC</v>
          </cell>
          <cell r="F3576">
            <v>35</v>
          </cell>
          <cell r="G3576">
            <v>33171.450000000004</v>
          </cell>
          <cell r="H3576">
            <v>0</v>
          </cell>
          <cell r="I3576">
            <v>33503.164500000006</v>
          </cell>
          <cell r="J3576">
            <v>4221398.7270000009</v>
          </cell>
          <cell r="K3576">
            <v>0.6</v>
          </cell>
          <cell r="L3576">
            <v>6754238</v>
          </cell>
        </row>
        <row r="3577">
          <cell r="A3577" t="str">
            <v>002313604</v>
          </cell>
          <cell r="B3577" t="str">
            <v>Talilni vložek</v>
          </cell>
          <cell r="C3577" t="str">
            <v>DIII gF 10A/750V</v>
          </cell>
          <cell r="D3577" t="str">
            <v>4,1036</v>
          </cell>
          <cell r="E3577" t="str">
            <v>KC</v>
          </cell>
          <cell r="F3577">
            <v>35</v>
          </cell>
          <cell r="G3577">
            <v>26673.4</v>
          </cell>
          <cell r="H3577">
            <v>0</v>
          </cell>
          <cell r="I3577">
            <v>26940.134000000002</v>
          </cell>
          <cell r="J3577">
            <v>3394456.8840000001</v>
          </cell>
          <cell r="K3577">
            <v>0.6</v>
          </cell>
          <cell r="L3577">
            <v>5431132</v>
          </cell>
        </row>
        <row r="3578">
          <cell r="A3578" t="str">
            <v>002313605</v>
          </cell>
          <cell r="B3578" t="str">
            <v>Talilni vložek</v>
          </cell>
          <cell r="C3578" t="str">
            <v>DIII gF 16A/750V</v>
          </cell>
          <cell r="D3578" t="str">
            <v>4,1036</v>
          </cell>
          <cell r="E3578" t="str">
            <v>KC</v>
          </cell>
          <cell r="F3578">
            <v>35</v>
          </cell>
          <cell r="G3578">
            <v>26673.4</v>
          </cell>
          <cell r="H3578">
            <v>0</v>
          </cell>
          <cell r="I3578">
            <v>26940.134000000002</v>
          </cell>
          <cell r="J3578">
            <v>3394456.8840000001</v>
          </cell>
          <cell r="K3578">
            <v>0.6</v>
          </cell>
          <cell r="L3578">
            <v>5431132</v>
          </cell>
        </row>
        <row r="3579">
          <cell r="A3579" t="str">
            <v>002313606</v>
          </cell>
          <cell r="B3579" t="str">
            <v>Talilni vložek</v>
          </cell>
          <cell r="C3579" t="str">
            <v>DIII gF 20A/750V</v>
          </cell>
          <cell r="D3579" t="str">
            <v>4,1036</v>
          </cell>
          <cell r="E3579" t="str">
            <v>KC</v>
          </cell>
          <cell r="F3579">
            <v>35</v>
          </cell>
          <cell r="G3579">
            <v>26673.4</v>
          </cell>
          <cell r="H3579">
            <v>0</v>
          </cell>
          <cell r="I3579">
            <v>26940.134000000002</v>
          </cell>
          <cell r="J3579">
            <v>3394456.8840000001</v>
          </cell>
          <cell r="K3579">
            <v>0.6</v>
          </cell>
          <cell r="L3579">
            <v>5431132</v>
          </cell>
        </row>
        <row r="3580">
          <cell r="A3580" t="str">
            <v>002313607</v>
          </cell>
          <cell r="B3580" t="str">
            <v>Talilni vložek</v>
          </cell>
          <cell r="C3580" t="str">
            <v>DIII gF 25A/750V</v>
          </cell>
          <cell r="D3580" t="str">
            <v>5,1018</v>
          </cell>
          <cell r="E3580" t="str">
            <v>KC</v>
          </cell>
          <cell r="F3580">
            <v>35</v>
          </cell>
          <cell r="G3580">
            <v>33161.700000000004</v>
          </cell>
          <cell r="H3580">
            <v>0</v>
          </cell>
          <cell r="I3580">
            <v>33493.317000000003</v>
          </cell>
          <cell r="J3580">
            <v>4220157.9420000007</v>
          </cell>
          <cell r="K3580">
            <v>0.6</v>
          </cell>
          <cell r="L3580">
            <v>6752253</v>
          </cell>
        </row>
        <row r="3581">
          <cell r="A3581" t="str">
            <v>002313608</v>
          </cell>
          <cell r="B3581" t="str">
            <v>Talilni vložek</v>
          </cell>
          <cell r="C3581" t="str">
            <v>DIII gF 35A/750V</v>
          </cell>
          <cell r="D3581" t="str">
            <v>6,4568</v>
          </cell>
          <cell r="E3581" t="str">
            <v>KC</v>
          </cell>
          <cell r="F3581">
            <v>35</v>
          </cell>
          <cell r="G3581">
            <v>41969.200000000004</v>
          </cell>
          <cell r="H3581">
            <v>0</v>
          </cell>
          <cell r="I3581">
            <v>42388.892000000007</v>
          </cell>
          <cell r="J3581">
            <v>5341000.3920000009</v>
          </cell>
          <cell r="K3581">
            <v>0.6</v>
          </cell>
          <cell r="L3581">
            <v>8545601</v>
          </cell>
        </row>
        <row r="3582">
          <cell r="A3582" t="str">
            <v>002313609</v>
          </cell>
          <cell r="B3582" t="str">
            <v>Talilni vložek</v>
          </cell>
          <cell r="C3582" t="str">
            <v>DIII gF 50A/750V</v>
          </cell>
          <cell r="D3582" t="str">
            <v>6,4568</v>
          </cell>
          <cell r="E3582" t="str">
            <v>KC</v>
          </cell>
          <cell r="F3582">
            <v>35</v>
          </cell>
          <cell r="G3582">
            <v>41969.200000000004</v>
          </cell>
          <cell r="H3582">
            <v>0</v>
          </cell>
          <cell r="I3582">
            <v>42388.892000000007</v>
          </cell>
          <cell r="J3582">
            <v>5341000.3920000009</v>
          </cell>
          <cell r="K3582">
            <v>0.6</v>
          </cell>
          <cell r="L3582">
            <v>8545601</v>
          </cell>
        </row>
        <row r="3583">
          <cell r="A3583" t="str">
            <v>002313610</v>
          </cell>
          <cell r="B3583" t="str">
            <v>Talilni vložek</v>
          </cell>
          <cell r="C3583" t="str">
            <v>DIII gF 63A/750V</v>
          </cell>
          <cell r="D3583" t="str">
            <v>6,4568</v>
          </cell>
          <cell r="E3583" t="str">
            <v>KC</v>
          </cell>
          <cell r="F3583">
            <v>35</v>
          </cell>
          <cell r="G3583">
            <v>41969.200000000004</v>
          </cell>
          <cell r="H3583">
            <v>0</v>
          </cell>
          <cell r="I3583">
            <v>42388.892000000007</v>
          </cell>
          <cell r="J3583">
            <v>5341000.3920000009</v>
          </cell>
          <cell r="K3583">
            <v>0.6</v>
          </cell>
          <cell r="L3583">
            <v>8545601</v>
          </cell>
        </row>
        <row r="3584">
          <cell r="A3584" t="str">
            <v>002313620</v>
          </cell>
          <cell r="B3584" t="str">
            <v>Talilni vložek</v>
          </cell>
          <cell r="C3584" t="str">
            <v>DIII gF 2A/1200V</v>
          </cell>
          <cell r="D3584" t="str">
            <v>7,5986</v>
          </cell>
          <cell r="E3584" t="str">
            <v>KC</v>
          </cell>
          <cell r="F3584">
            <v>35</v>
          </cell>
          <cell r="G3584">
            <v>49390.9</v>
          </cell>
          <cell r="H3584">
            <v>0</v>
          </cell>
          <cell r="I3584">
            <v>49884.809000000001</v>
          </cell>
          <cell r="J3584">
            <v>6285485.9340000004</v>
          </cell>
          <cell r="K3584">
            <v>0.6</v>
          </cell>
          <cell r="L3584">
            <v>10056778</v>
          </cell>
        </row>
        <row r="3585">
          <cell r="A3585" t="str">
            <v>002313621</v>
          </cell>
          <cell r="B3585" t="str">
            <v>Talilni vložek</v>
          </cell>
          <cell r="C3585" t="str">
            <v>DIII gF 4A/1200V</v>
          </cell>
          <cell r="D3585" t="str">
            <v>7,5986</v>
          </cell>
          <cell r="E3585" t="str">
            <v>KC</v>
          </cell>
          <cell r="F3585">
            <v>35</v>
          </cell>
          <cell r="G3585">
            <v>49390.9</v>
          </cell>
          <cell r="H3585">
            <v>0</v>
          </cell>
          <cell r="I3585">
            <v>49884.809000000001</v>
          </cell>
          <cell r="J3585">
            <v>6285485.9340000004</v>
          </cell>
          <cell r="K3585">
            <v>0.6</v>
          </cell>
          <cell r="L3585">
            <v>10056778</v>
          </cell>
        </row>
        <row r="3586">
          <cell r="A3586" t="str">
            <v>002313622</v>
          </cell>
          <cell r="B3586" t="str">
            <v>Talilni vložek</v>
          </cell>
          <cell r="C3586" t="str">
            <v>DIII gF 6A/1200V</v>
          </cell>
          <cell r="D3586" t="str">
            <v>7,5986</v>
          </cell>
          <cell r="E3586" t="str">
            <v>KC</v>
          </cell>
          <cell r="F3586">
            <v>35</v>
          </cell>
          <cell r="G3586">
            <v>49390.9</v>
          </cell>
          <cell r="H3586">
            <v>0</v>
          </cell>
          <cell r="I3586">
            <v>49884.809000000001</v>
          </cell>
          <cell r="J3586">
            <v>6285485.9340000004</v>
          </cell>
          <cell r="K3586">
            <v>0.6</v>
          </cell>
          <cell r="L3586">
            <v>10056778</v>
          </cell>
        </row>
        <row r="3587">
          <cell r="A3587" t="str">
            <v>002313623</v>
          </cell>
          <cell r="B3587" t="str">
            <v>Talilni vložek</v>
          </cell>
          <cell r="C3587" t="str">
            <v>DIII gF 10A/1200V</v>
          </cell>
          <cell r="D3587" t="str">
            <v>7,5986</v>
          </cell>
          <cell r="E3587" t="str">
            <v>KC</v>
          </cell>
          <cell r="F3587">
            <v>35</v>
          </cell>
          <cell r="G3587">
            <v>49390.9</v>
          </cell>
          <cell r="H3587">
            <v>0</v>
          </cell>
          <cell r="I3587">
            <v>49884.809000000001</v>
          </cell>
          <cell r="J3587">
            <v>6285485.9340000004</v>
          </cell>
          <cell r="K3587">
            <v>0.6</v>
          </cell>
          <cell r="L3587">
            <v>10056778</v>
          </cell>
        </row>
        <row r="3588">
          <cell r="A3588" t="str">
            <v>002313624</v>
          </cell>
          <cell r="B3588" t="str">
            <v>Talilni vložek</v>
          </cell>
          <cell r="C3588" t="str">
            <v>DIII gF 16A/1200V</v>
          </cell>
          <cell r="D3588" t="str">
            <v>7,5986</v>
          </cell>
          <cell r="E3588" t="str">
            <v>KC</v>
          </cell>
          <cell r="F3588">
            <v>35</v>
          </cell>
          <cell r="G3588">
            <v>49390.9</v>
          </cell>
          <cell r="H3588">
            <v>0</v>
          </cell>
          <cell r="I3588">
            <v>49884.809000000001</v>
          </cell>
          <cell r="J3588">
            <v>6285485.9340000004</v>
          </cell>
          <cell r="K3588">
            <v>0.6</v>
          </cell>
          <cell r="L3588">
            <v>10056778</v>
          </cell>
        </row>
        <row r="3589">
          <cell r="A3589" t="str">
            <v>002313625</v>
          </cell>
          <cell r="B3589" t="str">
            <v>Talilni vložek</v>
          </cell>
          <cell r="C3589" t="str">
            <v>DIII gF 20A/1200V</v>
          </cell>
          <cell r="D3589" t="str">
            <v>8,9316</v>
          </cell>
          <cell r="E3589" t="str">
            <v>KC</v>
          </cell>
          <cell r="F3589">
            <v>35</v>
          </cell>
          <cell r="G3589">
            <v>58055.4</v>
          </cell>
          <cell r="H3589">
            <v>0</v>
          </cell>
          <cell r="I3589">
            <v>58635.954000000005</v>
          </cell>
          <cell r="J3589">
            <v>7388130.2040000008</v>
          </cell>
          <cell r="K3589">
            <v>0.6</v>
          </cell>
          <cell r="L3589">
            <v>11821009</v>
          </cell>
        </row>
        <row r="3590">
          <cell r="A3590" t="str">
            <v>002313626</v>
          </cell>
          <cell r="B3590" t="str">
            <v>Talilni vložek</v>
          </cell>
          <cell r="C3590" t="str">
            <v>DIII gF 25A/1200V</v>
          </cell>
          <cell r="D3590" t="str">
            <v>8,9316</v>
          </cell>
          <cell r="E3590" t="str">
            <v>KC</v>
          </cell>
          <cell r="F3590">
            <v>35</v>
          </cell>
          <cell r="G3590">
            <v>58055.4</v>
          </cell>
          <cell r="H3590">
            <v>0</v>
          </cell>
          <cell r="I3590">
            <v>58635.954000000005</v>
          </cell>
          <cell r="J3590">
            <v>7388130.2040000008</v>
          </cell>
          <cell r="K3590">
            <v>0.6</v>
          </cell>
          <cell r="L3590">
            <v>11821009</v>
          </cell>
        </row>
        <row r="3591">
          <cell r="A3591" t="str">
            <v>002313627</v>
          </cell>
          <cell r="B3591" t="str">
            <v>Talilni vložek</v>
          </cell>
          <cell r="C3591" t="str">
            <v>DIII gF 35A/1200V</v>
          </cell>
          <cell r="D3591" t="str">
            <v>8,9316</v>
          </cell>
          <cell r="E3591" t="str">
            <v>KC</v>
          </cell>
          <cell r="F3591">
            <v>35</v>
          </cell>
          <cell r="G3591">
            <v>58055.4</v>
          </cell>
          <cell r="H3591">
            <v>0</v>
          </cell>
          <cell r="I3591">
            <v>58635.954000000005</v>
          </cell>
          <cell r="J3591">
            <v>7388130.2040000008</v>
          </cell>
          <cell r="K3591">
            <v>0.6</v>
          </cell>
          <cell r="L3591">
            <v>11821009</v>
          </cell>
        </row>
        <row r="3592">
          <cell r="A3592" t="str">
            <v>002314101</v>
          </cell>
          <cell r="B3592" t="str">
            <v>Talilni vložek</v>
          </cell>
          <cell r="C3592" t="str">
            <v>DIV DZ 80A/500V</v>
          </cell>
          <cell r="D3592" t="str">
            <v>4,9216</v>
          </cell>
          <cell r="E3592" t="str">
            <v>KA</v>
          </cell>
          <cell r="F3592">
            <v>35</v>
          </cell>
          <cell r="G3592">
            <v>31990.400000000001</v>
          </cell>
          <cell r="H3592">
            <v>0</v>
          </cell>
          <cell r="I3592">
            <v>32310.304</v>
          </cell>
          <cell r="J3592">
            <v>4071098.304</v>
          </cell>
          <cell r="K3592">
            <v>0.6</v>
          </cell>
          <cell r="L3592">
            <v>6513758</v>
          </cell>
        </row>
        <row r="3593">
          <cell r="A3593" t="str">
            <v>002314102</v>
          </cell>
          <cell r="B3593" t="str">
            <v>Talilni vložek</v>
          </cell>
          <cell r="C3593" t="str">
            <v>DIV DZ 100A/500V</v>
          </cell>
          <cell r="D3593" t="str">
            <v>4,9216</v>
          </cell>
          <cell r="E3593" t="str">
            <v>KA</v>
          </cell>
          <cell r="F3593">
            <v>35</v>
          </cell>
          <cell r="G3593">
            <v>31990.400000000001</v>
          </cell>
          <cell r="H3593">
            <v>0</v>
          </cell>
          <cell r="I3593">
            <v>32310.304</v>
          </cell>
          <cell r="J3593">
            <v>4071098.304</v>
          </cell>
          <cell r="K3593">
            <v>0.6</v>
          </cell>
          <cell r="L3593">
            <v>6513758</v>
          </cell>
        </row>
        <row r="3594">
          <cell r="A3594" t="str">
            <v>002314401</v>
          </cell>
          <cell r="B3594" t="str">
            <v>Talilni vložek</v>
          </cell>
          <cell r="C3594" t="str">
            <v>DIV gG 80A/500V</v>
          </cell>
          <cell r="D3594" t="str">
            <v>5,3223</v>
          </cell>
          <cell r="E3594" t="str">
            <v>KA</v>
          </cell>
          <cell r="F3594">
            <v>35</v>
          </cell>
          <cell r="G3594">
            <v>34594.950000000004</v>
          </cell>
          <cell r="H3594">
            <v>0</v>
          </cell>
          <cell r="I3594">
            <v>34940.899500000007</v>
          </cell>
          <cell r="J3594">
            <v>4402553.3370000012</v>
          </cell>
          <cell r="K3594">
            <v>0.6</v>
          </cell>
          <cell r="L3594">
            <v>7044086</v>
          </cell>
        </row>
        <row r="3595">
          <cell r="A3595" t="str">
            <v>002314402</v>
          </cell>
          <cell r="B3595" t="str">
            <v>Talilni vložek</v>
          </cell>
          <cell r="C3595" t="str">
            <v>DIV gG 100A/500V</v>
          </cell>
          <cell r="D3595" t="str">
            <v>5,3223</v>
          </cell>
          <cell r="E3595" t="str">
            <v>KA</v>
          </cell>
          <cell r="F3595">
            <v>35</v>
          </cell>
          <cell r="G3595">
            <v>34594.950000000004</v>
          </cell>
          <cell r="H3595">
            <v>0</v>
          </cell>
          <cell r="I3595">
            <v>34940.899500000007</v>
          </cell>
          <cell r="J3595">
            <v>4402553.3370000012</v>
          </cell>
          <cell r="K3595">
            <v>0.6</v>
          </cell>
          <cell r="L3595">
            <v>7044086</v>
          </cell>
        </row>
        <row r="3596">
          <cell r="A3596" t="str">
            <v>002315101</v>
          </cell>
          <cell r="B3596" t="str">
            <v>Talilni vložek</v>
          </cell>
          <cell r="C3596" t="str">
            <v>DV DZ 125A/500V</v>
          </cell>
          <cell r="D3596" t="str">
            <v>5,6228</v>
          </cell>
          <cell r="E3596" t="str">
            <v>KA</v>
          </cell>
          <cell r="F3596">
            <v>35</v>
          </cell>
          <cell r="G3596">
            <v>36548.200000000004</v>
          </cell>
          <cell r="H3596">
            <v>0</v>
          </cell>
          <cell r="I3596">
            <v>36913.682000000008</v>
          </cell>
          <cell r="J3596">
            <v>4651123.932000001</v>
          </cell>
          <cell r="K3596">
            <v>0.6</v>
          </cell>
          <cell r="L3596">
            <v>7441799</v>
          </cell>
        </row>
        <row r="3597">
          <cell r="A3597" t="str">
            <v>002315102</v>
          </cell>
          <cell r="B3597" t="str">
            <v>Talilni vložek</v>
          </cell>
          <cell r="C3597" t="str">
            <v>DV DZ 160A/500V</v>
          </cell>
          <cell r="D3597" t="str">
            <v>6,0192</v>
          </cell>
          <cell r="E3597" t="str">
            <v>KA</v>
          </cell>
          <cell r="F3597">
            <v>35</v>
          </cell>
          <cell r="G3597">
            <v>39124.800000000003</v>
          </cell>
          <cell r="H3597">
            <v>0</v>
          </cell>
          <cell r="I3597">
            <v>39516.048000000003</v>
          </cell>
          <cell r="J3597">
            <v>4979022.0480000004</v>
          </cell>
          <cell r="K3597">
            <v>0.6</v>
          </cell>
          <cell r="L3597">
            <v>7966436</v>
          </cell>
        </row>
        <row r="3598">
          <cell r="A3598" t="str">
            <v>002315103</v>
          </cell>
          <cell r="B3598" t="str">
            <v>Talilni vložek</v>
          </cell>
          <cell r="C3598" t="str">
            <v>DV DZ 200A/500V</v>
          </cell>
          <cell r="D3598" t="str">
            <v>6,1262</v>
          </cell>
          <cell r="E3598" t="str">
            <v>KA</v>
          </cell>
          <cell r="F3598">
            <v>35</v>
          </cell>
          <cell r="G3598">
            <v>39820.300000000003</v>
          </cell>
          <cell r="H3598">
            <v>0</v>
          </cell>
          <cell r="I3598">
            <v>40218.503000000004</v>
          </cell>
          <cell r="J3598">
            <v>5067531.3780000005</v>
          </cell>
          <cell r="K3598">
            <v>0.6</v>
          </cell>
          <cell r="L3598">
            <v>8108051</v>
          </cell>
        </row>
        <row r="3599">
          <cell r="A3599" t="str">
            <v>002315401</v>
          </cell>
          <cell r="B3599" t="str">
            <v>Talilni vložek</v>
          </cell>
          <cell r="C3599" t="str">
            <v>DV gG 125A/500V</v>
          </cell>
          <cell r="D3599" t="str">
            <v>6,0192</v>
          </cell>
          <cell r="E3599" t="str">
            <v>KA</v>
          </cell>
          <cell r="F3599">
            <v>35</v>
          </cell>
          <cell r="G3599">
            <v>39124.800000000003</v>
          </cell>
          <cell r="H3599">
            <v>0</v>
          </cell>
          <cell r="I3599">
            <v>39516.048000000003</v>
          </cell>
          <cell r="J3599">
            <v>4979022.0480000004</v>
          </cell>
          <cell r="K3599">
            <v>0.6</v>
          </cell>
          <cell r="L3599">
            <v>7966436</v>
          </cell>
        </row>
        <row r="3600">
          <cell r="A3600" t="str">
            <v>002315402</v>
          </cell>
          <cell r="B3600" t="str">
            <v>Talilni vložek</v>
          </cell>
          <cell r="C3600" t="str">
            <v>DV gG 160A/500V</v>
          </cell>
          <cell r="D3600" t="str">
            <v>6,0192</v>
          </cell>
          <cell r="E3600" t="str">
            <v>KA</v>
          </cell>
          <cell r="F3600">
            <v>35</v>
          </cell>
          <cell r="G3600">
            <v>39124.800000000003</v>
          </cell>
          <cell r="H3600">
            <v>0</v>
          </cell>
          <cell r="I3600">
            <v>39516.048000000003</v>
          </cell>
          <cell r="J3600">
            <v>4979022.0480000004</v>
          </cell>
          <cell r="K3600">
            <v>0.6</v>
          </cell>
          <cell r="L3600">
            <v>7966436</v>
          </cell>
        </row>
        <row r="3601">
          <cell r="A3601" t="str">
            <v>002315403</v>
          </cell>
          <cell r="B3601" t="str">
            <v>Talilni vložek</v>
          </cell>
          <cell r="C3601" t="str">
            <v>DV gG 200A/500V</v>
          </cell>
          <cell r="D3601" t="str">
            <v>6,4852</v>
          </cell>
          <cell r="E3601" t="str">
            <v>KA</v>
          </cell>
          <cell r="F3601">
            <v>35</v>
          </cell>
          <cell r="G3601">
            <v>42153.8</v>
          </cell>
          <cell r="H3601">
            <v>0</v>
          </cell>
          <cell r="I3601">
            <v>42575.338000000003</v>
          </cell>
          <cell r="J3601">
            <v>5364492.5880000005</v>
          </cell>
          <cell r="K3601">
            <v>0.6</v>
          </cell>
          <cell r="L3601">
            <v>8583189</v>
          </cell>
        </row>
        <row r="3602">
          <cell r="A3602" t="str">
            <v>002321001</v>
          </cell>
          <cell r="B3602" t="str">
            <v>Podstavek talilnega vložka</v>
          </cell>
          <cell r="C3602" t="str">
            <v>DI E16 25A EZV 1p</v>
          </cell>
          <cell r="D3602" t="str">
            <v>2,4705</v>
          </cell>
          <cell r="E3602" t="str">
            <v>KB</v>
          </cell>
          <cell r="F3602">
            <v>35</v>
          </cell>
          <cell r="G3602">
            <v>16058.25</v>
          </cell>
          <cell r="H3602">
            <v>0</v>
          </cell>
          <cell r="I3602">
            <v>16218.8325</v>
          </cell>
          <cell r="J3602">
            <v>2043572.895</v>
          </cell>
          <cell r="K3602">
            <v>0.55000000000000004</v>
          </cell>
          <cell r="L3602">
            <v>3167538</v>
          </cell>
        </row>
        <row r="3603">
          <cell r="A3603" t="str">
            <v>002321002</v>
          </cell>
          <cell r="B3603" t="str">
            <v>Podstavek talilnega vložka</v>
          </cell>
          <cell r="C3603" t="str">
            <v>DI E16 25A EZN 1p</v>
          </cell>
          <cell r="D3603" t="str">
            <v>3,0921</v>
          </cell>
          <cell r="E3603" t="str">
            <v>KB</v>
          </cell>
          <cell r="F3603">
            <v>35</v>
          </cell>
          <cell r="G3603">
            <v>20098.650000000001</v>
          </cell>
          <cell r="H3603">
            <v>0</v>
          </cell>
          <cell r="I3603">
            <v>20299.636500000001</v>
          </cell>
          <cell r="J3603">
            <v>2557754.199</v>
          </cell>
          <cell r="K3603">
            <v>0.55000000000000004</v>
          </cell>
          <cell r="L3603">
            <v>3964520</v>
          </cell>
        </row>
        <row r="3604">
          <cell r="A3604" t="str">
            <v>002322001</v>
          </cell>
          <cell r="B3604" t="str">
            <v>Podstavek talilnega vložka</v>
          </cell>
          <cell r="C3604" t="str">
            <v>DII E27 25A EZ 1p</v>
          </cell>
          <cell r="D3604" t="str">
            <v>1,4259</v>
          </cell>
          <cell r="E3604" t="str">
            <v>KB</v>
          </cell>
          <cell r="F3604">
            <v>35</v>
          </cell>
          <cell r="G3604">
            <v>9268.35</v>
          </cell>
          <cell r="H3604">
            <v>0</v>
          </cell>
          <cell r="I3604">
            <v>9361.0334999999995</v>
          </cell>
          <cell r="J3604">
            <v>1179490.2209999999</v>
          </cell>
          <cell r="K3604">
            <v>0.55000000000000004</v>
          </cell>
          <cell r="L3604">
            <v>1828210</v>
          </cell>
        </row>
        <row r="3605">
          <cell r="A3605" t="str">
            <v>002323001</v>
          </cell>
          <cell r="B3605" t="str">
            <v>Podstavek tarif tal vložka</v>
          </cell>
          <cell r="C3605" t="str">
            <v>DIII E33 63A EZ 1p</v>
          </cell>
          <cell r="D3605" t="str">
            <v>2,3387</v>
          </cell>
          <cell r="E3605" t="str">
            <v>KB</v>
          </cell>
          <cell r="F3605">
            <v>35</v>
          </cell>
          <cell r="G3605">
            <v>15201.550000000001</v>
          </cell>
          <cell r="H3605">
            <v>0</v>
          </cell>
          <cell r="I3605">
            <v>15353.565500000001</v>
          </cell>
          <cell r="J3605">
            <v>1934549.253</v>
          </cell>
          <cell r="K3605">
            <v>0.55000000000000004</v>
          </cell>
          <cell r="L3605">
            <v>2998552</v>
          </cell>
        </row>
        <row r="3606">
          <cell r="A3606" t="str">
            <v>002322003</v>
          </cell>
          <cell r="B3606" t="str">
            <v>Podstavek talilnega vložka</v>
          </cell>
          <cell r="C3606" t="str">
            <v>DII E27 25A TZ 1p</v>
          </cell>
          <cell r="D3606" t="str">
            <v>3,1855</v>
          </cell>
          <cell r="E3606" t="str">
            <v>KB</v>
          </cell>
          <cell r="F3606">
            <v>35</v>
          </cell>
          <cell r="G3606">
            <v>1.69</v>
          </cell>
          <cell r="H3606">
            <v>0</v>
          </cell>
          <cell r="I3606">
            <v>1.7068999999999999</v>
          </cell>
          <cell r="J3606">
            <v>215.06939999999997</v>
          </cell>
          <cell r="K3606">
            <v>0.55000000000000004</v>
          </cell>
          <cell r="L3606">
            <v>334</v>
          </cell>
        </row>
        <row r="3607">
          <cell r="A3607" t="str">
            <v>002323002</v>
          </cell>
          <cell r="B3607" t="str">
            <v>Podstavek tarif tal vložka</v>
          </cell>
          <cell r="C3607" t="str">
            <v>DIII E33 63A TZ 1p</v>
          </cell>
          <cell r="D3607" t="str">
            <v>6,4474</v>
          </cell>
          <cell r="E3607" t="str">
            <v>KB</v>
          </cell>
          <cell r="F3607">
            <v>35</v>
          </cell>
          <cell r="G3607">
            <v>41908.1</v>
          </cell>
          <cell r="H3607">
            <v>0</v>
          </cell>
          <cell r="I3607">
            <v>42327.180999999997</v>
          </cell>
          <cell r="J3607">
            <v>5333224.8059999999</v>
          </cell>
          <cell r="K3607">
            <v>0.55000000000000004</v>
          </cell>
          <cell r="L3607">
            <v>8266499</v>
          </cell>
        </row>
        <row r="3608">
          <cell r="A3608" t="str">
            <v>002322015</v>
          </cell>
          <cell r="B3608" t="str">
            <v>Podstavek talilnega vložka</v>
          </cell>
          <cell r="C3608" t="str">
            <v>DII E27 25A UZ 1p</v>
          </cell>
          <cell r="D3608" t="str">
            <v>2,9303</v>
          </cell>
          <cell r="E3608" t="str">
            <v>KB</v>
          </cell>
          <cell r="F3608">
            <v>35</v>
          </cell>
          <cell r="G3608">
            <v>19046.95</v>
          </cell>
          <cell r="H3608">
            <v>0</v>
          </cell>
          <cell r="I3608">
            <v>19237.4195</v>
          </cell>
          <cell r="J3608">
            <v>2423914.8569999998</v>
          </cell>
          <cell r="K3608">
            <v>0.55000000000000004</v>
          </cell>
          <cell r="L3608">
            <v>3757069</v>
          </cell>
        </row>
        <row r="3609">
          <cell r="A3609" t="str">
            <v>002322024</v>
          </cell>
          <cell r="B3609" t="str">
            <v>Podstavek talilnega vložka</v>
          </cell>
          <cell r="C3609" t="str">
            <v>DII E27 25A UZN 1p</v>
          </cell>
          <cell r="D3609" t="str">
            <v>2,9303</v>
          </cell>
          <cell r="E3609" t="str">
            <v>KB</v>
          </cell>
          <cell r="F3609">
            <v>35</v>
          </cell>
          <cell r="G3609">
            <v>19046.95</v>
          </cell>
          <cell r="H3609">
            <v>0</v>
          </cell>
          <cell r="I3609">
            <v>19237.4195</v>
          </cell>
          <cell r="J3609">
            <v>2423914.8569999998</v>
          </cell>
          <cell r="K3609">
            <v>0.55000000000000004</v>
          </cell>
          <cell r="L3609">
            <v>3757069</v>
          </cell>
        </row>
        <row r="3610">
          <cell r="A3610" t="str">
            <v>002323004</v>
          </cell>
          <cell r="B3610" t="str">
            <v>Podstavek talilnega vložka</v>
          </cell>
          <cell r="C3610" t="str">
            <v>DIII E33 63A UZ 1p</v>
          </cell>
          <cell r="D3610" t="str">
            <v>5,3072</v>
          </cell>
          <cell r="E3610" t="str">
            <v>KB</v>
          </cell>
          <cell r="F3610">
            <v>35</v>
          </cell>
          <cell r="G3610">
            <v>34496.800000000003</v>
          </cell>
          <cell r="H3610">
            <v>0</v>
          </cell>
          <cell r="I3610">
            <v>34841.768000000004</v>
          </cell>
          <cell r="J3610">
            <v>4390062.7680000002</v>
          </cell>
          <cell r="K3610">
            <v>0.55000000000000004</v>
          </cell>
          <cell r="L3610">
            <v>6804598</v>
          </cell>
        </row>
        <row r="3611">
          <cell r="A3611" t="str">
            <v>002322006</v>
          </cell>
          <cell r="B3611" t="str">
            <v>Podstavek talilnega vložka</v>
          </cell>
          <cell r="C3611" t="str">
            <v>DII E27 25A EZR 1p</v>
          </cell>
          <cell r="D3611" t="str">
            <v>1,5216</v>
          </cell>
          <cell r="E3611" t="str">
            <v>KB</v>
          </cell>
          <cell r="F3611">
            <v>35</v>
          </cell>
          <cell r="G3611">
            <v>9890.4</v>
          </cell>
          <cell r="H3611">
            <v>0</v>
          </cell>
          <cell r="I3611">
            <v>9989.3040000000001</v>
          </cell>
          <cell r="J3611">
            <v>1258652.304</v>
          </cell>
          <cell r="K3611">
            <v>0.55000000000000004</v>
          </cell>
          <cell r="L3611">
            <v>1950912</v>
          </cell>
        </row>
        <row r="3612">
          <cell r="A3612" t="str">
            <v>002323005</v>
          </cell>
          <cell r="B3612" t="str">
            <v>Podstavek tarif tal vložka</v>
          </cell>
          <cell r="C3612" t="str">
            <v>DIII E33 63A EZR 1p</v>
          </cell>
          <cell r="D3612" t="str">
            <v>2,1132</v>
          </cell>
          <cell r="E3612" t="str">
            <v>KB</v>
          </cell>
          <cell r="F3612">
            <v>35</v>
          </cell>
          <cell r="G3612">
            <v>13735.800000000001</v>
          </cell>
          <cell r="H3612">
            <v>0</v>
          </cell>
          <cell r="I3612">
            <v>13873.158000000001</v>
          </cell>
          <cell r="J3612">
            <v>1748017.9080000001</v>
          </cell>
          <cell r="K3612">
            <v>0.55000000000000004</v>
          </cell>
          <cell r="L3612">
            <v>2709428</v>
          </cell>
        </row>
        <row r="3613">
          <cell r="A3613" t="str">
            <v>002322009</v>
          </cell>
          <cell r="B3613" t="str">
            <v>Podstavek talilnega vložka</v>
          </cell>
          <cell r="C3613" t="str">
            <v>DII E27 25A EZN 1p</v>
          </cell>
          <cell r="D3613" t="str">
            <v>1,2383</v>
          </cell>
          <cell r="E3613" t="str">
            <v>KB</v>
          </cell>
          <cell r="F3613">
            <v>35</v>
          </cell>
          <cell r="G3613">
            <v>8048.9500000000007</v>
          </cell>
          <cell r="H3613">
            <v>0</v>
          </cell>
          <cell r="I3613">
            <v>8129.4395000000004</v>
          </cell>
          <cell r="J3613">
            <v>1024309.3770000001</v>
          </cell>
          <cell r="K3613">
            <v>0.55000000000000004</v>
          </cell>
          <cell r="L3613">
            <v>1587680</v>
          </cell>
        </row>
        <row r="3614">
          <cell r="A3614" t="str">
            <v>002323008</v>
          </cell>
          <cell r="B3614" t="str">
            <v>Podstavek tarif tal vložka</v>
          </cell>
          <cell r="C3614" t="str">
            <v>DIII E33 63A EZN 1p</v>
          </cell>
          <cell r="D3614" t="str">
            <v>2,0272</v>
          </cell>
          <cell r="E3614" t="str">
            <v>KB</v>
          </cell>
          <cell r="F3614">
            <v>35</v>
          </cell>
          <cell r="G3614">
            <v>13176.800000000001</v>
          </cell>
          <cell r="H3614">
            <v>0</v>
          </cell>
          <cell r="I3614">
            <v>13308.568000000001</v>
          </cell>
          <cell r="J3614">
            <v>1676879.5680000002</v>
          </cell>
          <cell r="K3614">
            <v>0.55000000000000004</v>
          </cell>
          <cell r="L3614">
            <v>2599164</v>
          </cell>
        </row>
        <row r="3615">
          <cell r="A3615" t="str">
            <v>002323013</v>
          </cell>
          <cell r="B3615" t="str">
            <v>Podstavek talilnega vložka</v>
          </cell>
          <cell r="C3615" t="str">
            <v>DIII E33 63A EZN M6 1p</v>
          </cell>
          <cell r="D3615" t="str">
            <v>2,7268</v>
          </cell>
          <cell r="E3615" t="str">
            <v>KB</v>
          </cell>
          <cell r="F3615">
            <v>35</v>
          </cell>
          <cell r="G3615">
            <v>17724.2</v>
          </cell>
          <cell r="H3615">
            <v>0</v>
          </cell>
          <cell r="I3615">
            <v>17901.441999999999</v>
          </cell>
          <cell r="J3615">
            <v>2255581.6919999998</v>
          </cell>
          <cell r="K3615">
            <v>0.55000000000000004</v>
          </cell>
          <cell r="L3615">
            <v>3496152</v>
          </cell>
        </row>
        <row r="3616">
          <cell r="A3616" t="str">
            <v>002322011</v>
          </cell>
          <cell r="B3616" t="str">
            <v>Podstavek talilnega vložka</v>
          </cell>
          <cell r="C3616" t="str">
            <v>DII E27 25A EZV 1p</v>
          </cell>
          <cell r="D3616" t="str">
            <v>1,2490</v>
          </cell>
          <cell r="E3616" t="str">
            <v>KB</v>
          </cell>
          <cell r="F3616">
            <v>35</v>
          </cell>
          <cell r="G3616">
            <v>8118.5</v>
          </cell>
          <cell r="H3616">
            <v>0</v>
          </cell>
          <cell r="I3616">
            <v>8199.6849999999995</v>
          </cell>
          <cell r="J3616">
            <v>1033160.3099999999</v>
          </cell>
          <cell r="K3616">
            <v>0.55000000000000004</v>
          </cell>
          <cell r="L3616">
            <v>1601399</v>
          </cell>
        </row>
        <row r="3617">
          <cell r="A3617" t="str">
            <v>002323010</v>
          </cell>
          <cell r="B3617" t="str">
            <v>Podstavek tarif tal vložka</v>
          </cell>
          <cell r="C3617" t="str">
            <v>DIII E33 63A EZV 1p</v>
          </cell>
          <cell r="D3617" t="str">
            <v>2,0001</v>
          </cell>
          <cell r="E3617" t="str">
            <v>KB</v>
          </cell>
          <cell r="F3617">
            <v>35</v>
          </cell>
          <cell r="G3617">
            <v>13000.65</v>
          </cell>
          <cell r="H3617">
            <v>0</v>
          </cell>
          <cell r="I3617">
            <v>13130.656499999999</v>
          </cell>
          <cell r="J3617">
            <v>1654462.7189999998</v>
          </cell>
          <cell r="K3617">
            <v>0.55000000000000004</v>
          </cell>
          <cell r="L3617">
            <v>2564418</v>
          </cell>
        </row>
        <row r="3618">
          <cell r="A3618" t="str">
            <v>002323020</v>
          </cell>
          <cell r="B3618" t="str">
            <v>Podstavek talilnega vložka</v>
          </cell>
          <cell r="C3618" t="str">
            <v>DIII E33 63A EZV M6 1p</v>
          </cell>
          <cell r="D3618" t="str">
            <v>2,5467</v>
          </cell>
          <cell r="E3618" t="str">
            <v>KB</v>
          </cell>
          <cell r="F3618">
            <v>35</v>
          </cell>
          <cell r="G3618">
            <v>16553.55</v>
          </cell>
          <cell r="H3618">
            <v>0</v>
          </cell>
          <cell r="I3618">
            <v>16719.085500000001</v>
          </cell>
          <cell r="J3618">
            <v>2106604.773</v>
          </cell>
          <cell r="K3618">
            <v>0.55000000000000004</v>
          </cell>
          <cell r="L3618">
            <v>3265238</v>
          </cell>
        </row>
        <row r="3619">
          <cell r="A3619" t="str">
            <v>002322016</v>
          </cell>
          <cell r="B3619" t="str">
            <v>Podstavek talilnega vložka</v>
          </cell>
          <cell r="C3619" t="str">
            <v>DII E27 25A EZN 1p+ZP</v>
          </cell>
          <cell r="D3619" t="str">
            <v>1,5561</v>
          </cell>
          <cell r="E3619" t="str">
            <v>KB</v>
          </cell>
          <cell r="F3619">
            <v>35</v>
          </cell>
          <cell r="G3619">
            <v>10114.65</v>
          </cell>
          <cell r="H3619">
            <v>0</v>
          </cell>
          <cell r="I3619">
            <v>10215.7965</v>
          </cell>
          <cell r="J3619">
            <v>1287190.3589999999</v>
          </cell>
          <cell r="K3619">
            <v>0.55000000000000004</v>
          </cell>
          <cell r="L3619">
            <v>1995146</v>
          </cell>
        </row>
        <row r="3620">
          <cell r="A3620" t="str">
            <v>002323028</v>
          </cell>
          <cell r="B3620" t="str">
            <v>Podstavek talilnega vložka</v>
          </cell>
          <cell r="C3620" t="str">
            <v>DIII E33 63A EZN 1p+ZP</v>
          </cell>
          <cell r="D3620" t="str">
            <v>2,3882</v>
          </cell>
          <cell r="E3620" t="str">
            <v>KB</v>
          </cell>
          <cell r="F3620">
            <v>35</v>
          </cell>
          <cell r="G3620">
            <v>15523.300000000001</v>
          </cell>
          <cell r="H3620">
            <v>0</v>
          </cell>
          <cell r="I3620">
            <v>15678.533000000001</v>
          </cell>
          <cell r="J3620">
            <v>1975495.1580000001</v>
          </cell>
          <cell r="K3620">
            <v>0.55000000000000004</v>
          </cell>
          <cell r="L3620">
            <v>3062018</v>
          </cell>
        </row>
        <row r="3621">
          <cell r="A3621" t="str">
            <v>002322017</v>
          </cell>
          <cell r="B3621" t="str">
            <v>Podstavek talilnega vložka</v>
          </cell>
          <cell r="C3621" t="str">
            <v>DII E27 25A EZV 1p+ZP</v>
          </cell>
          <cell r="D3621" t="str">
            <v>1,5000</v>
          </cell>
          <cell r="E3621" t="str">
            <v>KB</v>
          </cell>
          <cell r="F3621">
            <v>35</v>
          </cell>
          <cell r="G3621">
            <v>9750</v>
          </cell>
          <cell r="H3621">
            <v>0</v>
          </cell>
          <cell r="I3621">
            <v>9847.5</v>
          </cell>
          <cell r="J3621">
            <v>1240785</v>
          </cell>
          <cell r="K3621">
            <v>0.55000000000000004</v>
          </cell>
          <cell r="L3621">
            <v>1923217</v>
          </cell>
        </row>
        <row r="3622">
          <cell r="A3622" t="str">
            <v>002323029</v>
          </cell>
          <cell r="B3622" t="str">
            <v>Podstavek talilnega vložka</v>
          </cell>
          <cell r="C3622" t="str">
            <v>DIII E33 63A EZV 1p+ZP</v>
          </cell>
          <cell r="D3622" t="str">
            <v>2,2778</v>
          </cell>
          <cell r="E3622" t="str">
            <v>KB</v>
          </cell>
          <cell r="F3622">
            <v>35</v>
          </cell>
          <cell r="G3622">
            <v>14805.7</v>
          </cell>
          <cell r="H3622">
            <v>0</v>
          </cell>
          <cell r="I3622">
            <v>14953.757000000001</v>
          </cell>
          <cell r="J3622">
            <v>1884173.3820000002</v>
          </cell>
          <cell r="K3622">
            <v>0.55000000000000004</v>
          </cell>
          <cell r="L3622">
            <v>2920469</v>
          </cell>
        </row>
        <row r="3623">
          <cell r="A3623" t="str">
            <v>002322040</v>
          </cell>
          <cell r="B3623" t="str">
            <v>Podstavek talilnega vložka</v>
          </cell>
          <cell r="C3623" t="str">
            <v>DII E27 25A Comfort 1p</v>
          </cell>
          <cell r="D3623" t="str">
            <v>5,1492</v>
          </cell>
          <cell r="E3623" t="str">
            <v>KB</v>
          </cell>
          <cell r="F3623">
            <v>35</v>
          </cell>
          <cell r="G3623">
            <v>33469.800000000003</v>
          </cell>
          <cell r="H3623">
            <v>0</v>
          </cell>
          <cell r="I3623">
            <v>33804.498000000007</v>
          </cell>
          <cell r="J3623">
            <v>4259366.7480000006</v>
          </cell>
          <cell r="K3623">
            <v>0.55000000000000004</v>
          </cell>
          <cell r="L3623">
            <v>6602019</v>
          </cell>
        </row>
        <row r="3624">
          <cell r="A3624" t="str">
            <v>002322007</v>
          </cell>
          <cell r="B3624" t="str">
            <v>Podstavek talilnega vložka</v>
          </cell>
          <cell r="C3624" t="str">
            <v>*DII E27 25A FZ 1p</v>
          </cell>
          <cell r="D3624" t="str">
            <v>15,0348</v>
          </cell>
          <cell r="E3624" t="str">
            <v>KB</v>
          </cell>
          <cell r="F3624">
            <v>35</v>
          </cell>
          <cell r="G3624">
            <v>97726.2</v>
          </cell>
          <cell r="H3624">
            <v>0</v>
          </cell>
          <cell r="I3624">
            <v>98703.462</v>
          </cell>
          <cell r="J3624">
            <v>12436636.211999999</v>
          </cell>
          <cell r="K3624">
            <v>0.55000000000000004</v>
          </cell>
          <cell r="L3624">
            <v>19276787</v>
          </cell>
        </row>
        <row r="3625">
          <cell r="A3625" t="str">
            <v>002323006</v>
          </cell>
          <cell r="B3625" t="str">
            <v>Podstavek talilnega vložka</v>
          </cell>
          <cell r="C3625" t="str">
            <v>*DIII E33 63A FZ 1p</v>
          </cell>
          <cell r="D3625" t="str">
            <v>18,7853</v>
          </cell>
          <cell r="E3625" t="str">
            <v>KB</v>
          </cell>
          <cell r="F3625">
            <v>35</v>
          </cell>
          <cell r="G3625">
            <v>122104.45</v>
          </cell>
          <cell r="H3625">
            <v>0</v>
          </cell>
          <cell r="I3625">
            <v>123325.4945</v>
          </cell>
          <cell r="J3625">
            <v>15539012.307</v>
          </cell>
          <cell r="K3625">
            <v>0.55000000000000004</v>
          </cell>
          <cell r="L3625">
            <v>24085470</v>
          </cell>
        </row>
        <row r="3626">
          <cell r="A3626" t="str">
            <v>002322036</v>
          </cell>
          <cell r="B3626" t="str">
            <v>Podstavek talilnega vložka</v>
          </cell>
          <cell r="C3626" t="str">
            <v>DII E27 25A EZN DELTA 3p</v>
          </cell>
          <cell r="D3626" t="str">
            <v>7,6642</v>
          </cell>
          <cell r="E3626" t="str">
            <v>KB</v>
          </cell>
          <cell r="F3626">
            <v>35</v>
          </cell>
          <cell r="G3626">
            <v>49817.3</v>
          </cell>
          <cell r="H3626">
            <v>0</v>
          </cell>
          <cell r="I3626">
            <v>50315.473000000005</v>
          </cell>
          <cell r="J3626">
            <v>6339749.5980000002</v>
          </cell>
          <cell r="K3626">
            <v>0.55000000000000004</v>
          </cell>
          <cell r="L3626">
            <v>9826612</v>
          </cell>
        </row>
        <row r="3627">
          <cell r="A3627" t="str">
            <v>002322037</v>
          </cell>
          <cell r="B3627" t="str">
            <v>Podstavek talilnega vložka</v>
          </cell>
          <cell r="C3627" t="str">
            <v>DII E27 25A EZV DELTA 3p</v>
          </cell>
          <cell r="D3627" t="str">
            <v>7,4982</v>
          </cell>
          <cell r="E3627" t="str">
            <v>KB</v>
          </cell>
          <cell r="F3627">
            <v>35</v>
          </cell>
          <cell r="G3627">
            <v>48738.3</v>
          </cell>
          <cell r="H3627">
            <v>0</v>
          </cell>
          <cell r="I3627">
            <v>49225.683000000005</v>
          </cell>
          <cell r="J3627">
            <v>6202436.0580000002</v>
          </cell>
          <cell r="K3627">
            <v>0.55000000000000004</v>
          </cell>
          <cell r="L3627">
            <v>9613776</v>
          </cell>
        </row>
        <row r="3628">
          <cell r="A3628" t="str">
            <v>002323043</v>
          </cell>
          <cell r="B3628" t="str">
            <v>Podstavek talilnega vložka</v>
          </cell>
          <cell r="C3628" t="str">
            <v>DIII E33 63A EZN DELTA 3p</v>
          </cell>
          <cell r="D3628" t="str">
            <v>11,4961</v>
          </cell>
          <cell r="E3628" t="str">
            <v>KB</v>
          </cell>
          <cell r="F3628">
            <v>35</v>
          </cell>
          <cell r="G3628">
            <v>74724.650000000009</v>
          </cell>
          <cell r="H3628">
            <v>0</v>
          </cell>
          <cell r="I3628">
            <v>75471.896500000003</v>
          </cell>
          <cell r="J3628">
            <v>9509458.9590000007</v>
          </cell>
          <cell r="K3628">
            <v>0.55000000000000004</v>
          </cell>
          <cell r="L3628">
            <v>14739662</v>
          </cell>
        </row>
        <row r="3629">
          <cell r="A3629" t="str">
            <v>002323044</v>
          </cell>
          <cell r="B3629" t="str">
            <v>Podstavek talilnega vložka</v>
          </cell>
          <cell r="C3629" t="str">
            <v>DIII E33 63A EZV DELTA 3p</v>
          </cell>
          <cell r="D3629" t="str">
            <v>11,3302</v>
          </cell>
          <cell r="E3629" t="str">
            <v>KB</v>
          </cell>
          <cell r="F3629">
            <v>35</v>
          </cell>
          <cell r="G3629">
            <v>73646.3</v>
          </cell>
          <cell r="H3629">
            <v>0</v>
          </cell>
          <cell r="I3629">
            <v>74382.763000000006</v>
          </cell>
          <cell r="J3629">
            <v>9372228.1380000003</v>
          </cell>
          <cell r="K3629">
            <v>0.55000000000000004</v>
          </cell>
          <cell r="L3629">
            <v>14526954</v>
          </cell>
        </row>
        <row r="3630">
          <cell r="A3630" t="str">
            <v>002322025</v>
          </cell>
          <cell r="B3630" t="str">
            <v>Podstavek talilnega vložka</v>
          </cell>
          <cell r="C3630" t="str">
            <v>DII E27 25A EZN 3-p+ZP</v>
          </cell>
          <cell r="D3630" t="str">
            <v>5,5811</v>
          </cell>
          <cell r="E3630" t="str">
            <v>KB</v>
          </cell>
          <cell r="F3630">
            <v>35</v>
          </cell>
          <cell r="G3630">
            <v>36277.15</v>
          </cell>
          <cell r="H3630">
            <v>0</v>
          </cell>
          <cell r="I3630">
            <v>36639.921500000004</v>
          </cell>
          <cell r="J3630">
            <v>4616630.1090000002</v>
          </cell>
          <cell r="K3630">
            <v>0.55000000000000004</v>
          </cell>
          <cell r="L3630">
            <v>7155777</v>
          </cell>
        </row>
        <row r="3631">
          <cell r="A3631" t="str">
            <v>002322026</v>
          </cell>
          <cell r="B3631" t="str">
            <v>Podstavek talilnega vložka</v>
          </cell>
          <cell r="C3631" t="str">
            <v>DII E27 25A EZV 3-p+ZP</v>
          </cell>
          <cell r="D3631" t="str">
            <v>5,1931</v>
          </cell>
          <cell r="E3631" t="str">
            <v>KB</v>
          </cell>
          <cell r="F3631">
            <v>35</v>
          </cell>
          <cell r="G3631">
            <v>33755.15</v>
          </cell>
          <cell r="H3631">
            <v>0</v>
          </cell>
          <cell r="I3631">
            <v>34092.701500000003</v>
          </cell>
          <cell r="J3631">
            <v>4295680.3890000004</v>
          </cell>
          <cell r="K3631">
            <v>0.55000000000000004</v>
          </cell>
          <cell r="L3631">
            <v>6658305</v>
          </cell>
        </row>
        <row r="3632">
          <cell r="A3632" t="str">
            <v>002323016</v>
          </cell>
          <cell r="B3632" t="str">
            <v>Podstavek talilnega vložka</v>
          </cell>
          <cell r="C3632" t="str">
            <v>DIII E33 63A EZN 3-p+ZP</v>
          </cell>
          <cell r="D3632" t="str">
            <v>8,7470</v>
          </cell>
          <cell r="E3632" t="str">
            <v>KB</v>
          </cell>
          <cell r="F3632">
            <v>35</v>
          </cell>
          <cell r="G3632">
            <v>56855.5</v>
          </cell>
          <cell r="H3632">
            <v>0</v>
          </cell>
          <cell r="I3632">
            <v>57424.055</v>
          </cell>
          <cell r="J3632">
            <v>7235430.9299999997</v>
          </cell>
          <cell r="K3632">
            <v>0.55000000000000004</v>
          </cell>
          <cell r="L3632">
            <v>11214918</v>
          </cell>
        </row>
        <row r="3633">
          <cell r="A3633" t="str">
            <v>002323017</v>
          </cell>
          <cell r="B3633" t="str">
            <v>Podstavek talilnega vložka</v>
          </cell>
          <cell r="C3633" t="str">
            <v>DIII E33 63A EZV 3-p+ZP</v>
          </cell>
          <cell r="D3633" t="str">
            <v>8,3591</v>
          </cell>
          <cell r="E3633" t="str">
            <v>KB</v>
          </cell>
          <cell r="F3633">
            <v>35</v>
          </cell>
          <cell r="G3633">
            <v>54334.15</v>
          </cell>
          <cell r="H3633">
            <v>0</v>
          </cell>
          <cell r="I3633">
            <v>54877.491500000004</v>
          </cell>
          <cell r="J3633">
            <v>6914563.9290000005</v>
          </cell>
          <cell r="K3633">
            <v>0.55000000000000004</v>
          </cell>
          <cell r="L3633">
            <v>10717575</v>
          </cell>
        </row>
        <row r="3634">
          <cell r="A3634" t="str">
            <v>002362003</v>
          </cell>
          <cell r="B3634" t="str">
            <v>Podstavek talilnega vložka</v>
          </cell>
          <cell r="C3634" t="str">
            <v>DII E27 25A T 3-p N DELTA</v>
          </cell>
          <cell r="D3634" t="str">
            <v>14,1562</v>
          </cell>
          <cell r="E3634" t="str">
            <v>KB</v>
          </cell>
          <cell r="F3634">
            <v>35</v>
          </cell>
          <cell r="G3634">
            <v>92015.3</v>
          </cell>
          <cell r="H3634">
            <v>0</v>
          </cell>
          <cell r="I3634">
            <v>92935.453000000009</v>
          </cell>
          <cell r="J3634">
            <v>11709867.078000002</v>
          </cell>
          <cell r="K3634">
            <v>0.55000000000000004</v>
          </cell>
          <cell r="L3634">
            <v>18150294</v>
          </cell>
        </row>
        <row r="3635">
          <cell r="A3635" t="str">
            <v>002363003</v>
          </cell>
          <cell r="B3635" t="str">
            <v>Podstavek talilnega vložka</v>
          </cell>
          <cell r="C3635" t="str">
            <v>DIII E33 63A T 3-p N DELTA</v>
          </cell>
          <cell r="D3635" t="str">
            <v>18,5198</v>
          </cell>
          <cell r="E3635" t="str">
            <v>KB</v>
          </cell>
          <cell r="F3635">
            <v>35</v>
          </cell>
          <cell r="G3635">
            <v>120378.7</v>
          </cell>
          <cell r="H3635">
            <v>0</v>
          </cell>
          <cell r="I3635">
            <v>121582.48699999999</v>
          </cell>
          <cell r="J3635">
            <v>15319393.362</v>
          </cell>
          <cell r="K3635">
            <v>0.55000000000000004</v>
          </cell>
          <cell r="L3635">
            <v>23745060</v>
          </cell>
        </row>
        <row r="3636">
          <cell r="A3636" t="str">
            <v>002362004</v>
          </cell>
          <cell r="B3636" t="str">
            <v>Podstavek talilnega vložka</v>
          </cell>
          <cell r="C3636" t="str">
            <v>DII E27 25A T 3-p V DELTA</v>
          </cell>
          <cell r="D3636" t="str">
            <v>13,6394</v>
          </cell>
          <cell r="E3636" t="str">
            <v>KB</v>
          </cell>
          <cell r="F3636">
            <v>35</v>
          </cell>
          <cell r="G3636">
            <v>88656.1</v>
          </cell>
          <cell r="H3636">
            <v>0</v>
          </cell>
          <cell r="I3636">
            <v>89542.661000000007</v>
          </cell>
          <cell r="J3636">
            <v>11282375.286</v>
          </cell>
          <cell r="K3636">
            <v>0.55000000000000004</v>
          </cell>
          <cell r="L3636">
            <v>17487682</v>
          </cell>
        </row>
        <row r="3637">
          <cell r="A3637" t="str">
            <v>002363004</v>
          </cell>
          <cell r="B3637" t="str">
            <v>Podstavek talilnega vložka</v>
          </cell>
          <cell r="C3637" t="str">
            <v>DIII E33 63A T 3-p V DELTA</v>
          </cell>
          <cell r="D3637" t="str">
            <v>17,9748</v>
          </cell>
          <cell r="E3637" t="str">
            <v>KB</v>
          </cell>
          <cell r="F3637">
            <v>35</v>
          </cell>
          <cell r="G3637">
            <v>116836.2</v>
          </cell>
          <cell r="H3637">
            <v>0</v>
          </cell>
          <cell r="I3637">
            <v>118004.56200000001</v>
          </cell>
          <cell r="J3637">
            <v>14868574.812000001</v>
          </cell>
          <cell r="K3637">
            <v>0.55000000000000004</v>
          </cell>
          <cell r="L3637">
            <v>23046291</v>
          </cell>
        </row>
        <row r="3638">
          <cell r="A3638" t="str">
            <v>002352005</v>
          </cell>
          <cell r="B3638" t="str">
            <v>Zašèitni pokrov</v>
          </cell>
          <cell r="C3638" t="str">
            <v>PZ GB 251</v>
          </cell>
          <cell r="D3638" t="str">
            <v>1,5153</v>
          </cell>
          <cell r="E3638" t="str">
            <v>KC</v>
          </cell>
          <cell r="F3638">
            <v>35</v>
          </cell>
          <cell r="G3638">
            <v>9849.4500000000007</v>
          </cell>
          <cell r="H3638">
            <v>0</v>
          </cell>
          <cell r="I3638">
            <v>9947.9445000000014</v>
          </cell>
          <cell r="J3638">
            <v>1253441.0070000002</v>
          </cell>
          <cell r="K3638">
            <v>0.55000000000000004</v>
          </cell>
          <cell r="L3638">
            <v>1942834</v>
          </cell>
        </row>
        <row r="3639">
          <cell r="A3639" t="str">
            <v>002352006</v>
          </cell>
          <cell r="B3639" t="str">
            <v>Zaskoèna plošèa</v>
          </cell>
          <cell r="C3639" t="str">
            <v>PZ GB 253</v>
          </cell>
          <cell r="D3639" t="str">
            <v>1,8510</v>
          </cell>
          <cell r="E3639" t="str">
            <v>KC</v>
          </cell>
          <cell r="F3639">
            <v>35</v>
          </cell>
          <cell r="G3639">
            <v>12031.5</v>
          </cell>
          <cell r="H3639">
            <v>0</v>
          </cell>
          <cell r="I3639">
            <v>12151.815000000001</v>
          </cell>
          <cell r="J3639">
            <v>1531128.6900000002</v>
          </cell>
          <cell r="K3639">
            <v>0.55000000000000004</v>
          </cell>
          <cell r="L3639">
            <v>2373250</v>
          </cell>
        </row>
        <row r="3640">
          <cell r="A3640" t="str">
            <v>002353005</v>
          </cell>
          <cell r="B3640" t="str">
            <v>Zašèitni pokrov</v>
          </cell>
          <cell r="C3640" t="str">
            <v>PZ GB 63-52</v>
          </cell>
          <cell r="D3640" t="str">
            <v>1,9005</v>
          </cell>
          <cell r="E3640" t="str">
            <v>KC</v>
          </cell>
          <cell r="F3640">
            <v>35</v>
          </cell>
          <cell r="G3640">
            <v>12353.25</v>
          </cell>
          <cell r="H3640">
            <v>0</v>
          </cell>
          <cell r="I3640">
            <v>12476.782499999999</v>
          </cell>
          <cell r="J3640">
            <v>1572074.595</v>
          </cell>
          <cell r="K3640">
            <v>0.55000000000000004</v>
          </cell>
          <cell r="L3640">
            <v>2436716</v>
          </cell>
        </row>
        <row r="3641">
          <cell r="A3641" t="str">
            <v>002353006</v>
          </cell>
          <cell r="B3641" t="str">
            <v>Zašèitni pokrov</v>
          </cell>
          <cell r="C3641" t="str">
            <v>PZ GB 63-60</v>
          </cell>
          <cell r="D3641" t="str">
            <v>1,8899</v>
          </cell>
          <cell r="E3641" t="str">
            <v>KC</v>
          </cell>
          <cell r="F3641">
            <v>35</v>
          </cell>
          <cell r="G3641">
            <v>12284.35</v>
          </cell>
          <cell r="H3641">
            <v>0</v>
          </cell>
          <cell r="I3641">
            <v>12407.193500000001</v>
          </cell>
          <cell r="J3641">
            <v>1563306.3810000001</v>
          </cell>
          <cell r="K3641">
            <v>0.55000000000000004</v>
          </cell>
          <cell r="L3641">
            <v>2423125</v>
          </cell>
        </row>
        <row r="3642">
          <cell r="A3642" t="str">
            <v>002352007</v>
          </cell>
          <cell r="B3642" t="str">
            <v>Zaskoèna plošèa</v>
          </cell>
          <cell r="C3642" t="str">
            <v>Zaskoèna plošèa GSA 25</v>
          </cell>
          <cell r="D3642" t="str">
            <v>0,8715</v>
          </cell>
          <cell r="E3642" t="str">
            <v>KC</v>
          </cell>
          <cell r="F3642">
            <v>35</v>
          </cell>
          <cell r="G3642" t="e">
            <v>#VALUE!</v>
          </cell>
          <cell r="H3642">
            <v>0</v>
          </cell>
          <cell r="I3642" t="e">
            <v>#VALUE!</v>
          </cell>
          <cell r="J3642" t="e">
            <v>#VALUE!</v>
          </cell>
          <cell r="K3642">
            <v>0.55000000000000004</v>
          </cell>
          <cell r="L3642" t="e">
            <v>#VALUE!</v>
          </cell>
        </row>
        <row r="3643">
          <cell r="A3643" t="str">
            <v>002353007</v>
          </cell>
          <cell r="B3643" t="str">
            <v>Zaskoèna plošèa</v>
          </cell>
          <cell r="C3643" t="str">
            <v>Zaskoèna plošèa GSA 63</v>
          </cell>
          <cell r="D3643" t="str">
            <v>1,5435</v>
          </cell>
          <cell r="E3643" t="str">
            <v>KC</v>
          </cell>
          <cell r="F3643">
            <v>35</v>
          </cell>
          <cell r="G3643">
            <v>10032.75</v>
          </cell>
          <cell r="H3643">
            <v>0</v>
          </cell>
          <cell r="I3643">
            <v>10133.077499999999</v>
          </cell>
          <cell r="J3643">
            <v>1276767.7649999999</v>
          </cell>
          <cell r="K3643">
            <v>0.55000000000000004</v>
          </cell>
          <cell r="L3643">
            <v>1978991</v>
          </cell>
        </row>
        <row r="3644">
          <cell r="A3644" t="str">
            <v>002352001</v>
          </cell>
          <cell r="B3644" t="str">
            <v>Zašèitni pokrov</v>
          </cell>
          <cell r="C3644" t="str">
            <v>PZ EZN ZP 25A</v>
          </cell>
          <cell r="D3644" t="str">
            <v>0,2837</v>
          </cell>
          <cell r="E3644" t="str">
            <v>KB</v>
          </cell>
          <cell r="F3644">
            <v>35</v>
          </cell>
          <cell r="G3644" t="e">
            <v>#VALUE!</v>
          </cell>
          <cell r="H3644">
            <v>0</v>
          </cell>
          <cell r="I3644" t="e">
            <v>#VALUE!</v>
          </cell>
          <cell r="J3644" t="e">
            <v>#VALUE!</v>
          </cell>
          <cell r="K3644">
            <v>0.55000000000000004</v>
          </cell>
          <cell r="L3644" t="e">
            <v>#VALUE!</v>
          </cell>
        </row>
        <row r="3645">
          <cell r="A3645" t="str">
            <v>002353002</v>
          </cell>
          <cell r="B3645" t="str">
            <v>Zašèitni pokrov</v>
          </cell>
          <cell r="C3645" t="str">
            <v>PZ EZN 63A P</v>
          </cell>
          <cell r="D3645" t="str">
            <v>0,3078</v>
          </cell>
          <cell r="E3645" t="str">
            <v>KB</v>
          </cell>
          <cell r="F3645">
            <v>35</v>
          </cell>
          <cell r="G3645" t="e">
            <v>#VALUE!</v>
          </cell>
          <cell r="H3645">
            <v>0</v>
          </cell>
          <cell r="I3645" t="e">
            <v>#VALUE!</v>
          </cell>
          <cell r="J3645" t="e">
            <v>#VALUE!</v>
          </cell>
          <cell r="K3645">
            <v>0.55000000000000004</v>
          </cell>
          <cell r="L3645" t="e">
            <v>#VALUE!</v>
          </cell>
        </row>
        <row r="3646">
          <cell r="A3646" t="str">
            <v>002352003</v>
          </cell>
          <cell r="B3646" t="str">
            <v>Zašèitni pokrov</v>
          </cell>
          <cell r="C3646" t="str">
            <v>PZ EZN 25/3</v>
          </cell>
          <cell r="D3646" t="str">
            <v>0,6703</v>
          </cell>
          <cell r="E3646" t="str">
            <v>KB</v>
          </cell>
          <cell r="F3646">
            <v>35</v>
          </cell>
          <cell r="G3646" t="e">
            <v>#VALUE!</v>
          </cell>
          <cell r="H3646">
            <v>0</v>
          </cell>
          <cell r="I3646" t="e">
            <v>#VALUE!</v>
          </cell>
          <cell r="J3646" t="e">
            <v>#VALUE!</v>
          </cell>
          <cell r="K3646">
            <v>0.55000000000000004</v>
          </cell>
          <cell r="L3646" t="e">
            <v>#VALUE!</v>
          </cell>
        </row>
        <row r="3647">
          <cell r="A3647" t="str">
            <v>002353004</v>
          </cell>
          <cell r="B3647" t="str">
            <v>Zašèitni pokrov</v>
          </cell>
          <cell r="C3647" t="str">
            <v>PZ EZN 63/3</v>
          </cell>
          <cell r="D3647" t="str">
            <v>0,6703</v>
          </cell>
          <cell r="E3647" t="str">
            <v>KB</v>
          </cell>
          <cell r="F3647">
            <v>35</v>
          </cell>
          <cell r="G3647" t="e">
            <v>#VALUE!</v>
          </cell>
          <cell r="H3647">
            <v>0</v>
          </cell>
          <cell r="I3647" t="e">
            <v>#VALUE!</v>
          </cell>
          <cell r="J3647" t="e">
            <v>#VALUE!</v>
          </cell>
          <cell r="K3647">
            <v>0.55000000000000004</v>
          </cell>
          <cell r="L3647" t="e">
            <v>#VALUE!</v>
          </cell>
        </row>
        <row r="3648">
          <cell r="A3648" t="str">
            <v>002923032</v>
          </cell>
          <cell r="B3648" t="str">
            <v>Zbiralka</v>
          </cell>
          <cell r="C3648" t="str">
            <v>EZR25A</v>
          </cell>
          <cell r="D3648" t="str">
            <v>12,5382</v>
          </cell>
          <cell r="E3648" t="str">
            <v>PC</v>
          </cell>
          <cell r="F3648">
            <v>32</v>
          </cell>
          <cell r="G3648">
            <v>85259.760000000009</v>
          </cell>
          <cell r="H3648">
            <v>0</v>
          </cell>
          <cell r="I3648">
            <v>86112.357600000003</v>
          </cell>
          <cell r="J3648">
            <v>10850157.057600001</v>
          </cell>
          <cell r="K3648">
            <v>0.55000000000000004</v>
          </cell>
          <cell r="L3648">
            <v>16817744</v>
          </cell>
        </row>
        <row r="3649">
          <cell r="A3649" t="str">
            <v>002923033</v>
          </cell>
          <cell r="B3649" t="str">
            <v>Zbiralka</v>
          </cell>
          <cell r="C3649" t="str">
            <v>EZR63A</v>
          </cell>
          <cell r="D3649" t="str">
            <v>12,5382</v>
          </cell>
          <cell r="E3649" t="str">
            <v>PC</v>
          </cell>
          <cell r="F3649">
            <v>32</v>
          </cell>
          <cell r="G3649">
            <v>85259.760000000009</v>
          </cell>
          <cell r="H3649">
            <v>0</v>
          </cell>
          <cell r="I3649">
            <v>86112.357600000003</v>
          </cell>
          <cell r="J3649">
            <v>10850157.057600001</v>
          </cell>
          <cell r="K3649">
            <v>0.55000000000000004</v>
          </cell>
          <cell r="L3649">
            <v>16817744</v>
          </cell>
        </row>
        <row r="3650">
          <cell r="A3650" t="str">
            <v>002923040</v>
          </cell>
          <cell r="B3650" t="str">
            <v>Prikljuèna sponka</v>
          </cell>
          <cell r="C3650" t="str">
            <v>EZR 16mm2</v>
          </cell>
          <cell r="D3650" t="str">
            <v>0,4510</v>
          </cell>
          <cell r="E3650" t="str">
            <v>PC</v>
          </cell>
          <cell r="F3650">
            <v>32</v>
          </cell>
          <cell r="G3650" t="e">
            <v>#VALUE!</v>
          </cell>
          <cell r="H3650">
            <v>0</v>
          </cell>
          <cell r="I3650" t="e">
            <v>#VALUE!</v>
          </cell>
          <cell r="J3650" t="e">
            <v>#VALUE!</v>
          </cell>
          <cell r="K3650">
            <v>0.55000000000000004</v>
          </cell>
          <cell r="L3650" t="e">
            <v>#VALUE!</v>
          </cell>
        </row>
        <row r="3651">
          <cell r="A3651" t="str">
            <v>002923041</v>
          </cell>
          <cell r="B3651" t="str">
            <v>Prikljuèna sponka</v>
          </cell>
          <cell r="C3651" t="str">
            <v>EZR 35mm2</v>
          </cell>
          <cell r="D3651" t="str">
            <v>0,6421</v>
          </cell>
          <cell r="E3651" t="str">
            <v>PC</v>
          </cell>
          <cell r="F3651">
            <v>32</v>
          </cell>
          <cell r="G3651" t="e">
            <v>#VALUE!</v>
          </cell>
          <cell r="H3651">
            <v>0</v>
          </cell>
          <cell r="I3651" t="e">
            <v>#VALUE!</v>
          </cell>
          <cell r="J3651" t="e">
            <v>#VALUE!</v>
          </cell>
          <cell r="K3651">
            <v>0.55000000000000004</v>
          </cell>
          <cell r="L3651" t="e">
            <v>#VALUE!</v>
          </cell>
        </row>
        <row r="3652">
          <cell r="A3652" t="str">
            <v>002342001</v>
          </cell>
          <cell r="B3652" t="str">
            <v>Velikostni vložek</v>
          </cell>
          <cell r="C3652" t="str">
            <v>VDII 2A</v>
          </cell>
          <cell r="D3652" t="str">
            <v>0,2815</v>
          </cell>
          <cell r="E3652" t="str">
            <v>KC</v>
          </cell>
          <cell r="F3652">
            <v>35</v>
          </cell>
          <cell r="G3652" t="e">
            <v>#VALUE!</v>
          </cell>
          <cell r="H3652">
            <v>0</v>
          </cell>
          <cell r="I3652" t="e">
            <v>#VALUE!</v>
          </cell>
          <cell r="J3652" t="e">
            <v>#VALUE!</v>
          </cell>
          <cell r="K3652">
            <v>0.55000000000000004</v>
          </cell>
          <cell r="L3652" t="e">
            <v>#VALUE!</v>
          </cell>
        </row>
        <row r="3653">
          <cell r="A3653" t="str">
            <v>002342002</v>
          </cell>
          <cell r="B3653" t="str">
            <v>Velikostni vložek</v>
          </cell>
          <cell r="C3653" t="str">
            <v>VDII 4A</v>
          </cell>
          <cell r="D3653" t="str">
            <v>0,2815</v>
          </cell>
          <cell r="E3653" t="str">
            <v>KC</v>
          </cell>
          <cell r="F3653">
            <v>35</v>
          </cell>
          <cell r="G3653" t="e">
            <v>#VALUE!</v>
          </cell>
          <cell r="H3653">
            <v>0</v>
          </cell>
          <cell r="I3653" t="e">
            <v>#VALUE!</v>
          </cell>
          <cell r="J3653" t="e">
            <v>#VALUE!</v>
          </cell>
          <cell r="K3653">
            <v>0.55000000000000004</v>
          </cell>
          <cell r="L3653" t="e">
            <v>#VALUE!</v>
          </cell>
        </row>
        <row r="3654">
          <cell r="A3654" t="str">
            <v>002342003</v>
          </cell>
          <cell r="B3654" t="str">
            <v>Velikostni vložek</v>
          </cell>
          <cell r="C3654" t="str">
            <v>VDII 6A</v>
          </cell>
          <cell r="D3654" t="str">
            <v>0,2660</v>
          </cell>
          <cell r="E3654" t="str">
            <v>KC</v>
          </cell>
          <cell r="F3654">
            <v>35</v>
          </cell>
          <cell r="G3654" t="e">
            <v>#VALUE!</v>
          </cell>
          <cell r="H3654">
            <v>0</v>
          </cell>
          <cell r="I3654" t="e">
            <v>#VALUE!</v>
          </cell>
          <cell r="J3654" t="e">
            <v>#VALUE!</v>
          </cell>
          <cell r="K3654">
            <v>0.55000000000000004</v>
          </cell>
          <cell r="L3654" t="e">
            <v>#VALUE!</v>
          </cell>
        </row>
        <row r="3655">
          <cell r="A3655" t="str">
            <v>002342004</v>
          </cell>
          <cell r="B3655" t="str">
            <v>Velikostni vložek</v>
          </cell>
          <cell r="C3655" t="str">
            <v>VDII 10A</v>
          </cell>
          <cell r="D3655" t="str">
            <v>0,2660</v>
          </cell>
          <cell r="E3655" t="str">
            <v>KC</v>
          </cell>
          <cell r="F3655">
            <v>35</v>
          </cell>
          <cell r="G3655" t="e">
            <v>#VALUE!</v>
          </cell>
          <cell r="H3655">
            <v>0</v>
          </cell>
          <cell r="I3655" t="e">
            <v>#VALUE!</v>
          </cell>
          <cell r="J3655" t="e">
            <v>#VALUE!</v>
          </cell>
          <cell r="K3655">
            <v>0.55000000000000004</v>
          </cell>
          <cell r="L3655" t="e">
            <v>#VALUE!</v>
          </cell>
        </row>
        <row r="3656">
          <cell r="A3656" t="str">
            <v>002342005</v>
          </cell>
          <cell r="B3656" t="str">
            <v>Velikostni vložek</v>
          </cell>
          <cell r="C3656" t="str">
            <v>VDII 16A</v>
          </cell>
          <cell r="D3656" t="str">
            <v>0,2660</v>
          </cell>
          <cell r="E3656" t="str">
            <v>KC</v>
          </cell>
          <cell r="F3656">
            <v>35</v>
          </cell>
          <cell r="G3656" t="e">
            <v>#VALUE!</v>
          </cell>
          <cell r="H3656">
            <v>0</v>
          </cell>
          <cell r="I3656" t="e">
            <v>#VALUE!</v>
          </cell>
          <cell r="J3656" t="e">
            <v>#VALUE!</v>
          </cell>
          <cell r="K3656">
            <v>0.55000000000000004</v>
          </cell>
          <cell r="L3656" t="e">
            <v>#VALUE!</v>
          </cell>
        </row>
        <row r="3657">
          <cell r="A3657" t="str">
            <v>002342006</v>
          </cell>
          <cell r="B3657" t="str">
            <v>Velikostni vložek</v>
          </cell>
          <cell r="C3657" t="str">
            <v>VDII 20A</v>
          </cell>
          <cell r="D3657" t="str">
            <v>0,2660</v>
          </cell>
          <cell r="E3657" t="str">
            <v>KC</v>
          </cell>
          <cell r="F3657">
            <v>35</v>
          </cell>
          <cell r="G3657" t="e">
            <v>#VALUE!</v>
          </cell>
          <cell r="H3657">
            <v>0</v>
          </cell>
          <cell r="I3657" t="e">
            <v>#VALUE!</v>
          </cell>
          <cell r="J3657" t="e">
            <v>#VALUE!</v>
          </cell>
          <cell r="K3657">
            <v>0.55000000000000004</v>
          </cell>
          <cell r="L3657" t="e">
            <v>#VALUE!</v>
          </cell>
        </row>
        <row r="3658">
          <cell r="A3658" t="str">
            <v>002342007</v>
          </cell>
          <cell r="B3658" t="str">
            <v>Velikostni vložek</v>
          </cell>
          <cell r="C3658" t="str">
            <v>VDII 25A</v>
          </cell>
          <cell r="D3658" t="str">
            <v>0,2660</v>
          </cell>
          <cell r="E3658" t="str">
            <v>KC</v>
          </cell>
          <cell r="F3658">
            <v>35</v>
          </cell>
          <cell r="G3658" t="e">
            <v>#VALUE!</v>
          </cell>
          <cell r="H3658">
            <v>0</v>
          </cell>
          <cell r="I3658" t="e">
            <v>#VALUE!</v>
          </cell>
          <cell r="J3658" t="e">
            <v>#VALUE!</v>
          </cell>
          <cell r="K3658">
            <v>0.55000000000000004</v>
          </cell>
          <cell r="L3658" t="e">
            <v>#VALUE!</v>
          </cell>
        </row>
        <row r="3659">
          <cell r="A3659" t="str">
            <v>002343001</v>
          </cell>
          <cell r="B3659" t="str">
            <v>Velikostni vložek</v>
          </cell>
          <cell r="C3659" t="str">
            <v>VDIII 35A</v>
          </cell>
          <cell r="D3659" t="str">
            <v>0,5794</v>
          </cell>
          <cell r="E3659" t="str">
            <v>KC</v>
          </cell>
          <cell r="F3659">
            <v>35</v>
          </cell>
          <cell r="G3659" t="e">
            <v>#VALUE!</v>
          </cell>
          <cell r="H3659">
            <v>0</v>
          </cell>
          <cell r="I3659" t="e">
            <v>#VALUE!</v>
          </cell>
          <cell r="J3659" t="e">
            <v>#VALUE!</v>
          </cell>
          <cell r="K3659">
            <v>0.55000000000000004</v>
          </cell>
          <cell r="L3659" t="e">
            <v>#VALUE!</v>
          </cell>
        </row>
        <row r="3660">
          <cell r="A3660" t="str">
            <v>002343002</v>
          </cell>
          <cell r="B3660" t="str">
            <v>Velikostni vložek</v>
          </cell>
          <cell r="C3660" t="str">
            <v>VDIII 50A</v>
          </cell>
          <cell r="D3660" t="str">
            <v>0,5794</v>
          </cell>
          <cell r="E3660" t="str">
            <v>KC</v>
          </cell>
          <cell r="F3660">
            <v>35</v>
          </cell>
          <cell r="G3660" t="e">
            <v>#VALUE!</v>
          </cell>
          <cell r="H3660">
            <v>0</v>
          </cell>
          <cell r="I3660" t="e">
            <v>#VALUE!</v>
          </cell>
          <cell r="J3660" t="e">
            <v>#VALUE!</v>
          </cell>
          <cell r="K3660">
            <v>0.55000000000000004</v>
          </cell>
          <cell r="L3660" t="e">
            <v>#VALUE!</v>
          </cell>
        </row>
        <row r="3661">
          <cell r="A3661" t="str">
            <v>002343003</v>
          </cell>
          <cell r="B3661" t="str">
            <v>Velikostni vložek</v>
          </cell>
          <cell r="C3661" t="str">
            <v>VDIII 63A</v>
          </cell>
          <cell r="D3661" t="str">
            <v>0,5794</v>
          </cell>
          <cell r="E3661" t="str">
            <v>KC</v>
          </cell>
          <cell r="F3661">
            <v>35</v>
          </cell>
          <cell r="G3661" t="e">
            <v>#VALUE!</v>
          </cell>
          <cell r="H3661">
            <v>0</v>
          </cell>
          <cell r="I3661" t="e">
            <v>#VALUE!</v>
          </cell>
          <cell r="J3661" t="e">
            <v>#VALUE!</v>
          </cell>
          <cell r="K3661">
            <v>0.55000000000000004</v>
          </cell>
          <cell r="L3661" t="e">
            <v>#VALUE!</v>
          </cell>
        </row>
        <row r="3662">
          <cell r="A3662" t="str">
            <v>002332003</v>
          </cell>
          <cell r="B3662" t="str">
            <v>Kapa varovalke</v>
          </cell>
          <cell r="C3662" t="str">
            <v>DII E27 25A KDII</v>
          </cell>
          <cell r="D3662" t="str">
            <v>0,6632</v>
          </cell>
          <cell r="E3662" t="str">
            <v>KC</v>
          </cell>
          <cell r="F3662">
            <v>35</v>
          </cell>
          <cell r="G3662" t="e">
            <v>#VALUE!</v>
          </cell>
          <cell r="H3662">
            <v>0</v>
          </cell>
          <cell r="I3662" t="e">
            <v>#VALUE!</v>
          </cell>
          <cell r="J3662" t="e">
            <v>#VALUE!</v>
          </cell>
          <cell r="K3662">
            <v>0.55000000000000004</v>
          </cell>
          <cell r="L3662" t="e">
            <v>#VALUE!</v>
          </cell>
        </row>
        <row r="3663">
          <cell r="A3663" t="str">
            <v>002333002</v>
          </cell>
          <cell r="B3663" t="str">
            <v>Kapa varovalke</v>
          </cell>
          <cell r="C3663" t="str">
            <v>DIII E33 63A KDIII</v>
          </cell>
          <cell r="D3663" t="str">
            <v>0,7330</v>
          </cell>
          <cell r="E3663" t="str">
            <v>KC</v>
          </cell>
          <cell r="F3663">
            <v>35</v>
          </cell>
          <cell r="G3663" t="e">
            <v>#VALUE!</v>
          </cell>
          <cell r="H3663">
            <v>0</v>
          </cell>
          <cell r="I3663" t="e">
            <v>#VALUE!</v>
          </cell>
          <cell r="J3663" t="e">
            <v>#VALUE!</v>
          </cell>
          <cell r="K3663">
            <v>0.55000000000000004</v>
          </cell>
          <cell r="L3663" t="e">
            <v>#VALUE!</v>
          </cell>
        </row>
        <row r="3664">
          <cell r="A3664" t="str">
            <v>002211001</v>
          </cell>
          <cell r="B3664" t="str">
            <v>Talilni vložek</v>
          </cell>
          <cell r="C3664" t="str">
            <v>D01 gG 2A/400V</v>
          </cell>
          <cell r="D3664" t="str">
            <v>0,3806</v>
          </cell>
          <cell r="E3664" t="str">
            <v>LA</v>
          </cell>
          <cell r="F3664">
            <v>35</v>
          </cell>
          <cell r="G3664" t="e">
            <v>#VALUE!</v>
          </cell>
          <cell r="H3664">
            <v>0</v>
          </cell>
          <cell r="I3664" t="e">
            <v>#VALUE!</v>
          </cell>
          <cell r="J3664" t="e">
            <v>#VALUE!</v>
          </cell>
          <cell r="K3664">
            <v>0.55000000000000004</v>
          </cell>
          <cell r="L3664" t="e">
            <v>#VALUE!</v>
          </cell>
        </row>
        <row r="3665">
          <cell r="A3665" t="str">
            <v>002211002</v>
          </cell>
          <cell r="B3665" t="str">
            <v>Talilni vložek</v>
          </cell>
          <cell r="C3665" t="str">
            <v>D01 gG 4A/400V</v>
          </cell>
          <cell r="D3665" t="str">
            <v>0,3669</v>
          </cell>
          <cell r="E3665" t="str">
            <v>LA</v>
          </cell>
          <cell r="F3665">
            <v>35</v>
          </cell>
          <cell r="G3665" t="e">
            <v>#VALUE!</v>
          </cell>
          <cell r="H3665">
            <v>0</v>
          </cell>
          <cell r="I3665" t="e">
            <v>#VALUE!</v>
          </cell>
          <cell r="J3665" t="e">
            <v>#VALUE!</v>
          </cell>
          <cell r="K3665">
            <v>0.55000000000000004</v>
          </cell>
          <cell r="L3665" t="e">
            <v>#VALUE!</v>
          </cell>
        </row>
        <row r="3666">
          <cell r="A3666" t="str">
            <v>002211003</v>
          </cell>
          <cell r="B3666" t="str">
            <v>Talilni vložek</v>
          </cell>
          <cell r="C3666" t="str">
            <v>D01 gG 6A/400V</v>
          </cell>
          <cell r="D3666" t="str">
            <v>0,3454</v>
          </cell>
          <cell r="E3666" t="str">
            <v>LA</v>
          </cell>
          <cell r="F3666">
            <v>35</v>
          </cell>
          <cell r="G3666" t="e">
            <v>#VALUE!</v>
          </cell>
          <cell r="H3666">
            <v>0</v>
          </cell>
          <cell r="I3666" t="e">
            <v>#VALUE!</v>
          </cell>
          <cell r="J3666" t="e">
            <v>#VALUE!</v>
          </cell>
          <cell r="K3666">
            <v>0.55000000000000004</v>
          </cell>
          <cell r="L3666" t="e">
            <v>#VALUE!</v>
          </cell>
        </row>
        <row r="3667">
          <cell r="A3667" t="str">
            <v>002211004</v>
          </cell>
          <cell r="B3667" t="str">
            <v>Talilni vložek</v>
          </cell>
          <cell r="C3667" t="str">
            <v>D01 gG 10A/400V</v>
          </cell>
          <cell r="D3667" t="str">
            <v>0,2888</v>
          </cell>
          <cell r="E3667" t="str">
            <v>LA</v>
          </cell>
          <cell r="F3667">
            <v>35</v>
          </cell>
          <cell r="G3667" t="e">
            <v>#VALUE!</v>
          </cell>
          <cell r="H3667">
            <v>0</v>
          </cell>
          <cell r="I3667" t="e">
            <v>#VALUE!</v>
          </cell>
          <cell r="J3667" t="e">
            <v>#VALUE!</v>
          </cell>
          <cell r="K3667">
            <v>0.55000000000000004</v>
          </cell>
          <cell r="L3667" t="e">
            <v>#VALUE!</v>
          </cell>
        </row>
        <row r="3668">
          <cell r="A3668" t="str">
            <v>002211006</v>
          </cell>
          <cell r="B3668" t="str">
            <v>Talilni vložek</v>
          </cell>
          <cell r="C3668" t="str">
            <v>D01 gG 13A/400V</v>
          </cell>
          <cell r="D3668" t="str">
            <v>0,2888</v>
          </cell>
          <cell r="E3668" t="str">
            <v>LA</v>
          </cell>
          <cell r="F3668">
            <v>35</v>
          </cell>
          <cell r="G3668" t="e">
            <v>#VALUE!</v>
          </cell>
          <cell r="H3668">
            <v>0</v>
          </cell>
          <cell r="I3668" t="e">
            <v>#VALUE!</v>
          </cell>
          <cell r="J3668" t="e">
            <v>#VALUE!</v>
          </cell>
          <cell r="K3668">
            <v>0.55000000000000004</v>
          </cell>
          <cell r="L3668" t="e">
            <v>#VALUE!</v>
          </cell>
        </row>
        <row r="3669">
          <cell r="A3669" t="str">
            <v>002211005</v>
          </cell>
          <cell r="B3669" t="str">
            <v>Talilni vložek</v>
          </cell>
          <cell r="C3669" t="str">
            <v>D01 gG 16A/400V</v>
          </cell>
          <cell r="D3669" t="str">
            <v>0,2888</v>
          </cell>
          <cell r="E3669" t="str">
            <v>LA</v>
          </cell>
          <cell r="F3669">
            <v>35</v>
          </cell>
          <cell r="G3669" t="e">
            <v>#VALUE!</v>
          </cell>
          <cell r="H3669">
            <v>0</v>
          </cell>
          <cell r="I3669" t="e">
            <v>#VALUE!</v>
          </cell>
          <cell r="J3669" t="e">
            <v>#VALUE!</v>
          </cell>
          <cell r="K3669">
            <v>0.55000000000000004</v>
          </cell>
          <cell r="L3669" t="e">
            <v>#VALUE!</v>
          </cell>
        </row>
        <row r="3670">
          <cell r="A3670" t="str">
            <v>002212001</v>
          </cell>
          <cell r="B3670" t="str">
            <v>Talilni vložek</v>
          </cell>
          <cell r="C3670" t="str">
            <v>D02 gG 20A/400V</v>
          </cell>
          <cell r="D3670" t="str">
            <v>0,3027</v>
          </cell>
          <cell r="E3670" t="str">
            <v>LA</v>
          </cell>
          <cell r="F3670">
            <v>35</v>
          </cell>
          <cell r="G3670" t="e">
            <v>#VALUE!</v>
          </cell>
          <cell r="H3670">
            <v>0</v>
          </cell>
          <cell r="I3670" t="e">
            <v>#VALUE!</v>
          </cell>
          <cell r="J3670" t="e">
            <v>#VALUE!</v>
          </cell>
          <cell r="K3670">
            <v>0.55000000000000004</v>
          </cell>
          <cell r="L3670" t="e">
            <v>#VALUE!</v>
          </cell>
        </row>
        <row r="3671">
          <cell r="A3671" t="str">
            <v>002212002</v>
          </cell>
          <cell r="B3671" t="str">
            <v>Talilni vložek</v>
          </cell>
          <cell r="C3671" t="str">
            <v>D02 gG 25A/400V</v>
          </cell>
          <cell r="D3671" t="str">
            <v>0,3027</v>
          </cell>
          <cell r="E3671" t="str">
            <v>LA</v>
          </cell>
          <cell r="F3671">
            <v>35</v>
          </cell>
          <cell r="G3671" t="e">
            <v>#VALUE!</v>
          </cell>
          <cell r="H3671">
            <v>0</v>
          </cell>
          <cell r="I3671" t="e">
            <v>#VALUE!</v>
          </cell>
          <cell r="J3671" t="e">
            <v>#VALUE!</v>
          </cell>
          <cell r="K3671">
            <v>0.55000000000000004</v>
          </cell>
          <cell r="L3671" t="e">
            <v>#VALUE!</v>
          </cell>
        </row>
        <row r="3672">
          <cell r="A3672" t="str">
            <v>002212006</v>
          </cell>
          <cell r="B3672" t="str">
            <v>Talilni vložek</v>
          </cell>
          <cell r="C3672" t="str">
            <v>D02 gG 32A/400V</v>
          </cell>
          <cell r="D3672" t="str">
            <v>0,3239</v>
          </cell>
          <cell r="E3672" t="str">
            <v>LA</v>
          </cell>
          <cell r="F3672">
            <v>35</v>
          </cell>
          <cell r="G3672" t="e">
            <v>#VALUE!</v>
          </cell>
          <cell r="H3672">
            <v>0</v>
          </cell>
          <cell r="I3672" t="e">
            <v>#VALUE!</v>
          </cell>
          <cell r="J3672" t="e">
            <v>#VALUE!</v>
          </cell>
          <cell r="K3672">
            <v>0.55000000000000004</v>
          </cell>
          <cell r="L3672" t="e">
            <v>#VALUE!</v>
          </cell>
        </row>
        <row r="3673">
          <cell r="A3673" t="str">
            <v>002212003</v>
          </cell>
          <cell r="B3673" t="str">
            <v>Talilni vložek</v>
          </cell>
          <cell r="C3673" t="str">
            <v>D02 gG 35A/400V</v>
          </cell>
          <cell r="D3673" t="str">
            <v>0,3239</v>
          </cell>
          <cell r="E3673" t="str">
            <v>LA</v>
          </cell>
          <cell r="F3673">
            <v>35</v>
          </cell>
          <cell r="G3673" t="e">
            <v>#VALUE!</v>
          </cell>
          <cell r="H3673">
            <v>0</v>
          </cell>
          <cell r="I3673" t="e">
            <v>#VALUE!</v>
          </cell>
          <cell r="J3673" t="e">
            <v>#VALUE!</v>
          </cell>
          <cell r="K3673">
            <v>0.55000000000000004</v>
          </cell>
          <cell r="L3673" t="e">
            <v>#VALUE!</v>
          </cell>
        </row>
        <row r="3674">
          <cell r="A3674" t="str">
            <v>002212007</v>
          </cell>
          <cell r="B3674" t="str">
            <v>Talilni vložek</v>
          </cell>
          <cell r="C3674" t="str">
            <v>D02 gG 40A/400V</v>
          </cell>
          <cell r="D3674" t="str">
            <v>0,3446</v>
          </cell>
          <cell r="E3674" t="str">
            <v>LA</v>
          </cell>
          <cell r="F3674">
            <v>35</v>
          </cell>
          <cell r="G3674" t="e">
            <v>#VALUE!</v>
          </cell>
          <cell r="H3674">
            <v>0</v>
          </cell>
          <cell r="I3674" t="e">
            <v>#VALUE!</v>
          </cell>
          <cell r="J3674" t="e">
            <v>#VALUE!</v>
          </cell>
          <cell r="K3674">
            <v>0.55000000000000004</v>
          </cell>
          <cell r="L3674" t="e">
            <v>#VALUE!</v>
          </cell>
        </row>
        <row r="3675">
          <cell r="A3675" t="str">
            <v>002212004</v>
          </cell>
          <cell r="B3675" t="str">
            <v>Talilni vložek</v>
          </cell>
          <cell r="C3675" t="str">
            <v>D02 gG 50A/400V</v>
          </cell>
          <cell r="D3675" t="str">
            <v>0,5571</v>
          </cell>
          <cell r="E3675" t="str">
            <v>LA</v>
          </cell>
          <cell r="F3675">
            <v>35</v>
          </cell>
          <cell r="G3675" t="e">
            <v>#VALUE!</v>
          </cell>
          <cell r="H3675">
            <v>0</v>
          </cell>
          <cell r="I3675" t="e">
            <v>#VALUE!</v>
          </cell>
          <cell r="J3675" t="e">
            <v>#VALUE!</v>
          </cell>
          <cell r="K3675">
            <v>0.55000000000000004</v>
          </cell>
          <cell r="L3675" t="e">
            <v>#VALUE!</v>
          </cell>
        </row>
        <row r="3676">
          <cell r="A3676" t="str">
            <v>002212005</v>
          </cell>
          <cell r="B3676" t="str">
            <v>Talilni vložek</v>
          </cell>
          <cell r="C3676" t="str">
            <v>D02 gG 63A/400V</v>
          </cell>
          <cell r="D3676" t="str">
            <v>0,5857</v>
          </cell>
          <cell r="E3676" t="str">
            <v>LA</v>
          </cell>
          <cell r="F3676">
            <v>35</v>
          </cell>
          <cell r="G3676" t="e">
            <v>#VALUE!</v>
          </cell>
          <cell r="H3676">
            <v>0</v>
          </cell>
          <cell r="I3676" t="e">
            <v>#VALUE!</v>
          </cell>
          <cell r="J3676" t="e">
            <v>#VALUE!</v>
          </cell>
          <cell r="K3676">
            <v>0.55000000000000004</v>
          </cell>
          <cell r="L3676" t="e">
            <v>#VALUE!</v>
          </cell>
        </row>
        <row r="3677">
          <cell r="A3677" t="str">
            <v>002213001</v>
          </cell>
          <cell r="B3677" t="str">
            <v>Talilni vložek</v>
          </cell>
          <cell r="C3677" t="str">
            <v>D03 gG 80A/400V</v>
          </cell>
          <cell r="D3677" t="str">
            <v>2,6454</v>
          </cell>
          <cell r="E3677" t="str">
            <v>LA</v>
          </cell>
          <cell r="F3677">
            <v>35</v>
          </cell>
          <cell r="G3677">
            <v>17195.100000000002</v>
          </cell>
          <cell r="H3677">
            <v>0</v>
          </cell>
          <cell r="I3677">
            <v>17367.051000000003</v>
          </cell>
          <cell r="J3677">
            <v>2188248.4260000004</v>
          </cell>
          <cell r="K3677">
            <v>0.55000000000000004</v>
          </cell>
          <cell r="L3677">
            <v>3391786</v>
          </cell>
        </row>
        <row r="3678">
          <cell r="A3678" t="str">
            <v>002213002</v>
          </cell>
          <cell r="B3678" t="str">
            <v>Talilni vložek</v>
          </cell>
          <cell r="C3678" t="str">
            <v>D03 gG 100A/400V</v>
          </cell>
          <cell r="D3678" t="str">
            <v>2,9284</v>
          </cell>
          <cell r="E3678" t="str">
            <v>LA</v>
          </cell>
          <cell r="F3678">
            <v>35</v>
          </cell>
          <cell r="G3678">
            <v>19034.600000000002</v>
          </cell>
          <cell r="H3678">
            <v>0</v>
          </cell>
          <cell r="I3678">
            <v>19224.946000000004</v>
          </cell>
          <cell r="J3678">
            <v>2422343.1960000005</v>
          </cell>
          <cell r="K3678">
            <v>0.55000000000000004</v>
          </cell>
          <cell r="L3678">
            <v>3754632</v>
          </cell>
        </row>
        <row r="3679">
          <cell r="A3679" t="str">
            <v>002221011</v>
          </cell>
          <cell r="B3679" t="str">
            <v>Podstavek talilnega vložka</v>
          </cell>
          <cell r="C3679" t="str">
            <v>D01 E14 16A N-K 1p</v>
          </cell>
          <cell r="D3679" t="str">
            <v>1,4945</v>
          </cell>
          <cell r="E3679" t="str">
            <v>LB</v>
          </cell>
          <cell r="F3679">
            <v>35</v>
          </cell>
          <cell r="G3679">
            <v>9714.25</v>
          </cell>
          <cell r="H3679">
            <v>0</v>
          </cell>
          <cell r="I3679">
            <v>9811.3924999999999</v>
          </cell>
          <cell r="J3679">
            <v>1236235.4550000001</v>
          </cell>
          <cell r="K3679">
            <v>0.57999999999999996</v>
          </cell>
          <cell r="L3679">
            <v>1953253</v>
          </cell>
        </row>
        <row r="3680">
          <cell r="A3680" t="str">
            <v>002221012</v>
          </cell>
          <cell r="B3680" t="str">
            <v>Podstavek talilnega vložka</v>
          </cell>
          <cell r="C3680" t="str">
            <v>D01 E14 16A V-K 1p</v>
          </cell>
          <cell r="D3680" t="str">
            <v>1,4679</v>
          </cell>
          <cell r="E3680" t="str">
            <v>LB</v>
          </cell>
          <cell r="F3680">
            <v>35</v>
          </cell>
          <cell r="G3680">
            <v>9541.35</v>
          </cell>
          <cell r="H3680">
            <v>0</v>
          </cell>
          <cell r="I3680">
            <v>9636.7635000000009</v>
          </cell>
          <cell r="J3680">
            <v>1214232.2010000001</v>
          </cell>
          <cell r="K3680">
            <v>0.57999999999999996</v>
          </cell>
          <cell r="L3680">
            <v>1918487</v>
          </cell>
        </row>
        <row r="3681">
          <cell r="A3681" t="str">
            <v>002221001</v>
          </cell>
          <cell r="B3681" t="str">
            <v>Podstavek talilnega vložka</v>
          </cell>
          <cell r="C3681" t="str">
            <v>D01 E14 16A N 1p</v>
          </cell>
          <cell r="D3681" t="str">
            <v>1,2409</v>
          </cell>
          <cell r="E3681" t="str">
            <v>LB</v>
          </cell>
          <cell r="F3681">
            <v>35</v>
          </cell>
          <cell r="G3681">
            <v>8065.85</v>
          </cell>
          <cell r="H3681">
            <v>0</v>
          </cell>
          <cell r="I3681">
            <v>8146.5085000000008</v>
          </cell>
          <cell r="J3681">
            <v>1026460.0710000001</v>
          </cell>
          <cell r="K3681">
            <v>0.57999999999999996</v>
          </cell>
          <cell r="L3681">
            <v>1621807</v>
          </cell>
        </row>
        <row r="3682">
          <cell r="A3682" t="str">
            <v>002221002</v>
          </cell>
          <cell r="B3682" t="str">
            <v>Podstavek talilnega vložka</v>
          </cell>
          <cell r="C3682" t="str">
            <v>D01 E14 16A V 1p</v>
          </cell>
          <cell r="D3682" t="str">
            <v>1,1898</v>
          </cell>
          <cell r="E3682" t="str">
            <v>LB</v>
          </cell>
          <cell r="F3682">
            <v>35</v>
          </cell>
          <cell r="G3682">
            <v>7733.7</v>
          </cell>
          <cell r="H3682">
            <v>0</v>
          </cell>
          <cell r="I3682">
            <v>7811.0370000000003</v>
          </cell>
          <cell r="J3682">
            <v>984190.66200000001</v>
          </cell>
          <cell r="K3682">
            <v>0.57999999999999996</v>
          </cell>
          <cell r="L3682">
            <v>1555022</v>
          </cell>
        </row>
        <row r="3683">
          <cell r="A3683" t="str">
            <v>002222011</v>
          </cell>
          <cell r="B3683" t="str">
            <v>Podstavek talilnega vložka</v>
          </cell>
          <cell r="C3683" t="str">
            <v>D02 E18 63A N-K 1p</v>
          </cell>
          <cell r="D3683" t="str">
            <v>1,8728</v>
          </cell>
          <cell r="E3683" t="str">
            <v>LB</v>
          </cell>
          <cell r="F3683">
            <v>35</v>
          </cell>
          <cell r="G3683">
            <v>12173.2</v>
          </cell>
          <cell r="H3683">
            <v>0</v>
          </cell>
          <cell r="I3683">
            <v>12294.932000000001</v>
          </cell>
          <cell r="J3683">
            <v>1549161.432</v>
          </cell>
          <cell r="K3683">
            <v>0.57999999999999996</v>
          </cell>
          <cell r="L3683">
            <v>2447676</v>
          </cell>
        </row>
        <row r="3684">
          <cell r="A3684" t="str">
            <v>002222012</v>
          </cell>
          <cell r="B3684" t="str">
            <v>Podstavek talilnega vložka</v>
          </cell>
          <cell r="C3684" t="str">
            <v>D02 E18 63A V 1p</v>
          </cell>
          <cell r="D3684" t="str">
            <v>1,7969</v>
          </cell>
          <cell r="E3684" t="str">
            <v>LB</v>
          </cell>
          <cell r="F3684">
            <v>35</v>
          </cell>
          <cell r="G3684">
            <v>11679.85</v>
          </cell>
          <cell r="H3684">
            <v>0</v>
          </cell>
          <cell r="I3684">
            <v>11796.648500000001</v>
          </cell>
          <cell r="J3684">
            <v>1486377.7110000001</v>
          </cell>
          <cell r="K3684">
            <v>0.57999999999999996</v>
          </cell>
          <cell r="L3684">
            <v>2348477</v>
          </cell>
        </row>
        <row r="3685">
          <cell r="A3685" t="str">
            <v>002222016</v>
          </cell>
          <cell r="B3685" t="str">
            <v>Podstavek talilnega vložka</v>
          </cell>
          <cell r="C3685" t="str">
            <v>D02 E18 63A N M5-K 1p</v>
          </cell>
          <cell r="D3685" t="str">
            <v>1,8728</v>
          </cell>
          <cell r="E3685" t="str">
            <v>LB</v>
          </cell>
          <cell r="F3685">
            <v>35</v>
          </cell>
          <cell r="G3685">
            <v>12173.2</v>
          </cell>
          <cell r="H3685">
            <v>0</v>
          </cell>
          <cell r="I3685">
            <v>12294.932000000001</v>
          </cell>
          <cell r="J3685">
            <v>1549161.432</v>
          </cell>
          <cell r="K3685">
            <v>0.57999999999999996</v>
          </cell>
          <cell r="L3685">
            <v>2447676</v>
          </cell>
        </row>
        <row r="3686">
          <cell r="A3686" t="str">
            <v>002222015</v>
          </cell>
          <cell r="B3686" t="str">
            <v>Podstavek talilnega vložka</v>
          </cell>
          <cell r="C3686" t="str">
            <v>D02 E18 63A V M5-K 1p</v>
          </cell>
          <cell r="D3686" t="str">
            <v>1,7969</v>
          </cell>
          <cell r="E3686" t="str">
            <v>LB</v>
          </cell>
          <cell r="F3686">
            <v>35</v>
          </cell>
          <cell r="G3686">
            <v>11679.85</v>
          </cell>
          <cell r="H3686">
            <v>0</v>
          </cell>
          <cell r="I3686">
            <v>11796.648500000001</v>
          </cell>
          <cell r="J3686">
            <v>1486377.7110000001</v>
          </cell>
          <cell r="K3686">
            <v>0.57999999999999996</v>
          </cell>
          <cell r="L3686">
            <v>2348477</v>
          </cell>
        </row>
        <row r="3687">
          <cell r="A3687" t="str">
            <v>002222001</v>
          </cell>
          <cell r="B3687" t="str">
            <v>Podstavek talilnega vložka</v>
          </cell>
          <cell r="C3687" t="str">
            <v>D02 E18 63A N 1p</v>
          </cell>
          <cell r="D3687" t="str">
            <v>1,5699</v>
          </cell>
          <cell r="E3687" t="str">
            <v>LB</v>
          </cell>
          <cell r="F3687">
            <v>35</v>
          </cell>
          <cell r="G3687">
            <v>10204.35</v>
          </cell>
          <cell r="H3687">
            <v>0</v>
          </cell>
          <cell r="I3687">
            <v>10306.3935</v>
          </cell>
          <cell r="J3687">
            <v>1298605.581</v>
          </cell>
          <cell r="K3687">
            <v>0.57999999999999996</v>
          </cell>
          <cell r="L3687">
            <v>2051797</v>
          </cell>
        </row>
        <row r="3688">
          <cell r="A3688" t="str">
            <v>002222002</v>
          </cell>
          <cell r="B3688" t="str">
            <v>Podstavek talilnega vložka</v>
          </cell>
          <cell r="C3688" t="str">
            <v>D02 E18 63A V 1p</v>
          </cell>
          <cell r="D3688" t="str">
            <v>1,4945</v>
          </cell>
          <cell r="E3688" t="str">
            <v>LB</v>
          </cell>
          <cell r="F3688">
            <v>35</v>
          </cell>
          <cell r="G3688">
            <v>9714.25</v>
          </cell>
          <cell r="H3688">
            <v>0</v>
          </cell>
          <cell r="I3688">
            <v>9811.3924999999999</v>
          </cell>
          <cell r="J3688">
            <v>1236235.4550000001</v>
          </cell>
          <cell r="K3688">
            <v>0.57999999999999996</v>
          </cell>
          <cell r="L3688">
            <v>1953253</v>
          </cell>
        </row>
        <row r="3689">
          <cell r="A3689" t="str">
            <v>002222006</v>
          </cell>
          <cell r="B3689" t="str">
            <v>Podstavek talilnega vložka</v>
          </cell>
          <cell r="C3689" t="str">
            <v>D02 E18 63A N M5 1p</v>
          </cell>
          <cell r="D3689" t="str">
            <v>1,5699</v>
          </cell>
          <cell r="E3689" t="str">
            <v>LB</v>
          </cell>
          <cell r="F3689">
            <v>35</v>
          </cell>
          <cell r="G3689">
            <v>10204.35</v>
          </cell>
          <cell r="H3689">
            <v>0</v>
          </cell>
          <cell r="I3689">
            <v>10306.3935</v>
          </cell>
          <cell r="J3689">
            <v>1298605.581</v>
          </cell>
          <cell r="K3689">
            <v>0.57999999999999996</v>
          </cell>
          <cell r="L3689">
            <v>2051797</v>
          </cell>
        </row>
        <row r="3690">
          <cell r="A3690" t="str">
            <v>002222005</v>
          </cell>
          <cell r="B3690" t="str">
            <v>Podstavek talilnega vložka</v>
          </cell>
          <cell r="C3690" t="str">
            <v>D02 E18 63A V M5 1p</v>
          </cell>
          <cell r="D3690" t="str">
            <v>1,4945</v>
          </cell>
          <cell r="E3690" t="str">
            <v>LB</v>
          </cell>
          <cell r="F3690">
            <v>35</v>
          </cell>
          <cell r="G3690">
            <v>9714.25</v>
          </cell>
          <cell r="H3690">
            <v>0</v>
          </cell>
          <cell r="I3690">
            <v>9811.3924999999999</v>
          </cell>
          <cell r="J3690">
            <v>1236235.4550000001</v>
          </cell>
          <cell r="K3690">
            <v>0.57999999999999996</v>
          </cell>
          <cell r="L3690">
            <v>1953253</v>
          </cell>
        </row>
        <row r="3691">
          <cell r="A3691" t="str">
            <v>002221111</v>
          </cell>
          <cell r="B3691" t="str">
            <v>Podstavek talilnega vložka</v>
          </cell>
          <cell r="C3691" t="str">
            <v>D01 E14 16A N-U-K 1p</v>
          </cell>
          <cell r="D3691" t="str">
            <v>3,8348</v>
          </cell>
          <cell r="E3691" t="str">
            <v>LB</v>
          </cell>
          <cell r="F3691">
            <v>35</v>
          </cell>
          <cell r="G3691">
            <v>24926.2</v>
          </cell>
          <cell r="H3691">
            <v>0</v>
          </cell>
          <cell r="I3691">
            <v>25175.462</v>
          </cell>
          <cell r="J3691">
            <v>3172108.2119999998</v>
          </cell>
          <cell r="K3691">
            <v>0.57999999999999996</v>
          </cell>
          <cell r="L3691">
            <v>5011931</v>
          </cell>
        </row>
        <row r="3692">
          <cell r="A3692" t="str">
            <v>002221112</v>
          </cell>
          <cell r="B3692" t="str">
            <v>Podstavek talilnega vložka</v>
          </cell>
          <cell r="C3692" t="str">
            <v>D01 E14 16A V-U-K 1p</v>
          </cell>
          <cell r="D3692" t="str">
            <v>3,7592</v>
          </cell>
          <cell r="E3692" t="str">
            <v>LB</v>
          </cell>
          <cell r="F3692">
            <v>35</v>
          </cell>
          <cell r="G3692">
            <v>24434.799999999999</v>
          </cell>
          <cell r="H3692">
            <v>0</v>
          </cell>
          <cell r="I3692">
            <v>24679.148000000001</v>
          </cell>
          <cell r="J3692">
            <v>3109572.648</v>
          </cell>
          <cell r="K3692">
            <v>0.57999999999999996</v>
          </cell>
          <cell r="L3692">
            <v>4913125</v>
          </cell>
        </row>
        <row r="3693">
          <cell r="A3693" t="str">
            <v>002221021</v>
          </cell>
          <cell r="B3693" t="str">
            <v>Podstavek talilnega vložka</v>
          </cell>
          <cell r="C3693" t="str">
            <v>D01 E14 16A N-K 3p</v>
          </cell>
          <cell r="D3693" t="str">
            <v>3,9249</v>
          </cell>
          <cell r="E3693" t="str">
            <v>LB</v>
          </cell>
          <cell r="F3693">
            <v>35</v>
          </cell>
          <cell r="G3693">
            <v>25511.850000000002</v>
          </cell>
          <cell r="H3693">
            <v>0</v>
          </cell>
          <cell r="I3693">
            <v>25766.968500000003</v>
          </cell>
          <cell r="J3693">
            <v>3246638.0310000004</v>
          </cell>
          <cell r="K3693">
            <v>0.57999999999999996</v>
          </cell>
          <cell r="L3693">
            <v>5129689</v>
          </cell>
        </row>
        <row r="3694">
          <cell r="A3694" t="str">
            <v>002221020</v>
          </cell>
          <cell r="B3694" t="str">
            <v>Podstavek talilnega vložka</v>
          </cell>
          <cell r="C3694" t="str">
            <v>D01 E14 16A V-K 3p</v>
          </cell>
          <cell r="D3694" t="str">
            <v>3,5957</v>
          </cell>
          <cell r="E3694" t="str">
            <v>LB</v>
          </cell>
          <cell r="F3694">
            <v>35</v>
          </cell>
          <cell r="G3694">
            <v>23372.05</v>
          </cell>
          <cell r="H3694">
            <v>0</v>
          </cell>
          <cell r="I3694">
            <v>23605.770499999999</v>
          </cell>
          <cell r="J3694">
            <v>2974327.0829999996</v>
          </cell>
          <cell r="K3694">
            <v>0.57999999999999996</v>
          </cell>
          <cell r="L3694">
            <v>4699437</v>
          </cell>
        </row>
        <row r="3695">
          <cell r="A3695" t="str">
            <v>002221031</v>
          </cell>
          <cell r="B3695" t="str">
            <v>Podstavek talilnega vložka</v>
          </cell>
          <cell r="C3695" t="str">
            <v>D01 E14 16A N 3p</v>
          </cell>
          <cell r="D3695" t="str">
            <v>3,3423</v>
          </cell>
          <cell r="E3695" t="str">
            <v>LB</v>
          </cell>
          <cell r="F3695">
            <v>35</v>
          </cell>
          <cell r="G3695">
            <v>21724.95</v>
          </cell>
          <cell r="H3695">
            <v>0</v>
          </cell>
          <cell r="I3695">
            <v>21942.199500000002</v>
          </cell>
          <cell r="J3695">
            <v>2764717.1370000001</v>
          </cell>
          <cell r="K3695">
            <v>0.57999999999999996</v>
          </cell>
          <cell r="L3695">
            <v>4368254</v>
          </cell>
        </row>
        <row r="3696">
          <cell r="A3696" t="str">
            <v>002221030</v>
          </cell>
          <cell r="B3696" t="str">
            <v>Podstavek talilnega vložka</v>
          </cell>
          <cell r="C3696" t="str">
            <v>D01 E14 16A V 3p</v>
          </cell>
          <cell r="D3696" t="str">
            <v>3,0131</v>
          </cell>
          <cell r="E3696" t="str">
            <v>LB</v>
          </cell>
          <cell r="F3696">
            <v>35</v>
          </cell>
          <cell r="G3696">
            <v>19585.150000000001</v>
          </cell>
          <cell r="H3696">
            <v>0</v>
          </cell>
          <cell r="I3696">
            <v>19781.001500000002</v>
          </cell>
          <cell r="J3696">
            <v>2492406.1890000002</v>
          </cell>
          <cell r="K3696">
            <v>0.57999999999999996</v>
          </cell>
          <cell r="L3696">
            <v>3938002</v>
          </cell>
        </row>
        <row r="3697">
          <cell r="A3697" t="str">
            <v>002222021</v>
          </cell>
          <cell r="B3697" t="str">
            <v>Podstavek talilnega vložka</v>
          </cell>
          <cell r="C3697" t="str">
            <v>D02 E18 63A N-K 3p</v>
          </cell>
          <cell r="D3697" t="str">
            <v>5,0388</v>
          </cell>
          <cell r="E3697" t="str">
            <v>LB</v>
          </cell>
          <cell r="F3697">
            <v>35</v>
          </cell>
          <cell r="G3697">
            <v>32752.2</v>
          </cell>
          <cell r="H3697">
            <v>0</v>
          </cell>
          <cell r="I3697">
            <v>33079.722000000002</v>
          </cell>
          <cell r="J3697">
            <v>4168044.9720000001</v>
          </cell>
          <cell r="K3697">
            <v>0.57999999999999996</v>
          </cell>
          <cell r="L3697">
            <v>6585512</v>
          </cell>
        </row>
        <row r="3698">
          <cell r="A3698" t="str">
            <v>002222020</v>
          </cell>
          <cell r="B3698" t="str">
            <v>Podstavek talilnega vložka</v>
          </cell>
          <cell r="C3698" t="str">
            <v>D02 E18 63A V-K 3p</v>
          </cell>
          <cell r="D3698" t="str">
            <v>4,7344</v>
          </cell>
          <cell r="E3698" t="str">
            <v>LB</v>
          </cell>
          <cell r="F3698">
            <v>35</v>
          </cell>
          <cell r="G3698">
            <v>30773.600000000002</v>
          </cell>
          <cell r="H3698">
            <v>0</v>
          </cell>
          <cell r="I3698">
            <v>31081.336000000003</v>
          </cell>
          <cell r="J3698">
            <v>3916248.3360000006</v>
          </cell>
          <cell r="K3698">
            <v>0.57999999999999996</v>
          </cell>
          <cell r="L3698">
            <v>6187673</v>
          </cell>
        </row>
        <row r="3699">
          <cell r="A3699" t="str">
            <v>002222023</v>
          </cell>
          <cell r="B3699" t="str">
            <v>Podstavek talilnega vložka</v>
          </cell>
          <cell r="C3699" t="str">
            <v>D02 E18 63A N M5-K 3p</v>
          </cell>
          <cell r="D3699" t="str">
            <v>4,9616</v>
          </cell>
          <cell r="E3699" t="str">
            <v>LB</v>
          </cell>
          <cell r="F3699">
            <v>35</v>
          </cell>
          <cell r="G3699">
            <v>32250.400000000001</v>
          </cell>
          <cell r="H3699">
            <v>0</v>
          </cell>
          <cell r="I3699">
            <v>32572.904000000002</v>
          </cell>
          <cell r="J3699">
            <v>4104185.9040000001</v>
          </cell>
          <cell r="K3699">
            <v>0.57999999999999996</v>
          </cell>
          <cell r="L3699">
            <v>6484614</v>
          </cell>
        </row>
        <row r="3700">
          <cell r="A3700" t="str">
            <v>002222022</v>
          </cell>
          <cell r="B3700" t="str">
            <v>Podstavek talilnega vložka</v>
          </cell>
          <cell r="C3700" t="str">
            <v>D02 E18 63A V M5-K 3p</v>
          </cell>
          <cell r="D3700" t="str">
            <v>4,6587</v>
          </cell>
          <cell r="E3700" t="str">
            <v>LB</v>
          </cell>
          <cell r="F3700">
            <v>35</v>
          </cell>
          <cell r="G3700">
            <v>30281.55</v>
          </cell>
          <cell r="H3700">
            <v>0</v>
          </cell>
          <cell r="I3700">
            <v>30584.3655</v>
          </cell>
          <cell r="J3700">
            <v>3853630.0529999998</v>
          </cell>
          <cell r="K3700">
            <v>0.57999999999999996</v>
          </cell>
          <cell r="L3700">
            <v>6088736</v>
          </cell>
        </row>
        <row r="3701">
          <cell r="A3701" t="str">
            <v>002222031</v>
          </cell>
          <cell r="B3701" t="str">
            <v>Podstavek talilnega vložka</v>
          </cell>
          <cell r="C3701" t="str">
            <v>D02 E18 63A N 3p</v>
          </cell>
          <cell r="D3701" t="str">
            <v>4,4565</v>
          </cell>
          <cell r="E3701" t="str">
            <v>LB</v>
          </cell>
          <cell r="F3701">
            <v>35</v>
          </cell>
          <cell r="G3701">
            <v>28967.25</v>
          </cell>
          <cell r="H3701">
            <v>0</v>
          </cell>
          <cell r="I3701">
            <v>29256.922500000001</v>
          </cell>
          <cell r="J3701">
            <v>3686372.2349999999</v>
          </cell>
          <cell r="K3701">
            <v>0.57999999999999996</v>
          </cell>
          <cell r="L3701">
            <v>5824469</v>
          </cell>
        </row>
        <row r="3702">
          <cell r="A3702" t="str">
            <v>002222030</v>
          </cell>
          <cell r="B3702" t="str">
            <v>Podstavek talilnega vložka</v>
          </cell>
          <cell r="C3702" t="str">
            <v>D02 E18 63A V 3p</v>
          </cell>
          <cell r="D3702" t="str">
            <v>4,1520</v>
          </cell>
          <cell r="E3702" t="str">
            <v>LB</v>
          </cell>
          <cell r="F3702">
            <v>35</v>
          </cell>
          <cell r="G3702">
            <v>26988</v>
          </cell>
          <cell r="H3702">
            <v>0</v>
          </cell>
          <cell r="I3702">
            <v>27257.88</v>
          </cell>
          <cell r="J3702">
            <v>3434492.8800000004</v>
          </cell>
          <cell r="K3702">
            <v>0.57999999999999996</v>
          </cell>
          <cell r="L3702">
            <v>5426499</v>
          </cell>
        </row>
        <row r="3703">
          <cell r="A3703" t="str">
            <v>002222033</v>
          </cell>
          <cell r="B3703" t="str">
            <v>Podstavek talilnega vložka</v>
          </cell>
          <cell r="C3703" t="str">
            <v>D02 E18 63A N M5 3p</v>
          </cell>
          <cell r="D3703" t="str">
            <v>4,3806</v>
          </cell>
          <cell r="E3703" t="str">
            <v>LB</v>
          </cell>
          <cell r="F3703">
            <v>35</v>
          </cell>
          <cell r="G3703">
            <v>28473.9</v>
          </cell>
          <cell r="H3703">
            <v>0</v>
          </cell>
          <cell r="I3703">
            <v>28758.639000000003</v>
          </cell>
          <cell r="J3703">
            <v>3623588.5140000004</v>
          </cell>
          <cell r="K3703">
            <v>0.57999999999999996</v>
          </cell>
          <cell r="L3703">
            <v>5725270</v>
          </cell>
        </row>
        <row r="3704">
          <cell r="A3704" t="str">
            <v>002222032</v>
          </cell>
          <cell r="B3704" t="str">
            <v>Podstavek talilnega vložka</v>
          </cell>
          <cell r="C3704" t="str">
            <v>D02 E18 63A V M5 3p</v>
          </cell>
          <cell r="D3704" t="str">
            <v>4,0517</v>
          </cell>
          <cell r="E3704" t="str">
            <v>LB</v>
          </cell>
          <cell r="F3704">
            <v>35</v>
          </cell>
          <cell r="G3704">
            <v>26336.05</v>
          </cell>
          <cell r="H3704">
            <v>0</v>
          </cell>
          <cell r="I3704">
            <v>26599.410499999998</v>
          </cell>
          <cell r="J3704">
            <v>3351525.7229999998</v>
          </cell>
          <cell r="K3704">
            <v>0.57999999999999996</v>
          </cell>
          <cell r="L3704">
            <v>5295411</v>
          </cell>
        </row>
        <row r="3705">
          <cell r="A3705" t="str">
            <v>002221015</v>
          </cell>
          <cell r="B3705" t="str">
            <v>Podstavek talilnega vložka</v>
          </cell>
          <cell r="C3705" t="str">
            <v>PP D01 K 1p</v>
          </cell>
          <cell r="D3705" t="str">
            <v>3,0252</v>
          </cell>
          <cell r="E3705" t="str">
            <v>LB</v>
          </cell>
          <cell r="F3705">
            <v>35</v>
          </cell>
          <cell r="G3705">
            <v>19663.8</v>
          </cell>
          <cell r="H3705">
            <v>0</v>
          </cell>
          <cell r="I3705">
            <v>19860.437999999998</v>
          </cell>
          <cell r="J3705">
            <v>2502415.1879999996</v>
          </cell>
          <cell r="K3705">
            <v>0.57999999999999996</v>
          </cell>
          <cell r="L3705">
            <v>3953816</v>
          </cell>
        </row>
        <row r="3706">
          <cell r="A3706" t="str">
            <v>002221022</v>
          </cell>
          <cell r="B3706" t="str">
            <v>Podstavek talilnega vložka</v>
          </cell>
          <cell r="C3706" t="str">
            <v>PP D01 K 3p</v>
          </cell>
          <cell r="D3706" t="str">
            <v>8,9152</v>
          </cell>
          <cell r="E3706" t="str">
            <v>LB</v>
          </cell>
          <cell r="F3706">
            <v>35</v>
          </cell>
          <cell r="G3706">
            <v>57948.800000000003</v>
          </cell>
          <cell r="H3706">
            <v>0</v>
          </cell>
          <cell r="I3706">
            <v>58528.288</v>
          </cell>
          <cell r="J3706">
            <v>7374564.2879999997</v>
          </cell>
          <cell r="K3706">
            <v>0.57999999999999996</v>
          </cell>
          <cell r="L3706">
            <v>11651812</v>
          </cell>
        </row>
        <row r="3707">
          <cell r="A3707" t="str">
            <v>002222018</v>
          </cell>
          <cell r="B3707" t="str">
            <v>Podstavek talilnega vložka</v>
          </cell>
          <cell r="C3707" t="str">
            <v>PP D02 K 1p</v>
          </cell>
          <cell r="D3707" t="str">
            <v>3,6269</v>
          </cell>
          <cell r="E3707" t="str">
            <v>LB</v>
          </cell>
          <cell r="F3707">
            <v>35</v>
          </cell>
          <cell r="G3707">
            <v>23574.850000000002</v>
          </cell>
          <cell r="H3707">
            <v>0</v>
          </cell>
          <cell r="I3707">
            <v>23810.598500000004</v>
          </cell>
          <cell r="J3707">
            <v>3000135.4110000003</v>
          </cell>
          <cell r="K3707">
            <v>0.57999999999999996</v>
          </cell>
          <cell r="L3707">
            <v>4740214</v>
          </cell>
        </row>
        <row r="3708">
          <cell r="A3708" t="str">
            <v>002222043</v>
          </cell>
          <cell r="B3708" t="str">
            <v>Podstavek talilnega vložka</v>
          </cell>
          <cell r="C3708" t="str">
            <v>PP D02 K 3p</v>
          </cell>
          <cell r="D3708" t="str">
            <v>10,4528</v>
          </cell>
          <cell r="E3708" t="str">
            <v>LB</v>
          </cell>
          <cell r="F3708">
            <v>35</v>
          </cell>
          <cell r="G3708">
            <v>67943.199999999997</v>
          </cell>
          <cell r="H3708">
            <v>0</v>
          </cell>
          <cell r="I3708">
            <v>68622.631999999998</v>
          </cell>
          <cell r="J3708">
            <v>8646451.6319999993</v>
          </cell>
          <cell r="K3708">
            <v>0.57999999999999996</v>
          </cell>
          <cell r="L3708">
            <v>13661394</v>
          </cell>
        </row>
        <row r="3709">
          <cell r="A3709" t="str">
            <v>002251006</v>
          </cell>
          <cell r="B3709" t="str">
            <v>Zašèitni pokrov</v>
          </cell>
          <cell r="C3709" t="str">
            <v>PZ D01</v>
          </cell>
          <cell r="D3709" t="str">
            <v>0,3216</v>
          </cell>
          <cell r="E3709" t="str">
            <v>LB</v>
          </cell>
          <cell r="F3709">
            <v>35</v>
          </cell>
          <cell r="G3709" t="e">
            <v>#VALUE!</v>
          </cell>
          <cell r="H3709">
            <v>0</v>
          </cell>
          <cell r="I3709" t="e">
            <v>#VALUE!</v>
          </cell>
          <cell r="J3709" t="e">
            <v>#VALUE!</v>
          </cell>
          <cell r="K3709">
            <v>0.57999999999999996</v>
          </cell>
          <cell r="L3709" t="e">
            <v>#VALUE!</v>
          </cell>
        </row>
        <row r="3710">
          <cell r="A3710" t="str">
            <v>002251005</v>
          </cell>
          <cell r="B3710" t="str">
            <v>Zašèitni pokrov</v>
          </cell>
          <cell r="C3710" t="str">
            <v>PZ D02</v>
          </cell>
          <cell r="D3710" t="str">
            <v>0,3579</v>
          </cell>
          <cell r="E3710" t="str">
            <v>LB</v>
          </cell>
          <cell r="F3710">
            <v>35</v>
          </cell>
          <cell r="G3710" t="e">
            <v>#VALUE!</v>
          </cell>
          <cell r="H3710">
            <v>0</v>
          </cell>
          <cell r="I3710" t="e">
            <v>#VALUE!</v>
          </cell>
          <cell r="J3710" t="e">
            <v>#VALUE!</v>
          </cell>
          <cell r="K3710">
            <v>0.57999999999999996</v>
          </cell>
          <cell r="L3710" t="e">
            <v>#VALUE!</v>
          </cell>
        </row>
        <row r="3711">
          <cell r="A3711" t="str">
            <v>002251004</v>
          </cell>
          <cell r="B3711" t="str">
            <v>Zašèitni pokrov</v>
          </cell>
          <cell r="C3711" t="str">
            <v>PZ D01/3</v>
          </cell>
          <cell r="D3711" t="str">
            <v>0,6857</v>
          </cell>
          <cell r="E3711" t="str">
            <v>LB</v>
          </cell>
          <cell r="F3711">
            <v>35</v>
          </cell>
          <cell r="G3711" t="e">
            <v>#VALUE!</v>
          </cell>
          <cell r="H3711">
            <v>0</v>
          </cell>
          <cell r="I3711" t="e">
            <v>#VALUE!</v>
          </cell>
          <cell r="J3711" t="e">
            <v>#VALUE!</v>
          </cell>
          <cell r="K3711">
            <v>0.57999999999999996</v>
          </cell>
          <cell r="L3711" t="e">
            <v>#VALUE!</v>
          </cell>
        </row>
        <row r="3712">
          <cell r="A3712" t="str">
            <v>002251002</v>
          </cell>
          <cell r="B3712" t="str">
            <v>Zašèitni pokrov</v>
          </cell>
          <cell r="C3712" t="str">
            <v>PZ D02/3</v>
          </cell>
          <cell r="D3712" t="str">
            <v>0,6857</v>
          </cell>
          <cell r="E3712" t="str">
            <v>LB</v>
          </cell>
          <cell r="F3712">
            <v>35</v>
          </cell>
          <cell r="G3712" t="e">
            <v>#VALUE!</v>
          </cell>
          <cell r="H3712">
            <v>0</v>
          </cell>
          <cell r="I3712" t="e">
            <v>#VALUE!</v>
          </cell>
          <cell r="J3712" t="e">
            <v>#VALUE!</v>
          </cell>
          <cell r="K3712">
            <v>0.57999999999999996</v>
          </cell>
          <cell r="L3712" t="e">
            <v>#VALUE!</v>
          </cell>
        </row>
        <row r="3713">
          <cell r="A3713" t="str">
            <v>002241001</v>
          </cell>
          <cell r="B3713" t="str">
            <v>Velikostni obroè</v>
          </cell>
          <cell r="C3713" t="str">
            <v>VD01 2A</v>
          </cell>
          <cell r="D3713" t="str">
            <v>0,2465</v>
          </cell>
          <cell r="E3713" t="str">
            <v>LC</v>
          </cell>
          <cell r="F3713">
            <v>35</v>
          </cell>
          <cell r="G3713" t="e">
            <v>#VALUE!</v>
          </cell>
          <cell r="H3713">
            <v>0</v>
          </cell>
          <cell r="I3713" t="e">
            <v>#VALUE!</v>
          </cell>
          <cell r="J3713" t="e">
            <v>#VALUE!</v>
          </cell>
          <cell r="K3713">
            <v>0.57999999999999996</v>
          </cell>
          <cell r="L3713" t="e">
            <v>#VALUE!</v>
          </cell>
        </row>
        <row r="3714">
          <cell r="A3714" t="str">
            <v>002241002</v>
          </cell>
          <cell r="B3714" t="str">
            <v>Velikostni obroè</v>
          </cell>
          <cell r="C3714" t="str">
            <v>VD01 4A</v>
          </cell>
          <cell r="D3714" t="str">
            <v>0,2465</v>
          </cell>
          <cell r="E3714" t="str">
            <v>LC</v>
          </cell>
          <cell r="F3714">
            <v>35</v>
          </cell>
          <cell r="G3714" t="e">
            <v>#VALUE!</v>
          </cell>
          <cell r="H3714">
            <v>0</v>
          </cell>
          <cell r="I3714" t="e">
            <v>#VALUE!</v>
          </cell>
          <cell r="J3714" t="e">
            <v>#VALUE!</v>
          </cell>
          <cell r="K3714">
            <v>0.57999999999999996</v>
          </cell>
          <cell r="L3714" t="e">
            <v>#VALUE!</v>
          </cell>
        </row>
        <row r="3715">
          <cell r="A3715" t="str">
            <v>002241003</v>
          </cell>
          <cell r="B3715" t="str">
            <v>Velikostni obroè</v>
          </cell>
          <cell r="C3715" t="str">
            <v>VD01 6A</v>
          </cell>
          <cell r="D3715" t="str">
            <v>0,2465</v>
          </cell>
          <cell r="E3715" t="str">
            <v>LC</v>
          </cell>
          <cell r="F3715">
            <v>35</v>
          </cell>
          <cell r="G3715" t="e">
            <v>#VALUE!</v>
          </cell>
          <cell r="H3715">
            <v>0</v>
          </cell>
          <cell r="I3715" t="e">
            <v>#VALUE!</v>
          </cell>
          <cell r="J3715" t="e">
            <v>#VALUE!</v>
          </cell>
          <cell r="K3715">
            <v>0.57999999999999996</v>
          </cell>
          <cell r="L3715" t="e">
            <v>#VALUE!</v>
          </cell>
        </row>
        <row r="3716">
          <cell r="A3716" t="str">
            <v>002241004</v>
          </cell>
          <cell r="B3716" t="str">
            <v>Velikostni obroè</v>
          </cell>
          <cell r="C3716" t="str">
            <v>VD01 10A</v>
          </cell>
          <cell r="D3716" t="str">
            <v>0,2465</v>
          </cell>
          <cell r="E3716" t="str">
            <v>LC</v>
          </cell>
          <cell r="F3716">
            <v>35</v>
          </cell>
          <cell r="G3716" t="e">
            <v>#VALUE!</v>
          </cell>
          <cell r="H3716">
            <v>0</v>
          </cell>
          <cell r="I3716" t="e">
            <v>#VALUE!</v>
          </cell>
          <cell r="J3716" t="e">
            <v>#VALUE!</v>
          </cell>
          <cell r="K3716">
            <v>0.57999999999999996</v>
          </cell>
          <cell r="L3716" t="e">
            <v>#VALUE!</v>
          </cell>
        </row>
        <row r="3717">
          <cell r="A3717" t="str">
            <v>002243001</v>
          </cell>
          <cell r="B3717" t="str">
            <v>Velikostni obroè</v>
          </cell>
          <cell r="C3717" t="str">
            <v>VD01D02 2A</v>
          </cell>
          <cell r="D3717" t="str">
            <v>0,2640</v>
          </cell>
          <cell r="E3717" t="str">
            <v>LC</v>
          </cell>
          <cell r="F3717">
            <v>35</v>
          </cell>
          <cell r="G3717" t="e">
            <v>#VALUE!</v>
          </cell>
          <cell r="H3717">
            <v>0</v>
          </cell>
          <cell r="I3717" t="e">
            <v>#VALUE!</v>
          </cell>
          <cell r="J3717" t="e">
            <v>#VALUE!</v>
          </cell>
          <cell r="K3717">
            <v>0.57999999999999996</v>
          </cell>
          <cell r="L3717" t="e">
            <v>#VALUE!</v>
          </cell>
        </row>
        <row r="3718">
          <cell r="A3718" t="str">
            <v>002243002</v>
          </cell>
          <cell r="B3718" t="str">
            <v>Velikostni obroè</v>
          </cell>
          <cell r="C3718" t="str">
            <v>VD01D02 4A</v>
          </cell>
          <cell r="D3718" t="str">
            <v>0,2640</v>
          </cell>
          <cell r="E3718" t="str">
            <v>LC</v>
          </cell>
          <cell r="F3718">
            <v>35</v>
          </cell>
          <cell r="G3718" t="e">
            <v>#VALUE!</v>
          </cell>
          <cell r="H3718">
            <v>0</v>
          </cell>
          <cell r="I3718" t="e">
            <v>#VALUE!</v>
          </cell>
          <cell r="J3718" t="e">
            <v>#VALUE!</v>
          </cell>
          <cell r="K3718">
            <v>0.57999999999999996</v>
          </cell>
          <cell r="L3718" t="e">
            <v>#VALUE!</v>
          </cell>
        </row>
        <row r="3719">
          <cell r="A3719" t="str">
            <v>002243003</v>
          </cell>
          <cell r="B3719" t="str">
            <v>Velikostni obroè</v>
          </cell>
          <cell r="C3719" t="str">
            <v>VD01D02 6A</v>
          </cell>
          <cell r="D3719" t="str">
            <v>0,2640</v>
          </cell>
          <cell r="E3719" t="str">
            <v>LC</v>
          </cell>
          <cell r="F3719">
            <v>35</v>
          </cell>
          <cell r="G3719" t="e">
            <v>#VALUE!</v>
          </cell>
          <cell r="H3719">
            <v>0</v>
          </cell>
          <cell r="I3719" t="e">
            <v>#VALUE!</v>
          </cell>
          <cell r="J3719" t="e">
            <v>#VALUE!</v>
          </cell>
          <cell r="K3719">
            <v>0.57999999999999996</v>
          </cell>
          <cell r="L3719" t="e">
            <v>#VALUE!</v>
          </cell>
        </row>
        <row r="3720">
          <cell r="A3720" t="str">
            <v>002243004</v>
          </cell>
          <cell r="B3720" t="str">
            <v>Velikostni obroè</v>
          </cell>
          <cell r="C3720" t="str">
            <v>VD01D02 10A</v>
          </cell>
          <cell r="D3720" t="str">
            <v>0,2640</v>
          </cell>
          <cell r="E3720" t="str">
            <v>LC</v>
          </cell>
          <cell r="F3720">
            <v>35</v>
          </cell>
          <cell r="G3720" t="e">
            <v>#VALUE!</v>
          </cell>
          <cell r="H3720">
            <v>0</v>
          </cell>
          <cell r="I3720" t="e">
            <v>#VALUE!</v>
          </cell>
          <cell r="J3720" t="e">
            <v>#VALUE!</v>
          </cell>
          <cell r="K3720">
            <v>0.57999999999999996</v>
          </cell>
          <cell r="L3720" t="e">
            <v>#VALUE!</v>
          </cell>
        </row>
        <row r="3721">
          <cell r="A3721" t="str">
            <v>002243005</v>
          </cell>
          <cell r="B3721" t="str">
            <v>Velikostni obroè</v>
          </cell>
          <cell r="C3721" t="str">
            <v>VD01D02 16A</v>
          </cell>
          <cell r="D3721" t="str">
            <v>0,2640</v>
          </cell>
          <cell r="E3721" t="str">
            <v>LC</v>
          </cell>
          <cell r="F3721">
            <v>35</v>
          </cell>
          <cell r="G3721" t="e">
            <v>#VALUE!</v>
          </cell>
          <cell r="H3721">
            <v>0</v>
          </cell>
          <cell r="I3721" t="e">
            <v>#VALUE!</v>
          </cell>
          <cell r="J3721" t="e">
            <v>#VALUE!</v>
          </cell>
          <cell r="K3721">
            <v>0.57999999999999996</v>
          </cell>
          <cell r="L3721" t="e">
            <v>#VALUE!</v>
          </cell>
        </row>
        <row r="3722">
          <cell r="A3722" t="str">
            <v>002242001</v>
          </cell>
          <cell r="B3722" t="str">
            <v>Velikostni obroè</v>
          </cell>
          <cell r="C3722" t="str">
            <v>VD02 20A</v>
          </cell>
          <cell r="D3722" t="str">
            <v>0,2899</v>
          </cell>
          <cell r="E3722" t="str">
            <v>LC</v>
          </cell>
          <cell r="F3722">
            <v>35</v>
          </cell>
          <cell r="G3722" t="e">
            <v>#VALUE!</v>
          </cell>
          <cell r="H3722">
            <v>0</v>
          </cell>
          <cell r="I3722" t="e">
            <v>#VALUE!</v>
          </cell>
          <cell r="J3722" t="e">
            <v>#VALUE!</v>
          </cell>
          <cell r="K3722">
            <v>0.57999999999999996</v>
          </cell>
          <cell r="L3722" t="e">
            <v>#VALUE!</v>
          </cell>
        </row>
        <row r="3723">
          <cell r="A3723" t="str">
            <v>002242002</v>
          </cell>
          <cell r="B3723" t="str">
            <v>Velikostni obroè</v>
          </cell>
          <cell r="C3723" t="str">
            <v>VD02 25A</v>
          </cell>
          <cell r="D3723" t="str">
            <v>0,2899</v>
          </cell>
          <cell r="E3723" t="str">
            <v>LC</v>
          </cell>
          <cell r="F3723">
            <v>35</v>
          </cell>
          <cell r="G3723" t="e">
            <v>#VALUE!</v>
          </cell>
          <cell r="H3723">
            <v>0</v>
          </cell>
          <cell r="I3723" t="e">
            <v>#VALUE!</v>
          </cell>
          <cell r="J3723" t="e">
            <v>#VALUE!</v>
          </cell>
          <cell r="K3723">
            <v>0.57999999999999996</v>
          </cell>
          <cell r="L3723" t="e">
            <v>#VALUE!</v>
          </cell>
        </row>
        <row r="3724">
          <cell r="A3724" t="str">
            <v>002242003</v>
          </cell>
          <cell r="B3724" t="str">
            <v>Velikostni obroè</v>
          </cell>
          <cell r="C3724" t="str">
            <v>VD02 35A</v>
          </cell>
          <cell r="D3724" t="str">
            <v>0,2899</v>
          </cell>
          <cell r="E3724" t="str">
            <v>LC</v>
          </cell>
          <cell r="F3724">
            <v>35</v>
          </cell>
          <cell r="G3724" t="e">
            <v>#VALUE!</v>
          </cell>
          <cell r="H3724">
            <v>0</v>
          </cell>
          <cell r="I3724" t="e">
            <v>#VALUE!</v>
          </cell>
          <cell r="J3724" t="e">
            <v>#VALUE!</v>
          </cell>
          <cell r="K3724">
            <v>0.57999999999999996</v>
          </cell>
          <cell r="L3724" t="e">
            <v>#VALUE!</v>
          </cell>
        </row>
        <row r="3725">
          <cell r="A3725" t="str">
            <v>002242004</v>
          </cell>
          <cell r="B3725" t="str">
            <v>Velikostni obroè</v>
          </cell>
          <cell r="C3725" t="str">
            <v>VD02 50A</v>
          </cell>
          <cell r="D3725" t="str">
            <v>0,2899</v>
          </cell>
          <cell r="E3725" t="str">
            <v>LC</v>
          </cell>
          <cell r="F3725">
            <v>35</v>
          </cell>
          <cell r="G3725" t="e">
            <v>#VALUE!</v>
          </cell>
          <cell r="H3725">
            <v>0</v>
          </cell>
          <cell r="I3725" t="e">
            <v>#VALUE!</v>
          </cell>
          <cell r="J3725" t="e">
            <v>#VALUE!</v>
          </cell>
          <cell r="K3725">
            <v>0.57999999999999996</v>
          </cell>
          <cell r="L3725" t="e">
            <v>#VALUE!</v>
          </cell>
        </row>
        <row r="3726">
          <cell r="A3726" t="str">
            <v>002241000</v>
          </cell>
          <cell r="B3726" t="str">
            <v>Pribor</v>
          </cell>
          <cell r="C3726" t="str">
            <v>KEYD0</v>
          </cell>
          <cell r="D3726" t="str">
            <v>7,5795</v>
          </cell>
          <cell r="E3726" t="str">
            <v>LC</v>
          </cell>
          <cell r="F3726">
            <v>35</v>
          </cell>
          <cell r="G3726">
            <v>49266.75</v>
          </cell>
          <cell r="H3726">
            <v>0</v>
          </cell>
          <cell r="I3726">
            <v>49759.417500000003</v>
          </cell>
          <cell r="J3726">
            <v>6269686.6050000004</v>
          </cell>
          <cell r="K3726">
            <v>0.57999999999999996</v>
          </cell>
          <cell r="L3726">
            <v>9906105</v>
          </cell>
        </row>
        <row r="3727">
          <cell r="A3727" t="str">
            <v>002231003</v>
          </cell>
          <cell r="B3727" t="str">
            <v>Kapa varovalke</v>
          </cell>
          <cell r="C3727" t="str">
            <v>KN D01</v>
          </cell>
          <cell r="D3727" t="str">
            <v>0,3733</v>
          </cell>
          <cell r="E3727" t="str">
            <v>LC</v>
          </cell>
          <cell r="F3727">
            <v>35</v>
          </cell>
          <cell r="G3727" t="e">
            <v>#VALUE!</v>
          </cell>
          <cell r="H3727">
            <v>0</v>
          </cell>
          <cell r="I3727" t="e">
            <v>#VALUE!</v>
          </cell>
          <cell r="J3727" t="e">
            <v>#VALUE!</v>
          </cell>
          <cell r="K3727">
            <v>0.57999999999999996</v>
          </cell>
          <cell r="L3727" t="e">
            <v>#VALUE!</v>
          </cell>
        </row>
        <row r="3728">
          <cell r="A3728" t="str">
            <v>002232003</v>
          </cell>
          <cell r="B3728" t="str">
            <v>Kapa varovalke</v>
          </cell>
          <cell r="C3728" t="str">
            <v>KN D02</v>
          </cell>
          <cell r="D3728" t="str">
            <v>0,4232</v>
          </cell>
          <cell r="E3728" t="str">
            <v>LC</v>
          </cell>
          <cell r="F3728">
            <v>35</v>
          </cell>
          <cell r="G3728" t="e">
            <v>#VALUE!</v>
          </cell>
          <cell r="H3728">
            <v>0</v>
          </cell>
          <cell r="I3728" t="e">
            <v>#VALUE!</v>
          </cell>
          <cell r="J3728" t="e">
            <v>#VALUE!</v>
          </cell>
          <cell r="K3728">
            <v>0.57999999999999996</v>
          </cell>
          <cell r="L3728" t="e">
            <v>#VALUE!</v>
          </cell>
        </row>
        <row r="3729">
          <cell r="A3729" t="str">
            <v>002231008</v>
          </cell>
          <cell r="B3729" t="str">
            <v>Kapa varovalke</v>
          </cell>
          <cell r="C3729" t="str">
            <v>PLK D01</v>
          </cell>
          <cell r="D3729" t="str">
            <v>1,0241</v>
          </cell>
          <cell r="E3729" t="str">
            <v>LC</v>
          </cell>
          <cell r="F3729">
            <v>35</v>
          </cell>
          <cell r="G3729">
            <v>6656.6500000000005</v>
          </cell>
          <cell r="H3729">
            <v>0</v>
          </cell>
          <cell r="I3729">
            <v>6723.2165000000005</v>
          </cell>
          <cell r="J3729">
            <v>847125.2790000001</v>
          </cell>
          <cell r="K3729">
            <v>0.57999999999999996</v>
          </cell>
          <cell r="L3729">
            <v>1338458</v>
          </cell>
        </row>
        <row r="3730">
          <cell r="A3730" t="str">
            <v>002232008</v>
          </cell>
          <cell r="B3730" t="str">
            <v>Kapa varovalke</v>
          </cell>
          <cell r="C3730" t="str">
            <v>PLK D02</v>
          </cell>
          <cell r="D3730" t="str">
            <v>1,3035</v>
          </cell>
          <cell r="E3730" t="str">
            <v>LC</v>
          </cell>
          <cell r="F3730">
            <v>35</v>
          </cell>
          <cell r="G3730">
            <v>8472.75</v>
          </cell>
          <cell r="H3730">
            <v>0</v>
          </cell>
          <cell r="I3730">
            <v>8557.4775000000009</v>
          </cell>
          <cell r="J3730">
            <v>1078242.165</v>
          </cell>
          <cell r="K3730">
            <v>0.57999999999999996</v>
          </cell>
          <cell r="L3730">
            <v>1703623</v>
          </cell>
        </row>
        <row r="3731">
          <cell r="A3731" t="str">
            <v>002231000</v>
          </cell>
          <cell r="B3731" t="str">
            <v>Pribor</v>
          </cell>
          <cell r="C3731" t="str">
            <v>POSEBNO DRŽALO ZA D02</v>
          </cell>
          <cell r="D3731" t="str">
            <v>0,2213</v>
          </cell>
          <cell r="E3731" t="str">
            <v>LC</v>
          </cell>
          <cell r="F3731">
            <v>35</v>
          </cell>
          <cell r="G3731" t="e">
            <v>#VALUE!</v>
          </cell>
          <cell r="H3731">
            <v>0</v>
          </cell>
          <cell r="I3731" t="e">
            <v>#VALUE!</v>
          </cell>
          <cell r="J3731" t="e">
            <v>#VALUE!</v>
          </cell>
          <cell r="K3731">
            <v>0.57999999999999996</v>
          </cell>
          <cell r="L3731" t="e">
            <v>#VALUE!</v>
          </cell>
        </row>
        <row r="3732">
          <cell r="A3732" t="str">
            <v>002261001</v>
          </cell>
          <cell r="B3732" t="str">
            <v>Varovalèno loèilno stikalo</v>
          </cell>
          <cell r="C3732" t="str">
            <v>VL D01 6A 1p</v>
          </cell>
          <cell r="D3732" t="str">
            <v>4,6533</v>
          </cell>
          <cell r="E3732" t="str">
            <v>LD</v>
          </cell>
          <cell r="F3732">
            <v>35</v>
          </cell>
          <cell r="G3732">
            <v>30246.45</v>
          </cell>
          <cell r="H3732">
            <v>0</v>
          </cell>
          <cell r="I3732">
            <v>30548.914500000003</v>
          </cell>
          <cell r="J3732">
            <v>3849163.2270000004</v>
          </cell>
          <cell r="K3732">
            <v>0.57999999999999996</v>
          </cell>
          <cell r="L3732">
            <v>6081678</v>
          </cell>
        </row>
        <row r="3733">
          <cell r="A3733" t="str">
            <v>002261002</v>
          </cell>
          <cell r="B3733" t="str">
            <v>Varovalèno loèilno stikalo</v>
          </cell>
          <cell r="C3733" t="str">
            <v>VL D01 10A 1p</v>
          </cell>
          <cell r="D3733" t="str">
            <v>4,6533</v>
          </cell>
          <cell r="E3733" t="str">
            <v>LD</v>
          </cell>
          <cell r="F3733">
            <v>35</v>
          </cell>
          <cell r="G3733">
            <v>30246.45</v>
          </cell>
          <cell r="H3733">
            <v>0</v>
          </cell>
          <cell r="I3733">
            <v>30548.914500000003</v>
          </cell>
          <cell r="J3733">
            <v>3849163.2270000004</v>
          </cell>
          <cell r="K3733">
            <v>0.57999999999999996</v>
          </cell>
          <cell r="L3733">
            <v>6081678</v>
          </cell>
        </row>
        <row r="3734">
          <cell r="A3734" t="str">
            <v>002261004</v>
          </cell>
          <cell r="B3734" t="str">
            <v>Varovalèno loèilno stikalo</v>
          </cell>
          <cell r="C3734" t="str">
            <v>VL D01 13A 1p</v>
          </cell>
          <cell r="D3734" t="str">
            <v>4,6533</v>
          </cell>
          <cell r="E3734" t="str">
            <v>LD</v>
          </cell>
          <cell r="F3734">
            <v>35</v>
          </cell>
          <cell r="G3734">
            <v>30246.45</v>
          </cell>
          <cell r="H3734">
            <v>0</v>
          </cell>
          <cell r="I3734">
            <v>30548.914500000003</v>
          </cell>
          <cell r="J3734">
            <v>3849163.2270000004</v>
          </cell>
          <cell r="K3734">
            <v>0.57999999999999996</v>
          </cell>
          <cell r="L3734">
            <v>6081678</v>
          </cell>
        </row>
        <row r="3735">
          <cell r="A3735" t="str">
            <v>002261003</v>
          </cell>
          <cell r="B3735" t="str">
            <v>Varovalèno loèilno stikalo</v>
          </cell>
          <cell r="C3735" t="str">
            <v>VL D01 16A 1p</v>
          </cell>
          <cell r="D3735" t="str">
            <v>4,6533</v>
          </cell>
          <cell r="E3735" t="str">
            <v>LD</v>
          </cell>
          <cell r="F3735">
            <v>35</v>
          </cell>
          <cell r="G3735">
            <v>30246.45</v>
          </cell>
          <cell r="H3735">
            <v>0</v>
          </cell>
          <cell r="I3735">
            <v>30548.914500000003</v>
          </cell>
          <cell r="J3735">
            <v>3849163.2270000004</v>
          </cell>
          <cell r="K3735">
            <v>0.57999999999999996</v>
          </cell>
          <cell r="L3735">
            <v>6081678</v>
          </cell>
        </row>
        <row r="3736">
          <cell r="A3736" t="str">
            <v>002261016</v>
          </cell>
          <cell r="B3736" t="str">
            <v>Varovalèno loèilno stikalo</v>
          </cell>
          <cell r="C3736" t="str">
            <v>VL D01 6A 1p+N</v>
          </cell>
          <cell r="D3736" t="str">
            <v>9,7589</v>
          </cell>
          <cell r="E3736" t="str">
            <v>LD</v>
          </cell>
          <cell r="F3736">
            <v>35</v>
          </cell>
          <cell r="G3736">
            <v>63432.85</v>
          </cell>
          <cell r="H3736">
            <v>0</v>
          </cell>
          <cell r="I3736">
            <v>64067.178500000002</v>
          </cell>
          <cell r="J3736">
            <v>8072464.4910000004</v>
          </cell>
          <cell r="K3736">
            <v>0.57999999999999996</v>
          </cell>
          <cell r="L3736">
            <v>12754494</v>
          </cell>
        </row>
        <row r="3737">
          <cell r="A3737" t="str">
            <v>002261017</v>
          </cell>
          <cell r="B3737" t="str">
            <v>Varovalèno loèilno stikalo</v>
          </cell>
          <cell r="C3737" t="str">
            <v>VL D01 10A 1p+N</v>
          </cell>
          <cell r="D3737" t="str">
            <v>9,7589</v>
          </cell>
          <cell r="E3737" t="str">
            <v>LD</v>
          </cell>
          <cell r="F3737">
            <v>35</v>
          </cell>
          <cell r="G3737">
            <v>63432.85</v>
          </cell>
          <cell r="H3737">
            <v>0</v>
          </cell>
          <cell r="I3737">
            <v>64067.178500000002</v>
          </cell>
          <cell r="J3737">
            <v>8072464.4910000004</v>
          </cell>
          <cell r="K3737">
            <v>0.57999999999999996</v>
          </cell>
          <cell r="L3737">
            <v>12754494</v>
          </cell>
        </row>
        <row r="3738">
          <cell r="A3738" t="str">
            <v>002261019</v>
          </cell>
          <cell r="B3738" t="str">
            <v>Varovalèno loèilno stikalo</v>
          </cell>
          <cell r="C3738" t="str">
            <v>VL D01 13A 1p+N</v>
          </cell>
          <cell r="D3738" t="str">
            <v>9,7589</v>
          </cell>
          <cell r="E3738" t="str">
            <v>LD</v>
          </cell>
          <cell r="F3738">
            <v>35</v>
          </cell>
          <cell r="G3738">
            <v>63432.85</v>
          </cell>
          <cell r="H3738">
            <v>0</v>
          </cell>
          <cell r="I3738">
            <v>64067.178500000002</v>
          </cell>
          <cell r="J3738">
            <v>8072464.4910000004</v>
          </cell>
          <cell r="K3738">
            <v>0.57999999999999996</v>
          </cell>
          <cell r="L3738">
            <v>12754494</v>
          </cell>
        </row>
        <row r="3739">
          <cell r="A3739" t="str">
            <v>002261018</v>
          </cell>
          <cell r="B3739" t="str">
            <v>Varovalèno loèilno stikalo</v>
          </cell>
          <cell r="C3739" t="str">
            <v>VL D01 16A 1p+N</v>
          </cell>
          <cell r="D3739" t="str">
            <v>9,7589</v>
          </cell>
          <cell r="E3739" t="str">
            <v>LD</v>
          </cell>
          <cell r="F3739">
            <v>35</v>
          </cell>
          <cell r="G3739">
            <v>63432.85</v>
          </cell>
          <cell r="H3739">
            <v>0</v>
          </cell>
          <cell r="I3739">
            <v>64067.178500000002</v>
          </cell>
          <cell r="J3739">
            <v>8072464.4910000004</v>
          </cell>
          <cell r="K3739">
            <v>0.57999999999999996</v>
          </cell>
          <cell r="L3739">
            <v>12754494</v>
          </cell>
        </row>
        <row r="3740">
          <cell r="A3740" t="str">
            <v>002261006</v>
          </cell>
          <cell r="B3740" t="str">
            <v>Varovalèno loèilno stikalo</v>
          </cell>
          <cell r="C3740" t="str">
            <v>VL D01 6A 2p</v>
          </cell>
          <cell r="D3740" t="str">
            <v>9,4432</v>
          </cell>
          <cell r="E3740" t="str">
            <v>LD</v>
          </cell>
          <cell r="F3740">
            <v>35</v>
          </cell>
          <cell r="G3740">
            <v>61380.800000000003</v>
          </cell>
          <cell r="H3740">
            <v>0</v>
          </cell>
          <cell r="I3740">
            <v>61994.608</v>
          </cell>
          <cell r="J3740">
            <v>7811320.608</v>
          </cell>
          <cell r="K3740">
            <v>0.57999999999999996</v>
          </cell>
          <cell r="L3740">
            <v>12341887</v>
          </cell>
        </row>
        <row r="3741">
          <cell r="A3741" t="str">
            <v>002261007</v>
          </cell>
          <cell r="B3741" t="str">
            <v>Varovalèno loèilno stikalo</v>
          </cell>
          <cell r="C3741" t="str">
            <v>VL D01 10A 2p</v>
          </cell>
          <cell r="D3741" t="str">
            <v>9,4432</v>
          </cell>
          <cell r="E3741" t="str">
            <v>LD</v>
          </cell>
          <cell r="F3741">
            <v>35</v>
          </cell>
          <cell r="G3741">
            <v>61380.800000000003</v>
          </cell>
          <cell r="H3741">
            <v>0</v>
          </cell>
          <cell r="I3741">
            <v>61994.608</v>
          </cell>
          <cell r="J3741">
            <v>7811320.608</v>
          </cell>
          <cell r="K3741">
            <v>0.57999999999999996</v>
          </cell>
          <cell r="L3741">
            <v>12341887</v>
          </cell>
        </row>
        <row r="3742">
          <cell r="A3742" t="str">
            <v>002261009</v>
          </cell>
          <cell r="B3742" t="str">
            <v>Varovalèno loèilno stikalo</v>
          </cell>
          <cell r="C3742" t="str">
            <v>VL D01 13A 2p</v>
          </cell>
          <cell r="D3742" t="str">
            <v>9,4432</v>
          </cell>
          <cell r="E3742" t="str">
            <v>LD</v>
          </cell>
          <cell r="F3742">
            <v>35</v>
          </cell>
          <cell r="G3742">
            <v>61380.800000000003</v>
          </cell>
          <cell r="H3742">
            <v>0</v>
          </cell>
          <cell r="I3742">
            <v>61994.608</v>
          </cell>
          <cell r="J3742">
            <v>7811320.608</v>
          </cell>
          <cell r="K3742">
            <v>0.57999999999999996</v>
          </cell>
          <cell r="L3742">
            <v>12341887</v>
          </cell>
        </row>
        <row r="3743">
          <cell r="A3743" t="str">
            <v>002261008</v>
          </cell>
          <cell r="B3743" t="str">
            <v>Varovalèno loèilno stikalo</v>
          </cell>
          <cell r="C3743" t="str">
            <v>VL D01 16A 2p</v>
          </cell>
          <cell r="D3743" t="str">
            <v>9,4432</v>
          </cell>
          <cell r="E3743" t="str">
            <v>LD</v>
          </cell>
          <cell r="F3743">
            <v>35</v>
          </cell>
          <cell r="G3743">
            <v>61380.800000000003</v>
          </cell>
          <cell r="H3743">
            <v>0</v>
          </cell>
          <cell r="I3743">
            <v>61994.608</v>
          </cell>
          <cell r="J3743">
            <v>7811320.608</v>
          </cell>
          <cell r="K3743">
            <v>0.57999999999999996</v>
          </cell>
          <cell r="L3743">
            <v>12341887</v>
          </cell>
        </row>
        <row r="3744">
          <cell r="A3744" t="str">
            <v>002261011</v>
          </cell>
          <cell r="B3744" t="str">
            <v>Varovalèno loèilno stikalo</v>
          </cell>
          <cell r="C3744" t="str">
            <v>VL D01 6A 3p</v>
          </cell>
          <cell r="D3744" t="str">
            <v>14,2317</v>
          </cell>
          <cell r="E3744" t="str">
            <v>LD</v>
          </cell>
          <cell r="F3744">
            <v>35</v>
          </cell>
          <cell r="G3744">
            <v>92506.05</v>
          </cell>
          <cell r="H3744">
            <v>0</v>
          </cell>
          <cell r="I3744">
            <v>93431.11050000001</v>
          </cell>
          <cell r="J3744">
            <v>11772319.923</v>
          </cell>
          <cell r="K3744">
            <v>0.57999999999999996</v>
          </cell>
          <cell r="L3744">
            <v>18600266</v>
          </cell>
        </row>
        <row r="3745">
          <cell r="A3745" t="str">
            <v>002261012</v>
          </cell>
          <cell r="B3745" t="str">
            <v>Varovalèno loèilno stikalo</v>
          </cell>
          <cell r="C3745" t="str">
            <v>VL D01 10A 3p</v>
          </cell>
          <cell r="D3745" t="str">
            <v>14,2317</v>
          </cell>
          <cell r="E3745" t="str">
            <v>LD</v>
          </cell>
          <cell r="F3745">
            <v>35</v>
          </cell>
          <cell r="G3745">
            <v>92506.05</v>
          </cell>
          <cell r="H3745">
            <v>0</v>
          </cell>
          <cell r="I3745">
            <v>93431.11050000001</v>
          </cell>
          <cell r="J3745">
            <v>11772319.923</v>
          </cell>
          <cell r="K3745">
            <v>0.57999999999999996</v>
          </cell>
          <cell r="L3745">
            <v>18600266</v>
          </cell>
        </row>
        <row r="3746">
          <cell r="A3746" t="str">
            <v>002261014</v>
          </cell>
          <cell r="B3746" t="str">
            <v>Varovalèno loèilno stikalo</v>
          </cell>
          <cell r="C3746" t="str">
            <v>VL D01 13A 3p</v>
          </cell>
          <cell r="D3746" t="str">
            <v>14,2317</v>
          </cell>
          <cell r="E3746" t="str">
            <v>LD</v>
          </cell>
          <cell r="F3746">
            <v>35</v>
          </cell>
          <cell r="G3746">
            <v>92506.05</v>
          </cell>
          <cell r="H3746">
            <v>0</v>
          </cell>
          <cell r="I3746">
            <v>93431.11050000001</v>
          </cell>
          <cell r="J3746">
            <v>11772319.923</v>
          </cell>
          <cell r="K3746">
            <v>0.57999999999999996</v>
          </cell>
          <cell r="L3746">
            <v>18600266</v>
          </cell>
        </row>
        <row r="3747">
          <cell r="A3747" t="str">
            <v>002261013</v>
          </cell>
          <cell r="B3747" t="str">
            <v>Varovalèno loèilno stikalo</v>
          </cell>
          <cell r="C3747" t="str">
            <v>VL D01 16A 3p</v>
          </cell>
          <cell r="D3747" t="str">
            <v>14,2317</v>
          </cell>
          <cell r="E3747" t="str">
            <v>LD</v>
          </cell>
          <cell r="F3747">
            <v>35</v>
          </cell>
          <cell r="G3747">
            <v>92506.05</v>
          </cell>
          <cell r="H3747">
            <v>0</v>
          </cell>
          <cell r="I3747">
            <v>93431.11050000001</v>
          </cell>
          <cell r="J3747">
            <v>11772319.923</v>
          </cell>
          <cell r="K3747">
            <v>0.57999999999999996</v>
          </cell>
          <cell r="L3747">
            <v>18600266</v>
          </cell>
        </row>
        <row r="3748">
          <cell r="A3748" t="str">
            <v>002261021</v>
          </cell>
          <cell r="B3748" t="str">
            <v>Varovalèno loèilno stikalo</v>
          </cell>
          <cell r="C3748" t="str">
            <v>VL D01 6A 3p+N</v>
          </cell>
          <cell r="D3748" t="str">
            <v>19,9700</v>
          </cell>
          <cell r="E3748" t="str">
            <v>LD</v>
          </cell>
          <cell r="F3748">
            <v>35</v>
          </cell>
          <cell r="G3748">
            <v>129805</v>
          </cell>
          <cell r="H3748">
            <v>0</v>
          </cell>
          <cell r="I3748">
            <v>131103.04999999999</v>
          </cell>
          <cell r="J3748">
            <v>16518984.299999999</v>
          </cell>
          <cell r="K3748">
            <v>0.57999999999999996</v>
          </cell>
          <cell r="L3748">
            <v>26099996</v>
          </cell>
        </row>
        <row r="3749">
          <cell r="A3749" t="str">
            <v>002261022</v>
          </cell>
          <cell r="B3749" t="str">
            <v>Varovalèno loèilno stikalo</v>
          </cell>
          <cell r="C3749" t="str">
            <v>VL D01 10A 3p+N</v>
          </cell>
          <cell r="D3749" t="str">
            <v>19,9700</v>
          </cell>
          <cell r="E3749" t="str">
            <v>LD</v>
          </cell>
          <cell r="F3749">
            <v>35</v>
          </cell>
          <cell r="G3749">
            <v>129805</v>
          </cell>
          <cell r="H3749">
            <v>0</v>
          </cell>
          <cell r="I3749">
            <v>131103.04999999999</v>
          </cell>
          <cell r="J3749">
            <v>16518984.299999999</v>
          </cell>
          <cell r="K3749">
            <v>0.57999999999999996</v>
          </cell>
          <cell r="L3749">
            <v>26099996</v>
          </cell>
        </row>
        <row r="3750">
          <cell r="A3750" t="str">
            <v>002261024</v>
          </cell>
          <cell r="B3750" t="str">
            <v>Varovalèno loèilno stikalo</v>
          </cell>
          <cell r="C3750" t="str">
            <v>VL D01 13A 3p+N</v>
          </cell>
          <cell r="D3750" t="str">
            <v>19,9700</v>
          </cell>
          <cell r="E3750" t="str">
            <v>LD</v>
          </cell>
          <cell r="F3750">
            <v>35</v>
          </cell>
          <cell r="G3750">
            <v>129805</v>
          </cell>
          <cell r="H3750">
            <v>0</v>
          </cell>
          <cell r="I3750">
            <v>131103.04999999999</v>
          </cell>
          <cell r="J3750">
            <v>16518984.299999999</v>
          </cell>
          <cell r="K3750">
            <v>0.57999999999999996</v>
          </cell>
          <cell r="L3750">
            <v>26099996</v>
          </cell>
        </row>
        <row r="3751">
          <cell r="A3751" t="str">
            <v>002261023</v>
          </cell>
          <cell r="B3751" t="str">
            <v>Varovalèno loèilno stikalo</v>
          </cell>
          <cell r="C3751" t="str">
            <v>VL D01 16A 3p+N</v>
          </cell>
          <cell r="D3751" t="str">
            <v>19,9700</v>
          </cell>
          <cell r="E3751" t="str">
            <v>LD</v>
          </cell>
          <cell r="F3751">
            <v>35</v>
          </cell>
          <cell r="G3751">
            <v>129805</v>
          </cell>
          <cell r="H3751">
            <v>0</v>
          </cell>
          <cell r="I3751">
            <v>131103.04999999999</v>
          </cell>
          <cell r="J3751">
            <v>16518984.299999999</v>
          </cell>
          <cell r="K3751">
            <v>0.57999999999999996</v>
          </cell>
          <cell r="L3751">
            <v>26099996</v>
          </cell>
        </row>
        <row r="3752">
          <cell r="A3752" t="str">
            <v>002261028</v>
          </cell>
          <cell r="B3752" t="str">
            <v>Držalo</v>
          </cell>
          <cell r="C3752" t="str">
            <v>PrVLD01 2-6A</v>
          </cell>
          <cell r="D3752" t="str">
            <v>0,7432</v>
          </cell>
          <cell r="E3752" t="str">
            <v>LD</v>
          </cell>
          <cell r="F3752">
            <v>35</v>
          </cell>
          <cell r="G3752" t="e">
            <v>#VALUE!</v>
          </cell>
          <cell r="H3752">
            <v>0</v>
          </cell>
          <cell r="I3752" t="e">
            <v>#VALUE!</v>
          </cell>
          <cell r="J3752" t="e">
            <v>#VALUE!</v>
          </cell>
          <cell r="K3752">
            <v>0.57999999999999996</v>
          </cell>
          <cell r="L3752" t="e">
            <v>#VALUE!</v>
          </cell>
        </row>
        <row r="3753">
          <cell r="A3753" t="str">
            <v>002261029</v>
          </cell>
          <cell r="B3753" t="str">
            <v>Držalo</v>
          </cell>
          <cell r="C3753" t="str">
            <v>PrVLD01 10A</v>
          </cell>
          <cell r="D3753" t="str">
            <v>0,7432</v>
          </cell>
          <cell r="E3753" t="str">
            <v>LD</v>
          </cell>
          <cell r="F3753">
            <v>35</v>
          </cell>
          <cell r="G3753" t="e">
            <v>#VALUE!</v>
          </cell>
          <cell r="H3753">
            <v>0</v>
          </cell>
          <cell r="I3753" t="e">
            <v>#VALUE!</v>
          </cell>
          <cell r="J3753" t="e">
            <v>#VALUE!</v>
          </cell>
          <cell r="K3753">
            <v>0.57999999999999996</v>
          </cell>
          <cell r="L3753" t="e">
            <v>#VALUE!</v>
          </cell>
        </row>
        <row r="3754">
          <cell r="A3754" t="str">
            <v>002261027</v>
          </cell>
          <cell r="B3754" t="str">
            <v>Držalo</v>
          </cell>
          <cell r="C3754" t="str">
            <v>PRvrtljivi 13A</v>
          </cell>
          <cell r="D3754" t="str">
            <v>0,7432</v>
          </cell>
          <cell r="E3754" t="str">
            <v>LD</v>
          </cell>
          <cell r="F3754">
            <v>35</v>
          </cell>
          <cell r="G3754" t="e">
            <v>#VALUE!</v>
          </cell>
          <cell r="H3754">
            <v>0</v>
          </cell>
          <cell r="I3754" t="e">
            <v>#VALUE!</v>
          </cell>
          <cell r="J3754" t="e">
            <v>#VALUE!</v>
          </cell>
          <cell r="K3754">
            <v>0.57999999999999996</v>
          </cell>
          <cell r="L3754" t="e">
            <v>#VALUE!</v>
          </cell>
        </row>
        <row r="3755">
          <cell r="A3755" t="str">
            <v>002261030</v>
          </cell>
          <cell r="B3755" t="str">
            <v>Držalo</v>
          </cell>
          <cell r="C3755" t="str">
            <v>PrVLD01 16A</v>
          </cell>
          <cell r="D3755" t="str">
            <v>0,7432</v>
          </cell>
          <cell r="E3755" t="str">
            <v>LD</v>
          </cell>
          <cell r="F3755">
            <v>35</v>
          </cell>
          <cell r="G3755" t="e">
            <v>#VALUE!</v>
          </cell>
          <cell r="H3755">
            <v>0</v>
          </cell>
          <cell r="I3755" t="e">
            <v>#VALUE!</v>
          </cell>
          <cell r="J3755" t="e">
            <v>#VALUE!</v>
          </cell>
          <cell r="K3755">
            <v>0.57999999999999996</v>
          </cell>
          <cell r="L3755" t="e">
            <v>#VALUE!</v>
          </cell>
        </row>
        <row r="3756">
          <cell r="A3756" t="str">
            <v>002271001</v>
          </cell>
          <cell r="B3756" t="str">
            <v>Loèilno stikalo z varovalko</v>
          </cell>
          <cell r="C3756" t="str">
            <v>STV D02 63A 1p</v>
          </cell>
          <cell r="D3756" t="str">
            <v>9,2844</v>
          </cell>
          <cell r="E3756" t="str">
            <v>LE</v>
          </cell>
          <cell r="F3756">
            <v>35</v>
          </cell>
          <cell r="G3756">
            <v>60348.6</v>
          </cell>
          <cell r="H3756">
            <v>0</v>
          </cell>
          <cell r="I3756">
            <v>60952.085999999996</v>
          </cell>
          <cell r="J3756">
            <v>7679962.8359999992</v>
          </cell>
          <cell r="K3756">
            <v>0.57999999999999996</v>
          </cell>
          <cell r="L3756">
            <v>12134342</v>
          </cell>
        </row>
        <row r="3757">
          <cell r="A3757" t="str">
            <v>002271002</v>
          </cell>
          <cell r="B3757" t="str">
            <v>Loèilno stikalo z varovalko</v>
          </cell>
          <cell r="C3757" t="str">
            <v>STV D02 63A 1p+N</v>
          </cell>
          <cell r="D3757" t="str">
            <v>19,1345</v>
          </cell>
          <cell r="E3757" t="str">
            <v>LE</v>
          </cell>
          <cell r="F3757">
            <v>35</v>
          </cell>
          <cell r="G3757">
            <v>124374.25</v>
          </cell>
          <cell r="H3757">
            <v>0</v>
          </cell>
          <cell r="I3757">
            <v>125617.99250000001</v>
          </cell>
          <cell r="J3757">
            <v>15827867.055000002</v>
          </cell>
          <cell r="K3757">
            <v>0.57999999999999996</v>
          </cell>
          <cell r="L3757">
            <v>25008030</v>
          </cell>
        </row>
        <row r="3758">
          <cell r="A3758" t="str">
            <v>002271003</v>
          </cell>
          <cell r="B3758" t="str">
            <v>Loèilno stikalo z varovalko</v>
          </cell>
          <cell r="C3758" t="str">
            <v>STV D02 63A 2p</v>
          </cell>
          <cell r="D3758" t="str">
            <v>19,1345</v>
          </cell>
          <cell r="E3758" t="str">
            <v>LE</v>
          </cell>
          <cell r="F3758">
            <v>35</v>
          </cell>
          <cell r="G3758">
            <v>124374.25</v>
          </cell>
          <cell r="H3758">
            <v>0</v>
          </cell>
          <cell r="I3758">
            <v>125617.99250000001</v>
          </cell>
          <cell r="J3758">
            <v>15827867.055000002</v>
          </cell>
          <cell r="K3758">
            <v>0.57999999999999996</v>
          </cell>
          <cell r="L3758">
            <v>25008030</v>
          </cell>
        </row>
        <row r="3759">
          <cell r="A3759" t="str">
            <v>002271004</v>
          </cell>
          <cell r="B3759" t="str">
            <v>Varovalèno loèilno stikalo</v>
          </cell>
          <cell r="C3759" t="str">
            <v>STV D02 63A 3p</v>
          </cell>
          <cell r="D3759" t="str">
            <v>27,1768</v>
          </cell>
          <cell r="E3759" t="str">
            <v>LE</v>
          </cell>
          <cell r="F3759">
            <v>35</v>
          </cell>
          <cell r="G3759">
            <v>176649.2</v>
          </cell>
          <cell r="H3759">
            <v>0</v>
          </cell>
          <cell r="I3759">
            <v>178415.69200000001</v>
          </cell>
          <cell r="J3759">
            <v>22480377.192000002</v>
          </cell>
          <cell r="K3759">
            <v>0.57999999999999996</v>
          </cell>
          <cell r="L3759">
            <v>35518996</v>
          </cell>
        </row>
        <row r="3760">
          <cell r="A3760" t="str">
            <v>002271005</v>
          </cell>
          <cell r="B3760" t="str">
            <v>Loèilno stikalo z varovalko</v>
          </cell>
          <cell r="C3760" t="str">
            <v>STV D02 63A 3p+N</v>
          </cell>
          <cell r="D3760" t="str">
            <v>41,3631</v>
          </cell>
          <cell r="E3760" t="str">
            <v>LE</v>
          </cell>
          <cell r="F3760">
            <v>35</v>
          </cell>
          <cell r="G3760">
            <v>268860.15000000002</v>
          </cell>
          <cell r="H3760">
            <v>0</v>
          </cell>
          <cell r="I3760">
            <v>271548.75150000001</v>
          </cell>
          <cell r="J3760">
            <v>34215142.689000003</v>
          </cell>
          <cell r="K3760">
            <v>0.57999999999999996</v>
          </cell>
          <cell r="L3760">
            <v>54059926</v>
          </cell>
        </row>
        <row r="3761">
          <cell r="A3761" t="str">
            <v>002279001</v>
          </cell>
          <cell r="B3761" t="str">
            <v>Pomožno stikalo</v>
          </cell>
          <cell r="C3761" t="str">
            <v>STVD02 PS - MD</v>
          </cell>
          <cell r="D3761" t="str">
            <v>10,8660</v>
          </cell>
          <cell r="E3761" t="str">
            <v>LE</v>
          </cell>
          <cell r="F3761">
            <v>35</v>
          </cell>
          <cell r="G3761">
            <v>70629</v>
          </cell>
          <cell r="H3761">
            <v>0</v>
          </cell>
          <cell r="I3761">
            <v>71335.289999999994</v>
          </cell>
          <cell r="J3761">
            <v>8988246.5399999991</v>
          </cell>
          <cell r="K3761">
            <v>0.57999999999999996</v>
          </cell>
          <cell r="L3761">
            <v>14201430</v>
          </cell>
        </row>
        <row r="3762">
          <cell r="A3762" t="str">
            <v>002279002</v>
          </cell>
          <cell r="B3762" t="str">
            <v>Pomožno stikalo</v>
          </cell>
          <cell r="C3762" t="str">
            <v>STVD02 PS - 2M</v>
          </cell>
          <cell r="D3762" t="str">
            <v>10,8660</v>
          </cell>
          <cell r="E3762" t="str">
            <v>LE</v>
          </cell>
          <cell r="F3762">
            <v>35</v>
          </cell>
          <cell r="G3762">
            <v>70629</v>
          </cell>
          <cell r="H3762">
            <v>0</v>
          </cell>
          <cell r="I3762">
            <v>71335.289999999994</v>
          </cell>
          <cell r="J3762">
            <v>8988246.5399999991</v>
          </cell>
          <cell r="K3762">
            <v>0.57999999999999996</v>
          </cell>
          <cell r="L3762">
            <v>14201430</v>
          </cell>
        </row>
        <row r="3763">
          <cell r="A3763" t="str">
            <v>002279003</v>
          </cell>
          <cell r="B3763" t="str">
            <v>Pomožno stikalo</v>
          </cell>
          <cell r="C3763" t="str">
            <v>STVD02 PS - 2D</v>
          </cell>
          <cell r="D3763" t="str">
            <v>10,8660</v>
          </cell>
          <cell r="E3763" t="str">
            <v>LE</v>
          </cell>
          <cell r="F3763">
            <v>35</v>
          </cell>
          <cell r="G3763">
            <v>70629</v>
          </cell>
          <cell r="H3763">
            <v>0</v>
          </cell>
          <cell r="I3763">
            <v>71335.289999999994</v>
          </cell>
          <cell r="J3763">
            <v>8988246.5399999991</v>
          </cell>
          <cell r="K3763">
            <v>0.57999999999999996</v>
          </cell>
          <cell r="L3763">
            <v>14201430</v>
          </cell>
        </row>
        <row r="3764">
          <cell r="A3764" t="str">
            <v>002243010</v>
          </cell>
          <cell r="B3764" t="str">
            <v>Velikostni vložek</v>
          </cell>
          <cell r="C3764" t="str">
            <v>VVLSTV D02 20A</v>
          </cell>
          <cell r="D3764" t="str">
            <v>0,2529</v>
          </cell>
          <cell r="E3764" t="str">
            <v>LE</v>
          </cell>
          <cell r="F3764">
            <v>35</v>
          </cell>
          <cell r="G3764" t="e">
            <v>#VALUE!</v>
          </cell>
          <cell r="H3764">
            <v>0</v>
          </cell>
          <cell r="I3764" t="e">
            <v>#VALUE!</v>
          </cell>
          <cell r="J3764" t="e">
            <v>#VALUE!</v>
          </cell>
          <cell r="K3764">
            <v>0.57999999999999996</v>
          </cell>
          <cell r="L3764" t="e">
            <v>#VALUE!</v>
          </cell>
        </row>
        <row r="3765">
          <cell r="A3765" t="str">
            <v>002243011</v>
          </cell>
          <cell r="B3765" t="str">
            <v>Velikostni obroè</v>
          </cell>
          <cell r="C3765" t="str">
            <v>VVLSTV D02 25A</v>
          </cell>
          <cell r="D3765" t="str">
            <v>0,2529</v>
          </cell>
          <cell r="E3765" t="str">
            <v>LE</v>
          </cell>
          <cell r="F3765">
            <v>35</v>
          </cell>
          <cell r="G3765" t="e">
            <v>#VALUE!</v>
          </cell>
          <cell r="H3765">
            <v>0</v>
          </cell>
          <cell r="I3765" t="e">
            <v>#VALUE!</v>
          </cell>
          <cell r="J3765" t="e">
            <v>#VALUE!</v>
          </cell>
          <cell r="K3765">
            <v>0.57999999999999996</v>
          </cell>
          <cell r="L3765" t="e">
            <v>#VALUE!</v>
          </cell>
        </row>
        <row r="3766">
          <cell r="A3766" t="str">
            <v>002243012</v>
          </cell>
          <cell r="B3766" t="str">
            <v>Velikostni obroè</v>
          </cell>
          <cell r="C3766" t="str">
            <v>VVLSTV D02 35A</v>
          </cell>
          <cell r="D3766" t="str">
            <v>0,2529</v>
          </cell>
          <cell r="E3766" t="str">
            <v>LE</v>
          </cell>
          <cell r="F3766">
            <v>35</v>
          </cell>
          <cell r="G3766" t="e">
            <v>#VALUE!</v>
          </cell>
          <cell r="H3766">
            <v>0</v>
          </cell>
          <cell r="I3766" t="e">
            <v>#VALUE!</v>
          </cell>
          <cell r="J3766" t="e">
            <v>#VALUE!</v>
          </cell>
          <cell r="K3766">
            <v>0.57999999999999996</v>
          </cell>
          <cell r="L3766" t="e">
            <v>#VALUE!</v>
          </cell>
        </row>
        <row r="3767">
          <cell r="A3767" t="str">
            <v>002243013</v>
          </cell>
          <cell r="B3767" t="str">
            <v>Velikostni vložek</v>
          </cell>
          <cell r="C3767" t="str">
            <v>VVLSTV D02 50A</v>
          </cell>
          <cell r="D3767" t="str">
            <v>0,2529</v>
          </cell>
          <cell r="E3767" t="str">
            <v>LE</v>
          </cell>
          <cell r="F3767">
            <v>35</v>
          </cell>
          <cell r="G3767" t="e">
            <v>#VALUE!</v>
          </cell>
          <cell r="H3767">
            <v>0</v>
          </cell>
          <cell r="I3767" t="e">
            <v>#VALUE!</v>
          </cell>
          <cell r="J3767" t="e">
            <v>#VALUE!</v>
          </cell>
          <cell r="K3767">
            <v>0.57999999999999996</v>
          </cell>
          <cell r="L3767" t="e">
            <v>#VALUE!</v>
          </cell>
        </row>
        <row r="3768">
          <cell r="A3768" t="str">
            <v>002243018</v>
          </cell>
          <cell r="B3768" t="str">
            <v>Prilagoditveni vložek</v>
          </cell>
          <cell r="C3768" t="str">
            <v>STVD02 PVD01 6A</v>
          </cell>
          <cell r="D3768" t="str">
            <v>0,5766</v>
          </cell>
          <cell r="E3768" t="str">
            <v>LC</v>
          </cell>
          <cell r="F3768">
            <v>35</v>
          </cell>
          <cell r="G3768" t="e">
            <v>#VALUE!</v>
          </cell>
          <cell r="H3768">
            <v>0</v>
          </cell>
          <cell r="I3768" t="e">
            <v>#VALUE!</v>
          </cell>
          <cell r="J3768" t="e">
            <v>#VALUE!</v>
          </cell>
          <cell r="K3768">
            <v>0.57999999999999996</v>
          </cell>
          <cell r="L3768" t="e">
            <v>#VALUE!</v>
          </cell>
        </row>
        <row r="3769">
          <cell r="A3769" t="str">
            <v>002243019</v>
          </cell>
          <cell r="B3769" t="str">
            <v>Prilagoditveni vložek</v>
          </cell>
          <cell r="C3769" t="str">
            <v>STVD02 PVD01 10A</v>
          </cell>
          <cell r="D3769" t="str">
            <v>0,5766</v>
          </cell>
          <cell r="E3769" t="str">
            <v>LC</v>
          </cell>
          <cell r="F3769">
            <v>35</v>
          </cell>
          <cell r="G3769" t="e">
            <v>#VALUE!</v>
          </cell>
          <cell r="H3769">
            <v>0</v>
          </cell>
          <cell r="I3769" t="e">
            <v>#VALUE!</v>
          </cell>
          <cell r="J3769" t="e">
            <v>#VALUE!</v>
          </cell>
          <cell r="K3769">
            <v>0.57999999999999996</v>
          </cell>
          <cell r="L3769" t="e">
            <v>#VALUE!</v>
          </cell>
        </row>
        <row r="3770">
          <cell r="A3770" t="str">
            <v>002243020</v>
          </cell>
          <cell r="B3770" t="str">
            <v>Prilagoditveni vložek</v>
          </cell>
          <cell r="C3770" t="str">
            <v>STVD02 PVD01 16A</v>
          </cell>
          <cell r="D3770" t="str">
            <v>0,5766</v>
          </cell>
          <cell r="E3770" t="str">
            <v>LC</v>
          </cell>
          <cell r="F3770">
            <v>35</v>
          </cell>
          <cell r="G3770" t="e">
            <v>#VALUE!</v>
          </cell>
          <cell r="H3770">
            <v>0</v>
          </cell>
          <cell r="I3770" t="e">
            <v>#VALUE!</v>
          </cell>
          <cell r="J3770" t="e">
            <v>#VALUE!</v>
          </cell>
          <cell r="K3770">
            <v>0.57999999999999996</v>
          </cell>
          <cell r="L3770" t="e">
            <v>#VALUE!</v>
          </cell>
        </row>
        <row r="3771">
          <cell r="A3771" t="str">
            <v>002271101</v>
          </cell>
          <cell r="B3771" t="str">
            <v>Loèilno stikalo z varovalko</v>
          </cell>
          <cell r="C3771" t="str">
            <v>STVD02 1-p 63A / 400V komplet</v>
          </cell>
          <cell r="D3771" t="str">
            <v>13,0280</v>
          </cell>
          <cell r="E3771" t="str">
            <v>LB</v>
          </cell>
          <cell r="F3771">
            <v>35</v>
          </cell>
          <cell r="G3771">
            <v>84682</v>
          </cell>
          <cell r="H3771">
            <v>0</v>
          </cell>
          <cell r="I3771">
            <v>85528.82</v>
          </cell>
          <cell r="J3771">
            <v>10776631.32</v>
          </cell>
          <cell r="K3771">
            <v>0.57999999999999996</v>
          </cell>
          <cell r="L3771">
            <v>17027078</v>
          </cell>
        </row>
        <row r="3772">
          <cell r="A3772" t="str">
            <v>002271102</v>
          </cell>
          <cell r="B3772" t="str">
            <v>Loèilno stikalo z varovalko</v>
          </cell>
          <cell r="C3772" t="str">
            <v>STVD02 1-p+N 63A / 400V komple</v>
          </cell>
          <cell r="D3772" t="str">
            <v>23,3361</v>
          </cell>
          <cell r="E3772" t="str">
            <v>LB</v>
          </cell>
          <cell r="F3772">
            <v>35</v>
          </cell>
          <cell r="G3772">
            <v>151684.65</v>
          </cell>
          <cell r="H3772">
            <v>0</v>
          </cell>
          <cell r="I3772">
            <v>153201.49650000001</v>
          </cell>
          <cell r="J3772">
            <v>19303388.559</v>
          </cell>
          <cell r="K3772">
            <v>0.57999999999999996</v>
          </cell>
          <cell r="L3772">
            <v>30499354</v>
          </cell>
        </row>
        <row r="3773">
          <cell r="A3773" t="str">
            <v>002271103</v>
          </cell>
          <cell r="B3773" t="str">
            <v>Loèilno stikalo z varovalko</v>
          </cell>
          <cell r="C3773" t="str">
            <v>STVD02 2-p 63A / 400V komplet</v>
          </cell>
          <cell r="D3773" t="str">
            <v>26,8906</v>
          </cell>
          <cell r="E3773" t="str">
            <v>LB</v>
          </cell>
          <cell r="F3773">
            <v>35</v>
          </cell>
          <cell r="G3773">
            <v>174788.9</v>
          </cell>
          <cell r="H3773">
            <v>0</v>
          </cell>
          <cell r="I3773">
            <v>176536.78899999999</v>
          </cell>
          <cell r="J3773">
            <v>22243635.413999997</v>
          </cell>
          <cell r="K3773">
            <v>0.57999999999999996</v>
          </cell>
          <cell r="L3773">
            <v>35144944</v>
          </cell>
        </row>
        <row r="3774">
          <cell r="A3774" t="str">
            <v>002271104</v>
          </cell>
          <cell r="B3774" t="str">
            <v>Loèilno stikalo z varovalko</v>
          </cell>
          <cell r="C3774" t="str">
            <v>STVD02 3-p 63A / 400V komplet</v>
          </cell>
          <cell r="D3774" t="str">
            <v>39,5980</v>
          </cell>
          <cell r="E3774" t="str">
            <v>LB</v>
          </cell>
          <cell r="F3774">
            <v>35</v>
          </cell>
          <cell r="G3774">
            <v>257387</v>
          </cell>
          <cell r="H3774">
            <v>0</v>
          </cell>
          <cell r="I3774">
            <v>259960.87</v>
          </cell>
          <cell r="J3774">
            <v>32755069.620000001</v>
          </cell>
          <cell r="K3774">
            <v>0.57999999999999996</v>
          </cell>
          <cell r="L3774">
            <v>51753010</v>
          </cell>
        </row>
        <row r="3775">
          <cell r="A3775" t="str">
            <v>002271105</v>
          </cell>
          <cell r="B3775" t="str">
            <v>Loèilno stikalo z varovalko</v>
          </cell>
          <cell r="C3775" t="str">
            <v>STVD02 3-p+N 63A / 400V komple</v>
          </cell>
          <cell r="D3775" t="str">
            <v>49,7505</v>
          </cell>
          <cell r="E3775" t="str">
            <v>LB</v>
          </cell>
          <cell r="F3775">
            <v>35</v>
          </cell>
          <cell r="G3775">
            <v>323378.25</v>
          </cell>
          <cell r="H3775">
            <v>0</v>
          </cell>
          <cell r="I3775">
            <v>326612.03250000003</v>
          </cell>
          <cell r="J3775">
            <v>41153116.095000006</v>
          </cell>
          <cell r="K3775">
            <v>0.57999999999999996</v>
          </cell>
          <cell r="L3775">
            <v>65021924</v>
          </cell>
        </row>
        <row r="3776">
          <cell r="A3776" t="str">
            <v>002610000</v>
          </cell>
          <cell r="B3776" t="str">
            <v>Talilni vložek</v>
          </cell>
          <cell r="C3776" t="str">
            <v>CH8x32 gG 1A/400V</v>
          </cell>
          <cell r="D3776" t="str">
            <v>0,5387</v>
          </cell>
          <cell r="E3776" t="str">
            <v>MB</v>
          </cell>
          <cell r="F3776">
            <v>35</v>
          </cell>
          <cell r="G3776" t="e">
            <v>#VALUE!</v>
          </cell>
          <cell r="H3776">
            <v>0</v>
          </cell>
          <cell r="I3776" t="e">
            <v>#VALUE!</v>
          </cell>
          <cell r="J3776" t="e">
            <v>#VALUE!</v>
          </cell>
          <cell r="K3776">
            <v>0.55000000000000004</v>
          </cell>
          <cell r="L3776" t="e">
            <v>#VALUE!</v>
          </cell>
        </row>
        <row r="3777">
          <cell r="A3777" t="str">
            <v>002610001</v>
          </cell>
          <cell r="B3777" t="str">
            <v>Talilni vložek</v>
          </cell>
          <cell r="C3777" t="str">
            <v>CH8x32 gG 2A/400V</v>
          </cell>
          <cell r="D3777" t="str">
            <v>0,5387</v>
          </cell>
          <cell r="E3777" t="str">
            <v>MB</v>
          </cell>
          <cell r="F3777">
            <v>35</v>
          </cell>
          <cell r="G3777" t="e">
            <v>#VALUE!</v>
          </cell>
          <cell r="H3777">
            <v>0</v>
          </cell>
          <cell r="I3777" t="e">
            <v>#VALUE!</v>
          </cell>
          <cell r="J3777" t="e">
            <v>#VALUE!</v>
          </cell>
          <cell r="K3777">
            <v>0.55000000000000004</v>
          </cell>
          <cell r="L3777" t="e">
            <v>#VALUE!</v>
          </cell>
        </row>
        <row r="3778">
          <cell r="A3778" t="str">
            <v>002610003</v>
          </cell>
          <cell r="B3778" t="str">
            <v>Talilni vložek</v>
          </cell>
          <cell r="C3778" t="str">
            <v>CH8x32 gG 4A/400V</v>
          </cell>
          <cell r="D3778" t="str">
            <v>0,5387</v>
          </cell>
          <cell r="E3778" t="str">
            <v>MB</v>
          </cell>
          <cell r="F3778">
            <v>35</v>
          </cell>
          <cell r="G3778" t="e">
            <v>#VALUE!</v>
          </cell>
          <cell r="H3778">
            <v>0</v>
          </cell>
          <cell r="I3778" t="e">
            <v>#VALUE!</v>
          </cell>
          <cell r="J3778" t="e">
            <v>#VALUE!</v>
          </cell>
          <cell r="K3778">
            <v>0.55000000000000004</v>
          </cell>
          <cell r="L3778" t="e">
            <v>#VALUE!</v>
          </cell>
        </row>
        <row r="3779">
          <cell r="A3779" t="str">
            <v>002610005</v>
          </cell>
          <cell r="B3779" t="str">
            <v>Talilni vložek</v>
          </cell>
          <cell r="C3779" t="str">
            <v>CH8x32 gG 6A/400V</v>
          </cell>
          <cell r="D3779" t="str">
            <v>0,5387</v>
          </cell>
          <cell r="E3779" t="str">
            <v>MB</v>
          </cell>
          <cell r="F3779">
            <v>35</v>
          </cell>
          <cell r="G3779" t="e">
            <v>#VALUE!</v>
          </cell>
          <cell r="H3779">
            <v>0</v>
          </cell>
          <cell r="I3779" t="e">
            <v>#VALUE!</v>
          </cell>
          <cell r="J3779" t="e">
            <v>#VALUE!</v>
          </cell>
          <cell r="K3779">
            <v>0.55000000000000004</v>
          </cell>
          <cell r="L3779" t="e">
            <v>#VALUE!</v>
          </cell>
        </row>
        <row r="3780">
          <cell r="A3780" t="str">
            <v>002610006</v>
          </cell>
          <cell r="B3780" t="str">
            <v>Talilni vložek</v>
          </cell>
          <cell r="C3780" t="str">
            <v>CH8x32 gG 8A/400V</v>
          </cell>
          <cell r="D3780" t="str">
            <v>0,5838</v>
          </cell>
          <cell r="E3780" t="str">
            <v>MB</v>
          </cell>
          <cell r="F3780">
            <v>35</v>
          </cell>
          <cell r="G3780" t="e">
            <v>#VALUE!</v>
          </cell>
          <cell r="H3780">
            <v>0</v>
          </cell>
          <cell r="I3780" t="e">
            <v>#VALUE!</v>
          </cell>
          <cell r="J3780" t="e">
            <v>#VALUE!</v>
          </cell>
          <cell r="K3780">
            <v>0.55000000000000004</v>
          </cell>
          <cell r="L3780" t="e">
            <v>#VALUE!</v>
          </cell>
        </row>
        <row r="3781">
          <cell r="A3781" t="str">
            <v>002610007</v>
          </cell>
          <cell r="B3781" t="str">
            <v>Talilni vložek</v>
          </cell>
          <cell r="C3781" t="str">
            <v>CH8x32 gG 10A/400V</v>
          </cell>
          <cell r="D3781" t="str">
            <v>0,5838</v>
          </cell>
          <cell r="E3781" t="str">
            <v>MB</v>
          </cell>
          <cell r="F3781">
            <v>35</v>
          </cell>
          <cell r="G3781" t="e">
            <v>#VALUE!</v>
          </cell>
          <cell r="H3781">
            <v>0</v>
          </cell>
          <cell r="I3781" t="e">
            <v>#VALUE!</v>
          </cell>
          <cell r="J3781" t="e">
            <v>#VALUE!</v>
          </cell>
          <cell r="K3781">
            <v>0.55000000000000004</v>
          </cell>
          <cell r="L3781" t="e">
            <v>#VALUE!</v>
          </cell>
        </row>
        <row r="3782">
          <cell r="A3782" t="str">
            <v>002610008</v>
          </cell>
          <cell r="B3782" t="str">
            <v>Talilni vložek</v>
          </cell>
          <cell r="C3782" t="str">
            <v>CH8x32 gG 12A/400V</v>
          </cell>
          <cell r="D3782" t="str">
            <v>0,5838</v>
          </cell>
          <cell r="E3782" t="str">
            <v>MB</v>
          </cell>
          <cell r="F3782">
            <v>35</v>
          </cell>
          <cell r="G3782" t="e">
            <v>#VALUE!</v>
          </cell>
          <cell r="H3782">
            <v>0</v>
          </cell>
          <cell r="I3782" t="e">
            <v>#VALUE!</v>
          </cell>
          <cell r="J3782" t="e">
            <v>#VALUE!</v>
          </cell>
          <cell r="K3782">
            <v>0.55000000000000004</v>
          </cell>
          <cell r="L3782" t="e">
            <v>#VALUE!</v>
          </cell>
        </row>
        <row r="3783">
          <cell r="A3783" t="str">
            <v>002610009</v>
          </cell>
          <cell r="B3783" t="str">
            <v>Talilni vložek</v>
          </cell>
          <cell r="C3783" t="str">
            <v>CH8x32 gG 16A/400V</v>
          </cell>
          <cell r="D3783" t="str">
            <v>0,5838</v>
          </cell>
          <cell r="E3783" t="str">
            <v>MB</v>
          </cell>
          <cell r="F3783">
            <v>35</v>
          </cell>
          <cell r="G3783" t="e">
            <v>#VALUE!</v>
          </cell>
          <cell r="H3783">
            <v>0</v>
          </cell>
          <cell r="I3783" t="e">
            <v>#VALUE!</v>
          </cell>
          <cell r="J3783" t="e">
            <v>#VALUE!</v>
          </cell>
          <cell r="K3783">
            <v>0.55000000000000004</v>
          </cell>
          <cell r="L3783" t="e">
            <v>#VALUE!</v>
          </cell>
        </row>
        <row r="3784">
          <cell r="A3784" t="str">
            <v>002610011</v>
          </cell>
          <cell r="B3784" t="str">
            <v>Talilni vložek</v>
          </cell>
          <cell r="C3784" t="str">
            <v>CH8x32 gG 20A/400V</v>
          </cell>
          <cell r="D3784" t="str">
            <v>0,5838</v>
          </cell>
          <cell r="E3784" t="str">
            <v>MB</v>
          </cell>
          <cell r="F3784">
            <v>35</v>
          </cell>
          <cell r="G3784" t="e">
            <v>#VALUE!</v>
          </cell>
          <cell r="H3784">
            <v>0</v>
          </cell>
          <cell r="I3784" t="e">
            <v>#VALUE!</v>
          </cell>
          <cell r="J3784" t="e">
            <v>#VALUE!</v>
          </cell>
          <cell r="K3784">
            <v>0.55000000000000004</v>
          </cell>
          <cell r="L3784" t="e">
            <v>#VALUE!</v>
          </cell>
        </row>
        <row r="3785">
          <cell r="A3785" t="str">
            <v>002610013</v>
          </cell>
          <cell r="B3785" t="str">
            <v>Talilni vložek</v>
          </cell>
          <cell r="C3785" t="str">
            <v>CH8x32 gG 25A/400V</v>
          </cell>
          <cell r="D3785" t="str">
            <v>0,5838</v>
          </cell>
          <cell r="E3785" t="str">
            <v>MB</v>
          </cell>
          <cell r="F3785">
            <v>35</v>
          </cell>
          <cell r="G3785" t="e">
            <v>#VALUE!</v>
          </cell>
          <cell r="H3785">
            <v>0</v>
          </cell>
          <cell r="I3785" t="e">
            <v>#VALUE!</v>
          </cell>
          <cell r="J3785" t="e">
            <v>#VALUE!</v>
          </cell>
          <cell r="K3785">
            <v>0.55000000000000004</v>
          </cell>
          <cell r="L3785" t="e">
            <v>#VALUE!</v>
          </cell>
        </row>
        <row r="3786">
          <cell r="A3786" t="str">
            <v>002611000</v>
          </cell>
          <cell r="B3786" t="str">
            <v>Talilni vložek</v>
          </cell>
          <cell r="C3786" t="str">
            <v>CH8x32 aM 1A/400V</v>
          </cell>
          <cell r="D3786" t="str">
            <v>0,6928</v>
          </cell>
          <cell r="E3786" t="str">
            <v>MB</v>
          </cell>
          <cell r="F3786">
            <v>35</v>
          </cell>
          <cell r="G3786" t="e">
            <v>#VALUE!</v>
          </cell>
          <cell r="H3786">
            <v>0</v>
          </cell>
          <cell r="I3786" t="e">
            <v>#VALUE!</v>
          </cell>
          <cell r="J3786" t="e">
            <v>#VALUE!</v>
          </cell>
          <cell r="K3786">
            <v>0.57999999999999996</v>
          </cell>
          <cell r="L3786" t="e">
            <v>#VALUE!</v>
          </cell>
        </row>
        <row r="3787">
          <cell r="A3787" t="str">
            <v>002611001</v>
          </cell>
          <cell r="B3787" t="str">
            <v>Talilni vložek</v>
          </cell>
          <cell r="C3787" t="str">
            <v>CH8x32 aM 2A/400V</v>
          </cell>
          <cell r="D3787" t="str">
            <v>0,6928</v>
          </cell>
          <cell r="E3787" t="str">
            <v>MB</v>
          </cell>
          <cell r="F3787">
            <v>35</v>
          </cell>
          <cell r="G3787" t="e">
            <v>#VALUE!</v>
          </cell>
          <cell r="H3787">
            <v>0</v>
          </cell>
          <cell r="I3787" t="e">
            <v>#VALUE!</v>
          </cell>
          <cell r="J3787" t="e">
            <v>#VALUE!</v>
          </cell>
          <cell r="K3787">
            <v>0.57999999999999996</v>
          </cell>
          <cell r="L3787" t="e">
            <v>#VALUE!</v>
          </cell>
        </row>
        <row r="3788">
          <cell r="A3788" t="str">
            <v>002611003</v>
          </cell>
          <cell r="B3788" t="str">
            <v>Talilni vložek</v>
          </cell>
          <cell r="C3788" t="str">
            <v>CH8x32 aM 4A/400V</v>
          </cell>
          <cell r="D3788" t="str">
            <v>0,6928</v>
          </cell>
          <cell r="E3788" t="str">
            <v>MB</v>
          </cell>
          <cell r="F3788">
            <v>35</v>
          </cell>
          <cell r="G3788" t="e">
            <v>#VALUE!</v>
          </cell>
          <cell r="H3788">
            <v>0</v>
          </cell>
          <cell r="I3788" t="e">
            <v>#VALUE!</v>
          </cell>
          <cell r="J3788" t="e">
            <v>#VALUE!</v>
          </cell>
          <cell r="K3788">
            <v>0.57999999999999996</v>
          </cell>
          <cell r="L3788" t="e">
            <v>#VALUE!</v>
          </cell>
        </row>
        <row r="3789">
          <cell r="A3789" t="str">
            <v>002611005</v>
          </cell>
          <cell r="B3789" t="str">
            <v>Talilni vložek</v>
          </cell>
          <cell r="C3789" t="str">
            <v>CH8x32 aM 6A/400V</v>
          </cell>
          <cell r="D3789" t="str">
            <v>0,6928</v>
          </cell>
          <cell r="E3789" t="str">
            <v>MB</v>
          </cell>
          <cell r="F3789">
            <v>35</v>
          </cell>
          <cell r="G3789" t="e">
            <v>#VALUE!</v>
          </cell>
          <cell r="H3789">
            <v>0</v>
          </cell>
          <cell r="I3789" t="e">
            <v>#VALUE!</v>
          </cell>
          <cell r="J3789" t="e">
            <v>#VALUE!</v>
          </cell>
          <cell r="K3789">
            <v>0.57999999999999996</v>
          </cell>
          <cell r="L3789" t="e">
            <v>#VALUE!</v>
          </cell>
        </row>
        <row r="3790">
          <cell r="A3790" t="str">
            <v>002611006</v>
          </cell>
          <cell r="B3790" t="str">
            <v>Talilni vložek</v>
          </cell>
          <cell r="C3790" t="str">
            <v>CH8x32 aM 8A/400V</v>
          </cell>
          <cell r="D3790" t="str">
            <v>0,7670</v>
          </cell>
          <cell r="E3790" t="str">
            <v>MB</v>
          </cell>
          <cell r="F3790">
            <v>35</v>
          </cell>
          <cell r="G3790" t="e">
            <v>#VALUE!</v>
          </cell>
          <cell r="H3790">
            <v>0</v>
          </cell>
          <cell r="I3790" t="e">
            <v>#VALUE!</v>
          </cell>
          <cell r="J3790" t="e">
            <v>#VALUE!</v>
          </cell>
          <cell r="K3790">
            <v>0.57999999999999996</v>
          </cell>
          <cell r="L3790" t="e">
            <v>#VALUE!</v>
          </cell>
        </row>
        <row r="3791">
          <cell r="A3791" t="str">
            <v>002611007</v>
          </cell>
          <cell r="B3791" t="str">
            <v>Talilni vložek</v>
          </cell>
          <cell r="C3791" t="str">
            <v>CH8x32 aM 10A/400V</v>
          </cell>
          <cell r="D3791" t="str">
            <v>0,7670</v>
          </cell>
          <cell r="E3791" t="str">
            <v>MB</v>
          </cell>
          <cell r="F3791">
            <v>35</v>
          </cell>
          <cell r="G3791" t="e">
            <v>#VALUE!</v>
          </cell>
          <cell r="H3791">
            <v>0</v>
          </cell>
          <cell r="I3791" t="e">
            <v>#VALUE!</v>
          </cell>
          <cell r="J3791" t="e">
            <v>#VALUE!</v>
          </cell>
          <cell r="K3791">
            <v>0.57999999999999996</v>
          </cell>
          <cell r="L3791" t="e">
            <v>#VALUE!</v>
          </cell>
        </row>
        <row r="3792">
          <cell r="A3792" t="str">
            <v>002611008</v>
          </cell>
          <cell r="B3792" t="str">
            <v>Talilni vložek</v>
          </cell>
          <cell r="C3792" t="str">
            <v>CH8x32 aM 12A/400V</v>
          </cell>
          <cell r="D3792" t="str">
            <v>0,7670</v>
          </cell>
          <cell r="E3792" t="str">
            <v>MB</v>
          </cell>
          <cell r="F3792">
            <v>35</v>
          </cell>
          <cell r="G3792" t="e">
            <v>#VALUE!</v>
          </cell>
          <cell r="H3792">
            <v>0</v>
          </cell>
          <cell r="I3792" t="e">
            <v>#VALUE!</v>
          </cell>
          <cell r="J3792" t="e">
            <v>#VALUE!</v>
          </cell>
          <cell r="K3792">
            <v>0.57999999999999996</v>
          </cell>
          <cell r="L3792" t="e">
            <v>#VALUE!</v>
          </cell>
        </row>
        <row r="3793">
          <cell r="A3793" t="str">
            <v>002611009</v>
          </cell>
          <cell r="B3793" t="str">
            <v>Talilni vložek</v>
          </cell>
          <cell r="C3793" t="str">
            <v>CH8x32 aM 16A/400V</v>
          </cell>
          <cell r="D3793" t="str">
            <v>0,7670</v>
          </cell>
          <cell r="E3793" t="str">
            <v>MB</v>
          </cell>
          <cell r="F3793">
            <v>35</v>
          </cell>
          <cell r="G3793" t="e">
            <v>#VALUE!</v>
          </cell>
          <cell r="H3793">
            <v>0</v>
          </cell>
          <cell r="I3793" t="e">
            <v>#VALUE!</v>
          </cell>
          <cell r="J3793" t="e">
            <v>#VALUE!</v>
          </cell>
          <cell r="K3793">
            <v>0.57999999999999996</v>
          </cell>
          <cell r="L3793" t="e">
            <v>#VALUE!</v>
          </cell>
        </row>
        <row r="3794">
          <cell r="A3794" t="str">
            <v>002611011</v>
          </cell>
          <cell r="B3794" t="str">
            <v>Talilni vložek</v>
          </cell>
          <cell r="C3794" t="str">
            <v>CH8x32 aM 20A/400V</v>
          </cell>
          <cell r="D3794" t="str">
            <v>0,7670</v>
          </cell>
          <cell r="E3794" t="str">
            <v>MB</v>
          </cell>
          <cell r="F3794">
            <v>35</v>
          </cell>
          <cell r="G3794" t="e">
            <v>#VALUE!</v>
          </cell>
          <cell r="H3794">
            <v>0</v>
          </cell>
          <cell r="I3794" t="e">
            <v>#VALUE!</v>
          </cell>
          <cell r="J3794" t="e">
            <v>#VALUE!</v>
          </cell>
          <cell r="K3794">
            <v>0.57999999999999996</v>
          </cell>
          <cell r="L3794" t="e">
            <v>#VALUE!</v>
          </cell>
        </row>
        <row r="3795">
          <cell r="A3795" t="str">
            <v>002611013</v>
          </cell>
          <cell r="B3795" t="str">
            <v>Talilni vložek</v>
          </cell>
          <cell r="C3795" t="str">
            <v>CH8x32 aM 25A/400V</v>
          </cell>
          <cell r="D3795" t="str">
            <v>0,7670</v>
          </cell>
          <cell r="E3795" t="str">
            <v>MB</v>
          </cell>
          <cell r="F3795">
            <v>35</v>
          </cell>
          <cell r="G3795" t="e">
            <v>#VALUE!</v>
          </cell>
          <cell r="H3795">
            <v>0</v>
          </cell>
          <cell r="I3795" t="e">
            <v>#VALUE!</v>
          </cell>
          <cell r="J3795" t="e">
            <v>#VALUE!</v>
          </cell>
          <cell r="K3795">
            <v>0.57999999999999996</v>
          </cell>
          <cell r="L3795" t="e">
            <v>#VALUE!</v>
          </cell>
        </row>
        <row r="3796">
          <cell r="A3796" t="str">
            <v>002620017</v>
          </cell>
          <cell r="B3796" t="str">
            <v>Talilni vložek</v>
          </cell>
          <cell r="C3796" t="str">
            <v>CH10x38 gG 05A/500V</v>
          </cell>
          <cell r="D3796" t="str">
            <v>0,7670</v>
          </cell>
          <cell r="E3796" t="str">
            <v>MB</v>
          </cell>
          <cell r="F3796">
            <v>35</v>
          </cell>
          <cell r="G3796" t="e">
            <v>#VALUE!</v>
          </cell>
          <cell r="H3796">
            <v>0</v>
          </cell>
          <cell r="I3796" t="e">
            <v>#VALUE!</v>
          </cell>
          <cell r="J3796" t="e">
            <v>#VALUE!</v>
          </cell>
          <cell r="K3796">
            <v>0.55000000000000004</v>
          </cell>
          <cell r="L3796" t="e">
            <v>#VALUE!</v>
          </cell>
        </row>
        <row r="3797">
          <cell r="A3797" t="str">
            <v>002620000</v>
          </cell>
          <cell r="B3797" t="str">
            <v>Talilni vložek</v>
          </cell>
          <cell r="C3797" t="str">
            <v>CH10x38 gG 1A/500V</v>
          </cell>
          <cell r="D3797" t="str">
            <v>0,6479</v>
          </cell>
          <cell r="E3797" t="str">
            <v>MB</v>
          </cell>
          <cell r="F3797">
            <v>35</v>
          </cell>
          <cell r="G3797" t="e">
            <v>#VALUE!</v>
          </cell>
          <cell r="H3797">
            <v>0</v>
          </cell>
          <cell r="I3797" t="e">
            <v>#VALUE!</v>
          </cell>
          <cell r="J3797" t="e">
            <v>#VALUE!</v>
          </cell>
          <cell r="K3797">
            <v>0.55000000000000004</v>
          </cell>
          <cell r="L3797" t="e">
            <v>#VALUE!</v>
          </cell>
        </row>
        <row r="3798">
          <cell r="A3798" t="str">
            <v>002620001</v>
          </cell>
          <cell r="B3798" t="str">
            <v>Talilni vložek</v>
          </cell>
          <cell r="C3798" t="str">
            <v>CH10x38 gG 2A/500V</v>
          </cell>
          <cell r="D3798" t="str">
            <v>0,6479</v>
          </cell>
          <cell r="E3798" t="str">
            <v>MB</v>
          </cell>
          <cell r="F3798">
            <v>35</v>
          </cell>
          <cell r="G3798" t="e">
            <v>#VALUE!</v>
          </cell>
          <cell r="H3798">
            <v>0</v>
          </cell>
          <cell r="I3798" t="e">
            <v>#VALUE!</v>
          </cell>
          <cell r="J3798" t="e">
            <v>#VALUE!</v>
          </cell>
          <cell r="K3798">
            <v>0.55000000000000004</v>
          </cell>
          <cell r="L3798" t="e">
            <v>#VALUE!</v>
          </cell>
        </row>
        <row r="3799">
          <cell r="A3799" t="str">
            <v>002620003</v>
          </cell>
          <cell r="B3799" t="str">
            <v>Talilni vložek</v>
          </cell>
          <cell r="C3799" t="str">
            <v>CH10x38 gG 4A/500V</v>
          </cell>
          <cell r="D3799" t="str">
            <v>0,6479</v>
          </cell>
          <cell r="E3799" t="str">
            <v>MB</v>
          </cell>
          <cell r="F3799">
            <v>35</v>
          </cell>
          <cell r="G3799" t="e">
            <v>#VALUE!</v>
          </cell>
          <cell r="H3799">
            <v>0</v>
          </cell>
          <cell r="I3799" t="e">
            <v>#VALUE!</v>
          </cell>
          <cell r="J3799" t="e">
            <v>#VALUE!</v>
          </cell>
          <cell r="K3799">
            <v>0.55000000000000004</v>
          </cell>
          <cell r="L3799" t="e">
            <v>#VALUE!</v>
          </cell>
        </row>
        <row r="3800">
          <cell r="A3800" t="str">
            <v>002620005</v>
          </cell>
          <cell r="B3800" t="str">
            <v>Talilni vložek</v>
          </cell>
          <cell r="C3800" t="str">
            <v>CH10x38 gG 6A/500V</v>
          </cell>
          <cell r="D3800" t="str">
            <v>0,6479</v>
          </cell>
          <cell r="E3800" t="str">
            <v>MB</v>
          </cell>
          <cell r="F3800">
            <v>35</v>
          </cell>
          <cell r="G3800" t="e">
            <v>#VALUE!</v>
          </cell>
          <cell r="H3800">
            <v>0</v>
          </cell>
          <cell r="I3800" t="e">
            <v>#VALUE!</v>
          </cell>
          <cell r="J3800" t="e">
            <v>#VALUE!</v>
          </cell>
          <cell r="K3800">
            <v>0.55000000000000004</v>
          </cell>
          <cell r="L3800" t="e">
            <v>#VALUE!</v>
          </cell>
        </row>
        <row r="3801">
          <cell r="A3801" t="str">
            <v>002620006</v>
          </cell>
          <cell r="B3801" t="str">
            <v>Talilni vložek</v>
          </cell>
          <cell r="C3801" t="str">
            <v>CH10x38 gG 8A/500V</v>
          </cell>
          <cell r="D3801" t="str">
            <v>0,6655</v>
          </cell>
          <cell r="E3801" t="str">
            <v>MB</v>
          </cell>
          <cell r="F3801">
            <v>35</v>
          </cell>
          <cell r="G3801" t="e">
            <v>#VALUE!</v>
          </cell>
          <cell r="H3801">
            <v>0</v>
          </cell>
          <cell r="I3801" t="e">
            <v>#VALUE!</v>
          </cell>
          <cell r="J3801" t="e">
            <v>#VALUE!</v>
          </cell>
          <cell r="K3801">
            <v>0.55000000000000004</v>
          </cell>
          <cell r="L3801" t="e">
            <v>#VALUE!</v>
          </cell>
        </row>
        <row r="3802">
          <cell r="A3802" t="str">
            <v>002620007</v>
          </cell>
          <cell r="B3802" t="str">
            <v>Talilni vložek</v>
          </cell>
          <cell r="C3802" t="str">
            <v>CH10x38 gG 10A/500V</v>
          </cell>
          <cell r="D3802" t="str">
            <v>0,6655</v>
          </cell>
          <cell r="E3802" t="str">
            <v>MB</v>
          </cell>
          <cell r="F3802">
            <v>35</v>
          </cell>
          <cell r="G3802" t="e">
            <v>#VALUE!</v>
          </cell>
          <cell r="H3802">
            <v>0</v>
          </cell>
          <cell r="I3802" t="e">
            <v>#VALUE!</v>
          </cell>
          <cell r="J3802" t="e">
            <v>#VALUE!</v>
          </cell>
          <cell r="K3802">
            <v>0.55000000000000004</v>
          </cell>
          <cell r="L3802" t="e">
            <v>#VALUE!</v>
          </cell>
        </row>
        <row r="3803">
          <cell r="A3803" t="str">
            <v>002620008</v>
          </cell>
          <cell r="B3803" t="str">
            <v>Talilni vložek</v>
          </cell>
          <cell r="C3803" t="str">
            <v>CH10x38 gG 12A/500V</v>
          </cell>
          <cell r="D3803" t="str">
            <v>0,6655</v>
          </cell>
          <cell r="E3803" t="str">
            <v>MB</v>
          </cell>
          <cell r="F3803">
            <v>35</v>
          </cell>
          <cell r="G3803" t="e">
            <v>#VALUE!</v>
          </cell>
          <cell r="H3803">
            <v>0</v>
          </cell>
          <cell r="I3803" t="e">
            <v>#VALUE!</v>
          </cell>
          <cell r="J3803" t="e">
            <v>#VALUE!</v>
          </cell>
          <cell r="K3803">
            <v>0.55000000000000004</v>
          </cell>
          <cell r="L3803" t="e">
            <v>#VALUE!</v>
          </cell>
        </row>
        <row r="3804">
          <cell r="A3804" t="str">
            <v>002620009</v>
          </cell>
          <cell r="B3804" t="str">
            <v>Talilni vložek</v>
          </cell>
          <cell r="C3804" t="str">
            <v>CH10x38 gG 16A/500V</v>
          </cell>
          <cell r="D3804" t="str">
            <v>0,6655</v>
          </cell>
          <cell r="E3804" t="str">
            <v>MB</v>
          </cell>
          <cell r="F3804">
            <v>35</v>
          </cell>
          <cell r="G3804" t="e">
            <v>#VALUE!</v>
          </cell>
          <cell r="H3804">
            <v>0</v>
          </cell>
          <cell r="I3804" t="e">
            <v>#VALUE!</v>
          </cell>
          <cell r="J3804" t="e">
            <v>#VALUE!</v>
          </cell>
          <cell r="K3804">
            <v>0.55000000000000004</v>
          </cell>
          <cell r="L3804" t="e">
            <v>#VALUE!</v>
          </cell>
        </row>
        <row r="3805">
          <cell r="A3805" t="str">
            <v>002620011</v>
          </cell>
          <cell r="B3805" t="str">
            <v>Talilni vložek</v>
          </cell>
          <cell r="C3805" t="str">
            <v>CH10x38 gG 20A/400V</v>
          </cell>
          <cell r="D3805" t="str">
            <v>0,6655</v>
          </cell>
          <cell r="E3805" t="str">
            <v>MB</v>
          </cell>
          <cell r="F3805">
            <v>35</v>
          </cell>
          <cell r="G3805" t="e">
            <v>#VALUE!</v>
          </cell>
          <cell r="H3805">
            <v>0</v>
          </cell>
          <cell r="I3805" t="e">
            <v>#VALUE!</v>
          </cell>
          <cell r="J3805" t="e">
            <v>#VALUE!</v>
          </cell>
          <cell r="K3805">
            <v>0.55000000000000004</v>
          </cell>
          <cell r="L3805" t="e">
            <v>#VALUE!</v>
          </cell>
        </row>
        <row r="3806">
          <cell r="A3806" t="str">
            <v>002620013</v>
          </cell>
          <cell r="B3806" t="str">
            <v>Talilni vložek</v>
          </cell>
          <cell r="C3806" t="str">
            <v>CH10x38 gG 25A/400V</v>
          </cell>
          <cell r="D3806" t="str">
            <v>0,7670</v>
          </cell>
          <cell r="E3806" t="str">
            <v>MB</v>
          </cell>
          <cell r="F3806">
            <v>35</v>
          </cell>
          <cell r="G3806" t="e">
            <v>#VALUE!</v>
          </cell>
          <cell r="H3806">
            <v>0</v>
          </cell>
          <cell r="I3806" t="e">
            <v>#VALUE!</v>
          </cell>
          <cell r="J3806" t="e">
            <v>#VALUE!</v>
          </cell>
          <cell r="K3806">
            <v>0.55000000000000004</v>
          </cell>
          <cell r="L3806" t="e">
            <v>#VALUE!</v>
          </cell>
        </row>
        <row r="3807">
          <cell r="A3807" t="str">
            <v>002620015</v>
          </cell>
          <cell r="B3807" t="str">
            <v>Talilni vložek</v>
          </cell>
          <cell r="C3807" t="str">
            <v>CH10x38 gG 32A/400V</v>
          </cell>
          <cell r="D3807" t="str">
            <v>0,7670</v>
          </cell>
          <cell r="E3807" t="str">
            <v>MB</v>
          </cell>
          <cell r="F3807">
            <v>35</v>
          </cell>
          <cell r="G3807" t="e">
            <v>#VALUE!</v>
          </cell>
          <cell r="H3807">
            <v>0</v>
          </cell>
          <cell r="I3807" t="e">
            <v>#VALUE!</v>
          </cell>
          <cell r="J3807" t="e">
            <v>#VALUE!</v>
          </cell>
          <cell r="K3807">
            <v>0.55000000000000004</v>
          </cell>
          <cell r="L3807" t="e">
            <v>#VALUE!</v>
          </cell>
        </row>
        <row r="3808">
          <cell r="A3808" t="str">
            <v>002621017</v>
          </cell>
          <cell r="B3808" t="str">
            <v>Talilni vložek</v>
          </cell>
          <cell r="C3808" t="str">
            <v>CH10x38 aM 0.5A/500V</v>
          </cell>
          <cell r="D3808" t="str">
            <v>0,8408</v>
          </cell>
          <cell r="E3808" t="str">
            <v>MB</v>
          </cell>
          <cell r="F3808">
            <v>35</v>
          </cell>
          <cell r="G3808" t="e">
            <v>#VALUE!</v>
          </cell>
          <cell r="H3808">
            <v>0</v>
          </cell>
          <cell r="I3808" t="e">
            <v>#VALUE!</v>
          </cell>
          <cell r="J3808" t="e">
            <v>#VALUE!</v>
          </cell>
          <cell r="K3808">
            <v>0.57999999999999996</v>
          </cell>
          <cell r="L3808" t="e">
            <v>#VALUE!</v>
          </cell>
        </row>
        <row r="3809">
          <cell r="A3809" t="str">
            <v>002621000</v>
          </cell>
          <cell r="B3809" t="str">
            <v>Talilni vložek</v>
          </cell>
          <cell r="C3809" t="str">
            <v>CH10x38 aM 1A/500V</v>
          </cell>
          <cell r="D3809" t="str">
            <v>0,8408</v>
          </cell>
          <cell r="E3809" t="str">
            <v>MB</v>
          </cell>
          <cell r="F3809">
            <v>35</v>
          </cell>
          <cell r="G3809" t="e">
            <v>#VALUE!</v>
          </cell>
          <cell r="H3809">
            <v>0</v>
          </cell>
          <cell r="I3809" t="e">
            <v>#VALUE!</v>
          </cell>
          <cell r="J3809" t="e">
            <v>#VALUE!</v>
          </cell>
          <cell r="K3809">
            <v>0.57999999999999996</v>
          </cell>
          <cell r="L3809" t="e">
            <v>#VALUE!</v>
          </cell>
        </row>
        <row r="3810">
          <cell r="A3810" t="str">
            <v>002621001</v>
          </cell>
          <cell r="B3810" t="str">
            <v>Talilni vložek</v>
          </cell>
          <cell r="C3810" t="str">
            <v>CH10x38 aM 2A/500V</v>
          </cell>
          <cell r="D3810" t="str">
            <v>0,8408</v>
          </cell>
          <cell r="E3810" t="str">
            <v>MB</v>
          </cell>
          <cell r="F3810">
            <v>35</v>
          </cell>
          <cell r="G3810" t="e">
            <v>#VALUE!</v>
          </cell>
          <cell r="H3810">
            <v>0</v>
          </cell>
          <cell r="I3810" t="e">
            <v>#VALUE!</v>
          </cell>
          <cell r="J3810" t="e">
            <v>#VALUE!</v>
          </cell>
          <cell r="K3810">
            <v>0.57999999999999996</v>
          </cell>
          <cell r="L3810" t="e">
            <v>#VALUE!</v>
          </cell>
        </row>
        <row r="3811">
          <cell r="A3811" t="str">
            <v>002621003</v>
          </cell>
          <cell r="B3811" t="str">
            <v>Talilni vložek</v>
          </cell>
          <cell r="C3811" t="str">
            <v>CH10x38 aM 4A/500V</v>
          </cell>
          <cell r="D3811" t="str">
            <v>0,8408</v>
          </cell>
          <cell r="E3811" t="str">
            <v>MB</v>
          </cell>
          <cell r="F3811">
            <v>35</v>
          </cell>
          <cell r="G3811" t="e">
            <v>#VALUE!</v>
          </cell>
          <cell r="H3811">
            <v>0</v>
          </cell>
          <cell r="I3811" t="e">
            <v>#VALUE!</v>
          </cell>
          <cell r="J3811" t="e">
            <v>#VALUE!</v>
          </cell>
          <cell r="K3811">
            <v>0.57999999999999996</v>
          </cell>
          <cell r="L3811" t="e">
            <v>#VALUE!</v>
          </cell>
        </row>
        <row r="3812">
          <cell r="A3812" t="str">
            <v>002621005</v>
          </cell>
          <cell r="B3812" t="str">
            <v>Talilni vložek</v>
          </cell>
          <cell r="C3812" t="str">
            <v>CH10x38 aM 6A/500V</v>
          </cell>
          <cell r="D3812" t="str">
            <v>0,8408</v>
          </cell>
          <cell r="E3812" t="str">
            <v>MB</v>
          </cell>
          <cell r="F3812">
            <v>35</v>
          </cell>
          <cell r="G3812" t="e">
            <v>#VALUE!</v>
          </cell>
          <cell r="H3812">
            <v>0</v>
          </cell>
          <cell r="I3812" t="e">
            <v>#VALUE!</v>
          </cell>
          <cell r="J3812" t="e">
            <v>#VALUE!</v>
          </cell>
          <cell r="K3812">
            <v>0.57999999999999996</v>
          </cell>
          <cell r="L3812" t="e">
            <v>#VALUE!</v>
          </cell>
        </row>
        <row r="3813">
          <cell r="A3813" t="str">
            <v>002621006</v>
          </cell>
          <cell r="B3813" t="str">
            <v>Talilni vložek</v>
          </cell>
          <cell r="C3813" t="str">
            <v>CH10x38 aM 8A/500V</v>
          </cell>
          <cell r="D3813" t="str">
            <v>0,8649</v>
          </cell>
          <cell r="E3813" t="str">
            <v>MB</v>
          </cell>
          <cell r="F3813">
            <v>35</v>
          </cell>
          <cell r="G3813" t="e">
            <v>#VALUE!</v>
          </cell>
          <cell r="H3813">
            <v>0</v>
          </cell>
          <cell r="I3813" t="e">
            <v>#VALUE!</v>
          </cell>
          <cell r="J3813" t="e">
            <v>#VALUE!</v>
          </cell>
          <cell r="K3813">
            <v>0.57999999999999996</v>
          </cell>
          <cell r="L3813" t="e">
            <v>#VALUE!</v>
          </cell>
        </row>
        <row r="3814">
          <cell r="A3814" t="str">
            <v>002621007</v>
          </cell>
          <cell r="B3814" t="str">
            <v>Talilni vložek</v>
          </cell>
          <cell r="C3814" t="str">
            <v>CH10x38 aM 10A/500V</v>
          </cell>
          <cell r="D3814" t="str">
            <v>0,8649</v>
          </cell>
          <cell r="E3814" t="str">
            <v>MB</v>
          </cell>
          <cell r="F3814">
            <v>35</v>
          </cell>
          <cell r="G3814" t="e">
            <v>#VALUE!</v>
          </cell>
          <cell r="H3814">
            <v>0</v>
          </cell>
          <cell r="I3814" t="e">
            <v>#VALUE!</v>
          </cell>
          <cell r="J3814" t="e">
            <v>#VALUE!</v>
          </cell>
          <cell r="K3814">
            <v>0.57999999999999996</v>
          </cell>
          <cell r="L3814" t="e">
            <v>#VALUE!</v>
          </cell>
        </row>
        <row r="3815">
          <cell r="A3815" t="str">
            <v>002621008</v>
          </cell>
          <cell r="B3815" t="str">
            <v>Talilni vložek</v>
          </cell>
          <cell r="C3815" t="str">
            <v>CH10x38 aM 12A/500V</v>
          </cell>
          <cell r="D3815" t="str">
            <v>0,8649</v>
          </cell>
          <cell r="E3815" t="str">
            <v>MB</v>
          </cell>
          <cell r="F3815">
            <v>35</v>
          </cell>
          <cell r="G3815" t="e">
            <v>#VALUE!</v>
          </cell>
          <cell r="H3815">
            <v>0</v>
          </cell>
          <cell r="I3815" t="e">
            <v>#VALUE!</v>
          </cell>
          <cell r="J3815" t="e">
            <v>#VALUE!</v>
          </cell>
          <cell r="K3815">
            <v>0.57999999999999996</v>
          </cell>
          <cell r="L3815" t="e">
            <v>#VALUE!</v>
          </cell>
        </row>
        <row r="3816">
          <cell r="A3816" t="str">
            <v>002621009</v>
          </cell>
          <cell r="B3816" t="str">
            <v>Talilni vložek</v>
          </cell>
          <cell r="C3816" t="str">
            <v>CH10x38 aM 16A/500V</v>
          </cell>
          <cell r="D3816" t="str">
            <v>0,8649</v>
          </cell>
          <cell r="E3816" t="str">
            <v>MB</v>
          </cell>
          <cell r="F3816">
            <v>35</v>
          </cell>
          <cell r="G3816" t="e">
            <v>#VALUE!</v>
          </cell>
          <cell r="H3816">
            <v>0</v>
          </cell>
          <cell r="I3816" t="e">
            <v>#VALUE!</v>
          </cell>
          <cell r="J3816" t="e">
            <v>#VALUE!</v>
          </cell>
          <cell r="K3816">
            <v>0.57999999999999996</v>
          </cell>
          <cell r="L3816" t="e">
            <v>#VALUE!</v>
          </cell>
        </row>
        <row r="3817">
          <cell r="A3817" t="str">
            <v>002621011</v>
          </cell>
          <cell r="B3817" t="str">
            <v>Talilni vložek</v>
          </cell>
          <cell r="C3817" t="str">
            <v>CH10x38 aM 20A/400V</v>
          </cell>
          <cell r="D3817" t="str">
            <v>0,8649</v>
          </cell>
          <cell r="E3817" t="str">
            <v>MB</v>
          </cell>
          <cell r="F3817">
            <v>35</v>
          </cell>
          <cell r="G3817" t="e">
            <v>#VALUE!</v>
          </cell>
          <cell r="H3817">
            <v>0</v>
          </cell>
          <cell r="I3817" t="e">
            <v>#VALUE!</v>
          </cell>
          <cell r="J3817" t="e">
            <v>#VALUE!</v>
          </cell>
          <cell r="K3817">
            <v>0.57999999999999996</v>
          </cell>
          <cell r="L3817" t="e">
            <v>#VALUE!</v>
          </cell>
        </row>
        <row r="3818">
          <cell r="A3818" t="str">
            <v>002621013</v>
          </cell>
          <cell r="B3818" t="str">
            <v>Talilni vložek</v>
          </cell>
          <cell r="C3818" t="str">
            <v>CH10x38 aM 25A/400V</v>
          </cell>
          <cell r="D3818" t="str">
            <v>0,9887</v>
          </cell>
          <cell r="E3818" t="str">
            <v>MB</v>
          </cell>
          <cell r="F3818">
            <v>35</v>
          </cell>
          <cell r="G3818" t="e">
            <v>#VALUE!</v>
          </cell>
          <cell r="H3818">
            <v>0</v>
          </cell>
          <cell r="I3818" t="e">
            <v>#VALUE!</v>
          </cell>
          <cell r="J3818" t="e">
            <v>#VALUE!</v>
          </cell>
          <cell r="K3818">
            <v>0.57999999999999996</v>
          </cell>
          <cell r="L3818" t="e">
            <v>#VALUE!</v>
          </cell>
        </row>
        <row r="3819">
          <cell r="A3819" t="str">
            <v>002621015</v>
          </cell>
          <cell r="B3819" t="str">
            <v>Talilni vložek</v>
          </cell>
          <cell r="C3819" t="str">
            <v>CH10x38 aM 32A/400V</v>
          </cell>
          <cell r="D3819" t="str">
            <v>0,9887</v>
          </cell>
          <cell r="E3819" t="str">
            <v>MB</v>
          </cell>
          <cell r="F3819">
            <v>35</v>
          </cell>
          <cell r="G3819" t="e">
            <v>#VALUE!</v>
          </cell>
          <cell r="H3819">
            <v>0</v>
          </cell>
          <cell r="I3819" t="e">
            <v>#VALUE!</v>
          </cell>
          <cell r="J3819" t="e">
            <v>#VALUE!</v>
          </cell>
          <cell r="K3819">
            <v>0.57999999999999996</v>
          </cell>
          <cell r="L3819" t="e">
            <v>#VALUE!</v>
          </cell>
        </row>
        <row r="3820">
          <cell r="A3820" t="str">
            <v>002630001</v>
          </cell>
          <cell r="B3820" t="str">
            <v>Talilni vložek</v>
          </cell>
          <cell r="C3820" t="str">
            <v>CH14x51 gG 2A/690V</v>
          </cell>
          <cell r="D3820" t="str">
            <v>1,2186</v>
          </cell>
          <cell r="E3820" t="str">
            <v>MB</v>
          </cell>
          <cell r="F3820">
            <v>35</v>
          </cell>
          <cell r="G3820">
            <v>7920.9000000000005</v>
          </cell>
          <cell r="H3820">
            <v>0</v>
          </cell>
          <cell r="I3820">
            <v>8000.1090000000004</v>
          </cell>
          <cell r="J3820">
            <v>1008013.7340000001</v>
          </cell>
          <cell r="K3820">
            <v>0.55000000000000004</v>
          </cell>
          <cell r="L3820">
            <v>1562422</v>
          </cell>
        </row>
        <row r="3821">
          <cell r="A3821" t="str">
            <v>002630003</v>
          </cell>
          <cell r="B3821" t="str">
            <v>Talilni vložek</v>
          </cell>
          <cell r="C3821" t="str">
            <v>CH14x51 gG 4A/690V</v>
          </cell>
          <cell r="D3821" t="str">
            <v>1,2186</v>
          </cell>
          <cell r="E3821" t="str">
            <v>MB</v>
          </cell>
          <cell r="F3821">
            <v>35</v>
          </cell>
          <cell r="G3821">
            <v>7920.9000000000005</v>
          </cell>
          <cell r="H3821">
            <v>0</v>
          </cell>
          <cell r="I3821">
            <v>8000.1090000000004</v>
          </cell>
          <cell r="J3821">
            <v>1008013.7340000001</v>
          </cell>
          <cell r="K3821">
            <v>0.55000000000000004</v>
          </cell>
          <cell r="L3821">
            <v>1562422</v>
          </cell>
        </row>
        <row r="3822">
          <cell r="A3822" t="str">
            <v>002630005</v>
          </cell>
          <cell r="B3822" t="str">
            <v>Talilni vložek</v>
          </cell>
          <cell r="C3822" t="str">
            <v>CH14x51 gG 6A/690V</v>
          </cell>
          <cell r="D3822" t="str">
            <v>1,2186</v>
          </cell>
          <cell r="E3822" t="str">
            <v>MB</v>
          </cell>
          <cell r="F3822">
            <v>35</v>
          </cell>
          <cell r="G3822">
            <v>7920.9000000000005</v>
          </cell>
          <cell r="H3822">
            <v>0</v>
          </cell>
          <cell r="I3822">
            <v>8000.1090000000004</v>
          </cell>
          <cell r="J3822">
            <v>1008013.7340000001</v>
          </cell>
          <cell r="K3822">
            <v>0.55000000000000004</v>
          </cell>
          <cell r="L3822">
            <v>1562422</v>
          </cell>
        </row>
        <row r="3823">
          <cell r="A3823" t="str">
            <v>002630006</v>
          </cell>
          <cell r="B3823" t="str">
            <v>Talilni vložek</v>
          </cell>
          <cell r="C3823" t="str">
            <v>CH14x51 gG 8A/690V</v>
          </cell>
          <cell r="D3823" t="str">
            <v>1,2186</v>
          </cell>
          <cell r="E3823" t="str">
            <v>MB</v>
          </cell>
          <cell r="F3823">
            <v>35</v>
          </cell>
          <cell r="G3823">
            <v>7920.9000000000005</v>
          </cell>
          <cell r="H3823">
            <v>0</v>
          </cell>
          <cell r="I3823">
            <v>8000.1090000000004</v>
          </cell>
          <cell r="J3823">
            <v>1008013.7340000001</v>
          </cell>
          <cell r="K3823">
            <v>0.55000000000000004</v>
          </cell>
          <cell r="L3823">
            <v>1562422</v>
          </cell>
        </row>
        <row r="3824">
          <cell r="A3824" t="str">
            <v>002630007</v>
          </cell>
          <cell r="B3824" t="str">
            <v>Talilni vložek</v>
          </cell>
          <cell r="C3824" t="str">
            <v>CH14x51 gG 10A/690V</v>
          </cell>
          <cell r="D3824" t="str">
            <v>1,2186</v>
          </cell>
          <cell r="E3824" t="str">
            <v>MB</v>
          </cell>
          <cell r="F3824">
            <v>35</v>
          </cell>
          <cell r="G3824">
            <v>7920.9000000000005</v>
          </cell>
          <cell r="H3824">
            <v>0</v>
          </cell>
          <cell r="I3824">
            <v>8000.1090000000004</v>
          </cell>
          <cell r="J3824">
            <v>1008013.7340000001</v>
          </cell>
          <cell r="K3824">
            <v>0.55000000000000004</v>
          </cell>
          <cell r="L3824">
            <v>1562422</v>
          </cell>
        </row>
        <row r="3825">
          <cell r="A3825" t="str">
            <v>002630008</v>
          </cell>
          <cell r="B3825" t="str">
            <v>Talilni vložek</v>
          </cell>
          <cell r="C3825" t="str">
            <v>CH14x51 gG 12A/690V</v>
          </cell>
          <cell r="D3825" t="str">
            <v>1,2186</v>
          </cell>
          <cell r="E3825" t="str">
            <v>MB</v>
          </cell>
          <cell r="F3825">
            <v>35</v>
          </cell>
          <cell r="G3825">
            <v>7920.9000000000005</v>
          </cell>
          <cell r="H3825">
            <v>0</v>
          </cell>
          <cell r="I3825">
            <v>8000.1090000000004</v>
          </cell>
          <cell r="J3825">
            <v>1008013.7340000001</v>
          </cell>
          <cell r="K3825">
            <v>0.55000000000000004</v>
          </cell>
          <cell r="L3825">
            <v>1562422</v>
          </cell>
        </row>
        <row r="3826">
          <cell r="A3826" t="str">
            <v>002630009</v>
          </cell>
          <cell r="B3826" t="str">
            <v>Talilni vložek</v>
          </cell>
          <cell r="C3826" t="str">
            <v>CH14x51 gG 16A/690V</v>
          </cell>
          <cell r="D3826" t="str">
            <v>1,2186</v>
          </cell>
          <cell r="E3826" t="str">
            <v>MB</v>
          </cell>
          <cell r="F3826">
            <v>35</v>
          </cell>
          <cell r="G3826">
            <v>7920.9000000000005</v>
          </cell>
          <cell r="H3826">
            <v>0</v>
          </cell>
          <cell r="I3826">
            <v>8000.1090000000004</v>
          </cell>
          <cell r="J3826">
            <v>1008013.7340000001</v>
          </cell>
          <cell r="K3826">
            <v>0.55000000000000004</v>
          </cell>
          <cell r="L3826">
            <v>1562422</v>
          </cell>
        </row>
        <row r="3827">
          <cell r="A3827" t="str">
            <v>002630011</v>
          </cell>
          <cell r="B3827" t="str">
            <v>Talilni vložek</v>
          </cell>
          <cell r="C3827" t="str">
            <v>CH14x51 gG 20A/690V</v>
          </cell>
          <cell r="D3827" t="str">
            <v>1,2186</v>
          </cell>
          <cell r="E3827" t="str">
            <v>MB</v>
          </cell>
          <cell r="F3827">
            <v>35</v>
          </cell>
          <cell r="G3827">
            <v>7920.9000000000005</v>
          </cell>
          <cell r="H3827">
            <v>0</v>
          </cell>
          <cell r="I3827">
            <v>8000.1090000000004</v>
          </cell>
          <cell r="J3827">
            <v>1008013.7340000001</v>
          </cell>
          <cell r="K3827">
            <v>0.55000000000000004</v>
          </cell>
          <cell r="L3827">
            <v>1562422</v>
          </cell>
        </row>
        <row r="3828">
          <cell r="A3828" t="str">
            <v>002630013</v>
          </cell>
          <cell r="B3828" t="str">
            <v>Talilni vložek</v>
          </cell>
          <cell r="C3828" t="str">
            <v>CH14x51 gG 25A/690V</v>
          </cell>
          <cell r="D3828" t="str">
            <v>1,2186</v>
          </cell>
          <cell r="E3828" t="str">
            <v>MB</v>
          </cell>
          <cell r="F3828">
            <v>35</v>
          </cell>
          <cell r="G3828">
            <v>7920.9000000000005</v>
          </cell>
          <cell r="H3828">
            <v>0</v>
          </cell>
          <cell r="I3828">
            <v>8000.1090000000004</v>
          </cell>
          <cell r="J3828">
            <v>1008013.7340000001</v>
          </cell>
          <cell r="K3828">
            <v>0.55000000000000004</v>
          </cell>
          <cell r="L3828">
            <v>1562422</v>
          </cell>
        </row>
        <row r="3829">
          <cell r="A3829" t="str">
            <v>002630015</v>
          </cell>
          <cell r="B3829" t="str">
            <v>Talilni vložek</v>
          </cell>
          <cell r="C3829" t="str">
            <v>CH14x51 gG 32A/500V</v>
          </cell>
          <cell r="D3829" t="str">
            <v>1,3311</v>
          </cell>
          <cell r="E3829" t="str">
            <v>MB</v>
          </cell>
          <cell r="F3829">
            <v>35</v>
          </cell>
          <cell r="G3829">
            <v>8652.15</v>
          </cell>
          <cell r="H3829">
            <v>0</v>
          </cell>
          <cell r="I3829">
            <v>8738.6715000000004</v>
          </cell>
          <cell r="J3829">
            <v>1101072.6089999999</v>
          </cell>
          <cell r="K3829">
            <v>0.55000000000000004</v>
          </cell>
          <cell r="L3829">
            <v>1706663</v>
          </cell>
        </row>
        <row r="3830">
          <cell r="A3830" t="str">
            <v>002630017</v>
          </cell>
          <cell r="B3830" t="str">
            <v>Talilni vložek</v>
          </cell>
          <cell r="C3830" t="str">
            <v>CH14x51 gG 40A/500V</v>
          </cell>
          <cell r="D3830" t="str">
            <v>1,3311</v>
          </cell>
          <cell r="E3830" t="str">
            <v>MB</v>
          </cell>
          <cell r="F3830">
            <v>35</v>
          </cell>
          <cell r="G3830">
            <v>8652.15</v>
          </cell>
          <cell r="H3830">
            <v>0</v>
          </cell>
          <cell r="I3830">
            <v>8738.6715000000004</v>
          </cell>
          <cell r="J3830">
            <v>1101072.6089999999</v>
          </cell>
          <cell r="K3830">
            <v>0.55000000000000004</v>
          </cell>
          <cell r="L3830">
            <v>1706663</v>
          </cell>
        </row>
        <row r="3831">
          <cell r="A3831" t="str">
            <v>002630019</v>
          </cell>
          <cell r="B3831" t="str">
            <v>Talilni vložek</v>
          </cell>
          <cell r="C3831" t="str">
            <v>CH14x51 gG 50A/500V</v>
          </cell>
          <cell r="D3831" t="str">
            <v>1,3311</v>
          </cell>
          <cell r="E3831" t="str">
            <v>MB</v>
          </cell>
          <cell r="F3831">
            <v>35</v>
          </cell>
          <cell r="G3831">
            <v>8652.15</v>
          </cell>
          <cell r="H3831">
            <v>0</v>
          </cell>
          <cell r="I3831">
            <v>8738.6715000000004</v>
          </cell>
          <cell r="J3831">
            <v>1101072.6089999999</v>
          </cell>
          <cell r="K3831">
            <v>0.55000000000000004</v>
          </cell>
          <cell r="L3831">
            <v>1706663</v>
          </cell>
        </row>
        <row r="3832">
          <cell r="A3832" t="str">
            <v>006711001</v>
          </cell>
          <cell r="B3832" t="str">
            <v>Talilni vložek</v>
          </cell>
          <cell r="C3832" t="str">
            <v>CH14/P gG 16A/500V</v>
          </cell>
          <cell r="D3832" t="str">
            <v>2,9617</v>
          </cell>
          <cell r="E3832" t="str">
            <v>MB</v>
          </cell>
          <cell r="F3832">
            <v>35</v>
          </cell>
          <cell r="G3832">
            <v>19251.05</v>
          </cell>
          <cell r="H3832">
            <v>0</v>
          </cell>
          <cell r="I3832">
            <v>19443.5605</v>
          </cell>
          <cell r="J3832">
            <v>2449888.6230000001</v>
          </cell>
          <cell r="K3832">
            <v>0.57999999999999996</v>
          </cell>
          <cell r="L3832">
            <v>3870825</v>
          </cell>
        </row>
        <row r="3833">
          <cell r="A3833" t="str">
            <v>006711002</v>
          </cell>
          <cell r="B3833" t="str">
            <v>Talilni vložek</v>
          </cell>
          <cell r="C3833" t="str">
            <v>CH14/P gG 20A/500V</v>
          </cell>
          <cell r="D3833" t="str">
            <v>2,9617</v>
          </cell>
          <cell r="E3833" t="str">
            <v>MB</v>
          </cell>
          <cell r="F3833">
            <v>35</v>
          </cell>
          <cell r="G3833">
            <v>19251.05</v>
          </cell>
          <cell r="H3833">
            <v>0</v>
          </cell>
          <cell r="I3833">
            <v>19443.5605</v>
          </cell>
          <cell r="J3833">
            <v>2449888.6230000001</v>
          </cell>
          <cell r="K3833">
            <v>0.57999999999999996</v>
          </cell>
          <cell r="L3833">
            <v>3870825</v>
          </cell>
        </row>
        <row r="3834">
          <cell r="A3834" t="str">
            <v>006711003</v>
          </cell>
          <cell r="B3834" t="str">
            <v>Talilni vložek</v>
          </cell>
          <cell r="C3834" t="str">
            <v>CH14/P gG 25A/500V</v>
          </cell>
          <cell r="D3834" t="str">
            <v>2,9617</v>
          </cell>
          <cell r="E3834" t="str">
            <v>MB</v>
          </cell>
          <cell r="F3834">
            <v>35</v>
          </cell>
          <cell r="G3834">
            <v>19251.05</v>
          </cell>
          <cell r="H3834">
            <v>0</v>
          </cell>
          <cell r="I3834">
            <v>19443.5605</v>
          </cell>
          <cell r="J3834">
            <v>2449888.6230000001</v>
          </cell>
          <cell r="K3834">
            <v>0.57999999999999996</v>
          </cell>
          <cell r="L3834">
            <v>3870825</v>
          </cell>
        </row>
        <row r="3835">
          <cell r="A3835" t="str">
            <v>006711004</v>
          </cell>
          <cell r="B3835" t="str">
            <v>Talilni vložek</v>
          </cell>
          <cell r="C3835" t="str">
            <v>CH14/P gG 40A/500V</v>
          </cell>
          <cell r="D3835" t="str">
            <v>2,9617</v>
          </cell>
          <cell r="E3835" t="str">
            <v>MB</v>
          </cell>
          <cell r="F3835">
            <v>35</v>
          </cell>
          <cell r="G3835">
            <v>19251.05</v>
          </cell>
          <cell r="H3835">
            <v>0</v>
          </cell>
          <cell r="I3835">
            <v>19443.5605</v>
          </cell>
          <cell r="J3835">
            <v>2449888.6230000001</v>
          </cell>
          <cell r="K3835">
            <v>0.57999999999999996</v>
          </cell>
          <cell r="L3835">
            <v>3870825</v>
          </cell>
        </row>
        <row r="3836">
          <cell r="A3836" t="str">
            <v>006711005</v>
          </cell>
          <cell r="B3836" t="str">
            <v>Talilni vložek</v>
          </cell>
          <cell r="C3836" t="str">
            <v>CH14/p gG 4A 1433004</v>
          </cell>
          <cell r="D3836" t="str">
            <v>2,9617</v>
          </cell>
          <cell r="E3836" t="str">
            <v>MB</v>
          </cell>
          <cell r="F3836">
            <v>35</v>
          </cell>
          <cell r="G3836">
            <v>19251.05</v>
          </cell>
          <cell r="H3836">
            <v>0</v>
          </cell>
          <cell r="I3836">
            <v>19443.5605</v>
          </cell>
          <cell r="J3836">
            <v>2449888.6230000001</v>
          </cell>
          <cell r="K3836">
            <v>0.57999999999999996</v>
          </cell>
          <cell r="L3836">
            <v>3870825</v>
          </cell>
        </row>
        <row r="3837">
          <cell r="A3837" t="str">
            <v>006711006</v>
          </cell>
          <cell r="B3837" t="str">
            <v>Talilni vložek</v>
          </cell>
          <cell r="C3837" t="str">
            <v>CH14/P gG 12A 1433012</v>
          </cell>
          <cell r="D3837" t="str">
            <v>2,9617</v>
          </cell>
          <cell r="E3837" t="str">
            <v>MB</v>
          </cell>
          <cell r="F3837">
            <v>35</v>
          </cell>
          <cell r="G3837">
            <v>19251.05</v>
          </cell>
          <cell r="H3837">
            <v>0</v>
          </cell>
          <cell r="I3837">
            <v>19443.5605</v>
          </cell>
          <cell r="J3837">
            <v>2449888.6230000001</v>
          </cell>
          <cell r="K3837">
            <v>0.57999999999999996</v>
          </cell>
          <cell r="L3837">
            <v>3870825</v>
          </cell>
        </row>
        <row r="3838">
          <cell r="A3838" t="str">
            <v>006711015</v>
          </cell>
          <cell r="B3838" t="str">
            <v>Talilni vložek</v>
          </cell>
          <cell r="C3838" t="str">
            <v>CH14/P gG 2A/690V</v>
          </cell>
          <cell r="D3838" t="str">
            <v>2,9617</v>
          </cell>
          <cell r="E3838" t="str">
            <v>MB</v>
          </cell>
          <cell r="F3838">
            <v>35</v>
          </cell>
          <cell r="G3838">
            <v>19251.05</v>
          </cell>
          <cell r="H3838">
            <v>0</v>
          </cell>
          <cell r="I3838">
            <v>19443.5605</v>
          </cell>
          <cell r="J3838">
            <v>2449888.6230000001</v>
          </cell>
          <cell r="K3838">
            <v>0.57999999999999996</v>
          </cell>
          <cell r="L3838">
            <v>3870825</v>
          </cell>
        </row>
        <row r="3839">
          <cell r="A3839" t="str">
            <v>006711016</v>
          </cell>
          <cell r="B3839" t="str">
            <v>Talilni vložek</v>
          </cell>
          <cell r="C3839" t="str">
            <v>CH14/P gG 6A/500V</v>
          </cell>
          <cell r="D3839" t="str">
            <v>2,9617</v>
          </cell>
          <cell r="E3839" t="str">
            <v>MB</v>
          </cell>
          <cell r="F3839">
            <v>35</v>
          </cell>
          <cell r="G3839">
            <v>19251.05</v>
          </cell>
          <cell r="H3839">
            <v>0</v>
          </cell>
          <cell r="I3839">
            <v>19443.5605</v>
          </cell>
          <cell r="J3839">
            <v>2449888.6230000001</v>
          </cell>
          <cell r="K3839">
            <v>0.57999999999999996</v>
          </cell>
          <cell r="L3839">
            <v>3870825</v>
          </cell>
        </row>
        <row r="3840">
          <cell r="A3840" t="str">
            <v>006711018</v>
          </cell>
          <cell r="B3840" t="str">
            <v>Talilni vložek</v>
          </cell>
          <cell r="C3840" t="str">
            <v>CH14/P gG 10A/500</v>
          </cell>
          <cell r="D3840" t="str">
            <v>2,9617</v>
          </cell>
          <cell r="E3840" t="str">
            <v>MB</v>
          </cell>
          <cell r="F3840">
            <v>35</v>
          </cell>
          <cell r="G3840">
            <v>19251.05</v>
          </cell>
          <cell r="H3840">
            <v>0</v>
          </cell>
          <cell r="I3840">
            <v>19443.5605</v>
          </cell>
          <cell r="J3840">
            <v>2449888.6230000001</v>
          </cell>
          <cell r="K3840">
            <v>0.57999999999999996</v>
          </cell>
          <cell r="L3840">
            <v>3870825</v>
          </cell>
        </row>
        <row r="3841">
          <cell r="A3841" t="str">
            <v>006711019</v>
          </cell>
          <cell r="B3841" t="str">
            <v>Talilni vložek</v>
          </cell>
          <cell r="C3841" t="str">
            <v>CH14/P gG 32A/500V</v>
          </cell>
          <cell r="D3841" t="str">
            <v>2,9617</v>
          </cell>
          <cell r="E3841" t="str">
            <v>MB</v>
          </cell>
          <cell r="F3841">
            <v>35</v>
          </cell>
          <cell r="G3841">
            <v>19251.05</v>
          </cell>
          <cell r="H3841">
            <v>0</v>
          </cell>
          <cell r="I3841">
            <v>19443.5605</v>
          </cell>
          <cell r="J3841">
            <v>2449888.6230000001</v>
          </cell>
          <cell r="K3841">
            <v>0.57999999999999996</v>
          </cell>
          <cell r="L3841">
            <v>3870825</v>
          </cell>
        </row>
        <row r="3842">
          <cell r="A3842" t="str">
            <v>006711020</v>
          </cell>
          <cell r="B3842" t="str">
            <v>Talilni vložek</v>
          </cell>
          <cell r="C3842" t="str">
            <v>CH14/P gG 50A/500V</v>
          </cell>
          <cell r="D3842" t="str">
            <v>2,9617</v>
          </cell>
          <cell r="E3842" t="str">
            <v>MB</v>
          </cell>
          <cell r="F3842">
            <v>35</v>
          </cell>
          <cell r="G3842">
            <v>19251.05</v>
          </cell>
          <cell r="H3842">
            <v>0</v>
          </cell>
          <cell r="I3842">
            <v>19443.5605</v>
          </cell>
          <cell r="J3842">
            <v>2449888.6230000001</v>
          </cell>
          <cell r="K3842">
            <v>0.57999999999999996</v>
          </cell>
          <cell r="L3842">
            <v>3870825</v>
          </cell>
        </row>
        <row r="3843">
          <cell r="A3843" t="str">
            <v>006711017</v>
          </cell>
          <cell r="B3843" t="str">
            <v>Talilni vložek</v>
          </cell>
          <cell r="C3843" t="str">
            <v>CH14/P gG 8A/500V</v>
          </cell>
          <cell r="D3843" t="str">
            <v>2,9617</v>
          </cell>
          <cell r="E3843" t="str">
            <v>MB</v>
          </cell>
          <cell r="F3843">
            <v>35</v>
          </cell>
          <cell r="G3843">
            <v>19251.05</v>
          </cell>
          <cell r="H3843">
            <v>0</v>
          </cell>
          <cell r="I3843">
            <v>19443.5605</v>
          </cell>
          <cell r="J3843">
            <v>2449888.6230000001</v>
          </cell>
          <cell r="K3843">
            <v>0.57999999999999996</v>
          </cell>
          <cell r="L3843">
            <v>3870825</v>
          </cell>
        </row>
        <row r="3844">
          <cell r="A3844" t="str">
            <v>002631001</v>
          </cell>
          <cell r="B3844" t="str">
            <v>Talilni vložek</v>
          </cell>
          <cell r="C3844" t="str">
            <v>CH14x51 aM 2A/690V</v>
          </cell>
          <cell r="D3844" t="str">
            <v>1,5836</v>
          </cell>
          <cell r="E3844" t="str">
            <v>MB</v>
          </cell>
          <cell r="F3844">
            <v>35</v>
          </cell>
          <cell r="G3844">
            <v>10293.4</v>
          </cell>
          <cell r="H3844">
            <v>0</v>
          </cell>
          <cell r="I3844">
            <v>10396.333999999999</v>
          </cell>
          <cell r="J3844">
            <v>1309938.0839999998</v>
          </cell>
          <cell r="K3844">
            <v>0.57999999999999996</v>
          </cell>
          <cell r="L3844">
            <v>2069703</v>
          </cell>
        </row>
        <row r="3845">
          <cell r="A3845" t="str">
            <v>002631003</v>
          </cell>
          <cell r="B3845" t="str">
            <v>Talilni vložek</v>
          </cell>
          <cell r="C3845" t="str">
            <v>CH14x51 aM 4A/690V</v>
          </cell>
          <cell r="D3845" t="str">
            <v>1,5836</v>
          </cell>
          <cell r="E3845" t="str">
            <v>MB</v>
          </cell>
          <cell r="F3845">
            <v>35</v>
          </cell>
          <cell r="G3845">
            <v>10293.4</v>
          </cell>
          <cell r="H3845">
            <v>0</v>
          </cell>
          <cell r="I3845">
            <v>10396.333999999999</v>
          </cell>
          <cell r="J3845">
            <v>1309938.0839999998</v>
          </cell>
          <cell r="K3845">
            <v>0.57999999999999996</v>
          </cell>
          <cell r="L3845">
            <v>2069703</v>
          </cell>
        </row>
        <row r="3846">
          <cell r="A3846" t="str">
            <v>002631005</v>
          </cell>
          <cell r="B3846" t="str">
            <v>Talilni vložek</v>
          </cell>
          <cell r="C3846" t="str">
            <v>CH14x51 aM 6A/690V</v>
          </cell>
          <cell r="D3846" t="str">
            <v>1,5836</v>
          </cell>
          <cell r="E3846" t="str">
            <v>MB</v>
          </cell>
          <cell r="F3846">
            <v>35</v>
          </cell>
          <cell r="G3846">
            <v>10293.4</v>
          </cell>
          <cell r="H3846">
            <v>0</v>
          </cell>
          <cell r="I3846">
            <v>10396.333999999999</v>
          </cell>
          <cell r="J3846">
            <v>1309938.0839999998</v>
          </cell>
          <cell r="K3846">
            <v>0.57999999999999996</v>
          </cell>
          <cell r="L3846">
            <v>2069703</v>
          </cell>
        </row>
        <row r="3847">
          <cell r="A3847" t="str">
            <v>002631006</v>
          </cell>
          <cell r="B3847" t="str">
            <v>Talilni vložek</v>
          </cell>
          <cell r="C3847" t="str">
            <v>CH14x51 aM 8A/690V</v>
          </cell>
          <cell r="D3847" t="str">
            <v>1,5836</v>
          </cell>
          <cell r="E3847" t="str">
            <v>MB</v>
          </cell>
          <cell r="F3847">
            <v>35</v>
          </cell>
          <cell r="G3847">
            <v>10293.4</v>
          </cell>
          <cell r="H3847">
            <v>0</v>
          </cell>
          <cell r="I3847">
            <v>10396.333999999999</v>
          </cell>
          <cell r="J3847">
            <v>1309938.0839999998</v>
          </cell>
          <cell r="K3847">
            <v>0.57999999999999996</v>
          </cell>
          <cell r="L3847">
            <v>2069703</v>
          </cell>
        </row>
        <row r="3848">
          <cell r="A3848" t="str">
            <v>002631007</v>
          </cell>
          <cell r="B3848" t="str">
            <v>Talilni vložek</v>
          </cell>
          <cell r="C3848" t="str">
            <v>CH14x51 aM 10A/690V</v>
          </cell>
          <cell r="D3848" t="str">
            <v>1,5836</v>
          </cell>
          <cell r="E3848" t="str">
            <v>MB</v>
          </cell>
          <cell r="F3848">
            <v>35</v>
          </cell>
          <cell r="G3848">
            <v>10293.4</v>
          </cell>
          <cell r="H3848">
            <v>0</v>
          </cell>
          <cell r="I3848">
            <v>10396.333999999999</v>
          </cell>
          <cell r="J3848">
            <v>1309938.0839999998</v>
          </cell>
          <cell r="K3848">
            <v>0.57999999999999996</v>
          </cell>
          <cell r="L3848">
            <v>2069703</v>
          </cell>
        </row>
        <row r="3849">
          <cell r="A3849" t="str">
            <v>002631008</v>
          </cell>
          <cell r="B3849" t="str">
            <v>Talilni vložek</v>
          </cell>
          <cell r="C3849" t="str">
            <v>CH14x51 aM 12A/690V</v>
          </cell>
          <cell r="D3849" t="str">
            <v>1,5836</v>
          </cell>
          <cell r="E3849" t="str">
            <v>MB</v>
          </cell>
          <cell r="F3849">
            <v>35</v>
          </cell>
          <cell r="G3849">
            <v>10293.4</v>
          </cell>
          <cell r="H3849">
            <v>0</v>
          </cell>
          <cell r="I3849">
            <v>10396.333999999999</v>
          </cell>
          <cell r="J3849">
            <v>1309938.0839999998</v>
          </cell>
          <cell r="K3849">
            <v>0.57999999999999996</v>
          </cell>
          <cell r="L3849">
            <v>2069703</v>
          </cell>
        </row>
        <row r="3850">
          <cell r="A3850" t="str">
            <v>002631009</v>
          </cell>
          <cell r="B3850" t="str">
            <v>Talilni vložek</v>
          </cell>
          <cell r="C3850" t="str">
            <v>CH 14x51 aM 16A/690V</v>
          </cell>
          <cell r="D3850" t="str">
            <v>1,5836</v>
          </cell>
          <cell r="E3850" t="str">
            <v>MB</v>
          </cell>
          <cell r="F3850">
            <v>35</v>
          </cell>
          <cell r="G3850">
            <v>10293.4</v>
          </cell>
          <cell r="H3850">
            <v>0</v>
          </cell>
          <cell r="I3850">
            <v>10396.333999999999</v>
          </cell>
          <cell r="J3850">
            <v>1309938.0839999998</v>
          </cell>
          <cell r="K3850">
            <v>0.57999999999999996</v>
          </cell>
          <cell r="L3850">
            <v>2069703</v>
          </cell>
        </row>
        <row r="3851">
          <cell r="A3851" t="str">
            <v>002631011</v>
          </cell>
          <cell r="B3851" t="str">
            <v>Talilni vložek</v>
          </cell>
          <cell r="C3851" t="str">
            <v>CH 14x51 aM 20A/690V</v>
          </cell>
          <cell r="D3851" t="str">
            <v>1,5836</v>
          </cell>
          <cell r="E3851" t="str">
            <v>MB</v>
          </cell>
          <cell r="F3851">
            <v>35</v>
          </cell>
          <cell r="G3851">
            <v>10293.4</v>
          </cell>
          <cell r="H3851">
            <v>0</v>
          </cell>
          <cell r="I3851">
            <v>10396.333999999999</v>
          </cell>
          <cell r="J3851">
            <v>1309938.0839999998</v>
          </cell>
          <cell r="K3851">
            <v>0.57999999999999996</v>
          </cell>
          <cell r="L3851">
            <v>2069703</v>
          </cell>
        </row>
        <row r="3852">
          <cell r="A3852" t="str">
            <v>002631013</v>
          </cell>
          <cell r="B3852" t="str">
            <v>Talilni vložek</v>
          </cell>
          <cell r="C3852" t="str">
            <v>CH 14x51 aM 25A/690V</v>
          </cell>
          <cell r="D3852" t="str">
            <v>1,5836</v>
          </cell>
          <cell r="E3852" t="str">
            <v>MB</v>
          </cell>
          <cell r="F3852">
            <v>35</v>
          </cell>
          <cell r="G3852">
            <v>10293.4</v>
          </cell>
          <cell r="H3852">
            <v>0</v>
          </cell>
          <cell r="I3852">
            <v>10396.333999999999</v>
          </cell>
          <cell r="J3852">
            <v>1309938.0839999998</v>
          </cell>
          <cell r="K3852">
            <v>0.57999999999999996</v>
          </cell>
          <cell r="L3852">
            <v>2069703</v>
          </cell>
        </row>
        <row r="3853">
          <cell r="A3853" t="str">
            <v>002631015</v>
          </cell>
          <cell r="B3853" t="str">
            <v>Talilni vložek</v>
          </cell>
          <cell r="C3853" t="str">
            <v>CH 14x51 aM 32A/500V</v>
          </cell>
          <cell r="D3853" t="str">
            <v>1,7315</v>
          </cell>
          <cell r="E3853" t="str">
            <v>MB</v>
          </cell>
          <cell r="F3853">
            <v>35</v>
          </cell>
          <cell r="G3853">
            <v>11254.75</v>
          </cell>
          <cell r="H3853">
            <v>0</v>
          </cell>
          <cell r="I3853">
            <v>11367.297500000001</v>
          </cell>
          <cell r="J3853">
            <v>1432279.4850000001</v>
          </cell>
          <cell r="K3853">
            <v>0.57999999999999996</v>
          </cell>
          <cell r="L3853">
            <v>2263002</v>
          </cell>
        </row>
        <row r="3854">
          <cell r="A3854" t="str">
            <v>002631017</v>
          </cell>
          <cell r="B3854" t="str">
            <v>Talilni vložek</v>
          </cell>
          <cell r="C3854" t="str">
            <v>CH 14x51 aM 40A/500V</v>
          </cell>
          <cell r="D3854" t="str">
            <v>1,7315</v>
          </cell>
          <cell r="E3854" t="str">
            <v>MB</v>
          </cell>
          <cell r="F3854">
            <v>35</v>
          </cell>
          <cell r="G3854">
            <v>11254.75</v>
          </cell>
          <cell r="H3854">
            <v>0</v>
          </cell>
          <cell r="I3854">
            <v>11367.297500000001</v>
          </cell>
          <cell r="J3854">
            <v>1432279.4850000001</v>
          </cell>
          <cell r="K3854">
            <v>0.57999999999999996</v>
          </cell>
          <cell r="L3854">
            <v>2263002</v>
          </cell>
        </row>
        <row r="3855">
          <cell r="A3855" t="str">
            <v>002631019</v>
          </cell>
          <cell r="B3855" t="str">
            <v>Talilni vložek</v>
          </cell>
          <cell r="C3855" t="str">
            <v>CH 14x51 aM 50A/500V</v>
          </cell>
          <cell r="D3855" t="str">
            <v>1,7315</v>
          </cell>
          <cell r="E3855" t="str">
            <v>MB</v>
          </cell>
          <cell r="F3855">
            <v>35</v>
          </cell>
          <cell r="G3855">
            <v>11254.75</v>
          </cell>
          <cell r="H3855">
            <v>0</v>
          </cell>
          <cell r="I3855">
            <v>11367.297500000001</v>
          </cell>
          <cell r="J3855">
            <v>1432279.4850000001</v>
          </cell>
          <cell r="K3855">
            <v>0.57999999999999996</v>
          </cell>
          <cell r="L3855">
            <v>2263002</v>
          </cell>
        </row>
        <row r="3856">
          <cell r="A3856" t="str">
            <v>006711029</v>
          </cell>
          <cell r="B3856" t="str">
            <v>Talilni vložek</v>
          </cell>
          <cell r="C3856" t="str">
            <v>CH14/P aM 2A/500V 1433902</v>
          </cell>
          <cell r="D3856" t="str">
            <v>4,3461</v>
          </cell>
          <cell r="E3856" t="str">
            <v>MB</v>
          </cell>
          <cell r="F3856">
            <v>35</v>
          </cell>
          <cell r="G3856">
            <v>28249.65</v>
          </cell>
          <cell r="H3856">
            <v>0</v>
          </cell>
          <cell r="I3856">
            <v>28532.146500000003</v>
          </cell>
          <cell r="J3856">
            <v>3595050.4590000003</v>
          </cell>
          <cell r="K3856">
            <v>0.57999999999999996</v>
          </cell>
          <cell r="L3856">
            <v>5680180</v>
          </cell>
        </row>
        <row r="3857">
          <cell r="A3857" t="str">
            <v>006711030</v>
          </cell>
          <cell r="B3857" t="str">
            <v>Talilni vložek</v>
          </cell>
          <cell r="C3857" t="str">
            <v>CH14/P aM 4A/500V 1433904</v>
          </cell>
          <cell r="D3857" t="str">
            <v>4,3461</v>
          </cell>
          <cell r="E3857" t="str">
            <v>MB</v>
          </cell>
          <cell r="F3857">
            <v>35</v>
          </cell>
          <cell r="G3857">
            <v>28249.65</v>
          </cell>
          <cell r="H3857">
            <v>0</v>
          </cell>
          <cell r="I3857">
            <v>28532.146500000003</v>
          </cell>
          <cell r="J3857">
            <v>3595050.4590000003</v>
          </cell>
          <cell r="K3857">
            <v>0.57999999999999996</v>
          </cell>
          <cell r="L3857">
            <v>5680180</v>
          </cell>
        </row>
        <row r="3858">
          <cell r="A3858" t="str">
            <v>006711031</v>
          </cell>
          <cell r="B3858" t="str">
            <v>Talilni vložek</v>
          </cell>
          <cell r="C3858" t="str">
            <v>CH14/P aM 6A/500V 1433906</v>
          </cell>
          <cell r="D3858" t="str">
            <v>4,3461</v>
          </cell>
          <cell r="E3858" t="str">
            <v>MB</v>
          </cell>
          <cell r="F3858">
            <v>35</v>
          </cell>
          <cell r="G3858">
            <v>28249.65</v>
          </cell>
          <cell r="H3858">
            <v>0</v>
          </cell>
          <cell r="I3858">
            <v>28532.146500000003</v>
          </cell>
          <cell r="J3858">
            <v>3595050.4590000003</v>
          </cell>
          <cell r="K3858">
            <v>0.57999999999999996</v>
          </cell>
          <cell r="L3858">
            <v>5680180</v>
          </cell>
        </row>
        <row r="3859">
          <cell r="A3859" t="str">
            <v>006711032</v>
          </cell>
          <cell r="B3859" t="str">
            <v>Talilni vložek</v>
          </cell>
          <cell r="C3859" t="str">
            <v>CH14/P aM 8A/500V 1433908</v>
          </cell>
          <cell r="D3859" t="str">
            <v>4,3461</v>
          </cell>
          <cell r="E3859" t="str">
            <v>MB</v>
          </cell>
          <cell r="F3859">
            <v>35</v>
          </cell>
          <cell r="G3859">
            <v>28249.65</v>
          </cell>
          <cell r="H3859">
            <v>0</v>
          </cell>
          <cell r="I3859">
            <v>28532.146500000003</v>
          </cell>
          <cell r="J3859">
            <v>3595050.4590000003</v>
          </cell>
          <cell r="K3859">
            <v>0.57999999999999996</v>
          </cell>
          <cell r="L3859">
            <v>5680180</v>
          </cell>
        </row>
        <row r="3860">
          <cell r="A3860" t="str">
            <v>006711033</v>
          </cell>
          <cell r="B3860" t="str">
            <v>Talilni vložek</v>
          </cell>
          <cell r="C3860" t="str">
            <v>CH14/P aM 10A/500V 1433910</v>
          </cell>
          <cell r="D3860" t="str">
            <v>4,3461</v>
          </cell>
          <cell r="E3860" t="str">
            <v>MB</v>
          </cell>
          <cell r="F3860">
            <v>35</v>
          </cell>
          <cell r="G3860">
            <v>28249.65</v>
          </cell>
          <cell r="H3860">
            <v>0</v>
          </cell>
          <cell r="I3860">
            <v>28532.146500000003</v>
          </cell>
          <cell r="J3860">
            <v>3595050.4590000003</v>
          </cell>
          <cell r="K3860">
            <v>0.57999999999999996</v>
          </cell>
          <cell r="L3860">
            <v>5680180</v>
          </cell>
        </row>
        <row r="3861">
          <cell r="A3861" t="str">
            <v>006711034</v>
          </cell>
          <cell r="B3861" t="str">
            <v>Talilni vložek</v>
          </cell>
          <cell r="C3861" t="str">
            <v>CH14/P aM 12A/500V 1433912</v>
          </cell>
          <cell r="D3861" t="str">
            <v>4,3461</v>
          </cell>
          <cell r="E3861" t="str">
            <v>MB</v>
          </cell>
          <cell r="F3861">
            <v>35</v>
          </cell>
          <cell r="G3861">
            <v>28249.65</v>
          </cell>
          <cell r="H3861">
            <v>0</v>
          </cell>
          <cell r="I3861">
            <v>28532.146500000003</v>
          </cell>
          <cell r="J3861">
            <v>3595050.4590000003</v>
          </cell>
          <cell r="K3861">
            <v>0.57999999999999996</v>
          </cell>
          <cell r="L3861">
            <v>5680180</v>
          </cell>
        </row>
        <row r="3862">
          <cell r="A3862" t="str">
            <v>006711035</v>
          </cell>
          <cell r="B3862" t="str">
            <v>Talilni vložek</v>
          </cell>
          <cell r="C3862" t="str">
            <v>CH14/P aM 16A/500V 1433916</v>
          </cell>
          <cell r="D3862" t="str">
            <v>4,3461</v>
          </cell>
          <cell r="E3862" t="str">
            <v>MB</v>
          </cell>
          <cell r="F3862">
            <v>35</v>
          </cell>
          <cell r="G3862">
            <v>28249.65</v>
          </cell>
          <cell r="H3862">
            <v>0</v>
          </cell>
          <cell r="I3862">
            <v>28532.146500000003</v>
          </cell>
          <cell r="J3862">
            <v>3595050.4590000003</v>
          </cell>
          <cell r="K3862">
            <v>0.57999999999999996</v>
          </cell>
          <cell r="L3862">
            <v>5680180</v>
          </cell>
        </row>
        <row r="3863">
          <cell r="A3863" t="str">
            <v>006711036</v>
          </cell>
          <cell r="B3863" t="str">
            <v>Talilni vložek</v>
          </cell>
          <cell r="C3863" t="str">
            <v>CH14/P aM 20A/500V 1433920</v>
          </cell>
          <cell r="D3863" t="str">
            <v>4,3461</v>
          </cell>
          <cell r="E3863" t="str">
            <v>MB</v>
          </cell>
          <cell r="F3863">
            <v>35</v>
          </cell>
          <cell r="G3863">
            <v>28249.65</v>
          </cell>
          <cell r="H3863">
            <v>0</v>
          </cell>
          <cell r="I3863">
            <v>28532.146500000003</v>
          </cell>
          <cell r="J3863">
            <v>3595050.4590000003</v>
          </cell>
          <cell r="K3863">
            <v>0.57999999999999996</v>
          </cell>
          <cell r="L3863">
            <v>5680180</v>
          </cell>
        </row>
        <row r="3864">
          <cell r="A3864" t="str">
            <v>006711037</v>
          </cell>
          <cell r="B3864" t="str">
            <v>Talilni vložek</v>
          </cell>
          <cell r="C3864" t="str">
            <v>CH14/P aM 25A/500V 1433925</v>
          </cell>
          <cell r="D3864" t="str">
            <v>4,3461</v>
          </cell>
          <cell r="E3864" t="str">
            <v>MB</v>
          </cell>
          <cell r="F3864">
            <v>35</v>
          </cell>
          <cell r="G3864">
            <v>28249.65</v>
          </cell>
          <cell r="H3864">
            <v>0</v>
          </cell>
          <cell r="I3864">
            <v>28532.146500000003</v>
          </cell>
          <cell r="J3864">
            <v>3595050.4590000003</v>
          </cell>
          <cell r="K3864">
            <v>0.57999999999999996</v>
          </cell>
          <cell r="L3864">
            <v>5680180</v>
          </cell>
        </row>
        <row r="3865">
          <cell r="A3865" t="str">
            <v>006711038</v>
          </cell>
          <cell r="B3865" t="str">
            <v>Talilni vložek</v>
          </cell>
          <cell r="C3865" t="str">
            <v>CH14/P aM 32A/500V 1433932</v>
          </cell>
          <cell r="D3865" t="str">
            <v>4,6010</v>
          </cell>
          <cell r="E3865" t="str">
            <v>MB</v>
          </cell>
          <cell r="F3865">
            <v>35</v>
          </cell>
          <cell r="G3865">
            <v>29906.5</v>
          </cell>
          <cell r="H3865">
            <v>0</v>
          </cell>
          <cell r="I3865">
            <v>30205.564999999999</v>
          </cell>
          <cell r="J3865">
            <v>3805901.19</v>
          </cell>
          <cell r="K3865">
            <v>0.57999999999999996</v>
          </cell>
          <cell r="L3865">
            <v>6013324</v>
          </cell>
        </row>
        <row r="3866">
          <cell r="A3866" t="str">
            <v>006711039</v>
          </cell>
          <cell r="B3866" t="str">
            <v>Talilni vložek</v>
          </cell>
          <cell r="C3866" t="str">
            <v>CH14/P aM 40A/500V 1433940</v>
          </cell>
          <cell r="D3866" t="str">
            <v>4,6010</v>
          </cell>
          <cell r="E3866" t="str">
            <v>MB</v>
          </cell>
          <cell r="F3866">
            <v>35</v>
          </cell>
          <cell r="G3866">
            <v>29906.5</v>
          </cell>
          <cell r="H3866">
            <v>0</v>
          </cell>
          <cell r="I3866">
            <v>30205.564999999999</v>
          </cell>
          <cell r="J3866">
            <v>3805901.19</v>
          </cell>
          <cell r="K3866">
            <v>0.57999999999999996</v>
          </cell>
          <cell r="L3866">
            <v>6013324</v>
          </cell>
        </row>
        <row r="3867">
          <cell r="A3867" t="str">
            <v>006711040</v>
          </cell>
          <cell r="B3867" t="str">
            <v>Talilni vložek</v>
          </cell>
          <cell r="C3867" t="str">
            <v>CH14/P aM 50A/500V 1433950</v>
          </cell>
          <cell r="D3867" t="str">
            <v>4,6010</v>
          </cell>
          <cell r="E3867" t="str">
            <v>MB</v>
          </cell>
          <cell r="F3867">
            <v>35</v>
          </cell>
          <cell r="G3867">
            <v>29906.5</v>
          </cell>
          <cell r="H3867">
            <v>0</v>
          </cell>
          <cell r="I3867">
            <v>30205.564999999999</v>
          </cell>
          <cell r="J3867">
            <v>3805901.19</v>
          </cell>
          <cell r="K3867">
            <v>0.57999999999999996</v>
          </cell>
          <cell r="L3867">
            <v>6013324</v>
          </cell>
        </row>
        <row r="3868">
          <cell r="A3868" t="str">
            <v>002640009</v>
          </cell>
          <cell r="B3868" t="str">
            <v>Talilni vložek</v>
          </cell>
          <cell r="C3868" t="str">
            <v>CH22x58 gG 16A/690V</v>
          </cell>
          <cell r="D3868" t="str">
            <v>2,3697</v>
          </cell>
          <cell r="E3868" t="str">
            <v>MB</v>
          </cell>
          <cell r="F3868">
            <v>35</v>
          </cell>
          <cell r="G3868">
            <v>15403.050000000001</v>
          </cell>
          <cell r="H3868">
            <v>0</v>
          </cell>
          <cell r="I3868">
            <v>15557.080500000002</v>
          </cell>
          <cell r="J3868">
            <v>1960192.1430000002</v>
          </cell>
          <cell r="K3868">
            <v>0.55000000000000004</v>
          </cell>
          <cell r="L3868">
            <v>3038298</v>
          </cell>
        </row>
        <row r="3869">
          <cell r="A3869" t="str">
            <v>002640011</v>
          </cell>
          <cell r="B3869" t="str">
            <v>Talilni vložek</v>
          </cell>
          <cell r="C3869" t="str">
            <v>CH22x58 gG 20A/690V</v>
          </cell>
          <cell r="D3869" t="str">
            <v>2,3697</v>
          </cell>
          <cell r="E3869" t="str">
            <v>MB</v>
          </cell>
          <cell r="F3869">
            <v>35</v>
          </cell>
          <cell r="G3869">
            <v>15403.050000000001</v>
          </cell>
          <cell r="H3869">
            <v>0</v>
          </cell>
          <cell r="I3869">
            <v>15557.080500000002</v>
          </cell>
          <cell r="J3869">
            <v>1960192.1430000002</v>
          </cell>
          <cell r="K3869">
            <v>0.55000000000000004</v>
          </cell>
          <cell r="L3869">
            <v>3038298</v>
          </cell>
        </row>
        <row r="3870">
          <cell r="A3870" t="str">
            <v>002640013</v>
          </cell>
          <cell r="B3870" t="str">
            <v>Talilni vložek</v>
          </cell>
          <cell r="C3870" t="str">
            <v>CH22x58 gG 25A/690V</v>
          </cell>
          <cell r="D3870" t="str">
            <v>2,3697</v>
          </cell>
          <cell r="E3870" t="str">
            <v>MB</v>
          </cell>
          <cell r="F3870">
            <v>35</v>
          </cell>
          <cell r="G3870">
            <v>15403.050000000001</v>
          </cell>
          <cell r="H3870">
            <v>0</v>
          </cell>
          <cell r="I3870">
            <v>15557.080500000002</v>
          </cell>
          <cell r="J3870">
            <v>1960192.1430000002</v>
          </cell>
          <cell r="K3870">
            <v>0.55000000000000004</v>
          </cell>
          <cell r="L3870">
            <v>3038298</v>
          </cell>
        </row>
        <row r="3871">
          <cell r="A3871" t="str">
            <v>002640015</v>
          </cell>
          <cell r="B3871" t="str">
            <v>Talilni vložek</v>
          </cell>
          <cell r="C3871" t="str">
            <v>CH22x58 gG 32A/690V</v>
          </cell>
          <cell r="D3871" t="str">
            <v>2,3697</v>
          </cell>
          <cell r="E3871" t="str">
            <v>MB</v>
          </cell>
          <cell r="F3871">
            <v>35</v>
          </cell>
          <cell r="G3871">
            <v>15403.050000000001</v>
          </cell>
          <cell r="H3871">
            <v>0</v>
          </cell>
          <cell r="I3871">
            <v>15557.080500000002</v>
          </cell>
          <cell r="J3871">
            <v>1960192.1430000002</v>
          </cell>
          <cell r="K3871">
            <v>0.55000000000000004</v>
          </cell>
          <cell r="L3871">
            <v>3038298</v>
          </cell>
        </row>
        <row r="3872">
          <cell r="A3872" t="str">
            <v>002640017</v>
          </cell>
          <cell r="B3872" t="str">
            <v>Talilni vložek</v>
          </cell>
          <cell r="C3872" t="str">
            <v>CH22x58 gG 40A/690V</v>
          </cell>
          <cell r="D3872" t="str">
            <v>2,3697</v>
          </cell>
          <cell r="E3872" t="str">
            <v>MB</v>
          </cell>
          <cell r="F3872">
            <v>35</v>
          </cell>
          <cell r="G3872">
            <v>15403.050000000001</v>
          </cell>
          <cell r="H3872">
            <v>0</v>
          </cell>
          <cell r="I3872">
            <v>15557.080500000002</v>
          </cell>
          <cell r="J3872">
            <v>1960192.1430000002</v>
          </cell>
          <cell r="K3872">
            <v>0.55000000000000004</v>
          </cell>
          <cell r="L3872">
            <v>3038298</v>
          </cell>
        </row>
        <row r="3873">
          <cell r="A3873" t="str">
            <v>002640019</v>
          </cell>
          <cell r="B3873" t="str">
            <v>Talilni vložek</v>
          </cell>
          <cell r="C3873" t="str">
            <v>CH22x58 gG 50A/690V</v>
          </cell>
          <cell r="D3873" t="str">
            <v>2,3697</v>
          </cell>
          <cell r="E3873" t="str">
            <v>MB</v>
          </cell>
          <cell r="F3873">
            <v>35</v>
          </cell>
          <cell r="G3873">
            <v>15403.050000000001</v>
          </cell>
          <cell r="H3873">
            <v>0</v>
          </cell>
          <cell r="I3873">
            <v>15557.080500000002</v>
          </cell>
          <cell r="J3873">
            <v>1960192.1430000002</v>
          </cell>
          <cell r="K3873">
            <v>0.55000000000000004</v>
          </cell>
          <cell r="L3873">
            <v>3038298</v>
          </cell>
        </row>
        <row r="3874">
          <cell r="A3874" t="str">
            <v>002640021</v>
          </cell>
          <cell r="B3874" t="str">
            <v>Talilni vložek</v>
          </cell>
          <cell r="C3874" t="str">
            <v>CH22x58 gG 63A/690V</v>
          </cell>
          <cell r="D3874" t="str">
            <v>2,3697</v>
          </cell>
          <cell r="E3874" t="str">
            <v>MB</v>
          </cell>
          <cell r="F3874">
            <v>35</v>
          </cell>
          <cell r="G3874">
            <v>15403.050000000001</v>
          </cell>
          <cell r="H3874">
            <v>0</v>
          </cell>
          <cell r="I3874">
            <v>15557.080500000002</v>
          </cell>
          <cell r="J3874">
            <v>1960192.1430000002</v>
          </cell>
          <cell r="K3874">
            <v>0.55000000000000004</v>
          </cell>
          <cell r="L3874">
            <v>3038298</v>
          </cell>
        </row>
        <row r="3875">
          <cell r="A3875" t="str">
            <v>002640023</v>
          </cell>
          <cell r="B3875" t="str">
            <v>Talilni vložek</v>
          </cell>
          <cell r="C3875" t="str">
            <v>CH22x58 gG 80A/500V</v>
          </cell>
          <cell r="D3875" t="str">
            <v>2,3697</v>
          </cell>
          <cell r="E3875" t="str">
            <v>MB</v>
          </cell>
          <cell r="F3875">
            <v>35</v>
          </cell>
          <cell r="G3875">
            <v>15403.050000000001</v>
          </cell>
          <cell r="H3875">
            <v>0</v>
          </cell>
          <cell r="I3875">
            <v>15557.080500000002</v>
          </cell>
          <cell r="J3875">
            <v>1960192.1430000002</v>
          </cell>
          <cell r="K3875">
            <v>0.55000000000000004</v>
          </cell>
          <cell r="L3875">
            <v>3038298</v>
          </cell>
        </row>
        <row r="3876">
          <cell r="A3876" t="str">
            <v>002640025</v>
          </cell>
          <cell r="B3876" t="str">
            <v>Talilni vložek</v>
          </cell>
          <cell r="C3876" t="str">
            <v>CH22x58 gG 100A/500V</v>
          </cell>
          <cell r="D3876" t="str">
            <v>2,9773</v>
          </cell>
          <cell r="E3876" t="str">
            <v>MB</v>
          </cell>
          <cell r="F3876">
            <v>35</v>
          </cell>
          <cell r="G3876">
            <v>19352.45</v>
          </cell>
          <cell r="H3876">
            <v>0</v>
          </cell>
          <cell r="I3876">
            <v>19545.9745</v>
          </cell>
          <cell r="J3876">
            <v>2462792.787</v>
          </cell>
          <cell r="K3876">
            <v>0.55000000000000004</v>
          </cell>
          <cell r="L3876">
            <v>3817329</v>
          </cell>
        </row>
        <row r="3877">
          <cell r="A3877" t="str">
            <v>006711008</v>
          </cell>
          <cell r="B3877" t="str">
            <v>Talilni vložek</v>
          </cell>
          <cell r="C3877" t="str">
            <v>CH 22 4A 1443004</v>
          </cell>
          <cell r="D3877" t="str">
            <v>5,0091</v>
          </cell>
          <cell r="E3877" t="str">
            <v>MB</v>
          </cell>
          <cell r="F3877">
            <v>35</v>
          </cell>
          <cell r="G3877">
            <v>32559.15</v>
          </cell>
          <cell r="H3877">
            <v>0</v>
          </cell>
          <cell r="I3877">
            <v>32884.741500000004</v>
          </cell>
          <cell r="J3877">
            <v>4143477.4290000005</v>
          </cell>
          <cell r="K3877">
            <v>0.57999999999999996</v>
          </cell>
          <cell r="L3877">
            <v>6546695</v>
          </cell>
        </row>
        <row r="3878">
          <cell r="A3878" t="str">
            <v>006711009</v>
          </cell>
          <cell r="B3878" t="str">
            <v>Talilni vložek</v>
          </cell>
          <cell r="C3878" t="str">
            <v>CH 22 6A 1443006</v>
          </cell>
          <cell r="D3878" t="str">
            <v>5,0091</v>
          </cell>
          <cell r="E3878" t="str">
            <v>MB</v>
          </cell>
          <cell r="F3878">
            <v>35</v>
          </cell>
          <cell r="G3878">
            <v>32559.15</v>
          </cell>
          <cell r="H3878">
            <v>0</v>
          </cell>
          <cell r="I3878">
            <v>32884.741500000004</v>
          </cell>
          <cell r="J3878">
            <v>4143477.4290000005</v>
          </cell>
          <cell r="K3878">
            <v>0.57999999999999996</v>
          </cell>
          <cell r="L3878">
            <v>6546695</v>
          </cell>
        </row>
        <row r="3879">
          <cell r="A3879" t="str">
            <v>006711021</v>
          </cell>
          <cell r="B3879" t="str">
            <v>Talilni vložek</v>
          </cell>
          <cell r="C3879" t="str">
            <v>CH22/P gG 8A/690V</v>
          </cell>
          <cell r="D3879" t="str">
            <v>5,0091</v>
          </cell>
          <cell r="E3879" t="str">
            <v>MB</v>
          </cell>
          <cell r="F3879">
            <v>35</v>
          </cell>
          <cell r="G3879">
            <v>32559.15</v>
          </cell>
          <cell r="H3879">
            <v>0</v>
          </cell>
          <cell r="I3879">
            <v>32884.741500000004</v>
          </cell>
          <cell r="J3879">
            <v>4143477.4290000005</v>
          </cell>
          <cell r="K3879">
            <v>0.57999999999999996</v>
          </cell>
          <cell r="L3879">
            <v>6546695</v>
          </cell>
        </row>
        <row r="3880">
          <cell r="A3880" t="str">
            <v>006711010</v>
          </cell>
          <cell r="B3880" t="str">
            <v>Talilni vložek</v>
          </cell>
          <cell r="C3880" t="str">
            <v>CH 22 10A 144301</v>
          </cell>
          <cell r="D3880" t="str">
            <v>5,0091</v>
          </cell>
          <cell r="E3880" t="str">
            <v>MB</v>
          </cell>
          <cell r="F3880">
            <v>35</v>
          </cell>
          <cell r="G3880">
            <v>32559.15</v>
          </cell>
          <cell r="H3880">
            <v>0</v>
          </cell>
          <cell r="I3880">
            <v>32884.741500000004</v>
          </cell>
          <cell r="J3880">
            <v>4143477.4290000005</v>
          </cell>
          <cell r="K3880">
            <v>0.57999999999999996</v>
          </cell>
          <cell r="L3880">
            <v>6546695</v>
          </cell>
        </row>
        <row r="3881">
          <cell r="A3881" t="str">
            <v>006711022</v>
          </cell>
          <cell r="B3881" t="str">
            <v>Talilni vložek</v>
          </cell>
          <cell r="C3881" t="str">
            <v>CH22/P gG 12A/690V 1443012</v>
          </cell>
          <cell r="D3881" t="str">
            <v>5,0091</v>
          </cell>
          <cell r="E3881" t="str">
            <v>MB</v>
          </cell>
          <cell r="F3881">
            <v>35</v>
          </cell>
          <cell r="G3881">
            <v>32559.15</v>
          </cell>
          <cell r="H3881">
            <v>0</v>
          </cell>
          <cell r="I3881">
            <v>32884.741500000004</v>
          </cell>
          <cell r="J3881">
            <v>4143477.4290000005</v>
          </cell>
          <cell r="K3881">
            <v>0.57999999999999996</v>
          </cell>
          <cell r="L3881">
            <v>6546695</v>
          </cell>
        </row>
        <row r="3882">
          <cell r="A3882" t="str">
            <v>006711023</v>
          </cell>
          <cell r="B3882" t="str">
            <v>Talilni vložek</v>
          </cell>
          <cell r="C3882" t="str">
            <v>CH22x58/P gG 16A/690V 1443016</v>
          </cell>
          <cell r="D3882" t="str">
            <v>5,0091</v>
          </cell>
          <cell r="E3882" t="str">
            <v>MB</v>
          </cell>
          <cell r="F3882">
            <v>35</v>
          </cell>
          <cell r="G3882">
            <v>32559.15</v>
          </cell>
          <cell r="H3882">
            <v>0</v>
          </cell>
          <cell r="I3882">
            <v>32884.741500000004</v>
          </cell>
          <cell r="J3882">
            <v>4143477.4290000005</v>
          </cell>
          <cell r="K3882">
            <v>0.57999999999999996</v>
          </cell>
          <cell r="L3882">
            <v>6546695</v>
          </cell>
        </row>
        <row r="3883">
          <cell r="A3883" t="str">
            <v>006711024</v>
          </cell>
          <cell r="B3883" t="str">
            <v>Talilni vložek</v>
          </cell>
          <cell r="C3883" t="str">
            <v>CH22x58/P gG 20A/690V 1443020</v>
          </cell>
          <cell r="D3883" t="str">
            <v>5,0091</v>
          </cell>
          <cell r="E3883" t="str">
            <v>MB</v>
          </cell>
          <cell r="F3883">
            <v>35</v>
          </cell>
          <cell r="G3883">
            <v>32559.15</v>
          </cell>
          <cell r="H3883">
            <v>0</v>
          </cell>
          <cell r="I3883">
            <v>32884.741500000004</v>
          </cell>
          <cell r="J3883">
            <v>4143477.4290000005</v>
          </cell>
          <cell r="K3883">
            <v>0.57999999999999996</v>
          </cell>
          <cell r="L3883">
            <v>6546695</v>
          </cell>
        </row>
        <row r="3884">
          <cell r="A3884" t="str">
            <v>006711025</v>
          </cell>
          <cell r="B3884" t="str">
            <v>Talilni vložek</v>
          </cell>
          <cell r="C3884" t="str">
            <v>CH22x58/P gG 25A/690V 1443025</v>
          </cell>
          <cell r="D3884" t="str">
            <v>5,0091</v>
          </cell>
          <cell r="E3884" t="str">
            <v>MB</v>
          </cell>
          <cell r="F3884">
            <v>35</v>
          </cell>
          <cell r="G3884">
            <v>32559.15</v>
          </cell>
          <cell r="H3884">
            <v>0</v>
          </cell>
          <cell r="I3884">
            <v>32884.741500000004</v>
          </cell>
          <cell r="J3884">
            <v>4143477.4290000005</v>
          </cell>
          <cell r="K3884">
            <v>0.57999999999999996</v>
          </cell>
          <cell r="L3884">
            <v>6546695</v>
          </cell>
        </row>
        <row r="3885">
          <cell r="A3885" t="str">
            <v>006711011</v>
          </cell>
          <cell r="B3885" t="str">
            <v>Talilni vložek</v>
          </cell>
          <cell r="C3885" t="str">
            <v>CH22x58/P gG 32A/690V 1443032</v>
          </cell>
          <cell r="D3885" t="str">
            <v>5,0091</v>
          </cell>
          <cell r="E3885" t="str">
            <v>MB</v>
          </cell>
          <cell r="F3885">
            <v>35</v>
          </cell>
          <cell r="G3885">
            <v>32559.15</v>
          </cell>
          <cell r="H3885">
            <v>0</v>
          </cell>
          <cell r="I3885">
            <v>32884.741500000004</v>
          </cell>
          <cell r="J3885">
            <v>4143477.4290000005</v>
          </cell>
          <cell r="K3885">
            <v>0.57999999999999996</v>
          </cell>
          <cell r="L3885">
            <v>6546695</v>
          </cell>
        </row>
        <row r="3886">
          <cell r="A3886" t="str">
            <v>006711026</v>
          </cell>
          <cell r="B3886" t="str">
            <v>Talilni vložek</v>
          </cell>
          <cell r="C3886" t="str">
            <v>CH22x58/P gG 40A/690V 1443040</v>
          </cell>
          <cell r="D3886" t="str">
            <v>5,0091</v>
          </cell>
          <cell r="E3886" t="str">
            <v>MB</v>
          </cell>
          <cell r="F3886">
            <v>35</v>
          </cell>
          <cell r="G3886">
            <v>32559.15</v>
          </cell>
          <cell r="H3886">
            <v>0</v>
          </cell>
          <cell r="I3886">
            <v>32884.741500000004</v>
          </cell>
          <cell r="J3886">
            <v>4143477.4290000005</v>
          </cell>
          <cell r="K3886">
            <v>0.57999999999999996</v>
          </cell>
          <cell r="L3886">
            <v>6546695</v>
          </cell>
        </row>
        <row r="3887">
          <cell r="A3887" t="str">
            <v>006711027</v>
          </cell>
          <cell r="B3887" t="str">
            <v>Talilni vložek</v>
          </cell>
          <cell r="C3887" t="str">
            <v>CH22x58/P gG 50A/690V 1443050</v>
          </cell>
          <cell r="D3887" t="str">
            <v>5,0091</v>
          </cell>
          <cell r="E3887" t="str">
            <v>MB</v>
          </cell>
          <cell r="F3887">
            <v>35</v>
          </cell>
          <cell r="G3887">
            <v>32559.15</v>
          </cell>
          <cell r="H3887">
            <v>0</v>
          </cell>
          <cell r="I3887">
            <v>32884.741500000004</v>
          </cell>
          <cell r="J3887">
            <v>4143477.4290000005</v>
          </cell>
          <cell r="K3887">
            <v>0.57999999999999996</v>
          </cell>
          <cell r="L3887">
            <v>6546695</v>
          </cell>
        </row>
        <row r="3888">
          <cell r="A3888" t="str">
            <v>006711012</v>
          </cell>
          <cell r="B3888" t="str">
            <v>Talilni vložek</v>
          </cell>
          <cell r="C3888" t="str">
            <v>CH22x58/P gG 63A/500V 1443063</v>
          </cell>
          <cell r="D3888" t="str">
            <v>5,0091</v>
          </cell>
          <cell r="E3888" t="str">
            <v>MB</v>
          </cell>
          <cell r="F3888">
            <v>35</v>
          </cell>
          <cell r="G3888">
            <v>32559.15</v>
          </cell>
          <cell r="H3888">
            <v>0</v>
          </cell>
          <cell r="I3888">
            <v>32884.741500000004</v>
          </cell>
          <cell r="J3888">
            <v>4143477.4290000005</v>
          </cell>
          <cell r="K3888">
            <v>0.57999999999999996</v>
          </cell>
          <cell r="L3888">
            <v>6546695</v>
          </cell>
        </row>
        <row r="3889">
          <cell r="A3889" t="str">
            <v>006711013</v>
          </cell>
          <cell r="B3889" t="str">
            <v>Talilni vložek</v>
          </cell>
          <cell r="C3889" t="str">
            <v>CH22x58/P gG 80A/500V 1443080</v>
          </cell>
          <cell r="D3889" t="str">
            <v>5,0091</v>
          </cell>
          <cell r="E3889" t="str">
            <v>MB</v>
          </cell>
          <cell r="F3889">
            <v>35</v>
          </cell>
          <cell r="G3889">
            <v>32559.15</v>
          </cell>
          <cell r="H3889">
            <v>0</v>
          </cell>
          <cell r="I3889">
            <v>32884.741500000004</v>
          </cell>
          <cell r="J3889">
            <v>4143477.4290000005</v>
          </cell>
          <cell r="K3889">
            <v>0.57999999999999996</v>
          </cell>
          <cell r="L3889">
            <v>6546695</v>
          </cell>
        </row>
        <row r="3890">
          <cell r="A3890" t="str">
            <v>006711014</v>
          </cell>
          <cell r="B3890" t="str">
            <v>Talilni vložek</v>
          </cell>
          <cell r="C3890" t="str">
            <v>CH22x58/P gG 100A/500V 1443100</v>
          </cell>
          <cell r="D3890" t="str">
            <v>5,2874</v>
          </cell>
          <cell r="E3890" t="str">
            <v>MB</v>
          </cell>
          <cell r="F3890">
            <v>35</v>
          </cell>
          <cell r="G3890">
            <v>34368.1</v>
          </cell>
          <cell r="H3890">
            <v>0</v>
          </cell>
          <cell r="I3890">
            <v>34711.780999999995</v>
          </cell>
          <cell r="J3890">
            <v>4373684.4059999995</v>
          </cell>
          <cell r="K3890">
            <v>0.57999999999999996</v>
          </cell>
          <cell r="L3890">
            <v>6910422</v>
          </cell>
        </row>
        <row r="3891">
          <cell r="A3891" t="str">
            <v>002641009</v>
          </cell>
          <cell r="B3891" t="str">
            <v>Talilni vložek</v>
          </cell>
          <cell r="C3891" t="str">
            <v>CH 22x58 aM 16A / 690V</v>
          </cell>
          <cell r="D3891" t="str">
            <v>3,0673</v>
          </cell>
          <cell r="E3891" t="str">
            <v>MB</v>
          </cell>
          <cell r="F3891">
            <v>35</v>
          </cell>
          <cell r="G3891">
            <v>19937.45</v>
          </cell>
          <cell r="H3891">
            <v>0</v>
          </cell>
          <cell r="I3891">
            <v>20136.824500000002</v>
          </cell>
          <cell r="J3891">
            <v>2537239.8870000001</v>
          </cell>
          <cell r="K3891">
            <v>0.57999999999999996</v>
          </cell>
          <cell r="L3891">
            <v>4008840</v>
          </cell>
        </row>
        <row r="3892">
          <cell r="A3892" t="str">
            <v>002641011</v>
          </cell>
          <cell r="B3892" t="str">
            <v>Talilni vložek</v>
          </cell>
          <cell r="C3892" t="str">
            <v>CH22x58 aM 20A/690V</v>
          </cell>
          <cell r="D3892" t="str">
            <v>3,0673</v>
          </cell>
          <cell r="E3892" t="str">
            <v>MB</v>
          </cell>
          <cell r="F3892">
            <v>35</v>
          </cell>
          <cell r="G3892">
            <v>19937.45</v>
          </cell>
          <cell r="H3892">
            <v>0</v>
          </cell>
          <cell r="I3892">
            <v>20136.824500000002</v>
          </cell>
          <cell r="J3892">
            <v>2537239.8870000001</v>
          </cell>
          <cell r="K3892">
            <v>0.57999999999999996</v>
          </cell>
          <cell r="L3892">
            <v>4008840</v>
          </cell>
        </row>
        <row r="3893">
          <cell r="A3893" t="str">
            <v>002641013</v>
          </cell>
          <cell r="B3893" t="str">
            <v>Talilni vložek</v>
          </cell>
          <cell r="C3893" t="str">
            <v>CH22x58 aM 25A/690V</v>
          </cell>
          <cell r="D3893" t="str">
            <v>3,0673</v>
          </cell>
          <cell r="E3893" t="str">
            <v>MB</v>
          </cell>
          <cell r="F3893">
            <v>35</v>
          </cell>
          <cell r="G3893">
            <v>19937.45</v>
          </cell>
          <cell r="H3893">
            <v>0</v>
          </cell>
          <cell r="I3893">
            <v>20136.824500000002</v>
          </cell>
          <cell r="J3893">
            <v>2537239.8870000001</v>
          </cell>
          <cell r="K3893">
            <v>0.57999999999999996</v>
          </cell>
          <cell r="L3893">
            <v>4008840</v>
          </cell>
        </row>
        <row r="3894">
          <cell r="A3894" t="str">
            <v>002641015</v>
          </cell>
          <cell r="B3894" t="str">
            <v>Talilni vložek</v>
          </cell>
          <cell r="C3894" t="str">
            <v>CH22x58 aM 32A/690V</v>
          </cell>
          <cell r="D3894" t="str">
            <v>3,0673</v>
          </cell>
          <cell r="E3894" t="str">
            <v>MB</v>
          </cell>
          <cell r="F3894">
            <v>35</v>
          </cell>
          <cell r="G3894">
            <v>19937.45</v>
          </cell>
          <cell r="H3894">
            <v>0</v>
          </cell>
          <cell r="I3894">
            <v>20136.824500000002</v>
          </cell>
          <cell r="J3894">
            <v>2537239.8870000001</v>
          </cell>
          <cell r="K3894">
            <v>0.57999999999999996</v>
          </cell>
          <cell r="L3894">
            <v>4008840</v>
          </cell>
        </row>
        <row r="3895">
          <cell r="A3895" t="str">
            <v>002641017</v>
          </cell>
          <cell r="B3895" t="str">
            <v>Talilni vložek</v>
          </cell>
          <cell r="C3895" t="str">
            <v>CH22x58 aM 40A/690V</v>
          </cell>
          <cell r="D3895" t="str">
            <v>3,0673</v>
          </cell>
          <cell r="E3895" t="str">
            <v>MB</v>
          </cell>
          <cell r="F3895">
            <v>35</v>
          </cell>
          <cell r="G3895">
            <v>19937.45</v>
          </cell>
          <cell r="H3895">
            <v>0</v>
          </cell>
          <cell r="I3895">
            <v>20136.824500000002</v>
          </cell>
          <cell r="J3895">
            <v>2537239.8870000001</v>
          </cell>
          <cell r="K3895">
            <v>0.57999999999999996</v>
          </cell>
          <cell r="L3895">
            <v>4008840</v>
          </cell>
        </row>
        <row r="3896">
          <cell r="A3896" t="str">
            <v>002641019</v>
          </cell>
          <cell r="B3896" t="str">
            <v>Talilni vložek</v>
          </cell>
          <cell r="C3896" t="str">
            <v>CH22x58 aM 50A/690V</v>
          </cell>
          <cell r="D3896" t="str">
            <v>3,0673</v>
          </cell>
          <cell r="E3896" t="str">
            <v>MB</v>
          </cell>
          <cell r="F3896">
            <v>35</v>
          </cell>
          <cell r="G3896">
            <v>19937.45</v>
          </cell>
          <cell r="H3896">
            <v>0</v>
          </cell>
          <cell r="I3896">
            <v>20136.824500000002</v>
          </cell>
          <cell r="J3896">
            <v>2537239.8870000001</v>
          </cell>
          <cell r="K3896">
            <v>0.57999999999999996</v>
          </cell>
          <cell r="L3896">
            <v>4008840</v>
          </cell>
        </row>
        <row r="3897">
          <cell r="A3897" t="str">
            <v>002641021</v>
          </cell>
          <cell r="B3897" t="str">
            <v>Talilni vložek</v>
          </cell>
          <cell r="C3897" t="str">
            <v>CH22x58 aM 63A/500V</v>
          </cell>
          <cell r="D3897" t="str">
            <v>3,0673</v>
          </cell>
          <cell r="E3897" t="str">
            <v>MB</v>
          </cell>
          <cell r="F3897">
            <v>35</v>
          </cell>
          <cell r="G3897">
            <v>19937.45</v>
          </cell>
          <cell r="H3897">
            <v>0</v>
          </cell>
          <cell r="I3897">
            <v>20136.824500000002</v>
          </cell>
          <cell r="J3897">
            <v>2537239.8870000001</v>
          </cell>
          <cell r="K3897">
            <v>0.57999999999999996</v>
          </cell>
          <cell r="L3897">
            <v>4008840</v>
          </cell>
        </row>
        <row r="3898">
          <cell r="A3898" t="str">
            <v>002641023</v>
          </cell>
          <cell r="B3898" t="str">
            <v>Talilni vložek</v>
          </cell>
          <cell r="C3898" t="str">
            <v>CH22x58 aM 80A/500V</v>
          </cell>
          <cell r="D3898" t="str">
            <v>3,0673</v>
          </cell>
          <cell r="E3898" t="str">
            <v>MB</v>
          </cell>
          <cell r="F3898">
            <v>35</v>
          </cell>
          <cell r="G3898">
            <v>19937.45</v>
          </cell>
          <cell r="H3898">
            <v>0</v>
          </cell>
          <cell r="I3898">
            <v>20136.824500000002</v>
          </cell>
          <cell r="J3898">
            <v>2537239.8870000001</v>
          </cell>
          <cell r="K3898">
            <v>0.57999999999999996</v>
          </cell>
          <cell r="L3898">
            <v>4008840</v>
          </cell>
        </row>
        <row r="3899">
          <cell r="A3899" t="str">
            <v>002641025</v>
          </cell>
          <cell r="B3899" t="str">
            <v>Talilni vložek</v>
          </cell>
          <cell r="C3899" t="str">
            <v>CH22x58 aM 100A/500V</v>
          </cell>
          <cell r="D3899" t="str">
            <v>3,8584</v>
          </cell>
          <cell r="E3899" t="str">
            <v>MB</v>
          </cell>
          <cell r="F3899">
            <v>35</v>
          </cell>
          <cell r="G3899">
            <v>25079.600000000002</v>
          </cell>
          <cell r="H3899">
            <v>0</v>
          </cell>
          <cell r="I3899">
            <v>25330.396000000001</v>
          </cell>
          <cell r="J3899">
            <v>3191629.8960000002</v>
          </cell>
          <cell r="K3899">
            <v>0.57999999999999996</v>
          </cell>
          <cell r="L3899">
            <v>5042776</v>
          </cell>
        </row>
        <row r="3900">
          <cell r="A3900" t="str">
            <v>006711041</v>
          </cell>
          <cell r="B3900" t="str">
            <v>Talilni vložek</v>
          </cell>
          <cell r="C3900" t="str">
            <v>CH22/P aM 6A/690V</v>
          </cell>
          <cell r="D3900" t="str">
            <v>5,9107</v>
          </cell>
          <cell r="E3900" t="str">
            <v>MB</v>
          </cell>
          <cell r="F3900">
            <v>35</v>
          </cell>
          <cell r="G3900">
            <v>38419.550000000003</v>
          </cell>
          <cell r="H3900">
            <v>0</v>
          </cell>
          <cell r="I3900">
            <v>38803.745500000005</v>
          </cell>
          <cell r="J3900">
            <v>4889271.9330000002</v>
          </cell>
          <cell r="K3900">
            <v>0.57999999999999996</v>
          </cell>
          <cell r="L3900">
            <v>7725050</v>
          </cell>
        </row>
        <row r="3901">
          <cell r="A3901" t="str">
            <v>006711042</v>
          </cell>
          <cell r="B3901" t="str">
            <v>Talilni vložek</v>
          </cell>
          <cell r="C3901" t="str">
            <v>CH22/P aM 8A/690V 1443908</v>
          </cell>
          <cell r="D3901" t="str">
            <v>5,9107</v>
          </cell>
          <cell r="E3901" t="str">
            <v>MB</v>
          </cell>
          <cell r="F3901">
            <v>35</v>
          </cell>
          <cell r="G3901">
            <v>38419.550000000003</v>
          </cell>
          <cell r="H3901">
            <v>0</v>
          </cell>
          <cell r="I3901">
            <v>38803.745500000005</v>
          </cell>
          <cell r="J3901">
            <v>4889271.9330000002</v>
          </cell>
          <cell r="K3901">
            <v>0.57999999999999996</v>
          </cell>
          <cell r="L3901">
            <v>7725050</v>
          </cell>
        </row>
        <row r="3902">
          <cell r="A3902" t="str">
            <v>006711043</v>
          </cell>
          <cell r="B3902" t="str">
            <v>Talilni vložek</v>
          </cell>
          <cell r="C3902" t="str">
            <v>CH22/P aM 10A/690V 1443910</v>
          </cell>
          <cell r="D3902" t="str">
            <v>5,9107</v>
          </cell>
          <cell r="E3902" t="str">
            <v>MB</v>
          </cell>
          <cell r="F3902">
            <v>35</v>
          </cell>
          <cell r="G3902">
            <v>38419.550000000003</v>
          </cell>
          <cell r="H3902">
            <v>0</v>
          </cell>
          <cell r="I3902">
            <v>38803.745500000005</v>
          </cell>
          <cell r="J3902">
            <v>4889271.9330000002</v>
          </cell>
          <cell r="K3902">
            <v>0.57999999999999996</v>
          </cell>
          <cell r="L3902">
            <v>7725050</v>
          </cell>
        </row>
        <row r="3903">
          <cell r="A3903" t="str">
            <v>006711044</v>
          </cell>
          <cell r="B3903" t="str">
            <v>Talilni vložek</v>
          </cell>
          <cell r="C3903" t="str">
            <v>CH22/P aM 12A/690V 1443912</v>
          </cell>
          <cell r="D3903" t="str">
            <v>5,9107</v>
          </cell>
          <cell r="E3903" t="str">
            <v>MB</v>
          </cell>
          <cell r="F3903">
            <v>35</v>
          </cell>
          <cell r="G3903">
            <v>38419.550000000003</v>
          </cell>
          <cell r="H3903">
            <v>0</v>
          </cell>
          <cell r="I3903">
            <v>38803.745500000005</v>
          </cell>
          <cell r="J3903">
            <v>4889271.9330000002</v>
          </cell>
          <cell r="K3903">
            <v>0.57999999999999996</v>
          </cell>
          <cell r="L3903">
            <v>7725050</v>
          </cell>
        </row>
        <row r="3904">
          <cell r="A3904" t="str">
            <v>006711045</v>
          </cell>
          <cell r="B3904" t="str">
            <v>Talilni vložek</v>
          </cell>
          <cell r="C3904" t="str">
            <v>CH22/P aM 16A/690V 1443916</v>
          </cell>
          <cell r="D3904" t="str">
            <v>5,9107</v>
          </cell>
          <cell r="E3904" t="str">
            <v>MB</v>
          </cell>
          <cell r="F3904">
            <v>35</v>
          </cell>
          <cell r="G3904">
            <v>38419.550000000003</v>
          </cell>
          <cell r="H3904">
            <v>0</v>
          </cell>
          <cell r="I3904">
            <v>38803.745500000005</v>
          </cell>
          <cell r="J3904">
            <v>4889271.9330000002</v>
          </cell>
          <cell r="K3904">
            <v>0.57999999999999996</v>
          </cell>
          <cell r="L3904">
            <v>7725050</v>
          </cell>
        </row>
        <row r="3905">
          <cell r="A3905" t="str">
            <v>006711046</v>
          </cell>
          <cell r="B3905" t="str">
            <v>Talilni vložek</v>
          </cell>
          <cell r="C3905" t="str">
            <v>CH22/P aM 20A/690V</v>
          </cell>
          <cell r="D3905" t="str">
            <v>5,9107</v>
          </cell>
          <cell r="E3905" t="str">
            <v>MB</v>
          </cell>
          <cell r="F3905">
            <v>35</v>
          </cell>
          <cell r="G3905">
            <v>38419.550000000003</v>
          </cell>
          <cell r="H3905">
            <v>0</v>
          </cell>
          <cell r="I3905">
            <v>38803.745500000005</v>
          </cell>
          <cell r="J3905">
            <v>4889271.9330000002</v>
          </cell>
          <cell r="K3905">
            <v>0.57999999999999996</v>
          </cell>
          <cell r="L3905">
            <v>7725050</v>
          </cell>
        </row>
        <row r="3906">
          <cell r="A3906" t="str">
            <v>006711047</v>
          </cell>
          <cell r="B3906" t="str">
            <v>Talilni vložek</v>
          </cell>
          <cell r="C3906" t="str">
            <v>CH22/P aM 25A/690V 1443925</v>
          </cell>
          <cell r="D3906" t="str">
            <v>5,9107</v>
          </cell>
          <cell r="E3906" t="str">
            <v>MB</v>
          </cell>
          <cell r="F3906">
            <v>35</v>
          </cell>
          <cell r="G3906">
            <v>38419.550000000003</v>
          </cell>
          <cell r="H3906">
            <v>0</v>
          </cell>
          <cell r="I3906">
            <v>38803.745500000005</v>
          </cell>
          <cell r="J3906">
            <v>4889271.9330000002</v>
          </cell>
          <cell r="K3906">
            <v>0.57999999999999996</v>
          </cell>
          <cell r="L3906">
            <v>7725050</v>
          </cell>
        </row>
        <row r="3907">
          <cell r="A3907" t="str">
            <v>006711048</v>
          </cell>
          <cell r="B3907" t="str">
            <v>Talilni vložek</v>
          </cell>
          <cell r="C3907" t="str">
            <v>CH22/P aM 32A/690V 1443932</v>
          </cell>
          <cell r="D3907" t="str">
            <v>5,9107</v>
          </cell>
          <cell r="E3907" t="str">
            <v>MB</v>
          </cell>
          <cell r="F3907">
            <v>35</v>
          </cell>
          <cell r="G3907">
            <v>38419.550000000003</v>
          </cell>
          <cell r="H3907">
            <v>0</v>
          </cell>
          <cell r="I3907">
            <v>38803.745500000005</v>
          </cell>
          <cell r="J3907">
            <v>4889271.9330000002</v>
          </cell>
          <cell r="K3907">
            <v>0.57999999999999996</v>
          </cell>
          <cell r="L3907">
            <v>7725050</v>
          </cell>
        </row>
        <row r="3908">
          <cell r="A3908" t="str">
            <v>006711049</v>
          </cell>
          <cell r="B3908" t="str">
            <v>Talilni vložek</v>
          </cell>
          <cell r="C3908" t="str">
            <v>CH22/P aM 40A/690V 1443940</v>
          </cell>
          <cell r="D3908" t="str">
            <v>5,9107</v>
          </cell>
          <cell r="E3908" t="str">
            <v>MB</v>
          </cell>
          <cell r="F3908">
            <v>35</v>
          </cell>
          <cell r="G3908">
            <v>38419.550000000003</v>
          </cell>
          <cell r="H3908">
            <v>0</v>
          </cell>
          <cell r="I3908">
            <v>38803.745500000005</v>
          </cell>
          <cell r="J3908">
            <v>4889271.9330000002</v>
          </cell>
          <cell r="K3908">
            <v>0.57999999999999996</v>
          </cell>
          <cell r="L3908">
            <v>7725050</v>
          </cell>
        </row>
        <row r="3909">
          <cell r="A3909" t="str">
            <v>006711050</v>
          </cell>
          <cell r="B3909" t="str">
            <v>Talilni vložek</v>
          </cell>
          <cell r="C3909" t="str">
            <v>CH22x58/P aM 50A/690V 1443950</v>
          </cell>
          <cell r="D3909" t="str">
            <v>5,9107</v>
          </cell>
          <cell r="E3909" t="str">
            <v>MB</v>
          </cell>
          <cell r="F3909">
            <v>35</v>
          </cell>
          <cell r="G3909">
            <v>38419.550000000003</v>
          </cell>
          <cell r="H3909">
            <v>0</v>
          </cell>
          <cell r="I3909">
            <v>38803.745500000005</v>
          </cell>
          <cell r="J3909">
            <v>4889271.9330000002</v>
          </cell>
          <cell r="K3909">
            <v>0.57999999999999996</v>
          </cell>
          <cell r="L3909">
            <v>7725050</v>
          </cell>
        </row>
        <row r="3910">
          <cell r="A3910" t="str">
            <v>006711051</v>
          </cell>
          <cell r="B3910" t="str">
            <v>Talilni vložek</v>
          </cell>
          <cell r="C3910" t="str">
            <v>CH22/P aM 63A/690V 1443963</v>
          </cell>
          <cell r="D3910" t="str">
            <v>5,9107</v>
          </cell>
          <cell r="E3910" t="str">
            <v>MB</v>
          </cell>
          <cell r="F3910">
            <v>35</v>
          </cell>
          <cell r="G3910">
            <v>38419.550000000003</v>
          </cell>
          <cell r="H3910">
            <v>0</v>
          </cell>
          <cell r="I3910">
            <v>38803.745500000005</v>
          </cell>
          <cell r="J3910">
            <v>4889271.9330000002</v>
          </cell>
          <cell r="K3910">
            <v>0.57999999999999996</v>
          </cell>
          <cell r="L3910">
            <v>7725050</v>
          </cell>
        </row>
        <row r="3911">
          <cell r="A3911" t="str">
            <v>006711052</v>
          </cell>
          <cell r="B3911" t="str">
            <v>Talilni vložek</v>
          </cell>
          <cell r="C3911" t="str">
            <v>CH22/P aM 80A/690V 1443980</v>
          </cell>
          <cell r="D3911" t="str">
            <v>5,9107</v>
          </cell>
          <cell r="E3911" t="str">
            <v>MB</v>
          </cell>
          <cell r="F3911">
            <v>35</v>
          </cell>
          <cell r="G3911">
            <v>38419.550000000003</v>
          </cell>
          <cell r="H3911">
            <v>0</v>
          </cell>
          <cell r="I3911">
            <v>38803.745500000005</v>
          </cell>
          <cell r="J3911">
            <v>4889271.9330000002</v>
          </cell>
          <cell r="K3911">
            <v>0.57999999999999996</v>
          </cell>
          <cell r="L3911">
            <v>7725050</v>
          </cell>
        </row>
        <row r="3912">
          <cell r="A3912" t="str">
            <v>006711053</v>
          </cell>
          <cell r="B3912" t="str">
            <v>Talilni vložek</v>
          </cell>
          <cell r="C3912" t="str">
            <v>CH22/P aM 100A/690V 144399</v>
          </cell>
          <cell r="D3912" t="str">
            <v>7,0117</v>
          </cell>
          <cell r="E3912" t="str">
            <v>MB</v>
          </cell>
          <cell r="F3912">
            <v>35</v>
          </cell>
          <cell r="G3912">
            <v>45576.05</v>
          </cell>
          <cell r="H3912">
            <v>0</v>
          </cell>
          <cell r="I3912">
            <v>46031.810500000007</v>
          </cell>
          <cell r="J3912">
            <v>5800008.1230000006</v>
          </cell>
          <cell r="K3912">
            <v>0.57999999999999996</v>
          </cell>
          <cell r="L3912">
            <v>9164013</v>
          </cell>
        </row>
        <row r="3913">
          <cell r="A3913" t="str">
            <v>002530011</v>
          </cell>
          <cell r="B3913" t="str">
            <v>Varovalèni loèilnik</v>
          </cell>
          <cell r="C3913" t="str">
            <v>PCF 8 1p LED</v>
          </cell>
          <cell r="D3913" t="str">
            <v>7,0735</v>
          </cell>
          <cell r="E3913" t="str">
            <v>MA</v>
          </cell>
          <cell r="F3913">
            <v>35</v>
          </cell>
          <cell r="G3913">
            <v>45977.75</v>
          </cell>
          <cell r="H3913">
            <v>0</v>
          </cell>
          <cell r="I3913">
            <v>46437.527500000004</v>
          </cell>
          <cell r="J3913">
            <v>5851128.4650000008</v>
          </cell>
          <cell r="K3913">
            <v>0.57999999999999996</v>
          </cell>
          <cell r="L3913">
            <v>9244783</v>
          </cell>
        </row>
        <row r="3914">
          <cell r="A3914" t="str">
            <v>002530001</v>
          </cell>
          <cell r="B3914" t="str">
            <v>Varovalèni loèilnik</v>
          </cell>
          <cell r="C3914" t="str">
            <v>PCF 8 1p</v>
          </cell>
          <cell r="D3914" t="str">
            <v>3,4767</v>
          </cell>
          <cell r="E3914" t="str">
            <v>MA</v>
          </cell>
          <cell r="F3914">
            <v>35</v>
          </cell>
          <cell r="G3914">
            <v>22598.55</v>
          </cell>
          <cell r="H3914">
            <v>0</v>
          </cell>
          <cell r="I3914">
            <v>22824.535499999998</v>
          </cell>
          <cell r="J3914">
            <v>2875891.4729999998</v>
          </cell>
          <cell r="K3914">
            <v>0.57999999999999996</v>
          </cell>
          <cell r="L3914">
            <v>4543909</v>
          </cell>
        </row>
        <row r="3915">
          <cell r="A3915" t="str">
            <v>002530012</v>
          </cell>
          <cell r="B3915" t="str">
            <v>Varovalèni loèilnik</v>
          </cell>
          <cell r="C3915" t="str">
            <v>PCF 8 1p+N LED</v>
          </cell>
          <cell r="D3915" t="str">
            <v>10,4915</v>
          </cell>
          <cell r="E3915" t="str">
            <v>MA</v>
          </cell>
          <cell r="F3915">
            <v>35</v>
          </cell>
          <cell r="G3915">
            <v>68194.75</v>
          </cell>
          <cell r="H3915">
            <v>0</v>
          </cell>
          <cell r="I3915">
            <v>68876.697499999995</v>
          </cell>
          <cell r="J3915">
            <v>8678463.8849999998</v>
          </cell>
          <cell r="K3915">
            <v>0.57999999999999996</v>
          </cell>
          <cell r="L3915">
            <v>13711973</v>
          </cell>
        </row>
        <row r="3916">
          <cell r="A3916" t="str">
            <v>002530002</v>
          </cell>
          <cell r="B3916" t="str">
            <v>Varovalèni loèilnik</v>
          </cell>
          <cell r="C3916" t="str">
            <v>PCF 8 1p+N</v>
          </cell>
          <cell r="D3916" t="str">
            <v>5,1650</v>
          </cell>
          <cell r="E3916" t="str">
            <v>MA</v>
          </cell>
          <cell r="F3916">
            <v>35</v>
          </cell>
          <cell r="G3916">
            <v>33572.5</v>
          </cell>
          <cell r="H3916">
            <v>0</v>
          </cell>
          <cell r="I3916">
            <v>33908.224999999999</v>
          </cell>
          <cell r="J3916">
            <v>4272436.3499999996</v>
          </cell>
          <cell r="K3916">
            <v>0.57999999999999996</v>
          </cell>
          <cell r="L3916">
            <v>6750450</v>
          </cell>
        </row>
        <row r="3917">
          <cell r="A3917" t="str">
            <v>002530013</v>
          </cell>
          <cell r="B3917" t="str">
            <v>Varovalèni loèilnik</v>
          </cell>
          <cell r="C3917" t="str">
            <v>PCF 8 2p LED</v>
          </cell>
          <cell r="D3917" t="str">
            <v>14,0741</v>
          </cell>
          <cell r="E3917" t="str">
            <v>MA</v>
          </cell>
          <cell r="F3917">
            <v>35</v>
          </cell>
          <cell r="G3917">
            <v>91481.650000000009</v>
          </cell>
          <cell r="H3917">
            <v>0</v>
          </cell>
          <cell r="I3917">
            <v>92396.46650000001</v>
          </cell>
          <cell r="J3917">
            <v>11641954.779000001</v>
          </cell>
          <cell r="K3917">
            <v>0.57999999999999996</v>
          </cell>
          <cell r="L3917">
            <v>18394289</v>
          </cell>
        </row>
        <row r="3918">
          <cell r="A3918" t="str">
            <v>002530003</v>
          </cell>
          <cell r="B3918" t="str">
            <v>Varovalèni loèilnik</v>
          </cell>
          <cell r="C3918" t="str">
            <v>PCF 8 2p</v>
          </cell>
          <cell r="D3918" t="str">
            <v>6,9286</v>
          </cell>
          <cell r="E3918" t="str">
            <v>MA</v>
          </cell>
          <cell r="F3918">
            <v>35</v>
          </cell>
          <cell r="G3918">
            <v>45035.9</v>
          </cell>
          <cell r="H3918">
            <v>0</v>
          </cell>
          <cell r="I3918">
            <v>45486.259000000005</v>
          </cell>
          <cell r="J3918">
            <v>5731268.6340000005</v>
          </cell>
          <cell r="K3918">
            <v>0.57999999999999996</v>
          </cell>
          <cell r="L3918">
            <v>9055405</v>
          </cell>
        </row>
        <row r="3919">
          <cell r="A3919" t="str">
            <v>002530014</v>
          </cell>
          <cell r="B3919" t="str">
            <v>Varovalèni loèilnik</v>
          </cell>
          <cell r="C3919" t="str">
            <v>PCF 8 3p LED</v>
          </cell>
          <cell r="D3919" t="str">
            <v>22,0797</v>
          </cell>
          <cell r="E3919" t="str">
            <v>MA</v>
          </cell>
          <cell r="F3919">
            <v>35</v>
          </cell>
          <cell r="G3919">
            <v>143518.05000000002</v>
          </cell>
          <cell r="H3919">
            <v>0</v>
          </cell>
          <cell r="I3919">
            <v>144953.23050000001</v>
          </cell>
          <cell r="J3919">
            <v>18264107.043000001</v>
          </cell>
          <cell r="K3919">
            <v>0.57999999999999996</v>
          </cell>
          <cell r="L3919">
            <v>28857290</v>
          </cell>
        </row>
        <row r="3920">
          <cell r="A3920" t="str">
            <v>002530004</v>
          </cell>
          <cell r="B3920" t="str">
            <v>Varovalèni loèilnik</v>
          </cell>
          <cell r="C3920" t="str">
            <v>PCF 8 3p</v>
          </cell>
          <cell r="D3920" t="str">
            <v>10,8835</v>
          </cell>
          <cell r="E3920" t="str">
            <v>MA</v>
          </cell>
          <cell r="F3920">
            <v>35</v>
          </cell>
          <cell r="G3920">
            <v>70742.75</v>
          </cell>
          <cell r="H3920">
            <v>0</v>
          </cell>
          <cell r="I3920">
            <v>71450.177500000005</v>
          </cell>
          <cell r="J3920">
            <v>9002722.3650000002</v>
          </cell>
          <cell r="K3920">
            <v>0.57999999999999996</v>
          </cell>
          <cell r="L3920">
            <v>14224302</v>
          </cell>
        </row>
        <row r="3921">
          <cell r="A3921" t="str">
            <v>002530015</v>
          </cell>
          <cell r="B3921" t="str">
            <v>Varovalèni loèilnik</v>
          </cell>
          <cell r="C3921" t="str">
            <v>PCF 8 3p+N LED</v>
          </cell>
          <cell r="D3921" t="str">
            <v>31,8036</v>
          </cell>
          <cell r="E3921" t="str">
            <v>MA</v>
          </cell>
          <cell r="F3921">
            <v>35</v>
          </cell>
          <cell r="G3921">
            <v>206723.4</v>
          </cell>
          <cell r="H3921">
            <v>0</v>
          </cell>
          <cell r="I3921">
            <v>208790.63399999999</v>
          </cell>
          <cell r="J3921">
            <v>26307619.884</v>
          </cell>
          <cell r="K3921">
            <v>0.57999999999999996</v>
          </cell>
          <cell r="L3921">
            <v>41566040</v>
          </cell>
        </row>
        <row r="3922">
          <cell r="A3922" t="str">
            <v>002530005</v>
          </cell>
          <cell r="B3922" t="str">
            <v>Varovalèni loèilnik</v>
          </cell>
          <cell r="C3922" t="str">
            <v>PCF 8 3p+N</v>
          </cell>
          <cell r="D3922" t="str">
            <v>15,6703</v>
          </cell>
          <cell r="E3922" t="str">
            <v>MA</v>
          </cell>
          <cell r="F3922">
            <v>35</v>
          </cell>
          <cell r="G3922">
            <v>101856.95</v>
          </cell>
          <cell r="H3922">
            <v>0</v>
          </cell>
          <cell r="I3922">
            <v>102875.51949999999</v>
          </cell>
          <cell r="J3922">
            <v>12962315.456999999</v>
          </cell>
          <cell r="K3922">
            <v>0.57999999999999996</v>
          </cell>
          <cell r="L3922">
            <v>20480459</v>
          </cell>
        </row>
        <row r="3923">
          <cell r="A3923" t="str">
            <v>002550011</v>
          </cell>
          <cell r="B3923" t="str">
            <v>Varovalèni loèilnik</v>
          </cell>
          <cell r="C3923" t="str">
            <v>PCF 10 1p LED</v>
          </cell>
          <cell r="D3923" t="str">
            <v>7,0735</v>
          </cell>
          <cell r="E3923" t="str">
            <v>MA</v>
          </cell>
          <cell r="F3923">
            <v>35</v>
          </cell>
          <cell r="G3923">
            <v>45977.75</v>
          </cell>
          <cell r="H3923">
            <v>0</v>
          </cell>
          <cell r="I3923">
            <v>46437.527500000004</v>
          </cell>
          <cell r="J3923">
            <v>5851128.4650000008</v>
          </cell>
          <cell r="K3923">
            <v>0.57999999999999996</v>
          </cell>
          <cell r="L3923">
            <v>9244783</v>
          </cell>
        </row>
        <row r="3924">
          <cell r="A3924" t="str">
            <v>002550001</v>
          </cell>
          <cell r="B3924" t="str">
            <v>Varovalèni loèilnik</v>
          </cell>
          <cell r="C3924" t="str">
            <v>PCF 10 1p</v>
          </cell>
          <cell r="D3924" t="str">
            <v>3,4767</v>
          </cell>
          <cell r="E3924" t="str">
            <v>MA</v>
          </cell>
          <cell r="F3924">
            <v>35</v>
          </cell>
          <cell r="G3924">
            <v>22598.55</v>
          </cell>
          <cell r="H3924">
            <v>0</v>
          </cell>
          <cell r="I3924">
            <v>22824.535499999998</v>
          </cell>
          <cell r="J3924">
            <v>2875891.4729999998</v>
          </cell>
          <cell r="K3924">
            <v>0.57999999999999996</v>
          </cell>
          <cell r="L3924">
            <v>4543909</v>
          </cell>
        </row>
        <row r="3925">
          <cell r="A3925" t="str">
            <v>002550012</v>
          </cell>
          <cell r="B3925" t="str">
            <v>Varovalèni loèilnik</v>
          </cell>
          <cell r="C3925" t="str">
            <v>PCF 10 1p+N LED</v>
          </cell>
          <cell r="D3925" t="str">
            <v>10,4915</v>
          </cell>
          <cell r="E3925" t="str">
            <v>MA</v>
          </cell>
          <cell r="F3925">
            <v>35</v>
          </cell>
          <cell r="G3925">
            <v>68194.75</v>
          </cell>
          <cell r="H3925">
            <v>0</v>
          </cell>
          <cell r="I3925">
            <v>68876.697499999995</v>
          </cell>
          <cell r="J3925">
            <v>8678463.8849999998</v>
          </cell>
          <cell r="K3925">
            <v>0.57999999999999996</v>
          </cell>
          <cell r="L3925">
            <v>13711973</v>
          </cell>
        </row>
        <row r="3926">
          <cell r="A3926" t="str">
            <v>002550002</v>
          </cell>
          <cell r="B3926" t="str">
            <v>Varovalèni loèilnik</v>
          </cell>
          <cell r="C3926" t="str">
            <v>PCF 10 1p+N</v>
          </cell>
          <cell r="D3926" t="str">
            <v>5,1650</v>
          </cell>
          <cell r="E3926" t="str">
            <v>MA</v>
          </cell>
          <cell r="F3926">
            <v>35</v>
          </cell>
          <cell r="G3926">
            <v>33572.5</v>
          </cell>
          <cell r="H3926">
            <v>0</v>
          </cell>
          <cell r="I3926">
            <v>33908.224999999999</v>
          </cell>
          <cell r="J3926">
            <v>4272436.3499999996</v>
          </cell>
          <cell r="K3926">
            <v>0.57999999999999996</v>
          </cell>
          <cell r="L3926">
            <v>6750450</v>
          </cell>
        </row>
        <row r="3927">
          <cell r="A3927" t="str">
            <v>002550013</v>
          </cell>
          <cell r="B3927" t="str">
            <v>Varovalèni loèilnik</v>
          </cell>
          <cell r="C3927" t="str">
            <v>PCF 10 2p LED</v>
          </cell>
          <cell r="D3927" t="str">
            <v>14,0741</v>
          </cell>
          <cell r="E3927" t="str">
            <v>MA</v>
          </cell>
          <cell r="F3927">
            <v>35</v>
          </cell>
          <cell r="G3927">
            <v>91481.650000000009</v>
          </cell>
          <cell r="H3927">
            <v>0</v>
          </cell>
          <cell r="I3927">
            <v>92396.46650000001</v>
          </cell>
          <cell r="J3927">
            <v>11641954.779000001</v>
          </cell>
          <cell r="K3927">
            <v>0.57999999999999996</v>
          </cell>
          <cell r="L3927">
            <v>18394289</v>
          </cell>
        </row>
        <row r="3928">
          <cell r="A3928" t="str">
            <v>002550003</v>
          </cell>
          <cell r="B3928" t="str">
            <v>Varovalèni loèilnik</v>
          </cell>
          <cell r="C3928" t="str">
            <v>PCF 10 2p</v>
          </cell>
          <cell r="D3928" t="str">
            <v>6,9286</v>
          </cell>
          <cell r="E3928" t="str">
            <v>MA</v>
          </cell>
          <cell r="F3928">
            <v>35</v>
          </cell>
          <cell r="G3928">
            <v>45035.9</v>
          </cell>
          <cell r="H3928">
            <v>0</v>
          </cell>
          <cell r="I3928">
            <v>45486.259000000005</v>
          </cell>
          <cell r="J3928">
            <v>5731268.6340000005</v>
          </cell>
          <cell r="K3928">
            <v>0.57999999999999996</v>
          </cell>
          <cell r="L3928">
            <v>9055405</v>
          </cell>
        </row>
        <row r="3929">
          <cell r="A3929" t="str">
            <v>002550014</v>
          </cell>
          <cell r="B3929" t="str">
            <v>Varovalèni loèilnik</v>
          </cell>
          <cell r="C3929" t="str">
            <v>PCF 10 3p LED</v>
          </cell>
          <cell r="D3929" t="str">
            <v>22,0797</v>
          </cell>
          <cell r="E3929" t="str">
            <v>MA</v>
          </cell>
          <cell r="F3929">
            <v>35</v>
          </cell>
          <cell r="G3929">
            <v>143518.05000000002</v>
          </cell>
          <cell r="H3929">
            <v>0</v>
          </cell>
          <cell r="I3929">
            <v>144953.23050000001</v>
          </cell>
          <cell r="J3929">
            <v>18264107.043000001</v>
          </cell>
          <cell r="K3929">
            <v>0.57999999999999996</v>
          </cell>
          <cell r="L3929">
            <v>28857290</v>
          </cell>
        </row>
        <row r="3930">
          <cell r="A3930" t="str">
            <v>002550004</v>
          </cell>
          <cell r="B3930" t="str">
            <v>Varovalèni loèilnik</v>
          </cell>
          <cell r="C3930" t="str">
            <v>PCF 10 3p</v>
          </cell>
          <cell r="D3930" t="str">
            <v>10,8835</v>
          </cell>
          <cell r="E3930" t="str">
            <v>MA</v>
          </cell>
          <cell r="F3930">
            <v>35</v>
          </cell>
          <cell r="G3930">
            <v>70742.75</v>
          </cell>
          <cell r="H3930">
            <v>0</v>
          </cell>
          <cell r="I3930">
            <v>71450.177500000005</v>
          </cell>
          <cell r="J3930">
            <v>9002722.3650000002</v>
          </cell>
          <cell r="K3930">
            <v>0.57999999999999996</v>
          </cell>
          <cell r="L3930">
            <v>14224302</v>
          </cell>
        </row>
        <row r="3931">
          <cell r="A3931" t="str">
            <v>002550015</v>
          </cell>
          <cell r="B3931" t="str">
            <v>Varovalèni loèilnik</v>
          </cell>
          <cell r="C3931" t="str">
            <v>PCF 10 3p+N LED</v>
          </cell>
          <cell r="D3931" t="str">
            <v>31,8036</v>
          </cell>
          <cell r="E3931" t="str">
            <v>MA</v>
          </cell>
          <cell r="F3931">
            <v>35</v>
          </cell>
          <cell r="G3931">
            <v>206723.4</v>
          </cell>
          <cell r="H3931">
            <v>0</v>
          </cell>
          <cell r="I3931">
            <v>208790.63399999999</v>
          </cell>
          <cell r="J3931">
            <v>26307619.884</v>
          </cell>
          <cell r="K3931">
            <v>0.57999999999999996</v>
          </cell>
          <cell r="L3931">
            <v>41566040</v>
          </cell>
        </row>
        <row r="3932">
          <cell r="A3932" t="str">
            <v>002550005</v>
          </cell>
          <cell r="B3932" t="str">
            <v>Varovalèni loèilnik</v>
          </cell>
          <cell r="C3932" t="str">
            <v>PCF 10 3p+N</v>
          </cell>
          <cell r="D3932" t="str">
            <v>15,6703</v>
          </cell>
          <cell r="E3932" t="str">
            <v>MA</v>
          </cell>
          <cell r="F3932">
            <v>35</v>
          </cell>
          <cell r="G3932">
            <v>101856.95</v>
          </cell>
          <cell r="H3932">
            <v>0</v>
          </cell>
          <cell r="I3932">
            <v>102875.51949999999</v>
          </cell>
          <cell r="J3932">
            <v>12962315.456999999</v>
          </cell>
          <cell r="K3932">
            <v>0.57999999999999996</v>
          </cell>
          <cell r="L3932">
            <v>20480459</v>
          </cell>
        </row>
        <row r="3933">
          <cell r="A3933" t="str">
            <v>002550101</v>
          </cell>
          <cell r="B3933" t="str">
            <v>Varovalèni loèilnik</v>
          </cell>
          <cell r="C3933" t="str">
            <v>PCF CC 1p</v>
          </cell>
          <cell r="D3933" t="str">
            <v>4,1389</v>
          </cell>
          <cell r="E3933" t="str">
            <v>MA</v>
          </cell>
          <cell r="F3933">
            <v>35</v>
          </cell>
          <cell r="G3933">
            <v>26902.850000000002</v>
          </cell>
          <cell r="H3933">
            <v>0</v>
          </cell>
          <cell r="I3933">
            <v>27171.878500000003</v>
          </cell>
          <cell r="J3933">
            <v>3423656.6910000001</v>
          </cell>
          <cell r="K3933">
            <v>0.57999999999999996</v>
          </cell>
          <cell r="L3933">
            <v>5409378</v>
          </cell>
        </row>
        <row r="3934">
          <cell r="A3934" t="str">
            <v>002550111</v>
          </cell>
          <cell r="B3934" t="str">
            <v>Varovalèni loèilnik</v>
          </cell>
          <cell r="C3934" t="str">
            <v>PCF CC 1p LED</v>
          </cell>
          <cell r="D3934" t="str">
            <v>11,4255</v>
          </cell>
          <cell r="E3934" t="str">
            <v>MA</v>
          </cell>
          <cell r="F3934">
            <v>35</v>
          </cell>
          <cell r="G3934">
            <v>74265.75</v>
          </cell>
          <cell r="H3934">
            <v>0</v>
          </cell>
          <cell r="I3934">
            <v>75008.407500000001</v>
          </cell>
          <cell r="J3934">
            <v>9451059.3450000007</v>
          </cell>
          <cell r="K3934">
            <v>0.57999999999999996</v>
          </cell>
          <cell r="L3934">
            <v>14932674</v>
          </cell>
        </row>
        <row r="3935">
          <cell r="A3935" t="str">
            <v>002550103</v>
          </cell>
          <cell r="B3935" t="str">
            <v>Varovalèni loèilnik</v>
          </cell>
          <cell r="C3935" t="str">
            <v>PCF CC 2p</v>
          </cell>
          <cell r="D3935" t="str">
            <v>9,3720</v>
          </cell>
          <cell r="E3935" t="str">
            <v>MA</v>
          </cell>
          <cell r="F3935">
            <v>35</v>
          </cell>
          <cell r="G3935">
            <v>60918</v>
          </cell>
          <cell r="H3935">
            <v>0</v>
          </cell>
          <cell r="I3935">
            <v>61527.18</v>
          </cell>
          <cell r="J3935">
            <v>7752424.6799999997</v>
          </cell>
          <cell r="K3935">
            <v>0.57999999999999996</v>
          </cell>
          <cell r="L3935">
            <v>12248831</v>
          </cell>
        </row>
        <row r="3936">
          <cell r="A3936" t="str">
            <v>002550113</v>
          </cell>
          <cell r="B3936" t="str">
            <v>Varovalèni loèilnik</v>
          </cell>
          <cell r="C3936" t="str">
            <v>PCF CC 2p LED</v>
          </cell>
          <cell r="D3936" t="str">
            <v>23,9193</v>
          </cell>
          <cell r="E3936" t="str">
            <v>MA</v>
          </cell>
          <cell r="F3936">
            <v>35</v>
          </cell>
          <cell r="G3936">
            <v>155475.45000000001</v>
          </cell>
          <cell r="H3936">
            <v>0</v>
          </cell>
          <cell r="I3936">
            <v>157030.20450000002</v>
          </cell>
          <cell r="J3936">
            <v>19785805.767000001</v>
          </cell>
          <cell r="K3936">
            <v>0.57999999999999996</v>
          </cell>
          <cell r="L3936">
            <v>31261574</v>
          </cell>
        </row>
        <row r="3937">
          <cell r="A3937" t="str">
            <v>002550104</v>
          </cell>
          <cell r="B3937" t="str">
            <v>Varovalèni loèilnik</v>
          </cell>
          <cell r="C3937" t="str">
            <v>PCF CC 3p</v>
          </cell>
          <cell r="D3937" t="str">
            <v>13,9822</v>
          </cell>
          <cell r="E3937" t="str">
            <v>MA</v>
          </cell>
          <cell r="F3937">
            <v>35</v>
          </cell>
          <cell r="G3937">
            <v>90884.3</v>
          </cell>
          <cell r="H3937">
            <v>0</v>
          </cell>
          <cell r="I3937">
            <v>91793.143000000011</v>
          </cell>
          <cell r="J3937">
            <v>11565936.018000001</v>
          </cell>
          <cell r="K3937">
            <v>0.57999999999999996</v>
          </cell>
          <cell r="L3937">
            <v>18274179</v>
          </cell>
        </row>
        <row r="3938">
          <cell r="A3938" t="str">
            <v>002550114</v>
          </cell>
          <cell r="B3938" t="str">
            <v>Varovalèni loèilnik</v>
          </cell>
          <cell r="C3938" t="str">
            <v>PCF CC 3p LED</v>
          </cell>
          <cell r="D3938" t="str">
            <v>35,8603</v>
          </cell>
          <cell r="E3938" t="str">
            <v>MA</v>
          </cell>
          <cell r="F3938">
            <v>35</v>
          </cell>
          <cell r="G3938">
            <v>233091.95</v>
          </cell>
          <cell r="H3938">
            <v>0</v>
          </cell>
          <cell r="I3938">
            <v>235422.8695</v>
          </cell>
          <cell r="J3938">
            <v>29663281.557</v>
          </cell>
          <cell r="K3938">
            <v>0.57999999999999996</v>
          </cell>
          <cell r="L3938">
            <v>46867985</v>
          </cell>
        </row>
        <row r="3939">
          <cell r="A3939" t="str">
            <v>002559001</v>
          </cell>
          <cell r="B3939" t="str">
            <v>Pomožno stikalo</v>
          </cell>
          <cell r="C3939" t="str">
            <v>PCF 8x10 PS</v>
          </cell>
          <cell r="D3939" t="str">
            <v>6,3177</v>
          </cell>
          <cell r="E3939" t="str">
            <v>MA</v>
          </cell>
          <cell r="F3939">
            <v>35</v>
          </cell>
          <cell r="G3939">
            <v>41065.050000000003</v>
          </cell>
          <cell r="H3939">
            <v>0</v>
          </cell>
          <cell r="I3939">
            <v>41475.700500000006</v>
          </cell>
          <cell r="J3939">
            <v>5225938.2630000012</v>
          </cell>
          <cell r="K3939">
            <v>0.57999999999999996</v>
          </cell>
          <cell r="L3939">
            <v>8256983</v>
          </cell>
        </row>
        <row r="3940">
          <cell r="A3940" t="str">
            <v>002569001</v>
          </cell>
          <cell r="B3940" t="str">
            <v>Pomožno stikalo</v>
          </cell>
          <cell r="C3940" t="str">
            <v>PS EFD 14 &amp; VLC 14</v>
          </cell>
          <cell r="D3940" t="str">
            <v>9,8279</v>
          </cell>
          <cell r="E3940" t="str">
            <v>MA</v>
          </cell>
          <cell r="F3940">
            <v>35</v>
          </cell>
          <cell r="G3940">
            <v>63881.350000000006</v>
          </cell>
          <cell r="H3940">
            <v>0</v>
          </cell>
          <cell r="I3940">
            <v>64520.16350000001</v>
          </cell>
          <cell r="J3940">
            <v>8129540.6010000017</v>
          </cell>
          <cell r="K3940">
            <v>0.57999999999999996</v>
          </cell>
          <cell r="L3940">
            <v>12844675</v>
          </cell>
        </row>
        <row r="3941">
          <cell r="A3941" t="str">
            <v>002579001</v>
          </cell>
          <cell r="B3941" t="str">
            <v>Pomožno stikalo</v>
          </cell>
          <cell r="C3941" t="str">
            <v>PS EFD22 &amp; VLC22</v>
          </cell>
          <cell r="D3941" t="str">
            <v>11,9650</v>
          </cell>
          <cell r="E3941" t="str">
            <v>MA</v>
          </cell>
          <cell r="F3941">
            <v>35</v>
          </cell>
          <cell r="G3941">
            <v>77772.5</v>
          </cell>
          <cell r="H3941">
            <v>0</v>
          </cell>
          <cell r="I3941">
            <v>78550.225000000006</v>
          </cell>
          <cell r="J3941">
            <v>9897328.3500000015</v>
          </cell>
          <cell r="K3941">
            <v>0.57999999999999996</v>
          </cell>
          <cell r="L3941">
            <v>15637779</v>
          </cell>
        </row>
        <row r="3942">
          <cell r="A3942" t="str">
            <v>004181101</v>
          </cell>
          <cell r="B3942" t="str">
            <v>Talilni vložek</v>
          </cell>
          <cell r="C3942" t="str">
            <v>NH000 gG 2A/400V</v>
          </cell>
          <cell r="D3942" t="str">
            <v>2,9539</v>
          </cell>
          <cell r="E3942" t="str">
            <v>NA</v>
          </cell>
          <cell r="F3942">
            <v>39</v>
          </cell>
          <cell r="G3942">
            <v>18018.79</v>
          </cell>
          <cell r="H3942">
            <v>0</v>
          </cell>
          <cell r="I3942">
            <v>18198.977900000002</v>
          </cell>
          <cell r="J3942">
            <v>2293071.2154000001</v>
          </cell>
          <cell r="K3942">
            <v>0.6</v>
          </cell>
          <cell r="L3942">
            <v>3668914</v>
          </cell>
        </row>
        <row r="3943">
          <cell r="A3943" t="str">
            <v>004181102</v>
          </cell>
          <cell r="B3943" t="str">
            <v>Talilni vložek</v>
          </cell>
          <cell r="C3943" t="str">
            <v>NH000 gG 4A/400V</v>
          </cell>
          <cell r="D3943" t="str">
            <v>2,9539</v>
          </cell>
          <cell r="E3943" t="str">
            <v>NA</v>
          </cell>
          <cell r="F3943">
            <v>39</v>
          </cell>
          <cell r="G3943">
            <v>18018.79</v>
          </cell>
          <cell r="H3943">
            <v>0</v>
          </cell>
          <cell r="I3943">
            <v>18198.977900000002</v>
          </cell>
          <cell r="J3943">
            <v>2293071.2154000001</v>
          </cell>
          <cell r="K3943">
            <v>0.6</v>
          </cell>
          <cell r="L3943">
            <v>3668914</v>
          </cell>
        </row>
        <row r="3944">
          <cell r="A3944" t="str">
            <v>004181103</v>
          </cell>
          <cell r="B3944" t="str">
            <v>Talilni vložek</v>
          </cell>
          <cell r="C3944" t="str">
            <v>NH000 gG 6A/400V</v>
          </cell>
          <cell r="D3944" t="str">
            <v>2,9539</v>
          </cell>
          <cell r="E3944" t="str">
            <v>NA</v>
          </cell>
          <cell r="F3944">
            <v>39</v>
          </cell>
          <cell r="G3944">
            <v>18018.79</v>
          </cell>
          <cell r="H3944">
            <v>0</v>
          </cell>
          <cell r="I3944">
            <v>18198.977900000002</v>
          </cell>
          <cell r="J3944">
            <v>2293071.2154000001</v>
          </cell>
          <cell r="K3944">
            <v>0.6</v>
          </cell>
          <cell r="L3944">
            <v>3668914</v>
          </cell>
        </row>
        <row r="3945">
          <cell r="A3945" t="str">
            <v>004181104</v>
          </cell>
          <cell r="B3945" t="str">
            <v>Talilni vložek</v>
          </cell>
          <cell r="C3945" t="str">
            <v>NH000 gG 10A/400V</v>
          </cell>
          <cell r="D3945" t="str">
            <v>2,7111</v>
          </cell>
          <cell r="E3945" t="str">
            <v>NA</v>
          </cell>
          <cell r="F3945">
            <v>39</v>
          </cell>
          <cell r="G3945">
            <v>16537.71</v>
          </cell>
          <cell r="H3945">
            <v>0</v>
          </cell>
          <cell r="I3945">
            <v>16703.087100000001</v>
          </cell>
          <cell r="J3945">
            <v>2104588.9746000003</v>
          </cell>
          <cell r="K3945">
            <v>0.6</v>
          </cell>
          <cell r="L3945">
            <v>3367343</v>
          </cell>
        </row>
        <row r="3946">
          <cell r="A3946" t="str">
            <v>004181105</v>
          </cell>
          <cell r="B3946" t="str">
            <v>Talilni vložek</v>
          </cell>
          <cell r="C3946" t="str">
            <v>NH000 gG 16A/400V</v>
          </cell>
          <cell r="D3946" t="str">
            <v>2,7111</v>
          </cell>
          <cell r="E3946" t="str">
            <v>NA</v>
          </cell>
          <cell r="F3946">
            <v>39</v>
          </cell>
          <cell r="G3946">
            <v>16537.71</v>
          </cell>
          <cell r="H3946">
            <v>0</v>
          </cell>
          <cell r="I3946">
            <v>16703.087100000001</v>
          </cell>
          <cell r="J3946">
            <v>2104588.9746000003</v>
          </cell>
          <cell r="K3946">
            <v>0.6</v>
          </cell>
          <cell r="L3946">
            <v>3367343</v>
          </cell>
        </row>
        <row r="3947">
          <cell r="A3947" t="str">
            <v>004181106</v>
          </cell>
          <cell r="B3947" t="str">
            <v>Talilni vložek</v>
          </cell>
          <cell r="C3947" t="str">
            <v>NH000 gG 20A/400V</v>
          </cell>
          <cell r="D3947" t="str">
            <v>2,3913</v>
          </cell>
          <cell r="E3947" t="str">
            <v>NA</v>
          </cell>
          <cell r="F3947">
            <v>39</v>
          </cell>
          <cell r="G3947">
            <v>14586.93</v>
          </cell>
          <cell r="H3947">
            <v>0</v>
          </cell>
          <cell r="I3947">
            <v>14732.799300000001</v>
          </cell>
          <cell r="J3947">
            <v>1856332.7118000002</v>
          </cell>
          <cell r="K3947">
            <v>0.6</v>
          </cell>
          <cell r="L3947">
            <v>2970133</v>
          </cell>
        </row>
        <row r="3948">
          <cell r="A3948" t="str">
            <v>004181107</v>
          </cell>
          <cell r="B3948" t="str">
            <v>Talilni vložek</v>
          </cell>
          <cell r="C3948" t="str">
            <v>NH000 gG 25A/400V</v>
          </cell>
          <cell r="D3948" t="str">
            <v>2,2560</v>
          </cell>
          <cell r="E3948" t="str">
            <v>NA</v>
          </cell>
          <cell r="F3948">
            <v>39</v>
          </cell>
          <cell r="G3948">
            <v>13761.6</v>
          </cell>
          <cell r="H3948">
            <v>0</v>
          </cell>
          <cell r="I3948">
            <v>13899.216</v>
          </cell>
          <cell r="J3948">
            <v>1751301.216</v>
          </cell>
          <cell r="K3948">
            <v>0.6</v>
          </cell>
          <cell r="L3948">
            <v>2802082</v>
          </cell>
        </row>
        <row r="3949">
          <cell r="A3949" t="str">
            <v>004181108</v>
          </cell>
          <cell r="B3949" t="str">
            <v>Talilni vložek</v>
          </cell>
          <cell r="C3949" t="str">
            <v>NH000 gG 32A/400V</v>
          </cell>
          <cell r="D3949" t="str">
            <v>2,2560</v>
          </cell>
          <cell r="E3949" t="str">
            <v>NA</v>
          </cell>
          <cell r="F3949">
            <v>39</v>
          </cell>
          <cell r="G3949">
            <v>13761.6</v>
          </cell>
          <cell r="H3949">
            <v>0</v>
          </cell>
          <cell r="I3949">
            <v>13899.216</v>
          </cell>
          <cell r="J3949">
            <v>1751301.216</v>
          </cell>
          <cell r="K3949">
            <v>0.6</v>
          </cell>
          <cell r="L3949">
            <v>2802082</v>
          </cell>
        </row>
        <row r="3950">
          <cell r="A3950" t="str">
            <v>004181109</v>
          </cell>
          <cell r="B3950" t="str">
            <v>Talilni vložek</v>
          </cell>
          <cell r="C3950" t="str">
            <v>NH000 gG 35A/400V</v>
          </cell>
          <cell r="D3950" t="str">
            <v>2,2560</v>
          </cell>
          <cell r="E3950" t="str">
            <v>NA</v>
          </cell>
          <cell r="F3950">
            <v>39</v>
          </cell>
          <cell r="G3950">
            <v>13761.6</v>
          </cell>
          <cell r="H3950">
            <v>0</v>
          </cell>
          <cell r="I3950">
            <v>13899.216</v>
          </cell>
          <cell r="J3950">
            <v>1751301.216</v>
          </cell>
          <cell r="K3950">
            <v>0.6</v>
          </cell>
          <cell r="L3950">
            <v>2802082</v>
          </cell>
        </row>
        <row r="3951">
          <cell r="A3951" t="str">
            <v>004181110</v>
          </cell>
          <cell r="B3951" t="str">
            <v>Talilni vložek</v>
          </cell>
          <cell r="C3951" t="str">
            <v>NH000 gG 40A/400V</v>
          </cell>
          <cell r="D3951" t="str">
            <v>2,2560</v>
          </cell>
          <cell r="E3951" t="str">
            <v>NA</v>
          </cell>
          <cell r="F3951">
            <v>39</v>
          </cell>
          <cell r="G3951">
            <v>13761.6</v>
          </cell>
          <cell r="H3951">
            <v>0</v>
          </cell>
          <cell r="I3951">
            <v>13899.216</v>
          </cell>
          <cell r="J3951">
            <v>1751301.216</v>
          </cell>
          <cell r="K3951">
            <v>0.6</v>
          </cell>
          <cell r="L3951">
            <v>2802082</v>
          </cell>
        </row>
        <row r="3952">
          <cell r="A3952" t="str">
            <v>004181111</v>
          </cell>
          <cell r="B3952" t="str">
            <v>Talilni vložek</v>
          </cell>
          <cell r="C3952" t="str">
            <v>NH000 gG 50A/400V</v>
          </cell>
          <cell r="D3952" t="str">
            <v>2,3237</v>
          </cell>
          <cell r="E3952" t="str">
            <v>NA</v>
          </cell>
          <cell r="F3952">
            <v>39</v>
          </cell>
          <cell r="G3952">
            <v>14174.57</v>
          </cell>
          <cell r="H3952">
            <v>0</v>
          </cell>
          <cell r="I3952">
            <v>14316.315699999999</v>
          </cell>
          <cell r="J3952">
            <v>1803855.7781999998</v>
          </cell>
          <cell r="K3952">
            <v>0.6</v>
          </cell>
          <cell r="L3952">
            <v>2886170</v>
          </cell>
        </row>
        <row r="3953">
          <cell r="A3953" t="str">
            <v>004181112</v>
          </cell>
          <cell r="B3953" t="str">
            <v>Talilni vložek</v>
          </cell>
          <cell r="C3953" t="str">
            <v>NH000 gG 63A/400V</v>
          </cell>
          <cell r="D3953" t="str">
            <v>2,3237</v>
          </cell>
          <cell r="E3953" t="str">
            <v>NA</v>
          </cell>
          <cell r="F3953">
            <v>39</v>
          </cell>
          <cell r="G3953">
            <v>14174.57</v>
          </cell>
          <cell r="H3953">
            <v>0</v>
          </cell>
          <cell r="I3953">
            <v>14316.315699999999</v>
          </cell>
          <cell r="J3953">
            <v>1803855.7781999998</v>
          </cell>
          <cell r="K3953">
            <v>0.6</v>
          </cell>
          <cell r="L3953">
            <v>2886170</v>
          </cell>
        </row>
        <row r="3954">
          <cell r="A3954" t="str">
            <v>004181113</v>
          </cell>
          <cell r="B3954" t="str">
            <v>Talilni vložek</v>
          </cell>
          <cell r="C3954" t="str">
            <v>NH000 gG 80A/400V</v>
          </cell>
          <cell r="D3954" t="str">
            <v>2,4153</v>
          </cell>
          <cell r="E3954" t="str">
            <v>NA</v>
          </cell>
          <cell r="F3954">
            <v>39</v>
          </cell>
          <cell r="G3954">
            <v>14733.33</v>
          </cell>
          <cell r="H3954">
            <v>0</v>
          </cell>
          <cell r="I3954">
            <v>14880.6633</v>
          </cell>
          <cell r="J3954">
            <v>1874963.5758</v>
          </cell>
          <cell r="K3954">
            <v>0.6</v>
          </cell>
          <cell r="L3954">
            <v>2999942</v>
          </cell>
        </row>
        <row r="3955">
          <cell r="A3955" t="str">
            <v>004181114</v>
          </cell>
          <cell r="B3955" t="str">
            <v>Talilni vložek</v>
          </cell>
          <cell r="C3955" t="str">
            <v>NH000 gG 100A/400V</v>
          </cell>
          <cell r="D3955" t="str">
            <v>2,4153</v>
          </cell>
          <cell r="E3955" t="str">
            <v>NA</v>
          </cell>
          <cell r="F3955">
            <v>39</v>
          </cell>
          <cell r="G3955">
            <v>14733.33</v>
          </cell>
          <cell r="H3955">
            <v>0</v>
          </cell>
          <cell r="I3955">
            <v>14880.6633</v>
          </cell>
          <cell r="J3955">
            <v>1874963.5758</v>
          </cell>
          <cell r="K3955">
            <v>0.6</v>
          </cell>
          <cell r="L3955">
            <v>2999942</v>
          </cell>
        </row>
        <row r="3956">
          <cell r="A3956" t="str">
            <v>004181216</v>
          </cell>
          <cell r="B3956" t="str">
            <v>Talilni vložek</v>
          </cell>
          <cell r="C3956" t="str">
            <v>NV 00C gG 160A / 400V</v>
          </cell>
          <cell r="D3956" t="str">
            <v>3,2938</v>
          </cell>
          <cell r="E3956" t="str">
            <v>NB</v>
          </cell>
          <cell r="F3956">
            <v>36</v>
          </cell>
          <cell r="G3956">
            <v>21080.32</v>
          </cell>
          <cell r="H3956">
            <v>0</v>
          </cell>
          <cell r="I3956">
            <v>21291.123199999998</v>
          </cell>
          <cell r="J3956">
            <v>2682681.5231999997</v>
          </cell>
          <cell r="K3956">
            <v>0.55000000000000004</v>
          </cell>
          <cell r="L3956">
            <v>4158157</v>
          </cell>
        </row>
        <row r="3957">
          <cell r="A3957" t="str">
            <v>004181201</v>
          </cell>
          <cell r="B3957" t="str">
            <v>Talilni vložek</v>
          </cell>
          <cell r="C3957" t="str">
            <v>NH000 gG 2A/500V</v>
          </cell>
          <cell r="D3957" t="str">
            <v>2,6337</v>
          </cell>
          <cell r="E3957" t="str">
            <v>NA</v>
          </cell>
          <cell r="F3957">
            <v>39</v>
          </cell>
          <cell r="G3957">
            <v>16065.57</v>
          </cell>
          <cell r="H3957">
            <v>0</v>
          </cell>
          <cell r="I3957">
            <v>16226.225699999999</v>
          </cell>
          <cell r="J3957">
            <v>2044504.4382</v>
          </cell>
          <cell r="K3957">
            <v>0.55000000000000004</v>
          </cell>
          <cell r="L3957">
            <v>3168982</v>
          </cell>
        </row>
        <row r="3958">
          <cell r="A3958" t="str">
            <v>004181202</v>
          </cell>
          <cell r="B3958" t="str">
            <v>Talilni vložek</v>
          </cell>
          <cell r="C3958" t="str">
            <v>NH000 gG 4A/500V</v>
          </cell>
          <cell r="D3958" t="str">
            <v>2,6337</v>
          </cell>
          <cell r="E3958" t="str">
            <v>NA</v>
          </cell>
          <cell r="F3958">
            <v>39</v>
          </cell>
          <cell r="G3958">
            <v>16065.57</v>
          </cell>
          <cell r="H3958">
            <v>0</v>
          </cell>
          <cell r="I3958">
            <v>16226.225699999999</v>
          </cell>
          <cell r="J3958">
            <v>2044504.4382</v>
          </cell>
          <cell r="K3958">
            <v>0.55000000000000004</v>
          </cell>
          <cell r="L3958">
            <v>3168982</v>
          </cell>
        </row>
        <row r="3959">
          <cell r="A3959" t="str">
            <v>004181203</v>
          </cell>
          <cell r="B3959" t="str">
            <v>Talilni vložek</v>
          </cell>
          <cell r="C3959" t="str">
            <v>NH000 gG 6A/500V</v>
          </cell>
          <cell r="D3959" t="str">
            <v>2,6337</v>
          </cell>
          <cell r="E3959" t="str">
            <v>NA</v>
          </cell>
          <cell r="F3959">
            <v>39</v>
          </cell>
          <cell r="G3959">
            <v>16065.57</v>
          </cell>
          <cell r="H3959">
            <v>0</v>
          </cell>
          <cell r="I3959">
            <v>16226.225699999999</v>
          </cell>
          <cell r="J3959">
            <v>2044504.4382</v>
          </cell>
          <cell r="K3959">
            <v>0.55000000000000004</v>
          </cell>
          <cell r="L3959">
            <v>3168982</v>
          </cell>
        </row>
        <row r="3960">
          <cell r="A3960" t="str">
            <v>004181204</v>
          </cell>
          <cell r="B3960" t="str">
            <v>Talilni vložek</v>
          </cell>
          <cell r="C3960" t="str">
            <v>NH000 gG 10A/500V</v>
          </cell>
          <cell r="D3960" t="str">
            <v>2,4173</v>
          </cell>
          <cell r="E3960" t="str">
            <v>NA</v>
          </cell>
          <cell r="F3960">
            <v>39</v>
          </cell>
          <cell r="G3960">
            <v>14745.529999999999</v>
          </cell>
          <cell r="H3960">
            <v>0</v>
          </cell>
          <cell r="I3960">
            <v>14892.985299999998</v>
          </cell>
          <cell r="J3960">
            <v>1876516.1477999999</v>
          </cell>
          <cell r="K3960">
            <v>0.55000000000000004</v>
          </cell>
          <cell r="L3960">
            <v>2908601</v>
          </cell>
        </row>
        <row r="3961">
          <cell r="A3961" t="str">
            <v>004181205</v>
          </cell>
          <cell r="B3961" t="str">
            <v>Talilni vložek</v>
          </cell>
          <cell r="C3961" t="str">
            <v>NH000 gG 16A/500V</v>
          </cell>
          <cell r="D3961" t="str">
            <v>2,4173</v>
          </cell>
          <cell r="E3961" t="str">
            <v>NA</v>
          </cell>
          <cell r="F3961">
            <v>39</v>
          </cell>
          <cell r="G3961">
            <v>14745.529999999999</v>
          </cell>
          <cell r="H3961">
            <v>0</v>
          </cell>
          <cell r="I3961">
            <v>14892.985299999998</v>
          </cell>
          <cell r="J3961">
            <v>1876516.1477999999</v>
          </cell>
          <cell r="K3961">
            <v>0.55000000000000004</v>
          </cell>
          <cell r="L3961">
            <v>2908601</v>
          </cell>
        </row>
        <row r="3962">
          <cell r="A3962" t="str">
            <v>004181206</v>
          </cell>
          <cell r="B3962" t="str">
            <v>Talilni vložek</v>
          </cell>
          <cell r="C3962" t="str">
            <v>NH000 gG 20A/500V</v>
          </cell>
          <cell r="D3962" t="str">
            <v>2,1321</v>
          </cell>
          <cell r="E3962" t="str">
            <v>NA</v>
          </cell>
          <cell r="F3962">
            <v>39</v>
          </cell>
          <cell r="G3962">
            <v>13005.81</v>
          </cell>
          <cell r="H3962">
            <v>0</v>
          </cell>
          <cell r="I3962">
            <v>13135.8681</v>
          </cell>
          <cell r="J3962">
            <v>1655119.3806</v>
          </cell>
          <cell r="K3962">
            <v>0.55000000000000004</v>
          </cell>
          <cell r="L3962">
            <v>2565436</v>
          </cell>
        </row>
        <row r="3963">
          <cell r="A3963" t="str">
            <v>004181207</v>
          </cell>
          <cell r="B3963" t="str">
            <v>Talilni vložek</v>
          </cell>
          <cell r="C3963" t="str">
            <v>NH000 gG 25A/500V</v>
          </cell>
          <cell r="D3963" t="str">
            <v>2,0115</v>
          </cell>
          <cell r="E3963" t="str">
            <v>NA</v>
          </cell>
          <cell r="F3963">
            <v>39</v>
          </cell>
          <cell r="G3963">
            <v>12270.15</v>
          </cell>
          <cell r="H3963">
            <v>0</v>
          </cell>
          <cell r="I3963">
            <v>12392.851499999999</v>
          </cell>
          <cell r="J3963">
            <v>1561499.2889999999</v>
          </cell>
          <cell r="K3963">
            <v>0.55000000000000004</v>
          </cell>
          <cell r="L3963">
            <v>2420324</v>
          </cell>
        </row>
        <row r="3964">
          <cell r="A3964" t="str">
            <v>004181208</v>
          </cell>
          <cell r="B3964" t="str">
            <v>Talilni vložek</v>
          </cell>
          <cell r="C3964" t="str">
            <v>NH000 gG 32A/500V</v>
          </cell>
          <cell r="D3964" t="str">
            <v>2,0115</v>
          </cell>
          <cell r="E3964" t="str">
            <v>NA</v>
          </cell>
          <cell r="F3964">
            <v>39</v>
          </cell>
          <cell r="G3964">
            <v>12270.15</v>
          </cell>
          <cell r="H3964">
            <v>0</v>
          </cell>
          <cell r="I3964">
            <v>12392.851499999999</v>
          </cell>
          <cell r="J3964">
            <v>1561499.2889999999</v>
          </cell>
          <cell r="K3964">
            <v>0.55000000000000004</v>
          </cell>
          <cell r="L3964">
            <v>2420324</v>
          </cell>
        </row>
        <row r="3965">
          <cell r="A3965" t="str">
            <v>004181209</v>
          </cell>
          <cell r="B3965" t="str">
            <v>Talilni vložek</v>
          </cell>
          <cell r="C3965" t="str">
            <v>NH000 gG 35A/500V</v>
          </cell>
          <cell r="D3965" t="str">
            <v>2,0115</v>
          </cell>
          <cell r="E3965" t="str">
            <v>NA</v>
          </cell>
          <cell r="F3965">
            <v>39</v>
          </cell>
          <cell r="G3965">
            <v>12270.15</v>
          </cell>
          <cell r="H3965">
            <v>0</v>
          </cell>
          <cell r="I3965">
            <v>12392.851499999999</v>
          </cell>
          <cell r="J3965">
            <v>1561499.2889999999</v>
          </cell>
          <cell r="K3965">
            <v>0.55000000000000004</v>
          </cell>
          <cell r="L3965">
            <v>2420324</v>
          </cell>
        </row>
        <row r="3966">
          <cell r="A3966" t="str">
            <v>004181210</v>
          </cell>
          <cell r="B3966" t="str">
            <v>Talilni vložek</v>
          </cell>
          <cell r="C3966" t="str">
            <v>NH000 gG 40A/500V</v>
          </cell>
          <cell r="D3966" t="str">
            <v>2,0509</v>
          </cell>
          <cell r="E3966" t="str">
            <v>NA</v>
          </cell>
          <cell r="F3966">
            <v>39</v>
          </cell>
          <cell r="G3966">
            <v>12510.49</v>
          </cell>
          <cell r="H3966">
            <v>0</v>
          </cell>
          <cell r="I3966">
            <v>12635.5949</v>
          </cell>
          <cell r="J3966">
            <v>1592084.9574</v>
          </cell>
          <cell r="K3966">
            <v>0.55000000000000004</v>
          </cell>
          <cell r="L3966">
            <v>2467732</v>
          </cell>
        </row>
        <row r="3967">
          <cell r="A3967" t="str">
            <v>004181211</v>
          </cell>
          <cell r="B3967" t="str">
            <v>Talilni vložek</v>
          </cell>
          <cell r="C3967" t="str">
            <v>NH000 gG 50A/500V</v>
          </cell>
          <cell r="D3967" t="str">
            <v>2,1124</v>
          </cell>
          <cell r="E3967" t="str">
            <v>NA</v>
          </cell>
          <cell r="F3967">
            <v>39</v>
          </cell>
          <cell r="G3967">
            <v>12885.64</v>
          </cell>
          <cell r="H3967">
            <v>0</v>
          </cell>
          <cell r="I3967">
            <v>13014.4964</v>
          </cell>
          <cell r="J3967">
            <v>1639826.5464000001</v>
          </cell>
          <cell r="K3967">
            <v>0.55000000000000004</v>
          </cell>
          <cell r="L3967">
            <v>2541732</v>
          </cell>
        </row>
        <row r="3968">
          <cell r="A3968" t="str">
            <v>004181212</v>
          </cell>
          <cell r="B3968" t="str">
            <v>Talilni vložek</v>
          </cell>
          <cell r="C3968" t="str">
            <v>NH000 gG 63A/500V</v>
          </cell>
          <cell r="D3968" t="str">
            <v>2,1639</v>
          </cell>
          <cell r="E3968" t="str">
            <v>NA</v>
          </cell>
          <cell r="F3968">
            <v>39</v>
          </cell>
          <cell r="G3968">
            <v>13199.789999999999</v>
          </cell>
          <cell r="H3968">
            <v>0</v>
          </cell>
          <cell r="I3968">
            <v>13331.787899999999</v>
          </cell>
          <cell r="J3968">
            <v>1679805.2753999999</v>
          </cell>
          <cell r="K3968">
            <v>0.55000000000000004</v>
          </cell>
          <cell r="L3968">
            <v>2603699</v>
          </cell>
        </row>
        <row r="3969">
          <cell r="A3969" t="str">
            <v>004181213</v>
          </cell>
          <cell r="B3969" t="str">
            <v>Talilni vložek</v>
          </cell>
          <cell r="C3969" t="str">
            <v>NH000 gG 80A/500V</v>
          </cell>
          <cell r="D3969" t="str">
            <v>2,1957</v>
          </cell>
          <cell r="E3969" t="str">
            <v>NA</v>
          </cell>
          <cell r="F3969">
            <v>39</v>
          </cell>
          <cell r="G3969">
            <v>13393.77</v>
          </cell>
          <cell r="H3969">
            <v>0</v>
          </cell>
          <cell r="I3969">
            <v>13527.707700000001</v>
          </cell>
          <cell r="J3969">
            <v>1704491.1702000001</v>
          </cell>
          <cell r="K3969">
            <v>0.55000000000000004</v>
          </cell>
          <cell r="L3969">
            <v>2641962</v>
          </cell>
        </row>
        <row r="3970">
          <cell r="A3970" t="str">
            <v>004181214</v>
          </cell>
          <cell r="B3970" t="str">
            <v>Talilni vložek</v>
          </cell>
          <cell r="C3970" t="str">
            <v>NH000 gG 100A/500V</v>
          </cell>
          <cell r="D3970" t="str">
            <v>2,1957</v>
          </cell>
          <cell r="E3970" t="str">
            <v>NA</v>
          </cell>
          <cell r="F3970">
            <v>39</v>
          </cell>
          <cell r="G3970">
            <v>13393.77</v>
          </cell>
          <cell r="H3970">
            <v>0</v>
          </cell>
          <cell r="I3970">
            <v>13527.707700000001</v>
          </cell>
          <cell r="J3970">
            <v>1704491.1702000001</v>
          </cell>
          <cell r="K3970">
            <v>0.55000000000000004</v>
          </cell>
          <cell r="L3970">
            <v>2641962</v>
          </cell>
        </row>
        <row r="3971">
          <cell r="A3971" t="str">
            <v>004181215</v>
          </cell>
          <cell r="B3971" t="str">
            <v>Talilni vložek</v>
          </cell>
          <cell r="C3971" t="str">
            <v>NH000 gG 125A/500V</v>
          </cell>
          <cell r="D3971" t="str">
            <v>2,7788</v>
          </cell>
          <cell r="E3971" t="str">
            <v>NB</v>
          </cell>
          <cell r="F3971">
            <v>36</v>
          </cell>
          <cell r="G3971">
            <v>17784.32</v>
          </cell>
          <cell r="H3971">
            <v>0</v>
          </cell>
          <cell r="I3971">
            <v>17962.163199999999</v>
          </cell>
          <cell r="J3971">
            <v>2263232.5631999997</v>
          </cell>
          <cell r="K3971">
            <v>0.55000000000000004</v>
          </cell>
          <cell r="L3971">
            <v>3508011</v>
          </cell>
        </row>
        <row r="3972">
          <cell r="A3972" t="str">
            <v>004181301</v>
          </cell>
          <cell r="B3972" t="str">
            <v>Talilni vložek</v>
          </cell>
          <cell r="C3972" t="str">
            <v>NH000 gG 2A/690V</v>
          </cell>
          <cell r="D3972" t="str">
            <v>3,5184</v>
          </cell>
          <cell r="E3972" t="str">
            <v>NA</v>
          </cell>
          <cell r="F3972">
            <v>39</v>
          </cell>
          <cell r="G3972">
            <v>21462.239999999998</v>
          </cell>
          <cell r="H3972">
            <v>0</v>
          </cell>
          <cell r="I3972">
            <v>21676.862399999998</v>
          </cell>
          <cell r="J3972">
            <v>2731284.6623999998</v>
          </cell>
          <cell r="K3972">
            <v>0.57999999999999996</v>
          </cell>
          <cell r="L3972">
            <v>4315430</v>
          </cell>
        </row>
        <row r="3973">
          <cell r="A3973" t="str">
            <v>004181302</v>
          </cell>
          <cell r="B3973" t="str">
            <v>Talilni vložek</v>
          </cell>
          <cell r="C3973" t="str">
            <v>NH000 gG 4A/690V</v>
          </cell>
          <cell r="D3973" t="str">
            <v>3,5184</v>
          </cell>
          <cell r="E3973" t="str">
            <v>NA</v>
          </cell>
          <cell r="F3973">
            <v>39</v>
          </cell>
          <cell r="G3973">
            <v>21462.239999999998</v>
          </cell>
          <cell r="H3973">
            <v>0</v>
          </cell>
          <cell r="I3973">
            <v>21676.862399999998</v>
          </cell>
          <cell r="J3973">
            <v>2731284.6623999998</v>
          </cell>
          <cell r="K3973">
            <v>0.57999999999999996</v>
          </cell>
          <cell r="L3973">
            <v>4315430</v>
          </cell>
        </row>
        <row r="3974">
          <cell r="A3974" t="str">
            <v>004181303</v>
          </cell>
          <cell r="B3974" t="str">
            <v>Talilni vložek</v>
          </cell>
          <cell r="C3974" t="str">
            <v>NH000 gG 6A/690V</v>
          </cell>
          <cell r="D3974" t="str">
            <v>3,5184</v>
          </cell>
          <cell r="E3974" t="str">
            <v>NA</v>
          </cell>
          <cell r="F3974">
            <v>39</v>
          </cell>
          <cell r="G3974">
            <v>21462.239999999998</v>
          </cell>
          <cell r="H3974">
            <v>0</v>
          </cell>
          <cell r="I3974">
            <v>21676.862399999998</v>
          </cell>
          <cell r="J3974">
            <v>2731284.6623999998</v>
          </cell>
          <cell r="K3974">
            <v>0.57999999999999996</v>
          </cell>
          <cell r="L3974">
            <v>4315430</v>
          </cell>
        </row>
        <row r="3975">
          <cell r="A3975" t="str">
            <v>004181304</v>
          </cell>
          <cell r="B3975" t="str">
            <v>Talilni vložek</v>
          </cell>
          <cell r="C3975" t="str">
            <v>NH000 gG 10A/690V</v>
          </cell>
          <cell r="D3975" t="str">
            <v>3,2320</v>
          </cell>
          <cell r="E3975" t="str">
            <v>NA</v>
          </cell>
          <cell r="F3975">
            <v>39</v>
          </cell>
          <cell r="G3975">
            <v>19715.2</v>
          </cell>
          <cell r="H3975">
            <v>0</v>
          </cell>
          <cell r="I3975">
            <v>19912.352000000003</v>
          </cell>
          <cell r="J3975">
            <v>2508956.3520000004</v>
          </cell>
          <cell r="K3975">
            <v>0.57999999999999996</v>
          </cell>
          <cell r="L3975">
            <v>3964152</v>
          </cell>
        </row>
        <row r="3976">
          <cell r="A3976" t="str">
            <v>004181305</v>
          </cell>
          <cell r="B3976" t="str">
            <v>Talilni vložek</v>
          </cell>
          <cell r="C3976" t="str">
            <v>NH000 gG 16A/690V</v>
          </cell>
          <cell r="D3976" t="str">
            <v>3,2320</v>
          </cell>
          <cell r="E3976" t="str">
            <v>NA</v>
          </cell>
          <cell r="F3976">
            <v>39</v>
          </cell>
          <cell r="G3976">
            <v>19715.2</v>
          </cell>
          <cell r="H3976">
            <v>0</v>
          </cell>
          <cell r="I3976">
            <v>19912.352000000003</v>
          </cell>
          <cell r="J3976">
            <v>2508956.3520000004</v>
          </cell>
          <cell r="K3976">
            <v>0.57999999999999996</v>
          </cell>
          <cell r="L3976">
            <v>3964152</v>
          </cell>
        </row>
        <row r="3977">
          <cell r="A3977" t="str">
            <v>004181306</v>
          </cell>
          <cell r="B3977" t="str">
            <v>Talilni vložek</v>
          </cell>
          <cell r="C3977" t="str">
            <v>NH000 gG 20A/690V</v>
          </cell>
          <cell r="D3977" t="str">
            <v>3,0409</v>
          </cell>
          <cell r="E3977" t="str">
            <v>NA</v>
          </cell>
          <cell r="F3977">
            <v>39</v>
          </cell>
          <cell r="G3977">
            <v>18549.489999999998</v>
          </cell>
          <cell r="H3977">
            <v>0</v>
          </cell>
          <cell r="I3977">
            <v>18734.984899999999</v>
          </cell>
          <cell r="J3977">
            <v>2360608.0973999999</v>
          </cell>
          <cell r="K3977">
            <v>0.57999999999999996</v>
          </cell>
          <cell r="L3977">
            <v>3729761</v>
          </cell>
        </row>
        <row r="3978">
          <cell r="A3978" t="str">
            <v>004181307</v>
          </cell>
          <cell r="B3978" t="str">
            <v>Talilni vložek</v>
          </cell>
          <cell r="C3978" t="str">
            <v>NH000 gG 25A/690V</v>
          </cell>
          <cell r="D3978" t="str">
            <v>2,8688</v>
          </cell>
          <cell r="E3978" t="str">
            <v>NA</v>
          </cell>
          <cell r="F3978">
            <v>39</v>
          </cell>
          <cell r="G3978">
            <v>17499.68</v>
          </cell>
          <cell r="H3978">
            <v>0</v>
          </cell>
          <cell r="I3978">
            <v>17674.676800000001</v>
          </cell>
          <cell r="J3978">
            <v>2227009.2768000001</v>
          </cell>
          <cell r="K3978">
            <v>0.57999999999999996</v>
          </cell>
          <cell r="L3978">
            <v>3518675</v>
          </cell>
        </row>
        <row r="3979">
          <cell r="A3979" t="str">
            <v>004181308</v>
          </cell>
          <cell r="B3979" t="str">
            <v>Talilni vložek</v>
          </cell>
          <cell r="C3979" t="str">
            <v>NH000 gG 32A/690V</v>
          </cell>
          <cell r="D3979" t="str">
            <v>2,8688</v>
          </cell>
          <cell r="E3979" t="str">
            <v>NA</v>
          </cell>
          <cell r="F3979">
            <v>39</v>
          </cell>
          <cell r="G3979">
            <v>17499.68</v>
          </cell>
          <cell r="H3979">
            <v>0</v>
          </cell>
          <cell r="I3979">
            <v>17674.676800000001</v>
          </cell>
          <cell r="J3979">
            <v>2227009.2768000001</v>
          </cell>
          <cell r="K3979">
            <v>0.57999999999999996</v>
          </cell>
          <cell r="L3979">
            <v>3518675</v>
          </cell>
        </row>
        <row r="3980">
          <cell r="A3980" t="str">
            <v>004181309</v>
          </cell>
          <cell r="B3980" t="str">
            <v>Talilni vložek</v>
          </cell>
          <cell r="C3980" t="str">
            <v>NH000 gG 35A/690V</v>
          </cell>
          <cell r="D3980" t="str">
            <v>2,8688</v>
          </cell>
          <cell r="E3980" t="str">
            <v>NA</v>
          </cell>
          <cell r="F3980">
            <v>39</v>
          </cell>
          <cell r="G3980">
            <v>17499.68</v>
          </cell>
          <cell r="H3980">
            <v>0</v>
          </cell>
          <cell r="I3980">
            <v>17674.676800000001</v>
          </cell>
          <cell r="J3980">
            <v>2227009.2768000001</v>
          </cell>
          <cell r="K3980">
            <v>0.57999999999999996</v>
          </cell>
          <cell r="L3980">
            <v>3518675</v>
          </cell>
        </row>
        <row r="3981">
          <cell r="A3981" t="str">
            <v>004181310</v>
          </cell>
          <cell r="B3981" t="str">
            <v>Talilni vložek</v>
          </cell>
          <cell r="C3981" t="str">
            <v>NH000 gG 40A/690V</v>
          </cell>
          <cell r="D3981" t="str">
            <v>2,9251</v>
          </cell>
          <cell r="E3981" t="str">
            <v>NA</v>
          </cell>
          <cell r="F3981">
            <v>39</v>
          </cell>
          <cell r="G3981">
            <v>17843.11</v>
          </cell>
          <cell r="H3981">
            <v>0</v>
          </cell>
          <cell r="I3981">
            <v>18021.541100000002</v>
          </cell>
          <cell r="J3981">
            <v>2270714.1786000002</v>
          </cell>
          <cell r="K3981">
            <v>0.57999999999999996</v>
          </cell>
          <cell r="L3981">
            <v>3587729</v>
          </cell>
        </row>
        <row r="3982">
          <cell r="A3982" t="str">
            <v>004181311</v>
          </cell>
          <cell r="B3982" t="str">
            <v>Talilni vložek</v>
          </cell>
          <cell r="C3982" t="str">
            <v>NH000 gG 50A/690V</v>
          </cell>
          <cell r="D3982" t="str">
            <v>3,0128</v>
          </cell>
          <cell r="E3982" t="str">
            <v>NA</v>
          </cell>
          <cell r="F3982">
            <v>39</v>
          </cell>
          <cell r="G3982">
            <v>18378.079999999998</v>
          </cell>
          <cell r="H3982">
            <v>0</v>
          </cell>
          <cell r="I3982">
            <v>18561.860799999999</v>
          </cell>
          <cell r="J3982">
            <v>2338794.4608</v>
          </cell>
          <cell r="K3982">
            <v>0.57999999999999996</v>
          </cell>
          <cell r="L3982">
            <v>3695296</v>
          </cell>
        </row>
        <row r="3983">
          <cell r="A3983" t="str">
            <v>004191201</v>
          </cell>
          <cell r="B3983" t="str">
            <v>Talilni vložek</v>
          </cell>
          <cell r="C3983" t="str">
            <v>NH000/I gG 2A/500V</v>
          </cell>
          <cell r="D3983" t="str">
            <v>3,3894</v>
          </cell>
          <cell r="E3983" t="str">
            <v>NA</v>
          </cell>
          <cell r="F3983">
            <v>39</v>
          </cell>
          <cell r="G3983">
            <v>20675.34</v>
          </cell>
          <cell r="H3983">
            <v>0</v>
          </cell>
          <cell r="I3983">
            <v>20882.093400000002</v>
          </cell>
          <cell r="J3983">
            <v>2631143.7684000004</v>
          </cell>
          <cell r="K3983">
            <v>0.57999999999999996</v>
          </cell>
          <cell r="L3983">
            <v>4157208</v>
          </cell>
        </row>
        <row r="3984">
          <cell r="A3984" t="str">
            <v>004191202</v>
          </cell>
          <cell r="B3984" t="str">
            <v>Talilni vložek</v>
          </cell>
          <cell r="C3984" t="str">
            <v>NH000/I gG 4A/500V</v>
          </cell>
          <cell r="D3984" t="str">
            <v>3,3894</v>
          </cell>
          <cell r="E3984" t="str">
            <v>NA</v>
          </cell>
          <cell r="F3984">
            <v>39</v>
          </cell>
          <cell r="G3984">
            <v>20675.34</v>
          </cell>
          <cell r="H3984">
            <v>0</v>
          </cell>
          <cell r="I3984">
            <v>20882.093400000002</v>
          </cell>
          <cell r="J3984">
            <v>2631143.7684000004</v>
          </cell>
          <cell r="K3984">
            <v>0.57999999999999996</v>
          </cell>
          <cell r="L3984">
            <v>4157208</v>
          </cell>
        </row>
        <row r="3985">
          <cell r="A3985" t="str">
            <v>004191203</v>
          </cell>
          <cell r="B3985" t="str">
            <v>Talilni vložek</v>
          </cell>
          <cell r="C3985" t="str">
            <v>NH000/I gG 6A/500V</v>
          </cell>
          <cell r="D3985" t="str">
            <v>3,3894</v>
          </cell>
          <cell r="E3985" t="str">
            <v>NA</v>
          </cell>
          <cell r="F3985">
            <v>39</v>
          </cell>
          <cell r="G3985">
            <v>20675.34</v>
          </cell>
          <cell r="H3985">
            <v>0</v>
          </cell>
          <cell r="I3985">
            <v>20882.093400000002</v>
          </cell>
          <cell r="J3985">
            <v>2631143.7684000004</v>
          </cell>
          <cell r="K3985">
            <v>0.57999999999999996</v>
          </cell>
          <cell r="L3985">
            <v>4157208</v>
          </cell>
        </row>
        <row r="3986">
          <cell r="A3986" t="str">
            <v>004191204</v>
          </cell>
          <cell r="B3986" t="str">
            <v>Talilni vložek</v>
          </cell>
          <cell r="C3986" t="str">
            <v>NH000/I gG 10A/500V</v>
          </cell>
          <cell r="D3986" t="str">
            <v>3,1201</v>
          </cell>
          <cell r="E3986" t="str">
            <v>NA</v>
          </cell>
          <cell r="F3986">
            <v>39</v>
          </cell>
          <cell r="G3986">
            <v>19032.61</v>
          </cell>
          <cell r="H3986">
            <v>0</v>
          </cell>
          <cell r="I3986">
            <v>19222.936099999999</v>
          </cell>
          <cell r="J3986">
            <v>2422089.9485999998</v>
          </cell>
          <cell r="K3986">
            <v>0.57999999999999996</v>
          </cell>
          <cell r="L3986">
            <v>3826903</v>
          </cell>
        </row>
        <row r="3987">
          <cell r="A3987" t="str">
            <v>004191205</v>
          </cell>
          <cell r="B3987" t="str">
            <v>Talilni vložek</v>
          </cell>
          <cell r="C3987" t="str">
            <v>NH000/I gG 16A/500V</v>
          </cell>
          <cell r="D3987" t="str">
            <v>3,1201</v>
          </cell>
          <cell r="E3987" t="str">
            <v>NA</v>
          </cell>
          <cell r="F3987">
            <v>39</v>
          </cell>
          <cell r="G3987">
            <v>19032.61</v>
          </cell>
          <cell r="H3987">
            <v>0</v>
          </cell>
          <cell r="I3987">
            <v>19222.936099999999</v>
          </cell>
          <cell r="J3987">
            <v>2422089.9485999998</v>
          </cell>
          <cell r="K3987">
            <v>0.57999999999999996</v>
          </cell>
          <cell r="L3987">
            <v>3826903</v>
          </cell>
        </row>
        <row r="3988">
          <cell r="A3988" t="str">
            <v>004191206</v>
          </cell>
          <cell r="B3988" t="str">
            <v>Talilni vložek</v>
          </cell>
          <cell r="C3988" t="str">
            <v>NH000/I gG 20A/500V</v>
          </cell>
          <cell r="D3988" t="str">
            <v>2,5980</v>
          </cell>
          <cell r="E3988" t="str">
            <v>NA</v>
          </cell>
          <cell r="F3988">
            <v>39</v>
          </cell>
          <cell r="G3988">
            <v>15847.8</v>
          </cell>
          <cell r="H3988">
            <v>0</v>
          </cell>
          <cell r="I3988">
            <v>16006.278</v>
          </cell>
          <cell r="J3988">
            <v>2016791.0279999999</v>
          </cell>
          <cell r="K3988">
            <v>0.57999999999999996</v>
          </cell>
          <cell r="L3988">
            <v>3186530</v>
          </cell>
        </row>
        <row r="3989">
          <cell r="A3989" t="str">
            <v>004191207</v>
          </cell>
          <cell r="B3989" t="str">
            <v>Talilni vložek</v>
          </cell>
          <cell r="C3989" t="str">
            <v>NH000/I gG 25A/500V</v>
          </cell>
          <cell r="D3989" t="str">
            <v>2,5980</v>
          </cell>
          <cell r="E3989" t="str">
            <v>NA</v>
          </cell>
          <cell r="F3989">
            <v>39</v>
          </cell>
          <cell r="G3989">
            <v>15847.8</v>
          </cell>
          <cell r="H3989">
            <v>0</v>
          </cell>
          <cell r="I3989">
            <v>16006.278</v>
          </cell>
          <cell r="J3989">
            <v>2016791.0279999999</v>
          </cell>
          <cell r="K3989">
            <v>0.57999999999999996</v>
          </cell>
          <cell r="L3989">
            <v>3186530</v>
          </cell>
        </row>
        <row r="3990">
          <cell r="A3990" t="str">
            <v>004191208</v>
          </cell>
          <cell r="B3990" t="str">
            <v>Talilni vložek</v>
          </cell>
          <cell r="C3990" t="str">
            <v>NH000/I gG 32A/500V</v>
          </cell>
          <cell r="D3990" t="str">
            <v>2,5980</v>
          </cell>
          <cell r="E3990" t="str">
            <v>NA</v>
          </cell>
          <cell r="F3990">
            <v>39</v>
          </cell>
          <cell r="G3990">
            <v>15847.8</v>
          </cell>
          <cell r="H3990">
            <v>0</v>
          </cell>
          <cell r="I3990">
            <v>16006.278</v>
          </cell>
          <cell r="J3990">
            <v>2016791.0279999999</v>
          </cell>
          <cell r="K3990">
            <v>0.57999999999999996</v>
          </cell>
          <cell r="L3990">
            <v>3186530</v>
          </cell>
        </row>
        <row r="3991">
          <cell r="A3991" t="str">
            <v>004191209</v>
          </cell>
          <cell r="B3991" t="str">
            <v>Talilni vložek</v>
          </cell>
          <cell r="C3991" t="str">
            <v>NH000/I gG 35A/500V</v>
          </cell>
          <cell r="D3991" t="str">
            <v>2,5980</v>
          </cell>
          <cell r="E3991" t="str">
            <v>NA</v>
          </cell>
          <cell r="F3991">
            <v>39</v>
          </cell>
          <cell r="G3991">
            <v>15847.8</v>
          </cell>
          <cell r="H3991">
            <v>0</v>
          </cell>
          <cell r="I3991">
            <v>16006.278</v>
          </cell>
          <cell r="J3991">
            <v>2016791.0279999999</v>
          </cell>
          <cell r="K3991">
            <v>0.57999999999999996</v>
          </cell>
          <cell r="L3991">
            <v>3186530</v>
          </cell>
        </row>
        <row r="3992">
          <cell r="A3992" t="str">
            <v>004191210</v>
          </cell>
          <cell r="B3992" t="str">
            <v>Talilni vložek</v>
          </cell>
          <cell r="C3992" t="str">
            <v>NH000/I gG 40A/500V</v>
          </cell>
          <cell r="D3992" t="str">
            <v>2,5980</v>
          </cell>
          <cell r="E3992" t="str">
            <v>NA</v>
          </cell>
          <cell r="F3992">
            <v>39</v>
          </cell>
          <cell r="G3992">
            <v>15847.8</v>
          </cell>
          <cell r="H3992">
            <v>0</v>
          </cell>
          <cell r="I3992">
            <v>16006.278</v>
          </cell>
          <cell r="J3992">
            <v>2016791.0279999999</v>
          </cell>
          <cell r="K3992">
            <v>0.57999999999999996</v>
          </cell>
          <cell r="L3992">
            <v>3186530</v>
          </cell>
        </row>
        <row r="3993">
          <cell r="A3993" t="str">
            <v>004191211</v>
          </cell>
          <cell r="B3993" t="str">
            <v>Talilni vložek</v>
          </cell>
          <cell r="C3993" t="str">
            <v>NH000/I gG 50A/500V</v>
          </cell>
          <cell r="D3993" t="str">
            <v>2,6759</v>
          </cell>
          <cell r="E3993" t="str">
            <v>NA</v>
          </cell>
          <cell r="F3993">
            <v>39</v>
          </cell>
          <cell r="G3993">
            <v>16322.99</v>
          </cell>
          <cell r="H3993">
            <v>0</v>
          </cell>
          <cell r="I3993">
            <v>16486.2199</v>
          </cell>
          <cell r="J3993">
            <v>2077263.7074</v>
          </cell>
          <cell r="K3993">
            <v>0.57999999999999996</v>
          </cell>
          <cell r="L3993">
            <v>3282077</v>
          </cell>
        </row>
        <row r="3994">
          <cell r="A3994" t="str">
            <v>004191212</v>
          </cell>
          <cell r="B3994" t="str">
            <v>Talilni vložek</v>
          </cell>
          <cell r="C3994" t="str">
            <v>NH000/I gG 63A/500V</v>
          </cell>
          <cell r="D3994" t="str">
            <v>2,6759</v>
          </cell>
          <cell r="E3994" t="str">
            <v>NA</v>
          </cell>
          <cell r="F3994">
            <v>39</v>
          </cell>
          <cell r="G3994">
            <v>16322.99</v>
          </cell>
          <cell r="H3994">
            <v>0</v>
          </cell>
          <cell r="I3994">
            <v>16486.2199</v>
          </cell>
          <cell r="J3994">
            <v>2077263.7074</v>
          </cell>
          <cell r="K3994">
            <v>0.57999999999999996</v>
          </cell>
          <cell r="L3994">
            <v>3282077</v>
          </cell>
        </row>
        <row r="3995">
          <cell r="A3995" t="str">
            <v>004191213</v>
          </cell>
          <cell r="B3995" t="str">
            <v>Talilni vložek</v>
          </cell>
          <cell r="C3995" t="str">
            <v>NH000/I gG 80A/500V</v>
          </cell>
          <cell r="D3995" t="str">
            <v>2,7744</v>
          </cell>
          <cell r="E3995" t="str">
            <v>NA</v>
          </cell>
          <cell r="F3995">
            <v>39</v>
          </cell>
          <cell r="G3995">
            <v>16923.84</v>
          </cell>
          <cell r="H3995">
            <v>0</v>
          </cell>
          <cell r="I3995">
            <v>17093.078399999999</v>
          </cell>
          <cell r="J3995">
            <v>2153727.8783999998</v>
          </cell>
          <cell r="K3995">
            <v>0.57999999999999996</v>
          </cell>
          <cell r="L3995">
            <v>3402891</v>
          </cell>
        </row>
        <row r="3996">
          <cell r="A3996" t="str">
            <v>004191214</v>
          </cell>
          <cell r="B3996" t="str">
            <v>Talilni vložek</v>
          </cell>
          <cell r="C3996" t="str">
            <v>NH000/I gG 100A/500V</v>
          </cell>
          <cell r="D3996" t="str">
            <v>2,7744</v>
          </cell>
          <cell r="E3996" t="str">
            <v>NA</v>
          </cell>
          <cell r="F3996">
            <v>39</v>
          </cell>
          <cell r="G3996">
            <v>16923.84</v>
          </cell>
          <cell r="H3996">
            <v>0</v>
          </cell>
          <cell r="I3996">
            <v>17093.078399999999</v>
          </cell>
          <cell r="J3996">
            <v>2153727.8783999998</v>
          </cell>
          <cell r="K3996">
            <v>0.57999999999999996</v>
          </cell>
          <cell r="L3996">
            <v>3402891</v>
          </cell>
        </row>
        <row r="3997">
          <cell r="A3997" t="str">
            <v>004191307</v>
          </cell>
          <cell r="B3997" t="str">
            <v>Talilni vložek</v>
          </cell>
          <cell r="C3997" t="str">
            <v>NH000/I gG 25A/690V</v>
          </cell>
          <cell r="D3997" t="str">
            <v>3,5597</v>
          </cell>
          <cell r="E3997" t="str">
            <v>NA</v>
          </cell>
          <cell r="F3997">
            <v>39</v>
          </cell>
          <cell r="G3997">
            <v>21714.17</v>
          </cell>
          <cell r="H3997">
            <v>0</v>
          </cell>
          <cell r="I3997">
            <v>21931.311699999998</v>
          </cell>
          <cell r="J3997">
            <v>2763345.2741999999</v>
          </cell>
          <cell r="K3997">
            <v>0.57999999999999996</v>
          </cell>
          <cell r="L3997">
            <v>4366086</v>
          </cell>
        </row>
        <row r="3998">
          <cell r="A3998" t="str">
            <v>004191301</v>
          </cell>
          <cell r="B3998" t="str">
            <v>Talilni vložek</v>
          </cell>
          <cell r="C3998" t="str">
            <v>NH000/I gG 2A/690V</v>
          </cell>
          <cell r="D3998" t="str">
            <v>4,3749</v>
          </cell>
          <cell r="E3998" t="str">
            <v>NA</v>
          </cell>
          <cell r="F3998">
            <v>39</v>
          </cell>
          <cell r="G3998">
            <v>26686.89</v>
          </cell>
          <cell r="H3998">
            <v>0</v>
          </cell>
          <cell r="I3998">
            <v>26953.758900000001</v>
          </cell>
          <cell r="J3998">
            <v>3396173.6214000001</v>
          </cell>
          <cell r="K3998">
            <v>0.57999999999999996</v>
          </cell>
          <cell r="L3998">
            <v>5365955</v>
          </cell>
        </row>
        <row r="3999">
          <cell r="A3999" t="str">
            <v>004191302</v>
          </cell>
          <cell r="B3999" t="str">
            <v>Talilni vložek</v>
          </cell>
          <cell r="C3999" t="str">
            <v>NH000/I gG 4A/690V</v>
          </cell>
          <cell r="D3999" t="str">
            <v>4,3749</v>
          </cell>
          <cell r="E3999" t="str">
            <v>NA</v>
          </cell>
          <cell r="F3999">
            <v>39</v>
          </cell>
          <cell r="G3999">
            <v>26686.89</v>
          </cell>
          <cell r="H3999">
            <v>0</v>
          </cell>
          <cell r="I3999">
            <v>26953.758900000001</v>
          </cell>
          <cell r="J3999">
            <v>3396173.6214000001</v>
          </cell>
          <cell r="K3999">
            <v>0.57999999999999996</v>
          </cell>
          <cell r="L3999">
            <v>5365955</v>
          </cell>
        </row>
        <row r="4000">
          <cell r="A4000" t="str">
            <v>004191303</v>
          </cell>
          <cell r="B4000" t="str">
            <v>Talilni vložek</v>
          </cell>
          <cell r="C4000" t="str">
            <v>NH000/I gG 6A/690V</v>
          </cell>
          <cell r="D4000" t="str">
            <v>4,3749</v>
          </cell>
          <cell r="E4000" t="str">
            <v>NA</v>
          </cell>
          <cell r="F4000">
            <v>39</v>
          </cell>
          <cell r="G4000">
            <v>26686.89</v>
          </cell>
          <cell r="H4000">
            <v>0</v>
          </cell>
          <cell r="I4000">
            <v>26953.758900000001</v>
          </cell>
          <cell r="J4000">
            <v>3396173.6214000001</v>
          </cell>
          <cell r="K4000">
            <v>0.57999999999999996</v>
          </cell>
          <cell r="L4000">
            <v>5365955</v>
          </cell>
        </row>
        <row r="4001">
          <cell r="A4001" t="str">
            <v>004191304</v>
          </cell>
          <cell r="B4001" t="str">
            <v>Talilni vložek</v>
          </cell>
          <cell r="C4001" t="str">
            <v>NH000/I gG 10A/690V</v>
          </cell>
          <cell r="D4001" t="str">
            <v>4,3749</v>
          </cell>
          <cell r="E4001" t="str">
            <v>NA</v>
          </cell>
          <cell r="F4001">
            <v>39</v>
          </cell>
          <cell r="G4001">
            <v>26686.89</v>
          </cell>
          <cell r="H4001">
            <v>0</v>
          </cell>
          <cell r="I4001">
            <v>26953.758900000001</v>
          </cell>
          <cell r="J4001">
            <v>3396173.6214000001</v>
          </cell>
          <cell r="K4001">
            <v>0.57999999999999996</v>
          </cell>
          <cell r="L4001">
            <v>5365955</v>
          </cell>
        </row>
        <row r="4002">
          <cell r="A4002" t="str">
            <v>004191305</v>
          </cell>
          <cell r="B4002" t="str">
            <v>Talilni vložek</v>
          </cell>
          <cell r="C4002" t="str">
            <v>NH000/I gG 16A/690V</v>
          </cell>
          <cell r="D4002" t="str">
            <v>4,3749</v>
          </cell>
          <cell r="E4002" t="str">
            <v>NA</v>
          </cell>
          <cell r="F4002">
            <v>39</v>
          </cell>
          <cell r="G4002">
            <v>26686.89</v>
          </cell>
          <cell r="H4002">
            <v>0</v>
          </cell>
          <cell r="I4002">
            <v>26953.758900000001</v>
          </cell>
          <cell r="J4002">
            <v>3396173.6214000001</v>
          </cell>
          <cell r="K4002">
            <v>0.57999999999999996</v>
          </cell>
          <cell r="L4002">
            <v>5365955</v>
          </cell>
        </row>
        <row r="4003">
          <cell r="A4003" t="str">
            <v>004191306</v>
          </cell>
          <cell r="B4003" t="str">
            <v>Talilni vložek</v>
          </cell>
          <cell r="C4003" t="str">
            <v>NH000/I gG 20A/690V</v>
          </cell>
          <cell r="D4003" t="str">
            <v>3,7734</v>
          </cell>
          <cell r="E4003" t="str">
            <v>NA</v>
          </cell>
          <cell r="F4003">
            <v>39</v>
          </cell>
          <cell r="G4003">
            <v>23017.739999999998</v>
          </cell>
          <cell r="H4003">
            <v>0</v>
          </cell>
          <cell r="I4003">
            <v>23247.917399999998</v>
          </cell>
          <cell r="J4003">
            <v>2929237.5924</v>
          </cell>
          <cell r="K4003">
            <v>0.57999999999999996</v>
          </cell>
          <cell r="L4003">
            <v>4628196</v>
          </cell>
        </row>
        <row r="4004">
          <cell r="A4004" t="str">
            <v>004191308</v>
          </cell>
          <cell r="B4004" t="str">
            <v>Talilni vložek</v>
          </cell>
          <cell r="C4004" t="str">
            <v>NH000/I gG 32A/690V</v>
          </cell>
          <cell r="D4004" t="str">
            <v>3,5597</v>
          </cell>
          <cell r="E4004" t="str">
            <v>NA</v>
          </cell>
          <cell r="F4004">
            <v>39</v>
          </cell>
          <cell r="G4004">
            <v>21714.17</v>
          </cell>
          <cell r="H4004">
            <v>0</v>
          </cell>
          <cell r="I4004">
            <v>21931.311699999998</v>
          </cell>
          <cell r="J4004">
            <v>2763345.2741999999</v>
          </cell>
          <cell r="K4004">
            <v>0.57999999999999996</v>
          </cell>
          <cell r="L4004">
            <v>4366086</v>
          </cell>
        </row>
        <row r="4005">
          <cell r="A4005" t="str">
            <v>004191309</v>
          </cell>
          <cell r="B4005" t="str">
            <v>Talilni vložek</v>
          </cell>
          <cell r="C4005" t="str">
            <v>NH000/I gG 35A/690V</v>
          </cell>
          <cell r="D4005" t="str">
            <v>3,5597</v>
          </cell>
          <cell r="E4005" t="str">
            <v>NA</v>
          </cell>
          <cell r="F4005">
            <v>39</v>
          </cell>
          <cell r="G4005">
            <v>21714.17</v>
          </cell>
          <cell r="H4005">
            <v>0</v>
          </cell>
          <cell r="I4005">
            <v>21931.311699999998</v>
          </cell>
          <cell r="J4005">
            <v>2763345.2741999999</v>
          </cell>
          <cell r="K4005">
            <v>0.57999999999999996</v>
          </cell>
          <cell r="L4005">
            <v>4366086</v>
          </cell>
        </row>
        <row r="4006">
          <cell r="A4006" t="str">
            <v>004191310</v>
          </cell>
          <cell r="B4006" t="str">
            <v>Talilni vložek</v>
          </cell>
          <cell r="C4006" t="str">
            <v>NH000/I gG 40A/690V</v>
          </cell>
          <cell r="D4006" t="str">
            <v>3,6295</v>
          </cell>
          <cell r="E4006" t="str">
            <v>NA</v>
          </cell>
          <cell r="F4006">
            <v>39</v>
          </cell>
          <cell r="G4006">
            <v>22139.95</v>
          </cell>
          <cell r="H4006">
            <v>0</v>
          </cell>
          <cell r="I4006">
            <v>22361.3495</v>
          </cell>
          <cell r="J4006">
            <v>2817530.037</v>
          </cell>
          <cell r="K4006">
            <v>0.57999999999999996</v>
          </cell>
          <cell r="L4006">
            <v>4451698</v>
          </cell>
        </row>
        <row r="4007">
          <cell r="A4007" t="str">
            <v>004191311</v>
          </cell>
          <cell r="B4007" t="str">
            <v>Talilni vložek</v>
          </cell>
          <cell r="C4007" t="str">
            <v>NH000/I gG 50A/690V</v>
          </cell>
          <cell r="D4007" t="str">
            <v>3,7384</v>
          </cell>
          <cell r="E4007" t="str">
            <v>NA</v>
          </cell>
          <cell r="F4007">
            <v>39</v>
          </cell>
          <cell r="G4007">
            <v>22804.239999999998</v>
          </cell>
          <cell r="H4007">
            <v>0</v>
          </cell>
          <cell r="I4007">
            <v>23032.282399999996</v>
          </cell>
          <cell r="J4007">
            <v>2902067.5823999997</v>
          </cell>
          <cell r="K4007">
            <v>0.57999999999999996</v>
          </cell>
          <cell r="L4007">
            <v>4585267</v>
          </cell>
        </row>
        <row r="4008">
          <cell r="A4008" t="str">
            <v>004111172</v>
          </cell>
          <cell r="B4008" t="str">
            <v>Talilni vložek</v>
          </cell>
          <cell r="C4008" t="str">
            <v>NH000/K gG 2A/690V</v>
          </cell>
          <cell r="D4008" t="str">
            <v>17,0741</v>
          </cell>
          <cell r="E4008" t="str">
            <v>NA</v>
          </cell>
          <cell r="F4008">
            <v>39</v>
          </cell>
          <cell r="G4008">
            <v>104152.01</v>
          </cell>
          <cell r="H4008">
            <v>0</v>
          </cell>
          <cell r="I4008">
            <v>105193.53009999999</v>
          </cell>
          <cell r="J4008">
            <v>13254384.792599998</v>
          </cell>
          <cell r="K4008">
            <v>0.57999999999999996</v>
          </cell>
          <cell r="L4008">
            <v>20941928</v>
          </cell>
        </row>
        <row r="4009">
          <cell r="A4009" t="str">
            <v>004111173</v>
          </cell>
          <cell r="B4009" t="str">
            <v>Talilni vložek</v>
          </cell>
          <cell r="C4009" t="str">
            <v>NH000/K gG 4A/690V</v>
          </cell>
          <cell r="D4009" t="str">
            <v>17,0741</v>
          </cell>
          <cell r="E4009" t="str">
            <v>NA</v>
          </cell>
          <cell r="F4009">
            <v>39</v>
          </cell>
          <cell r="G4009">
            <v>104152.01</v>
          </cell>
          <cell r="H4009">
            <v>0</v>
          </cell>
          <cell r="I4009">
            <v>105193.53009999999</v>
          </cell>
          <cell r="J4009">
            <v>13254384.792599998</v>
          </cell>
          <cell r="K4009">
            <v>0.57999999999999996</v>
          </cell>
          <cell r="L4009">
            <v>20941928</v>
          </cell>
        </row>
        <row r="4010">
          <cell r="A4010" t="str">
            <v>004111174</v>
          </cell>
          <cell r="B4010" t="str">
            <v>Talilni vložek</v>
          </cell>
          <cell r="C4010" t="str">
            <v>NH000/K gG 6A/690V</v>
          </cell>
          <cell r="D4010" t="str">
            <v>17,0741</v>
          </cell>
          <cell r="E4010" t="str">
            <v>NA</v>
          </cell>
          <cell r="F4010">
            <v>39</v>
          </cell>
          <cell r="G4010">
            <v>104152.01</v>
          </cell>
          <cell r="H4010">
            <v>0</v>
          </cell>
          <cell r="I4010">
            <v>105193.53009999999</v>
          </cell>
          <cell r="J4010">
            <v>13254384.792599998</v>
          </cell>
          <cell r="K4010">
            <v>0.57999999999999996</v>
          </cell>
          <cell r="L4010">
            <v>20941928</v>
          </cell>
        </row>
        <row r="4011">
          <cell r="A4011" t="str">
            <v>004111175</v>
          </cell>
          <cell r="B4011" t="str">
            <v>Talilni vložek</v>
          </cell>
          <cell r="C4011" t="str">
            <v>NH000/K gG 10A/690V</v>
          </cell>
          <cell r="D4011" t="str">
            <v>14,7373</v>
          </cell>
          <cell r="E4011" t="str">
            <v>NA</v>
          </cell>
          <cell r="F4011">
            <v>39</v>
          </cell>
          <cell r="G4011">
            <v>89897.53</v>
          </cell>
          <cell r="H4011">
            <v>0</v>
          </cell>
          <cell r="I4011">
            <v>90796.505300000004</v>
          </cell>
          <cell r="J4011">
            <v>11440359.6678</v>
          </cell>
          <cell r="K4011">
            <v>0.57999999999999996</v>
          </cell>
          <cell r="L4011">
            <v>18075769</v>
          </cell>
        </row>
        <row r="4012">
          <cell r="A4012" t="str">
            <v>004111176</v>
          </cell>
          <cell r="B4012" t="str">
            <v>Talilni vložek</v>
          </cell>
          <cell r="C4012" t="str">
            <v>NH000/K gG 16A/690V</v>
          </cell>
          <cell r="D4012" t="str">
            <v>14,7373</v>
          </cell>
          <cell r="E4012" t="str">
            <v>NA</v>
          </cell>
          <cell r="F4012">
            <v>39</v>
          </cell>
          <cell r="G4012">
            <v>89897.53</v>
          </cell>
          <cell r="H4012">
            <v>0</v>
          </cell>
          <cell r="I4012">
            <v>90796.505300000004</v>
          </cell>
          <cell r="J4012">
            <v>11440359.6678</v>
          </cell>
          <cell r="K4012">
            <v>0.57999999999999996</v>
          </cell>
          <cell r="L4012">
            <v>18075769</v>
          </cell>
        </row>
        <row r="4013">
          <cell r="A4013" t="str">
            <v>004111177</v>
          </cell>
          <cell r="B4013" t="str">
            <v>Talilni vložek</v>
          </cell>
          <cell r="C4013" t="str">
            <v>NH000/K gG 20A/690V</v>
          </cell>
          <cell r="D4013" t="str">
            <v>13,0417</v>
          </cell>
          <cell r="E4013" t="str">
            <v>NA</v>
          </cell>
          <cell r="F4013">
            <v>39</v>
          </cell>
          <cell r="G4013">
            <v>79554.37</v>
          </cell>
          <cell r="H4013">
            <v>0</v>
          </cell>
          <cell r="I4013">
            <v>80349.91369999999</v>
          </cell>
          <cell r="J4013">
            <v>10124089.126199998</v>
          </cell>
          <cell r="K4013">
            <v>0.57999999999999996</v>
          </cell>
          <cell r="L4013">
            <v>15996061</v>
          </cell>
        </row>
        <row r="4014">
          <cell r="A4014" t="str">
            <v>004111178</v>
          </cell>
          <cell r="B4014" t="str">
            <v>Talilni vložek</v>
          </cell>
          <cell r="C4014" t="str">
            <v>NH000/K gG 25A/690V</v>
          </cell>
          <cell r="D4014" t="str">
            <v>13,0417</v>
          </cell>
          <cell r="E4014" t="str">
            <v>NA</v>
          </cell>
          <cell r="F4014">
            <v>39</v>
          </cell>
          <cell r="G4014">
            <v>79554.37</v>
          </cell>
          <cell r="H4014">
            <v>0</v>
          </cell>
          <cell r="I4014">
            <v>80349.91369999999</v>
          </cell>
          <cell r="J4014">
            <v>10124089.126199998</v>
          </cell>
          <cell r="K4014">
            <v>0.57999999999999996</v>
          </cell>
          <cell r="L4014">
            <v>15996061</v>
          </cell>
        </row>
        <row r="4015">
          <cell r="A4015" t="str">
            <v>004111179</v>
          </cell>
          <cell r="B4015" t="str">
            <v>Talilni vložek</v>
          </cell>
          <cell r="C4015" t="str">
            <v>NH000/K gG 32A/690V</v>
          </cell>
          <cell r="D4015" t="str">
            <v>13,0417</v>
          </cell>
          <cell r="E4015" t="str">
            <v>NA</v>
          </cell>
          <cell r="F4015">
            <v>39</v>
          </cell>
          <cell r="G4015">
            <v>79554.37</v>
          </cell>
          <cell r="H4015">
            <v>0</v>
          </cell>
          <cell r="I4015">
            <v>80349.91369999999</v>
          </cell>
          <cell r="J4015">
            <v>10124089.126199998</v>
          </cell>
          <cell r="K4015">
            <v>0.57999999999999996</v>
          </cell>
          <cell r="L4015">
            <v>15996061</v>
          </cell>
        </row>
        <row r="4016">
          <cell r="A4016" t="str">
            <v>004111180</v>
          </cell>
          <cell r="B4016" t="str">
            <v>Talilni vložek</v>
          </cell>
          <cell r="C4016" t="str">
            <v>NH000/K gG 35A/690V</v>
          </cell>
          <cell r="D4016" t="str">
            <v>13,0417</v>
          </cell>
          <cell r="E4016" t="str">
            <v>NA</v>
          </cell>
          <cell r="F4016">
            <v>39</v>
          </cell>
          <cell r="G4016">
            <v>79554.37</v>
          </cell>
          <cell r="H4016">
            <v>0</v>
          </cell>
          <cell r="I4016">
            <v>80349.91369999999</v>
          </cell>
          <cell r="J4016">
            <v>10124089.126199998</v>
          </cell>
          <cell r="K4016">
            <v>0.57999999999999996</v>
          </cell>
          <cell r="L4016">
            <v>15996061</v>
          </cell>
        </row>
        <row r="4017">
          <cell r="A4017" t="str">
            <v>004111181</v>
          </cell>
          <cell r="B4017" t="str">
            <v>Talilni vložek</v>
          </cell>
          <cell r="C4017" t="str">
            <v>NH000/K gG 40A/690V</v>
          </cell>
          <cell r="D4017" t="str">
            <v>13,0417</v>
          </cell>
          <cell r="E4017" t="str">
            <v>NA</v>
          </cell>
          <cell r="F4017">
            <v>39</v>
          </cell>
          <cell r="G4017">
            <v>79554.37</v>
          </cell>
          <cell r="H4017">
            <v>0</v>
          </cell>
          <cell r="I4017">
            <v>80349.91369999999</v>
          </cell>
          <cell r="J4017">
            <v>10124089.126199998</v>
          </cell>
          <cell r="K4017">
            <v>0.57999999999999996</v>
          </cell>
          <cell r="L4017">
            <v>15996061</v>
          </cell>
        </row>
        <row r="4018">
          <cell r="A4018" t="str">
            <v>004182115</v>
          </cell>
          <cell r="B4018" t="str">
            <v>Talilni vložek</v>
          </cell>
          <cell r="C4018" t="str">
            <v>NH00 gG 125A/400V</v>
          </cell>
          <cell r="D4018" t="str">
            <v>3,2938</v>
          </cell>
          <cell r="E4018" t="str">
            <v>NB</v>
          </cell>
          <cell r="F4018">
            <v>36</v>
          </cell>
          <cell r="G4018">
            <v>21080.32</v>
          </cell>
          <cell r="H4018">
            <v>0</v>
          </cell>
          <cell r="I4018">
            <v>21291.123199999998</v>
          </cell>
          <cell r="J4018">
            <v>2682681.5231999997</v>
          </cell>
          <cell r="K4018">
            <v>0.6</v>
          </cell>
          <cell r="L4018">
            <v>4292291</v>
          </cell>
        </row>
        <row r="4019">
          <cell r="A4019" t="str">
            <v>004182116</v>
          </cell>
          <cell r="B4019" t="str">
            <v>Talilni vložek</v>
          </cell>
          <cell r="C4019" t="str">
            <v>NH00 gG 160A/400V</v>
          </cell>
          <cell r="D4019" t="str">
            <v>3,2938</v>
          </cell>
          <cell r="E4019" t="str">
            <v>NB</v>
          </cell>
          <cell r="F4019">
            <v>36</v>
          </cell>
          <cell r="G4019">
            <v>21080.32</v>
          </cell>
          <cell r="H4019">
            <v>0</v>
          </cell>
          <cell r="I4019">
            <v>21291.123199999998</v>
          </cell>
          <cell r="J4019">
            <v>2682681.5231999997</v>
          </cell>
          <cell r="K4019">
            <v>0.6</v>
          </cell>
          <cell r="L4019">
            <v>4292291</v>
          </cell>
        </row>
        <row r="4020">
          <cell r="A4020" t="str">
            <v>004182215</v>
          </cell>
          <cell r="B4020" t="str">
            <v>Talilni vložek</v>
          </cell>
          <cell r="C4020" t="str">
            <v>NH00 gG 125A/500V</v>
          </cell>
          <cell r="D4020" t="str">
            <v>2,9943</v>
          </cell>
          <cell r="E4020" t="str">
            <v>NB</v>
          </cell>
          <cell r="F4020">
            <v>36</v>
          </cell>
          <cell r="G4020">
            <v>19163.52</v>
          </cell>
          <cell r="H4020">
            <v>0</v>
          </cell>
          <cell r="I4020">
            <v>19355.155200000001</v>
          </cell>
          <cell r="J4020">
            <v>2438749.5552000003</v>
          </cell>
          <cell r="K4020">
            <v>0.55000000000000004</v>
          </cell>
          <cell r="L4020">
            <v>3780062</v>
          </cell>
        </row>
        <row r="4021">
          <cell r="A4021" t="str">
            <v>004182216</v>
          </cell>
          <cell r="B4021" t="str">
            <v>Talilni vložek</v>
          </cell>
          <cell r="C4021" t="str">
            <v>NH00 gG 160A/500V</v>
          </cell>
          <cell r="D4021" t="str">
            <v>2,9943</v>
          </cell>
          <cell r="E4021" t="str">
            <v>NB</v>
          </cell>
          <cell r="F4021">
            <v>36</v>
          </cell>
          <cell r="G4021">
            <v>19163.52</v>
          </cell>
          <cell r="H4021">
            <v>0</v>
          </cell>
          <cell r="I4021">
            <v>19355.155200000001</v>
          </cell>
          <cell r="J4021">
            <v>2438749.5552000003</v>
          </cell>
          <cell r="K4021">
            <v>0.55000000000000004</v>
          </cell>
          <cell r="L4021">
            <v>3780062</v>
          </cell>
        </row>
        <row r="4022">
          <cell r="A4022" t="str">
            <v>004182312</v>
          </cell>
          <cell r="B4022" t="str">
            <v>Talilni vložek</v>
          </cell>
          <cell r="C4022" t="str">
            <v>NH00 gG 63A/690V</v>
          </cell>
          <cell r="D4022" t="str">
            <v>3,5648</v>
          </cell>
          <cell r="E4022" t="str">
            <v>NB</v>
          </cell>
          <cell r="F4022">
            <v>36</v>
          </cell>
          <cell r="G4022">
            <v>22814.720000000001</v>
          </cell>
          <cell r="H4022">
            <v>0</v>
          </cell>
          <cell r="I4022">
            <v>23042.867200000001</v>
          </cell>
          <cell r="J4022">
            <v>2903401.2672000001</v>
          </cell>
          <cell r="K4022">
            <v>0.57999999999999996</v>
          </cell>
          <cell r="L4022">
            <v>4587375</v>
          </cell>
        </row>
        <row r="4023">
          <cell r="A4023" t="str">
            <v>004182313</v>
          </cell>
          <cell r="B4023" t="str">
            <v>Talilni vložek</v>
          </cell>
          <cell r="C4023" t="str">
            <v>NH00 gG 80A/690V</v>
          </cell>
          <cell r="D4023" t="str">
            <v>3,6517</v>
          </cell>
          <cell r="E4023" t="str">
            <v>NB</v>
          </cell>
          <cell r="F4023">
            <v>36</v>
          </cell>
          <cell r="G4023">
            <v>23370.880000000001</v>
          </cell>
          <cell r="H4023">
            <v>0</v>
          </cell>
          <cell r="I4023">
            <v>23604.588800000001</v>
          </cell>
          <cell r="J4023">
            <v>2974178.1888000001</v>
          </cell>
          <cell r="K4023">
            <v>0.57999999999999996</v>
          </cell>
          <cell r="L4023">
            <v>4699202</v>
          </cell>
        </row>
        <row r="4024">
          <cell r="A4024" t="str">
            <v>004182314</v>
          </cell>
          <cell r="B4024" t="str">
            <v>Talilni vložek</v>
          </cell>
          <cell r="C4024" t="str">
            <v>NH00 gG 100A/690V</v>
          </cell>
          <cell r="D4024" t="str">
            <v>3,8708</v>
          </cell>
          <cell r="E4024" t="str">
            <v>NB</v>
          </cell>
          <cell r="F4024">
            <v>36</v>
          </cell>
          <cell r="G4024">
            <v>24773.119999999999</v>
          </cell>
          <cell r="H4024">
            <v>0</v>
          </cell>
          <cell r="I4024">
            <v>25020.851200000001</v>
          </cell>
          <cell r="J4024">
            <v>3152627.2512000003</v>
          </cell>
          <cell r="K4024">
            <v>0.57999999999999996</v>
          </cell>
          <cell r="L4024">
            <v>4981152</v>
          </cell>
        </row>
        <row r="4025">
          <cell r="A4025" t="str">
            <v>004182315</v>
          </cell>
          <cell r="B4025" t="str">
            <v>Talilni vložek</v>
          </cell>
          <cell r="C4025" t="str">
            <v>NH00 gG 125A/690V</v>
          </cell>
          <cell r="D4025" t="str">
            <v>3,6517</v>
          </cell>
          <cell r="E4025" t="str">
            <v>NB</v>
          </cell>
          <cell r="F4025">
            <v>36</v>
          </cell>
          <cell r="G4025">
            <v>23370.880000000001</v>
          </cell>
          <cell r="H4025">
            <v>0</v>
          </cell>
          <cell r="I4025">
            <v>23604.588800000001</v>
          </cell>
          <cell r="J4025">
            <v>2974178.1888000001</v>
          </cell>
          <cell r="K4025">
            <v>0.57999999999999996</v>
          </cell>
          <cell r="L4025">
            <v>4699202</v>
          </cell>
        </row>
        <row r="4026">
          <cell r="A4026" t="str">
            <v>004192115</v>
          </cell>
          <cell r="B4026" t="str">
            <v>Talilni vložek</v>
          </cell>
          <cell r="C4026" t="str">
            <v>NV 00 ISO gG 125A / 400V</v>
          </cell>
          <cell r="D4026" t="str">
            <v>4,1664</v>
          </cell>
          <cell r="E4026" t="str">
            <v>NB</v>
          </cell>
          <cell r="F4026">
            <v>36</v>
          </cell>
          <cell r="G4026">
            <v>26664.959999999999</v>
          </cell>
          <cell r="H4026">
            <v>0</v>
          </cell>
          <cell r="I4026">
            <v>26931.6096</v>
          </cell>
          <cell r="J4026">
            <v>3393382.8095999998</v>
          </cell>
          <cell r="K4026">
            <v>0.6</v>
          </cell>
          <cell r="L4026">
            <v>5429413</v>
          </cell>
        </row>
        <row r="4027">
          <cell r="A4027" t="str">
            <v>004192116</v>
          </cell>
          <cell r="B4027" t="str">
            <v>Talilni vložek</v>
          </cell>
          <cell r="C4027" t="str">
            <v>NV 00 ISO gG 160A / 400V</v>
          </cell>
          <cell r="D4027" t="str">
            <v>4,1664</v>
          </cell>
          <cell r="E4027" t="str">
            <v>NB</v>
          </cell>
          <cell r="F4027">
            <v>36</v>
          </cell>
          <cell r="G4027">
            <v>26664.959999999999</v>
          </cell>
          <cell r="H4027">
            <v>0</v>
          </cell>
          <cell r="I4027">
            <v>26931.6096</v>
          </cell>
          <cell r="J4027">
            <v>3393382.8095999998</v>
          </cell>
          <cell r="K4027">
            <v>0.6</v>
          </cell>
          <cell r="L4027">
            <v>5429413</v>
          </cell>
        </row>
        <row r="4028">
          <cell r="A4028" t="str">
            <v>004192215</v>
          </cell>
          <cell r="B4028" t="str">
            <v>Talilni vložek</v>
          </cell>
          <cell r="C4028" t="str">
            <v>NH00/I gG 125A/500V</v>
          </cell>
          <cell r="D4028" t="str">
            <v>3,7876</v>
          </cell>
          <cell r="E4028" t="str">
            <v>NB</v>
          </cell>
          <cell r="F4028">
            <v>36</v>
          </cell>
          <cell r="G4028">
            <v>24240.639999999999</v>
          </cell>
          <cell r="H4028">
            <v>0</v>
          </cell>
          <cell r="I4028">
            <v>24483.046399999999</v>
          </cell>
          <cell r="J4028">
            <v>3084863.8463999997</v>
          </cell>
          <cell r="K4028">
            <v>0.55000000000000004</v>
          </cell>
          <cell r="L4028">
            <v>4781539</v>
          </cell>
        </row>
        <row r="4029">
          <cell r="A4029" t="str">
            <v>004192216</v>
          </cell>
          <cell r="B4029" t="str">
            <v>Talilni vložek</v>
          </cell>
          <cell r="C4029" t="str">
            <v>NH00/I gG 160A/500V</v>
          </cell>
          <cell r="D4029" t="str">
            <v>3,7876</v>
          </cell>
          <cell r="E4029" t="str">
            <v>NB</v>
          </cell>
          <cell r="F4029">
            <v>36</v>
          </cell>
          <cell r="G4029">
            <v>24240.639999999999</v>
          </cell>
          <cell r="H4029">
            <v>0</v>
          </cell>
          <cell r="I4029">
            <v>24483.046399999999</v>
          </cell>
          <cell r="J4029">
            <v>3084863.8463999997</v>
          </cell>
          <cell r="K4029">
            <v>0.55000000000000004</v>
          </cell>
          <cell r="L4029">
            <v>4781539</v>
          </cell>
        </row>
        <row r="4030">
          <cell r="A4030" t="str">
            <v>004192312</v>
          </cell>
          <cell r="B4030" t="str">
            <v>Talilni vložek</v>
          </cell>
          <cell r="C4030" t="str">
            <v>NH00/I gG 63A/690V</v>
          </cell>
          <cell r="D4030" t="str">
            <v>4,2117</v>
          </cell>
          <cell r="E4030" t="str">
            <v>NB</v>
          </cell>
          <cell r="F4030">
            <v>36</v>
          </cell>
          <cell r="G4030">
            <v>26954.880000000001</v>
          </cell>
          <cell r="H4030">
            <v>0</v>
          </cell>
          <cell r="I4030">
            <v>27224.428800000002</v>
          </cell>
          <cell r="J4030">
            <v>3430278.0288</v>
          </cell>
          <cell r="K4030">
            <v>0.57999999999999996</v>
          </cell>
          <cell r="L4030">
            <v>5419840</v>
          </cell>
        </row>
        <row r="4031">
          <cell r="A4031" t="str">
            <v>004192313</v>
          </cell>
          <cell r="B4031" t="str">
            <v>Talilni vložek</v>
          </cell>
          <cell r="C4031" t="str">
            <v>NH00/I gG 80A/690V</v>
          </cell>
          <cell r="D4031" t="str">
            <v>4,3144</v>
          </cell>
          <cell r="E4031" t="str">
            <v>NB</v>
          </cell>
          <cell r="F4031">
            <v>36</v>
          </cell>
          <cell r="G4031">
            <v>27612.16</v>
          </cell>
          <cell r="H4031">
            <v>0</v>
          </cell>
          <cell r="I4031">
            <v>27888.281599999998</v>
          </cell>
          <cell r="J4031">
            <v>3513923.4815999996</v>
          </cell>
          <cell r="K4031">
            <v>0.57999999999999996</v>
          </cell>
          <cell r="L4031">
            <v>5552000</v>
          </cell>
        </row>
        <row r="4032">
          <cell r="A4032" t="str">
            <v>004192314</v>
          </cell>
          <cell r="B4032" t="str">
            <v>Talilni vložek</v>
          </cell>
          <cell r="C4032" t="str">
            <v>NH00/I gG 100A/690V</v>
          </cell>
          <cell r="D4032" t="str">
            <v>4,3144</v>
          </cell>
          <cell r="E4032" t="str">
            <v>NB</v>
          </cell>
          <cell r="F4032">
            <v>36</v>
          </cell>
          <cell r="G4032">
            <v>27612.16</v>
          </cell>
          <cell r="H4032">
            <v>0</v>
          </cell>
          <cell r="I4032">
            <v>27888.281599999998</v>
          </cell>
          <cell r="J4032">
            <v>3513923.4815999996</v>
          </cell>
          <cell r="K4032">
            <v>0.57999999999999996</v>
          </cell>
          <cell r="L4032">
            <v>5552000</v>
          </cell>
        </row>
        <row r="4033">
          <cell r="A4033" t="str">
            <v>004192315</v>
          </cell>
          <cell r="B4033" t="str">
            <v>Talilni vložek</v>
          </cell>
          <cell r="C4033" t="str">
            <v>NH00/I gG 125A/690V</v>
          </cell>
          <cell r="D4033" t="str">
            <v>4,5733</v>
          </cell>
          <cell r="E4033" t="str">
            <v>NB</v>
          </cell>
          <cell r="F4033">
            <v>36</v>
          </cell>
          <cell r="G4033">
            <v>29269.119999999999</v>
          </cell>
          <cell r="H4033">
            <v>0</v>
          </cell>
          <cell r="I4033">
            <v>29561.8112</v>
          </cell>
          <cell r="J4033">
            <v>3724788.2111999998</v>
          </cell>
          <cell r="K4033">
            <v>0.57999999999999996</v>
          </cell>
          <cell r="L4033">
            <v>5885166</v>
          </cell>
        </row>
        <row r="4034">
          <cell r="A4034" t="str">
            <v>004111182</v>
          </cell>
          <cell r="B4034" t="str">
            <v>Talilni vložek</v>
          </cell>
          <cell r="C4034" t="str">
            <v>NH00/K gG 50A/690V</v>
          </cell>
          <cell r="D4034" t="str">
            <v>13,0417</v>
          </cell>
          <cell r="E4034" t="str">
            <v>NB</v>
          </cell>
          <cell r="F4034">
            <v>36</v>
          </cell>
          <cell r="G4034">
            <v>83466.880000000005</v>
          </cell>
          <cell r="H4034">
            <v>0</v>
          </cell>
          <cell r="I4034">
            <v>84301.548800000004</v>
          </cell>
          <cell r="J4034">
            <v>10621995.148800001</v>
          </cell>
          <cell r="K4034">
            <v>0.57999999999999996</v>
          </cell>
          <cell r="L4034">
            <v>16782753</v>
          </cell>
        </row>
        <row r="4035">
          <cell r="A4035" t="str">
            <v>004111183</v>
          </cell>
          <cell r="B4035" t="str">
            <v>Talilni vložek</v>
          </cell>
          <cell r="C4035" t="str">
            <v>NH00/K gG 63A/690V</v>
          </cell>
          <cell r="D4035" t="str">
            <v>13,0417</v>
          </cell>
          <cell r="E4035" t="str">
            <v>NB</v>
          </cell>
          <cell r="F4035">
            <v>36</v>
          </cell>
          <cell r="G4035">
            <v>83466.880000000005</v>
          </cell>
          <cell r="H4035">
            <v>0</v>
          </cell>
          <cell r="I4035">
            <v>84301.548800000004</v>
          </cell>
          <cell r="J4035">
            <v>10621995.148800001</v>
          </cell>
          <cell r="K4035">
            <v>0.57999999999999996</v>
          </cell>
          <cell r="L4035">
            <v>16782753</v>
          </cell>
        </row>
        <row r="4036">
          <cell r="A4036" t="str">
            <v>004111184</v>
          </cell>
          <cell r="B4036" t="str">
            <v>Talilni vložek</v>
          </cell>
          <cell r="C4036" t="str">
            <v>NH00/K gG 80A/690V</v>
          </cell>
          <cell r="D4036" t="str">
            <v>13,4764</v>
          </cell>
          <cell r="E4036" t="str">
            <v>NB</v>
          </cell>
          <cell r="F4036">
            <v>36</v>
          </cell>
          <cell r="G4036">
            <v>86248.960000000006</v>
          </cell>
          <cell r="H4036">
            <v>0</v>
          </cell>
          <cell r="I4036">
            <v>87111.449600000007</v>
          </cell>
          <cell r="J4036">
            <v>10976042.649600001</v>
          </cell>
          <cell r="K4036">
            <v>0.57999999999999996</v>
          </cell>
          <cell r="L4036">
            <v>17342148</v>
          </cell>
        </row>
        <row r="4037">
          <cell r="A4037" t="str">
            <v>004111185</v>
          </cell>
          <cell r="B4037" t="str">
            <v>Talilni vložek</v>
          </cell>
          <cell r="C4037" t="str">
            <v>NH00/K gG 100A/690V</v>
          </cell>
          <cell r="D4037" t="str">
            <v>13,4764</v>
          </cell>
          <cell r="E4037" t="str">
            <v>NB</v>
          </cell>
          <cell r="F4037">
            <v>36</v>
          </cell>
          <cell r="G4037">
            <v>86248.960000000006</v>
          </cell>
          <cell r="H4037">
            <v>0</v>
          </cell>
          <cell r="I4037">
            <v>87111.449600000007</v>
          </cell>
          <cell r="J4037">
            <v>10976042.649600001</v>
          </cell>
          <cell r="K4037">
            <v>0.57999999999999996</v>
          </cell>
          <cell r="L4037">
            <v>17342148</v>
          </cell>
        </row>
        <row r="4038">
          <cell r="A4038" t="str">
            <v>004111186</v>
          </cell>
          <cell r="B4038" t="str">
            <v>Talilni vložek</v>
          </cell>
          <cell r="C4038" t="str">
            <v>NH00/K gG 125A/690V</v>
          </cell>
          <cell r="D4038" t="str">
            <v>13,4764</v>
          </cell>
          <cell r="E4038" t="str">
            <v>NB</v>
          </cell>
          <cell r="F4038">
            <v>36</v>
          </cell>
          <cell r="G4038">
            <v>86248.960000000006</v>
          </cell>
          <cell r="H4038">
            <v>0</v>
          </cell>
          <cell r="I4038">
            <v>87111.449600000007</v>
          </cell>
          <cell r="J4038">
            <v>10976042.649600001</v>
          </cell>
          <cell r="K4038">
            <v>0.57999999999999996</v>
          </cell>
          <cell r="L4038">
            <v>17342148</v>
          </cell>
        </row>
        <row r="4039">
          <cell r="A4039" t="str">
            <v>004183203</v>
          </cell>
          <cell r="B4039" t="str">
            <v>Talilni vložek</v>
          </cell>
          <cell r="C4039" t="str">
            <v>NH0 gG 6A/500V</v>
          </cell>
          <cell r="D4039" t="str">
            <v>3,0906</v>
          </cell>
          <cell r="E4039" t="str">
            <v>NB</v>
          </cell>
          <cell r="F4039">
            <v>36</v>
          </cell>
          <cell r="G4039">
            <v>19779.84</v>
          </cell>
          <cell r="H4039">
            <v>0</v>
          </cell>
          <cell r="I4039">
            <v>19977.6384</v>
          </cell>
          <cell r="J4039">
            <v>2517182.4383999999</v>
          </cell>
          <cell r="K4039">
            <v>0.55000000000000004</v>
          </cell>
          <cell r="L4039">
            <v>3901633</v>
          </cell>
        </row>
        <row r="4040">
          <cell r="A4040" t="str">
            <v>004183204</v>
          </cell>
          <cell r="B4040" t="str">
            <v>Talilni vložek</v>
          </cell>
          <cell r="C4040" t="str">
            <v>NH0 gG 10A/500V</v>
          </cell>
          <cell r="D4040" t="str">
            <v>3,0906</v>
          </cell>
          <cell r="E4040" t="str">
            <v>NB</v>
          </cell>
          <cell r="F4040">
            <v>36</v>
          </cell>
          <cell r="G4040">
            <v>19779.84</v>
          </cell>
          <cell r="H4040">
            <v>0</v>
          </cell>
          <cell r="I4040">
            <v>19977.6384</v>
          </cell>
          <cell r="J4040">
            <v>2517182.4383999999</v>
          </cell>
          <cell r="K4040">
            <v>0.55000000000000004</v>
          </cell>
          <cell r="L4040">
            <v>3901633</v>
          </cell>
        </row>
        <row r="4041">
          <cell r="A4041" t="str">
            <v>004183205</v>
          </cell>
          <cell r="B4041" t="str">
            <v>Talilni vložek</v>
          </cell>
          <cell r="C4041" t="str">
            <v>NH0 gG 16A/500V</v>
          </cell>
          <cell r="D4041" t="str">
            <v>3,0906</v>
          </cell>
          <cell r="E4041" t="str">
            <v>NB</v>
          </cell>
          <cell r="F4041">
            <v>36</v>
          </cell>
          <cell r="G4041">
            <v>19779.84</v>
          </cell>
          <cell r="H4041">
            <v>0</v>
          </cell>
          <cell r="I4041">
            <v>19977.6384</v>
          </cell>
          <cell r="J4041">
            <v>2517182.4383999999</v>
          </cell>
          <cell r="K4041">
            <v>0.55000000000000004</v>
          </cell>
          <cell r="L4041">
            <v>3901633</v>
          </cell>
        </row>
        <row r="4042">
          <cell r="A4042" t="str">
            <v>004183206</v>
          </cell>
          <cell r="B4042" t="str">
            <v>Talilni vložek</v>
          </cell>
          <cell r="C4042" t="str">
            <v>NH0 gG 20A/500V</v>
          </cell>
          <cell r="D4042" t="str">
            <v>3,0906</v>
          </cell>
          <cell r="E4042" t="str">
            <v>NB</v>
          </cell>
          <cell r="F4042">
            <v>36</v>
          </cell>
          <cell r="G4042">
            <v>19779.84</v>
          </cell>
          <cell r="H4042">
            <v>0</v>
          </cell>
          <cell r="I4042">
            <v>19977.6384</v>
          </cell>
          <cell r="J4042">
            <v>2517182.4383999999</v>
          </cell>
          <cell r="K4042">
            <v>0.55000000000000004</v>
          </cell>
          <cell r="L4042">
            <v>3901633</v>
          </cell>
        </row>
        <row r="4043">
          <cell r="A4043" t="str">
            <v>004183207</v>
          </cell>
          <cell r="B4043" t="str">
            <v>Talilni vložek</v>
          </cell>
          <cell r="C4043" t="str">
            <v>NH0 gG 25A/500V</v>
          </cell>
          <cell r="D4043" t="str">
            <v>3,0906</v>
          </cell>
          <cell r="E4043" t="str">
            <v>NB</v>
          </cell>
          <cell r="F4043">
            <v>36</v>
          </cell>
          <cell r="G4043">
            <v>19779.84</v>
          </cell>
          <cell r="H4043">
            <v>0</v>
          </cell>
          <cell r="I4043">
            <v>19977.6384</v>
          </cell>
          <cell r="J4043">
            <v>2517182.4383999999</v>
          </cell>
          <cell r="K4043">
            <v>0.55000000000000004</v>
          </cell>
          <cell r="L4043">
            <v>3901633</v>
          </cell>
        </row>
        <row r="4044">
          <cell r="A4044" t="str">
            <v>004183208</v>
          </cell>
          <cell r="B4044" t="str">
            <v>Talilni vložek</v>
          </cell>
          <cell r="C4044" t="str">
            <v>NH0 gG 32A/500V</v>
          </cell>
          <cell r="D4044" t="str">
            <v>3,0906</v>
          </cell>
          <cell r="E4044" t="str">
            <v>NB</v>
          </cell>
          <cell r="F4044">
            <v>36</v>
          </cell>
          <cell r="G4044">
            <v>19779.84</v>
          </cell>
          <cell r="H4044">
            <v>0</v>
          </cell>
          <cell r="I4044">
            <v>19977.6384</v>
          </cell>
          <cell r="J4044">
            <v>2517182.4383999999</v>
          </cell>
          <cell r="K4044">
            <v>0.55000000000000004</v>
          </cell>
          <cell r="L4044">
            <v>3901633</v>
          </cell>
        </row>
        <row r="4045">
          <cell r="A4045" t="str">
            <v>004183209</v>
          </cell>
          <cell r="B4045" t="str">
            <v>Talilni vložek</v>
          </cell>
          <cell r="C4045" t="str">
            <v>NH0 gG 35A/500V</v>
          </cell>
          <cell r="D4045" t="str">
            <v>3,0906</v>
          </cell>
          <cell r="E4045" t="str">
            <v>NB</v>
          </cell>
          <cell r="F4045">
            <v>36</v>
          </cell>
          <cell r="G4045">
            <v>19779.84</v>
          </cell>
          <cell r="H4045">
            <v>0</v>
          </cell>
          <cell r="I4045">
            <v>19977.6384</v>
          </cell>
          <cell r="J4045">
            <v>2517182.4383999999</v>
          </cell>
          <cell r="K4045">
            <v>0.55000000000000004</v>
          </cell>
          <cell r="L4045">
            <v>3901633</v>
          </cell>
        </row>
        <row r="4046">
          <cell r="A4046" t="str">
            <v>004183210</v>
          </cell>
          <cell r="B4046" t="str">
            <v>Talilni vložek</v>
          </cell>
          <cell r="C4046" t="str">
            <v>NH0 gG 40A/500V</v>
          </cell>
          <cell r="D4046" t="str">
            <v>3,1512</v>
          </cell>
          <cell r="E4046" t="str">
            <v>NB</v>
          </cell>
          <cell r="F4046">
            <v>36</v>
          </cell>
          <cell r="G4046">
            <v>20167.68</v>
          </cell>
          <cell r="H4046">
            <v>0</v>
          </cell>
          <cell r="I4046">
            <v>20369.356800000001</v>
          </cell>
          <cell r="J4046">
            <v>2566538.9568000003</v>
          </cell>
          <cell r="K4046">
            <v>0.55000000000000004</v>
          </cell>
          <cell r="L4046">
            <v>3978136</v>
          </cell>
        </row>
        <row r="4047">
          <cell r="A4047" t="str">
            <v>004183211</v>
          </cell>
          <cell r="B4047" t="str">
            <v>Talilni vložek</v>
          </cell>
          <cell r="C4047" t="str">
            <v>NH0 gG 50A/500V</v>
          </cell>
          <cell r="D4047" t="str">
            <v>3,2458</v>
          </cell>
          <cell r="E4047" t="str">
            <v>NB</v>
          </cell>
          <cell r="F4047">
            <v>36</v>
          </cell>
          <cell r="G4047">
            <v>20773.12</v>
          </cell>
          <cell r="H4047">
            <v>0</v>
          </cell>
          <cell r="I4047">
            <v>20980.851200000001</v>
          </cell>
          <cell r="J4047">
            <v>2643587.2512000003</v>
          </cell>
          <cell r="K4047">
            <v>0.55000000000000004</v>
          </cell>
          <cell r="L4047">
            <v>4097561</v>
          </cell>
        </row>
        <row r="4048">
          <cell r="A4048" t="str">
            <v>004183212</v>
          </cell>
          <cell r="B4048" t="str">
            <v>Talilni vložek</v>
          </cell>
          <cell r="C4048" t="str">
            <v>NH0 gG 63A/500V</v>
          </cell>
          <cell r="D4048" t="str">
            <v>3,2458</v>
          </cell>
          <cell r="E4048" t="str">
            <v>NB</v>
          </cell>
          <cell r="F4048">
            <v>36</v>
          </cell>
          <cell r="G4048">
            <v>20773.12</v>
          </cell>
          <cell r="H4048">
            <v>0</v>
          </cell>
          <cell r="I4048">
            <v>20980.851200000001</v>
          </cell>
          <cell r="J4048">
            <v>2643587.2512000003</v>
          </cell>
          <cell r="K4048">
            <v>0.55000000000000004</v>
          </cell>
          <cell r="L4048">
            <v>4097561</v>
          </cell>
        </row>
        <row r="4049">
          <cell r="A4049" t="str">
            <v>004183213</v>
          </cell>
          <cell r="B4049" t="str">
            <v>Talilni vložek</v>
          </cell>
          <cell r="C4049" t="str">
            <v>NH0 gG 80A/500V</v>
          </cell>
          <cell r="D4049" t="str">
            <v>3,3249</v>
          </cell>
          <cell r="E4049" t="str">
            <v>NB</v>
          </cell>
          <cell r="F4049">
            <v>36</v>
          </cell>
          <cell r="G4049">
            <v>21279.360000000001</v>
          </cell>
          <cell r="H4049">
            <v>0</v>
          </cell>
          <cell r="I4049">
            <v>21492.153600000001</v>
          </cell>
          <cell r="J4049">
            <v>2708011.3536</v>
          </cell>
          <cell r="K4049">
            <v>0.55000000000000004</v>
          </cell>
          <cell r="L4049">
            <v>4197418</v>
          </cell>
        </row>
        <row r="4050">
          <cell r="A4050" t="str">
            <v>004183214</v>
          </cell>
          <cell r="B4050" t="str">
            <v>Talilni vložek</v>
          </cell>
          <cell r="C4050" t="str">
            <v>NH0 gG 100A/500V</v>
          </cell>
          <cell r="D4050" t="str">
            <v>3,3249</v>
          </cell>
          <cell r="E4050" t="str">
            <v>NB</v>
          </cell>
          <cell r="F4050">
            <v>36</v>
          </cell>
          <cell r="G4050">
            <v>21279.360000000001</v>
          </cell>
          <cell r="H4050">
            <v>0</v>
          </cell>
          <cell r="I4050">
            <v>21492.153600000001</v>
          </cell>
          <cell r="J4050">
            <v>2708011.3536</v>
          </cell>
          <cell r="K4050">
            <v>0.55000000000000004</v>
          </cell>
          <cell r="L4050">
            <v>4197418</v>
          </cell>
        </row>
        <row r="4051">
          <cell r="A4051" t="str">
            <v>004183215</v>
          </cell>
          <cell r="B4051" t="str">
            <v>Talilni vložek</v>
          </cell>
          <cell r="C4051" t="str">
            <v>NH0 gG 125A/500V</v>
          </cell>
          <cell r="D4051" t="str">
            <v>3,3249</v>
          </cell>
          <cell r="E4051" t="str">
            <v>NB</v>
          </cell>
          <cell r="F4051">
            <v>36</v>
          </cell>
          <cell r="G4051">
            <v>21279.360000000001</v>
          </cell>
          <cell r="H4051">
            <v>0</v>
          </cell>
          <cell r="I4051">
            <v>21492.153600000001</v>
          </cell>
          <cell r="J4051">
            <v>2708011.3536</v>
          </cell>
          <cell r="K4051">
            <v>0.55000000000000004</v>
          </cell>
          <cell r="L4051">
            <v>4197418</v>
          </cell>
        </row>
        <row r="4052">
          <cell r="A4052" t="str">
            <v>004183216</v>
          </cell>
          <cell r="B4052" t="str">
            <v>Talilni vložek</v>
          </cell>
          <cell r="C4052" t="str">
            <v>NH0 gG 160A/500V</v>
          </cell>
          <cell r="D4052" t="str">
            <v>3,3249</v>
          </cell>
          <cell r="E4052" t="str">
            <v>NB</v>
          </cell>
          <cell r="F4052">
            <v>36</v>
          </cell>
          <cell r="G4052">
            <v>21279.360000000001</v>
          </cell>
          <cell r="H4052">
            <v>0</v>
          </cell>
          <cell r="I4052">
            <v>21492.153600000001</v>
          </cell>
          <cell r="J4052">
            <v>2708011.3536</v>
          </cell>
          <cell r="K4052">
            <v>0.55000000000000004</v>
          </cell>
          <cell r="L4052">
            <v>4197418</v>
          </cell>
        </row>
        <row r="4053">
          <cell r="A4053" t="str">
            <v>004183303</v>
          </cell>
          <cell r="B4053" t="str">
            <v>Talilni vložek</v>
          </cell>
          <cell r="C4053" t="str">
            <v>NH0 gG 6A/690V</v>
          </cell>
          <cell r="D4053" t="str">
            <v>4,4103</v>
          </cell>
          <cell r="E4053" t="str">
            <v>NB</v>
          </cell>
          <cell r="F4053">
            <v>36</v>
          </cell>
          <cell r="G4053">
            <v>28225.920000000002</v>
          </cell>
          <cell r="H4053">
            <v>0</v>
          </cell>
          <cell r="I4053">
            <v>28508.179200000002</v>
          </cell>
          <cell r="J4053">
            <v>3592030.5792000005</v>
          </cell>
          <cell r="K4053">
            <v>0.57999999999999996</v>
          </cell>
          <cell r="L4053">
            <v>5675409</v>
          </cell>
        </row>
        <row r="4054">
          <cell r="A4054" t="str">
            <v>004183304</v>
          </cell>
          <cell r="B4054" t="str">
            <v>Talilni vložek</v>
          </cell>
          <cell r="C4054" t="str">
            <v>NH0 gG 10A/690V</v>
          </cell>
          <cell r="D4054" t="str">
            <v>4,4103</v>
          </cell>
          <cell r="E4054" t="str">
            <v>NB</v>
          </cell>
          <cell r="F4054">
            <v>36</v>
          </cell>
          <cell r="G4054">
            <v>28225.920000000002</v>
          </cell>
          <cell r="H4054">
            <v>0</v>
          </cell>
          <cell r="I4054">
            <v>28508.179200000002</v>
          </cell>
          <cell r="J4054">
            <v>3592030.5792000005</v>
          </cell>
          <cell r="K4054">
            <v>0.57999999999999996</v>
          </cell>
          <cell r="L4054">
            <v>5675409</v>
          </cell>
        </row>
        <row r="4055">
          <cell r="A4055" t="str">
            <v>004183305</v>
          </cell>
          <cell r="B4055" t="str">
            <v>Talilni vložek</v>
          </cell>
          <cell r="C4055" t="str">
            <v>NH0 gG 16A/690V</v>
          </cell>
          <cell r="D4055" t="str">
            <v>4,4103</v>
          </cell>
          <cell r="E4055" t="str">
            <v>NB</v>
          </cell>
          <cell r="F4055">
            <v>36</v>
          </cell>
          <cell r="G4055">
            <v>28225.920000000002</v>
          </cell>
          <cell r="H4055">
            <v>0</v>
          </cell>
          <cell r="I4055">
            <v>28508.179200000002</v>
          </cell>
          <cell r="J4055">
            <v>3592030.5792000005</v>
          </cell>
          <cell r="K4055">
            <v>0.57999999999999996</v>
          </cell>
          <cell r="L4055">
            <v>5675409</v>
          </cell>
        </row>
        <row r="4056">
          <cell r="A4056" t="str">
            <v>004183306</v>
          </cell>
          <cell r="B4056" t="str">
            <v>Talilni vložek</v>
          </cell>
          <cell r="C4056" t="str">
            <v>NH0 gG 20A/690V</v>
          </cell>
          <cell r="D4056" t="str">
            <v>4,4103</v>
          </cell>
          <cell r="E4056" t="str">
            <v>NB</v>
          </cell>
          <cell r="F4056">
            <v>36</v>
          </cell>
          <cell r="G4056">
            <v>28225.920000000002</v>
          </cell>
          <cell r="H4056">
            <v>0</v>
          </cell>
          <cell r="I4056">
            <v>28508.179200000002</v>
          </cell>
          <cell r="J4056">
            <v>3592030.5792000005</v>
          </cell>
          <cell r="K4056">
            <v>0.57999999999999996</v>
          </cell>
          <cell r="L4056">
            <v>5675409</v>
          </cell>
        </row>
        <row r="4057">
          <cell r="A4057" t="str">
            <v>004183307</v>
          </cell>
          <cell r="B4057" t="str">
            <v>Talilni vložek</v>
          </cell>
          <cell r="C4057" t="str">
            <v>NH0 gG 25A/690V</v>
          </cell>
          <cell r="D4057" t="str">
            <v>4,4103</v>
          </cell>
          <cell r="E4057" t="str">
            <v>NB</v>
          </cell>
          <cell r="F4057">
            <v>36</v>
          </cell>
          <cell r="G4057">
            <v>28225.920000000002</v>
          </cell>
          <cell r="H4057">
            <v>0</v>
          </cell>
          <cell r="I4057">
            <v>28508.179200000002</v>
          </cell>
          <cell r="J4057">
            <v>3592030.5792000005</v>
          </cell>
          <cell r="K4057">
            <v>0.57999999999999996</v>
          </cell>
          <cell r="L4057">
            <v>5675409</v>
          </cell>
        </row>
        <row r="4058">
          <cell r="A4058" t="str">
            <v>004183308</v>
          </cell>
          <cell r="B4058" t="str">
            <v>Talilni vložek</v>
          </cell>
          <cell r="C4058" t="str">
            <v>NH0 gG 32A/690V</v>
          </cell>
          <cell r="D4058" t="str">
            <v>4,4103</v>
          </cell>
          <cell r="E4058" t="str">
            <v>NB</v>
          </cell>
          <cell r="F4058">
            <v>36</v>
          </cell>
          <cell r="G4058">
            <v>28225.920000000002</v>
          </cell>
          <cell r="H4058">
            <v>0</v>
          </cell>
          <cell r="I4058">
            <v>28508.179200000002</v>
          </cell>
          <cell r="J4058">
            <v>3592030.5792000005</v>
          </cell>
          <cell r="K4058">
            <v>0.57999999999999996</v>
          </cell>
          <cell r="L4058">
            <v>5675409</v>
          </cell>
        </row>
        <row r="4059">
          <cell r="A4059" t="str">
            <v>004183309</v>
          </cell>
          <cell r="B4059" t="str">
            <v>Talilni vložek</v>
          </cell>
          <cell r="C4059" t="str">
            <v>NH0 gG 35A/690V</v>
          </cell>
          <cell r="D4059" t="str">
            <v>4,4103</v>
          </cell>
          <cell r="E4059" t="str">
            <v>NB</v>
          </cell>
          <cell r="F4059">
            <v>36</v>
          </cell>
          <cell r="G4059">
            <v>28225.920000000002</v>
          </cell>
          <cell r="H4059">
            <v>0</v>
          </cell>
          <cell r="I4059">
            <v>28508.179200000002</v>
          </cell>
          <cell r="J4059">
            <v>3592030.5792000005</v>
          </cell>
          <cell r="K4059">
            <v>0.57999999999999996</v>
          </cell>
          <cell r="L4059">
            <v>5675409</v>
          </cell>
        </row>
        <row r="4060">
          <cell r="A4060" t="str">
            <v>004183310</v>
          </cell>
          <cell r="B4060" t="str">
            <v>Talilni vložek</v>
          </cell>
          <cell r="C4060" t="str">
            <v>NH0 gG 40A/690V</v>
          </cell>
          <cell r="D4060" t="str">
            <v>4,4968</v>
          </cell>
          <cell r="E4060" t="str">
            <v>NB</v>
          </cell>
          <cell r="F4060">
            <v>36</v>
          </cell>
          <cell r="G4060">
            <v>28779.52</v>
          </cell>
          <cell r="H4060">
            <v>0</v>
          </cell>
          <cell r="I4060">
            <v>29067.315200000001</v>
          </cell>
          <cell r="J4060">
            <v>3662481.7152</v>
          </cell>
          <cell r="K4060">
            <v>0.57999999999999996</v>
          </cell>
          <cell r="L4060">
            <v>5786722</v>
          </cell>
        </row>
        <row r="4061">
          <cell r="A4061" t="str">
            <v>004183311</v>
          </cell>
          <cell r="B4061" t="str">
            <v>Talilni vložek</v>
          </cell>
          <cell r="C4061" t="str">
            <v>NH0 gG 50A/690V</v>
          </cell>
          <cell r="D4061" t="str">
            <v>4,6317</v>
          </cell>
          <cell r="E4061" t="str">
            <v>NB</v>
          </cell>
          <cell r="F4061">
            <v>36</v>
          </cell>
          <cell r="G4061">
            <v>29642.880000000001</v>
          </cell>
          <cell r="H4061">
            <v>0</v>
          </cell>
          <cell r="I4061">
            <v>29939.308800000003</v>
          </cell>
          <cell r="J4061">
            <v>3772352.9088000003</v>
          </cell>
          <cell r="K4061">
            <v>0.57999999999999996</v>
          </cell>
          <cell r="L4061">
            <v>5960318</v>
          </cell>
        </row>
        <row r="4062">
          <cell r="A4062" t="str">
            <v>004183312</v>
          </cell>
          <cell r="B4062" t="str">
            <v>Talilni vložek</v>
          </cell>
          <cell r="C4062" t="str">
            <v>NH0 gG 63A/690V</v>
          </cell>
          <cell r="D4062" t="str">
            <v>4,6317</v>
          </cell>
          <cell r="E4062" t="str">
            <v>NB</v>
          </cell>
          <cell r="F4062">
            <v>36</v>
          </cell>
          <cell r="G4062">
            <v>29642.880000000001</v>
          </cell>
          <cell r="H4062">
            <v>0</v>
          </cell>
          <cell r="I4062">
            <v>29939.308800000003</v>
          </cell>
          <cell r="J4062">
            <v>3772352.9088000003</v>
          </cell>
          <cell r="K4062">
            <v>0.57999999999999996</v>
          </cell>
          <cell r="L4062">
            <v>5960318</v>
          </cell>
        </row>
        <row r="4063">
          <cell r="A4063" t="str">
            <v>004183313</v>
          </cell>
          <cell r="B4063" t="str">
            <v>Talilni vložek</v>
          </cell>
          <cell r="C4063" t="str">
            <v>NH0 gG 80A/690V</v>
          </cell>
          <cell r="D4063" t="str">
            <v>4,7446</v>
          </cell>
          <cell r="E4063" t="str">
            <v>NB</v>
          </cell>
          <cell r="F4063">
            <v>36</v>
          </cell>
          <cell r="G4063">
            <v>30365.440000000002</v>
          </cell>
          <cell r="H4063">
            <v>0</v>
          </cell>
          <cell r="I4063">
            <v>30669.094400000002</v>
          </cell>
          <cell r="J4063">
            <v>3864305.8944000001</v>
          </cell>
          <cell r="K4063">
            <v>0.57999999999999996</v>
          </cell>
          <cell r="L4063">
            <v>6105604</v>
          </cell>
        </row>
        <row r="4064">
          <cell r="A4064" t="str">
            <v>004183314</v>
          </cell>
          <cell r="B4064" t="str">
            <v>Talilni vložek</v>
          </cell>
          <cell r="C4064" t="str">
            <v>NH0 gG 100A/690V</v>
          </cell>
          <cell r="D4064" t="str">
            <v>4,7446</v>
          </cell>
          <cell r="E4064" t="str">
            <v>NB</v>
          </cell>
          <cell r="F4064">
            <v>36</v>
          </cell>
          <cell r="G4064">
            <v>30365.440000000002</v>
          </cell>
          <cell r="H4064">
            <v>0</v>
          </cell>
          <cell r="I4064">
            <v>30669.094400000002</v>
          </cell>
          <cell r="J4064">
            <v>3864305.8944000001</v>
          </cell>
          <cell r="K4064">
            <v>0.57999999999999996</v>
          </cell>
          <cell r="L4064">
            <v>6105604</v>
          </cell>
        </row>
        <row r="4065">
          <cell r="A4065" t="str">
            <v>004183315</v>
          </cell>
          <cell r="B4065" t="str">
            <v>Talilni vložek</v>
          </cell>
          <cell r="C4065" t="str">
            <v>NH0 gG 125A/690V</v>
          </cell>
          <cell r="D4065" t="str">
            <v>4,7446</v>
          </cell>
          <cell r="E4065" t="str">
            <v>NB</v>
          </cell>
          <cell r="F4065">
            <v>36</v>
          </cell>
          <cell r="G4065">
            <v>30365.440000000002</v>
          </cell>
          <cell r="H4065">
            <v>0</v>
          </cell>
          <cell r="I4065">
            <v>30669.094400000002</v>
          </cell>
          <cell r="J4065">
            <v>3864305.8944000001</v>
          </cell>
          <cell r="K4065">
            <v>0.57999999999999996</v>
          </cell>
          <cell r="L4065">
            <v>6105604</v>
          </cell>
        </row>
        <row r="4066">
          <cell r="A4066" t="str">
            <v>004184107</v>
          </cell>
          <cell r="B4066" t="str">
            <v>Talilni vložek</v>
          </cell>
          <cell r="C4066" t="str">
            <v>NH1C gG 25A/400V</v>
          </cell>
          <cell r="D4066" t="str">
            <v>3,5856</v>
          </cell>
          <cell r="E4066" t="str">
            <v>NC</v>
          </cell>
          <cell r="F4066">
            <v>39</v>
          </cell>
          <cell r="G4066">
            <v>21872.16</v>
          </cell>
          <cell r="H4066">
            <v>0</v>
          </cell>
          <cell r="I4066">
            <v>22090.881600000001</v>
          </cell>
          <cell r="J4066">
            <v>2783451.0816000002</v>
          </cell>
          <cell r="K4066">
            <v>0.6</v>
          </cell>
          <cell r="L4066">
            <v>4453522</v>
          </cell>
        </row>
        <row r="4067">
          <cell r="A4067" t="str">
            <v>004184109</v>
          </cell>
          <cell r="B4067" t="str">
            <v>Talilni vložek</v>
          </cell>
          <cell r="C4067" t="str">
            <v>NH1C gG 35A/400V</v>
          </cell>
          <cell r="D4067" t="str">
            <v>3,5856</v>
          </cell>
          <cell r="E4067" t="str">
            <v>NC</v>
          </cell>
          <cell r="F4067">
            <v>39</v>
          </cell>
          <cell r="G4067">
            <v>21872.16</v>
          </cell>
          <cell r="H4067">
            <v>0</v>
          </cell>
          <cell r="I4067">
            <v>22090.881600000001</v>
          </cell>
          <cell r="J4067">
            <v>2783451.0816000002</v>
          </cell>
          <cell r="K4067">
            <v>0.6</v>
          </cell>
          <cell r="L4067">
            <v>4453522</v>
          </cell>
        </row>
        <row r="4068">
          <cell r="A4068" t="str">
            <v>004184111</v>
          </cell>
          <cell r="B4068" t="str">
            <v>Talilni vložek</v>
          </cell>
          <cell r="C4068" t="str">
            <v>NH1C gG 50A/400V</v>
          </cell>
          <cell r="D4068" t="str">
            <v>3,6931</v>
          </cell>
          <cell r="E4068" t="str">
            <v>NC</v>
          </cell>
          <cell r="F4068">
            <v>39</v>
          </cell>
          <cell r="G4068">
            <v>22527.91</v>
          </cell>
          <cell r="H4068">
            <v>0</v>
          </cell>
          <cell r="I4068">
            <v>22753.1891</v>
          </cell>
          <cell r="J4068">
            <v>2866901.8265999998</v>
          </cell>
          <cell r="K4068">
            <v>0.6</v>
          </cell>
          <cell r="L4068">
            <v>4587043</v>
          </cell>
        </row>
        <row r="4069">
          <cell r="A4069" t="str">
            <v>004184112</v>
          </cell>
          <cell r="B4069" t="str">
            <v>Talilni vložek</v>
          </cell>
          <cell r="C4069" t="str">
            <v>NH1C gG 63A/400V</v>
          </cell>
          <cell r="D4069" t="str">
            <v>3,6931</v>
          </cell>
          <cell r="E4069" t="str">
            <v>NC</v>
          </cell>
          <cell r="F4069">
            <v>39</v>
          </cell>
          <cell r="G4069">
            <v>22527.91</v>
          </cell>
          <cell r="H4069">
            <v>0</v>
          </cell>
          <cell r="I4069">
            <v>22753.1891</v>
          </cell>
          <cell r="J4069">
            <v>2866901.8265999998</v>
          </cell>
          <cell r="K4069">
            <v>0.6</v>
          </cell>
          <cell r="L4069">
            <v>4587043</v>
          </cell>
        </row>
        <row r="4070">
          <cell r="A4070" t="str">
            <v>004184113</v>
          </cell>
          <cell r="B4070" t="str">
            <v>Talilni vložek</v>
          </cell>
          <cell r="C4070" t="str">
            <v>NH1C gG 80A/400V</v>
          </cell>
          <cell r="D4070" t="str">
            <v>3,7832</v>
          </cell>
          <cell r="E4070" t="str">
            <v>NC</v>
          </cell>
          <cell r="F4070">
            <v>39</v>
          </cell>
          <cell r="G4070">
            <v>23077.52</v>
          </cell>
          <cell r="H4070">
            <v>0</v>
          </cell>
          <cell r="I4070">
            <v>23308.2952</v>
          </cell>
          <cell r="J4070">
            <v>2936845.1952</v>
          </cell>
          <cell r="K4070">
            <v>0.6</v>
          </cell>
          <cell r="L4070">
            <v>4698953</v>
          </cell>
        </row>
        <row r="4071">
          <cell r="A4071" t="str">
            <v>004184114</v>
          </cell>
          <cell r="B4071" t="str">
            <v>Talilni vložek</v>
          </cell>
          <cell r="C4071" t="str">
            <v>NH1C gG 100A/400V</v>
          </cell>
          <cell r="D4071" t="str">
            <v>3,7832</v>
          </cell>
          <cell r="E4071" t="str">
            <v>NC</v>
          </cell>
          <cell r="F4071">
            <v>39</v>
          </cell>
          <cell r="G4071">
            <v>23077.52</v>
          </cell>
          <cell r="H4071">
            <v>0</v>
          </cell>
          <cell r="I4071">
            <v>23308.2952</v>
          </cell>
          <cell r="J4071">
            <v>2936845.1952</v>
          </cell>
          <cell r="K4071">
            <v>0.6</v>
          </cell>
          <cell r="L4071">
            <v>4698953</v>
          </cell>
        </row>
        <row r="4072">
          <cell r="A4072" t="str">
            <v>004184115</v>
          </cell>
          <cell r="B4072" t="str">
            <v>Talilni vložek</v>
          </cell>
          <cell r="C4072" t="str">
            <v>NH1C gG 125A/400V</v>
          </cell>
          <cell r="D4072" t="str">
            <v>3,7832</v>
          </cell>
          <cell r="E4072" t="str">
            <v>NC</v>
          </cell>
          <cell r="F4072">
            <v>39</v>
          </cell>
          <cell r="G4072">
            <v>23077.52</v>
          </cell>
          <cell r="H4072">
            <v>0</v>
          </cell>
          <cell r="I4072">
            <v>23308.2952</v>
          </cell>
          <cell r="J4072">
            <v>2936845.1952</v>
          </cell>
          <cell r="K4072">
            <v>0.6</v>
          </cell>
          <cell r="L4072">
            <v>4698953</v>
          </cell>
        </row>
        <row r="4073">
          <cell r="A4073" t="str">
            <v>004184116</v>
          </cell>
          <cell r="B4073" t="str">
            <v>Talilni vložek</v>
          </cell>
          <cell r="C4073" t="str">
            <v>NH1C gG 160A/400V</v>
          </cell>
          <cell r="D4073" t="str">
            <v>3,7832</v>
          </cell>
          <cell r="E4073" t="str">
            <v>NC</v>
          </cell>
          <cell r="F4073">
            <v>39</v>
          </cell>
          <cell r="G4073">
            <v>23077.52</v>
          </cell>
          <cell r="H4073">
            <v>0</v>
          </cell>
          <cell r="I4073">
            <v>23308.2952</v>
          </cell>
          <cell r="J4073">
            <v>2936845.1952</v>
          </cell>
          <cell r="K4073">
            <v>0.6</v>
          </cell>
          <cell r="L4073">
            <v>4698953</v>
          </cell>
        </row>
        <row r="4074">
          <cell r="A4074" t="str">
            <v>004184207</v>
          </cell>
          <cell r="B4074" t="str">
            <v>Talilni vložek</v>
          </cell>
          <cell r="C4074" t="str">
            <v>NH1C gG 25A/500V</v>
          </cell>
          <cell r="D4074" t="str">
            <v>3,2283</v>
          </cell>
          <cell r="E4074" t="str">
            <v>NC</v>
          </cell>
          <cell r="F4074">
            <v>39</v>
          </cell>
          <cell r="G4074">
            <v>19692.63</v>
          </cell>
          <cell r="H4074">
            <v>0</v>
          </cell>
          <cell r="I4074">
            <v>19889.5563</v>
          </cell>
          <cell r="J4074">
            <v>2506084.0937999999</v>
          </cell>
          <cell r="K4074">
            <v>0.55000000000000004</v>
          </cell>
          <cell r="L4074">
            <v>3884431</v>
          </cell>
        </row>
        <row r="4075">
          <cell r="A4075" t="str">
            <v>004184208</v>
          </cell>
          <cell r="B4075" t="str">
            <v>Talilni vložek</v>
          </cell>
          <cell r="C4075" t="str">
            <v>NH1C gG 32A/500V</v>
          </cell>
          <cell r="D4075" t="str">
            <v>3,2283</v>
          </cell>
          <cell r="E4075" t="str">
            <v>NC</v>
          </cell>
          <cell r="F4075">
            <v>39</v>
          </cell>
          <cell r="G4075">
            <v>19692.63</v>
          </cell>
          <cell r="H4075">
            <v>0</v>
          </cell>
          <cell r="I4075">
            <v>19889.5563</v>
          </cell>
          <cell r="J4075">
            <v>2506084.0937999999</v>
          </cell>
          <cell r="K4075">
            <v>0.55000000000000004</v>
          </cell>
          <cell r="L4075">
            <v>3884431</v>
          </cell>
        </row>
        <row r="4076">
          <cell r="A4076" t="str">
            <v>004184209</v>
          </cell>
          <cell r="B4076" t="str">
            <v>Talilni vložek</v>
          </cell>
          <cell r="C4076" t="str">
            <v>NH1C gG 35A/500V</v>
          </cell>
          <cell r="D4076" t="str">
            <v>3,2283</v>
          </cell>
          <cell r="E4076" t="str">
            <v>NC</v>
          </cell>
          <cell r="F4076">
            <v>39</v>
          </cell>
          <cell r="G4076">
            <v>19692.63</v>
          </cell>
          <cell r="H4076">
            <v>0</v>
          </cell>
          <cell r="I4076">
            <v>19889.5563</v>
          </cell>
          <cell r="J4076">
            <v>2506084.0937999999</v>
          </cell>
          <cell r="K4076">
            <v>0.55000000000000004</v>
          </cell>
          <cell r="L4076">
            <v>3884431</v>
          </cell>
        </row>
        <row r="4077">
          <cell r="A4077" t="str">
            <v>004184210</v>
          </cell>
          <cell r="B4077" t="str">
            <v>Talilni vložek</v>
          </cell>
          <cell r="C4077" t="str">
            <v>NH1C gG 40A/500V</v>
          </cell>
          <cell r="D4077" t="str">
            <v>3,3223</v>
          </cell>
          <cell r="E4077" t="str">
            <v>NC</v>
          </cell>
          <cell r="F4077">
            <v>39</v>
          </cell>
          <cell r="G4077">
            <v>20266.03</v>
          </cell>
          <cell r="H4077">
            <v>0</v>
          </cell>
          <cell r="I4077">
            <v>20468.690299999998</v>
          </cell>
          <cell r="J4077">
            <v>2579054.9778</v>
          </cell>
          <cell r="K4077">
            <v>0.55000000000000004</v>
          </cell>
          <cell r="L4077">
            <v>3997536</v>
          </cell>
        </row>
        <row r="4078">
          <cell r="A4078" t="str">
            <v>004184211</v>
          </cell>
          <cell r="B4078" t="str">
            <v>Talilni vložek</v>
          </cell>
          <cell r="C4078" t="str">
            <v>NH1C gG 50A/500V</v>
          </cell>
          <cell r="D4078" t="str">
            <v>3,4220</v>
          </cell>
          <cell r="E4078" t="str">
            <v>NC</v>
          </cell>
          <cell r="F4078">
            <v>39</v>
          </cell>
          <cell r="G4078">
            <v>20874.2</v>
          </cell>
          <cell r="H4078">
            <v>0</v>
          </cell>
          <cell r="I4078">
            <v>21082.942000000003</v>
          </cell>
          <cell r="J4078">
            <v>2656450.6920000003</v>
          </cell>
          <cell r="K4078">
            <v>0.55000000000000004</v>
          </cell>
          <cell r="L4078">
            <v>4117499</v>
          </cell>
        </row>
        <row r="4079">
          <cell r="A4079" t="str">
            <v>004184212</v>
          </cell>
          <cell r="B4079" t="str">
            <v>Talilni vložek</v>
          </cell>
          <cell r="C4079" t="str">
            <v>NH1C gG 63A/500V</v>
          </cell>
          <cell r="D4079" t="str">
            <v>3,4220</v>
          </cell>
          <cell r="E4079" t="str">
            <v>NC</v>
          </cell>
          <cell r="F4079">
            <v>39</v>
          </cell>
          <cell r="G4079">
            <v>20874.2</v>
          </cell>
          <cell r="H4079">
            <v>0</v>
          </cell>
          <cell r="I4079">
            <v>21082.942000000003</v>
          </cell>
          <cell r="J4079">
            <v>2656450.6920000003</v>
          </cell>
          <cell r="K4079">
            <v>0.55000000000000004</v>
          </cell>
          <cell r="L4079">
            <v>4117499</v>
          </cell>
        </row>
        <row r="4080">
          <cell r="A4080" t="str">
            <v>004184213</v>
          </cell>
          <cell r="B4080" t="str">
            <v>Talilni vložek</v>
          </cell>
          <cell r="C4080" t="str">
            <v>NH1C gG 80A/500V</v>
          </cell>
          <cell r="D4080" t="str">
            <v>3,5054</v>
          </cell>
          <cell r="E4080" t="str">
            <v>NC</v>
          </cell>
          <cell r="F4080">
            <v>39</v>
          </cell>
          <cell r="G4080">
            <v>21382.94</v>
          </cell>
          <cell r="H4080">
            <v>0</v>
          </cell>
          <cell r="I4080">
            <v>21596.769399999997</v>
          </cell>
          <cell r="J4080">
            <v>2721192.9443999995</v>
          </cell>
          <cell r="K4080">
            <v>0.55000000000000004</v>
          </cell>
          <cell r="L4080">
            <v>4217850</v>
          </cell>
        </row>
        <row r="4081">
          <cell r="A4081" t="str">
            <v>004184214</v>
          </cell>
          <cell r="B4081" t="str">
            <v>Talilni vložek</v>
          </cell>
          <cell r="C4081" t="str">
            <v>NH1C gG 100A/500V</v>
          </cell>
          <cell r="D4081" t="str">
            <v>3,5054</v>
          </cell>
          <cell r="E4081" t="str">
            <v>NC</v>
          </cell>
          <cell r="F4081">
            <v>39</v>
          </cell>
          <cell r="G4081">
            <v>21382.94</v>
          </cell>
          <cell r="H4081">
            <v>0</v>
          </cell>
          <cell r="I4081">
            <v>21596.769399999997</v>
          </cell>
          <cell r="J4081">
            <v>2721192.9443999995</v>
          </cell>
          <cell r="K4081">
            <v>0.55000000000000004</v>
          </cell>
          <cell r="L4081">
            <v>4217850</v>
          </cell>
        </row>
        <row r="4082">
          <cell r="A4082" t="str">
            <v>004184215</v>
          </cell>
          <cell r="B4082" t="str">
            <v>Talilni vložek</v>
          </cell>
          <cell r="C4082" t="str">
            <v>NH1C gG 125A/500V</v>
          </cell>
          <cell r="D4082" t="str">
            <v>3,5054</v>
          </cell>
          <cell r="E4082" t="str">
            <v>NC</v>
          </cell>
          <cell r="F4082">
            <v>39</v>
          </cell>
          <cell r="G4082">
            <v>21382.94</v>
          </cell>
          <cell r="H4082">
            <v>0</v>
          </cell>
          <cell r="I4082">
            <v>21596.769399999997</v>
          </cell>
          <cell r="J4082">
            <v>2721192.9443999995</v>
          </cell>
          <cell r="K4082">
            <v>0.55000000000000004</v>
          </cell>
          <cell r="L4082">
            <v>4217850</v>
          </cell>
        </row>
        <row r="4083">
          <cell r="A4083" t="str">
            <v>004184216</v>
          </cell>
          <cell r="B4083" t="str">
            <v>Talilni vložek</v>
          </cell>
          <cell r="C4083" t="str">
            <v>NH1C gG 160A/500V</v>
          </cell>
          <cell r="D4083" t="str">
            <v>3,5054</v>
          </cell>
          <cell r="E4083" t="str">
            <v>NC</v>
          </cell>
          <cell r="F4083">
            <v>39</v>
          </cell>
          <cell r="G4083">
            <v>21382.94</v>
          </cell>
          <cell r="H4083">
            <v>0</v>
          </cell>
          <cell r="I4083">
            <v>21596.769399999997</v>
          </cell>
          <cell r="J4083">
            <v>2721192.9443999995</v>
          </cell>
          <cell r="K4083">
            <v>0.55000000000000004</v>
          </cell>
          <cell r="L4083">
            <v>4217850</v>
          </cell>
        </row>
        <row r="4084">
          <cell r="A4084" t="str">
            <v>004184307</v>
          </cell>
          <cell r="B4084" t="str">
            <v>Talilni vložek</v>
          </cell>
          <cell r="C4084" t="str">
            <v>NH1C gG 25A/690V</v>
          </cell>
          <cell r="D4084" t="str">
            <v>4,6100</v>
          </cell>
          <cell r="E4084" t="str">
            <v>NC</v>
          </cell>
          <cell r="F4084">
            <v>39</v>
          </cell>
          <cell r="G4084">
            <v>28121</v>
          </cell>
          <cell r="H4084">
            <v>0</v>
          </cell>
          <cell r="I4084">
            <v>28402.21</v>
          </cell>
          <cell r="J4084">
            <v>3578678.46</v>
          </cell>
          <cell r="K4084">
            <v>0.57999999999999996</v>
          </cell>
          <cell r="L4084">
            <v>5654312</v>
          </cell>
        </row>
        <row r="4085">
          <cell r="A4085" t="str">
            <v>004184308</v>
          </cell>
          <cell r="B4085" t="str">
            <v>Talilni vložek</v>
          </cell>
          <cell r="C4085" t="str">
            <v>NH1C gG 32A/690V</v>
          </cell>
          <cell r="D4085" t="str">
            <v>4,6100</v>
          </cell>
          <cell r="E4085" t="str">
            <v>NC</v>
          </cell>
          <cell r="F4085">
            <v>39</v>
          </cell>
          <cell r="G4085">
            <v>28121</v>
          </cell>
          <cell r="H4085">
            <v>0</v>
          </cell>
          <cell r="I4085">
            <v>28402.21</v>
          </cell>
          <cell r="J4085">
            <v>3578678.46</v>
          </cell>
          <cell r="K4085">
            <v>0.57999999999999996</v>
          </cell>
          <cell r="L4085">
            <v>5654312</v>
          </cell>
        </row>
        <row r="4086">
          <cell r="A4086" t="str">
            <v>004184309</v>
          </cell>
          <cell r="B4086" t="str">
            <v>Talilni vložek</v>
          </cell>
          <cell r="C4086" t="str">
            <v>NH1C gG 35A/690V</v>
          </cell>
          <cell r="D4086" t="str">
            <v>4,6100</v>
          </cell>
          <cell r="E4086" t="str">
            <v>NC</v>
          </cell>
          <cell r="F4086">
            <v>39</v>
          </cell>
          <cell r="G4086">
            <v>28121</v>
          </cell>
          <cell r="H4086">
            <v>0</v>
          </cell>
          <cell r="I4086">
            <v>28402.21</v>
          </cell>
          <cell r="J4086">
            <v>3578678.46</v>
          </cell>
          <cell r="K4086">
            <v>0.57999999999999996</v>
          </cell>
          <cell r="L4086">
            <v>5654312</v>
          </cell>
        </row>
        <row r="4087">
          <cell r="A4087" t="str">
            <v>004184310</v>
          </cell>
          <cell r="B4087" t="str">
            <v>Talilni vložek</v>
          </cell>
          <cell r="C4087" t="str">
            <v>NH1C gG 40A/690V</v>
          </cell>
          <cell r="D4087" t="str">
            <v>4,7443</v>
          </cell>
          <cell r="E4087" t="str">
            <v>NC</v>
          </cell>
          <cell r="F4087">
            <v>39</v>
          </cell>
          <cell r="G4087">
            <v>28940.23</v>
          </cell>
          <cell r="H4087">
            <v>0</v>
          </cell>
          <cell r="I4087">
            <v>29229.632300000001</v>
          </cell>
          <cell r="J4087">
            <v>3682933.6698000003</v>
          </cell>
          <cell r="K4087">
            <v>0.57999999999999996</v>
          </cell>
          <cell r="L4087">
            <v>5819036</v>
          </cell>
        </row>
        <row r="4088">
          <cell r="A4088" t="str">
            <v>004184311</v>
          </cell>
          <cell r="B4088" t="str">
            <v>Talilni vložek</v>
          </cell>
          <cell r="C4088" t="str">
            <v>NH1C gG 50A/690V</v>
          </cell>
          <cell r="D4088" t="str">
            <v>4,8866</v>
          </cell>
          <cell r="E4088" t="str">
            <v>NC</v>
          </cell>
          <cell r="F4088">
            <v>39</v>
          </cell>
          <cell r="G4088">
            <v>29808.26</v>
          </cell>
          <cell r="H4088">
            <v>0</v>
          </cell>
          <cell r="I4088">
            <v>30106.3426</v>
          </cell>
          <cell r="J4088">
            <v>3793399.1675999998</v>
          </cell>
          <cell r="K4088">
            <v>0.57999999999999996</v>
          </cell>
          <cell r="L4088">
            <v>5993571</v>
          </cell>
        </row>
        <row r="4089">
          <cell r="A4089" t="str">
            <v>004184312</v>
          </cell>
          <cell r="B4089" t="str">
            <v>Talilni vložek</v>
          </cell>
          <cell r="C4089" t="str">
            <v>NH1C gG 63A/690V</v>
          </cell>
          <cell r="D4089" t="str">
            <v>4,8866</v>
          </cell>
          <cell r="E4089" t="str">
            <v>NC</v>
          </cell>
          <cell r="F4089">
            <v>39</v>
          </cell>
          <cell r="G4089">
            <v>29808.26</v>
          </cell>
          <cell r="H4089">
            <v>0</v>
          </cell>
          <cell r="I4089">
            <v>30106.3426</v>
          </cell>
          <cell r="J4089">
            <v>3793399.1675999998</v>
          </cell>
          <cell r="K4089">
            <v>0.57999999999999996</v>
          </cell>
          <cell r="L4089">
            <v>5993571</v>
          </cell>
        </row>
        <row r="4090">
          <cell r="A4090" t="str">
            <v>004184313</v>
          </cell>
          <cell r="B4090" t="str">
            <v>Talilni vložek</v>
          </cell>
          <cell r="C4090" t="str">
            <v>NH1C gG 80A/690V</v>
          </cell>
          <cell r="D4090" t="str">
            <v>5,0058</v>
          </cell>
          <cell r="E4090" t="str">
            <v>NC</v>
          </cell>
          <cell r="F4090">
            <v>39</v>
          </cell>
          <cell r="G4090">
            <v>30535.38</v>
          </cell>
          <cell r="H4090">
            <v>0</v>
          </cell>
          <cell r="I4090">
            <v>30840.733800000002</v>
          </cell>
          <cell r="J4090">
            <v>3885932.4588000001</v>
          </cell>
          <cell r="K4090">
            <v>0.57999999999999996</v>
          </cell>
          <cell r="L4090">
            <v>6139774</v>
          </cell>
        </row>
        <row r="4091">
          <cell r="A4091" t="str">
            <v>004184314</v>
          </cell>
          <cell r="B4091" t="str">
            <v>Talilni vložek</v>
          </cell>
          <cell r="C4091" t="str">
            <v>NH1C gG 100A/690V</v>
          </cell>
          <cell r="D4091" t="str">
            <v>5,0058</v>
          </cell>
          <cell r="E4091" t="str">
            <v>NC</v>
          </cell>
          <cell r="F4091">
            <v>39</v>
          </cell>
          <cell r="G4091">
            <v>30535.38</v>
          </cell>
          <cell r="H4091">
            <v>0</v>
          </cell>
          <cell r="I4091">
            <v>30840.733800000002</v>
          </cell>
          <cell r="J4091">
            <v>3885932.4588000001</v>
          </cell>
          <cell r="K4091">
            <v>0.57999999999999996</v>
          </cell>
          <cell r="L4091">
            <v>6139774</v>
          </cell>
        </row>
        <row r="4092">
          <cell r="A4092" t="str">
            <v>004184315</v>
          </cell>
          <cell r="B4092" t="str">
            <v>Talilni vložek</v>
          </cell>
          <cell r="C4092" t="str">
            <v>NH1C gG 125A/690V</v>
          </cell>
          <cell r="D4092" t="str">
            <v>5,0058</v>
          </cell>
          <cell r="E4092" t="str">
            <v>NC</v>
          </cell>
          <cell r="F4092">
            <v>39</v>
          </cell>
          <cell r="G4092">
            <v>30535.38</v>
          </cell>
          <cell r="H4092">
            <v>0</v>
          </cell>
          <cell r="I4092">
            <v>30840.733800000002</v>
          </cell>
          <cell r="J4092">
            <v>3885932.4588000001</v>
          </cell>
          <cell r="K4092">
            <v>0.57999999999999996</v>
          </cell>
          <cell r="L4092">
            <v>6139774</v>
          </cell>
        </row>
        <row r="4093">
          <cell r="A4093" t="str">
            <v>004194107</v>
          </cell>
          <cell r="B4093" t="str">
            <v>Talilni vložek</v>
          </cell>
          <cell r="C4093" t="str">
            <v>NH1C/I gG 25A/400V</v>
          </cell>
          <cell r="D4093" t="str">
            <v>4,5398</v>
          </cell>
          <cell r="E4093" t="str">
            <v>NC</v>
          </cell>
          <cell r="F4093">
            <v>39</v>
          </cell>
          <cell r="G4093">
            <v>27692.78</v>
          </cell>
          <cell r="H4093">
            <v>0</v>
          </cell>
          <cell r="I4093">
            <v>27969.7078</v>
          </cell>
          <cell r="J4093">
            <v>3524183.1828000001</v>
          </cell>
          <cell r="K4093">
            <v>0.6</v>
          </cell>
          <cell r="L4093">
            <v>5638694</v>
          </cell>
        </row>
        <row r="4094">
          <cell r="A4094" t="str">
            <v>004194109</v>
          </cell>
          <cell r="B4094" t="str">
            <v>Talilni vložek</v>
          </cell>
          <cell r="C4094" t="str">
            <v>NH1C/I gG 35A/400V</v>
          </cell>
          <cell r="D4094" t="str">
            <v>4,5398</v>
          </cell>
          <cell r="E4094" t="str">
            <v>NC</v>
          </cell>
          <cell r="F4094">
            <v>39</v>
          </cell>
          <cell r="G4094">
            <v>27692.78</v>
          </cell>
          <cell r="H4094">
            <v>0</v>
          </cell>
          <cell r="I4094">
            <v>27969.7078</v>
          </cell>
          <cell r="J4094">
            <v>3524183.1828000001</v>
          </cell>
          <cell r="K4094">
            <v>0.6</v>
          </cell>
          <cell r="L4094">
            <v>5638694</v>
          </cell>
        </row>
        <row r="4095">
          <cell r="A4095" t="str">
            <v>004194111</v>
          </cell>
          <cell r="B4095" t="str">
            <v>Talilni vložek</v>
          </cell>
          <cell r="C4095" t="str">
            <v>NH1C/I gG 50A/400V</v>
          </cell>
          <cell r="D4095" t="str">
            <v>4,6760</v>
          </cell>
          <cell r="E4095" t="str">
            <v>NC</v>
          </cell>
          <cell r="F4095">
            <v>39</v>
          </cell>
          <cell r="G4095">
            <v>28523.599999999999</v>
          </cell>
          <cell r="H4095">
            <v>0</v>
          </cell>
          <cell r="I4095">
            <v>28808.835999999999</v>
          </cell>
          <cell r="J4095">
            <v>3629913.3360000001</v>
          </cell>
          <cell r="K4095">
            <v>0.6</v>
          </cell>
          <cell r="L4095">
            <v>5807862</v>
          </cell>
        </row>
        <row r="4096">
          <cell r="A4096" t="str">
            <v>004194112</v>
          </cell>
          <cell r="B4096" t="str">
            <v>Talilni vložek</v>
          </cell>
          <cell r="C4096" t="str">
            <v>NH1C/I gG 63A/400V</v>
          </cell>
          <cell r="D4096" t="str">
            <v>4,6760</v>
          </cell>
          <cell r="E4096" t="str">
            <v>NC</v>
          </cell>
          <cell r="F4096">
            <v>39</v>
          </cell>
          <cell r="G4096">
            <v>28523.599999999999</v>
          </cell>
          <cell r="H4096">
            <v>0</v>
          </cell>
          <cell r="I4096">
            <v>28808.835999999999</v>
          </cell>
          <cell r="J4096">
            <v>3629913.3360000001</v>
          </cell>
          <cell r="K4096">
            <v>0.6</v>
          </cell>
          <cell r="L4096">
            <v>5807862</v>
          </cell>
        </row>
        <row r="4097">
          <cell r="A4097" t="str">
            <v>004194113</v>
          </cell>
          <cell r="B4097" t="str">
            <v>Talilni vložek</v>
          </cell>
          <cell r="C4097" t="str">
            <v>NH1C/I gG 80A/400V</v>
          </cell>
          <cell r="D4097" t="str">
            <v>4,7900</v>
          </cell>
          <cell r="E4097" t="str">
            <v>NC</v>
          </cell>
          <cell r="F4097">
            <v>39</v>
          </cell>
          <cell r="G4097">
            <v>29219</v>
          </cell>
          <cell r="H4097">
            <v>0</v>
          </cell>
          <cell r="I4097">
            <v>29511.19</v>
          </cell>
          <cell r="J4097">
            <v>3718409.94</v>
          </cell>
          <cell r="K4097">
            <v>0.6</v>
          </cell>
          <cell r="L4097">
            <v>5949456</v>
          </cell>
        </row>
        <row r="4098">
          <cell r="A4098" t="str">
            <v>004194114</v>
          </cell>
          <cell r="B4098" t="str">
            <v>Talilni vložek</v>
          </cell>
          <cell r="C4098" t="str">
            <v>NH1C/I gG 100A/400V</v>
          </cell>
          <cell r="D4098" t="str">
            <v>4,7900</v>
          </cell>
          <cell r="E4098" t="str">
            <v>NC</v>
          </cell>
          <cell r="F4098">
            <v>39</v>
          </cell>
          <cell r="G4098">
            <v>29219</v>
          </cell>
          <cell r="H4098">
            <v>0</v>
          </cell>
          <cell r="I4098">
            <v>29511.19</v>
          </cell>
          <cell r="J4098">
            <v>3718409.94</v>
          </cell>
          <cell r="K4098">
            <v>0.6</v>
          </cell>
          <cell r="L4098">
            <v>5949456</v>
          </cell>
        </row>
        <row r="4099">
          <cell r="A4099" t="str">
            <v>004194115</v>
          </cell>
          <cell r="B4099" t="str">
            <v>Talilni vložek</v>
          </cell>
          <cell r="C4099" t="str">
            <v>NH1C/I gG 125A/400V</v>
          </cell>
          <cell r="D4099" t="str">
            <v>4,7900</v>
          </cell>
          <cell r="E4099" t="str">
            <v>NC</v>
          </cell>
          <cell r="F4099">
            <v>39</v>
          </cell>
          <cell r="G4099">
            <v>29219</v>
          </cell>
          <cell r="H4099">
            <v>0</v>
          </cell>
          <cell r="I4099">
            <v>29511.19</v>
          </cell>
          <cell r="J4099">
            <v>3718409.94</v>
          </cell>
          <cell r="K4099">
            <v>0.6</v>
          </cell>
          <cell r="L4099">
            <v>5949456</v>
          </cell>
        </row>
        <row r="4100">
          <cell r="A4100" t="str">
            <v>004194116</v>
          </cell>
          <cell r="B4100" t="str">
            <v>Talilni vložek</v>
          </cell>
          <cell r="C4100" t="str">
            <v>NH1C/I gG 160A/400V</v>
          </cell>
          <cell r="D4100" t="str">
            <v>4,7900</v>
          </cell>
          <cell r="E4100" t="str">
            <v>NC</v>
          </cell>
          <cell r="F4100">
            <v>39</v>
          </cell>
          <cell r="G4100">
            <v>29219</v>
          </cell>
          <cell r="H4100">
            <v>0</v>
          </cell>
          <cell r="I4100">
            <v>29511.19</v>
          </cell>
          <cell r="J4100">
            <v>3718409.94</v>
          </cell>
          <cell r="K4100">
            <v>0.6</v>
          </cell>
          <cell r="L4100">
            <v>5949456</v>
          </cell>
        </row>
        <row r="4101">
          <cell r="A4101" t="str">
            <v>004194207</v>
          </cell>
          <cell r="B4101" t="str">
            <v>Talilni vložek</v>
          </cell>
          <cell r="C4101" t="str">
            <v>NH1C/I gG 25A/500V</v>
          </cell>
          <cell r="D4101" t="str">
            <v>4,0874</v>
          </cell>
          <cell r="E4101" t="str">
            <v>NC</v>
          </cell>
          <cell r="F4101">
            <v>39</v>
          </cell>
          <cell r="G4101">
            <v>24933.14</v>
          </cell>
          <cell r="H4101">
            <v>0</v>
          </cell>
          <cell r="I4101">
            <v>25182.471399999999</v>
          </cell>
          <cell r="J4101">
            <v>3172991.3964</v>
          </cell>
          <cell r="K4101">
            <v>0.57999999999999996</v>
          </cell>
          <cell r="L4101">
            <v>5013327</v>
          </cell>
        </row>
        <row r="4102">
          <cell r="A4102" t="str">
            <v>004194208</v>
          </cell>
          <cell r="B4102" t="str">
            <v>Talilni vložek</v>
          </cell>
          <cell r="C4102" t="str">
            <v>NH1C/I gG 32A/500V</v>
          </cell>
          <cell r="D4102" t="str">
            <v>4,0874</v>
          </cell>
          <cell r="E4102" t="str">
            <v>NC</v>
          </cell>
          <cell r="F4102">
            <v>39</v>
          </cell>
          <cell r="G4102">
            <v>24933.14</v>
          </cell>
          <cell r="H4102">
            <v>0</v>
          </cell>
          <cell r="I4102">
            <v>25182.471399999999</v>
          </cell>
          <cell r="J4102">
            <v>3172991.3964</v>
          </cell>
          <cell r="K4102">
            <v>0.57999999999999996</v>
          </cell>
          <cell r="L4102">
            <v>5013327</v>
          </cell>
        </row>
        <row r="4103">
          <cell r="A4103" t="str">
            <v>004194209</v>
          </cell>
          <cell r="B4103" t="str">
            <v>Talilni vložek</v>
          </cell>
          <cell r="C4103" t="str">
            <v>NH1C/I gG 35A/500V</v>
          </cell>
          <cell r="D4103" t="str">
            <v>4,0874</v>
          </cell>
          <cell r="E4103" t="str">
            <v>NC</v>
          </cell>
          <cell r="F4103">
            <v>39</v>
          </cell>
          <cell r="G4103">
            <v>24933.14</v>
          </cell>
          <cell r="H4103">
            <v>0</v>
          </cell>
          <cell r="I4103">
            <v>25182.471399999999</v>
          </cell>
          <cell r="J4103">
            <v>3172991.3964</v>
          </cell>
          <cell r="K4103">
            <v>0.57999999999999996</v>
          </cell>
          <cell r="L4103">
            <v>5013327</v>
          </cell>
        </row>
        <row r="4104">
          <cell r="A4104" t="str">
            <v>004194210</v>
          </cell>
          <cell r="B4104" t="str">
            <v>Talilni vložek</v>
          </cell>
          <cell r="C4104" t="str">
            <v>NH1C/I gG 40A/500V</v>
          </cell>
          <cell r="D4104" t="str">
            <v>4,2064</v>
          </cell>
          <cell r="E4104" t="str">
            <v>NC</v>
          </cell>
          <cell r="F4104">
            <v>39</v>
          </cell>
          <cell r="G4104">
            <v>25659.040000000001</v>
          </cell>
          <cell r="H4104">
            <v>0</v>
          </cell>
          <cell r="I4104">
            <v>25915.630400000002</v>
          </cell>
          <cell r="J4104">
            <v>3265369.4304000004</v>
          </cell>
          <cell r="K4104">
            <v>0.57999999999999996</v>
          </cell>
          <cell r="L4104">
            <v>5159284</v>
          </cell>
        </row>
        <row r="4105">
          <cell r="A4105" t="str">
            <v>004194211</v>
          </cell>
          <cell r="B4105" t="str">
            <v>Talilni vložek</v>
          </cell>
          <cell r="C4105" t="str">
            <v>NH1C/I gG 50A/500V</v>
          </cell>
          <cell r="D4105" t="str">
            <v>4,3326</v>
          </cell>
          <cell r="E4105" t="str">
            <v>NC</v>
          </cell>
          <cell r="F4105">
            <v>39</v>
          </cell>
          <cell r="G4105">
            <v>26428.86</v>
          </cell>
          <cell r="H4105">
            <v>0</v>
          </cell>
          <cell r="I4105">
            <v>26693.1486</v>
          </cell>
          <cell r="J4105">
            <v>3363336.7236000001</v>
          </cell>
          <cell r="K4105">
            <v>0.57999999999999996</v>
          </cell>
          <cell r="L4105">
            <v>5314073</v>
          </cell>
        </row>
        <row r="4106">
          <cell r="A4106" t="str">
            <v>004194212</v>
          </cell>
          <cell r="B4106" t="str">
            <v>Talilni vložek</v>
          </cell>
          <cell r="C4106" t="str">
            <v>NH1C/I gG 63A/500V</v>
          </cell>
          <cell r="D4106" t="str">
            <v>4,3326</v>
          </cell>
          <cell r="E4106" t="str">
            <v>NC</v>
          </cell>
          <cell r="F4106">
            <v>39</v>
          </cell>
          <cell r="G4106">
            <v>26428.86</v>
          </cell>
          <cell r="H4106">
            <v>0</v>
          </cell>
          <cell r="I4106">
            <v>26693.1486</v>
          </cell>
          <cell r="J4106">
            <v>3363336.7236000001</v>
          </cell>
          <cell r="K4106">
            <v>0.57999999999999996</v>
          </cell>
          <cell r="L4106">
            <v>5314073</v>
          </cell>
        </row>
        <row r="4107">
          <cell r="A4107" t="str">
            <v>004194213</v>
          </cell>
          <cell r="B4107" t="str">
            <v>Talilni vložek</v>
          </cell>
          <cell r="C4107" t="str">
            <v>NH1C/I gG 80A/500V</v>
          </cell>
          <cell r="D4107" t="str">
            <v>4,4383</v>
          </cell>
          <cell r="E4107" t="str">
            <v>NC</v>
          </cell>
          <cell r="F4107">
            <v>39</v>
          </cell>
          <cell r="G4107">
            <v>27073.63</v>
          </cell>
          <cell r="H4107">
            <v>0</v>
          </cell>
          <cell r="I4107">
            <v>27344.366300000002</v>
          </cell>
          <cell r="J4107">
            <v>3445390.1538</v>
          </cell>
          <cell r="K4107">
            <v>0.57999999999999996</v>
          </cell>
          <cell r="L4107">
            <v>5443717</v>
          </cell>
        </row>
        <row r="4108">
          <cell r="A4108" t="str">
            <v>004194214</v>
          </cell>
          <cell r="B4108" t="str">
            <v>Talilni vložek</v>
          </cell>
          <cell r="C4108" t="str">
            <v>NH1C/I gG 100A/500V</v>
          </cell>
          <cell r="D4108" t="str">
            <v>4,4383</v>
          </cell>
          <cell r="E4108" t="str">
            <v>NC</v>
          </cell>
          <cell r="F4108">
            <v>39</v>
          </cell>
          <cell r="G4108">
            <v>27073.63</v>
          </cell>
          <cell r="H4108">
            <v>0</v>
          </cell>
          <cell r="I4108">
            <v>27344.366300000002</v>
          </cell>
          <cell r="J4108">
            <v>3445390.1538</v>
          </cell>
          <cell r="K4108">
            <v>0.57999999999999996</v>
          </cell>
          <cell r="L4108">
            <v>5443717</v>
          </cell>
        </row>
        <row r="4109">
          <cell r="A4109" t="str">
            <v>004194215</v>
          </cell>
          <cell r="B4109" t="str">
            <v>Talilni vložek</v>
          </cell>
          <cell r="C4109" t="str">
            <v>NH1C/I gG 125A/500V</v>
          </cell>
          <cell r="D4109" t="str">
            <v>4,4383</v>
          </cell>
          <cell r="E4109" t="str">
            <v>NC</v>
          </cell>
          <cell r="F4109">
            <v>39</v>
          </cell>
          <cell r="G4109">
            <v>27073.63</v>
          </cell>
          <cell r="H4109">
            <v>0</v>
          </cell>
          <cell r="I4109">
            <v>27344.366300000002</v>
          </cell>
          <cell r="J4109">
            <v>3445390.1538</v>
          </cell>
          <cell r="K4109">
            <v>0.57999999999999996</v>
          </cell>
          <cell r="L4109">
            <v>5443717</v>
          </cell>
        </row>
        <row r="4110">
          <cell r="A4110" t="str">
            <v>004194216</v>
          </cell>
          <cell r="B4110" t="str">
            <v>Talilni vložek</v>
          </cell>
          <cell r="C4110" t="str">
            <v>NH1C/I gG 160A/500V</v>
          </cell>
          <cell r="D4110" t="str">
            <v>4,4383</v>
          </cell>
          <cell r="E4110" t="str">
            <v>NC</v>
          </cell>
          <cell r="F4110">
            <v>39</v>
          </cell>
          <cell r="G4110">
            <v>27073.63</v>
          </cell>
          <cell r="H4110">
            <v>0</v>
          </cell>
          <cell r="I4110">
            <v>27344.366300000002</v>
          </cell>
          <cell r="J4110">
            <v>3445390.1538</v>
          </cell>
          <cell r="K4110">
            <v>0.57999999999999996</v>
          </cell>
          <cell r="L4110">
            <v>5443717</v>
          </cell>
        </row>
        <row r="4111">
          <cell r="A4111" t="str">
            <v>004194307</v>
          </cell>
          <cell r="B4111" t="str">
            <v>Talilni vložek</v>
          </cell>
          <cell r="C4111" t="str">
            <v>NH1C/I gG 25A/690V</v>
          </cell>
          <cell r="D4111" t="str">
            <v>5,5289</v>
          </cell>
          <cell r="E4111" t="str">
            <v>NC</v>
          </cell>
          <cell r="F4111">
            <v>39</v>
          </cell>
          <cell r="G4111">
            <v>33726.29</v>
          </cell>
          <cell r="H4111">
            <v>0</v>
          </cell>
          <cell r="I4111">
            <v>34063.552900000002</v>
          </cell>
          <cell r="J4111">
            <v>4292007.6654000003</v>
          </cell>
          <cell r="K4111">
            <v>0.57999999999999996</v>
          </cell>
          <cell r="L4111">
            <v>6781373</v>
          </cell>
        </row>
        <row r="4112">
          <cell r="A4112" t="str">
            <v>004194308</v>
          </cell>
          <cell r="B4112" t="str">
            <v>Talilni vložek</v>
          </cell>
          <cell r="C4112" t="str">
            <v>NH1C/I gG 32A/690V</v>
          </cell>
          <cell r="D4112" t="str">
            <v>5,5289</v>
          </cell>
          <cell r="E4112" t="str">
            <v>NC</v>
          </cell>
          <cell r="F4112">
            <v>39</v>
          </cell>
          <cell r="G4112">
            <v>33726.29</v>
          </cell>
          <cell r="H4112">
            <v>0</v>
          </cell>
          <cell r="I4112">
            <v>34063.552900000002</v>
          </cell>
          <cell r="J4112">
            <v>4292007.6654000003</v>
          </cell>
          <cell r="K4112">
            <v>0.57999999999999996</v>
          </cell>
          <cell r="L4112">
            <v>6781373</v>
          </cell>
        </row>
        <row r="4113">
          <cell r="A4113" t="str">
            <v>004194309</v>
          </cell>
          <cell r="B4113" t="str">
            <v>Talilni vložek</v>
          </cell>
          <cell r="C4113" t="str">
            <v>NH1C/I gG 35A/690V</v>
          </cell>
          <cell r="D4113" t="str">
            <v>5,5289</v>
          </cell>
          <cell r="E4113" t="str">
            <v>NC</v>
          </cell>
          <cell r="F4113">
            <v>39</v>
          </cell>
          <cell r="G4113">
            <v>33726.29</v>
          </cell>
          <cell r="H4113">
            <v>0</v>
          </cell>
          <cell r="I4113">
            <v>34063.552900000002</v>
          </cell>
          <cell r="J4113">
            <v>4292007.6654000003</v>
          </cell>
          <cell r="K4113">
            <v>0.57999999999999996</v>
          </cell>
          <cell r="L4113">
            <v>6781373</v>
          </cell>
        </row>
        <row r="4114">
          <cell r="A4114" t="str">
            <v>004194310</v>
          </cell>
          <cell r="B4114" t="str">
            <v>Talilni vložek</v>
          </cell>
          <cell r="C4114" t="str">
            <v>NH1C/I gG 40A/690V</v>
          </cell>
          <cell r="D4114" t="str">
            <v>5,6900</v>
          </cell>
          <cell r="E4114" t="str">
            <v>NC</v>
          </cell>
          <cell r="F4114">
            <v>39</v>
          </cell>
          <cell r="G4114">
            <v>34709</v>
          </cell>
          <cell r="H4114">
            <v>0</v>
          </cell>
          <cell r="I4114">
            <v>35056.090000000004</v>
          </cell>
          <cell r="J4114">
            <v>4417067.3400000008</v>
          </cell>
          <cell r="K4114">
            <v>0.57999999999999996</v>
          </cell>
          <cell r="L4114">
            <v>6978967</v>
          </cell>
        </row>
        <row r="4115">
          <cell r="A4115" t="str">
            <v>004194311</v>
          </cell>
          <cell r="B4115" t="str">
            <v>Talilni vložek</v>
          </cell>
          <cell r="C4115" t="str">
            <v>NH1C/I gG 50A/690V</v>
          </cell>
          <cell r="D4115" t="str">
            <v>5,8607</v>
          </cell>
          <cell r="E4115" t="str">
            <v>NC</v>
          </cell>
          <cell r="F4115">
            <v>39</v>
          </cell>
          <cell r="G4115">
            <v>35750.269999999997</v>
          </cell>
          <cell r="H4115">
            <v>0</v>
          </cell>
          <cell r="I4115">
            <v>36107.772699999994</v>
          </cell>
          <cell r="J4115">
            <v>4549579.3601999991</v>
          </cell>
          <cell r="K4115">
            <v>0.57999999999999996</v>
          </cell>
          <cell r="L4115">
            <v>7188336</v>
          </cell>
        </row>
        <row r="4116">
          <cell r="A4116" t="str">
            <v>004194312</v>
          </cell>
          <cell r="B4116" t="str">
            <v>Talilni vložek</v>
          </cell>
          <cell r="C4116" t="str">
            <v>NH1C/I gG 63A/690V</v>
          </cell>
          <cell r="D4116" t="str">
            <v>5,8607</v>
          </cell>
          <cell r="E4116" t="str">
            <v>NC</v>
          </cell>
          <cell r="F4116">
            <v>39</v>
          </cell>
          <cell r="G4116">
            <v>35750.269999999997</v>
          </cell>
          <cell r="H4116">
            <v>0</v>
          </cell>
          <cell r="I4116">
            <v>36107.772699999994</v>
          </cell>
          <cell r="J4116">
            <v>4549579.3601999991</v>
          </cell>
          <cell r="K4116">
            <v>0.57999999999999996</v>
          </cell>
          <cell r="L4116">
            <v>7188336</v>
          </cell>
        </row>
        <row r="4117">
          <cell r="A4117" t="str">
            <v>004194313</v>
          </cell>
          <cell r="B4117" t="str">
            <v>Talilni vložek</v>
          </cell>
          <cell r="C4117" t="str">
            <v>NH1C/I gG 80A/690V</v>
          </cell>
          <cell r="D4117" t="str">
            <v>6,0036</v>
          </cell>
          <cell r="E4117" t="str">
            <v>NC</v>
          </cell>
          <cell r="F4117">
            <v>39</v>
          </cell>
          <cell r="G4117">
            <v>36621.96</v>
          </cell>
          <cell r="H4117">
            <v>0</v>
          </cell>
          <cell r="I4117">
            <v>36988.179599999996</v>
          </cell>
          <cell r="J4117">
            <v>4660510.6295999996</v>
          </cell>
          <cell r="K4117">
            <v>0.57999999999999996</v>
          </cell>
          <cell r="L4117">
            <v>7363607</v>
          </cell>
        </row>
        <row r="4118">
          <cell r="A4118" t="str">
            <v>004194314</v>
          </cell>
          <cell r="B4118" t="str">
            <v>Talilni vložek</v>
          </cell>
          <cell r="C4118" t="str">
            <v>NH1C/I gG 100A/690V</v>
          </cell>
          <cell r="D4118" t="str">
            <v>6,0036</v>
          </cell>
          <cell r="E4118" t="str">
            <v>NC</v>
          </cell>
          <cell r="F4118">
            <v>39</v>
          </cell>
          <cell r="G4118">
            <v>36621.96</v>
          </cell>
          <cell r="H4118">
            <v>0</v>
          </cell>
          <cell r="I4118">
            <v>36988.179599999996</v>
          </cell>
          <cell r="J4118">
            <v>4660510.6295999996</v>
          </cell>
          <cell r="K4118">
            <v>0.57999999999999996</v>
          </cell>
          <cell r="L4118">
            <v>7363607</v>
          </cell>
        </row>
        <row r="4119">
          <cell r="A4119" t="str">
            <v>004194315</v>
          </cell>
          <cell r="B4119" t="str">
            <v>Talilni vložek</v>
          </cell>
          <cell r="C4119" t="str">
            <v>NH1C/I gG 125A/690V</v>
          </cell>
          <cell r="D4119" t="str">
            <v>6,0036</v>
          </cell>
          <cell r="E4119" t="str">
            <v>NC</v>
          </cell>
          <cell r="F4119">
            <v>39</v>
          </cell>
          <cell r="G4119">
            <v>36621.96</v>
          </cell>
          <cell r="H4119">
            <v>0</v>
          </cell>
          <cell r="I4119">
            <v>36988.179599999996</v>
          </cell>
          <cell r="J4119">
            <v>4660510.6295999996</v>
          </cell>
          <cell r="K4119">
            <v>0.57999999999999996</v>
          </cell>
          <cell r="L4119">
            <v>7363607</v>
          </cell>
        </row>
        <row r="4120">
          <cell r="A4120" t="str">
            <v>004184120</v>
          </cell>
          <cell r="B4120" t="str">
            <v>Talilni vložek</v>
          </cell>
          <cell r="C4120" t="str">
            <v>NH1 gG 63A/400V</v>
          </cell>
          <cell r="D4120" t="str">
            <v>5,6518</v>
          </cell>
          <cell r="E4120" t="str">
            <v>NC</v>
          </cell>
          <cell r="F4120">
            <v>39</v>
          </cell>
          <cell r="G4120">
            <v>34475.979999999996</v>
          </cell>
          <cell r="H4120">
            <v>0</v>
          </cell>
          <cell r="I4120">
            <v>34820.739799999996</v>
          </cell>
          <cell r="J4120">
            <v>4387413.2147999993</v>
          </cell>
          <cell r="K4120">
            <v>0.6</v>
          </cell>
          <cell r="L4120">
            <v>7019862</v>
          </cell>
        </row>
        <row r="4121">
          <cell r="A4121" t="str">
            <v>004184121</v>
          </cell>
          <cell r="B4121" t="str">
            <v>Talilni vložek</v>
          </cell>
          <cell r="C4121" t="str">
            <v>NH1 gG 80A/400V</v>
          </cell>
          <cell r="D4121" t="str">
            <v>5,6518</v>
          </cell>
          <cell r="E4121" t="str">
            <v>NC</v>
          </cell>
          <cell r="F4121">
            <v>39</v>
          </cell>
          <cell r="G4121">
            <v>34475.979999999996</v>
          </cell>
          <cell r="H4121">
            <v>0</v>
          </cell>
          <cell r="I4121">
            <v>34820.739799999996</v>
          </cell>
          <cell r="J4121">
            <v>4387413.2147999993</v>
          </cell>
          <cell r="K4121">
            <v>0.6</v>
          </cell>
          <cell r="L4121">
            <v>7019862</v>
          </cell>
        </row>
        <row r="4122">
          <cell r="A4122" t="str">
            <v>004184122</v>
          </cell>
          <cell r="B4122" t="str">
            <v>Talilni vložek</v>
          </cell>
          <cell r="C4122" t="str">
            <v>NH1 gG 100A/400V</v>
          </cell>
          <cell r="D4122" t="str">
            <v>5,6518</v>
          </cell>
          <cell r="E4122" t="str">
            <v>NC</v>
          </cell>
          <cell r="F4122">
            <v>39</v>
          </cell>
          <cell r="G4122">
            <v>34475.979999999996</v>
          </cell>
          <cell r="H4122">
            <v>0</v>
          </cell>
          <cell r="I4122">
            <v>34820.739799999996</v>
          </cell>
          <cell r="J4122">
            <v>4387413.2147999993</v>
          </cell>
          <cell r="K4122">
            <v>0.6</v>
          </cell>
          <cell r="L4122">
            <v>7019862</v>
          </cell>
        </row>
        <row r="4123">
          <cell r="A4123" t="str">
            <v>004184123</v>
          </cell>
          <cell r="B4123" t="str">
            <v>Talilni vložek</v>
          </cell>
          <cell r="C4123" t="str">
            <v>NH1 gG 125A/400V</v>
          </cell>
          <cell r="D4123" t="str">
            <v>5,6518</v>
          </cell>
          <cell r="E4123" t="str">
            <v>NC</v>
          </cell>
          <cell r="F4123">
            <v>39</v>
          </cell>
          <cell r="G4123">
            <v>34475.979999999996</v>
          </cell>
          <cell r="H4123">
            <v>0</v>
          </cell>
          <cell r="I4123">
            <v>34820.739799999996</v>
          </cell>
          <cell r="J4123">
            <v>4387413.2147999993</v>
          </cell>
          <cell r="K4123">
            <v>0.6</v>
          </cell>
          <cell r="L4123">
            <v>7019862</v>
          </cell>
        </row>
        <row r="4124">
          <cell r="A4124" t="str">
            <v>004184124</v>
          </cell>
          <cell r="B4124" t="str">
            <v>Talilni vložek</v>
          </cell>
          <cell r="C4124" t="str">
            <v>NH1 gG 160A/400V</v>
          </cell>
          <cell r="D4124" t="str">
            <v>5,6518</v>
          </cell>
          <cell r="E4124" t="str">
            <v>NC</v>
          </cell>
          <cell r="F4124">
            <v>39</v>
          </cell>
          <cell r="G4124">
            <v>34475.979999999996</v>
          </cell>
          <cell r="H4124">
            <v>0</v>
          </cell>
          <cell r="I4124">
            <v>34820.739799999996</v>
          </cell>
          <cell r="J4124">
            <v>4387413.2147999993</v>
          </cell>
          <cell r="K4124">
            <v>0.6</v>
          </cell>
          <cell r="L4124">
            <v>7019862</v>
          </cell>
        </row>
        <row r="4125">
          <cell r="A4125" t="str">
            <v>004184117</v>
          </cell>
          <cell r="B4125" t="str">
            <v>Talilni vložek</v>
          </cell>
          <cell r="C4125" t="str">
            <v>NH1 gG 200A/400V</v>
          </cell>
          <cell r="D4125" t="str">
            <v>5,3192</v>
          </cell>
          <cell r="E4125" t="str">
            <v>NC</v>
          </cell>
          <cell r="F4125">
            <v>39</v>
          </cell>
          <cell r="G4125">
            <v>32447.119999999999</v>
          </cell>
          <cell r="H4125">
            <v>0</v>
          </cell>
          <cell r="I4125">
            <v>32771.591200000003</v>
          </cell>
          <cell r="J4125">
            <v>4129220.4912000005</v>
          </cell>
          <cell r="K4125">
            <v>0.6</v>
          </cell>
          <cell r="L4125">
            <v>6606753</v>
          </cell>
        </row>
        <row r="4126">
          <cell r="A4126" t="str">
            <v>004184118</v>
          </cell>
          <cell r="B4126" t="str">
            <v>Talilni vložek</v>
          </cell>
          <cell r="C4126" t="str">
            <v>NH1 gG 224A/400V</v>
          </cell>
          <cell r="D4126" t="str">
            <v>5,3192</v>
          </cell>
          <cell r="E4126" t="str">
            <v>NC</v>
          </cell>
          <cell r="F4126">
            <v>39</v>
          </cell>
          <cell r="G4126">
            <v>32447.119999999999</v>
          </cell>
          <cell r="H4126">
            <v>0</v>
          </cell>
          <cell r="I4126">
            <v>32771.591200000003</v>
          </cell>
          <cell r="J4126">
            <v>4129220.4912000005</v>
          </cell>
          <cell r="K4126">
            <v>0.6</v>
          </cell>
          <cell r="L4126">
            <v>6606753</v>
          </cell>
        </row>
        <row r="4127">
          <cell r="A4127" t="str">
            <v>004184119</v>
          </cell>
          <cell r="B4127" t="str">
            <v>Talilni vložek</v>
          </cell>
          <cell r="C4127" t="str">
            <v>NH1 gG 250A/400V</v>
          </cell>
          <cell r="D4127" t="str">
            <v>5,3192</v>
          </cell>
          <cell r="E4127" t="str">
            <v>NC</v>
          </cell>
          <cell r="F4127">
            <v>39</v>
          </cell>
          <cell r="G4127">
            <v>32447.119999999999</v>
          </cell>
          <cell r="H4127">
            <v>0</v>
          </cell>
          <cell r="I4127">
            <v>32771.591200000003</v>
          </cell>
          <cell r="J4127">
            <v>4129220.4912000005</v>
          </cell>
          <cell r="K4127">
            <v>0.6</v>
          </cell>
          <cell r="L4127">
            <v>6606753</v>
          </cell>
        </row>
        <row r="4128">
          <cell r="A4128" t="str">
            <v>004184220</v>
          </cell>
          <cell r="B4128" t="str">
            <v>Talilni vložek</v>
          </cell>
          <cell r="C4128" t="str">
            <v>NH1 gG 63A/500V</v>
          </cell>
          <cell r="D4128" t="str">
            <v>5,2368</v>
          </cell>
          <cell r="E4128" t="str">
            <v>NC</v>
          </cell>
          <cell r="F4128">
            <v>39</v>
          </cell>
          <cell r="G4128">
            <v>31944.48</v>
          </cell>
          <cell r="H4128">
            <v>0</v>
          </cell>
          <cell r="I4128">
            <v>32263.924800000001</v>
          </cell>
          <cell r="J4128">
            <v>4065254.5248000002</v>
          </cell>
          <cell r="K4128">
            <v>0.55000000000000004</v>
          </cell>
          <cell r="L4128">
            <v>6301145</v>
          </cell>
        </row>
        <row r="4129">
          <cell r="A4129" t="str">
            <v>004184221</v>
          </cell>
          <cell r="B4129" t="str">
            <v>Talilni vložek</v>
          </cell>
          <cell r="C4129" t="str">
            <v>NH1 gG 80A/500V</v>
          </cell>
          <cell r="D4129" t="str">
            <v>5,2368</v>
          </cell>
          <cell r="E4129" t="str">
            <v>NC</v>
          </cell>
          <cell r="F4129">
            <v>39</v>
          </cell>
          <cell r="G4129">
            <v>31944.48</v>
          </cell>
          <cell r="H4129">
            <v>0</v>
          </cell>
          <cell r="I4129">
            <v>32263.924800000001</v>
          </cell>
          <cell r="J4129">
            <v>4065254.5248000002</v>
          </cell>
          <cell r="K4129">
            <v>0.55000000000000004</v>
          </cell>
          <cell r="L4129">
            <v>6301145</v>
          </cell>
        </row>
        <row r="4130">
          <cell r="A4130" t="str">
            <v>004184222</v>
          </cell>
          <cell r="B4130" t="str">
            <v>Talilni vložek</v>
          </cell>
          <cell r="C4130" t="str">
            <v>NH1 gG 100A/500V</v>
          </cell>
          <cell r="D4130" t="str">
            <v>5,2368</v>
          </cell>
          <cell r="E4130" t="str">
            <v>NC</v>
          </cell>
          <cell r="F4130">
            <v>39</v>
          </cell>
          <cell r="G4130">
            <v>31944.48</v>
          </cell>
          <cell r="H4130">
            <v>0</v>
          </cell>
          <cell r="I4130">
            <v>32263.924800000001</v>
          </cell>
          <cell r="J4130">
            <v>4065254.5248000002</v>
          </cell>
          <cell r="K4130">
            <v>0.55000000000000004</v>
          </cell>
          <cell r="L4130">
            <v>6301145</v>
          </cell>
        </row>
        <row r="4131">
          <cell r="A4131" t="str">
            <v>004184223</v>
          </cell>
          <cell r="B4131" t="str">
            <v>Talilni vložek</v>
          </cell>
          <cell r="C4131" t="str">
            <v>NH1 gG 125A/500V</v>
          </cell>
          <cell r="D4131" t="str">
            <v>5,2368</v>
          </cell>
          <cell r="E4131" t="str">
            <v>NC</v>
          </cell>
          <cell r="F4131">
            <v>39</v>
          </cell>
          <cell r="G4131">
            <v>31944.48</v>
          </cell>
          <cell r="H4131">
            <v>0</v>
          </cell>
          <cell r="I4131">
            <v>32263.924800000001</v>
          </cell>
          <cell r="J4131">
            <v>4065254.5248000002</v>
          </cell>
          <cell r="K4131">
            <v>0.55000000000000004</v>
          </cell>
          <cell r="L4131">
            <v>6301145</v>
          </cell>
        </row>
        <row r="4132">
          <cell r="A4132" t="str">
            <v>004184224</v>
          </cell>
          <cell r="B4132" t="str">
            <v>Talilni vložek</v>
          </cell>
          <cell r="C4132" t="str">
            <v>NH1 gG 160A/500V</v>
          </cell>
          <cell r="D4132" t="str">
            <v>5,2368</v>
          </cell>
          <cell r="E4132" t="str">
            <v>NC</v>
          </cell>
          <cell r="F4132">
            <v>39</v>
          </cell>
          <cell r="G4132">
            <v>31944.48</v>
          </cell>
          <cell r="H4132">
            <v>0</v>
          </cell>
          <cell r="I4132">
            <v>32263.924800000001</v>
          </cell>
          <cell r="J4132">
            <v>4065254.5248000002</v>
          </cell>
          <cell r="K4132">
            <v>0.55000000000000004</v>
          </cell>
          <cell r="L4132">
            <v>6301145</v>
          </cell>
        </row>
        <row r="4133">
          <cell r="A4133" t="str">
            <v>004184217</v>
          </cell>
          <cell r="B4133" t="str">
            <v>Talilni vložek</v>
          </cell>
          <cell r="C4133" t="str">
            <v>NH1 gG 200A/500V</v>
          </cell>
          <cell r="D4133" t="str">
            <v>4,9287</v>
          </cell>
          <cell r="E4133" t="str">
            <v>NC</v>
          </cell>
          <cell r="F4133">
            <v>39</v>
          </cell>
          <cell r="G4133">
            <v>30065.07</v>
          </cell>
          <cell r="H4133">
            <v>0</v>
          </cell>
          <cell r="I4133">
            <v>30365.720700000002</v>
          </cell>
          <cell r="J4133">
            <v>3826080.8082000003</v>
          </cell>
          <cell r="K4133">
            <v>0.55000000000000004</v>
          </cell>
          <cell r="L4133">
            <v>5930426</v>
          </cell>
        </row>
        <row r="4134">
          <cell r="A4134" t="str">
            <v>004184218</v>
          </cell>
          <cell r="B4134" t="str">
            <v>Talilni vložek</v>
          </cell>
          <cell r="C4134" t="str">
            <v>NH1 gG 224A/500V</v>
          </cell>
          <cell r="D4134" t="str">
            <v>4,9287</v>
          </cell>
          <cell r="E4134" t="str">
            <v>NC</v>
          </cell>
          <cell r="F4134">
            <v>39</v>
          </cell>
          <cell r="G4134">
            <v>30065.07</v>
          </cell>
          <cell r="H4134">
            <v>0</v>
          </cell>
          <cell r="I4134">
            <v>30365.720700000002</v>
          </cell>
          <cell r="J4134">
            <v>3826080.8082000003</v>
          </cell>
          <cell r="K4134">
            <v>0.55000000000000004</v>
          </cell>
          <cell r="L4134">
            <v>5930426</v>
          </cell>
        </row>
        <row r="4135">
          <cell r="A4135" t="str">
            <v>004184219</v>
          </cell>
          <cell r="B4135" t="str">
            <v>Talilni vložek</v>
          </cell>
          <cell r="C4135" t="str">
            <v>NH1 gG 250A/500V</v>
          </cell>
          <cell r="D4135" t="str">
            <v>4,9287</v>
          </cell>
          <cell r="E4135" t="str">
            <v>NC</v>
          </cell>
          <cell r="F4135">
            <v>39</v>
          </cell>
          <cell r="G4135">
            <v>30065.07</v>
          </cell>
          <cell r="H4135">
            <v>0</v>
          </cell>
          <cell r="I4135">
            <v>30365.720700000002</v>
          </cell>
          <cell r="J4135">
            <v>3826080.8082000003</v>
          </cell>
          <cell r="K4135">
            <v>0.55000000000000004</v>
          </cell>
          <cell r="L4135">
            <v>5930426</v>
          </cell>
        </row>
        <row r="4136">
          <cell r="A4136" t="str">
            <v>004184320</v>
          </cell>
          <cell r="B4136" t="str">
            <v>Talilni vložek</v>
          </cell>
          <cell r="C4136" t="str">
            <v>NH1 gG 63A/690V</v>
          </cell>
          <cell r="D4136" t="str">
            <v>6,6677</v>
          </cell>
          <cell r="E4136" t="str">
            <v>NC</v>
          </cell>
          <cell r="F4136">
            <v>39</v>
          </cell>
          <cell r="G4136">
            <v>40672.97</v>
          </cell>
          <cell r="H4136">
            <v>0</v>
          </cell>
          <cell r="I4136">
            <v>41079.699700000005</v>
          </cell>
          <cell r="J4136">
            <v>5176042.1622000001</v>
          </cell>
          <cell r="K4136">
            <v>0.57999999999999996</v>
          </cell>
          <cell r="L4136">
            <v>8178147</v>
          </cell>
        </row>
        <row r="4137">
          <cell r="A4137" t="str">
            <v>004184321</v>
          </cell>
          <cell r="B4137" t="str">
            <v>Talilni vložek</v>
          </cell>
          <cell r="C4137" t="str">
            <v>NH1 gG 80A/690V</v>
          </cell>
          <cell r="D4137" t="str">
            <v>6,6677</v>
          </cell>
          <cell r="E4137" t="str">
            <v>NC</v>
          </cell>
          <cell r="F4137">
            <v>39</v>
          </cell>
          <cell r="G4137">
            <v>40672.97</v>
          </cell>
          <cell r="H4137">
            <v>0</v>
          </cell>
          <cell r="I4137">
            <v>41079.699700000005</v>
          </cell>
          <cell r="J4137">
            <v>5176042.1622000001</v>
          </cell>
          <cell r="K4137">
            <v>0.57999999999999996</v>
          </cell>
          <cell r="L4137">
            <v>8178147</v>
          </cell>
        </row>
        <row r="4138">
          <cell r="A4138" t="str">
            <v>004184322</v>
          </cell>
          <cell r="B4138" t="str">
            <v>Talilni vložek</v>
          </cell>
          <cell r="C4138" t="str">
            <v>NH1 gG 100A/690V</v>
          </cell>
          <cell r="D4138" t="str">
            <v>6,6677</v>
          </cell>
          <cell r="E4138" t="str">
            <v>NC</v>
          </cell>
          <cell r="F4138">
            <v>39</v>
          </cell>
          <cell r="G4138">
            <v>40672.97</v>
          </cell>
          <cell r="H4138">
            <v>0</v>
          </cell>
          <cell r="I4138">
            <v>41079.699700000005</v>
          </cell>
          <cell r="J4138">
            <v>5176042.1622000001</v>
          </cell>
          <cell r="K4138">
            <v>0.57999999999999996</v>
          </cell>
          <cell r="L4138">
            <v>8178147</v>
          </cell>
        </row>
        <row r="4139">
          <cell r="A4139" t="str">
            <v>004184323</v>
          </cell>
          <cell r="B4139" t="str">
            <v>Talilni vložek</v>
          </cell>
          <cell r="C4139" t="str">
            <v>NH1 gG 125A/690V</v>
          </cell>
          <cell r="D4139" t="str">
            <v>6,6677</v>
          </cell>
          <cell r="E4139" t="str">
            <v>NC</v>
          </cell>
          <cell r="F4139">
            <v>39</v>
          </cell>
          <cell r="G4139">
            <v>40672.97</v>
          </cell>
          <cell r="H4139">
            <v>0</v>
          </cell>
          <cell r="I4139">
            <v>41079.699700000005</v>
          </cell>
          <cell r="J4139">
            <v>5176042.1622000001</v>
          </cell>
          <cell r="K4139">
            <v>0.57999999999999996</v>
          </cell>
          <cell r="L4139">
            <v>8178147</v>
          </cell>
        </row>
        <row r="4140">
          <cell r="A4140" t="str">
            <v>004184324</v>
          </cell>
          <cell r="B4140" t="str">
            <v>Talilni vložek</v>
          </cell>
          <cell r="C4140" t="str">
            <v>NH1 gG 160A/690V</v>
          </cell>
          <cell r="D4140" t="str">
            <v>6,6677</v>
          </cell>
          <cell r="E4140" t="str">
            <v>NC</v>
          </cell>
          <cell r="F4140">
            <v>39</v>
          </cell>
          <cell r="G4140">
            <v>40672.97</v>
          </cell>
          <cell r="H4140">
            <v>0</v>
          </cell>
          <cell r="I4140">
            <v>41079.699700000005</v>
          </cell>
          <cell r="J4140">
            <v>5176042.1622000001</v>
          </cell>
          <cell r="K4140">
            <v>0.57999999999999996</v>
          </cell>
          <cell r="L4140">
            <v>8178147</v>
          </cell>
        </row>
        <row r="4141">
          <cell r="A4141" t="str">
            <v>004184317</v>
          </cell>
          <cell r="B4141" t="str">
            <v>Talilni vložek</v>
          </cell>
          <cell r="C4141" t="str">
            <v>NH1 gG 200A/690V</v>
          </cell>
          <cell r="D4141" t="str">
            <v>6,6677</v>
          </cell>
          <cell r="E4141" t="str">
            <v>NC</v>
          </cell>
          <cell r="F4141">
            <v>39</v>
          </cell>
          <cell r="G4141">
            <v>40672.97</v>
          </cell>
          <cell r="H4141">
            <v>0</v>
          </cell>
          <cell r="I4141">
            <v>41079.699700000005</v>
          </cell>
          <cell r="J4141">
            <v>5176042.1622000001</v>
          </cell>
          <cell r="K4141">
            <v>0.57999999999999996</v>
          </cell>
          <cell r="L4141">
            <v>8178147</v>
          </cell>
        </row>
        <row r="4142">
          <cell r="A4142" t="str">
            <v>004184318</v>
          </cell>
          <cell r="B4142" t="str">
            <v>Talilni vložek</v>
          </cell>
          <cell r="C4142" t="str">
            <v>NH1 gG 224A/690V</v>
          </cell>
          <cell r="D4142" t="str">
            <v>6,6677</v>
          </cell>
          <cell r="E4142" t="str">
            <v>NC</v>
          </cell>
          <cell r="F4142">
            <v>39</v>
          </cell>
          <cell r="G4142">
            <v>40672.97</v>
          </cell>
          <cell r="H4142">
            <v>0</v>
          </cell>
          <cell r="I4142">
            <v>41079.699700000005</v>
          </cell>
          <cell r="J4142">
            <v>5176042.1622000001</v>
          </cell>
          <cell r="K4142">
            <v>0.57999999999999996</v>
          </cell>
          <cell r="L4142">
            <v>8178147</v>
          </cell>
        </row>
        <row r="4143">
          <cell r="A4143" t="str">
            <v>004184319</v>
          </cell>
          <cell r="B4143" t="str">
            <v>Talilni vložek</v>
          </cell>
          <cell r="C4143" t="str">
            <v>NH1 gG 250A/690V</v>
          </cell>
          <cell r="D4143" t="str">
            <v>6,6677</v>
          </cell>
          <cell r="E4143" t="str">
            <v>NC</v>
          </cell>
          <cell r="F4143">
            <v>39</v>
          </cell>
          <cell r="G4143">
            <v>40672.97</v>
          </cell>
          <cell r="H4143">
            <v>0</v>
          </cell>
          <cell r="I4143">
            <v>41079.699700000005</v>
          </cell>
          <cell r="J4143">
            <v>5176042.1622000001</v>
          </cell>
          <cell r="K4143">
            <v>0.57999999999999996</v>
          </cell>
          <cell r="L4143">
            <v>8178147</v>
          </cell>
        </row>
        <row r="4144">
          <cell r="A4144" t="str">
            <v>004194120</v>
          </cell>
          <cell r="B4144" t="str">
            <v>Talilni vložek</v>
          </cell>
          <cell r="C4144" t="str">
            <v>NH1/I gG 63A/400V</v>
          </cell>
          <cell r="D4144" t="str">
            <v>6,6968</v>
          </cell>
          <cell r="E4144" t="str">
            <v>NC</v>
          </cell>
          <cell r="F4144">
            <v>39</v>
          </cell>
          <cell r="G4144">
            <v>40850.479999999996</v>
          </cell>
          <cell r="H4144">
            <v>0</v>
          </cell>
          <cell r="I4144">
            <v>41258.984799999998</v>
          </cell>
          <cell r="J4144">
            <v>5198632.0847999994</v>
          </cell>
          <cell r="K4144">
            <v>0.6</v>
          </cell>
          <cell r="L4144">
            <v>8317812</v>
          </cell>
        </row>
        <row r="4145">
          <cell r="A4145" t="str">
            <v>004194121</v>
          </cell>
          <cell r="B4145" t="str">
            <v>Talilni vložek</v>
          </cell>
          <cell r="C4145" t="str">
            <v>NH1/I gG 80A/400V</v>
          </cell>
          <cell r="D4145" t="str">
            <v>6,6968</v>
          </cell>
          <cell r="E4145" t="str">
            <v>NC</v>
          </cell>
          <cell r="F4145">
            <v>39</v>
          </cell>
          <cell r="G4145">
            <v>40850.479999999996</v>
          </cell>
          <cell r="H4145">
            <v>0</v>
          </cell>
          <cell r="I4145">
            <v>41258.984799999998</v>
          </cell>
          <cell r="J4145">
            <v>5198632.0847999994</v>
          </cell>
          <cell r="K4145">
            <v>0.6</v>
          </cell>
          <cell r="L4145">
            <v>8317812</v>
          </cell>
        </row>
        <row r="4146">
          <cell r="A4146" t="str">
            <v>004194122</v>
          </cell>
          <cell r="B4146" t="str">
            <v>Talilni vložek</v>
          </cell>
          <cell r="C4146" t="str">
            <v>NH1/I gG 100A/400V</v>
          </cell>
          <cell r="D4146" t="str">
            <v>6,6968</v>
          </cell>
          <cell r="E4146" t="str">
            <v>NC</v>
          </cell>
          <cell r="F4146">
            <v>39</v>
          </cell>
          <cell r="G4146">
            <v>40850.479999999996</v>
          </cell>
          <cell r="H4146">
            <v>0</v>
          </cell>
          <cell r="I4146">
            <v>41258.984799999998</v>
          </cell>
          <cell r="J4146">
            <v>5198632.0847999994</v>
          </cell>
          <cell r="K4146">
            <v>0.6</v>
          </cell>
          <cell r="L4146">
            <v>8317812</v>
          </cell>
        </row>
        <row r="4147">
          <cell r="A4147" t="str">
            <v>004194123</v>
          </cell>
          <cell r="B4147" t="str">
            <v>Talilni vložek</v>
          </cell>
          <cell r="C4147" t="str">
            <v>NH1/I gG 125A/400V</v>
          </cell>
          <cell r="D4147" t="str">
            <v>6,6968</v>
          </cell>
          <cell r="E4147" t="str">
            <v>NC</v>
          </cell>
          <cell r="F4147">
            <v>39</v>
          </cell>
          <cell r="G4147">
            <v>40850.479999999996</v>
          </cell>
          <cell r="H4147">
            <v>0</v>
          </cell>
          <cell r="I4147">
            <v>41258.984799999998</v>
          </cell>
          <cell r="J4147">
            <v>5198632.0847999994</v>
          </cell>
          <cell r="K4147">
            <v>0.6</v>
          </cell>
          <cell r="L4147">
            <v>8317812</v>
          </cell>
        </row>
        <row r="4148">
          <cell r="A4148" t="str">
            <v>004194124</v>
          </cell>
          <cell r="B4148" t="str">
            <v>Talilni vložek</v>
          </cell>
          <cell r="C4148" t="str">
            <v>NH1/I gG 160A/400V</v>
          </cell>
          <cell r="D4148" t="str">
            <v>6,6968</v>
          </cell>
          <cell r="E4148" t="str">
            <v>NC</v>
          </cell>
          <cell r="F4148">
            <v>39</v>
          </cell>
          <cell r="G4148">
            <v>40850.479999999996</v>
          </cell>
          <cell r="H4148">
            <v>0</v>
          </cell>
          <cell r="I4148">
            <v>41258.984799999998</v>
          </cell>
          <cell r="J4148">
            <v>5198632.0847999994</v>
          </cell>
          <cell r="K4148">
            <v>0.6</v>
          </cell>
          <cell r="L4148">
            <v>8317812</v>
          </cell>
        </row>
        <row r="4149">
          <cell r="A4149" t="str">
            <v>004194117</v>
          </cell>
          <cell r="B4149" t="str">
            <v>Talilni vložek</v>
          </cell>
          <cell r="C4149" t="str">
            <v>NH1/I gG 200A/400V</v>
          </cell>
          <cell r="D4149" t="str">
            <v>6,0397</v>
          </cell>
          <cell r="E4149" t="str">
            <v>NC</v>
          </cell>
          <cell r="F4149">
            <v>39</v>
          </cell>
          <cell r="G4149">
            <v>36842.17</v>
          </cell>
          <cell r="H4149">
            <v>0</v>
          </cell>
          <cell r="I4149">
            <v>37210.591699999997</v>
          </cell>
          <cell r="J4149">
            <v>4688534.5541999992</v>
          </cell>
          <cell r="K4149">
            <v>0.6</v>
          </cell>
          <cell r="L4149">
            <v>7501656</v>
          </cell>
        </row>
        <row r="4150">
          <cell r="A4150" t="str">
            <v>004194118</v>
          </cell>
          <cell r="B4150" t="str">
            <v>Talilni vložek</v>
          </cell>
          <cell r="C4150" t="str">
            <v>NH1/I gG 224A/400V</v>
          </cell>
          <cell r="D4150" t="str">
            <v>6,0397</v>
          </cell>
          <cell r="E4150" t="str">
            <v>NC</v>
          </cell>
          <cell r="F4150">
            <v>39</v>
          </cell>
          <cell r="G4150">
            <v>36842.17</v>
          </cell>
          <cell r="H4150">
            <v>0</v>
          </cell>
          <cell r="I4150">
            <v>37210.591699999997</v>
          </cell>
          <cell r="J4150">
            <v>4688534.5541999992</v>
          </cell>
          <cell r="K4150">
            <v>0.6</v>
          </cell>
          <cell r="L4150">
            <v>7501656</v>
          </cell>
        </row>
        <row r="4151">
          <cell r="A4151" t="str">
            <v>004194119</v>
          </cell>
          <cell r="B4151" t="str">
            <v>Talilni vložek</v>
          </cell>
          <cell r="C4151" t="str">
            <v>NH1/I gG 250A/400V</v>
          </cell>
          <cell r="D4151" t="str">
            <v>6,0397</v>
          </cell>
          <cell r="E4151" t="str">
            <v>NC</v>
          </cell>
          <cell r="F4151">
            <v>39</v>
          </cell>
          <cell r="G4151">
            <v>36842.17</v>
          </cell>
          <cell r="H4151">
            <v>0</v>
          </cell>
          <cell r="I4151">
            <v>37210.591699999997</v>
          </cell>
          <cell r="J4151">
            <v>4688534.5541999992</v>
          </cell>
          <cell r="K4151">
            <v>0.6</v>
          </cell>
          <cell r="L4151">
            <v>7501656</v>
          </cell>
        </row>
        <row r="4152">
          <cell r="A4152" t="str">
            <v>004194220</v>
          </cell>
          <cell r="B4152" t="str">
            <v>Talilni vložek</v>
          </cell>
          <cell r="C4152" t="str">
            <v>NH1/I gG 63A/500V</v>
          </cell>
          <cell r="D4152" t="str">
            <v>6,2051</v>
          </cell>
          <cell r="E4152" t="str">
            <v>NC</v>
          </cell>
          <cell r="F4152">
            <v>39</v>
          </cell>
          <cell r="G4152">
            <v>37851.11</v>
          </cell>
          <cell r="H4152">
            <v>0</v>
          </cell>
          <cell r="I4152">
            <v>38229.621100000004</v>
          </cell>
          <cell r="J4152">
            <v>4816932.2586000003</v>
          </cell>
          <cell r="K4152">
            <v>0.57999999999999996</v>
          </cell>
          <cell r="L4152">
            <v>7610753</v>
          </cell>
        </row>
        <row r="4153">
          <cell r="A4153" t="str">
            <v>004194221</v>
          </cell>
          <cell r="B4153" t="str">
            <v>Talilni vložek</v>
          </cell>
          <cell r="C4153" t="str">
            <v>NH1/I gG 80A/500V</v>
          </cell>
          <cell r="D4153" t="str">
            <v>6,2051</v>
          </cell>
          <cell r="E4153" t="str">
            <v>NC</v>
          </cell>
          <cell r="F4153">
            <v>39</v>
          </cell>
          <cell r="G4153">
            <v>37851.11</v>
          </cell>
          <cell r="H4153">
            <v>0</v>
          </cell>
          <cell r="I4153">
            <v>38229.621100000004</v>
          </cell>
          <cell r="J4153">
            <v>4816932.2586000003</v>
          </cell>
          <cell r="K4153">
            <v>0.57999999999999996</v>
          </cell>
          <cell r="L4153">
            <v>7610753</v>
          </cell>
        </row>
        <row r="4154">
          <cell r="A4154" t="str">
            <v>004194222</v>
          </cell>
          <cell r="B4154" t="str">
            <v>Talilni vložek</v>
          </cell>
          <cell r="C4154" t="str">
            <v>NH1/I gG 100A/500V</v>
          </cell>
          <cell r="D4154" t="str">
            <v>6,2051</v>
          </cell>
          <cell r="E4154" t="str">
            <v>NC</v>
          </cell>
          <cell r="F4154">
            <v>39</v>
          </cell>
          <cell r="G4154">
            <v>37851.11</v>
          </cell>
          <cell r="H4154">
            <v>0</v>
          </cell>
          <cell r="I4154">
            <v>38229.621100000004</v>
          </cell>
          <cell r="J4154">
            <v>4816932.2586000003</v>
          </cell>
          <cell r="K4154">
            <v>0.57999999999999996</v>
          </cell>
          <cell r="L4154">
            <v>7610753</v>
          </cell>
        </row>
        <row r="4155">
          <cell r="A4155" t="str">
            <v>004194223</v>
          </cell>
          <cell r="B4155" t="str">
            <v>Talilni vložek</v>
          </cell>
          <cell r="C4155" t="str">
            <v>NH1/I gG 125A/500V</v>
          </cell>
          <cell r="D4155" t="str">
            <v>6,2051</v>
          </cell>
          <cell r="E4155" t="str">
            <v>NC</v>
          </cell>
          <cell r="F4155">
            <v>39</v>
          </cell>
          <cell r="G4155">
            <v>37851.11</v>
          </cell>
          <cell r="H4155">
            <v>0</v>
          </cell>
          <cell r="I4155">
            <v>38229.621100000004</v>
          </cell>
          <cell r="J4155">
            <v>4816932.2586000003</v>
          </cell>
          <cell r="K4155">
            <v>0.57999999999999996</v>
          </cell>
          <cell r="L4155">
            <v>7610753</v>
          </cell>
        </row>
        <row r="4156">
          <cell r="A4156" t="str">
            <v>004194224</v>
          </cell>
          <cell r="B4156" t="str">
            <v>Talilni vložek</v>
          </cell>
          <cell r="C4156" t="str">
            <v>NH1/I gG 160A/500V</v>
          </cell>
          <cell r="D4156" t="str">
            <v>6,2051</v>
          </cell>
          <cell r="E4156" t="str">
            <v>NC</v>
          </cell>
          <cell r="F4156">
            <v>39</v>
          </cell>
          <cell r="G4156">
            <v>37851.11</v>
          </cell>
          <cell r="H4156">
            <v>0</v>
          </cell>
          <cell r="I4156">
            <v>38229.621100000004</v>
          </cell>
          <cell r="J4156">
            <v>4816932.2586000003</v>
          </cell>
          <cell r="K4156">
            <v>0.57999999999999996</v>
          </cell>
          <cell r="L4156">
            <v>7610753</v>
          </cell>
        </row>
        <row r="4157">
          <cell r="A4157" t="str">
            <v>004194217</v>
          </cell>
          <cell r="B4157" t="str">
            <v>Talilni vložek</v>
          </cell>
          <cell r="C4157" t="str">
            <v>NH1/I gG 200A/500V</v>
          </cell>
          <cell r="D4157" t="str">
            <v>5,5962</v>
          </cell>
          <cell r="E4157" t="str">
            <v>NC</v>
          </cell>
          <cell r="F4157">
            <v>39</v>
          </cell>
          <cell r="G4157">
            <v>34136.82</v>
          </cell>
          <cell r="H4157">
            <v>0</v>
          </cell>
          <cell r="I4157">
            <v>34478.188199999997</v>
          </cell>
          <cell r="J4157">
            <v>4344251.7131999992</v>
          </cell>
          <cell r="K4157">
            <v>0.57999999999999996</v>
          </cell>
          <cell r="L4157">
            <v>6863918</v>
          </cell>
        </row>
        <row r="4158">
          <cell r="A4158" t="str">
            <v>004194218</v>
          </cell>
          <cell r="B4158" t="str">
            <v>Talilni vložek</v>
          </cell>
          <cell r="C4158" t="str">
            <v>NH1/I gG 224A/500V</v>
          </cell>
          <cell r="D4158" t="str">
            <v>5,5962</v>
          </cell>
          <cell r="E4158" t="str">
            <v>NC</v>
          </cell>
          <cell r="F4158">
            <v>39</v>
          </cell>
          <cell r="G4158">
            <v>34136.82</v>
          </cell>
          <cell r="H4158">
            <v>0</v>
          </cell>
          <cell r="I4158">
            <v>34478.188199999997</v>
          </cell>
          <cell r="J4158">
            <v>4344251.7131999992</v>
          </cell>
          <cell r="K4158">
            <v>0.57999999999999996</v>
          </cell>
          <cell r="L4158">
            <v>6863918</v>
          </cell>
        </row>
        <row r="4159">
          <cell r="A4159" t="str">
            <v>004194219</v>
          </cell>
          <cell r="B4159" t="str">
            <v>Talilni vložek</v>
          </cell>
          <cell r="C4159" t="str">
            <v>NH1/I gG 250A/500V</v>
          </cell>
          <cell r="D4159" t="str">
            <v>5,5962</v>
          </cell>
          <cell r="E4159" t="str">
            <v>NC</v>
          </cell>
          <cell r="F4159">
            <v>39</v>
          </cell>
          <cell r="G4159">
            <v>34136.82</v>
          </cell>
          <cell r="H4159">
            <v>0</v>
          </cell>
          <cell r="I4159">
            <v>34478.188199999997</v>
          </cell>
          <cell r="J4159">
            <v>4344251.7131999992</v>
          </cell>
          <cell r="K4159">
            <v>0.57999999999999996</v>
          </cell>
          <cell r="L4159">
            <v>6863918</v>
          </cell>
        </row>
        <row r="4160">
          <cell r="A4160" t="str">
            <v>004194320</v>
          </cell>
          <cell r="B4160" t="str">
            <v>Talilni vložek</v>
          </cell>
          <cell r="C4160" t="str">
            <v>NH1/I gG 63A/690V</v>
          </cell>
          <cell r="D4160" t="str">
            <v>7,9688</v>
          </cell>
          <cell r="E4160" t="str">
            <v>NC</v>
          </cell>
          <cell r="F4160">
            <v>39</v>
          </cell>
          <cell r="G4160">
            <v>48609.68</v>
          </cell>
          <cell r="H4160">
            <v>0</v>
          </cell>
          <cell r="I4160">
            <v>49095.7768</v>
          </cell>
          <cell r="J4160">
            <v>6186067.8767999997</v>
          </cell>
          <cell r="K4160">
            <v>0.57999999999999996</v>
          </cell>
          <cell r="L4160">
            <v>9773988</v>
          </cell>
        </row>
        <row r="4161">
          <cell r="A4161" t="str">
            <v>004194321</v>
          </cell>
          <cell r="B4161" t="str">
            <v>Talilni vložek</v>
          </cell>
          <cell r="C4161" t="str">
            <v>NH1/I gG 80A/690V</v>
          </cell>
          <cell r="D4161" t="str">
            <v>7,9688</v>
          </cell>
          <cell r="E4161" t="str">
            <v>NC</v>
          </cell>
          <cell r="F4161">
            <v>39</v>
          </cell>
          <cell r="G4161">
            <v>48609.68</v>
          </cell>
          <cell r="H4161">
            <v>0</v>
          </cell>
          <cell r="I4161">
            <v>49095.7768</v>
          </cell>
          <cell r="J4161">
            <v>6186067.8767999997</v>
          </cell>
          <cell r="K4161">
            <v>0.57999999999999996</v>
          </cell>
          <cell r="L4161">
            <v>9773988</v>
          </cell>
        </row>
        <row r="4162">
          <cell r="A4162" t="str">
            <v>004194322</v>
          </cell>
          <cell r="B4162" t="str">
            <v>Talilni vložek</v>
          </cell>
          <cell r="C4162" t="str">
            <v>NH1/I gG 100A/690V</v>
          </cell>
          <cell r="D4162" t="str">
            <v>7,9688</v>
          </cell>
          <cell r="E4162" t="str">
            <v>NC</v>
          </cell>
          <cell r="F4162">
            <v>39</v>
          </cell>
          <cell r="G4162">
            <v>48609.68</v>
          </cell>
          <cell r="H4162">
            <v>0</v>
          </cell>
          <cell r="I4162">
            <v>49095.7768</v>
          </cell>
          <cell r="J4162">
            <v>6186067.8767999997</v>
          </cell>
          <cell r="K4162">
            <v>0.57999999999999996</v>
          </cell>
          <cell r="L4162">
            <v>9773988</v>
          </cell>
        </row>
        <row r="4163">
          <cell r="A4163" t="str">
            <v>004194323</v>
          </cell>
          <cell r="B4163" t="str">
            <v>Talilni vložek</v>
          </cell>
          <cell r="C4163" t="str">
            <v>NH1/I gG 125A/690V</v>
          </cell>
          <cell r="D4163" t="str">
            <v>7,9688</v>
          </cell>
          <cell r="E4163" t="str">
            <v>NC</v>
          </cell>
          <cell r="F4163">
            <v>39</v>
          </cell>
          <cell r="G4163">
            <v>48609.68</v>
          </cell>
          <cell r="H4163">
            <v>0</v>
          </cell>
          <cell r="I4163">
            <v>49095.7768</v>
          </cell>
          <cell r="J4163">
            <v>6186067.8767999997</v>
          </cell>
          <cell r="K4163">
            <v>0.57999999999999996</v>
          </cell>
          <cell r="L4163">
            <v>9773988</v>
          </cell>
        </row>
        <row r="4164">
          <cell r="A4164" t="str">
            <v>004194324</v>
          </cell>
          <cell r="B4164" t="str">
            <v>Talilni vložek</v>
          </cell>
          <cell r="C4164" t="str">
            <v>NH1/I gG 160A/690V</v>
          </cell>
          <cell r="D4164" t="str">
            <v>7,9688</v>
          </cell>
          <cell r="E4164" t="str">
            <v>NC</v>
          </cell>
          <cell r="F4164">
            <v>39</v>
          </cell>
          <cell r="G4164">
            <v>48609.68</v>
          </cell>
          <cell r="H4164">
            <v>0</v>
          </cell>
          <cell r="I4164">
            <v>49095.7768</v>
          </cell>
          <cell r="J4164">
            <v>6186067.8767999997</v>
          </cell>
          <cell r="K4164">
            <v>0.57999999999999996</v>
          </cell>
          <cell r="L4164">
            <v>9773988</v>
          </cell>
        </row>
        <row r="4165">
          <cell r="A4165" t="str">
            <v>004194317</v>
          </cell>
          <cell r="B4165" t="str">
            <v>Talilni vložek</v>
          </cell>
          <cell r="C4165" t="str">
            <v>NH1/I gG 200A/690V</v>
          </cell>
          <cell r="D4165" t="str">
            <v>7,9688</v>
          </cell>
          <cell r="E4165" t="str">
            <v>NC</v>
          </cell>
          <cell r="F4165">
            <v>39</v>
          </cell>
          <cell r="G4165">
            <v>48609.68</v>
          </cell>
          <cell r="H4165">
            <v>0</v>
          </cell>
          <cell r="I4165">
            <v>49095.7768</v>
          </cell>
          <cell r="J4165">
            <v>6186067.8767999997</v>
          </cell>
          <cell r="K4165">
            <v>0.57999999999999996</v>
          </cell>
          <cell r="L4165">
            <v>9773988</v>
          </cell>
        </row>
        <row r="4166">
          <cell r="A4166" t="str">
            <v>004194318</v>
          </cell>
          <cell r="B4166" t="str">
            <v>Talilni vložek</v>
          </cell>
          <cell r="C4166" t="str">
            <v>NH1/I gG 224A/690V</v>
          </cell>
          <cell r="D4166" t="str">
            <v>7,9688</v>
          </cell>
          <cell r="E4166" t="str">
            <v>NC</v>
          </cell>
          <cell r="F4166">
            <v>39</v>
          </cell>
          <cell r="G4166">
            <v>48609.68</v>
          </cell>
          <cell r="H4166">
            <v>0</v>
          </cell>
          <cell r="I4166">
            <v>49095.7768</v>
          </cell>
          <cell r="J4166">
            <v>6186067.8767999997</v>
          </cell>
          <cell r="K4166">
            <v>0.57999999999999996</v>
          </cell>
          <cell r="L4166">
            <v>9773988</v>
          </cell>
        </row>
        <row r="4167">
          <cell r="A4167" t="str">
            <v>004194319</v>
          </cell>
          <cell r="B4167" t="str">
            <v>Talilni vložek</v>
          </cell>
          <cell r="C4167" t="str">
            <v>NH1/I gG 250A/690V</v>
          </cell>
          <cell r="D4167" t="str">
            <v>7,9688</v>
          </cell>
          <cell r="E4167" t="str">
            <v>NC</v>
          </cell>
          <cell r="F4167">
            <v>39</v>
          </cell>
          <cell r="G4167">
            <v>48609.68</v>
          </cell>
          <cell r="H4167">
            <v>0</v>
          </cell>
          <cell r="I4167">
            <v>49095.7768</v>
          </cell>
          <cell r="J4167">
            <v>6186067.8767999997</v>
          </cell>
          <cell r="K4167">
            <v>0.57999999999999996</v>
          </cell>
          <cell r="L4167">
            <v>9773988</v>
          </cell>
        </row>
        <row r="4168">
          <cell r="A4168" t="str">
            <v>004113340</v>
          </cell>
          <cell r="B4168" t="str">
            <v>Talilni vložek</v>
          </cell>
          <cell r="C4168" t="str">
            <v>NH1/K gG 63A/690V</v>
          </cell>
          <cell r="D4168" t="str">
            <v>29,4372</v>
          </cell>
          <cell r="E4168" t="str">
            <v>NC</v>
          </cell>
          <cell r="F4168">
            <v>39</v>
          </cell>
          <cell r="G4168">
            <v>179566.91999999998</v>
          </cell>
          <cell r="H4168">
            <v>0</v>
          </cell>
          <cell r="I4168">
            <v>181362.58919999999</v>
          </cell>
          <cell r="J4168">
            <v>22851686.2392</v>
          </cell>
          <cell r="K4168">
            <v>0.57999999999999996</v>
          </cell>
          <cell r="L4168">
            <v>36105665</v>
          </cell>
        </row>
        <row r="4169">
          <cell r="A4169" t="str">
            <v>004113341</v>
          </cell>
          <cell r="B4169" t="str">
            <v>Talilni vložek</v>
          </cell>
          <cell r="C4169" t="str">
            <v>NH1/K gG 80A/690V</v>
          </cell>
          <cell r="D4169" t="str">
            <v>29,4372</v>
          </cell>
          <cell r="E4169" t="str">
            <v>NC</v>
          </cell>
          <cell r="F4169">
            <v>39</v>
          </cell>
          <cell r="G4169">
            <v>179566.91999999998</v>
          </cell>
          <cell r="H4169">
            <v>0</v>
          </cell>
          <cell r="I4169">
            <v>181362.58919999999</v>
          </cell>
          <cell r="J4169">
            <v>22851686.2392</v>
          </cell>
          <cell r="K4169">
            <v>0.57999999999999996</v>
          </cell>
          <cell r="L4169">
            <v>36105665</v>
          </cell>
        </row>
        <row r="4170">
          <cell r="A4170" t="str">
            <v>004113342</v>
          </cell>
          <cell r="B4170" t="str">
            <v>Talilni vložek</v>
          </cell>
          <cell r="C4170" t="str">
            <v>NH1/K gG 100A/690V</v>
          </cell>
          <cell r="D4170" t="str">
            <v>29,4372</v>
          </cell>
          <cell r="E4170" t="str">
            <v>NC</v>
          </cell>
          <cell r="F4170">
            <v>39</v>
          </cell>
          <cell r="G4170">
            <v>179566.91999999998</v>
          </cell>
          <cell r="H4170">
            <v>0</v>
          </cell>
          <cell r="I4170">
            <v>181362.58919999999</v>
          </cell>
          <cell r="J4170">
            <v>22851686.2392</v>
          </cell>
          <cell r="K4170">
            <v>0.57999999999999996</v>
          </cell>
          <cell r="L4170">
            <v>36105665</v>
          </cell>
        </row>
        <row r="4171">
          <cell r="A4171" t="str">
            <v>004113343</v>
          </cell>
          <cell r="B4171" t="str">
            <v>Talilni vložek</v>
          </cell>
          <cell r="C4171" t="str">
            <v>NH1/K gG 125A/690V</v>
          </cell>
          <cell r="D4171" t="str">
            <v>29,4372</v>
          </cell>
          <cell r="E4171" t="str">
            <v>NC</v>
          </cell>
          <cell r="F4171">
            <v>39</v>
          </cell>
          <cell r="G4171">
            <v>179566.91999999998</v>
          </cell>
          <cell r="H4171">
            <v>0</v>
          </cell>
          <cell r="I4171">
            <v>181362.58919999999</v>
          </cell>
          <cell r="J4171">
            <v>22851686.2392</v>
          </cell>
          <cell r="K4171">
            <v>0.57999999999999996</v>
          </cell>
          <cell r="L4171">
            <v>36105665</v>
          </cell>
        </row>
        <row r="4172">
          <cell r="A4172" t="str">
            <v>004113344</v>
          </cell>
          <cell r="B4172" t="str">
            <v>Talilni vložek</v>
          </cell>
          <cell r="C4172" t="str">
            <v>NH1/K gG 160A/690V</v>
          </cell>
          <cell r="D4172" t="str">
            <v>29,4372</v>
          </cell>
          <cell r="E4172" t="str">
            <v>NC</v>
          </cell>
          <cell r="F4172">
            <v>39</v>
          </cell>
          <cell r="G4172">
            <v>179566.91999999998</v>
          </cell>
          <cell r="H4172">
            <v>0</v>
          </cell>
          <cell r="I4172">
            <v>181362.58919999999</v>
          </cell>
          <cell r="J4172">
            <v>22851686.2392</v>
          </cell>
          <cell r="K4172">
            <v>0.57999999999999996</v>
          </cell>
          <cell r="L4172">
            <v>36105665</v>
          </cell>
        </row>
        <row r="4173">
          <cell r="A4173" t="str">
            <v>004113345</v>
          </cell>
          <cell r="B4173" t="str">
            <v>Talilni vložek</v>
          </cell>
          <cell r="C4173" t="str">
            <v>NH1/K gG 200A/690V</v>
          </cell>
          <cell r="D4173" t="str">
            <v>32,3809</v>
          </cell>
          <cell r="E4173" t="str">
            <v>NC</v>
          </cell>
          <cell r="F4173">
            <v>39</v>
          </cell>
          <cell r="G4173">
            <v>197523.49</v>
          </cell>
          <cell r="H4173">
            <v>0</v>
          </cell>
          <cell r="I4173">
            <v>199498.7249</v>
          </cell>
          <cell r="J4173">
            <v>25136839.337400001</v>
          </cell>
          <cell r="K4173">
            <v>0.57999999999999996</v>
          </cell>
          <cell r="L4173">
            <v>39716207</v>
          </cell>
        </row>
        <row r="4174">
          <cell r="A4174" t="str">
            <v>004113346</v>
          </cell>
          <cell r="B4174" t="str">
            <v>Talilni vložek</v>
          </cell>
          <cell r="C4174" t="str">
            <v>NH1/K gG 224A/690V</v>
          </cell>
          <cell r="D4174" t="str">
            <v>32,3809</v>
          </cell>
          <cell r="E4174" t="str">
            <v>NC</v>
          </cell>
          <cell r="F4174">
            <v>39</v>
          </cell>
          <cell r="G4174">
            <v>197523.49</v>
          </cell>
          <cell r="H4174">
            <v>0</v>
          </cell>
          <cell r="I4174">
            <v>199498.7249</v>
          </cell>
          <cell r="J4174">
            <v>25136839.337400001</v>
          </cell>
          <cell r="K4174">
            <v>0.57999999999999996</v>
          </cell>
          <cell r="L4174">
            <v>39716207</v>
          </cell>
        </row>
        <row r="4175">
          <cell r="A4175" t="str">
            <v>004113347</v>
          </cell>
          <cell r="B4175" t="str">
            <v>Talilni vložek</v>
          </cell>
          <cell r="C4175" t="str">
            <v>NH1/K gG 250A/690V</v>
          </cell>
          <cell r="D4175" t="str">
            <v>32,3809</v>
          </cell>
          <cell r="E4175" t="str">
            <v>NC</v>
          </cell>
          <cell r="F4175">
            <v>39</v>
          </cell>
          <cell r="G4175">
            <v>197523.49</v>
          </cell>
          <cell r="H4175">
            <v>0</v>
          </cell>
          <cell r="I4175">
            <v>199498.7249</v>
          </cell>
          <cell r="J4175">
            <v>25136839.337400001</v>
          </cell>
          <cell r="K4175">
            <v>0.57999999999999996</v>
          </cell>
          <cell r="L4175">
            <v>39716207</v>
          </cell>
        </row>
        <row r="4176">
          <cell r="A4176" t="str">
            <v>004185112</v>
          </cell>
          <cell r="B4176" t="str">
            <v>Talilni vložek</v>
          </cell>
          <cell r="C4176" t="str">
            <v>NH2C gG 63A/400V</v>
          </cell>
          <cell r="D4176" t="str">
            <v>6,8384</v>
          </cell>
          <cell r="E4176" t="str">
            <v>NC</v>
          </cell>
          <cell r="F4176">
            <v>39</v>
          </cell>
          <cell r="G4176">
            <v>41714.239999999998</v>
          </cell>
          <cell r="H4176">
            <v>0</v>
          </cell>
          <cell r="I4176">
            <v>42131.382399999995</v>
          </cell>
          <cell r="J4176">
            <v>5308554.1823999994</v>
          </cell>
          <cell r="K4176">
            <v>0.6</v>
          </cell>
          <cell r="L4176">
            <v>8493687</v>
          </cell>
        </row>
        <row r="4177">
          <cell r="A4177" t="str">
            <v>004185113</v>
          </cell>
          <cell r="B4177" t="str">
            <v>Talilni vložek</v>
          </cell>
          <cell r="C4177" t="str">
            <v>NH2C gG 80A/400V</v>
          </cell>
          <cell r="D4177" t="str">
            <v>6,8384</v>
          </cell>
          <cell r="E4177" t="str">
            <v>NC</v>
          </cell>
          <cell r="F4177">
            <v>39</v>
          </cell>
          <cell r="G4177">
            <v>41714.239999999998</v>
          </cell>
          <cell r="H4177">
            <v>0</v>
          </cell>
          <cell r="I4177">
            <v>42131.382399999995</v>
          </cell>
          <cell r="J4177">
            <v>5308554.1823999994</v>
          </cell>
          <cell r="K4177">
            <v>0.6</v>
          </cell>
          <cell r="L4177">
            <v>8493687</v>
          </cell>
        </row>
        <row r="4178">
          <cell r="A4178" t="str">
            <v>004185114</v>
          </cell>
          <cell r="B4178" t="str">
            <v>Talilni vložek</v>
          </cell>
          <cell r="C4178" t="str">
            <v>NH2C gG 100A/400V</v>
          </cell>
          <cell r="D4178" t="str">
            <v>6,8384</v>
          </cell>
          <cell r="E4178" t="str">
            <v>NC</v>
          </cell>
          <cell r="F4178">
            <v>39</v>
          </cell>
          <cell r="G4178">
            <v>41714.239999999998</v>
          </cell>
          <cell r="H4178">
            <v>0</v>
          </cell>
          <cell r="I4178">
            <v>42131.382399999995</v>
          </cell>
          <cell r="J4178">
            <v>5308554.1823999994</v>
          </cell>
          <cell r="K4178">
            <v>0.6</v>
          </cell>
          <cell r="L4178">
            <v>8493687</v>
          </cell>
        </row>
        <row r="4179">
          <cell r="A4179" t="str">
            <v>004185115</v>
          </cell>
          <cell r="B4179" t="str">
            <v>Talilni vložek</v>
          </cell>
          <cell r="C4179" t="str">
            <v>NH2C gG 125A/400V</v>
          </cell>
          <cell r="D4179" t="str">
            <v>6,8384</v>
          </cell>
          <cell r="E4179" t="str">
            <v>NC</v>
          </cell>
          <cell r="F4179">
            <v>39</v>
          </cell>
          <cell r="G4179">
            <v>41714.239999999998</v>
          </cell>
          <cell r="H4179">
            <v>0</v>
          </cell>
          <cell r="I4179">
            <v>42131.382399999995</v>
          </cell>
          <cell r="J4179">
            <v>5308554.1823999994</v>
          </cell>
          <cell r="K4179">
            <v>0.6</v>
          </cell>
          <cell r="L4179">
            <v>8493687</v>
          </cell>
        </row>
        <row r="4180">
          <cell r="A4180" t="str">
            <v>004185116</v>
          </cell>
          <cell r="B4180" t="str">
            <v>Talilni vložek</v>
          </cell>
          <cell r="C4180" t="str">
            <v>NH2C gG 160A/400V</v>
          </cell>
          <cell r="D4180" t="str">
            <v>6,8384</v>
          </cell>
          <cell r="E4180" t="str">
            <v>NC</v>
          </cell>
          <cell r="F4180">
            <v>39</v>
          </cell>
          <cell r="G4180">
            <v>41714.239999999998</v>
          </cell>
          <cell r="H4180">
            <v>0</v>
          </cell>
          <cell r="I4180">
            <v>42131.382399999995</v>
          </cell>
          <cell r="J4180">
            <v>5308554.1823999994</v>
          </cell>
          <cell r="K4180">
            <v>0.6</v>
          </cell>
          <cell r="L4180">
            <v>8493687</v>
          </cell>
        </row>
        <row r="4181">
          <cell r="A4181" t="str">
            <v>004185117</v>
          </cell>
          <cell r="B4181" t="str">
            <v>Talilni vložek</v>
          </cell>
          <cell r="C4181" t="str">
            <v>NH2C gG 200A/400V</v>
          </cell>
          <cell r="D4181" t="str">
            <v>6,8384</v>
          </cell>
          <cell r="E4181" t="str">
            <v>NC</v>
          </cell>
          <cell r="F4181">
            <v>39</v>
          </cell>
          <cell r="G4181">
            <v>41714.239999999998</v>
          </cell>
          <cell r="H4181">
            <v>0</v>
          </cell>
          <cell r="I4181">
            <v>42131.382399999995</v>
          </cell>
          <cell r="J4181">
            <v>5308554.1823999994</v>
          </cell>
          <cell r="K4181">
            <v>0.6</v>
          </cell>
          <cell r="L4181">
            <v>8493687</v>
          </cell>
        </row>
        <row r="4182">
          <cell r="A4182" t="str">
            <v>004185118</v>
          </cell>
          <cell r="B4182" t="str">
            <v>Talilni vložek</v>
          </cell>
          <cell r="C4182" t="str">
            <v>NH2C gG 224A/400V</v>
          </cell>
          <cell r="D4182" t="str">
            <v>6,8384</v>
          </cell>
          <cell r="E4182" t="str">
            <v>NC</v>
          </cell>
          <cell r="F4182">
            <v>39</v>
          </cell>
          <cell r="G4182">
            <v>41714.239999999998</v>
          </cell>
          <cell r="H4182">
            <v>0</v>
          </cell>
          <cell r="I4182">
            <v>42131.382399999995</v>
          </cell>
          <cell r="J4182">
            <v>5308554.1823999994</v>
          </cell>
          <cell r="K4182">
            <v>0.6</v>
          </cell>
          <cell r="L4182">
            <v>8493687</v>
          </cell>
        </row>
        <row r="4183">
          <cell r="A4183" t="str">
            <v>004185119</v>
          </cell>
          <cell r="B4183" t="str">
            <v>Talilni vložek</v>
          </cell>
          <cell r="C4183" t="str">
            <v>NH2C gG 250A/400V</v>
          </cell>
          <cell r="D4183" t="str">
            <v>6,8384</v>
          </cell>
          <cell r="E4183" t="str">
            <v>NC</v>
          </cell>
          <cell r="F4183">
            <v>39</v>
          </cell>
          <cell r="G4183">
            <v>41714.239999999998</v>
          </cell>
          <cell r="H4183">
            <v>0</v>
          </cell>
          <cell r="I4183">
            <v>42131.382399999995</v>
          </cell>
          <cell r="J4183">
            <v>5308554.1823999994</v>
          </cell>
          <cell r="K4183">
            <v>0.6</v>
          </cell>
          <cell r="L4183">
            <v>8493687</v>
          </cell>
        </row>
        <row r="4184">
          <cell r="A4184" t="str">
            <v>004185212</v>
          </cell>
          <cell r="B4184" t="str">
            <v>Talilni vložek</v>
          </cell>
          <cell r="C4184" t="str">
            <v>NH2C gG 63A/500V</v>
          </cell>
          <cell r="D4184" t="str">
            <v>6,3363</v>
          </cell>
          <cell r="E4184" t="str">
            <v>NC</v>
          </cell>
          <cell r="F4184">
            <v>39</v>
          </cell>
          <cell r="G4184">
            <v>38651.43</v>
          </cell>
          <cell r="H4184">
            <v>0</v>
          </cell>
          <cell r="I4184">
            <v>39037.944300000003</v>
          </cell>
          <cell r="J4184">
            <v>4918780.9818000002</v>
          </cell>
          <cell r="K4184">
            <v>0.55000000000000004</v>
          </cell>
          <cell r="L4184">
            <v>7624111</v>
          </cell>
        </row>
        <row r="4185">
          <cell r="A4185" t="str">
            <v>004185213</v>
          </cell>
          <cell r="B4185" t="str">
            <v>Talilni vložek</v>
          </cell>
          <cell r="C4185" t="str">
            <v>NH2C gG 80A/500V</v>
          </cell>
          <cell r="D4185" t="str">
            <v>6,3363</v>
          </cell>
          <cell r="E4185" t="str">
            <v>NC</v>
          </cell>
          <cell r="F4185">
            <v>39</v>
          </cell>
          <cell r="G4185">
            <v>38651.43</v>
          </cell>
          <cell r="H4185">
            <v>0</v>
          </cell>
          <cell r="I4185">
            <v>39037.944300000003</v>
          </cell>
          <cell r="J4185">
            <v>4918780.9818000002</v>
          </cell>
          <cell r="K4185">
            <v>0.55000000000000004</v>
          </cell>
          <cell r="L4185">
            <v>7624111</v>
          </cell>
        </row>
        <row r="4186">
          <cell r="A4186" t="str">
            <v>004185214</v>
          </cell>
          <cell r="B4186" t="str">
            <v>Talilni vložek</v>
          </cell>
          <cell r="C4186" t="str">
            <v>NH2C gG 100A/500V</v>
          </cell>
          <cell r="D4186" t="str">
            <v>6,3363</v>
          </cell>
          <cell r="E4186" t="str">
            <v>NC</v>
          </cell>
          <cell r="F4186">
            <v>39</v>
          </cell>
          <cell r="G4186">
            <v>38651.43</v>
          </cell>
          <cell r="H4186">
            <v>0</v>
          </cell>
          <cell r="I4186">
            <v>39037.944300000003</v>
          </cell>
          <cell r="J4186">
            <v>4918780.9818000002</v>
          </cell>
          <cell r="K4186">
            <v>0.55000000000000004</v>
          </cell>
          <cell r="L4186">
            <v>7624111</v>
          </cell>
        </row>
        <row r="4187">
          <cell r="A4187" t="str">
            <v>004185215</v>
          </cell>
          <cell r="B4187" t="str">
            <v>Talilni vložek</v>
          </cell>
          <cell r="C4187" t="str">
            <v>NH2C gG 125A/500V</v>
          </cell>
          <cell r="D4187" t="str">
            <v>6,3363</v>
          </cell>
          <cell r="E4187" t="str">
            <v>NC</v>
          </cell>
          <cell r="F4187">
            <v>39</v>
          </cell>
          <cell r="G4187">
            <v>38651.43</v>
          </cell>
          <cell r="H4187">
            <v>0</v>
          </cell>
          <cell r="I4187">
            <v>39037.944300000003</v>
          </cell>
          <cell r="J4187">
            <v>4918780.9818000002</v>
          </cell>
          <cell r="K4187">
            <v>0.55000000000000004</v>
          </cell>
          <cell r="L4187">
            <v>7624111</v>
          </cell>
        </row>
        <row r="4188">
          <cell r="A4188" t="str">
            <v>004185216</v>
          </cell>
          <cell r="B4188" t="str">
            <v>Talilni vložek</v>
          </cell>
          <cell r="C4188" t="str">
            <v>NH2C gG 160A/500V</v>
          </cell>
          <cell r="D4188" t="str">
            <v>6,3363</v>
          </cell>
          <cell r="E4188" t="str">
            <v>NC</v>
          </cell>
          <cell r="F4188">
            <v>39</v>
          </cell>
          <cell r="G4188">
            <v>38651.43</v>
          </cell>
          <cell r="H4188">
            <v>0</v>
          </cell>
          <cell r="I4188">
            <v>39037.944300000003</v>
          </cell>
          <cell r="J4188">
            <v>4918780.9818000002</v>
          </cell>
          <cell r="K4188">
            <v>0.55000000000000004</v>
          </cell>
          <cell r="L4188">
            <v>7624111</v>
          </cell>
        </row>
        <row r="4189">
          <cell r="A4189" t="str">
            <v>004185217</v>
          </cell>
          <cell r="B4189" t="str">
            <v>Talilni vložek</v>
          </cell>
          <cell r="C4189" t="str">
            <v>NH2C gG 200A/500V</v>
          </cell>
          <cell r="D4189" t="str">
            <v>6,3363</v>
          </cell>
          <cell r="E4189" t="str">
            <v>NC</v>
          </cell>
          <cell r="F4189">
            <v>39</v>
          </cell>
          <cell r="G4189">
            <v>38651.43</v>
          </cell>
          <cell r="H4189">
            <v>0</v>
          </cell>
          <cell r="I4189">
            <v>39037.944300000003</v>
          </cell>
          <cell r="J4189">
            <v>4918780.9818000002</v>
          </cell>
          <cell r="K4189">
            <v>0.55000000000000004</v>
          </cell>
          <cell r="L4189">
            <v>7624111</v>
          </cell>
        </row>
        <row r="4190">
          <cell r="A4190" t="str">
            <v>004185218</v>
          </cell>
          <cell r="B4190" t="str">
            <v>Talilni vložek</v>
          </cell>
          <cell r="C4190" t="str">
            <v>NH2C gG 224A/500V</v>
          </cell>
          <cell r="D4190" t="str">
            <v>6,3363</v>
          </cell>
          <cell r="E4190" t="str">
            <v>NC</v>
          </cell>
          <cell r="F4190">
            <v>39</v>
          </cell>
          <cell r="G4190">
            <v>38651.43</v>
          </cell>
          <cell r="H4190">
            <v>0</v>
          </cell>
          <cell r="I4190">
            <v>39037.944300000003</v>
          </cell>
          <cell r="J4190">
            <v>4918780.9818000002</v>
          </cell>
          <cell r="K4190">
            <v>0.55000000000000004</v>
          </cell>
          <cell r="L4190">
            <v>7624111</v>
          </cell>
        </row>
        <row r="4191">
          <cell r="A4191" t="str">
            <v>004185219</v>
          </cell>
          <cell r="B4191" t="str">
            <v>Talilni vložek</v>
          </cell>
          <cell r="C4191" t="str">
            <v>NH2C gG 250A/500V</v>
          </cell>
          <cell r="D4191" t="str">
            <v>6,3363</v>
          </cell>
          <cell r="E4191" t="str">
            <v>NC</v>
          </cell>
          <cell r="F4191">
            <v>39</v>
          </cell>
          <cell r="G4191">
            <v>38651.43</v>
          </cell>
          <cell r="H4191">
            <v>0</v>
          </cell>
          <cell r="I4191">
            <v>39037.944300000003</v>
          </cell>
          <cell r="J4191">
            <v>4918780.9818000002</v>
          </cell>
          <cell r="K4191">
            <v>0.55000000000000004</v>
          </cell>
          <cell r="L4191">
            <v>7624111</v>
          </cell>
        </row>
        <row r="4192">
          <cell r="A4192" t="str">
            <v>004185312</v>
          </cell>
          <cell r="B4192" t="str">
            <v>Talilni vložek</v>
          </cell>
          <cell r="C4192" t="str">
            <v>NH2C gG 63A/690V</v>
          </cell>
          <cell r="D4192" t="str">
            <v>8,8237</v>
          </cell>
          <cell r="E4192" t="str">
            <v>NC</v>
          </cell>
          <cell r="F4192">
            <v>39</v>
          </cell>
          <cell r="G4192">
            <v>53824.57</v>
          </cell>
          <cell r="H4192">
            <v>0</v>
          </cell>
          <cell r="I4192">
            <v>54362.815699999999</v>
          </cell>
          <cell r="J4192">
            <v>6849714.7781999996</v>
          </cell>
          <cell r="K4192">
            <v>0.57999999999999996</v>
          </cell>
          <cell r="L4192">
            <v>10822550</v>
          </cell>
        </row>
        <row r="4193">
          <cell r="A4193" t="str">
            <v>004185313</v>
          </cell>
          <cell r="B4193" t="str">
            <v>Talilni vložek</v>
          </cell>
          <cell r="C4193" t="str">
            <v>NH2C gG 80A/690V</v>
          </cell>
          <cell r="D4193" t="str">
            <v>9,0389</v>
          </cell>
          <cell r="E4193" t="str">
            <v>NC</v>
          </cell>
          <cell r="F4193">
            <v>39</v>
          </cell>
          <cell r="G4193">
            <v>55137.29</v>
          </cell>
          <cell r="H4193">
            <v>0</v>
          </cell>
          <cell r="I4193">
            <v>55688.662900000003</v>
          </cell>
          <cell r="J4193">
            <v>7016771.5254000006</v>
          </cell>
          <cell r="K4193">
            <v>0.57999999999999996</v>
          </cell>
          <cell r="L4193">
            <v>11086500</v>
          </cell>
        </row>
        <row r="4194">
          <cell r="A4194" t="str">
            <v>004185314</v>
          </cell>
          <cell r="B4194" t="str">
            <v>Talilni vložek</v>
          </cell>
          <cell r="C4194" t="str">
            <v>NH2C gG 100A/690V</v>
          </cell>
          <cell r="D4194" t="str">
            <v>9,0389</v>
          </cell>
          <cell r="E4194" t="str">
            <v>NC</v>
          </cell>
          <cell r="F4194">
            <v>39</v>
          </cell>
          <cell r="G4194">
            <v>55137.29</v>
          </cell>
          <cell r="H4194">
            <v>0</v>
          </cell>
          <cell r="I4194">
            <v>55688.662900000003</v>
          </cell>
          <cell r="J4194">
            <v>7016771.5254000006</v>
          </cell>
          <cell r="K4194">
            <v>0.57999999999999996</v>
          </cell>
          <cell r="L4194">
            <v>11086500</v>
          </cell>
        </row>
        <row r="4195">
          <cell r="A4195" t="str">
            <v>004185315</v>
          </cell>
          <cell r="B4195" t="str">
            <v>Talilni vložek</v>
          </cell>
          <cell r="C4195" t="str">
            <v>NH2C gG 125A/690V</v>
          </cell>
          <cell r="D4195" t="str">
            <v>9,0389</v>
          </cell>
          <cell r="E4195" t="str">
            <v>NC</v>
          </cell>
          <cell r="F4195">
            <v>39</v>
          </cell>
          <cell r="G4195">
            <v>55137.29</v>
          </cell>
          <cell r="H4195">
            <v>0</v>
          </cell>
          <cell r="I4195">
            <v>55688.662900000003</v>
          </cell>
          <cell r="J4195">
            <v>7016771.5254000006</v>
          </cell>
          <cell r="K4195">
            <v>0.57999999999999996</v>
          </cell>
          <cell r="L4195">
            <v>11086500</v>
          </cell>
        </row>
        <row r="4196">
          <cell r="A4196" t="str">
            <v>004185316</v>
          </cell>
          <cell r="B4196" t="str">
            <v>Talilni vložek</v>
          </cell>
          <cell r="C4196" t="str">
            <v>NH2C gG 160A/690V</v>
          </cell>
          <cell r="D4196" t="str">
            <v>9,0389</v>
          </cell>
          <cell r="E4196" t="str">
            <v>NC</v>
          </cell>
          <cell r="F4196">
            <v>39</v>
          </cell>
          <cell r="G4196">
            <v>55137.29</v>
          </cell>
          <cell r="H4196">
            <v>0</v>
          </cell>
          <cell r="I4196">
            <v>55688.662900000003</v>
          </cell>
          <cell r="J4196">
            <v>7016771.5254000006</v>
          </cell>
          <cell r="K4196">
            <v>0.57999999999999996</v>
          </cell>
          <cell r="L4196">
            <v>11086500</v>
          </cell>
        </row>
        <row r="4197">
          <cell r="A4197" t="str">
            <v>004185317</v>
          </cell>
          <cell r="B4197" t="str">
            <v>Talilni vložek</v>
          </cell>
          <cell r="C4197" t="str">
            <v>NH2C gG 200A/690V</v>
          </cell>
          <cell r="D4197" t="str">
            <v>9,0389</v>
          </cell>
          <cell r="E4197" t="str">
            <v>NC</v>
          </cell>
          <cell r="F4197">
            <v>39</v>
          </cell>
          <cell r="G4197">
            <v>55137.29</v>
          </cell>
          <cell r="H4197">
            <v>0</v>
          </cell>
          <cell r="I4197">
            <v>55688.662900000003</v>
          </cell>
          <cell r="J4197">
            <v>7016771.5254000006</v>
          </cell>
          <cell r="K4197">
            <v>0.57999999999999996</v>
          </cell>
          <cell r="L4197">
            <v>11086500</v>
          </cell>
        </row>
        <row r="4198">
          <cell r="A4198" t="str">
            <v>004185318</v>
          </cell>
          <cell r="B4198" t="str">
            <v>Talilni vložek</v>
          </cell>
          <cell r="C4198" t="str">
            <v>NH2C gG 224A/690V</v>
          </cell>
          <cell r="D4198" t="str">
            <v>9,0389</v>
          </cell>
          <cell r="E4198" t="str">
            <v>NC</v>
          </cell>
          <cell r="F4198">
            <v>39</v>
          </cell>
          <cell r="G4198">
            <v>55137.29</v>
          </cell>
          <cell r="H4198">
            <v>0</v>
          </cell>
          <cell r="I4198">
            <v>55688.662900000003</v>
          </cell>
          <cell r="J4198">
            <v>7016771.5254000006</v>
          </cell>
          <cell r="K4198">
            <v>0.57999999999999996</v>
          </cell>
          <cell r="L4198">
            <v>11086500</v>
          </cell>
        </row>
        <row r="4199">
          <cell r="A4199" t="str">
            <v>004185319</v>
          </cell>
          <cell r="B4199" t="str">
            <v>Talilni vložek</v>
          </cell>
          <cell r="C4199" t="str">
            <v>NH2C gG 250A/690V</v>
          </cell>
          <cell r="D4199" t="str">
            <v>9,0389</v>
          </cell>
          <cell r="E4199" t="str">
            <v>NC</v>
          </cell>
          <cell r="F4199">
            <v>39</v>
          </cell>
          <cell r="G4199">
            <v>55137.29</v>
          </cell>
          <cell r="H4199">
            <v>0</v>
          </cell>
          <cell r="I4199">
            <v>55688.662900000003</v>
          </cell>
          <cell r="J4199">
            <v>7016771.5254000006</v>
          </cell>
          <cell r="K4199">
            <v>0.57999999999999996</v>
          </cell>
          <cell r="L4199">
            <v>11086500</v>
          </cell>
        </row>
        <row r="4200">
          <cell r="A4200" t="str">
            <v>004195112</v>
          </cell>
          <cell r="B4200" t="str">
            <v>Talilni vložek</v>
          </cell>
          <cell r="C4200" t="str">
            <v>NH2C/I gG 63A/400V</v>
          </cell>
          <cell r="D4200" t="str">
            <v>8,1930</v>
          </cell>
          <cell r="E4200" t="str">
            <v>NC</v>
          </cell>
          <cell r="F4200">
            <v>39</v>
          </cell>
          <cell r="G4200">
            <v>49977.299999999996</v>
          </cell>
          <cell r="H4200">
            <v>0</v>
          </cell>
          <cell r="I4200">
            <v>50477.072999999997</v>
          </cell>
          <cell r="J4200">
            <v>6360111.1979999999</v>
          </cell>
          <cell r="K4200">
            <v>0.6</v>
          </cell>
          <cell r="L4200">
            <v>10176178</v>
          </cell>
        </row>
        <row r="4201">
          <cell r="A4201" t="str">
            <v>004195113</v>
          </cell>
          <cell r="B4201" t="str">
            <v>Talilni vložek</v>
          </cell>
          <cell r="C4201" t="str">
            <v>NH2C/I gG 80A/400V</v>
          </cell>
          <cell r="D4201" t="str">
            <v>8,1930</v>
          </cell>
          <cell r="E4201" t="str">
            <v>NC</v>
          </cell>
          <cell r="F4201">
            <v>39</v>
          </cell>
          <cell r="G4201">
            <v>49977.299999999996</v>
          </cell>
          <cell r="H4201">
            <v>0</v>
          </cell>
          <cell r="I4201">
            <v>50477.072999999997</v>
          </cell>
          <cell r="J4201">
            <v>6360111.1979999999</v>
          </cell>
          <cell r="K4201">
            <v>0.6</v>
          </cell>
          <cell r="L4201">
            <v>10176178</v>
          </cell>
        </row>
        <row r="4202">
          <cell r="A4202" t="str">
            <v>004195114</v>
          </cell>
          <cell r="B4202" t="str">
            <v>Talilni vložek</v>
          </cell>
          <cell r="C4202" t="str">
            <v>NH2C/I gG 100A/400V</v>
          </cell>
          <cell r="D4202" t="str">
            <v>8,1930</v>
          </cell>
          <cell r="E4202" t="str">
            <v>NC</v>
          </cell>
          <cell r="F4202">
            <v>39</v>
          </cell>
          <cell r="G4202">
            <v>49977.299999999996</v>
          </cell>
          <cell r="H4202">
            <v>0</v>
          </cell>
          <cell r="I4202">
            <v>50477.072999999997</v>
          </cell>
          <cell r="J4202">
            <v>6360111.1979999999</v>
          </cell>
          <cell r="K4202">
            <v>0.6</v>
          </cell>
          <cell r="L4202">
            <v>10176178</v>
          </cell>
        </row>
        <row r="4203">
          <cell r="A4203" t="str">
            <v>004195115</v>
          </cell>
          <cell r="B4203" t="str">
            <v>Talilni vložek</v>
          </cell>
          <cell r="C4203" t="str">
            <v>NH2C/I gG 125A/400V</v>
          </cell>
          <cell r="D4203" t="str">
            <v>8,1930</v>
          </cell>
          <cell r="E4203" t="str">
            <v>NC</v>
          </cell>
          <cell r="F4203">
            <v>39</v>
          </cell>
          <cell r="G4203">
            <v>49977.299999999996</v>
          </cell>
          <cell r="H4203">
            <v>0</v>
          </cell>
          <cell r="I4203">
            <v>50477.072999999997</v>
          </cell>
          <cell r="J4203">
            <v>6360111.1979999999</v>
          </cell>
          <cell r="K4203">
            <v>0.6</v>
          </cell>
          <cell r="L4203">
            <v>10176178</v>
          </cell>
        </row>
        <row r="4204">
          <cell r="A4204" t="str">
            <v>004195116</v>
          </cell>
          <cell r="B4204" t="str">
            <v>Talilni vložek</v>
          </cell>
          <cell r="C4204" t="str">
            <v>NH2C/I gG 160A/400V</v>
          </cell>
          <cell r="D4204" t="str">
            <v>8,1930</v>
          </cell>
          <cell r="E4204" t="str">
            <v>NC</v>
          </cell>
          <cell r="F4204">
            <v>39</v>
          </cell>
          <cell r="G4204">
            <v>49977.299999999996</v>
          </cell>
          <cell r="H4204">
            <v>0</v>
          </cell>
          <cell r="I4204">
            <v>50477.072999999997</v>
          </cell>
          <cell r="J4204">
            <v>6360111.1979999999</v>
          </cell>
          <cell r="K4204">
            <v>0.6</v>
          </cell>
          <cell r="L4204">
            <v>10176178</v>
          </cell>
        </row>
        <row r="4205">
          <cell r="A4205" t="str">
            <v>004195117</v>
          </cell>
          <cell r="B4205" t="str">
            <v>Talilni vložek</v>
          </cell>
          <cell r="C4205" t="str">
            <v>NH2C/I gG 200A/400V</v>
          </cell>
          <cell r="D4205" t="str">
            <v>8,1930</v>
          </cell>
          <cell r="E4205" t="str">
            <v>NC</v>
          </cell>
          <cell r="F4205">
            <v>39</v>
          </cell>
          <cell r="G4205">
            <v>49977.299999999996</v>
          </cell>
          <cell r="H4205">
            <v>0</v>
          </cell>
          <cell r="I4205">
            <v>50477.072999999997</v>
          </cell>
          <cell r="J4205">
            <v>6360111.1979999999</v>
          </cell>
          <cell r="K4205">
            <v>0.6</v>
          </cell>
          <cell r="L4205">
            <v>10176178</v>
          </cell>
        </row>
        <row r="4206">
          <cell r="A4206" t="str">
            <v>004195118</v>
          </cell>
          <cell r="B4206" t="str">
            <v>Talilni vložek</v>
          </cell>
          <cell r="C4206" t="str">
            <v>NH2C/I gG 224A/400V</v>
          </cell>
          <cell r="D4206" t="str">
            <v>8,1930</v>
          </cell>
          <cell r="E4206" t="str">
            <v>NC</v>
          </cell>
          <cell r="F4206">
            <v>39</v>
          </cell>
          <cell r="G4206">
            <v>49977.299999999996</v>
          </cell>
          <cell r="H4206">
            <v>0</v>
          </cell>
          <cell r="I4206">
            <v>50477.072999999997</v>
          </cell>
          <cell r="J4206">
            <v>6360111.1979999999</v>
          </cell>
          <cell r="K4206">
            <v>0.6</v>
          </cell>
          <cell r="L4206">
            <v>10176178</v>
          </cell>
        </row>
        <row r="4207">
          <cell r="A4207" t="str">
            <v>004195119</v>
          </cell>
          <cell r="B4207" t="str">
            <v>Talilni vložek</v>
          </cell>
          <cell r="C4207" t="str">
            <v>NH2C/I gG 250A/400V</v>
          </cell>
          <cell r="D4207" t="str">
            <v>8,1930</v>
          </cell>
          <cell r="E4207" t="str">
            <v>NC</v>
          </cell>
          <cell r="F4207">
            <v>39</v>
          </cell>
          <cell r="G4207">
            <v>49977.299999999996</v>
          </cell>
          <cell r="H4207">
            <v>0</v>
          </cell>
          <cell r="I4207">
            <v>50477.072999999997</v>
          </cell>
          <cell r="J4207">
            <v>6360111.1979999999</v>
          </cell>
          <cell r="K4207">
            <v>0.6</v>
          </cell>
          <cell r="L4207">
            <v>10176178</v>
          </cell>
        </row>
        <row r="4208">
          <cell r="A4208" t="str">
            <v>004195212</v>
          </cell>
          <cell r="B4208" t="str">
            <v>Talilni vložek</v>
          </cell>
          <cell r="C4208" t="str">
            <v>NH2C/I gG 63A/500V</v>
          </cell>
          <cell r="D4208" t="str">
            <v>7,5914</v>
          </cell>
          <cell r="E4208" t="str">
            <v>NC</v>
          </cell>
          <cell r="F4208">
            <v>39</v>
          </cell>
          <cell r="G4208">
            <v>46307.54</v>
          </cell>
          <cell r="H4208">
            <v>0</v>
          </cell>
          <cell r="I4208">
            <v>46770.615400000002</v>
          </cell>
          <cell r="J4208">
            <v>5893097.5404000003</v>
          </cell>
          <cell r="K4208">
            <v>0.57999999999999996</v>
          </cell>
          <cell r="L4208">
            <v>9311095</v>
          </cell>
        </row>
        <row r="4209">
          <cell r="A4209" t="str">
            <v>004195213</v>
          </cell>
          <cell r="B4209" t="str">
            <v>Talilni vložek</v>
          </cell>
          <cell r="C4209" t="str">
            <v>NH2C/I gG 80A/500V</v>
          </cell>
          <cell r="D4209" t="str">
            <v>7,5914</v>
          </cell>
          <cell r="E4209" t="str">
            <v>NC</v>
          </cell>
          <cell r="F4209">
            <v>39</v>
          </cell>
          <cell r="G4209">
            <v>46307.54</v>
          </cell>
          <cell r="H4209">
            <v>0</v>
          </cell>
          <cell r="I4209">
            <v>46770.615400000002</v>
          </cell>
          <cell r="J4209">
            <v>5893097.5404000003</v>
          </cell>
          <cell r="K4209">
            <v>0.57999999999999996</v>
          </cell>
          <cell r="L4209">
            <v>9311095</v>
          </cell>
        </row>
        <row r="4210">
          <cell r="A4210" t="str">
            <v>004195214</v>
          </cell>
          <cell r="B4210" t="str">
            <v>Talilni vložek</v>
          </cell>
          <cell r="C4210" t="str">
            <v>NH2C/I gG 100A/500V</v>
          </cell>
          <cell r="D4210" t="str">
            <v>7,5914</v>
          </cell>
          <cell r="E4210" t="str">
            <v>NC</v>
          </cell>
          <cell r="F4210">
            <v>39</v>
          </cell>
          <cell r="G4210">
            <v>46307.54</v>
          </cell>
          <cell r="H4210">
            <v>0</v>
          </cell>
          <cell r="I4210">
            <v>46770.615400000002</v>
          </cell>
          <cell r="J4210">
            <v>5893097.5404000003</v>
          </cell>
          <cell r="K4210">
            <v>0.57999999999999996</v>
          </cell>
          <cell r="L4210">
            <v>9311095</v>
          </cell>
        </row>
        <row r="4211">
          <cell r="A4211" t="str">
            <v>004195215</v>
          </cell>
          <cell r="B4211" t="str">
            <v>Talilni vložek</v>
          </cell>
          <cell r="C4211" t="str">
            <v>NH2C/I gG 125A/500V</v>
          </cell>
          <cell r="D4211" t="str">
            <v>7,5914</v>
          </cell>
          <cell r="E4211" t="str">
            <v>NC</v>
          </cell>
          <cell r="F4211">
            <v>39</v>
          </cell>
          <cell r="G4211">
            <v>46307.54</v>
          </cell>
          <cell r="H4211">
            <v>0</v>
          </cell>
          <cell r="I4211">
            <v>46770.615400000002</v>
          </cell>
          <cell r="J4211">
            <v>5893097.5404000003</v>
          </cell>
          <cell r="K4211">
            <v>0.57999999999999996</v>
          </cell>
          <cell r="L4211">
            <v>9311095</v>
          </cell>
        </row>
        <row r="4212">
          <cell r="A4212" t="str">
            <v>004195216</v>
          </cell>
          <cell r="B4212" t="str">
            <v>Talilni vložek</v>
          </cell>
          <cell r="C4212" t="str">
            <v>NH2C/I gG 160A/500V</v>
          </cell>
          <cell r="D4212" t="str">
            <v>7,5914</v>
          </cell>
          <cell r="E4212" t="str">
            <v>NC</v>
          </cell>
          <cell r="F4212">
            <v>39</v>
          </cell>
          <cell r="G4212">
            <v>46307.54</v>
          </cell>
          <cell r="H4212">
            <v>0</v>
          </cell>
          <cell r="I4212">
            <v>46770.615400000002</v>
          </cell>
          <cell r="J4212">
            <v>5893097.5404000003</v>
          </cell>
          <cell r="K4212">
            <v>0.57999999999999996</v>
          </cell>
          <cell r="L4212">
            <v>9311095</v>
          </cell>
        </row>
        <row r="4213">
          <cell r="A4213" t="str">
            <v>004195217</v>
          </cell>
          <cell r="B4213" t="str">
            <v>Talilni vložek</v>
          </cell>
          <cell r="C4213" t="str">
            <v>NH2C/I gG 200A/500V</v>
          </cell>
          <cell r="D4213" t="str">
            <v>7,5914</v>
          </cell>
          <cell r="E4213" t="str">
            <v>NC</v>
          </cell>
          <cell r="F4213">
            <v>39</v>
          </cell>
          <cell r="G4213">
            <v>46307.54</v>
          </cell>
          <cell r="H4213">
            <v>0</v>
          </cell>
          <cell r="I4213">
            <v>46770.615400000002</v>
          </cell>
          <cell r="J4213">
            <v>5893097.5404000003</v>
          </cell>
          <cell r="K4213">
            <v>0.57999999999999996</v>
          </cell>
          <cell r="L4213">
            <v>9311095</v>
          </cell>
        </row>
        <row r="4214">
          <cell r="A4214" t="str">
            <v>004195218</v>
          </cell>
          <cell r="B4214" t="str">
            <v>Talilni vložek</v>
          </cell>
          <cell r="C4214" t="str">
            <v>NH2C/I gG 224A/500V</v>
          </cell>
          <cell r="D4214" t="str">
            <v>7,5914</v>
          </cell>
          <cell r="E4214" t="str">
            <v>NC</v>
          </cell>
          <cell r="F4214">
            <v>39</v>
          </cell>
          <cell r="G4214">
            <v>46307.54</v>
          </cell>
          <cell r="H4214">
            <v>0</v>
          </cell>
          <cell r="I4214">
            <v>46770.615400000002</v>
          </cell>
          <cell r="J4214">
            <v>5893097.5404000003</v>
          </cell>
          <cell r="K4214">
            <v>0.57999999999999996</v>
          </cell>
          <cell r="L4214">
            <v>9311095</v>
          </cell>
        </row>
        <row r="4215">
          <cell r="A4215" t="str">
            <v>004195219</v>
          </cell>
          <cell r="B4215" t="str">
            <v>Talilni vložek</v>
          </cell>
          <cell r="C4215" t="str">
            <v>NH2C/I gG 250A/500V</v>
          </cell>
          <cell r="D4215" t="str">
            <v>7,5914</v>
          </cell>
          <cell r="E4215" t="str">
            <v>NC</v>
          </cell>
          <cell r="F4215">
            <v>39</v>
          </cell>
          <cell r="G4215">
            <v>46307.54</v>
          </cell>
          <cell r="H4215">
            <v>0</v>
          </cell>
          <cell r="I4215">
            <v>46770.615400000002</v>
          </cell>
          <cell r="J4215">
            <v>5893097.5404000003</v>
          </cell>
          <cell r="K4215">
            <v>0.57999999999999996</v>
          </cell>
          <cell r="L4215">
            <v>9311095</v>
          </cell>
        </row>
        <row r="4216">
          <cell r="A4216" t="str">
            <v>004195312</v>
          </cell>
          <cell r="B4216" t="str">
            <v>Talilni vložek</v>
          </cell>
          <cell r="C4216" t="str">
            <v>NH2C/I gG 63A/690V</v>
          </cell>
          <cell r="D4216" t="str">
            <v>10,8404</v>
          </cell>
          <cell r="E4216" t="str">
            <v>NC</v>
          </cell>
          <cell r="F4216">
            <v>39</v>
          </cell>
          <cell r="G4216">
            <v>66126.44</v>
          </cell>
          <cell r="H4216">
            <v>0</v>
          </cell>
          <cell r="I4216">
            <v>66787.704400000002</v>
          </cell>
          <cell r="J4216">
            <v>8415250.7544</v>
          </cell>
          <cell r="K4216">
            <v>0.57999999999999996</v>
          </cell>
          <cell r="L4216">
            <v>13296097</v>
          </cell>
        </row>
        <row r="4217">
          <cell r="A4217" t="str">
            <v>004195313</v>
          </cell>
          <cell r="B4217" t="str">
            <v>Talilni vložek</v>
          </cell>
          <cell r="C4217" t="str">
            <v>NH2C/I gG 80A/690V</v>
          </cell>
          <cell r="D4217" t="str">
            <v>10,8404</v>
          </cell>
          <cell r="E4217" t="str">
            <v>NC</v>
          </cell>
          <cell r="F4217">
            <v>39</v>
          </cell>
          <cell r="G4217">
            <v>66126.44</v>
          </cell>
          <cell r="H4217">
            <v>0</v>
          </cell>
          <cell r="I4217">
            <v>66787.704400000002</v>
          </cell>
          <cell r="J4217">
            <v>8415250.7544</v>
          </cell>
          <cell r="K4217">
            <v>0.57999999999999996</v>
          </cell>
          <cell r="L4217">
            <v>13296097</v>
          </cell>
        </row>
        <row r="4218">
          <cell r="A4218" t="str">
            <v>004195314</v>
          </cell>
          <cell r="B4218" t="str">
            <v>Talilni vložek</v>
          </cell>
          <cell r="C4218" t="str">
            <v>NH2C/I gG 100A/690V</v>
          </cell>
          <cell r="D4218" t="str">
            <v>10,8404</v>
          </cell>
          <cell r="E4218" t="str">
            <v>NC</v>
          </cell>
          <cell r="F4218">
            <v>39</v>
          </cell>
          <cell r="G4218">
            <v>66126.44</v>
          </cell>
          <cell r="H4218">
            <v>0</v>
          </cell>
          <cell r="I4218">
            <v>66787.704400000002</v>
          </cell>
          <cell r="J4218">
            <v>8415250.7544</v>
          </cell>
          <cell r="K4218">
            <v>0.57999999999999996</v>
          </cell>
          <cell r="L4218">
            <v>13296097</v>
          </cell>
        </row>
        <row r="4219">
          <cell r="A4219" t="str">
            <v>004195315</v>
          </cell>
          <cell r="B4219" t="str">
            <v>Talilni vložek</v>
          </cell>
          <cell r="C4219" t="str">
            <v>NH2C/I gG 125A/690V</v>
          </cell>
          <cell r="D4219" t="str">
            <v>10,8404</v>
          </cell>
          <cell r="E4219" t="str">
            <v>NC</v>
          </cell>
          <cell r="F4219">
            <v>39</v>
          </cell>
          <cell r="G4219">
            <v>66126.44</v>
          </cell>
          <cell r="H4219">
            <v>0</v>
          </cell>
          <cell r="I4219">
            <v>66787.704400000002</v>
          </cell>
          <cell r="J4219">
            <v>8415250.7544</v>
          </cell>
          <cell r="K4219">
            <v>0.57999999999999996</v>
          </cell>
          <cell r="L4219">
            <v>13296097</v>
          </cell>
        </row>
        <row r="4220">
          <cell r="A4220" t="str">
            <v>004195316</v>
          </cell>
          <cell r="B4220" t="str">
            <v>Talilni vložek</v>
          </cell>
          <cell r="C4220" t="str">
            <v>NH2C/I gG 160A/690V</v>
          </cell>
          <cell r="D4220" t="str">
            <v>10,8404</v>
          </cell>
          <cell r="E4220" t="str">
            <v>NC</v>
          </cell>
          <cell r="F4220">
            <v>39</v>
          </cell>
          <cell r="G4220">
            <v>66126.44</v>
          </cell>
          <cell r="H4220">
            <v>0</v>
          </cell>
          <cell r="I4220">
            <v>66787.704400000002</v>
          </cell>
          <cell r="J4220">
            <v>8415250.7544</v>
          </cell>
          <cell r="K4220">
            <v>0.57999999999999996</v>
          </cell>
          <cell r="L4220">
            <v>13296097</v>
          </cell>
        </row>
        <row r="4221">
          <cell r="A4221" t="str">
            <v>004195317</v>
          </cell>
          <cell r="B4221" t="str">
            <v>Talilni vložek</v>
          </cell>
          <cell r="C4221" t="str">
            <v>NH2C/I gG 200A/690V</v>
          </cell>
          <cell r="D4221" t="str">
            <v>10,8404</v>
          </cell>
          <cell r="E4221" t="str">
            <v>NC</v>
          </cell>
          <cell r="F4221">
            <v>39</v>
          </cell>
          <cell r="G4221">
            <v>66126.44</v>
          </cell>
          <cell r="H4221">
            <v>0</v>
          </cell>
          <cell r="I4221">
            <v>66787.704400000002</v>
          </cell>
          <cell r="J4221">
            <v>8415250.7544</v>
          </cell>
          <cell r="K4221">
            <v>0.57999999999999996</v>
          </cell>
          <cell r="L4221">
            <v>13296097</v>
          </cell>
        </row>
        <row r="4222">
          <cell r="A4222" t="str">
            <v>004195318</v>
          </cell>
          <cell r="B4222" t="str">
            <v>Talilni vložek</v>
          </cell>
          <cell r="C4222" t="str">
            <v>NH2C/I gG 224A/690V</v>
          </cell>
          <cell r="D4222" t="str">
            <v>10,8404</v>
          </cell>
          <cell r="E4222" t="str">
            <v>NC</v>
          </cell>
          <cell r="F4222">
            <v>39</v>
          </cell>
          <cell r="G4222">
            <v>66126.44</v>
          </cell>
          <cell r="H4222">
            <v>0</v>
          </cell>
          <cell r="I4222">
            <v>66787.704400000002</v>
          </cell>
          <cell r="J4222">
            <v>8415250.7544</v>
          </cell>
          <cell r="K4222">
            <v>0.57999999999999996</v>
          </cell>
          <cell r="L4222">
            <v>13296097</v>
          </cell>
        </row>
        <row r="4223">
          <cell r="A4223" t="str">
            <v>004195319</v>
          </cell>
          <cell r="B4223" t="str">
            <v>Talilni vložek</v>
          </cell>
          <cell r="C4223" t="str">
            <v>NH2C/I gG 250A/690V</v>
          </cell>
          <cell r="D4223" t="str">
            <v>10,8404</v>
          </cell>
          <cell r="E4223" t="str">
            <v>NC</v>
          </cell>
          <cell r="F4223">
            <v>39</v>
          </cell>
          <cell r="G4223">
            <v>66126.44</v>
          </cell>
          <cell r="H4223">
            <v>0</v>
          </cell>
          <cell r="I4223">
            <v>66787.704400000002</v>
          </cell>
          <cell r="J4223">
            <v>8415250.7544</v>
          </cell>
          <cell r="K4223">
            <v>0.57999999999999996</v>
          </cell>
          <cell r="L4223">
            <v>13296097</v>
          </cell>
        </row>
        <row r="4224">
          <cell r="A4224" t="str">
            <v>004185120</v>
          </cell>
          <cell r="B4224" t="str">
            <v>Talilni vložek</v>
          </cell>
          <cell r="C4224" t="str">
            <v>NH2 gG 280A/400V</v>
          </cell>
          <cell r="D4224" t="str">
            <v>8,3753</v>
          </cell>
          <cell r="E4224" t="str">
            <v>NC</v>
          </cell>
          <cell r="F4224">
            <v>39</v>
          </cell>
          <cell r="G4224">
            <v>51089.33</v>
          </cell>
          <cell r="H4224">
            <v>0</v>
          </cell>
          <cell r="I4224">
            <v>51600.223300000005</v>
          </cell>
          <cell r="J4224">
            <v>6501628.1358000003</v>
          </cell>
          <cell r="K4224">
            <v>0.6</v>
          </cell>
          <cell r="L4224">
            <v>10402606</v>
          </cell>
        </row>
        <row r="4225">
          <cell r="A4225" t="str">
            <v>004185121</v>
          </cell>
          <cell r="B4225" t="str">
            <v>Talilni vložek</v>
          </cell>
          <cell r="C4225" t="str">
            <v>NH2 gG 300A/400V</v>
          </cell>
          <cell r="D4225" t="str">
            <v>8,3753</v>
          </cell>
          <cell r="E4225" t="str">
            <v>NC</v>
          </cell>
          <cell r="F4225">
            <v>39</v>
          </cell>
          <cell r="G4225">
            <v>51089.33</v>
          </cell>
          <cell r="H4225">
            <v>0</v>
          </cell>
          <cell r="I4225">
            <v>51600.223300000005</v>
          </cell>
          <cell r="J4225">
            <v>6501628.1358000003</v>
          </cell>
          <cell r="K4225">
            <v>0.6</v>
          </cell>
          <cell r="L4225">
            <v>10402606</v>
          </cell>
        </row>
        <row r="4226">
          <cell r="A4226" t="str">
            <v>004185122</v>
          </cell>
          <cell r="B4226" t="str">
            <v>Talilni vložek</v>
          </cell>
          <cell r="C4226" t="str">
            <v>NH2 gG 315A/400V</v>
          </cell>
          <cell r="D4226" t="str">
            <v>8,3753</v>
          </cell>
          <cell r="E4226" t="str">
            <v>NC</v>
          </cell>
          <cell r="F4226">
            <v>39</v>
          </cell>
          <cell r="G4226">
            <v>51089.33</v>
          </cell>
          <cell r="H4226">
            <v>0</v>
          </cell>
          <cell r="I4226">
            <v>51600.223300000005</v>
          </cell>
          <cell r="J4226">
            <v>6501628.1358000003</v>
          </cell>
          <cell r="K4226">
            <v>0.6</v>
          </cell>
          <cell r="L4226">
            <v>10402606</v>
          </cell>
        </row>
        <row r="4227">
          <cell r="A4227" t="str">
            <v>004185123</v>
          </cell>
          <cell r="B4227" t="str">
            <v>Talilni vložek</v>
          </cell>
          <cell r="C4227" t="str">
            <v>NH2 gG 355A/400V</v>
          </cell>
          <cell r="D4227" t="str">
            <v>8,3753</v>
          </cell>
          <cell r="E4227" t="str">
            <v>NC</v>
          </cell>
          <cell r="F4227">
            <v>39</v>
          </cell>
          <cell r="G4227">
            <v>51089.33</v>
          </cell>
          <cell r="H4227">
            <v>0</v>
          </cell>
          <cell r="I4227">
            <v>51600.223300000005</v>
          </cell>
          <cell r="J4227">
            <v>6501628.1358000003</v>
          </cell>
          <cell r="K4227">
            <v>0.6</v>
          </cell>
          <cell r="L4227">
            <v>10402606</v>
          </cell>
        </row>
        <row r="4228">
          <cell r="A4228" t="str">
            <v>004185124</v>
          </cell>
          <cell r="B4228" t="str">
            <v>Talilni vložek</v>
          </cell>
          <cell r="C4228" t="str">
            <v>NH2 gG 400A/400V</v>
          </cell>
          <cell r="D4228" t="str">
            <v>8,3753</v>
          </cell>
          <cell r="E4228" t="str">
            <v>NC</v>
          </cell>
          <cell r="F4228">
            <v>39</v>
          </cell>
          <cell r="G4228">
            <v>51089.33</v>
          </cell>
          <cell r="H4228">
            <v>0</v>
          </cell>
          <cell r="I4228">
            <v>51600.223300000005</v>
          </cell>
          <cell r="J4228">
            <v>6501628.1358000003</v>
          </cell>
          <cell r="K4228">
            <v>0.6</v>
          </cell>
          <cell r="L4228">
            <v>10402606</v>
          </cell>
        </row>
        <row r="4229">
          <cell r="A4229" t="str">
            <v>004185220</v>
          </cell>
          <cell r="B4229" t="str">
            <v>Talilni vložek</v>
          </cell>
          <cell r="C4229" t="str">
            <v>NH2 gG 280A/500V</v>
          </cell>
          <cell r="D4229" t="str">
            <v>7,7603</v>
          </cell>
          <cell r="E4229" t="str">
            <v>NC</v>
          </cell>
          <cell r="F4229">
            <v>39</v>
          </cell>
          <cell r="G4229">
            <v>47337.83</v>
          </cell>
          <cell r="H4229">
            <v>0</v>
          </cell>
          <cell r="I4229">
            <v>47811.208300000006</v>
          </cell>
          <cell r="J4229">
            <v>6024212.2458000006</v>
          </cell>
          <cell r="K4229">
            <v>0.55000000000000004</v>
          </cell>
          <cell r="L4229">
            <v>9337529</v>
          </cell>
        </row>
        <row r="4230">
          <cell r="A4230" t="str">
            <v>004185221</v>
          </cell>
          <cell r="B4230" t="str">
            <v>Talilni vložek</v>
          </cell>
          <cell r="C4230" t="str">
            <v>NH2 gG 300A/500V</v>
          </cell>
          <cell r="D4230" t="str">
            <v>7,7603</v>
          </cell>
          <cell r="E4230" t="str">
            <v>NC</v>
          </cell>
          <cell r="F4230">
            <v>39</v>
          </cell>
          <cell r="G4230">
            <v>47337.83</v>
          </cell>
          <cell r="H4230">
            <v>0</v>
          </cell>
          <cell r="I4230">
            <v>47811.208300000006</v>
          </cell>
          <cell r="J4230">
            <v>6024212.2458000006</v>
          </cell>
          <cell r="K4230">
            <v>0.55000000000000004</v>
          </cell>
          <cell r="L4230">
            <v>9337529</v>
          </cell>
        </row>
        <row r="4231">
          <cell r="A4231" t="str">
            <v>004185222</v>
          </cell>
          <cell r="B4231" t="str">
            <v>Talilni vložek</v>
          </cell>
          <cell r="C4231" t="str">
            <v>NH2 gG 315A/500V</v>
          </cell>
          <cell r="D4231" t="str">
            <v>7,7603</v>
          </cell>
          <cell r="E4231" t="str">
            <v>NC</v>
          </cell>
          <cell r="F4231">
            <v>39</v>
          </cell>
          <cell r="G4231">
            <v>47337.83</v>
          </cell>
          <cell r="H4231">
            <v>0</v>
          </cell>
          <cell r="I4231">
            <v>47811.208300000006</v>
          </cell>
          <cell r="J4231">
            <v>6024212.2458000006</v>
          </cell>
          <cell r="K4231">
            <v>0.55000000000000004</v>
          </cell>
          <cell r="L4231">
            <v>9337529</v>
          </cell>
        </row>
        <row r="4232">
          <cell r="A4232" t="str">
            <v>004185223</v>
          </cell>
          <cell r="B4232" t="str">
            <v>Talilni vložek</v>
          </cell>
          <cell r="C4232" t="str">
            <v>NH2 gG 355A/500V</v>
          </cell>
          <cell r="D4232" t="str">
            <v>7,7603</v>
          </cell>
          <cell r="E4232" t="str">
            <v>NC</v>
          </cell>
          <cell r="F4232">
            <v>39</v>
          </cell>
          <cell r="G4232">
            <v>47337.83</v>
          </cell>
          <cell r="H4232">
            <v>0</v>
          </cell>
          <cell r="I4232">
            <v>47811.208300000006</v>
          </cell>
          <cell r="J4232">
            <v>6024212.2458000006</v>
          </cell>
          <cell r="K4232">
            <v>0.55000000000000004</v>
          </cell>
          <cell r="L4232">
            <v>9337529</v>
          </cell>
        </row>
        <row r="4233">
          <cell r="A4233" t="str">
            <v>004185224</v>
          </cell>
          <cell r="B4233" t="str">
            <v>Talilni vložek</v>
          </cell>
          <cell r="C4233" t="str">
            <v>NH2 gG 400A/500V</v>
          </cell>
          <cell r="D4233" t="str">
            <v>7,7603</v>
          </cell>
          <cell r="E4233" t="str">
            <v>NC</v>
          </cell>
          <cell r="F4233">
            <v>39</v>
          </cell>
          <cell r="G4233">
            <v>47337.83</v>
          </cell>
          <cell r="H4233">
            <v>0</v>
          </cell>
          <cell r="I4233">
            <v>47811.208300000006</v>
          </cell>
          <cell r="J4233">
            <v>6024212.2458000006</v>
          </cell>
          <cell r="K4233">
            <v>0.55000000000000004</v>
          </cell>
          <cell r="L4233">
            <v>9337529</v>
          </cell>
        </row>
        <row r="4234">
          <cell r="A4234" t="str">
            <v>004185320</v>
          </cell>
          <cell r="B4234" t="str">
            <v>Talilni vložek</v>
          </cell>
          <cell r="C4234" t="str">
            <v>NH2 gG 280A/690V</v>
          </cell>
          <cell r="D4234" t="str">
            <v>11,0690</v>
          </cell>
          <cell r="E4234" t="str">
            <v>NC</v>
          </cell>
          <cell r="F4234">
            <v>39</v>
          </cell>
          <cell r="G4234">
            <v>67520.899999999994</v>
          </cell>
          <cell r="H4234">
            <v>0</v>
          </cell>
          <cell r="I4234">
            <v>68196.108999999997</v>
          </cell>
          <cell r="J4234">
            <v>8592709.7339999992</v>
          </cell>
          <cell r="K4234">
            <v>0.57999999999999996</v>
          </cell>
          <cell r="L4234">
            <v>13576482</v>
          </cell>
        </row>
        <row r="4235">
          <cell r="A4235" t="str">
            <v>004185321</v>
          </cell>
          <cell r="B4235" t="str">
            <v>Talilni vložek</v>
          </cell>
          <cell r="C4235" t="str">
            <v>NH2 gG 300A/690V</v>
          </cell>
          <cell r="D4235" t="str">
            <v>11,0690</v>
          </cell>
          <cell r="E4235" t="str">
            <v>NC</v>
          </cell>
          <cell r="F4235">
            <v>39</v>
          </cell>
          <cell r="G4235">
            <v>67520.899999999994</v>
          </cell>
          <cell r="H4235">
            <v>0</v>
          </cell>
          <cell r="I4235">
            <v>68196.108999999997</v>
          </cell>
          <cell r="J4235">
            <v>8592709.7339999992</v>
          </cell>
          <cell r="K4235">
            <v>0.57999999999999996</v>
          </cell>
          <cell r="L4235">
            <v>13576482</v>
          </cell>
        </row>
        <row r="4236">
          <cell r="A4236" t="str">
            <v>004185322</v>
          </cell>
          <cell r="B4236" t="str">
            <v>Talilni vložek</v>
          </cell>
          <cell r="C4236" t="str">
            <v>NH2 gG 315A/690V</v>
          </cell>
          <cell r="D4236" t="str">
            <v>11,0690</v>
          </cell>
          <cell r="E4236" t="str">
            <v>NC</v>
          </cell>
          <cell r="F4236">
            <v>39</v>
          </cell>
          <cell r="G4236">
            <v>67520.899999999994</v>
          </cell>
          <cell r="H4236">
            <v>0</v>
          </cell>
          <cell r="I4236">
            <v>68196.108999999997</v>
          </cell>
          <cell r="J4236">
            <v>8592709.7339999992</v>
          </cell>
          <cell r="K4236">
            <v>0.57999999999999996</v>
          </cell>
          <cell r="L4236">
            <v>13576482</v>
          </cell>
        </row>
        <row r="4237">
          <cell r="A4237" t="str">
            <v>004195121</v>
          </cell>
          <cell r="B4237" t="str">
            <v>Talilni vložek</v>
          </cell>
          <cell r="C4237" t="str">
            <v>NH2/I gG 300A/400V</v>
          </cell>
          <cell r="D4237" t="str">
            <v>10,0436</v>
          </cell>
          <cell r="E4237" t="str">
            <v>NC</v>
          </cell>
          <cell r="F4237">
            <v>39</v>
          </cell>
          <cell r="G4237">
            <v>61265.96</v>
          </cell>
          <cell r="H4237">
            <v>0</v>
          </cell>
          <cell r="I4237">
            <v>61878.619599999998</v>
          </cell>
          <cell r="J4237">
            <v>7796706.0696</v>
          </cell>
          <cell r="K4237">
            <v>0.6</v>
          </cell>
          <cell r="L4237">
            <v>12474730</v>
          </cell>
        </row>
        <row r="4238">
          <cell r="A4238" t="str">
            <v>004195122</v>
          </cell>
          <cell r="B4238" t="str">
            <v>Talilni vložek</v>
          </cell>
          <cell r="C4238" t="str">
            <v>NH2/I gG 315A/400V</v>
          </cell>
          <cell r="D4238" t="str">
            <v>10,0436</v>
          </cell>
          <cell r="E4238" t="str">
            <v>NC</v>
          </cell>
          <cell r="F4238">
            <v>39</v>
          </cell>
          <cell r="G4238">
            <v>61265.96</v>
          </cell>
          <cell r="H4238">
            <v>0</v>
          </cell>
          <cell r="I4238">
            <v>61878.619599999998</v>
          </cell>
          <cell r="J4238">
            <v>7796706.0696</v>
          </cell>
          <cell r="K4238">
            <v>0.6</v>
          </cell>
          <cell r="L4238">
            <v>12474730</v>
          </cell>
        </row>
        <row r="4239">
          <cell r="A4239" t="str">
            <v>004195123</v>
          </cell>
          <cell r="B4239" t="str">
            <v>Talilni vložek</v>
          </cell>
          <cell r="C4239" t="str">
            <v>NH2/I gG 355A/400V</v>
          </cell>
          <cell r="D4239" t="str">
            <v>10,0436</v>
          </cell>
          <cell r="E4239" t="str">
            <v>NC</v>
          </cell>
          <cell r="F4239">
            <v>39</v>
          </cell>
          <cell r="G4239">
            <v>61265.96</v>
          </cell>
          <cell r="H4239">
            <v>0</v>
          </cell>
          <cell r="I4239">
            <v>61878.619599999998</v>
          </cell>
          <cell r="J4239">
            <v>7796706.0696</v>
          </cell>
          <cell r="K4239">
            <v>0.6</v>
          </cell>
          <cell r="L4239">
            <v>12474730</v>
          </cell>
        </row>
        <row r="4240">
          <cell r="A4240" t="str">
            <v>004195124</v>
          </cell>
          <cell r="B4240" t="str">
            <v>Talilni vložek</v>
          </cell>
          <cell r="C4240" t="str">
            <v>NH2/I gG 400A/400V</v>
          </cell>
          <cell r="D4240" t="str">
            <v>10,0436</v>
          </cell>
          <cell r="E4240" t="str">
            <v>NC</v>
          </cell>
          <cell r="F4240">
            <v>39</v>
          </cell>
          <cell r="G4240">
            <v>61265.96</v>
          </cell>
          <cell r="H4240">
            <v>0</v>
          </cell>
          <cell r="I4240">
            <v>61878.619599999998</v>
          </cell>
          <cell r="J4240">
            <v>7796706.0696</v>
          </cell>
          <cell r="K4240">
            <v>0.6</v>
          </cell>
          <cell r="L4240">
            <v>12474730</v>
          </cell>
        </row>
        <row r="4241">
          <cell r="A4241" t="str">
            <v>004195220</v>
          </cell>
          <cell r="B4241" t="str">
            <v>Talilni vložek</v>
          </cell>
          <cell r="C4241" t="str">
            <v>NH2/I gG 280A/500V</v>
          </cell>
          <cell r="D4241" t="str">
            <v>9,3062</v>
          </cell>
          <cell r="E4241" t="str">
            <v>NC</v>
          </cell>
          <cell r="F4241">
            <v>39</v>
          </cell>
          <cell r="G4241">
            <v>56767.82</v>
          </cell>
          <cell r="H4241">
            <v>0</v>
          </cell>
          <cell r="I4241">
            <v>57335.498200000002</v>
          </cell>
          <cell r="J4241">
            <v>7224272.7732000006</v>
          </cell>
          <cell r="K4241">
            <v>0.57999999999999996</v>
          </cell>
          <cell r="L4241">
            <v>11414351</v>
          </cell>
        </row>
        <row r="4242">
          <cell r="A4242" t="str">
            <v>004195221</v>
          </cell>
          <cell r="B4242" t="str">
            <v>Talilni vložek</v>
          </cell>
          <cell r="C4242" t="str">
            <v>NH2/I gG 300A/500V</v>
          </cell>
          <cell r="D4242" t="str">
            <v>9,3062</v>
          </cell>
          <cell r="E4242" t="str">
            <v>NC</v>
          </cell>
          <cell r="F4242">
            <v>39</v>
          </cell>
          <cell r="G4242">
            <v>56767.82</v>
          </cell>
          <cell r="H4242">
            <v>0</v>
          </cell>
          <cell r="I4242">
            <v>57335.498200000002</v>
          </cell>
          <cell r="J4242">
            <v>7224272.7732000006</v>
          </cell>
          <cell r="K4242">
            <v>0.57999999999999996</v>
          </cell>
          <cell r="L4242">
            <v>11414351</v>
          </cell>
        </row>
        <row r="4243">
          <cell r="A4243" t="str">
            <v>004195222</v>
          </cell>
          <cell r="B4243" t="str">
            <v>Talilni vložek</v>
          </cell>
          <cell r="C4243" t="str">
            <v>NH2/I gG 315A/500V</v>
          </cell>
          <cell r="D4243" t="str">
            <v>9,3062</v>
          </cell>
          <cell r="E4243" t="str">
            <v>NC</v>
          </cell>
          <cell r="F4243">
            <v>39</v>
          </cell>
          <cell r="G4243">
            <v>56767.82</v>
          </cell>
          <cell r="H4243">
            <v>0</v>
          </cell>
          <cell r="I4243">
            <v>57335.498200000002</v>
          </cell>
          <cell r="J4243">
            <v>7224272.7732000006</v>
          </cell>
          <cell r="K4243">
            <v>0.57999999999999996</v>
          </cell>
          <cell r="L4243">
            <v>11414351</v>
          </cell>
        </row>
        <row r="4244">
          <cell r="A4244" t="str">
            <v>004195223</v>
          </cell>
          <cell r="B4244" t="str">
            <v>Talilni vložek</v>
          </cell>
          <cell r="C4244" t="str">
            <v>NH2/I gG 355A/500V</v>
          </cell>
          <cell r="D4244" t="str">
            <v>9,3062</v>
          </cell>
          <cell r="E4244" t="str">
            <v>NC</v>
          </cell>
          <cell r="F4244">
            <v>39</v>
          </cell>
          <cell r="G4244">
            <v>56767.82</v>
          </cell>
          <cell r="H4244">
            <v>0</v>
          </cell>
          <cell r="I4244">
            <v>57335.498200000002</v>
          </cell>
          <cell r="J4244">
            <v>7224272.7732000006</v>
          </cell>
          <cell r="K4244">
            <v>0.57999999999999996</v>
          </cell>
          <cell r="L4244">
            <v>11414351</v>
          </cell>
        </row>
        <row r="4245">
          <cell r="A4245" t="str">
            <v>004195224</v>
          </cell>
          <cell r="B4245" t="str">
            <v>Talilni vložek</v>
          </cell>
          <cell r="C4245" t="str">
            <v>NH2/I gG 400A/500V</v>
          </cell>
          <cell r="D4245" t="str">
            <v>9,3062</v>
          </cell>
          <cell r="E4245" t="str">
            <v>NC</v>
          </cell>
          <cell r="F4245">
            <v>39</v>
          </cell>
          <cell r="G4245">
            <v>56767.82</v>
          </cell>
          <cell r="H4245">
            <v>0</v>
          </cell>
          <cell r="I4245">
            <v>57335.498200000002</v>
          </cell>
          <cell r="J4245">
            <v>7224272.7732000006</v>
          </cell>
          <cell r="K4245">
            <v>0.57999999999999996</v>
          </cell>
          <cell r="L4245">
            <v>11414351</v>
          </cell>
        </row>
        <row r="4246">
          <cell r="A4246" t="str">
            <v>004195320</v>
          </cell>
          <cell r="B4246" t="str">
            <v>Talilni vložek</v>
          </cell>
          <cell r="C4246" t="str">
            <v>NH2/I gG 280A/690V</v>
          </cell>
          <cell r="D4246" t="str">
            <v>13,3770</v>
          </cell>
          <cell r="E4246" t="str">
            <v>NC</v>
          </cell>
          <cell r="F4246">
            <v>39</v>
          </cell>
          <cell r="G4246">
            <v>81599.7</v>
          </cell>
          <cell r="H4246">
            <v>0</v>
          </cell>
          <cell r="I4246">
            <v>82415.697</v>
          </cell>
          <cell r="J4246">
            <v>10384377.822000001</v>
          </cell>
          <cell r="K4246">
            <v>0.57999999999999996</v>
          </cell>
          <cell r="L4246">
            <v>16407317</v>
          </cell>
        </row>
        <row r="4247">
          <cell r="A4247" t="str">
            <v>004195321</v>
          </cell>
          <cell r="B4247" t="str">
            <v>Talilni vložek</v>
          </cell>
          <cell r="C4247" t="str">
            <v>NH2/I gG 300A/690V</v>
          </cell>
          <cell r="D4247" t="str">
            <v>13,3770</v>
          </cell>
          <cell r="E4247" t="str">
            <v>NC</v>
          </cell>
          <cell r="F4247">
            <v>39</v>
          </cell>
          <cell r="G4247">
            <v>81599.7</v>
          </cell>
          <cell r="H4247">
            <v>0</v>
          </cell>
          <cell r="I4247">
            <v>82415.697</v>
          </cell>
          <cell r="J4247">
            <v>10384377.822000001</v>
          </cell>
          <cell r="K4247">
            <v>0.57999999999999996</v>
          </cell>
          <cell r="L4247">
            <v>16407317</v>
          </cell>
        </row>
        <row r="4248">
          <cell r="A4248" t="str">
            <v>004195322</v>
          </cell>
          <cell r="B4248" t="str">
            <v>Talilni vložek</v>
          </cell>
          <cell r="C4248" t="str">
            <v>NH2/I gG 315A/690V</v>
          </cell>
          <cell r="D4248" t="str">
            <v>13,3770</v>
          </cell>
          <cell r="E4248" t="str">
            <v>NC</v>
          </cell>
          <cell r="F4248">
            <v>39</v>
          </cell>
          <cell r="G4248">
            <v>81599.7</v>
          </cell>
          <cell r="H4248">
            <v>0</v>
          </cell>
          <cell r="I4248">
            <v>82415.697</v>
          </cell>
          <cell r="J4248">
            <v>10384377.822000001</v>
          </cell>
          <cell r="K4248">
            <v>0.57999999999999996</v>
          </cell>
          <cell r="L4248">
            <v>16407317</v>
          </cell>
        </row>
        <row r="4249">
          <cell r="A4249" t="str">
            <v>004114345</v>
          </cell>
          <cell r="B4249" t="str">
            <v>Talilni vložek</v>
          </cell>
          <cell r="C4249" t="str">
            <v>NH2/K gG 160A/690V</v>
          </cell>
          <cell r="D4249" t="str">
            <v>36,2774</v>
          </cell>
          <cell r="E4249" t="str">
            <v>NC</v>
          </cell>
          <cell r="F4249">
            <v>39</v>
          </cell>
          <cell r="G4249">
            <v>221292.13999999998</v>
          </cell>
          <cell r="H4249">
            <v>0</v>
          </cell>
          <cell r="I4249">
            <v>223505.06139999998</v>
          </cell>
          <cell r="J4249">
            <v>28161637.736399997</v>
          </cell>
          <cell r="K4249">
            <v>0.57999999999999996</v>
          </cell>
          <cell r="L4249">
            <v>44495388</v>
          </cell>
        </row>
        <row r="4250">
          <cell r="A4250" t="str">
            <v>004114346</v>
          </cell>
          <cell r="B4250" t="str">
            <v>Talilni vložek</v>
          </cell>
          <cell r="C4250" t="str">
            <v>NH2/K gG 200A/690V</v>
          </cell>
          <cell r="D4250" t="str">
            <v>36,2774</v>
          </cell>
          <cell r="E4250" t="str">
            <v>NC</v>
          </cell>
          <cell r="F4250">
            <v>39</v>
          </cell>
          <cell r="G4250">
            <v>221292.13999999998</v>
          </cell>
          <cell r="H4250">
            <v>0</v>
          </cell>
          <cell r="I4250">
            <v>223505.06139999998</v>
          </cell>
          <cell r="J4250">
            <v>28161637.736399997</v>
          </cell>
          <cell r="K4250">
            <v>0.57999999999999996</v>
          </cell>
          <cell r="L4250">
            <v>44495388</v>
          </cell>
        </row>
        <row r="4251">
          <cell r="A4251" t="str">
            <v>004114347</v>
          </cell>
          <cell r="B4251" t="str">
            <v>Talilni vložek</v>
          </cell>
          <cell r="C4251" t="str">
            <v>NH2/K gG 224A/690V</v>
          </cell>
          <cell r="D4251" t="str">
            <v>36,2774</v>
          </cell>
          <cell r="E4251" t="str">
            <v>NC</v>
          </cell>
          <cell r="F4251">
            <v>39</v>
          </cell>
          <cell r="G4251">
            <v>221292.13999999998</v>
          </cell>
          <cell r="H4251">
            <v>0</v>
          </cell>
          <cell r="I4251">
            <v>223505.06139999998</v>
          </cell>
          <cell r="J4251">
            <v>28161637.736399997</v>
          </cell>
          <cell r="K4251">
            <v>0.57999999999999996</v>
          </cell>
          <cell r="L4251">
            <v>44495388</v>
          </cell>
        </row>
        <row r="4252">
          <cell r="A4252" t="str">
            <v>004114348</v>
          </cell>
          <cell r="B4252" t="str">
            <v>Talilni vložek</v>
          </cell>
          <cell r="C4252" t="str">
            <v>NH2/K gG 250A/690V</v>
          </cell>
          <cell r="D4252" t="str">
            <v>36,2774</v>
          </cell>
          <cell r="E4252" t="str">
            <v>NC</v>
          </cell>
          <cell r="F4252">
            <v>39</v>
          </cell>
          <cell r="G4252">
            <v>221292.13999999998</v>
          </cell>
          <cell r="H4252">
            <v>0</v>
          </cell>
          <cell r="I4252">
            <v>223505.06139999998</v>
          </cell>
          <cell r="J4252">
            <v>28161637.736399997</v>
          </cell>
          <cell r="K4252">
            <v>0.57999999999999996</v>
          </cell>
          <cell r="L4252">
            <v>44495388</v>
          </cell>
        </row>
        <row r="4253">
          <cell r="A4253" t="str">
            <v>004114349</v>
          </cell>
          <cell r="B4253" t="str">
            <v>Talilni vložek</v>
          </cell>
          <cell r="C4253" t="str">
            <v>NH2/K gG 300A/690V</v>
          </cell>
          <cell r="D4253" t="str">
            <v>43,1949</v>
          </cell>
          <cell r="E4253" t="str">
            <v>NC</v>
          </cell>
          <cell r="F4253">
            <v>39</v>
          </cell>
          <cell r="G4253">
            <v>263488.89</v>
          </cell>
          <cell r="H4253">
            <v>0</v>
          </cell>
          <cell r="I4253">
            <v>266123.77890000003</v>
          </cell>
          <cell r="J4253">
            <v>33531596.141400006</v>
          </cell>
          <cell r="K4253">
            <v>0.57999999999999996</v>
          </cell>
          <cell r="L4253">
            <v>52979922</v>
          </cell>
        </row>
        <row r="4254">
          <cell r="A4254" t="str">
            <v>004114350</v>
          </cell>
          <cell r="B4254" t="str">
            <v>Talilni vložek</v>
          </cell>
          <cell r="C4254" t="str">
            <v>NH2/K gG 315A/690V</v>
          </cell>
          <cell r="D4254" t="str">
            <v>43,1949</v>
          </cell>
          <cell r="E4254" t="str">
            <v>NC</v>
          </cell>
          <cell r="F4254">
            <v>39</v>
          </cell>
          <cell r="G4254">
            <v>263488.89</v>
          </cell>
          <cell r="H4254">
            <v>0</v>
          </cell>
          <cell r="I4254">
            <v>266123.77890000003</v>
          </cell>
          <cell r="J4254">
            <v>33531596.141400006</v>
          </cell>
          <cell r="K4254">
            <v>0.57999999999999996</v>
          </cell>
          <cell r="L4254">
            <v>52979922</v>
          </cell>
        </row>
        <row r="4255">
          <cell r="A4255" t="str">
            <v>004186119</v>
          </cell>
          <cell r="B4255" t="str">
            <v>Talilni vložek</v>
          </cell>
          <cell r="C4255" t="str">
            <v>NH3C gG 250A/400V</v>
          </cell>
          <cell r="D4255" t="str">
            <v>14,4603</v>
          </cell>
          <cell r="E4255" t="str">
            <v>ND</v>
          </cell>
          <cell r="F4255">
            <v>36</v>
          </cell>
          <cell r="G4255">
            <v>92545.919999999998</v>
          </cell>
          <cell r="H4255">
            <v>0</v>
          </cell>
          <cell r="I4255">
            <v>93471.379199999996</v>
          </cell>
          <cell r="J4255">
            <v>11777393.779199999</v>
          </cell>
          <cell r="K4255">
            <v>0.6</v>
          </cell>
          <cell r="L4255">
            <v>18843831</v>
          </cell>
        </row>
        <row r="4256">
          <cell r="A4256" t="str">
            <v>004186120</v>
          </cell>
          <cell r="B4256" t="str">
            <v>Talilni vložek</v>
          </cell>
          <cell r="C4256" t="str">
            <v>NH3C gG 280A/400V</v>
          </cell>
          <cell r="D4256" t="str">
            <v>14,4603</v>
          </cell>
          <cell r="E4256" t="str">
            <v>ND</v>
          </cell>
          <cell r="F4256">
            <v>36</v>
          </cell>
          <cell r="G4256">
            <v>92545.919999999998</v>
          </cell>
          <cell r="H4256">
            <v>0</v>
          </cell>
          <cell r="I4256">
            <v>93471.379199999996</v>
          </cell>
          <cell r="J4256">
            <v>11777393.779199999</v>
          </cell>
          <cell r="K4256">
            <v>0.6</v>
          </cell>
          <cell r="L4256">
            <v>18843831</v>
          </cell>
        </row>
        <row r="4257">
          <cell r="A4257" t="str">
            <v>004186121</v>
          </cell>
          <cell r="B4257" t="str">
            <v>Talilni vložek</v>
          </cell>
          <cell r="C4257" t="str">
            <v>NH3C gG 300A/400V</v>
          </cell>
          <cell r="D4257" t="str">
            <v>14,4603</v>
          </cell>
          <cell r="E4257" t="str">
            <v>ND</v>
          </cell>
          <cell r="F4257">
            <v>36</v>
          </cell>
          <cell r="G4257">
            <v>92545.919999999998</v>
          </cell>
          <cell r="H4257">
            <v>0</v>
          </cell>
          <cell r="I4257">
            <v>93471.379199999996</v>
          </cell>
          <cell r="J4257">
            <v>11777393.779199999</v>
          </cell>
          <cell r="K4257">
            <v>0.6</v>
          </cell>
          <cell r="L4257">
            <v>18843831</v>
          </cell>
        </row>
        <row r="4258">
          <cell r="A4258" t="str">
            <v>004186122</v>
          </cell>
          <cell r="B4258" t="str">
            <v>Talilni vložek</v>
          </cell>
          <cell r="C4258" t="str">
            <v>NH3C gG 315A/400V</v>
          </cell>
          <cell r="D4258" t="str">
            <v>14,4603</v>
          </cell>
          <cell r="E4258" t="str">
            <v>ND</v>
          </cell>
          <cell r="F4258">
            <v>36</v>
          </cell>
          <cell r="G4258">
            <v>92545.919999999998</v>
          </cell>
          <cell r="H4258">
            <v>0</v>
          </cell>
          <cell r="I4258">
            <v>93471.379199999996</v>
          </cell>
          <cell r="J4258">
            <v>11777393.779199999</v>
          </cell>
          <cell r="K4258">
            <v>0.6</v>
          </cell>
          <cell r="L4258">
            <v>18843831</v>
          </cell>
        </row>
        <row r="4259">
          <cell r="A4259" t="str">
            <v>004186123</v>
          </cell>
          <cell r="B4259" t="str">
            <v>Talilni vložek</v>
          </cell>
          <cell r="C4259" t="str">
            <v>NH3C gG 355A/400V</v>
          </cell>
          <cell r="D4259" t="str">
            <v>14,4603</v>
          </cell>
          <cell r="E4259" t="str">
            <v>ND</v>
          </cell>
          <cell r="F4259">
            <v>36</v>
          </cell>
          <cell r="G4259">
            <v>92545.919999999998</v>
          </cell>
          <cell r="H4259">
            <v>0</v>
          </cell>
          <cell r="I4259">
            <v>93471.379199999996</v>
          </cell>
          <cell r="J4259">
            <v>11777393.779199999</v>
          </cell>
          <cell r="K4259">
            <v>0.6</v>
          </cell>
          <cell r="L4259">
            <v>18843831</v>
          </cell>
        </row>
        <row r="4260">
          <cell r="A4260" t="str">
            <v>004186124</v>
          </cell>
          <cell r="B4260" t="str">
            <v>Talilni vložek</v>
          </cell>
          <cell r="C4260" t="str">
            <v>NH3C gG 400A/400V</v>
          </cell>
          <cell r="D4260" t="str">
            <v>14,4603</v>
          </cell>
          <cell r="E4260" t="str">
            <v>ND</v>
          </cell>
          <cell r="F4260">
            <v>36</v>
          </cell>
          <cell r="G4260">
            <v>92545.919999999998</v>
          </cell>
          <cell r="H4260">
            <v>0</v>
          </cell>
          <cell r="I4260">
            <v>93471.379199999996</v>
          </cell>
          <cell r="J4260">
            <v>11777393.779199999</v>
          </cell>
          <cell r="K4260">
            <v>0.6</v>
          </cell>
          <cell r="L4260">
            <v>18843831</v>
          </cell>
        </row>
        <row r="4261">
          <cell r="A4261" t="str">
            <v>004186219</v>
          </cell>
          <cell r="B4261" t="str">
            <v>Talilni vložek</v>
          </cell>
          <cell r="C4261" t="str">
            <v>NH3C gG 250A/500V</v>
          </cell>
          <cell r="D4261" t="str">
            <v>13,3986</v>
          </cell>
          <cell r="E4261" t="str">
            <v>ND</v>
          </cell>
          <cell r="F4261">
            <v>36</v>
          </cell>
          <cell r="G4261">
            <v>85751.040000000008</v>
          </cell>
          <cell r="H4261">
            <v>0</v>
          </cell>
          <cell r="I4261">
            <v>86608.550400000007</v>
          </cell>
          <cell r="J4261">
            <v>10912677.350400001</v>
          </cell>
          <cell r="K4261">
            <v>0.55000000000000004</v>
          </cell>
          <cell r="L4261">
            <v>16914650</v>
          </cell>
        </row>
        <row r="4262">
          <cell r="A4262" t="str">
            <v>004186220</v>
          </cell>
          <cell r="B4262" t="str">
            <v>Talilni vložek</v>
          </cell>
          <cell r="C4262" t="str">
            <v>NH3C gG 280A/500V</v>
          </cell>
          <cell r="D4262" t="str">
            <v>13,3986</v>
          </cell>
          <cell r="E4262" t="str">
            <v>ND</v>
          </cell>
          <cell r="F4262">
            <v>36</v>
          </cell>
          <cell r="G4262">
            <v>85751.040000000008</v>
          </cell>
          <cell r="H4262">
            <v>0</v>
          </cell>
          <cell r="I4262">
            <v>86608.550400000007</v>
          </cell>
          <cell r="J4262">
            <v>10912677.350400001</v>
          </cell>
          <cell r="K4262">
            <v>0.55000000000000004</v>
          </cell>
          <cell r="L4262">
            <v>16914650</v>
          </cell>
        </row>
        <row r="4263">
          <cell r="A4263" t="str">
            <v>004186221</v>
          </cell>
          <cell r="B4263" t="str">
            <v>Talilni vložek</v>
          </cell>
          <cell r="C4263" t="str">
            <v>NH3C gG 300A/500V</v>
          </cell>
          <cell r="D4263" t="str">
            <v>13,3986</v>
          </cell>
          <cell r="E4263" t="str">
            <v>ND</v>
          </cell>
          <cell r="F4263">
            <v>36</v>
          </cell>
          <cell r="G4263">
            <v>85751.040000000008</v>
          </cell>
          <cell r="H4263">
            <v>0</v>
          </cell>
          <cell r="I4263">
            <v>86608.550400000007</v>
          </cell>
          <cell r="J4263">
            <v>10912677.350400001</v>
          </cell>
          <cell r="K4263">
            <v>0.55000000000000004</v>
          </cell>
          <cell r="L4263">
            <v>16914650</v>
          </cell>
        </row>
        <row r="4264">
          <cell r="A4264" t="str">
            <v>004186222</v>
          </cell>
          <cell r="B4264" t="str">
            <v>Talilni vložek</v>
          </cell>
          <cell r="C4264" t="str">
            <v>NH3C gG 315A/500V</v>
          </cell>
          <cell r="D4264" t="str">
            <v>13,3986</v>
          </cell>
          <cell r="E4264" t="str">
            <v>ND</v>
          </cell>
          <cell r="F4264">
            <v>36</v>
          </cell>
          <cell r="G4264">
            <v>85751.040000000008</v>
          </cell>
          <cell r="H4264">
            <v>0</v>
          </cell>
          <cell r="I4264">
            <v>86608.550400000007</v>
          </cell>
          <cell r="J4264">
            <v>10912677.350400001</v>
          </cell>
          <cell r="K4264">
            <v>0.55000000000000004</v>
          </cell>
          <cell r="L4264">
            <v>16914650</v>
          </cell>
        </row>
        <row r="4265">
          <cell r="A4265" t="str">
            <v>004186223</v>
          </cell>
          <cell r="B4265" t="str">
            <v>Talilni vložek</v>
          </cell>
          <cell r="C4265" t="str">
            <v>NH3C gG 355A/500V</v>
          </cell>
          <cell r="D4265" t="str">
            <v>13,3986</v>
          </cell>
          <cell r="E4265" t="str">
            <v>ND</v>
          </cell>
          <cell r="F4265">
            <v>36</v>
          </cell>
          <cell r="G4265">
            <v>85751.040000000008</v>
          </cell>
          <cell r="H4265">
            <v>0</v>
          </cell>
          <cell r="I4265">
            <v>86608.550400000007</v>
          </cell>
          <cell r="J4265">
            <v>10912677.350400001</v>
          </cell>
          <cell r="K4265">
            <v>0.55000000000000004</v>
          </cell>
          <cell r="L4265">
            <v>16914650</v>
          </cell>
        </row>
        <row r="4266">
          <cell r="A4266" t="str">
            <v>004186224</v>
          </cell>
          <cell r="B4266" t="str">
            <v>Talilni vložek</v>
          </cell>
          <cell r="C4266" t="str">
            <v>NH3C gG 400A/500V</v>
          </cell>
          <cell r="D4266" t="str">
            <v>13,3986</v>
          </cell>
          <cell r="E4266" t="str">
            <v>ND</v>
          </cell>
          <cell r="F4266">
            <v>36</v>
          </cell>
          <cell r="G4266">
            <v>85751.040000000008</v>
          </cell>
          <cell r="H4266">
            <v>0</v>
          </cell>
          <cell r="I4266">
            <v>86608.550400000007</v>
          </cell>
          <cell r="J4266">
            <v>10912677.350400001</v>
          </cell>
          <cell r="K4266">
            <v>0.55000000000000004</v>
          </cell>
          <cell r="L4266">
            <v>16914650</v>
          </cell>
        </row>
        <row r="4267">
          <cell r="A4267" t="str">
            <v>004186319</v>
          </cell>
          <cell r="B4267" t="str">
            <v>Talilni vložek</v>
          </cell>
          <cell r="C4267" t="str">
            <v>NH3C gG 250A/690V</v>
          </cell>
          <cell r="D4267" t="str">
            <v>17,0380</v>
          </cell>
          <cell r="E4267" t="str">
            <v>ND</v>
          </cell>
          <cell r="F4267">
            <v>36</v>
          </cell>
          <cell r="G4267">
            <v>109043.2</v>
          </cell>
          <cell r="H4267">
            <v>0</v>
          </cell>
          <cell r="I4267">
            <v>110133.632</v>
          </cell>
          <cell r="J4267">
            <v>13876837.631999999</v>
          </cell>
          <cell r="K4267">
            <v>0.57999999999999996</v>
          </cell>
          <cell r="L4267">
            <v>21925404</v>
          </cell>
        </row>
        <row r="4268">
          <cell r="A4268" t="str">
            <v>004186320</v>
          </cell>
          <cell r="B4268" t="str">
            <v>Talilni vložek</v>
          </cell>
          <cell r="C4268" t="str">
            <v>NH3C gG 280A/690V</v>
          </cell>
          <cell r="D4268" t="str">
            <v>17,0380</v>
          </cell>
          <cell r="E4268" t="str">
            <v>ND</v>
          </cell>
          <cell r="F4268">
            <v>36</v>
          </cell>
          <cell r="G4268">
            <v>109043.2</v>
          </cell>
          <cell r="H4268">
            <v>0</v>
          </cell>
          <cell r="I4268">
            <v>110133.632</v>
          </cell>
          <cell r="J4268">
            <v>13876837.631999999</v>
          </cell>
          <cell r="K4268">
            <v>0.57999999999999996</v>
          </cell>
          <cell r="L4268">
            <v>21925404</v>
          </cell>
        </row>
        <row r="4269">
          <cell r="A4269" t="str">
            <v>004186321</v>
          </cell>
          <cell r="B4269" t="str">
            <v>Talilni vložek</v>
          </cell>
          <cell r="C4269" t="str">
            <v>NH3C gG 300A/690V</v>
          </cell>
          <cell r="D4269" t="str">
            <v>17,0380</v>
          </cell>
          <cell r="E4269" t="str">
            <v>ND</v>
          </cell>
          <cell r="F4269">
            <v>36</v>
          </cell>
          <cell r="G4269">
            <v>109043.2</v>
          </cell>
          <cell r="H4269">
            <v>0</v>
          </cell>
          <cell r="I4269">
            <v>110133.632</v>
          </cell>
          <cell r="J4269">
            <v>13876837.631999999</v>
          </cell>
          <cell r="K4269">
            <v>0.57999999999999996</v>
          </cell>
          <cell r="L4269">
            <v>21925404</v>
          </cell>
        </row>
        <row r="4270">
          <cell r="A4270" t="str">
            <v>004186322</v>
          </cell>
          <cell r="B4270" t="str">
            <v>Talilni vložek</v>
          </cell>
          <cell r="C4270" t="str">
            <v>NH3C gG 315A/690V</v>
          </cell>
          <cell r="D4270" t="str">
            <v>17,0380</v>
          </cell>
          <cell r="E4270" t="str">
            <v>ND</v>
          </cell>
          <cell r="F4270">
            <v>36</v>
          </cell>
          <cell r="G4270">
            <v>109043.2</v>
          </cell>
          <cell r="H4270">
            <v>0</v>
          </cell>
          <cell r="I4270">
            <v>110133.632</v>
          </cell>
          <cell r="J4270">
            <v>13876837.631999999</v>
          </cell>
          <cell r="K4270">
            <v>0.57999999999999996</v>
          </cell>
          <cell r="L4270">
            <v>21925404</v>
          </cell>
        </row>
        <row r="4271">
          <cell r="A4271" t="str">
            <v>004186130</v>
          </cell>
          <cell r="B4271" t="str">
            <v>Talilni vložek</v>
          </cell>
          <cell r="C4271" t="str">
            <v>NH3 gG 425A/400V</v>
          </cell>
          <cell r="D4271" t="str">
            <v>16,7297</v>
          </cell>
          <cell r="E4271" t="str">
            <v>ND</v>
          </cell>
          <cell r="F4271">
            <v>36</v>
          </cell>
          <cell r="G4271">
            <v>107070.08</v>
          </cell>
          <cell r="H4271">
            <v>0</v>
          </cell>
          <cell r="I4271">
            <v>108140.78080000001</v>
          </cell>
          <cell r="J4271">
            <v>13625738.380800001</v>
          </cell>
          <cell r="K4271">
            <v>0.6</v>
          </cell>
          <cell r="L4271">
            <v>21801182</v>
          </cell>
        </row>
        <row r="4272">
          <cell r="A4272" t="str">
            <v>004186131</v>
          </cell>
          <cell r="B4272" t="str">
            <v>Talilni vložek</v>
          </cell>
          <cell r="C4272" t="str">
            <v>NH3 gG 500A/400V</v>
          </cell>
          <cell r="D4272" t="str">
            <v>16,7297</v>
          </cell>
          <cell r="E4272" t="str">
            <v>ND</v>
          </cell>
          <cell r="F4272">
            <v>36</v>
          </cell>
          <cell r="G4272">
            <v>107070.08</v>
          </cell>
          <cell r="H4272">
            <v>0</v>
          </cell>
          <cell r="I4272">
            <v>108140.78080000001</v>
          </cell>
          <cell r="J4272">
            <v>13625738.380800001</v>
          </cell>
          <cell r="K4272">
            <v>0.6</v>
          </cell>
          <cell r="L4272">
            <v>21801182</v>
          </cell>
        </row>
        <row r="4273">
          <cell r="A4273" t="str">
            <v>004186132</v>
          </cell>
          <cell r="B4273" t="str">
            <v>Talilni vložek</v>
          </cell>
          <cell r="C4273" t="str">
            <v>NH3 gG 560A/400V</v>
          </cell>
          <cell r="D4273" t="str">
            <v>16,7297</v>
          </cell>
          <cell r="E4273" t="str">
            <v>ND</v>
          </cell>
          <cell r="F4273">
            <v>36</v>
          </cell>
          <cell r="G4273">
            <v>107070.08</v>
          </cell>
          <cell r="H4273">
            <v>0</v>
          </cell>
          <cell r="I4273">
            <v>108140.78080000001</v>
          </cell>
          <cell r="J4273">
            <v>13625738.380800001</v>
          </cell>
          <cell r="K4273">
            <v>0.6</v>
          </cell>
          <cell r="L4273">
            <v>21801182</v>
          </cell>
        </row>
        <row r="4274">
          <cell r="A4274" t="str">
            <v>004186133</v>
          </cell>
          <cell r="B4274" t="str">
            <v>Talilni vložek</v>
          </cell>
          <cell r="C4274" t="str">
            <v>NH3 gG 630A/400V</v>
          </cell>
          <cell r="D4274" t="str">
            <v>16,7297</v>
          </cell>
          <cell r="E4274" t="str">
            <v>ND</v>
          </cell>
          <cell r="F4274">
            <v>36</v>
          </cell>
          <cell r="G4274">
            <v>107070.08</v>
          </cell>
          <cell r="H4274">
            <v>0</v>
          </cell>
          <cell r="I4274">
            <v>108140.78080000001</v>
          </cell>
          <cell r="J4274">
            <v>13625738.380800001</v>
          </cell>
          <cell r="K4274">
            <v>0.6</v>
          </cell>
          <cell r="L4274">
            <v>21801182</v>
          </cell>
        </row>
        <row r="4275">
          <cell r="A4275" t="str">
            <v>004186230</v>
          </cell>
          <cell r="B4275" t="str">
            <v>Talilni vložek</v>
          </cell>
          <cell r="C4275" t="str">
            <v>NH3 gG 425A/500V</v>
          </cell>
          <cell r="D4275" t="str">
            <v>15,5013</v>
          </cell>
          <cell r="E4275" t="str">
            <v>ND</v>
          </cell>
          <cell r="F4275">
            <v>36</v>
          </cell>
          <cell r="G4275">
            <v>99208.320000000007</v>
          </cell>
          <cell r="H4275">
            <v>0</v>
          </cell>
          <cell r="I4275">
            <v>100200.40320000002</v>
          </cell>
          <cell r="J4275">
            <v>12625250.803200003</v>
          </cell>
          <cell r="K4275">
            <v>0.55000000000000004</v>
          </cell>
          <cell r="L4275">
            <v>19569139</v>
          </cell>
        </row>
        <row r="4276">
          <cell r="A4276" t="str">
            <v>004186231</v>
          </cell>
          <cell r="B4276" t="str">
            <v>Talilni vložek</v>
          </cell>
          <cell r="C4276" t="str">
            <v>NH3 gG 500A/500V</v>
          </cell>
          <cell r="D4276" t="str">
            <v>15,5013</v>
          </cell>
          <cell r="E4276" t="str">
            <v>ND</v>
          </cell>
          <cell r="F4276">
            <v>36</v>
          </cell>
          <cell r="G4276">
            <v>99208.320000000007</v>
          </cell>
          <cell r="H4276">
            <v>0</v>
          </cell>
          <cell r="I4276">
            <v>100200.40320000002</v>
          </cell>
          <cell r="J4276">
            <v>12625250.803200003</v>
          </cell>
          <cell r="K4276">
            <v>0.55000000000000004</v>
          </cell>
          <cell r="L4276">
            <v>19569139</v>
          </cell>
        </row>
        <row r="4277">
          <cell r="A4277" t="str">
            <v>004186232</v>
          </cell>
          <cell r="B4277" t="str">
            <v>Talilni vložek</v>
          </cell>
          <cell r="C4277" t="str">
            <v>NH3 gG 560A/500V</v>
          </cell>
          <cell r="D4277" t="str">
            <v>15,5013</v>
          </cell>
          <cell r="E4277" t="str">
            <v>ND</v>
          </cell>
          <cell r="F4277">
            <v>36</v>
          </cell>
          <cell r="G4277">
            <v>99208.320000000007</v>
          </cell>
          <cell r="H4277">
            <v>0</v>
          </cell>
          <cell r="I4277">
            <v>100200.40320000002</v>
          </cell>
          <cell r="J4277">
            <v>12625250.803200003</v>
          </cell>
          <cell r="K4277">
            <v>0.55000000000000004</v>
          </cell>
          <cell r="L4277">
            <v>19569139</v>
          </cell>
        </row>
        <row r="4278">
          <cell r="A4278" t="str">
            <v>004186233</v>
          </cell>
          <cell r="B4278" t="str">
            <v>Talilni vložek</v>
          </cell>
          <cell r="C4278" t="str">
            <v>NH3 gG 630A/500V</v>
          </cell>
          <cell r="D4278" t="str">
            <v>15,5013</v>
          </cell>
          <cell r="E4278" t="str">
            <v>ND</v>
          </cell>
          <cell r="F4278">
            <v>36</v>
          </cell>
          <cell r="G4278">
            <v>99208.320000000007</v>
          </cell>
          <cell r="H4278">
            <v>0</v>
          </cell>
          <cell r="I4278">
            <v>100200.40320000002</v>
          </cell>
          <cell r="J4278">
            <v>12625250.803200003</v>
          </cell>
          <cell r="K4278">
            <v>0.55000000000000004</v>
          </cell>
          <cell r="L4278">
            <v>19569139</v>
          </cell>
        </row>
        <row r="4279">
          <cell r="A4279" t="str">
            <v>004186328</v>
          </cell>
          <cell r="B4279" t="str">
            <v>Talilni vložek</v>
          </cell>
          <cell r="C4279" t="str">
            <v>NH3 gG 355A/690V</v>
          </cell>
          <cell r="D4279" t="str">
            <v>18,7403</v>
          </cell>
          <cell r="E4279" t="str">
            <v>ND</v>
          </cell>
          <cell r="F4279">
            <v>36</v>
          </cell>
          <cell r="G4279">
            <v>119937.92</v>
          </cell>
          <cell r="H4279">
            <v>0</v>
          </cell>
          <cell r="I4279">
            <v>121137.29919999999</v>
          </cell>
          <cell r="J4279">
            <v>15263299.699199999</v>
          </cell>
          <cell r="K4279">
            <v>0.57999999999999996</v>
          </cell>
          <cell r="L4279">
            <v>24116014</v>
          </cell>
        </row>
        <row r="4280">
          <cell r="A4280" t="str">
            <v>004186329</v>
          </cell>
          <cell r="B4280" t="str">
            <v>Talilni vložek</v>
          </cell>
          <cell r="C4280" t="str">
            <v>NH3 gG 400A/690V</v>
          </cell>
          <cell r="D4280" t="str">
            <v>18,7403</v>
          </cell>
          <cell r="E4280" t="str">
            <v>ND</v>
          </cell>
          <cell r="F4280">
            <v>36</v>
          </cell>
          <cell r="G4280">
            <v>119937.92</v>
          </cell>
          <cell r="H4280">
            <v>0</v>
          </cell>
          <cell r="I4280">
            <v>121137.29919999999</v>
          </cell>
          <cell r="J4280">
            <v>15263299.699199999</v>
          </cell>
          <cell r="K4280">
            <v>0.57999999999999996</v>
          </cell>
          <cell r="L4280">
            <v>24116014</v>
          </cell>
        </row>
        <row r="4281">
          <cell r="A4281" t="str">
            <v>004186330</v>
          </cell>
          <cell r="B4281" t="str">
            <v>Talilni vložek</v>
          </cell>
          <cell r="C4281" t="str">
            <v>NH3 gG 425A/690V</v>
          </cell>
          <cell r="D4281" t="str">
            <v>18,7403</v>
          </cell>
          <cell r="E4281" t="str">
            <v>ND</v>
          </cell>
          <cell r="F4281">
            <v>36</v>
          </cell>
          <cell r="G4281">
            <v>119937.92</v>
          </cell>
          <cell r="H4281">
            <v>0</v>
          </cell>
          <cell r="I4281">
            <v>121137.29919999999</v>
          </cell>
          <cell r="J4281">
            <v>15263299.699199999</v>
          </cell>
          <cell r="K4281">
            <v>0.57999999999999996</v>
          </cell>
          <cell r="L4281">
            <v>24116014</v>
          </cell>
        </row>
        <row r="4282">
          <cell r="A4282" t="str">
            <v>004186331</v>
          </cell>
          <cell r="B4282" t="str">
            <v>Talilni vložek</v>
          </cell>
          <cell r="C4282" t="str">
            <v>NH3 gG 500A/690V</v>
          </cell>
          <cell r="D4282" t="str">
            <v>18,7403</v>
          </cell>
          <cell r="E4282" t="str">
            <v>ND</v>
          </cell>
          <cell r="F4282">
            <v>36</v>
          </cell>
          <cell r="G4282">
            <v>119937.92</v>
          </cell>
          <cell r="H4282">
            <v>0</v>
          </cell>
          <cell r="I4282">
            <v>121137.29919999999</v>
          </cell>
          <cell r="J4282">
            <v>15263299.699199999</v>
          </cell>
          <cell r="K4282">
            <v>0.57999999999999996</v>
          </cell>
          <cell r="L4282">
            <v>24116014</v>
          </cell>
        </row>
        <row r="4283">
          <cell r="A4283" t="str">
            <v>004196229</v>
          </cell>
          <cell r="B4283" t="str">
            <v>Talilni vložek</v>
          </cell>
          <cell r="C4283" t="str">
            <v>NH3/I gG 400A/500V</v>
          </cell>
          <cell r="D4283" t="str">
            <v>21,1352</v>
          </cell>
          <cell r="E4283" t="str">
            <v>ND</v>
          </cell>
          <cell r="F4283">
            <v>36</v>
          </cell>
          <cell r="G4283">
            <v>135265.28</v>
          </cell>
          <cell r="H4283">
            <v>0</v>
          </cell>
          <cell r="I4283">
            <v>136617.93280000001</v>
          </cell>
          <cell r="J4283">
            <v>17213859.5328</v>
          </cell>
          <cell r="K4283">
            <v>0.57999999999999996</v>
          </cell>
          <cell r="L4283">
            <v>27197899</v>
          </cell>
        </row>
        <row r="4284">
          <cell r="A4284" t="str">
            <v>004196233</v>
          </cell>
          <cell r="B4284" t="str">
            <v>Talilni vložek</v>
          </cell>
          <cell r="C4284" t="str">
            <v>NH3/I gG 630A/500V</v>
          </cell>
          <cell r="D4284" t="str">
            <v>21,1352</v>
          </cell>
          <cell r="E4284" t="str">
            <v>ND</v>
          </cell>
          <cell r="F4284">
            <v>36</v>
          </cell>
          <cell r="G4284">
            <v>135265.28</v>
          </cell>
          <cell r="H4284">
            <v>0</v>
          </cell>
          <cell r="I4284">
            <v>136617.93280000001</v>
          </cell>
          <cell r="J4284">
            <v>17213859.5328</v>
          </cell>
          <cell r="K4284">
            <v>0.57999999999999996</v>
          </cell>
          <cell r="L4284">
            <v>27197899</v>
          </cell>
        </row>
        <row r="4285">
          <cell r="A4285" t="str">
            <v>004115120</v>
          </cell>
          <cell r="B4285" t="str">
            <v>Talilni vložek</v>
          </cell>
          <cell r="C4285" t="str">
            <v>NH3/K gG 250A/690V</v>
          </cell>
          <cell r="D4285" t="str">
            <v>53,4513</v>
          </cell>
          <cell r="E4285" t="str">
            <v>ND</v>
          </cell>
          <cell r="F4285">
            <v>36</v>
          </cell>
          <cell r="G4285">
            <v>342088.32</v>
          </cell>
          <cell r="H4285">
            <v>0</v>
          </cell>
          <cell r="I4285">
            <v>345509.20319999999</v>
          </cell>
          <cell r="J4285">
            <v>43534159.603199996</v>
          </cell>
          <cell r="K4285">
            <v>0.57999999999999996</v>
          </cell>
          <cell r="L4285">
            <v>68783973</v>
          </cell>
        </row>
        <row r="4286">
          <cell r="A4286" t="str">
            <v>004115121</v>
          </cell>
          <cell r="B4286" t="str">
            <v>Talilni vložek</v>
          </cell>
          <cell r="C4286" t="str">
            <v>NH3/K gG 300A/690V</v>
          </cell>
          <cell r="D4286" t="str">
            <v>53,4513</v>
          </cell>
          <cell r="E4286" t="str">
            <v>ND</v>
          </cell>
          <cell r="F4286">
            <v>36</v>
          </cell>
          <cell r="G4286">
            <v>342088.32</v>
          </cell>
          <cell r="H4286">
            <v>0</v>
          </cell>
          <cell r="I4286">
            <v>345509.20319999999</v>
          </cell>
          <cell r="J4286">
            <v>43534159.603199996</v>
          </cell>
          <cell r="K4286">
            <v>0.57999999999999996</v>
          </cell>
          <cell r="L4286">
            <v>68783973</v>
          </cell>
        </row>
        <row r="4287">
          <cell r="A4287" t="str">
            <v>004115122</v>
          </cell>
          <cell r="B4287" t="str">
            <v>Talilni vložek</v>
          </cell>
          <cell r="C4287" t="str">
            <v>NH3/K gG 315A/690V</v>
          </cell>
          <cell r="D4287" t="str">
            <v>53,4513</v>
          </cell>
          <cell r="E4287" t="str">
            <v>ND</v>
          </cell>
          <cell r="F4287">
            <v>36</v>
          </cell>
          <cell r="G4287">
            <v>342088.32</v>
          </cell>
          <cell r="H4287">
            <v>0</v>
          </cell>
          <cell r="I4287">
            <v>345509.20319999999</v>
          </cell>
          <cell r="J4287">
            <v>43534159.603199996</v>
          </cell>
          <cell r="K4287">
            <v>0.57999999999999996</v>
          </cell>
          <cell r="L4287">
            <v>68783973</v>
          </cell>
        </row>
        <row r="4288">
          <cell r="A4288" t="str">
            <v>004115123</v>
          </cell>
          <cell r="B4288" t="str">
            <v>Talilni vložek</v>
          </cell>
          <cell r="C4288" t="str">
            <v>NH3/K gG 400A/690V</v>
          </cell>
          <cell r="D4288" t="str">
            <v>61,8620</v>
          </cell>
          <cell r="E4288" t="str">
            <v>ND</v>
          </cell>
          <cell r="F4288">
            <v>36</v>
          </cell>
          <cell r="G4288">
            <v>395916.79999999999</v>
          </cell>
          <cell r="H4288">
            <v>0</v>
          </cell>
          <cell r="I4288">
            <v>399875.96799999999</v>
          </cell>
          <cell r="J4288">
            <v>50384371.968000002</v>
          </cell>
          <cell r="K4288">
            <v>0.57999999999999996</v>
          </cell>
          <cell r="L4288">
            <v>79607308</v>
          </cell>
        </row>
        <row r="4289">
          <cell r="A4289" t="str">
            <v>004115124</v>
          </cell>
          <cell r="B4289" t="str">
            <v>Talilni vložek</v>
          </cell>
          <cell r="C4289" t="str">
            <v>NH3/K gG 425A/690V</v>
          </cell>
          <cell r="D4289" t="str">
            <v>61,8620</v>
          </cell>
          <cell r="E4289" t="str">
            <v>ND</v>
          </cell>
          <cell r="F4289">
            <v>36</v>
          </cell>
          <cell r="G4289">
            <v>395916.79999999999</v>
          </cell>
          <cell r="H4289">
            <v>0</v>
          </cell>
          <cell r="I4289">
            <v>399875.96799999999</v>
          </cell>
          <cell r="J4289">
            <v>50384371.968000002</v>
          </cell>
          <cell r="K4289">
            <v>0.57999999999999996</v>
          </cell>
          <cell r="L4289">
            <v>79607308</v>
          </cell>
        </row>
        <row r="4290">
          <cell r="A4290" t="str">
            <v>004115125</v>
          </cell>
          <cell r="B4290" t="str">
            <v>Talilni vložek</v>
          </cell>
          <cell r="C4290" t="str">
            <v>NH3/K gG 500A/690V</v>
          </cell>
          <cell r="D4290" t="str">
            <v>61,8620</v>
          </cell>
          <cell r="E4290" t="str">
            <v>ND</v>
          </cell>
          <cell r="F4290">
            <v>36</v>
          </cell>
          <cell r="G4290">
            <v>395916.79999999999</v>
          </cell>
          <cell r="H4290">
            <v>0</v>
          </cell>
          <cell r="I4290">
            <v>399875.96799999999</v>
          </cell>
          <cell r="J4290">
            <v>50384371.968000002</v>
          </cell>
          <cell r="K4290">
            <v>0.57999999999999996</v>
          </cell>
          <cell r="L4290">
            <v>79607308</v>
          </cell>
        </row>
        <row r="4291">
          <cell r="A4291" t="str">
            <v>004116101</v>
          </cell>
          <cell r="B4291" t="str">
            <v>Talilni vložek</v>
          </cell>
          <cell r="C4291" t="str">
            <v>NH4 gG 630A/500V</v>
          </cell>
          <cell r="D4291" t="str">
            <v>50,2376</v>
          </cell>
          <cell r="E4291" t="str">
            <v>NE</v>
          </cell>
          <cell r="F4291">
            <v>36</v>
          </cell>
          <cell r="G4291">
            <v>321520.64000000001</v>
          </cell>
          <cell r="H4291">
            <v>0</v>
          </cell>
          <cell r="I4291">
            <v>324735.84640000004</v>
          </cell>
          <cell r="J4291">
            <v>40916716.646400005</v>
          </cell>
          <cell r="K4291">
            <v>0.64</v>
          </cell>
          <cell r="L4291">
            <v>67103416</v>
          </cell>
        </row>
        <row r="4292">
          <cell r="A4292" t="str">
            <v>004116102</v>
          </cell>
          <cell r="B4292" t="str">
            <v>Talilni vložek</v>
          </cell>
          <cell r="C4292" t="str">
            <v>NH4 gG 710A/500V</v>
          </cell>
          <cell r="D4292" t="str">
            <v>50,2376</v>
          </cell>
          <cell r="E4292" t="str">
            <v>NE</v>
          </cell>
          <cell r="F4292">
            <v>36</v>
          </cell>
          <cell r="G4292">
            <v>321520.64000000001</v>
          </cell>
          <cell r="H4292">
            <v>0</v>
          </cell>
          <cell r="I4292">
            <v>324735.84640000004</v>
          </cell>
          <cell r="J4292">
            <v>40916716.646400005</v>
          </cell>
          <cell r="K4292">
            <v>0.64</v>
          </cell>
          <cell r="L4292">
            <v>67103416</v>
          </cell>
        </row>
        <row r="4293">
          <cell r="A4293" t="str">
            <v>004116103</v>
          </cell>
          <cell r="B4293" t="str">
            <v>Talilni vložek</v>
          </cell>
          <cell r="C4293" t="str">
            <v>NH4 gG 800A/500V</v>
          </cell>
          <cell r="D4293" t="str">
            <v>50,2376</v>
          </cell>
          <cell r="E4293" t="str">
            <v>NE</v>
          </cell>
          <cell r="F4293">
            <v>36</v>
          </cell>
          <cell r="G4293">
            <v>321520.64000000001</v>
          </cell>
          <cell r="H4293">
            <v>0</v>
          </cell>
          <cell r="I4293">
            <v>324735.84640000004</v>
          </cell>
          <cell r="J4293">
            <v>40916716.646400005</v>
          </cell>
          <cell r="K4293">
            <v>0.64</v>
          </cell>
          <cell r="L4293">
            <v>67103416</v>
          </cell>
        </row>
        <row r="4294">
          <cell r="A4294" t="str">
            <v>004116105</v>
          </cell>
          <cell r="B4294" t="str">
            <v>Talilni vložek</v>
          </cell>
          <cell r="C4294" t="str">
            <v>NH4 gG 900A/500V</v>
          </cell>
          <cell r="D4294" t="str">
            <v>50,2376</v>
          </cell>
          <cell r="E4294" t="str">
            <v>NE</v>
          </cell>
          <cell r="F4294">
            <v>36</v>
          </cell>
          <cell r="G4294">
            <v>321520.64000000001</v>
          </cell>
          <cell r="H4294">
            <v>0</v>
          </cell>
          <cell r="I4294">
            <v>324735.84640000004</v>
          </cell>
          <cell r="J4294">
            <v>40916716.646400005</v>
          </cell>
          <cell r="K4294">
            <v>0.64</v>
          </cell>
          <cell r="L4294">
            <v>67103416</v>
          </cell>
        </row>
        <row r="4295">
          <cell r="A4295" t="str">
            <v>004116104</v>
          </cell>
          <cell r="B4295" t="str">
            <v>Talilni vložek</v>
          </cell>
          <cell r="C4295" t="str">
            <v>NH4 gG 1000A/500V</v>
          </cell>
          <cell r="D4295" t="str">
            <v>50,2376</v>
          </cell>
          <cell r="E4295" t="str">
            <v>NE</v>
          </cell>
          <cell r="F4295">
            <v>36</v>
          </cell>
          <cell r="G4295">
            <v>321520.64000000001</v>
          </cell>
          <cell r="H4295">
            <v>0</v>
          </cell>
          <cell r="I4295">
            <v>324735.84640000004</v>
          </cell>
          <cell r="J4295">
            <v>40916716.646400005</v>
          </cell>
          <cell r="K4295">
            <v>0.64</v>
          </cell>
          <cell r="L4295">
            <v>67103416</v>
          </cell>
        </row>
        <row r="4296">
          <cell r="A4296" t="str">
            <v>004116106</v>
          </cell>
          <cell r="B4296" t="str">
            <v>Talilni vložek</v>
          </cell>
          <cell r="C4296" t="str">
            <v>NH4 gG 1250A/500V</v>
          </cell>
          <cell r="D4296" t="str">
            <v>50,2376</v>
          </cell>
          <cell r="E4296" t="str">
            <v>NE</v>
          </cell>
          <cell r="F4296">
            <v>36</v>
          </cell>
          <cell r="G4296">
            <v>321520.64000000001</v>
          </cell>
          <cell r="H4296">
            <v>0</v>
          </cell>
          <cell r="I4296">
            <v>324735.84640000004</v>
          </cell>
          <cell r="J4296">
            <v>40916716.646400005</v>
          </cell>
          <cell r="K4296">
            <v>0.64</v>
          </cell>
          <cell r="L4296">
            <v>67103416</v>
          </cell>
        </row>
        <row r="4297">
          <cell r="A4297" t="str">
            <v>004116108</v>
          </cell>
          <cell r="B4297" t="str">
            <v>Talilni vložek</v>
          </cell>
          <cell r="C4297" t="str">
            <v>NH4a gG 630A/500V</v>
          </cell>
          <cell r="D4297" t="str">
            <v>53,0115</v>
          </cell>
          <cell r="E4297" t="str">
            <v>NE</v>
          </cell>
          <cell r="F4297">
            <v>36</v>
          </cell>
          <cell r="G4297">
            <v>339273.60000000003</v>
          </cell>
          <cell r="H4297">
            <v>0</v>
          </cell>
          <cell r="I4297">
            <v>342666.33600000001</v>
          </cell>
          <cell r="J4297">
            <v>43175958.336000003</v>
          </cell>
          <cell r="K4297">
            <v>0.64</v>
          </cell>
          <cell r="L4297">
            <v>70808572</v>
          </cell>
        </row>
        <row r="4298">
          <cell r="A4298" t="str">
            <v>004116109</v>
          </cell>
          <cell r="B4298" t="str">
            <v>Talilni vložek</v>
          </cell>
          <cell r="C4298" t="str">
            <v>NH4a gG 710A/500V</v>
          </cell>
          <cell r="D4298" t="str">
            <v>53,0115</v>
          </cell>
          <cell r="E4298" t="str">
            <v>NE</v>
          </cell>
          <cell r="F4298">
            <v>36</v>
          </cell>
          <cell r="G4298">
            <v>339273.60000000003</v>
          </cell>
          <cell r="H4298">
            <v>0</v>
          </cell>
          <cell r="I4298">
            <v>342666.33600000001</v>
          </cell>
          <cell r="J4298">
            <v>43175958.336000003</v>
          </cell>
          <cell r="K4298">
            <v>0.64</v>
          </cell>
          <cell r="L4298">
            <v>70808572</v>
          </cell>
        </row>
        <row r="4299">
          <cell r="A4299" t="str">
            <v>004116110</v>
          </cell>
          <cell r="B4299" t="str">
            <v>Talilni vložek</v>
          </cell>
          <cell r="C4299" t="str">
            <v>NH4a gG 800A/500V</v>
          </cell>
          <cell r="D4299" t="str">
            <v>53,0115</v>
          </cell>
          <cell r="E4299" t="str">
            <v>NE</v>
          </cell>
          <cell r="F4299">
            <v>36</v>
          </cell>
          <cell r="G4299">
            <v>339273.60000000003</v>
          </cell>
          <cell r="H4299">
            <v>0</v>
          </cell>
          <cell r="I4299">
            <v>342666.33600000001</v>
          </cell>
          <cell r="J4299">
            <v>43175958.336000003</v>
          </cell>
          <cell r="K4299">
            <v>0.64</v>
          </cell>
          <cell r="L4299">
            <v>70808572</v>
          </cell>
        </row>
        <row r="4300">
          <cell r="A4300" t="str">
            <v>004116111</v>
          </cell>
          <cell r="B4300" t="str">
            <v>Talilni vložek</v>
          </cell>
          <cell r="C4300" t="str">
            <v>NH4a gG 900A/500V</v>
          </cell>
          <cell r="D4300" t="str">
            <v>53,0115</v>
          </cell>
          <cell r="E4300" t="str">
            <v>NE</v>
          </cell>
          <cell r="F4300">
            <v>36</v>
          </cell>
          <cell r="G4300">
            <v>339273.60000000003</v>
          </cell>
          <cell r="H4300">
            <v>0</v>
          </cell>
          <cell r="I4300">
            <v>342666.33600000001</v>
          </cell>
          <cell r="J4300">
            <v>43175958.336000003</v>
          </cell>
          <cell r="K4300">
            <v>0.64</v>
          </cell>
          <cell r="L4300">
            <v>70808572</v>
          </cell>
        </row>
        <row r="4301">
          <cell r="A4301" t="str">
            <v>004116112</v>
          </cell>
          <cell r="B4301" t="str">
            <v>Talilni vložek</v>
          </cell>
          <cell r="C4301" t="str">
            <v>NH4a gG 1000A/500V</v>
          </cell>
          <cell r="D4301" t="str">
            <v>53,0115</v>
          </cell>
          <cell r="E4301" t="str">
            <v>NE</v>
          </cell>
          <cell r="F4301">
            <v>36</v>
          </cell>
          <cell r="G4301">
            <v>339273.60000000003</v>
          </cell>
          <cell r="H4301">
            <v>0</v>
          </cell>
          <cell r="I4301">
            <v>342666.33600000001</v>
          </cell>
          <cell r="J4301">
            <v>43175958.336000003</v>
          </cell>
          <cell r="K4301">
            <v>0.64</v>
          </cell>
          <cell r="L4301">
            <v>70808572</v>
          </cell>
        </row>
        <row r="4302">
          <cell r="A4302" t="str">
            <v>004116113</v>
          </cell>
          <cell r="B4302" t="str">
            <v>Talilni vložek</v>
          </cell>
          <cell r="C4302" t="str">
            <v>NH4a gG 1250A/500V</v>
          </cell>
          <cell r="D4302" t="str">
            <v>53,0115</v>
          </cell>
          <cell r="E4302" t="str">
            <v>NE</v>
          </cell>
          <cell r="F4302">
            <v>36</v>
          </cell>
          <cell r="G4302">
            <v>339273.60000000003</v>
          </cell>
          <cell r="H4302">
            <v>0</v>
          </cell>
          <cell r="I4302">
            <v>342666.33600000001</v>
          </cell>
          <cell r="J4302">
            <v>43175958.336000003</v>
          </cell>
          <cell r="K4302">
            <v>0.64</v>
          </cell>
          <cell r="L4302">
            <v>70808572</v>
          </cell>
        </row>
        <row r="4303">
          <cell r="A4303" t="str">
            <v>004116119</v>
          </cell>
          <cell r="B4303" t="str">
            <v>Talilni vložek</v>
          </cell>
          <cell r="C4303" t="str">
            <v>NH4a gG 1500A/500V</v>
          </cell>
          <cell r="D4303" t="str">
            <v>69,5266</v>
          </cell>
          <cell r="E4303" t="str">
            <v>NE</v>
          </cell>
          <cell r="F4303">
            <v>36</v>
          </cell>
          <cell r="G4303">
            <v>444970.23999999999</v>
          </cell>
          <cell r="H4303">
            <v>0</v>
          </cell>
          <cell r="I4303">
            <v>449419.9424</v>
          </cell>
          <cell r="J4303">
            <v>56626912.742399998</v>
          </cell>
          <cell r="K4303">
            <v>0.64</v>
          </cell>
          <cell r="L4303">
            <v>92868137</v>
          </cell>
        </row>
        <row r="4304">
          <cell r="A4304" t="str">
            <v>004116120</v>
          </cell>
          <cell r="B4304" t="str">
            <v>Talilni vložek</v>
          </cell>
          <cell r="C4304" t="str">
            <v>NH4a gG 1600A/500V</v>
          </cell>
          <cell r="D4304" t="str">
            <v>69,5266</v>
          </cell>
          <cell r="E4304" t="str">
            <v>NE</v>
          </cell>
          <cell r="F4304">
            <v>36</v>
          </cell>
          <cell r="G4304">
            <v>444970.23999999999</v>
          </cell>
          <cell r="H4304">
            <v>0</v>
          </cell>
          <cell r="I4304">
            <v>449419.9424</v>
          </cell>
          <cell r="J4304">
            <v>56626912.742399998</v>
          </cell>
          <cell r="K4304">
            <v>0.64</v>
          </cell>
          <cell r="L4304">
            <v>92868137</v>
          </cell>
        </row>
        <row r="4305">
          <cell r="A4305" t="str">
            <v>004176026</v>
          </cell>
          <cell r="B4305" t="str">
            <v>Talilni vložek</v>
          </cell>
          <cell r="C4305" t="str">
            <v>NH4a gG 630A/500V SI</v>
          </cell>
          <cell r="D4305" t="str">
            <v>59,9567</v>
          </cell>
          <cell r="E4305" t="str">
            <v>NE</v>
          </cell>
          <cell r="F4305">
            <v>36</v>
          </cell>
          <cell r="G4305">
            <v>383722.88</v>
          </cell>
          <cell r="H4305">
            <v>0</v>
          </cell>
          <cell r="I4305">
            <v>387560.10879999999</v>
          </cell>
          <cell r="J4305">
            <v>48832573.708799995</v>
          </cell>
          <cell r="K4305">
            <v>0.64</v>
          </cell>
          <cell r="L4305">
            <v>80085421</v>
          </cell>
        </row>
        <row r="4306">
          <cell r="A4306" t="str">
            <v>004176028</v>
          </cell>
          <cell r="B4306" t="str">
            <v>Talilni vložek</v>
          </cell>
          <cell r="C4306" t="str">
            <v>NH4a gG 800A/500V SI</v>
          </cell>
          <cell r="D4306" t="str">
            <v>59,9567</v>
          </cell>
          <cell r="E4306" t="str">
            <v>NE</v>
          </cell>
          <cell r="F4306">
            <v>36</v>
          </cell>
          <cell r="G4306">
            <v>383722.88</v>
          </cell>
          <cell r="H4306">
            <v>0</v>
          </cell>
          <cell r="I4306">
            <v>387560.10879999999</v>
          </cell>
          <cell r="J4306">
            <v>48832573.708799995</v>
          </cell>
          <cell r="K4306">
            <v>0.64</v>
          </cell>
          <cell r="L4306">
            <v>80085421</v>
          </cell>
        </row>
        <row r="4307">
          <cell r="A4307" t="str">
            <v>004176030</v>
          </cell>
          <cell r="B4307" t="str">
            <v>Talilni vložek</v>
          </cell>
          <cell r="C4307" t="str">
            <v>NH4a gG 1000A/500V SI</v>
          </cell>
          <cell r="D4307" t="str">
            <v>59,9567</v>
          </cell>
          <cell r="E4307" t="str">
            <v>NE</v>
          </cell>
          <cell r="F4307">
            <v>36</v>
          </cell>
          <cell r="G4307">
            <v>383722.88</v>
          </cell>
          <cell r="H4307">
            <v>0</v>
          </cell>
          <cell r="I4307">
            <v>387560.10879999999</v>
          </cell>
          <cell r="J4307">
            <v>48832573.708799995</v>
          </cell>
          <cell r="K4307">
            <v>0.64</v>
          </cell>
          <cell r="L4307">
            <v>80085421</v>
          </cell>
        </row>
        <row r="4308">
          <cell r="A4308" t="str">
            <v>004176031</v>
          </cell>
          <cell r="B4308" t="str">
            <v>Talilni vložek</v>
          </cell>
          <cell r="C4308" t="str">
            <v>NH4a gG 1250A/500V SI</v>
          </cell>
          <cell r="D4308" t="str">
            <v>59,9567</v>
          </cell>
          <cell r="E4308" t="str">
            <v>NE</v>
          </cell>
          <cell r="F4308">
            <v>36</v>
          </cell>
          <cell r="G4308">
            <v>383722.88</v>
          </cell>
          <cell r="H4308">
            <v>0</v>
          </cell>
          <cell r="I4308">
            <v>387560.10879999999</v>
          </cell>
          <cell r="J4308">
            <v>48832573.708799995</v>
          </cell>
          <cell r="K4308">
            <v>0.64</v>
          </cell>
          <cell r="L4308">
            <v>80085421</v>
          </cell>
        </row>
        <row r="4309">
          <cell r="A4309" t="str">
            <v>004176032</v>
          </cell>
          <cell r="B4309" t="str">
            <v>Talilni vložek</v>
          </cell>
          <cell r="C4309" t="str">
            <v>NH4a gG 1500A/500V SI</v>
          </cell>
          <cell r="D4309" t="str">
            <v>79,2603</v>
          </cell>
          <cell r="E4309" t="str">
            <v>NE</v>
          </cell>
          <cell r="F4309">
            <v>36</v>
          </cell>
          <cell r="G4309">
            <v>507265.92</v>
          </cell>
          <cell r="H4309">
            <v>0</v>
          </cell>
          <cell r="I4309">
            <v>512338.57919999998</v>
          </cell>
          <cell r="J4309">
            <v>64554660.979199998</v>
          </cell>
          <cell r="K4309">
            <v>0.64</v>
          </cell>
          <cell r="L4309">
            <v>105869645</v>
          </cell>
        </row>
        <row r="4310">
          <cell r="A4310" t="str">
            <v>004176033</v>
          </cell>
          <cell r="B4310" t="str">
            <v>Talilni vložek</v>
          </cell>
          <cell r="C4310" t="str">
            <v>NH4a gG 1600A/500V SI</v>
          </cell>
          <cell r="D4310" t="str">
            <v>79,2603</v>
          </cell>
          <cell r="E4310" t="str">
            <v>NE</v>
          </cell>
          <cell r="F4310">
            <v>36</v>
          </cell>
          <cell r="G4310">
            <v>507265.92</v>
          </cell>
          <cell r="H4310">
            <v>0</v>
          </cell>
          <cell r="I4310">
            <v>512338.57919999998</v>
          </cell>
          <cell r="J4310">
            <v>64554660.979199998</v>
          </cell>
          <cell r="K4310">
            <v>0.64</v>
          </cell>
          <cell r="L4310">
            <v>105869645</v>
          </cell>
        </row>
        <row r="4311">
          <cell r="A4311" t="str">
            <v>004176105</v>
          </cell>
          <cell r="B4311" t="str">
            <v>Talilni vložek</v>
          </cell>
          <cell r="C4311" t="str">
            <v>NH4a gG 630A/690V</v>
          </cell>
          <cell r="D4311" t="str">
            <v>75,7002</v>
          </cell>
          <cell r="E4311" t="str">
            <v>NE</v>
          </cell>
          <cell r="F4311">
            <v>36</v>
          </cell>
          <cell r="G4311">
            <v>484481.28000000003</v>
          </cell>
          <cell r="H4311">
            <v>0</v>
          </cell>
          <cell r="I4311">
            <v>489326.09280000004</v>
          </cell>
          <cell r="J4311">
            <v>61655087.692800008</v>
          </cell>
          <cell r="K4311">
            <v>0.64</v>
          </cell>
          <cell r="L4311">
            <v>101114344</v>
          </cell>
        </row>
        <row r="4312">
          <cell r="A4312" t="str">
            <v>004176106</v>
          </cell>
          <cell r="B4312" t="str">
            <v>Talilni vložek</v>
          </cell>
          <cell r="C4312" t="str">
            <v>NH4a gG 710A/690V</v>
          </cell>
          <cell r="D4312" t="str">
            <v>75,7002</v>
          </cell>
          <cell r="E4312" t="str">
            <v>NE</v>
          </cell>
          <cell r="F4312">
            <v>36</v>
          </cell>
          <cell r="G4312">
            <v>484481.28000000003</v>
          </cell>
          <cell r="H4312">
            <v>0</v>
          </cell>
          <cell r="I4312">
            <v>489326.09280000004</v>
          </cell>
          <cell r="J4312">
            <v>61655087.692800008</v>
          </cell>
          <cell r="K4312">
            <v>0.64</v>
          </cell>
          <cell r="L4312">
            <v>101114344</v>
          </cell>
        </row>
        <row r="4313">
          <cell r="A4313" t="str">
            <v>004176107</v>
          </cell>
          <cell r="B4313" t="str">
            <v>Talilni vložek</v>
          </cell>
          <cell r="C4313" t="str">
            <v>NH4a gG 800A/690V</v>
          </cell>
          <cell r="D4313" t="str">
            <v>75,7002</v>
          </cell>
          <cell r="E4313" t="str">
            <v>NE</v>
          </cell>
          <cell r="F4313">
            <v>36</v>
          </cell>
          <cell r="G4313">
            <v>484481.28000000003</v>
          </cell>
          <cell r="H4313">
            <v>0</v>
          </cell>
          <cell r="I4313">
            <v>489326.09280000004</v>
          </cell>
          <cell r="J4313">
            <v>61655087.692800008</v>
          </cell>
          <cell r="K4313">
            <v>0.64</v>
          </cell>
          <cell r="L4313">
            <v>101114344</v>
          </cell>
        </row>
        <row r="4314">
          <cell r="A4314" t="str">
            <v>004176108</v>
          </cell>
          <cell r="B4314" t="str">
            <v>Talilni vložek</v>
          </cell>
          <cell r="C4314" t="str">
            <v>NH4a gG 900A/690V</v>
          </cell>
          <cell r="D4314" t="str">
            <v>75,7002</v>
          </cell>
          <cell r="E4314" t="str">
            <v>NE</v>
          </cell>
          <cell r="F4314">
            <v>36</v>
          </cell>
          <cell r="G4314">
            <v>484481.28000000003</v>
          </cell>
          <cell r="H4314">
            <v>0</v>
          </cell>
          <cell r="I4314">
            <v>489326.09280000004</v>
          </cell>
          <cell r="J4314">
            <v>61655087.692800008</v>
          </cell>
          <cell r="K4314">
            <v>0.64</v>
          </cell>
          <cell r="L4314">
            <v>101114344</v>
          </cell>
        </row>
        <row r="4315">
          <cell r="A4315" t="str">
            <v>004176109</v>
          </cell>
          <cell r="B4315" t="str">
            <v>Talilni vložek</v>
          </cell>
          <cell r="C4315" t="str">
            <v>NH4a gG 1000A/690V</v>
          </cell>
          <cell r="D4315" t="str">
            <v>75,7002</v>
          </cell>
          <cell r="E4315" t="str">
            <v>NE</v>
          </cell>
          <cell r="F4315">
            <v>36</v>
          </cell>
          <cell r="G4315">
            <v>484481.28000000003</v>
          </cell>
          <cell r="H4315">
            <v>0</v>
          </cell>
          <cell r="I4315">
            <v>489326.09280000004</v>
          </cell>
          <cell r="J4315">
            <v>61655087.692800008</v>
          </cell>
          <cell r="K4315">
            <v>0.64</v>
          </cell>
          <cell r="L4315">
            <v>101114344</v>
          </cell>
        </row>
        <row r="4316">
          <cell r="A4316" t="str">
            <v>004176110</v>
          </cell>
          <cell r="B4316" t="str">
            <v>Talilni vložek</v>
          </cell>
          <cell r="C4316" t="str">
            <v>NH4a gG 1250A/690V</v>
          </cell>
          <cell r="D4316" t="str">
            <v>75,7002</v>
          </cell>
          <cell r="E4316" t="str">
            <v>NE</v>
          </cell>
          <cell r="F4316">
            <v>36</v>
          </cell>
          <cell r="G4316">
            <v>484481.28000000003</v>
          </cell>
          <cell r="H4316">
            <v>0</v>
          </cell>
          <cell r="I4316">
            <v>489326.09280000004</v>
          </cell>
          <cell r="J4316">
            <v>61655087.692800008</v>
          </cell>
          <cell r="K4316">
            <v>0.64</v>
          </cell>
          <cell r="L4316">
            <v>101114344</v>
          </cell>
        </row>
        <row r="4317">
          <cell r="A4317" t="str">
            <v>004116186</v>
          </cell>
          <cell r="B4317" t="str">
            <v>Talilni vložek</v>
          </cell>
          <cell r="C4317" t="str">
            <v>NH4a/K gG 500A/690V</v>
          </cell>
          <cell r="D4317" t="str">
            <v>134,1440</v>
          </cell>
          <cell r="E4317" t="str">
            <v>NE</v>
          </cell>
          <cell r="F4317">
            <v>36</v>
          </cell>
          <cell r="G4317">
            <v>858521.59999999998</v>
          </cell>
          <cell r="H4317">
            <v>0</v>
          </cell>
          <cell r="I4317">
            <v>867106.81599999999</v>
          </cell>
          <cell r="J4317">
            <v>109255458.816</v>
          </cell>
          <cell r="K4317">
            <v>0.64</v>
          </cell>
          <cell r="L4317">
            <v>179178953</v>
          </cell>
        </row>
        <row r="4318">
          <cell r="A4318" t="str">
            <v>004116187</v>
          </cell>
          <cell r="B4318" t="str">
            <v>Talilni vložek</v>
          </cell>
          <cell r="C4318" t="str">
            <v>NH4a/K gG 630A/690V</v>
          </cell>
          <cell r="D4318" t="str">
            <v>134,1440</v>
          </cell>
          <cell r="E4318" t="str">
            <v>NE</v>
          </cell>
          <cell r="F4318">
            <v>36</v>
          </cell>
          <cell r="G4318">
            <v>858521.59999999998</v>
          </cell>
          <cell r="H4318">
            <v>0</v>
          </cell>
          <cell r="I4318">
            <v>867106.81599999999</v>
          </cell>
          <cell r="J4318">
            <v>109255458.816</v>
          </cell>
          <cell r="K4318">
            <v>0.64</v>
          </cell>
          <cell r="L4318">
            <v>179178953</v>
          </cell>
        </row>
        <row r="4319">
          <cell r="A4319" t="str">
            <v>004116188</v>
          </cell>
          <cell r="B4319" t="str">
            <v>Talilni vložek</v>
          </cell>
          <cell r="C4319" t="str">
            <v>NH4a/K gG 800A/690V</v>
          </cell>
          <cell r="D4319" t="str">
            <v>134,1440</v>
          </cell>
          <cell r="E4319" t="str">
            <v>NE</v>
          </cell>
          <cell r="F4319">
            <v>36</v>
          </cell>
          <cell r="G4319">
            <v>858521.59999999998</v>
          </cell>
          <cell r="H4319">
            <v>0</v>
          </cell>
          <cell r="I4319">
            <v>867106.81599999999</v>
          </cell>
          <cell r="J4319">
            <v>109255458.816</v>
          </cell>
          <cell r="K4319">
            <v>0.64</v>
          </cell>
          <cell r="L4319">
            <v>179178953</v>
          </cell>
        </row>
        <row r="4320">
          <cell r="A4320" t="str">
            <v>004116189</v>
          </cell>
          <cell r="B4320" t="str">
            <v>Talilni vložek</v>
          </cell>
          <cell r="C4320" t="str">
            <v>NH4a/K gG 1000A/690V</v>
          </cell>
          <cell r="D4320" t="str">
            <v>134,1440</v>
          </cell>
          <cell r="E4320" t="str">
            <v>NE</v>
          </cell>
          <cell r="F4320">
            <v>36</v>
          </cell>
          <cell r="G4320">
            <v>858521.59999999998</v>
          </cell>
          <cell r="H4320">
            <v>0</v>
          </cell>
          <cell r="I4320">
            <v>867106.81599999999</v>
          </cell>
          <cell r="J4320">
            <v>109255458.816</v>
          </cell>
          <cell r="K4320">
            <v>0.64</v>
          </cell>
          <cell r="L4320">
            <v>179178953</v>
          </cell>
        </row>
        <row r="4321">
          <cell r="A4321" t="str">
            <v>004116190</v>
          </cell>
          <cell r="B4321" t="str">
            <v>Talilni vložek</v>
          </cell>
          <cell r="C4321" t="str">
            <v>NH4a/K gG 1250A/690V</v>
          </cell>
          <cell r="D4321" t="str">
            <v>134,1440</v>
          </cell>
          <cell r="E4321" t="str">
            <v>NE</v>
          </cell>
          <cell r="F4321">
            <v>36</v>
          </cell>
          <cell r="G4321">
            <v>858521.59999999998</v>
          </cell>
          <cell r="H4321">
            <v>0</v>
          </cell>
          <cell r="I4321">
            <v>867106.81599999999</v>
          </cell>
          <cell r="J4321">
            <v>109255458.816</v>
          </cell>
          <cell r="K4321">
            <v>0.64</v>
          </cell>
          <cell r="L4321">
            <v>179178953</v>
          </cell>
        </row>
        <row r="4322">
          <cell r="A4322" t="str">
            <v>004113703</v>
          </cell>
          <cell r="B4322" t="str">
            <v>Talilni vložek</v>
          </cell>
          <cell r="C4322" t="str">
            <v>NH1 gG 10A/1000V</v>
          </cell>
          <cell r="D4322" t="str">
            <v>11,8685</v>
          </cell>
          <cell r="E4322" t="str">
            <v>NC</v>
          </cell>
          <cell r="F4322">
            <v>39</v>
          </cell>
          <cell r="G4322">
            <v>72397.849999999991</v>
          </cell>
          <cell r="H4322">
            <v>0</v>
          </cell>
          <cell r="I4322">
            <v>73121.828499999989</v>
          </cell>
          <cell r="J4322">
            <v>9213350.3909999989</v>
          </cell>
          <cell r="K4322">
            <v>0.64</v>
          </cell>
          <cell r="L4322">
            <v>15109895</v>
          </cell>
        </row>
        <row r="4323">
          <cell r="A4323" t="str">
            <v>004113704</v>
          </cell>
          <cell r="B4323" t="str">
            <v>Talilni vložek</v>
          </cell>
          <cell r="C4323" t="str">
            <v>NH1 gG 16A/1000V</v>
          </cell>
          <cell r="D4323" t="str">
            <v>11,8685</v>
          </cell>
          <cell r="E4323" t="str">
            <v>NC</v>
          </cell>
          <cell r="F4323">
            <v>39</v>
          </cell>
          <cell r="G4323">
            <v>72397.849999999991</v>
          </cell>
          <cell r="H4323">
            <v>0</v>
          </cell>
          <cell r="I4323">
            <v>73121.828499999989</v>
          </cell>
          <cell r="J4323">
            <v>9213350.3909999989</v>
          </cell>
          <cell r="K4323">
            <v>0.64</v>
          </cell>
          <cell r="L4323">
            <v>15109895</v>
          </cell>
        </row>
        <row r="4324">
          <cell r="A4324" t="str">
            <v>004113705</v>
          </cell>
          <cell r="B4324" t="str">
            <v>Talilni vložek</v>
          </cell>
          <cell r="C4324" t="str">
            <v>NH1 gG 20A/1000V</v>
          </cell>
          <cell r="D4324" t="str">
            <v>11,8685</v>
          </cell>
          <cell r="E4324" t="str">
            <v>NC</v>
          </cell>
          <cell r="F4324">
            <v>39</v>
          </cell>
          <cell r="G4324">
            <v>72397.849999999991</v>
          </cell>
          <cell r="H4324">
            <v>0</v>
          </cell>
          <cell r="I4324">
            <v>73121.828499999989</v>
          </cell>
          <cell r="J4324">
            <v>9213350.3909999989</v>
          </cell>
          <cell r="K4324">
            <v>0.64</v>
          </cell>
          <cell r="L4324">
            <v>15109895</v>
          </cell>
        </row>
        <row r="4325">
          <cell r="A4325" t="str">
            <v>004113706</v>
          </cell>
          <cell r="B4325" t="str">
            <v>Talilni vložek</v>
          </cell>
          <cell r="C4325" t="str">
            <v>NH1 gG 25A/1000V</v>
          </cell>
          <cell r="D4325" t="str">
            <v>11,8685</v>
          </cell>
          <cell r="E4325" t="str">
            <v>NC</v>
          </cell>
          <cell r="F4325">
            <v>39</v>
          </cell>
          <cell r="G4325">
            <v>72397.849999999991</v>
          </cell>
          <cell r="H4325">
            <v>0</v>
          </cell>
          <cell r="I4325">
            <v>73121.828499999989</v>
          </cell>
          <cell r="J4325">
            <v>9213350.3909999989</v>
          </cell>
          <cell r="K4325">
            <v>0.64</v>
          </cell>
          <cell r="L4325">
            <v>15109895</v>
          </cell>
        </row>
        <row r="4326">
          <cell r="A4326" t="str">
            <v>004113707</v>
          </cell>
          <cell r="B4326" t="str">
            <v>Talilni vložek</v>
          </cell>
          <cell r="C4326" t="str">
            <v>NH1 gG 32A/1000V</v>
          </cell>
          <cell r="D4326" t="str">
            <v>11,8685</v>
          </cell>
          <cell r="E4326" t="str">
            <v>NC</v>
          </cell>
          <cell r="F4326">
            <v>39</v>
          </cell>
          <cell r="G4326">
            <v>72397.849999999991</v>
          </cell>
          <cell r="H4326">
            <v>0</v>
          </cell>
          <cell r="I4326">
            <v>73121.828499999989</v>
          </cell>
          <cell r="J4326">
            <v>9213350.3909999989</v>
          </cell>
          <cell r="K4326">
            <v>0.64</v>
          </cell>
          <cell r="L4326">
            <v>15109895</v>
          </cell>
        </row>
        <row r="4327">
          <cell r="A4327" t="str">
            <v>004113708</v>
          </cell>
          <cell r="B4327" t="str">
            <v>Talilni vložek</v>
          </cell>
          <cell r="C4327" t="str">
            <v>NH1 gG 35A/1000V</v>
          </cell>
          <cell r="D4327" t="str">
            <v>11,8685</v>
          </cell>
          <cell r="E4327" t="str">
            <v>NC</v>
          </cell>
          <cell r="F4327">
            <v>39</v>
          </cell>
          <cell r="G4327">
            <v>72397.849999999991</v>
          </cell>
          <cell r="H4327">
            <v>0</v>
          </cell>
          <cell r="I4327">
            <v>73121.828499999989</v>
          </cell>
          <cell r="J4327">
            <v>9213350.3909999989</v>
          </cell>
          <cell r="K4327">
            <v>0.64</v>
          </cell>
          <cell r="L4327">
            <v>15109895</v>
          </cell>
        </row>
        <row r="4328">
          <cell r="A4328" t="str">
            <v>004113710</v>
          </cell>
          <cell r="B4328" t="str">
            <v>Talilni vložek</v>
          </cell>
          <cell r="C4328" t="str">
            <v>NH1 gG 40A/1000V</v>
          </cell>
          <cell r="D4328" t="str">
            <v>12,2142</v>
          </cell>
          <cell r="E4328" t="str">
            <v>NC</v>
          </cell>
          <cell r="F4328">
            <v>39</v>
          </cell>
          <cell r="G4328">
            <v>74506.62</v>
          </cell>
          <cell r="H4328">
            <v>0</v>
          </cell>
          <cell r="I4328">
            <v>75251.686199999996</v>
          </cell>
          <cell r="J4328">
            <v>9481712.4611999989</v>
          </cell>
          <cell r="K4328">
            <v>0.64</v>
          </cell>
          <cell r="L4328">
            <v>15550009</v>
          </cell>
        </row>
        <row r="4329">
          <cell r="A4329" t="str">
            <v>004113711</v>
          </cell>
          <cell r="B4329" t="str">
            <v>Talilni vložek</v>
          </cell>
          <cell r="C4329" t="str">
            <v>NH1 gG 50A/1000V</v>
          </cell>
          <cell r="D4329" t="str">
            <v>12,5806</v>
          </cell>
          <cell r="E4329" t="str">
            <v>NC</v>
          </cell>
          <cell r="F4329">
            <v>39</v>
          </cell>
          <cell r="G4329">
            <v>76741.66</v>
          </cell>
          <cell r="H4329">
            <v>0</v>
          </cell>
          <cell r="I4329">
            <v>77509.0766</v>
          </cell>
          <cell r="J4329">
            <v>9766143.6515999995</v>
          </cell>
          <cell r="K4329">
            <v>0.64</v>
          </cell>
          <cell r="L4329">
            <v>16016476</v>
          </cell>
        </row>
        <row r="4330">
          <cell r="A4330" t="str">
            <v>004113712</v>
          </cell>
          <cell r="B4330" t="str">
            <v>Talilni vložek</v>
          </cell>
          <cell r="C4330" t="str">
            <v>NH1 gG 63A/1000V</v>
          </cell>
          <cell r="D4330" t="str">
            <v>12,5806</v>
          </cell>
          <cell r="E4330" t="str">
            <v>NC</v>
          </cell>
          <cell r="F4330">
            <v>39</v>
          </cell>
          <cell r="G4330">
            <v>76741.66</v>
          </cell>
          <cell r="H4330">
            <v>0</v>
          </cell>
          <cell r="I4330">
            <v>77509.0766</v>
          </cell>
          <cell r="J4330">
            <v>9766143.6515999995</v>
          </cell>
          <cell r="K4330">
            <v>0.64</v>
          </cell>
          <cell r="L4330">
            <v>16016476</v>
          </cell>
        </row>
        <row r="4331">
          <cell r="A4331" t="str">
            <v>004113713</v>
          </cell>
          <cell r="B4331" t="str">
            <v>Talilni vložek</v>
          </cell>
          <cell r="C4331" t="str">
            <v>NH1 gG 80A/1000V</v>
          </cell>
          <cell r="D4331" t="str">
            <v>12,8875</v>
          </cell>
          <cell r="E4331" t="str">
            <v>NC</v>
          </cell>
          <cell r="F4331">
            <v>39</v>
          </cell>
          <cell r="G4331">
            <v>78613.75</v>
          </cell>
          <cell r="H4331">
            <v>0</v>
          </cell>
          <cell r="I4331">
            <v>79399.887499999997</v>
          </cell>
          <cell r="J4331">
            <v>10004385.824999999</v>
          </cell>
          <cell r="K4331">
            <v>0.64</v>
          </cell>
          <cell r="L4331">
            <v>16407193</v>
          </cell>
        </row>
        <row r="4332">
          <cell r="A4332" t="str">
            <v>004113714</v>
          </cell>
          <cell r="B4332" t="str">
            <v>Talilni vložek</v>
          </cell>
          <cell r="C4332" t="str">
            <v>NH1 gG 100A/1000V</v>
          </cell>
          <cell r="D4332" t="str">
            <v>12,8875</v>
          </cell>
          <cell r="E4332" t="str">
            <v>NC</v>
          </cell>
          <cell r="F4332">
            <v>39</v>
          </cell>
          <cell r="G4332">
            <v>78613.75</v>
          </cell>
          <cell r="H4332">
            <v>0</v>
          </cell>
          <cell r="I4332">
            <v>79399.887499999997</v>
          </cell>
          <cell r="J4332">
            <v>10004385.824999999</v>
          </cell>
          <cell r="K4332">
            <v>0.64</v>
          </cell>
          <cell r="L4332">
            <v>16407193</v>
          </cell>
        </row>
        <row r="4333">
          <cell r="A4333" t="str">
            <v>004113715</v>
          </cell>
          <cell r="B4333" t="str">
            <v>Talilni vložek</v>
          </cell>
          <cell r="C4333" t="str">
            <v>NH1 gG 125A/1000V</v>
          </cell>
          <cell r="D4333" t="str">
            <v>12,8875</v>
          </cell>
          <cell r="E4333" t="str">
            <v>NC</v>
          </cell>
          <cell r="F4333">
            <v>39</v>
          </cell>
          <cell r="G4333">
            <v>78613.75</v>
          </cell>
          <cell r="H4333">
            <v>0</v>
          </cell>
          <cell r="I4333">
            <v>79399.887499999997</v>
          </cell>
          <cell r="J4333">
            <v>10004385.824999999</v>
          </cell>
          <cell r="K4333">
            <v>0.64</v>
          </cell>
          <cell r="L4333">
            <v>16407193</v>
          </cell>
        </row>
        <row r="4334">
          <cell r="A4334" t="str">
            <v>004113716</v>
          </cell>
          <cell r="B4334" t="str">
            <v>Talilni vložek</v>
          </cell>
          <cell r="C4334" t="str">
            <v>NH1 gG 160A/1000V</v>
          </cell>
          <cell r="D4334" t="str">
            <v>12,8875</v>
          </cell>
          <cell r="E4334" t="str">
            <v>NC</v>
          </cell>
          <cell r="F4334">
            <v>39</v>
          </cell>
          <cell r="G4334">
            <v>78613.75</v>
          </cell>
          <cell r="H4334">
            <v>0</v>
          </cell>
          <cell r="I4334">
            <v>79399.887499999997</v>
          </cell>
          <cell r="J4334">
            <v>10004385.824999999</v>
          </cell>
          <cell r="K4334">
            <v>0.64</v>
          </cell>
          <cell r="L4334">
            <v>16407193</v>
          </cell>
        </row>
        <row r="4335">
          <cell r="A4335" t="str">
            <v>004113717</v>
          </cell>
          <cell r="B4335" t="str">
            <v>Talilni vložek</v>
          </cell>
          <cell r="C4335" t="str">
            <v>NH1 gG 200A/1000V</v>
          </cell>
          <cell r="D4335" t="str">
            <v>12,8875</v>
          </cell>
          <cell r="E4335" t="str">
            <v>NC</v>
          </cell>
          <cell r="F4335">
            <v>39</v>
          </cell>
          <cell r="G4335">
            <v>78613.75</v>
          </cell>
          <cell r="H4335">
            <v>0</v>
          </cell>
          <cell r="I4335">
            <v>79399.887499999997</v>
          </cell>
          <cell r="J4335">
            <v>10004385.824999999</v>
          </cell>
          <cell r="K4335">
            <v>0.64</v>
          </cell>
          <cell r="L4335">
            <v>16407193</v>
          </cell>
        </row>
        <row r="4336">
          <cell r="A4336" t="str">
            <v>004181401</v>
          </cell>
          <cell r="B4336" t="str">
            <v>Talilni vložek</v>
          </cell>
          <cell r="C4336" t="str">
            <v>NH000 aM 2A/690V</v>
          </cell>
          <cell r="D4336" t="str">
            <v>3,6817</v>
          </cell>
          <cell r="E4336" t="str">
            <v>NG</v>
          </cell>
          <cell r="F4336">
            <v>30</v>
          </cell>
          <cell r="G4336">
            <v>25771.899999999998</v>
          </cell>
          <cell r="H4336">
            <v>0</v>
          </cell>
          <cell r="I4336">
            <v>26029.618999999999</v>
          </cell>
          <cell r="J4336">
            <v>3279731.9939999999</v>
          </cell>
          <cell r="K4336">
            <v>0.57999999999999996</v>
          </cell>
          <cell r="L4336">
            <v>5181977</v>
          </cell>
        </row>
        <row r="4337">
          <cell r="A4337" t="str">
            <v>004181402</v>
          </cell>
          <cell r="B4337" t="str">
            <v>Talilni vložek</v>
          </cell>
          <cell r="C4337" t="str">
            <v>NH000 aM 4A/690V</v>
          </cell>
          <cell r="D4337" t="str">
            <v>3,6817</v>
          </cell>
          <cell r="E4337" t="str">
            <v>NG</v>
          </cell>
          <cell r="F4337">
            <v>30</v>
          </cell>
          <cell r="G4337">
            <v>25771.899999999998</v>
          </cell>
          <cell r="H4337">
            <v>0</v>
          </cell>
          <cell r="I4337">
            <v>26029.618999999999</v>
          </cell>
          <cell r="J4337">
            <v>3279731.9939999999</v>
          </cell>
          <cell r="K4337">
            <v>0.57999999999999996</v>
          </cell>
          <cell r="L4337">
            <v>5181977</v>
          </cell>
        </row>
        <row r="4338">
          <cell r="A4338" t="str">
            <v>004181403</v>
          </cell>
          <cell r="B4338" t="str">
            <v>Talilni vložek</v>
          </cell>
          <cell r="C4338" t="str">
            <v>NH000 aM 6A/690V</v>
          </cell>
          <cell r="D4338" t="str">
            <v>3,6817</v>
          </cell>
          <cell r="E4338" t="str">
            <v>NG</v>
          </cell>
          <cell r="F4338">
            <v>30</v>
          </cell>
          <cell r="G4338">
            <v>25771.899999999998</v>
          </cell>
          <cell r="H4338">
            <v>0</v>
          </cell>
          <cell r="I4338">
            <v>26029.618999999999</v>
          </cell>
          <cell r="J4338">
            <v>3279731.9939999999</v>
          </cell>
          <cell r="K4338">
            <v>0.57999999999999996</v>
          </cell>
          <cell r="L4338">
            <v>5181977</v>
          </cell>
        </row>
        <row r="4339">
          <cell r="A4339" t="str">
            <v>004181404</v>
          </cell>
          <cell r="B4339" t="str">
            <v>Talilni vložek</v>
          </cell>
          <cell r="C4339" t="str">
            <v>NH000 aM 10A/690V</v>
          </cell>
          <cell r="D4339" t="str">
            <v>3,6817</v>
          </cell>
          <cell r="E4339" t="str">
            <v>NG</v>
          </cell>
          <cell r="F4339">
            <v>30</v>
          </cell>
          <cell r="G4339">
            <v>25771.899999999998</v>
          </cell>
          <cell r="H4339">
            <v>0</v>
          </cell>
          <cell r="I4339">
            <v>26029.618999999999</v>
          </cell>
          <cell r="J4339">
            <v>3279731.9939999999</v>
          </cell>
          <cell r="K4339">
            <v>0.57999999999999996</v>
          </cell>
          <cell r="L4339">
            <v>5181977</v>
          </cell>
        </row>
        <row r="4340">
          <cell r="A4340" t="str">
            <v>004181405</v>
          </cell>
          <cell r="B4340" t="str">
            <v>Talilni vložek</v>
          </cell>
          <cell r="C4340" t="str">
            <v>NH000 aM 16A/690V</v>
          </cell>
          <cell r="D4340" t="str">
            <v>3,6817</v>
          </cell>
          <cell r="E4340" t="str">
            <v>NG</v>
          </cell>
          <cell r="F4340">
            <v>30</v>
          </cell>
          <cell r="G4340">
            <v>25771.899999999998</v>
          </cell>
          <cell r="H4340">
            <v>0</v>
          </cell>
          <cell r="I4340">
            <v>26029.618999999999</v>
          </cell>
          <cell r="J4340">
            <v>3279731.9939999999</v>
          </cell>
          <cell r="K4340">
            <v>0.57999999999999996</v>
          </cell>
          <cell r="L4340">
            <v>5181977</v>
          </cell>
        </row>
        <row r="4341">
          <cell r="A4341" t="str">
            <v>004181406</v>
          </cell>
          <cell r="B4341" t="str">
            <v>Talilni vložek</v>
          </cell>
          <cell r="C4341" t="str">
            <v>NH000 aM 20A/690V</v>
          </cell>
          <cell r="D4341" t="str">
            <v>3,1833</v>
          </cell>
          <cell r="E4341" t="str">
            <v>NG</v>
          </cell>
          <cell r="F4341">
            <v>30</v>
          </cell>
          <cell r="G4341">
            <v>22283.1</v>
          </cell>
          <cell r="H4341">
            <v>0</v>
          </cell>
          <cell r="I4341">
            <v>22505.931</v>
          </cell>
          <cell r="J4341">
            <v>2835747.3059999999</v>
          </cell>
          <cell r="K4341">
            <v>0.57999999999999996</v>
          </cell>
          <cell r="L4341">
            <v>4480481</v>
          </cell>
        </row>
        <row r="4342">
          <cell r="A4342" t="str">
            <v>004181407</v>
          </cell>
          <cell r="B4342" t="str">
            <v>Talilni vložek</v>
          </cell>
          <cell r="C4342" t="str">
            <v>NH000 aM 25A/690V</v>
          </cell>
          <cell r="D4342" t="str">
            <v>3,0032</v>
          </cell>
          <cell r="E4342" t="str">
            <v>NG</v>
          </cell>
          <cell r="F4342">
            <v>30</v>
          </cell>
          <cell r="G4342">
            <v>21022.399999999998</v>
          </cell>
          <cell r="H4342">
            <v>0</v>
          </cell>
          <cell r="I4342">
            <v>21232.624</v>
          </cell>
          <cell r="J4342">
            <v>2675310.6239999998</v>
          </cell>
          <cell r="K4342">
            <v>0.57999999999999996</v>
          </cell>
          <cell r="L4342">
            <v>4226991</v>
          </cell>
        </row>
        <row r="4343">
          <cell r="A4343" t="str">
            <v>004181408</v>
          </cell>
          <cell r="B4343" t="str">
            <v>Talilni vložek</v>
          </cell>
          <cell r="C4343" t="str">
            <v>NH000 aM 32A/690V</v>
          </cell>
          <cell r="D4343" t="str">
            <v>3,0032</v>
          </cell>
          <cell r="E4343" t="str">
            <v>NG</v>
          </cell>
          <cell r="F4343">
            <v>30</v>
          </cell>
          <cell r="G4343">
            <v>21022.399999999998</v>
          </cell>
          <cell r="H4343">
            <v>0</v>
          </cell>
          <cell r="I4343">
            <v>21232.624</v>
          </cell>
          <cell r="J4343">
            <v>2675310.6239999998</v>
          </cell>
          <cell r="K4343">
            <v>0.57999999999999996</v>
          </cell>
          <cell r="L4343">
            <v>4226991</v>
          </cell>
        </row>
        <row r="4344">
          <cell r="A4344" t="str">
            <v>004181409</v>
          </cell>
          <cell r="B4344" t="str">
            <v>Talilni vložek</v>
          </cell>
          <cell r="C4344" t="str">
            <v>NH000 aM 35A/690V</v>
          </cell>
          <cell r="D4344" t="str">
            <v>3,0032</v>
          </cell>
          <cell r="E4344" t="str">
            <v>NG</v>
          </cell>
          <cell r="F4344">
            <v>30</v>
          </cell>
          <cell r="G4344">
            <v>21022.399999999998</v>
          </cell>
          <cell r="H4344">
            <v>0</v>
          </cell>
          <cell r="I4344">
            <v>21232.624</v>
          </cell>
          <cell r="J4344">
            <v>2675310.6239999998</v>
          </cell>
          <cell r="K4344">
            <v>0.57999999999999996</v>
          </cell>
          <cell r="L4344">
            <v>4226991</v>
          </cell>
        </row>
        <row r="4345">
          <cell r="A4345" t="str">
            <v>004181410</v>
          </cell>
          <cell r="B4345" t="str">
            <v>Talilni vložek</v>
          </cell>
          <cell r="C4345" t="str">
            <v>NH000 aM 40A/690V</v>
          </cell>
          <cell r="D4345" t="str">
            <v>3,0621</v>
          </cell>
          <cell r="E4345" t="str">
            <v>NG</v>
          </cell>
          <cell r="F4345">
            <v>30</v>
          </cell>
          <cell r="G4345">
            <v>21434.699999999997</v>
          </cell>
          <cell r="H4345">
            <v>0</v>
          </cell>
          <cell r="I4345">
            <v>21649.046999999999</v>
          </cell>
          <cell r="J4345">
            <v>2727779.9219999998</v>
          </cell>
          <cell r="K4345">
            <v>0.57999999999999996</v>
          </cell>
          <cell r="L4345">
            <v>4309893</v>
          </cell>
        </row>
        <row r="4346">
          <cell r="A4346" t="str">
            <v>004181411</v>
          </cell>
          <cell r="B4346" t="str">
            <v>Talilni vložek</v>
          </cell>
          <cell r="C4346" t="str">
            <v>NH000 aM 50A/690V</v>
          </cell>
          <cell r="D4346" t="str">
            <v>3,1540</v>
          </cell>
          <cell r="E4346" t="str">
            <v>NG</v>
          </cell>
          <cell r="F4346">
            <v>30</v>
          </cell>
          <cell r="G4346">
            <v>22078</v>
          </cell>
          <cell r="H4346">
            <v>0</v>
          </cell>
          <cell r="I4346">
            <v>22298.78</v>
          </cell>
          <cell r="J4346">
            <v>2809646.28</v>
          </cell>
          <cell r="K4346">
            <v>0.57999999999999996</v>
          </cell>
          <cell r="L4346">
            <v>4439242</v>
          </cell>
        </row>
        <row r="4347">
          <cell r="A4347" t="str">
            <v>004181412</v>
          </cell>
          <cell r="B4347" t="str">
            <v>Talilni vložek</v>
          </cell>
          <cell r="C4347" t="str">
            <v>NH000 aM 63A/690V</v>
          </cell>
          <cell r="D4347" t="str">
            <v>3,1540</v>
          </cell>
          <cell r="E4347" t="str">
            <v>NG</v>
          </cell>
          <cell r="F4347">
            <v>30</v>
          </cell>
          <cell r="G4347">
            <v>22078</v>
          </cell>
          <cell r="H4347">
            <v>0</v>
          </cell>
          <cell r="I4347">
            <v>22298.78</v>
          </cell>
          <cell r="J4347">
            <v>2809646.28</v>
          </cell>
          <cell r="K4347">
            <v>0.57999999999999996</v>
          </cell>
          <cell r="L4347">
            <v>4439242</v>
          </cell>
        </row>
        <row r="4348">
          <cell r="A4348" t="str">
            <v>004181413</v>
          </cell>
          <cell r="B4348" t="str">
            <v>Talilni vložek</v>
          </cell>
          <cell r="C4348" t="str">
            <v>NH000 aM 80A/500V</v>
          </cell>
          <cell r="D4348" t="str">
            <v>3,7331</v>
          </cell>
          <cell r="E4348" t="str">
            <v>NG</v>
          </cell>
          <cell r="F4348">
            <v>30</v>
          </cell>
          <cell r="G4348">
            <v>26131.699999999997</v>
          </cell>
          <cell r="H4348">
            <v>0</v>
          </cell>
          <cell r="I4348">
            <v>26393.016999999996</v>
          </cell>
          <cell r="J4348">
            <v>3325520.1419999995</v>
          </cell>
          <cell r="K4348">
            <v>0.57999999999999996</v>
          </cell>
          <cell r="L4348">
            <v>5254322</v>
          </cell>
        </row>
        <row r="4349">
          <cell r="A4349" t="str">
            <v>004181414</v>
          </cell>
          <cell r="B4349" t="str">
            <v>Talilni vložek</v>
          </cell>
          <cell r="C4349" t="str">
            <v>NH000 aM 100A/500V</v>
          </cell>
          <cell r="D4349" t="str">
            <v>3,7331</v>
          </cell>
          <cell r="E4349" t="str">
            <v>NG</v>
          </cell>
          <cell r="F4349">
            <v>30</v>
          </cell>
          <cell r="G4349">
            <v>26131.699999999997</v>
          </cell>
          <cell r="H4349">
            <v>0</v>
          </cell>
          <cell r="I4349">
            <v>26393.016999999996</v>
          </cell>
          <cell r="J4349">
            <v>3325520.1419999995</v>
          </cell>
          <cell r="K4349">
            <v>0.57999999999999996</v>
          </cell>
          <cell r="L4349">
            <v>5254322</v>
          </cell>
        </row>
        <row r="4350">
          <cell r="A4350" t="str">
            <v>004182411</v>
          </cell>
          <cell r="B4350" t="str">
            <v>Talilni vložek</v>
          </cell>
          <cell r="C4350" t="str">
            <v>NH00 aM 50A/690V</v>
          </cell>
          <cell r="D4350" t="str">
            <v>5,5001</v>
          </cell>
          <cell r="E4350" t="str">
            <v>NG</v>
          </cell>
          <cell r="F4350">
            <v>30</v>
          </cell>
          <cell r="G4350">
            <v>38500.699999999997</v>
          </cell>
          <cell r="H4350">
            <v>0</v>
          </cell>
          <cell r="I4350">
            <v>38885.706999999995</v>
          </cell>
          <cell r="J4350">
            <v>4899599.0819999995</v>
          </cell>
          <cell r="K4350">
            <v>0.57999999999999996</v>
          </cell>
          <cell r="L4350">
            <v>7741367</v>
          </cell>
        </row>
        <row r="4351">
          <cell r="A4351" t="str">
            <v>004182412</v>
          </cell>
          <cell r="B4351" t="str">
            <v>Talilni vložek</v>
          </cell>
          <cell r="C4351" t="str">
            <v>NH00 aM 63A/690V</v>
          </cell>
          <cell r="D4351" t="str">
            <v>5,5001</v>
          </cell>
          <cell r="E4351" t="str">
            <v>NG</v>
          </cell>
          <cell r="F4351">
            <v>30</v>
          </cell>
          <cell r="G4351">
            <v>38500.699999999997</v>
          </cell>
          <cell r="H4351">
            <v>0</v>
          </cell>
          <cell r="I4351">
            <v>38885.706999999995</v>
          </cell>
          <cell r="J4351">
            <v>4899599.0819999995</v>
          </cell>
          <cell r="K4351">
            <v>0.57999999999999996</v>
          </cell>
          <cell r="L4351">
            <v>7741367</v>
          </cell>
        </row>
        <row r="4352">
          <cell r="A4352" t="str">
            <v>004182413</v>
          </cell>
          <cell r="B4352" t="str">
            <v>Talilni vložek</v>
          </cell>
          <cell r="C4352" t="str">
            <v>NH00 aM 80A/690V</v>
          </cell>
          <cell r="D4352" t="str">
            <v>5,6342</v>
          </cell>
          <cell r="E4352" t="str">
            <v>NG</v>
          </cell>
          <cell r="F4352">
            <v>30</v>
          </cell>
          <cell r="G4352">
            <v>39439.399999999994</v>
          </cell>
          <cell r="H4352">
            <v>0</v>
          </cell>
          <cell r="I4352">
            <v>39833.793999999994</v>
          </cell>
          <cell r="J4352">
            <v>5019058.0439999998</v>
          </cell>
          <cell r="K4352">
            <v>0.57999999999999996</v>
          </cell>
          <cell r="L4352">
            <v>7930112</v>
          </cell>
        </row>
        <row r="4353">
          <cell r="A4353" t="str">
            <v>004182414</v>
          </cell>
          <cell r="B4353" t="str">
            <v>Talilni vložek</v>
          </cell>
          <cell r="C4353" t="str">
            <v>NH00 aM 100A/690V</v>
          </cell>
          <cell r="D4353" t="str">
            <v>5,6342</v>
          </cell>
          <cell r="E4353" t="str">
            <v>NG</v>
          </cell>
          <cell r="F4353">
            <v>30</v>
          </cell>
          <cell r="G4353">
            <v>39439.399999999994</v>
          </cell>
          <cell r="H4353">
            <v>0</v>
          </cell>
          <cell r="I4353">
            <v>39833.793999999994</v>
          </cell>
          <cell r="J4353">
            <v>5019058.0439999998</v>
          </cell>
          <cell r="K4353">
            <v>0.57999999999999996</v>
          </cell>
          <cell r="L4353">
            <v>7930112</v>
          </cell>
        </row>
        <row r="4354">
          <cell r="A4354" t="str">
            <v>004111735</v>
          </cell>
          <cell r="B4354" t="str">
            <v>Talilni vložek</v>
          </cell>
          <cell r="C4354" t="str">
            <v>NH00 aM 125A/690V</v>
          </cell>
          <cell r="D4354" t="str">
            <v>5,6342</v>
          </cell>
          <cell r="E4354" t="str">
            <v>NG</v>
          </cell>
          <cell r="F4354">
            <v>30</v>
          </cell>
          <cell r="G4354">
            <v>39439.399999999994</v>
          </cell>
          <cell r="H4354">
            <v>0</v>
          </cell>
          <cell r="I4354">
            <v>39833.793999999994</v>
          </cell>
          <cell r="J4354">
            <v>5019058.0439999998</v>
          </cell>
          <cell r="K4354">
            <v>0.57999999999999996</v>
          </cell>
          <cell r="L4354">
            <v>7930112</v>
          </cell>
        </row>
        <row r="4355">
          <cell r="A4355" t="str">
            <v>004111736</v>
          </cell>
          <cell r="B4355" t="str">
            <v>Talilni vložek</v>
          </cell>
          <cell r="C4355" t="str">
            <v>NH00 aM 160A/690V</v>
          </cell>
          <cell r="D4355" t="str">
            <v>5,6342</v>
          </cell>
          <cell r="E4355" t="str">
            <v>NG</v>
          </cell>
          <cell r="F4355">
            <v>30</v>
          </cell>
          <cell r="G4355">
            <v>39439.399999999994</v>
          </cell>
          <cell r="H4355">
            <v>0</v>
          </cell>
          <cell r="I4355">
            <v>39833.793999999994</v>
          </cell>
          <cell r="J4355">
            <v>5019058.0439999998</v>
          </cell>
          <cell r="K4355">
            <v>0.57999999999999996</v>
          </cell>
          <cell r="L4355">
            <v>7930112</v>
          </cell>
        </row>
        <row r="4356">
          <cell r="A4356" t="str">
            <v>004112125</v>
          </cell>
          <cell r="B4356" t="str">
            <v>Talilni vložek</v>
          </cell>
          <cell r="C4356" t="str">
            <v>NH0 aM 16A/690V</v>
          </cell>
          <cell r="D4356" t="str">
            <v>4,6143</v>
          </cell>
          <cell r="E4356" t="str">
            <v>NG</v>
          </cell>
          <cell r="F4356">
            <v>30</v>
          </cell>
          <cell r="G4356">
            <v>32300.1</v>
          </cell>
          <cell r="H4356">
            <v>0</v>
          </cell>
          <cell r="I4356">
            <v>32623.100999999999</v>
          </cell>
          <cell r="J4356">
            <v>4110510.7259999998</v>
          </cell>
          <cell r="K4356">
            <v>0.57999999999999996</v>
          </cell>
          <cell r="L4356">
            <v>6494607</v>
          </cell>
        </row>
        <row r="4357">
          <cell r="A4357" t="str">
            <v>004112126</v>
          </cell>
          <cell r="B4357" t="str">
            <v>Talilni vložek</v>
          </cell>
          <cell r="C4357" t="str">
            <v>NH0 aM 20A/690V</v>
          </cell>
          <cell r="D4357" t="str">
            <v>4,6143</v>
          </cell>
          <cell r="E4357" t="str">
            <v>NG</v>
          </cell>
          <cell r="F4357">
            <v>30</v>
          </cell>
          <cell r="G4357">
            <v>32300.1</v>
          </cell>
          <cell r="H4357">
            <v>0</v>
          </cell>
          <cell r="I4357">
            <v>32623.100999999999</v>
          </cell>
          <cell r="J4357">
            <v>4110510.7259999998</v>
          </cell>
          <cell r="K4357">
            <v>0.57999999999999996</v>
          </cell>
          <cell r="L4357">
            <v>6494607</v>
          </cell>
        </row>
        <row r="4358">
          <cell r="A4358" t="str">
            <v>004112127</v>
          </cell>
          <cell r="B4358" t="str">
            <v>Talilni vložek</v>
          </cell>
          <cell r="C4358" t="str">
            <v>NH0 aM 25A/690V</v>
          </cell>
          <cell r="D4358" t="str">
            <v>4,3531</v>
          </cell>
          <cell r="E4358" t="str">
            <v>NG</v>
          </cell>
          <cell r="F4358">
            <v>30</v>
          </cell>
          <cell r="G4358">
            <v>30471.699999999997</v>
          </cell>
          <cell r="H4358">
            <v>0</v>
          </cell>
          <cell r="I4358">
            <v>30776.416999999998</v>
          </cell>
          <cell r="J4358">
            <v>3877828.5419999999</v>
          </cell>
          <cell r="K4358">
            <v>0.57999999999999996</v>
          </cell>
          <cell r="L4358">
            <v>6126970</v>
          </cell>
        </row>
        <row r="4359">
          <cell r="A4359" t="str">
            <v>004112128</v>
          </cell>
          <cell r="B4359" t="str">
            <v>Talilni vložek</v>
          </cell>
          <cell r="C4359" t="str">
            <v>NH0 aM 32A/690V</v>
          </cell>
          <cell r="D4359" t="str">
            <v>4,3531</v>
          </cell>
          <cell r="E4359" t="str">
            <v>NG</v>
          </cell>
          <cell r="F4359">
            <v>30</v>
          </cell>
          <cell r="G4359">
            <v>30471.699999999997</v>
          </cell>
          <cell r="H4359">
            <v>0</v>
          </cell>
          <cell r="I4359">
            <v>30776.416999999998</v>
          </cell>
          <cell r="J4359">
            <v>3877828.5419999999</v>
          </cell>
          <cell r="K4359">
            <v>0.57999999999999996</v>
          </cell>
          <cell r="L4359">
            <v>6126970</v>
          </cell>
        </row>
        <row r="4360">
          <cell r="A4360" t="str">
            <v>004112129</v>
          </cell>
          <cell r="B4360" t="str">
            <v>Talilni vložek</v>
          </cell>
          <cell r="C4360" t="str">
            <v>NH0 aM 35A/690V</v>
          </cell>
          <cell r="D4360" t="str">
            <v>4,3531</v>
          </cell>
          <cell r="E4360" t="str">
            <v>NG</v>
          </cell>
          <cell r="F4360">
            <v>30</v>
          </cell>
          <cell r="G4360">
            <v>30471.699999999997</v>
          </cell>
          <cell r="H4360">
            <v>0</v>
          </cell>
          <cell r="I4360">
            <v>30776.416999999998</v>
          </cell>
          <cell r="J4360">
            <v>3877828.5419999999</v>
          </cell>
          <cell r="K4360">
            <v>0.57999999999999996</v>
          </cell>
          <cell r="L4360">
            <v>6126970</v>
          </cell>
        </row>
        <row r="4361">
          <cell r="A4361" t="str">
            <v>004112130</v>
          </cell>
          <cell r="B4361" t="str">
            <v>Talilni vložek</v>
          </cell>
          <cell r="C4361" t="str">
            <v>NH0 aM 40A/690V</v>
          </cell>
          <cell r="D4361" t="str">
            <v>4,4385</v>
          </cell>
          <cell r="E4361" t="str">
            <v>NG</v>
          </cell>
          <cell r="F4361">
            <v>30</v>
          </cell>
          <cell r="G4361">
            <v>31069.499999999996</v>
          </cell>
          <cell r="H4361">
            <v>0</v>
          </cell>
          <cell r="I4361">
            <v>31380.194999999996</v>
          </cell>
          <cell r="J4361">
            <v>3953904.5699999994</v>
          </cell>
          <cell r="K4361">
            <v>0.57999999999999996</v>
          </cell>
          <cell r="L4361">
            <v>6247170</v>
          </cell>
        </row>
        <row r="4362">
          <cell r="A4362" t="str">
            <v>004112131</v>
          </cell>
          <cell r="B4362" t="str">
            <v>Talilni vložek</v>
          </cell>
          <cell r="C4362" t="str">
            <v>NH0 aM 50A/690V</v>
          </cell>
          <cell r="D4362" t="str">
            <v>4,5716</v>
          </cell>
          <cell r="E4362" t="str">
            <v>NG</v>
          </cell>
          <cell r="F4362">
            <v>30</v>
          </cell>
          <cell r="G4362">
            <v>32001.199999999997</v>
          </cell>
          <cell r="H4362">
            <v>0</v>
          </cell>
          <cell r="I4362">
            <v>32321.211999999996</v>
          </cell>
          <cell r="J4362">
            <v>4072472.7119999994</v>
          </cell>
          <cell r="K4362">
            <v>0.57999999999999996</v>
          </cell>
          <cell r="L4362">
            <v>6434507</v>
          </cell>
        </row>
        <row r="4363">
          <cell r="A4363" t="str">
            <v>004112132</v>
          </cell>
          <cell r="B4363" t="str">
            <v>Talilni vložek</v>
          </cell>
          <cell r="C4363" t="str">
            <v>NH0 aM 63A/690V</v>
          </cell>
          <cell r="D4363" t="str">
            <v>4,5716</v>
          </cell>
          <cell r="E4363" t="str">
            <v>NG</v>
          </cell>
          <cell r="F4363">
            <v>30</v>
          </cell>
          <cell r="G4363">
            <v>32001.199999999997</v>
          </cell>
          <cell r="H4363">
            <v>0</v>
          </cell>
          <cell r="I4363">
            <v>32321.211999999996</v>
          </cell>
          <cell r="J4363">
            <v>4072472.7119999994</v>
          </cell>
          <cell r="K4363">
            <v>0.57999999999999996</v>
          </cell>
          <cell r="L4363">
            <v>6434507</v>
          </cell>
        </row>
        <row r="4364">
          <cell r="A4364" t="str">
            <v>004112133</v>
          </cell>
          <cell r="B4364" t="str">
            <v>Talilni vložek</v>
          </cell>
          <cell r="C4364" t="str">
            <v>NH0 aM 80A/690V</v>
          </cell>
          <cell r="D4364" t="str">
            <v>4,6831</v>
          </cell>
          <cell r="E4364" t="str">
            <v>NG</v>
          </cell>
          <cell r="F4364">
            <v>30</v>
          </cell>
          <cell r="G4364">
            <v>32781.699999999997</v>
          </cell>
          <cell r="H4364">
            <v>0</v>
          </cell>
          <cell r="I4364">
            <v>33109.517</v>
          </cell>
          <cell r="J4364">
            <v>4171799.142</v>
          </cell>
          <cell r="K4364">
            <v>0.57999999999999996</v>
          </cell>
          <cell r="L4364">
            <v>6591443</v>
          </cell>
        </row>
        <row r="4365">
          <cell r="A4365" t="str">
            <v>004112134</v>
          </cell>
          <cell r="B4365" t="str">
            <v>Talilni vložek</v>
          </cell>
          <cell r="C4365" t="str">
            <v>NH0 aM 100A/690V</v>
          </cell>
          <cell r="D4365" t="str">
            <v>4,6831</v>
          </cell>
          <cell r="E4365" t="str">
            <v>NG</v>
          </cell>
          <cell r="F4365">
            <v>30</v>
          </cell>
          <cell r="G4365">
            <v>32781.699999999997</v>
          </cell>
          <cell r="H4365">
            <v>0</v>
          </cell>
          <cell r="I4365">
            <v>33109.517</v>
          </cell>
          <cell r="J4365">
            <v>4171799.142</v>
          </cell>
          <cell r="K4365">
            <v>0.57999999999999996</v>
          </cell>
          <cell r="L4365">
            <v>6591443</v>
          </cell>
        </row>
        <row r="4366">
          <cell r="A4366" t="str">
            <v>004112135</v>
          </cell>
          <cell r="B4366" t="str">
            <v>Talilni vložek</v>
          </cell>
          <cell r="C4366" t="str">
            <v>NH0 aM 125A/690V</v>
          </cell>
          <cell r="D4366" t="str">
            <v>4,9641</v>
          </cell>
          <cell r="E4366" t="str">
            <v>NG</v>
          </cell>
          <cell r="F4366">
            <v>30</v>
          </cell>
          <cell r="G4366">
            <v>34748.699999999997</v>
          </cell>
          <cell r="H4366">
            <v>0</v>
          </cell>
          <cell r="I4366">
            <v>35096.186999999998</v>
          </cell>
          <cell r="J4366">
            <v>4422119.5619999999</v>
          </cell>
          <cell r="K4366">
            <v>0.57999999999999996</v>
          </cell>
          <cell r="L4366">
            <v>6986949</v>
          </cell>
        </row>
        <row r="4367">
          <cell r="A4367" t="str">
            <v>004112136</v>
          </cell>
          <cell r="B4367" t="str">
            <v>Talilni vložek</v>
          </cell>
          <cell r="C4367" t="str">
            <v>NH0 aM 160A/690V</v>
          </cell>
          <cell r="D4367" t="str">
            <v>4,9641</v>
          </cell>
          <cell r="E4367" t="str">
            <v>NG</v>
          </cell>
          <cell r="F4367">
            <v>30</v>
          </cell>
          <cell r="G4367">
            <v>34748.699999999997</v>
          </cell>
          <cell r="H4367">
            <v>0</v>
          </cell>
          <cell r="I4367">
            <v>35096.186999999998</v>
          </cell>
          <cell r="J4367">
            <v>4422119.5619999999</v>
          </cell>
          <cell r="K4367">
            <v>0.57999999999999996</v>
          </cell>
          <cell r="L4367">
            <v>6986949</v>
          </cell>
        </row>
        <row r="4368">
          <cell r="A4368" t="str">
            <v>004184425</v>
          </cell>
          <cell r="B4368" t="str">
            <v>Talilni vložek</v>
          </cell>
          <cell r="C4368" t="str">
            <v>NH1 aM 10A/690V</v>
          </cell>
          <cell r="D4368" t="str">
            <v>5,8230</v>
          </cell>
          <cell r="E4368" t="str">
            <v>NG</v>
          </cell>
          <cell r="F4368">
            <v>30</v>
          </cell>
          <cell r="G4368">
            <v>40761</v>
          </cell>
          <cell r="H4368">
            <v>0</v>
          </cell>
          <cell r="I4368">
            <v>41168.61</v>
          </cell>
          <cell r="J4368">
            <v>5187244.8600000003</v>
          </cell>
          <cell r="K4368">
            <v>0.57999999999999996</v>
          </cell>
          <cell r="L4368">
            <v>8195847</v>
          </cell>
        </row>
        <row r="4369">
          <cell r="A4369" t="str">
            <v>004184426</v>
          </cell>
          <cell r="B4369" t="str">
            <v>Talilni vložek</v>
          </cell>
          <cell r="C4369" t="str">
            <v>NH1 aM 16A/690V</v>
          </cell>
          <cell r="D4369" t="str">
            <v>5,8230</v>
          </cell>
          <cell r="E4369" t="str">
            <v>NG</v>
          </cell>
          <cell r="F4369">
            <v>30</v>
          </cell>
          <cell r="G4369">
            <v>40761</v>
          </cell>
          <cell r="H4369">
            <v>0</v>
          </cell>
          <cell r="I4369">
            <v>41168.61</v>
          </cell>
          <cell r="J4369">
            <v>5187244.8600000003</v>
          </cell>
          <cell r="K4369">
            <v>0.57999999999999996</v>
          </cell>
          <cell r="L4369">
            <v>8195847</v>
          </cell>
        </row>
        <row r="4370">
          <cell r="A4370" t="str">
            <v>004184427</v>
          </cell>
          <cell r="B4370" t="str">
            <v>Talilni vložek</v>
          </cell>
          <cell r="C4370" t="str">
            <v>NH1 aM 20A/690V</v>
          </cell>
          <cell r="D4370" t="str">
            <v>5,8230</v>
          </cell>
          <cell r="E4370" t="str">
            <v>NG</v>
          </cell>
          <cell r="F4370">
            <v>30</v>
          </cell>
          <cell r="G4370">
            <v>40761</v>
          </cell>
          <cell r="H4370">
            <v>0</v>
          </cell>
          <cell r="I4370">
            <v>41168.61</v>
          </cell>
          <cell r="J4370">
            <v>5187244.8600000003</v>
          </cell>
          <cell r="K4370">
            <v>0.57999999999999996</v>
          </cell>
          <cell r="L4370">
            <v>8195847</v>
          </cell>
        </row>
        <row r="4371">
          <cell r="A4371" t="str">
            <v>004184428</v>
          </cell>
          <cell r="B4371" t="str">
            <v>Talilni vložek</v>
          </cell>
          <cell r="C4371" t="str">
            <v>NH1 aM 25A/690V</v>
          </cell>
          <cell r="D4371" t="str">
            <v>5,8230</v>
          </cell>
          <cell r="E4371" t="str">
            <v>NG</v>
          </cell>
          <cell r="F4371">
            <v>30</v>
          </cell>
          <cell r="G4371">
            <v>40761</v>
          </cell>
          <cell r="H4371">
            <v>0</v>
          </cell>
          <cell r="I4371">
            <v>41168.61</v>
          </cell>
          <cell r="J4371">
            <v>5187244.8600000003</v>
          </cell>
          <cell r="K4371">
            <v>0.57999999999999996</v>
          </cell>
          <cell r="L4371">
            <v>8195847</v>
          </cell>
        </row>
        <row r="4372">
          <cell r="A4372" t="str">
            <v>004184429</v>
          </cell>
          <cell r="B4372" t="str">
            <v>Talilni vložek</v>
          </cell>
          <cell r="C4372" t="str">
            <v>NH1 aM 35A/690V</v>
          </cell>
          <cell r="D4372" t="str">
            <v>5,8230</v>
          </cell>
          <cell r="E4372" t="str">
            <v>NG</v>
          </cell>
          <cell r="F4372">
            <v>30</v>
          </cell>
          <cell r="G4372">
            <v>40761</v>
          </cell>
          <cell r="H4372">
            <v>0</v>
          </cell>
          <cell r="I4372">
            <v>41168.61</v>
          </cell>
          <cell r="J4372">
            <v>5187244.8600000003</v>
          </cell>
          <cell r="K4372">
            <v>0.57999999999999996</v>
          </cell>
          <cell r="L4372">
            <v>8195847</v>
          </cell>
        </row>
        <row r="4373">
          <cell r="A4373" t="str">
            <v>004184430</v>
          </cell>
          <cell r="B4373" t="str">
            <v>Talilni vložek</v>
          </cell>
          <cell r="C4373" t="str">
            <v>NH1 aM 40A/690V</v>
          </cell>
          <cell r="D4373" t="str">
            <v>5,9926</v>
          </cell>
          <cell r="E4373" t="str">
            <v>NG</v>
          </cell>
          <cell r="F4373">
            <v>30</v>
          </cell>
          <cell r="G4373">
            <v>41948.2</v>
          </cell>
          <cell r="H4373">
            <v>0</v>
          </cell>
          <cell r="I4373">
            <v>42367.682000000001</v>
          </cell>
          <cell r="J4373">
            <v>5338327.932</v>
          </cell>
          <cell r="K4373">
            <v>0.57999999999999996</v>
          </cell>
          <cell r="L4373">
            <v>8434559</v>
          </cell>
        </row>
        <row r="4374">
          <cell r="A4374" t="str">
            <v>004184431</v>
          </cell>
          <cell r="B4374" t="str">
            <v>Talilni vložek</v>
          </cell>
          <cell r="C4374" t="str">
            <v>NH1 aM 50A/690V</v>
          </cell>
          <cell r="D4374" t="str">
            <v>6,1724</v>
          </cell>
          <cell r="E4374" t="str">
            <v>NG</v>
          </cell>
          <cell r="F4374">
            <v>30</v>
          </cell>
          <cell r="G4374">
            <v>43206.799999999996</v>
          </cell>
          <cell r="H4374">
            <v>0</v>
          </cell>
          <cell r="I4374">
            <v>43638.867999999995</v>
          </cell>
          <cell r="J4374">
            <v>5498497.3679999998</v>
          </cell>
          <cell r="K4374">
            <v>0.57999999999999996</v>
          </cell>
          <cell r="L4374">
            <v>8687626</v>
          </cell>
        </row>
        <row r="4375">
          <cell r="A4375" t="str">
            <v>004184420</v>
          </cell>
          <cell r="B4375" t="str">
            <v>Talilni vložek</v>
          </cell>
          <cell r="C4375" t="str">
            <v>NH1 aM 63A/690V</v>
          </cell>
          <cell r="D4375" t="str">
            <v>6,1724</v>
          </cell>
          <cell r="E4375" t="str">
            <v>NG</v>
          </cell>
          <cell r="F4375">
            <v>30</v>
          </cell>
          <cell r="G4375">
            <v>43206.799999999996</v>
          </cell>
          <cell r="H4375">
            <v>0</v>
          </cell>
          <cell r="I4375">
            <v>43638.867999999995</v>
          </cell>
          <cell r="J4375">
            <v>5498497.3679999998</v>
          </cell>
          <cell r="K4375">
            <v>0.57999999999999996</v>
          </cell>
          <cell r="L4375">
            <v>8687626</v>
          </cell>
        </row>
        <row r="4376">
          <cell r="A4376" t="str">
            <v>004184421</v>
          </cell>
          <cell r="B4376" t="str">
            <v>Talilni vložek</v>
          </cell>
          <cell r="C4376" t="str">
            <v>NH1 aM 80A/690V</v>
          </cell>
          <cell r="D4376" t="str">
            <v>6,3229</v>
          </cell>
          <cell r="E4376" t="str">
            <v>NG</v>
          </cell>
          <cell r="F4376">
            <v>30</v>
          </cell>
          <cell r="G4376">
            <v>44260.299999999996</v>
          </cell>
          <cell r="H4376">
            <v>0</v>
          </cell>
          <cell r="I4376">
            <v>44702.902999999998</v>
          </cell>
          <cell r="J4376">
            <v>5632565.7779999999</v>
          </cell>
          <cell r="K4376">
            <v>0.57999999999999996</v>
          </cell>
          <cell r="L4376">
            <v>8899454</v>
          </cell>
        </row>
        <row r="4377">
          <cell r="A4377" t="str">
            <v>004184422</v>
          </cell>
          <cell r="B4377" t="str">
            <v>Talilni vložek</v>
          </cell>
          <cell r="C4377" t="str">
            <v>NH1 aM 100A/690V</v>
          </cell>
          <cell r="D4377" t="str">
            <v>6,3229</v>
          </cell>
          <cell r="E4377" t="str">
            <v>NG</v>
          </cell>
          <cell r="F4377">
            <v>30</v>
          </cell>
          <cell r="G4377">
            <v>44260.299999999996</v>
          </cell>
          <cell r="H4377">
            <v>0</v>
          </cell>
          <cell r="I4377">
            <v>44702.902999999998</v>
          </cell>
          <cell r="J4377">
            <v>5632565.7779999999</v>
          </cell>
          <cell r="K4377">
            <v>0.57999999999999996</v>
          </cell>
          <cell r="L4377">
            <v>8899454</v>
          </cell>
        </row>
        <row r="4378">
          <cell r="A4378" t="str">
            <v>004184423</v>
          </cell>
          <cell r="B4378" t="str">
            <v>Talilni vložek</v>
          </cell>
          <cell r="C4378" t="str">
            <v>NH1 aM 125A/690V</v>
          </cell>
          <cell r="D4378" t="str">
            <v>6,3229</v>
          </cell>
          <cell r="E4378" t="str">
            <v>NG</v>
          </cell>
          <cell r="F4378">
            <v>30</v>
          </cell>
          <cell r="G4378">
            <v>44260.299999999996</v>
          </cell>
          <cell r="H4378">
            <v>0</v>
          </cell>
          <cell r="I4378">
            <v>44702.902999999998</v>
          </cell>
          <cell r="J4378">
            <v>5632565.7779999999</v>
          </cell>
          <cell r="K4378">
            <v>0.57999999999999996</v>
          </cell>
          <cell r="L4378">
            <v>8899454</v>
          </cell>
        </row>
        <row r="4379">
          <cell r="A4379" t="str">
            <v>004184424</v>
          </cell>
          <cell r="B4379" t="str">
            <v>Talilni vložek</v>
          </cell>
          <cell r="C4379" t="str">
            <v>NH1 aM 160A/690V</v>
          </cell>
          <cell r="D4379" t="str">
            <v>6,3229</v>
          </cell>
          <cell r="E4379" t="str">
            <v>NG</v>
          </cell>
          <cell r="F4379">
            <v>30</v>
          </cell>
          <cell r="G4379">
            <v>44260.299999999996</v>
          </cell>
          <cell r="H4379">
            <v>0</v>
          </cell>
          <cell r="I4379">
            <v>44702.902999999998</v>
          </cell>
          <cell r="J4379">
            <v>5632565.7779999999</v>
          </cell>
          <cell r="K4379">
            <v>0.57999999999999996</v>
          </cell>
          <cell r="L4379">
            <v>8899454</v>
          </cell>
        </row>
        <row r="4380">
          <cell r="A4380" t="str">
            <v>004184417</v>
          </cell>
          <cell r="B4380" t="str">
            <v>Talilni vložek</v>
          </cell>
          <cell r="C4380" t="str">
            <v>NH1 aM 200A/690V</v>
          </cell>
          <cell r="D4380" t="str">
            <v>7,3638</v>
          </cell>
          <cell r="E4380" t="str">
            <v>NG</v>
          </cell>
          <cell r="F4380">
            <v>30</v>
          </cell>
          <cell r="G4380">
            <v>51546.6</v>
          </cell>
          <cell r="H4380">
            <v>0</v>
          </cell>
          <cell r="I4380">
            <v>52062.065999999999</v>
          </cell>
          <cell r="J4380">
            <v>6559820.3159999996</v>
          </cell>
          <cell r="K4380">
            <v>0.57999999999999996</v>
          </cell>
          <cell r="L4380">
            <v>10364517</v>
          </cell>
        </row>
        <row r="4381">
          <cell r="A4381" t="str">
            <v>004184418</v>
          </cell>
          <cell r="B4381" t="str">
            <v>Talilni vložek</v>
          </cell>
          <cell r="C4381" t="str">
            <v>NH1 aM 224A/690V</v>
          </cell>
          <cell r="D4381" t="str">
            <v>7,3638</v>
          </cell>
          <cell r="E4381" t="str">
            <v>NG</v>
          </cell>
          <cell r="F4381">
            <v>30</v>
          </cell>
          <cell r="G4381">
            <v>51546.6</v>
          </cell>
          <cell r="H4381">
            <v>0</v>
          </cell>
          <cell r="I4381">
            <v>52062.065999999999</v>
          </cell>
          <cell r="J4381">
            <v>6559820.3159999996</v>
          </cell>
          <cell r="K4381">
            <v>0.57999999999999996</v>
          </cell>
          <cell r="L4381">
            <v>10364517</v>
          </cell>
        </row>
        <row r="4382">
          <cell r="A4382" t="str">
            <v>004184419</v>
          </cell>
          <cell r="B4382" t="str">
            <v>Talilni vložek</v>
          </cell>
          <cell r="C4382" t="str">
            <v>NH1 aM 250A/690V</v>
          </cell>
          <cell r="D4382" t="str">
            <v>7,3638</v>
          </cell>
          <cell r="E4382" t="str">
            <v>NG</v>
          </cell>
          <cell r="F4382">
            <v>30</v>
          </cell>
          <cell r="G4382">
            <v>51546.6</v>
          </cell>
          <cell r="H4382">
            <v>0</v>
          </cell>
          <cell r="I4382">
            <v>52062.065999999999</v>
          </cell>
          <cell r="J4382">
            <v>6559820.3159999996</v>
          </cell>
          <cell r="K4382">
            <v>0.57999999999999996</v>
          </cell>
          <cell r="L4382">
            <v>10364517</v>
          </cell>
        </row>
        <row r="4383">
          <cell r="A4383" t="str">
            <v>004185429</v>
          </cell>
          <cell r="B4383" t="str">
            <v>Talilni vložek</v>
          </cell>
          <cell r="C4383" t="str">
            <v>NH2C aM 35A/690V</v>
          </cell>
          <cell r="D4383" t="str">
            <v>8,8254</v>
          </cell>
          <cell r="E4383" t="str">
            <v>NG</v>
          </cell>
          <cell r="F4383">
            <v>30</v>
          </cell>
          <cell r="G4383">
            <v>61777.799999999996</v>
          </cell>
          <cell r="H4383">
            <v>0</v>
          </cell>
          <cell r="I4383">
            <v>62395.577999999994</v>
          </cell>
          <cell r="J4383">
            <v>7861842.8279999988</v>
          </cell>
          <cell r="K4383">
            <v>0.57999999999999996</v>
          </cell>
          <cell r="L4383">
            <v>12421712</v>
          </cell>
        </row>
        <row r="4384">
          <cell r="A4384" t="str">
            <v>004185430</v>
          </cell>
          <cell r="B4384" t="str">
            <v>Talilni vložek</v>
          </cell>
          <cell r="C4384" t="str">
            <v>NH2C aM 40A/690V</v>
          </cell>
          <cell r="D4384" t="str">
            <v>9,0824</v>
          </cell>
          <cell r="E4384" t="str">
            <v>NG</v>
          </cell>
          <cell r="F4384">
            <v>30</v>
          </cell>
          <cell r="G4384">
            <v>63576.799999999996</v>
          </cell>
          <cell r="H4384">
            <v>0</v>
          </cell>
          <cell r="I4384">
            <v>64212.567999999999</v>
          </cell>
          <cell r="J4384">
            <v>8090783.568</v>
          </cell>
          <cell r="K4384">
            <v>0.57999999999999996</v>
          </cell>
          <cell r="L4384">
            <v>12783439</v>
          </cell>
        </row>
        <row r="4385">
          <cell r="A4385" t="str">
            <v>004185431</v>
          </cell>
          <cell r="B4385" t="str">
            <v>Talilni vložek</v>
          </cell>
          <cell r="C4385" t="str">
            <v>NH2C aM 50A/690V</v>
          </cell>
          <cell r="D4385" t="str">
            <v>9,3549</v>
          </cell>
          <cell r="E4385" t="str">
            <v>NG</v>
          </cell>
          <cell r="F4385">
            <v>30</v>
          </cell>
          <cell r="G4385">
            <v>65484.299999999996</v>
          </cell>
          <cell r="H4385">
            <v>0</v>
          </cell>
          <cell r="I4385">
            <v>66139.142999999996</v>
          </cell>
          <cell r="J4385">
            <v>8333532.0179999992</v>
          </cell>
          <cell r="K4385">
            <v>0.57999999999999996</v>
          </cell>
          <cell r="L4385">
            <v>13166981</v>
          </cell>
        </row>
        <row r="4386">
          <cell r="A4386" t="str">
            <v>004185412</v>
          </cell>
          <cell r="B4386" t="str">
            <v>Talilni vložek</v>
          </cell>
          <cell r="C4386" t="str">
            <v>NH2C aM 63A/690V</v>
          </cell>
          <cell r="D4386" t="str">
            <v>9,3549</v>
          </cell>
          <cell r="E4386" t="str">
            <v>NG</v>
          </cell>
          <cell r="F4386">
            <v>30</v>
          </cell>
          <cell r="G4386">
            <v>65484.299999999996</v>
          </cell>
          <cell r="H4386">
            <v>0</v>
          </cell>
          <cell r="I4386">
            <v>66139.142999999996</v>
          </cell>
          <cell r="J4386">
            <v>8333532.0179999992</v>
          </cell>
          <cell r="K4386">
            <v>0.57999999999999996</v>
          </cell>
          <cell r="L4386">
            <v>13166981</v>
          </cell>
        </row>
        <row r="4387">
          <cell r="A4387" t="str">
            <v>004185413</v>
          </cell>
          <cell r="B4387" t="str">
            <v>Talilni vložek</v>
          </cell>
          <cell r="C4387" t="str">
            <v>NH2C aM 80A/690V</v>
          </cell>
          <cell r="D4387" t="str">
            <v>9,3549</v>
          </cell>
          <cell r="E4387" t="str">
            <v>NG</v>
          </cell>
          <cell r="F4387">
            <v>30</v>
          </cell>
          <cell r="G4387">
            <v>65484.299999999996</v>
          </cell>
          <cell r="H4387">
            <v>0</v>
          </cell>
          <cell r="I4387">
            <v>66139.142999999996</v>
          </cell>
          <cell r="J4387">
            <v>8333532.0179999992</v>
          </cell>
          <cell r="K4387">
            <v>0.57999999999999996</v>
          </cell>
          <cell r="L4387">
            <v>13166981</v>
          </cell>
        </row>
        <row r="4388">
          <cell r="A4388" t="str">
            <v>004185414</v>
          </cell>
          <cell r="B4388" t="str">
            <v>Talilni vložek</v>
          </cell>
          <cell r="C4388" t="str">
            <v>NH2C aM 100A/690V</v>
          </cell>
          <cell r="D4388" t="str">
            <v>9,3549</v>
          </cell>
          <cell r="E4388" t="str">
            <v>NG</v>
          </cell>
          <cell r="F4388">
            <v>30</v>
          </cell>
          <cell r="G4388">
            <v>65484.299999999996</v>
          </cell>
          <cell r="H4388">
            <v>0</v>
          </cell>
          <cell r="I4388">
            <v>66139.142999999996</v>
          </cell>
          <cell r="J4388">
            <v>8333532.0179999992</v>
          </cell>
          <cell r="K4388">
            <v>0.57999999999999996</v>
          </cell>
          <cell r="L4388">
            <v>13166981</v>
          </cell>
        </row>
        <row r="4389">
          <cell r="A4389" t="str">
            <v>004185415</v>
          </cell>
          <cell r="B4389" t="str">
            <v>Talilni vložek</v>
          </cell>
          <cell r="C4389" t="str">
            <v>NH2C aM 125A/690V</v>
          </cell>
          <cell r="D4389" t="str">
            <v>9,3549</v>
          </cell>
          <cell r="E4389" t="str">
            <v>NG</v>
          </cell>
          <cell r="F4389">
            <v>30</v>
          </cell>
          <cell r="G4389">
            <v>65484.299999999996</v>
          </cell>
          <cell r="H4389">
            <v>0</v>
          </cell>
          <cell r="I4389">
            <v>66139.142999999996</v>
          </cell>
          <cell r="J4389">
            <v>8333532.0179999992</v>
          </cell>
          <cell r="K4389">
            <v>0.57999999999999996</v>
          </cell>
          <cell r="L4389">
            <v>13166981</v>
          </cell>
        </row>
        <row r="4390">
          <cell r="A4390" t="str">
            <v>004185416</v>
          </cell>
          <cell r="B4390" t="str">
            <v>Talilni vložek</v>
          </cell>
          <cell r="C4390" t="str">
            <v>NH2C aM 160A/690V</v>
          </cell>
          <cell r="D4390" t="str">
            <v>9,3549</v>
          </cell>
          <cell r="E4390" t="str">
            <v>NG</v>
          </cell>
          <cell r="F4390">
            <v>30</v>
          </cell>
          <cell r="G4390">
            <v>65484.299999999996</v>
          </cell>
          <cell r="H4390">
            <v>0</v>
          </cell>
          <cell r="I4390">
            <v>66139.142999999996</v>
          </cell>
          <cell r="J4390">
            <v>8333532.0179999992</v>
          </cell>
          <cell r="K4390">
            <v>0.57999999999999996</v>
          </cell>
          <cell r="L4390">
            <v>13166981</v>
          </cell>
        </row>
        <row r="4391">
          <cell r="A4391" t="str">
            <v>004185417</v>
          </cell>
          <cell r="B4391" t="str">
            <v>Talilni vložek</v>
          </cell>
          <cell r="C4391" t="str">
            <v>NH2C aM 200A/690V</v>
          </cell>
          <cell r="D4391" t="str">
            <v>9,3549</v>
          </cell>
          <cell r="E4391" t="str">
            <v>NG</v>
          </cell>
          <cell r="F4391">
            <v>30</v>
          </cell>
          <cell r="G4391">
            <v>65484.299999999996</v>
          </cell>
          <cell r="H4391">
            <v>0</v>
          </cell>
          <cell r="I4391">
            <v>66139.142999999996</v>
          </cell>
          <cell r="J4391">
            <v>8333532.0179999992</v>
          </cell>
          <cell r="K4391">
            <v>0.57999999999999996</v>
          </cell>
          <cell r="L4391">
            <v>13166981</v>
          </cell>
        </row>
        <row r="4392">
          <cell r="A4392" t="str">
            <v>004185418</v>
          </cell>
          <cell r="B4392" t="str">
            <v>Talilni vložek</v>
          </cell>
          <cell r="C4392" t="str">
            <v>NH2C aM 224A/690V</v>
          </cell>
          <cell r="D4392" t="str">
            <v>9,3549</v>
          </cell>
          <cell r="E4392" t="str">
            <v>NG</v>
          </cell>
          <cell r="F4392">
            <v>30</v>
          </cell>
          <cell r="G4392">
            <v>65484.299999999996</v>
          </cell>
          <cell r="H4392">
            <v>0</v>
          </cell>
          <cell r="I4392">
            <v>66139.142999999996</v>
          </cell>
          <cell r="J4392">
            <v>8333532.0179999992</v>
          </cell>
          <cell r="K4392">
            <v>0.57999999999999996</v>
          </cell>
          <cell r="L4392">
            <v>13166981</v>
          </cell>
        </row>
        <row r="4393">
          <cell r="A4393" t="str">
            <v>004185419</v>
          </cell>
          <cell r="B4393" t="str">
            <v>Talilni vložek</v>
          </cell>
          <cell r="C4393" t="str">
            <v>NH2C aM 250A/690V</v>
          </cell>
          <cell r="D4393" t="str">
            <v>9,3549</v>
          </cell>
          <cell r="E4393" t="str">
            <v>NG</v>
          </cell>
          <cell r="F4393">
            <v>30</v>
          </cell>
          <cell r="G4393">
            <v>65484.299999999996</v>
          </cell>
          <cell r="H4393">
            <v>0</v>
          </cell>
          <cell r="I4393">
            <v>66139.142999999996</v>
          </cell>
          <cell r="J4393">
            <v>8333532.0179999992</v>
          </cell>
          <cell r="K4393">
            <v>0.57999999999999996</v>
          </cell>
          <cell r="L4393">
            <v>13166981</v>
          </cell>
        </row>
        <row r="4394">
          <cell r="A4394" t="str">
            <v>004185425</v>
          </cell>
          <cell r="B4394" t="str">
            <v>Talilni vložek</v>
          </cell>
          <cell r="C4394" t="str">
            <v>NH2 aM 160A/690V</v>
          </cell>
          <cell r="D4394" t="str">
            <v>11,2197</v>
          </cell>
          <cell r="E4394" t="str">
            <v>NG</v>
          </cell>
          <cell r="F4394">
            <v>30</v>
          </cell>
          <cell r="G4394">
            <v>78537.899999999994</v>
          </cell>
          <cell r="H4394">
            <v>0</v>
          </cell>
          <cell r="I4394">
            <v>79323.278999999995</v>
          </cell>
          <cell r="J4394">
            <v>9994733.1539999992</v>
          </cell>
          <cell r="K4394">
            <v>0.57999999999999996</v>
          </cell>
          <cell r="L4394">
            <v>15791679</v>
          </cell>
        </row>
        <row r="4395">
          <cell r="A4395" t="str">
            <v>004185426</v>
          </cell>
          <cell r="B4395" t="str">
            <v>Talilni vložek</v>
          </cell>
          <cell r="C4395" t="str">
            <v>NH2 aM 200A/690V</v>
          </cell>
          <cell r="D4395" t="str">
            <v>11,2197</v>
          </cell>
          <cell r="E4395" t="str">
            <v>NG</v>
          </cell>
          <cell r="F4395">
            <v>30</v>
          </cell>
          <cell r="G4395">
            <v>78537.899999999994</v>
          </cell>
          <cell r="H4395">
            <v>0</v>
          </cell>
          <cell r="I4395">
            <v>79323.278999999995</v>
          </cell>
          <cell r="J4395">
            <v>9994733.1539999992</v>
          </cell>
          <cell r="K4395">
            <v>0.57999999999999996</v>
          </cell>
          <cell r="L4395">
            <v>15791679</v>
          </cell>
        </row>
        <row r="4396">
          <cell r="A4396" t="str">
            <v>004185427</v>
          </cell>
          <cell r="B4396" t="str">
            <v>Talilni vložek</v>
          </cell>
          <cell r="C4396" t="str">
            <v>NH2 aM 224A/690V</v>
          </cell>
          <cell r="D4396" t="str">
            <v>11,2197</v>
          </cell>
          <cell r="E4396" t="str">
            <v>NG</v>
          </cell>
          <cell r="F4396">
            <v>30</v>
          </cell>
          <cell r="G4396">
            <v>78537.899999999994</v>
          </cell>
          <cell r="H4396">
            <v>0</v>
          </cell>
          <cell r="I4396">
            <v>79323.278999999995</v>
          </cell>
          <cell r="J4396">
            <v>9994733.1539999992</v>
          </cell>
          <cell r="K4396">
            <v>0.57999999999999996</v>
          </cell>
          <cell r="L4396">
            <v>15791679</v>
          </cell>
        </row>
        <row r="4397">
          <cell r="A4397" t="str">
            <v>004185428</v>
          </cell>
          <cell r="B4397" t="str">
            <v>Talilni vložek</v>
          </cell>
          <cell r="C4397" t="str">
            <v>NH2 aM 250A/690V</v>
          </cell>
          <cell r="D4397" t="str">
            <v>11,2197</v>
          </cell>
          <cell r="E4397" t="str">
            <v>NG</v>
          </cell>
          <cell r="F4397">
            <v>30</v>
          </cell>
          <cell r="G4397">
            <v>78537.899999999994</v>
          </cell>
          <cell r="H4397">
            <v>0</v>
          </cell>
          <cell r="I4397">
            <v>79323.278999999995</v>
          </cell>
          <cell r="J4397">
            <v>9994733.1539999992</v>
          </cell>
          <cell r="K4397">
            <v>0.57999999999999996</v>
          </cell>
          <cell r="L4397">
            <v>15791679</v>
          </cell>
        </row>
        <row r="4398">
          <cell r="A4398" t="str">
            <v>004185420</v>
          </cell>
          <cell r="B4398" t="str">
            <v>Talilni vložek</v>
          </cell>
          <cell r="C4398" t="str">
            <v>NH2 aM 280A/690V</v>
          </cell>
          <cell r="D4398" t="str">
            <v>11,5403</v>
          </cell>
          <cell r="E4398" t="str">
            <v>NG</v>
          </cell>
          <cell r="F4398">
            <v>30</v>
          </cell>
          <cell r="G4398">
            <v>80782.099999999991</v>
          </cell>
          <cell r="H4398">
            <v>0</v>
          </cell>
          <cell r="I4398">
            <v>81589.920999999988</v>
          </cell>
          <cell r="J4398">
            <v>10280330.045999998</v>
          </cell>
          <cell r="K4398">
            <v>0.57999999999999996</v>
          </cell>
          <cell r="L4398">
            <v>16242922</v>
          </cell>
        </row>
        <row r="4399">
          <cell r="A4399" t="str">
            <v>004185421</v>
          </cell>
          <cell r="B4399" t="str">
            <v>Talilni vložek</v>
          </cell>
          <cell r="C4399" t="str">
            <v>NH2 aM 300A/690V</v>
          </cell>
          <cell r="D4399" t="str">
            <v>11,5403</v>
          </cell>
          <cell r="E4399" t="str">
            <v>NG</v>
          </cell>
          <cell r="F4399">
            <v>30</v>
          </cell>
          <cell r="G4399">
            <v>80782.099999999991</v>
          </cell>
          <cell r="H4399">
            <v>0</v>
          </cell>
          <cell r="I4399">
            <v>81589.920999999988</v>
          </cell>
          <cell r="J4399">
            <v>10280330.045999998</v>
          </cell>
          <cell r="K4399">
            <v>0.57999999999999996</v>
          </cell>
          <cell r="L4399">
            <v>16242922</v>
          </cell>
        </row>
        <row r="4400">
          <cell r="A4400" t="str">
            <v>004185422</v>
          </cell>
          <cell r="B4400" t="str">
            <v>Talilni vložek</v>
          </cell>
          <cell r="C4400" t="str">
            <v>NH2 aM 315A/690V</v>
          </cell>
          <cell r="D4400" t="str">
            <v>11,5403</v>
          </cell>
          <cell r="E4400" t="str">
            <v>NG</v>
          </cell>
          <cell r="F4400">
            <v>30</v>
          </cell>
          <cell r="G4400">
            <v>80782.099999999991</v>
          </cell>
          <cell r="H4400">
            <v>0</v>
          </cell>
          <cell r="I4400">
            <v>81589.920999999988</v>
          </cell>
          <cell r="J4400">
            <v>10280330.045999998</v>
          </cell>
          <cell r="K4400">
            <v>0.57999999999999996</v>
          </cell>
          <cell r="L4400">
            <v>16242922</v>
          </cell>
        </row>
        <row r="4401">
          <cell r="A4401" t="str">
            <v>004185423</v>
          </cell>
          <cell r="B4401" t="str">
            <v>Talilni vložek</v>
          </cell>
          <cell r="C4401" t="str">
            <v>NH2 aM 355A/690V</v>
          </cell>
          <cell r="D4401" t="str">
            <v>11,5403</v>
          </cell>
          <cell r="E4401" t="str">
            <v>NG</v>
          </cell>
          <cell r="F4401">
            <v>30</v>
          </cell>
          <cell r="G4401">
            <v>80782.099999999991</v>
          </cell>
          <cell r="H4401">
            <v>0</v>
          </cell>
          <cell r="I4401">
            <v>81589.920999999988</v>
          </cell>
          <cell r="J4401">
            <v>10280330.045999998</v>
          </cell>
          <cell r="K4401">
            <v>0.57999999999999996</v>
          </cell>
          <cell r="L4401">
            <v>16242922</v>
          </cell>
        </row>
        <row r="4402">
          <cell r="A4402" t="str">
            <v>004185424</v>
          </cell>
          <cell r="B4402" t="str">
            <v>Talilni vložek</v>
          </cell>
          <cell r="C4402" t="str">
            <v>NH2 aM 400A/690V</v>
          </cell>
          <cell r="D4402" t="str">
            <v>11,5403</v>
          </cell>
          <cell r="E4402" t="str">
            <v>NG</v>
          </cell>
          <cell r="F4402">
            <v>30</v>
          </cell>
          <cell r="G4402">
            <v>80782.099999999991</v>
          </cell>
          <cell r="H4402">
            <v>0</v>
          </cell>
          <cell r="I4402">
            <v>81589.920999999988</v>
          </cell>
          <cell r="J4402">
            <v>10280330.045999998</v>
          </cell>
          <cell r="K4402">
            <v>0.57999999999999996</v>
          </cell>
          <cell r="L4402">
            <v>16242922</v>
          </cell>
        </row>
        <row r="4403">
          <cell r="A4403" t="str">
            <v>004186428</v>
          </cell>
          <cell r="B4403" t="str">
            <v>Talilni vložek</v>
          </cell>
          <cell r="C4403" t="str">
            <v>NH3 aM 355A/690V</v>
          </cell>
          <cell r="D4403" t="str">
            <v>21,8789</v>
          </cell>
          <cell r="E4403" t="str">
            <v>NG</v>
          </cell>
          <cell r="F4403">
            <v>30</v>
          </cell>
          <cell r="G4403">
            <v>153152.29999999999</v>
          </cell>
          <cell r="H4403">
            <v>0</v>
          </cell>
          <cell r="I4403">
            <v>154683.823</v>
          </cell>
          <cell r="J4403">
            <v>19490161.697999999</v>
          </cell>
          <cell r="K4403">
            <v>0.57999999999999996</v>
          </cell>
          <cell r="L4403">
            <v>30794456</v>
          </cell>
        </row>
        <row r="4404">
          <cell r="A4404" t="str">
            <v>004186429</v>
          </cell>
          <cell r="B4404" t="str">
            <v>Talilni vložek</v>
          </cell>
          <cell r="C4404" t="str">
            <v>NH3 aM 400A/690V</v>
          </cell>
          <cell r="D4404" t="str">
            <v>21,8789</v>
          </cell>
          <cell r="E4404" t="str">
            <v>NG</v>
          </cell>
          <cell r="F4404">
            <v>30</v>
          </cell>
          <cell r="G4404">
            <v>153152.29999999999</v>
          </cell>
          <cell r="H4404">
            <v>0</v>
          </cell>
          <cell r="I4404">
            <v>154683.823</v>
          </cell>
          <cell r="J4404">
            <v>19490161.697999999</v>
          </cell>
          <cell r="K4404">
            <v>0.57999999999999996</v>
          </cell>
          <cell r="L4404">
            <v>30794456</v>
          </cell>
        </row>
        <row r="4405">
          <cell r="A4405" t="str">
            <v>004186430</v>
          </cell>
          <cell r="B4405" t="str">
            <v>Talilni vložek</v>
          </cell>
          <cell r="C4405" t="str">
            <v>NH3 aM 425A/690V</v>
          </cell>
          <cell r="D4405" t="str">
            <v>21,8789</v>
          </cell>
          <cell r="E4405" t="str">
            <v>NG</v>
          </cell>
          <cell r="F4405">
            <v>30</v>
          </cell>
          <cell r="G4405">
            <v>153152.29999999999</v>
          </cell>
          <cell r="H4405">
            <v>0</v>
          </cell>
          <cell r="I4405">
            <v>154683.823</v>
          </cell>
          <cell r="J4405">
            <v>19490161.697999999</v>
          </cell>
          <cell r="K4405">
            <v>0.57999999999999996</v>
          </cell>
          <cell r="L4405">
            <v>30794456</v>
          </cell>
        </row>
        <row r="4406">
          <cell r="A4406" t="str">
            <v>004186431</v>
          </cell>
          <cell r="B4406" t="str">
            <v>Talilni vložek</v>
          </cell>
          <cell r="C4406" t="str">
            <v>NH3 aM 500A/690V</v>
          </cell>
          <cell r="D4406" t="str">
            <v>21,8789</v>
          </cell>
          <cell r="E4406" t="str">
            <v>NG</v>
          </cell>
          <cell r="F4406">
            <v>30</v>
          </cell>
          <cell r="G4406">
            <v>153152.29999999999</v>
          </cell>
          <cell r="H4406">
            <v>0</v>
          </cell>
          <cell r="I4406">
            <v>154683.823</v>
          </cell>
          <cell r="J4406">
            <v>19490161.697999999</v>
          </cell>
          <cell r="K4406">
            <v>0.57999999999999996</v>
          </cell>
          <cell r="L4406">
            <v>30794456</v>
          </cell>
        </row>
        <row r="4407">
          <cell r="A4407" t="str">
            <v>004187432</v>
          </cell>
          <cell r="B4407" t="str">
            <v>Talilni vložek</v>
          </cell>
          <cell r="C4407" t="str">
            <v>NH4a aM 630A/690V</v>
          </cell>
          <cell r="D4407" t="str">
            <v>75,7002</v>
          </cell>
          <cell r="E4407" t="str">
            <v>NE</v>
          </cell>
          <cell r="F4407">
            <v>36</v>
          </cell>
          <cell r="G4407">
            <v>484481.28000000003</v>
          </cell>
          <cell r="H4407">
            <v>0</v>
          </cell>
          <cell r="I4407">
            <v>489326.09280000004</v>
          </cell>
          <cell r="J4407">
            <v>61655087.692800008</v>
          </cell>
          <cell r="K4407">
            <v>0.64</v>
          </cell>
          <cell r="L4407">
            <v>101114344</v>
          </cell>
        </row>
        <row r="4408">
          <cell r="A4408" t="str">
            <v>004187433</v>
          </cell>
          <cell r="B4408" t="str">
            <v>Talilni vložek</v>
          </cell>
          <cell r="C4408" t="str">
            <v>NH4a aM 710A/690V</v>
          </cell>
          <cell r="D4408" t="str">
            <v>75,7002</v>
          </cell>
          <cell r="E4408" t="str">
            <v>NE</v>
          </cell>
          <cell r="F4408">
            <v>36</v>
          </cell>
          <cell r="G4408">
            <v>484481.28000000003</v>
          </cell>
          <cell r="H4408">
            <v>0</v>
          </cell>
          <cell r="I4408">
            <v>489326.09280000004</v>
          </cell>
          <cell r="J4408">
            <v>61655087.692800008</v>
          </cell>
          <cell r="K4408">
            <v>0.64</v>
          </cell>
          <cell r="L4408">
            <v>101114344</v>
          </cell>
        </row>
        <row r="4409">
          <cell r="A4409" t="str">
            <v>004187434</v>
          </cell>
          <cell r="B4409" t="str">
            <v>Talilni vložek</v>
          </cell>
          <cell r="C4409" t="str">
            <v>NH4a aM 800A/690V</v>
          </cell>
          <cell r="D4409" t="str">
            <v>75,7002</v>
          </cell>
          <cell r="E4409" t="str">
            <v>NE</v>
          </cell>
          <cell r="F4409">
            <v>36</v>
          </cell>
          <cell r="G4409">
            <v>484481.28000000003</v>
          </cell>
          <cell r="H4409">
            <v>0</v>
          </cell>
          <cell r="I4409">
            <v>489326.09280000004</v>
          </cell>
          <cell r="J4409">
            <v>61655087.692800008</v>
          </cell>
          <cell r="K4409">
            <v>0.64</v>
          </cell>
          <cell r="L4409">
            <v>101114344</v>
          </cell>
        </row>
        <row r="4410">
          <cell r="A4410" t="str">
            <v>004187435</v>
          </cell>
          <cell r="B4410" t="str">
            <v>Talilni vložek</v>
          </cell>
          <cell r="C4410" t="str">
            <v>NH4a aM 900A/690V</v>
          </cell>
          <cell r="D4410" t="str">
            <v>75,7002</v>
          </cell>
          <cell r="E4410" t="str">
            <v>NE</v>
          </cell>
          <cell r="F4410">
            <v>36</v>
          </cell>
          <cell r="G4410">
            <v>484481.28000000003</v>
          </cell>
          <cell r="H4410">
            <v>0</v>
          </cell>
          <cell r="I4410">
            <v>489326.09280000004</v>
          </cell>
          <cell r="J4410">
            <v>61655087.692800008</v>
          </cell>
          <cell r="K4410">
            <v>0.64</v>
          </cell>
          <cell r="L4410">
            <v>101114344</v>
          </cell>
        </row>
        <row r="4411">
          <cell r="A4411" t="str">
            <v>004187436</v>
          </cell>
          <cell r="B4411" t="str">
            <v>Talilni vložek</v>
          </cell>
          <cell r="C4411" t="str">
            <v>NH4a aM 1000A/690V</v>
          </cell>
          <cell r="D4411" t="str">
            <v>75,7002</v>
          </cell>
          <cell r="E4411" t="str">
            <v>NE</v>
          </cell>
          <cell r="F4411">
            <v>36</v>
          </cell>
          <cell r="G4411">
            <v>484481.28000000003</v>
          </cell>
          <cell r="H4411">
            <v>0</v>
          </cell>
          <cell r="I4411">
            <v>489326.09280000004</v>
          </cell>
          <cell r="J4411">
            <v>61655087.692800008</v>
          </cell>
          <cell r="K4411">
            <v>0.64</v>
          </cell>
          <cell r="L4411">
            <v>101114344</v>
          </cell>
        </row>
        <row r="4412">
          <cell r="A4412" t="str">
            <v>004187437</v>
          </cell>
          <cell r="B4412" t="str">
            <v>Talilni vložek</v>
          </cell>
          <cell r="C4412" t="str">
            <v>NH4a aM 1250A/690V</v>
          </cell>
          <cell r="D4412" t="str">
            <v>75,7002</v>
          </cell>
          <cell r="E4412" t="str">
            <v>NE</v>
          </cell>
          <cell r="F4412">
            <v>36</v>
          </cell>
          <cell r="G4412">
            <v>484481.28000000003</v>
          </cell>
          <cell r="H4412">
            <v>0</v>
          </cell>
          <cell r="I4412">
            <v>489326.09280000004</v>
          </cell>
          <cell r="J4412">
            <v>61655087.692800008</v>
          </cell>
          <cell r="K4412">
            <v>0.64</v>
          </cell>
          <cell r="L4412">
            <v>101114344</v>
          </cell>
        </row>
        <row r="4413">
          <cell r="A4413" t="str">
            <v>004119200</v>
          </cell>
          <cell r="B4413" t="str">
            <v>Talilni vložek</v>
          </cell>
          <cell r="C4413" t="str">
            <v>NH000 gF 20A/400V</v>
          </cell>
          <cell r="D4413" t="str">
            <v>4,4998</v>
          </cell>
          <cell r="E4413" t="str">
            <v>NH</v>
          </cell>
          <cell r="F4413">
            <v>30</v>
          </cell>
          <cell r="G4413">
            <v>31498.6</v>
          </cell>
          <cell r="H4413">
            <v>0</v>
          </cell>
          <cell r="I4413">
            <v>31813.585999999999</v>
          </cell>
          <cell r="J4413">
            <v>4008511.8360000001</v>
          </cell>
          <cell r="K4413">
            <v>0.64</v>
          </cell>
          <cell r="L4413">
            <v>6573960</v>
          </cell>
        </row>
        <row r="4414">
          <cell r="A4414" t="str">
            <v>004119201</v>
          </cell>
          <cell r="B4414" t="str">
            <v>Talilni vložek</v>
          </cell>
          <cell r="C4414" t="str">
            <v>NH000 gF 25A/400V</v>
          </cell>
          <cell r="D4414" t="str">
            <v>4,4998</v>
          </cell>
          <cell r="E4414" t="str">
            <v>NH</v>
          </cell>
          <cell r="F4414">
            <v>30</v>
          </cell>
          <cell r="G4414">
            <v>31498.6</v>
          </cell>
          <cell r="H4414">
            <v>0</v>
          </cell>
          <cell r="I4414">
            <v>31813.585999999999</v>
          </cell>
          <cell r="J4414">
            <v>4008511.8360000001</v>
          </cell>
          <cell r="K4414">
            <v>0.64</v>
          </cell>
          <cell r="L4414">
            <v>6573960</v>
          </cell>
        </row>
        <row r="4415">
          <cell r="A4415" t="str">
            <v>004119202</v>
          </cell>
          <cell r="B4415" t="str">
            <v>Talilni vložek</v>
          </cell>
          <cell r="C4415" t="str">
            <v>NH000 gF 32A/400V</v>
          </cell>
          <cell r="D4415" t="str">
            <v>4,4998</v>
          </cell>
          <cell r="E4415" t="str">
            <v>NH</v>
          </cell>
          <cell r="F4415">
            <v>30</v>
          </cell>
          <cell r="G4415">
            <v>31498.6</v>
          </cell>
          <cell r="H4415">
            <v>0</v>
          </cell>
          <cell r="I4415">
            <v>31813.585999999999</v>
          </cell>
          <cell r="J4415">
            <v>4008511.8360000001</v>
          </cell>
          <cell r="K4415">
            <v>0.64</v>
          </cell>
          <cell r="L4415">
            <v>6573960</v>
          </cell>
        </row>
        <row r="4416">
          <cell r="A4416" t="str">
            <v>004119203</v>
          </cell>
          <cell r="B4416" t="str">
            <v>Talilni vložek</v>
          </cell>
          <cell r="C4416" t="str">
            <v>NH000 gF 40A/400V</v>
          </cell>
          <cell r="D4416" t="str">
            <v>4,6308</v>
          </cell>
          <cell r="E4416" t="str">
            <v>NH</v>
          </cell>
          <cell r="F4416">
            <v>30</v>
          </cell>
          <cell r="G4416">
            <v>32415.599999999999</v>
          </cell>
          <cell r="H4416">
            <v>0</v>
          </cell>
          <cell r="I4416">
            <v>32739.755999999998</v>
          </cell>
          <cell r="J4416">
            <v>4125209.2559999996</v>
          </cell>
          <cell r="K4416">
            <v>0.64</v>
          </cell>
          <cell r="L4416">
            <v>6765344</v>
          </cell>
        </row>
        <row r="4417">
          <cell r="A4417" t="str">
            <v>004119204</v>
          </cell>
          <cell r="B4417" t="str">
            <v>Talilni vložek</v>
          </cell>
          <cell r="C4417" t="str">
            <v>NH000 gF 50A/400V</v>
          </cell>
          <cell r="D4417" t="str">
            <v>4,7697</v>
          </cell>
          <cell r="E4417" t="str">
            <v>NH</v>
          </cell>
          <cell r="F4417">
            <v>30</v>
          </cell>
          <cell r="G4417">
            <v>33387.9</v>
          </cell>
          <cell r="H4417">
            <v>0</v>
          </cell>
          <cell r="I4417">
            <v>33721.779000000002</v>
          </cell>
          <cell r="J4417">
            <v>4248944.1540000001</v>
          </cell>
          <cell r="K4417">
            <v>0.64</v>
          </cell>
          <cell r="L4417">
            <v>6968269</v>
          </cell>
        </row>
        <row r="4418">
          <cell r="A4418" t="str">
            <v>004119100</v>
          </cell>
          <cell r="B4418" t="str">
            <v>Talilni vložek</v>
          </cell>
          <cell r="C4418" t="str">
            <v>NH00 gF 63A/400V</v>
          </cell>
          <cell r="D4418" t="str">
            <v>5,6114</v>
          </cell>
          <cell r="E4418" t="str">
            <v>NH</v>
          </cell>
          <cell r="F4418">
            <v>30</v>
          </cell>
          <cell r="G4418">
            <v>39279.799999999996</v>
          </cell>
          <cell r="H4418">
            <v>0</v>
          </cell>
          <cell r="I4418">
            <v>39672.597999999998</v>
          </cell>
          <cell r="J4418">
            <v>4998747.3479999993</v>
          </cell>
          <cell r="K4418">
            <v>0.64</v>
          </cell>
          <cell r="L4418">
            <v>8197946</v>
          </cell>
        </row>
        <row r="4419">
          <cell r="A4419" t="str">
            <v>004119101</v>
          </cell>
          <cell r="B4419" t="str">
            <v>Talilni vložek</v>
          </cell>
          <cell r="C4419" t="str">
            <v>NH00 gF 80A/400V</v>
          </cell>
          <cell r="D4419" t="str">
            <v>5,7483</v>
          </cell>
          <cell r="E4419" t="str">
            <v>NH</v>
          </cell>
          <cell r="F4419">
            <v>30</v>
          </cell>
          <cell r="G4419">
            <v>40238.1</v>
          </cell>
          <cell r="H4419">
            <v>0</v>
          </cell>
          <cell r="I4419">
            <v>40640.481</v>
          </cell>
          <cell r="J4419">
            <v>5120700.6059999997</v>
          </cell>
          <cell r="K4419">
            <v>0.64</v>
          </cell>
          <cell r="L4419">
            <v>8397949</v>
          </cell>
        </row>
        <row r="4420">
          <cell r="A4420" t="str">
            <v>004119102</v>
          </cell>
          <cell r="B4420" t="str">
            <v>Talilni vložek</v>
          </cell>
          <cell r="C4420" t="str">
            <v>NH00 gF 100A/400V</v>
          </cell>
          <cell r="D4420" t="str">
            <v>5,7483</v>
          </cell>
          <cell r="E4420" t="str">
            <v>NH</v>
          </cell>
          <cell r="F4420">
            <v>30</v>
          </cell>
          <cell r="G4420">
            <v>40238.1</v>
          </cell>
          <cell r="H4420">
            <v>0</v>
          </cell>
          <cell r="I4420">
            <v>40640.481</v>
          </cell>
          <cell r="J4420">
            <v>5120700.6059999997</v>
          </cell>
          <cell r="K4420">
            <v>0.64</v>
          </cell>
          <cell r="L4420">
            <v>8397949</v>
          </cell>
        </row>
        <row r="4421">
          <cell r="A4421" t="str">
            <v>004119103</v>
          </cell>
          <cell r="B4421" t="str">
            <v>Talilni vložek</v>
          </cell>
          <cell r="C4421" t="str">
            <v>NH00 gF 125A/400V</v>
          </cell>
          <cell r="D4421" t="str">
            <v>5,7483</v>
          </cell>
          <cell r="E4421" t="str">
            <v>NH</v>
          </cell>
          <cell r="F4421">
            <v>30</v>
          </cell>
          <cell r="G4421">
            <v>40238.1</v>
          </cell>
          <cell r="H4421">
            <v>0</v>
          </cell>
          <cell r="I4421">
            <v>40640.481</v>
          </cell>
          <cell r="J4421">
            <v>5120700.6059999997</v>
          </cell>
          <cell r="K4421">
            <v>0.64</v>
          </cell>
          <cell r="L4421">
            <v>8397949</v>
          </cell>
        </row>
        <row r="4422">
          <cell r="A4422" t="str">
            <v>004119104</v>
          </cell>
          <cell r="B4422" t="str">
            <v>Talilni vložek</v>
          </cell>
          <cell r="C4422" t="str">
            <v>NH00 gF 160A/400V</v>
          </cell>
          <cell r="D4422" t="str">
            <v>5,7483</v>
          </cell>
          <cell r="E4422" t="str">
            <v>NH</v>
          </cell>
          <cell r="F4422">
            <v>30</v>
          </cell>
          <cell r="G4422">
            <v>40238.1</v>
          </cell>
          <cell r="H4422">
            <v>0</v>
          </cell>
          <cell r="I4422">
            <v>40640.481</v>
          </cell>
          <cell r="J4422">
            <v>5120700.6059999997</v>
          </cell>
          <cell r="K4422">
            <v>0.64</v>
          </cell>
          <cell r="L4422">
            <v>8397949</v>
          </cell>
        </row>
        <row r="4423">
          <cell r="A4423" t="str">
            <v>004139200</v>
          </cell>
          <cell r="B4423" t="str">
            <v>Talilni vložek</v>
          </cell>
          <cell r="C4423" t="str">
            <v>NH1C gF 20A/400V</v>
          </cell>
          <cell r="D4423" t="str">
            <v>5,4382</v>
          </cell>
          <cell r="E4423" t="str">
            <v>NH</v>
          </cell>
          <cell r="F4423">
            <v>30</v>
          </cell>
          <cell r="G4423">
            <v>38067.399999999994</v>
          </cell>
          <cell r="H4423">
            <v>0</v>
          </cell>
          <cell r="I4423">
            <v>38448.073999999993</v>
          </cell>
          <cell r="J4423">
            <v>4844457.3239999991</v>
          </cell>
          <cell r="K4423">
            <v>0.64</v>
          </cell>
          <cell r="L4423">
            <v>7944911</v>
          </cell>
        </row>
        <row r="4424">
          <cell r="A4424" t="str">
            <v>004139201</v>
          </cell>
          <cell r="B4424" t="str">
            <v>Talilni vložek</v>
          </cell>
          <cell r="C4424" t="str">
            <v>NH1C gF 25A/400V</v>
          </cell>
          <cell r="D4424" t="str">
            <v>5,4382</v>
          </cell>
          <cell r="E4424" t="str">
            <v>NH</v>
          </cell>
          <cell r="F4424">
            <v>30</v>
          </cell>
          <cell r="G4424">
            <v>38067.399999999994</v>
          </cell>
          <cell r="H4424">
            <v>0</v>
          </cell>
          <cell r="I4424">
            <v>38448.073999999993</v>
          </cell>
          <cell r="J4424">
            <v>4844457.3239999991</v>
          </cell>
          <cell r="K4424">
            <v>0.64</v>
          </cell>
          <cell r="L4424">
            <v>7944911</v>
          </cell>
        </row>
        <row r="4425">
          <cell r="A4425" t="str">
            <v>004139202</v>
          </cell>
          <cell r="B4425" t="str">
            <v>Talilni vložek</v>
          </cell>
          <cell r="C4425" t="str">
            <v>NH1C gF 32A/400V</v>
          </cell>
          <cell r="D4425" t="str">
            <v>5,4382</v>
          </cell>
          <cell r="E4425" t="str">
            <v>NH</v>
          </cell>
          <cell r="F4425">
            <v>30</v>
          </cell>
          <cell r="G4425">
            <v>38067.399999999994</v>
          </cell>
          <cell r="H4425">
            <v>0</v>
          </cell>
          <cell r="I4425">
            <v>38448.073999999993</v>
          </cell>
          <cell r="J4425">
            <v>4844457.3239999991</v>
          </cell>
          <cell r="K4425">
            <v>0.64</v>
          </cell>
          <cell r="L4425">
            <v>7944911</v>
          </cell>
        </row>
        <row r="4426">
          <cell r="A4426" t="str">
            <v>004139203</v>
          </cell>
          <cell r="B4426" t="str">
            <v>Talilni vložek</v>
          </cell>
          <cell r="C4426" t="str">
            <v>NH1C gF 40A/400V</v>
          </cell>
          <cell r="D4426" t="str">
            <v>5,5966</v>
          </cell>
          <cell r="E4426" t="str">
            <v>NH</v>
          </cell>
          <cell r="F4426">
            <v>30</v>
          </cell>
          <cell r="G4426">
            <v>39176.199999999997</v>
          </cell>
          <cell r="H4426">
            <v>0</v>
          </cell>
          <cell r="I4426">
            <v>39567.962</v>
          </cell>
          <cell r="J4426">
            <v>4985563.2120000003</v>
          </cell>
          <cell r="K4426">
            <v>0.64</v>
          </cell>
          <cell r="L4426">
            <v>8176324</v>
          </cell>
        </row>
        <row r="4427">
          <cell r="A4427" t="str">
            <v>004139204</v>
          </cell>
          <cell r="B4427" t="str">
            <v>Talilni vložek</v>
          </cell>
          <cell r="C4427" t="str">
            <v>NH1C gF 50A/400V</v>
          </cell>
          <cell r="D4427" t="str">
            <v>5,7645</v>
          </cell>
          <cell r="E4427" t="str">
            <v>NH</v>
          </cell>
          <cell r="F4427">
            <v>30</v>
          </cell>
          <cell r="G4427">
            <v>40351.5</v>
          </cell>
          <cell r="H4427">
            <v>0</v>
          </cell>
          <cell r="I4427">
            <v>40755.014999999999</v>
          </cell>
          <cell r="J4427">
            <v>5135131.8899999997</v>
          </cell>
          <cell r="K4427">
            <v>0.64</v>
          </cell>
          <cell r="L4427">
            <v>8421617</v>
          </cell>
        </row>
        <row r="4428">
          <cell r="A4428" t="str">
            <v>004139205</v>
          </cell>
          <cell r="B4428" t="str">
            <v>Talilni vložek</v>
          </cell>
          <cell r="C4428" t="str">
            <v>NH1C gF 63A/400V</v>
          </cell>
          <cell r="D4428" t="str">
            <v>5,7645</v>
          </cell>
          <cell r="E4428" t="str">
            <v>NH</v>
          </cell>
          <cell r="F4428">
            <v>30</v>
          </cell>
          <cell r="G4428">
            <v>40351.5</v>
          </cell>
          <cell r="H4428">
            <v>0</v>
          </cell>
          <cell r="I4428">
            <v>40755.014999999999</v>
          </cell>
          <cell r="J4428">
            <v>5135131.8899999997</v>
          </cell>
          <cell r="K4428">
            <v>0.64</v>
          </cell>
          <cell r="L4428">
            <v>8421617</v>
          </cell>
        </row>
        <row r="4429">
          <cell r="A4429" t="str">
            <v>004139206</v>
          </cell>
          <cell r="B4429" t="str">
            <v>Talilni vložek</v>
          </cell>
          <cell r="C4429" t="str">
            <v>NH1C gF 80A/400V</v>
          </cell>
          <cell r="D4429" t="str">
            <v>5,9051</v>
          </cell>
          <cell r="E4429" t="str">
            <v>NH</v>
          </cell>
          <cell r="F4429">
            <v>30</v>
          </cell>
          <cell r="G4429">
            <v>41335.699999999997</v>
          </cell>
          <cell r="H4429">
            <v>0</v>
          </cell>
          <cell r="I4429">
            <v>41749.057000000001</v>
          </cell>
          <cell r="J4429">
            <v>5260381.182</v>
          </cell>
          <cell r="K4429">
            <v>0.64</v>
          </cell>
          <cell r="L4429">
            <v>8627026</v>
          </cell>
        </row>
        <row r="4430">
          <cell r="A4430" t="str">
            <v>004139207</v>
          </cell>
          <cell r="B4430" t="str">
            <v>Talilni vložek</v>
          </cell>
          <cell r="C4430" t="str">
            <v>NH1C gF 100A/400V</v>
          </cell>
          <cell r="D4430" t="str">
            <v>5,9051</v>
          </cell>
          <cell r="E4430" t="str">
            <v>NH</v>
          </cell>
          <cell r="F4430">
            <v>30</v>
          </cell>
          <cell r="G4430">
            <v>41335.699999999997</v>
          </cell>
          <cell r="H4430">
            <v>0</v>
          </cell>
          <cell r="I4430">
            <v>41749.057000000001</v>
          </cell>
          <cell r="J4430">
            <v>5260381.182</v>
          </cell>
          <cell r="K4430">
            <v>0.64</v>
          </cell>
          <cell r="L4430">
            <v>8627026</v>
          </cell>
        </row>
        <row r="4431">
          <cell r="A4431" t="str">
            <v>004139208</v>
          </cell>
          <cell r="B4431" t="str">
            <v>Talilni vložek</v>
          </cell>
          <cell r="C4431" t="str">
            <v>NH1C gF 125A/400V</v>
          </cell>
          <cell r="D4431" t="str">
            <v>5,9051</v>
          </cell>
          <cell r="E4431" t="str">
            <v>NH</v>
          </cell>
          <cell r="F4431">
            <v>30</v>
          </cell>
          <cell r="G4431">
            <v>41335.699999999997</v>
          </cell>
          <cell r="H4431">
            <v>0</v>
          </cell>
          <cell r="I4431">
            <v>41749.057000000001</v>
          </cell>
          <cell r="J4431">
            <v>5260381.182</v>
          </cell>
          <cell r="K4431">
            <v>0.64</v>
          </cell>
          <cell r="L4431">
            <v>8627026</v>
          </cell>
        </row>
        <row r="4432">
          <cell r="A4432" t="str">
            <v>004139209</v>
          </cell>
          <cell r="B4432" t="str">
            <v>Talilni vložek</v>
          </cell>
          <cell r="C4432" t="str">
            <v>NH1C gF 160A/400V</v>
          </cell>
          <cell r="D4432" t="str">
            <v>5,9051</v>
          </cell>
          <cell r="E4432" t="str">
            <v>NH</v>
          </cell>
          <cell r="F4432">
            <v>30</v>
          </cell>
          <cell r="G4432">
            <v>41335.699999999997</v>
          </cell>
          <cell r="H4432">
            <v>0</v>
          </cell>
          <cell r="I4432">
            <v>41749.057000000001</v>
          </cell>
          <cell r="J4432">
            <v>5260381.182</v>
          </cell>
          <cell r="K4432">
            <v>0.64</v>
          </cell>
          <cell r="L4432">
            <v>8627026</v>
          </cell>
        </row>
        <row r="4433">
          <cell r="A4433" t="str">
            <v>004139100</v>
          </cell>
          <cell r="B4433" t="str">
            <v>Talilni vložek</v>
          </cell>
          <cell r="C4433" t="str">
            <v>NH1 gF 200A/400V</v>
          </cell>
          <cell r="D4433" t="str">
            <v>7,6768</v>
          </cell>
          <cell r="E4433" t="str">
            <v>NH</v>
          </cell>
          <cell r="F4433">
            <v>30</v>
          </cell>
          <cell r="G4433">
            <v>53737.599999999999</v>
          </cell>
          <cell r="H4433">
            <v>0</v>
          </cell>
          <cell r="I4433">
            <v>54274.976000000002</v>
          </cell>
          <cell r="J4433">
            <v>6838646.9760000007</v>
          </cell>
          <cell r="K4433">
            <v>0.64</v>
          </cell>
          <cell r="L4433">
            <v>11215382</v>
          </cell>
        </row>
        <row r="4434">
          <cell r="A4434" t="str">
            <v>004139101</v>
          </cell>
          <cell r="B4434" t="str">
            <v>Talilni vložek</v>
          </cell>
          <cell r="C4434" t="str">
            <v>NH1 gF 250A/400V</v>
          </cell>
          <cell r="D4434" t="str">
            <v>7,6768</v>
          </cell>
          <cell r="E4434" t="str">
            <v>NH</v>
          </cell>
          <cell r="F4434">
            <v>30</v>
          </cell>
          <cell r="G4434">
            <v>53737.599999999999</v>
          </cell>
          <cell r="H4434">
            <v>0</v>
          </cell>
          <cell r="I4434">
            <v>54274.976000000002</v>
          </cell>
          <cell r="J4434">
            <v>6838646.9760000007</v>
          </cell>
          <cell r="K4434">
            <v>0.64</v>
          </cell>
          <cell r="L4434">
            <v>11215382</v>
          </cell>
        </row>
        <row r="4435">
          <cell r="A4435" t="str">
            <v>004114400</v>
          </cell>
          <cell r="B4435" t="str">
            <v>Talilni vložek</v>
          </cell>
          <cell r="C4435" t="str">
            <v>NH2 gTR 72A/400V 50kVA</v>
          </cell>
          <cell r="D4435" t="str">
            <v>14,4665</v>
          </cell>
          <cell r="E4435" t="str">
            <v>NI</v>
          </cell>
          <cell r="F4435">
            <v>30</v>
          </cell>
          <cell r="G4435">
            <v>101265.5</v>
          </cell>
          <cell r="H4435">
            <v>0</v>
          </cell>
          <cell r="I4435">
            <v>102278.155</v>
          </cell>
          <cell r="J4435">
            <v>12887047.529999999</v>
          </cell>
          <cell r="K4435">
            <v>0.64</v>
          </cell>
          <cell r="L4435">
            <v>21134758</v>
          </cell>
        </row>
        <row r="4436">
          <cell r="A4436" t="str">
            <v>004114401</v>
          </cell>
          <cell r="B4436" t="str">
            <v>Talilni vložek</v>
          </cell>
          <cell r="C4436" t="str">
            <v>NH2 gTR 108A/400V 75kVA</v>
          </cell>
          <cell r="D4436" t="str">
            <v>14,4898</v>
          </cell>
          <cell r="E4436" t="str">
            <v>NI</v>
          </cell>
          <cell r="F4436">
            <v>30</v>
          </cell>
          <cell r="G4436">
            <v>101428.59999999999</v>
          </cell>
          <cell r="H4436">
            <v>0</v>
          </cell>
          <cell r="I4436">
            <v>102442.886</v>
          </cell>
          <cell r="J4436">
            <v>12907803.636</v>
          </cell>
          <cell r="K4436">
            <v>0.64</v>
          </cell>
          <cell r="L4436">
            <v>21168798</v>
          </cell>
        </row>
        <row r="4437">
          <cell r="A4437" t="str">
            <v>004114402</v>
          </cell>
          <cell r="B4437" t="str">
            <v>Talilni vložek</v>
          </cell>
          <cell r="C4437" t="str">
            <v>NH2 gTR 144A/400V 100kVA</v>
          </cell>
          <cell r="D4437" t="str">
            <v>14,8650</v>
          </cell>
          <cell r="E4437" t="str">
            <v>NI</v>
          </cell>
          <cell r="F4437">
            <v>30</v>
          </cell>
          <cell r="G4437">
            <v>104055</v>
          </cell>
          <cell r="H4437">
            <v>0</v>
          </cell>
          <cell r="I4437">
            <v>105095.55</v>
          </cell>
          <cell r="J4437">
            <v>13242039.300000001</v>
          </cell>
          <cell r="K4437">
            <v>0.64</v>
          </cell>
          <cell r="L4437">
            <v>21716945</v>
          </cell>
        </row>
        <row r="4438">
          <cell r="A4438" t="str">
            <v>004114403</v>
          </cell>
          <cell r="B4438" t="str">
            <v>Talilni vložek</v>
          </cell>
          <cell r="C4438" t="str">
            <v>NH2 gTR 180A/400V 125kVA</v>
          </cell>
          <cell r="D4438" t="str">
            <v>14,9627</v>
          </cell>
          <cell r="E4438" t="str">
            <v>NI</v>
          </cell>
          <cell r="F4438">
            <v>30</v>
          </cell>
          <cell r="G4438">
            <v>104738.9</v>
          </cell>
          <cell r="H4438">
            <v>0</v>
          </cell>
          <cell r="I4438">
            <v>105786.28899999999</v>
          </cell>
          <cell r="J4438">
            <v>13329072.413999999</v>
          </cell>
          <cell r="K4438">
            <v>0.64</v>
          </cell>
          <cell r="L4438">
            <v>21859679</v>
          </cell>
        </row>
        <row r="4439">
          <cell r="A4439" t="str">
            <v>004114404</v>
          </cell>
          <cell r="B4439" t="str">
            <v>Talilni vložek</v>
          </cell>
          <cell r="C4439" t="str">
            <v>NH2 gTR 231A/400V 160kVA</v>
          </cell>
          <cell r="D4439" t="str">
            <v>15,1840</v>
          </cell>
          <cell r="E4439" t="str">
            <v>NI</v>
          </cell>
          <cell r="F4439">
            <v>30</v>
          </cell>
          <cell r="G4439">
            <v>106288</v>
          </cell>
          <cell r="H4439">
            <v>0</v>
          </cell>
          <cell r="I4439">
            <v>107350.88</v>
          </cell>
          <cell r="J4439">
            <v>13526210.880000001</v>
          </cell>
          <cell r="K4439">
            <v>0.64</v>
          </cell>
          <cell r="L4439">
            <v>22182986</v>
          </cell>
        </row>
        <row r="4440">
          <cell r="A4440" t="str">
            <v>004114405</v>
          </cell>
          <cell r="B4440" t="str">
            <v>Talilni vložek</v>
          </cell>
          <cell r="C4440" t="str">
            <v>NH2 gTR 289A/400V 200kVA</v>
          </cell>
          <cell r="D4440" t="str">
            <v>17,6703</v>
          </cell>
          <cell r="E4440" t="str">
            <v>NI</v>
          </cell>
          <cell r="F4440">
            <v>30</v>
          </cell>
          <cell r="G4440">
            <v>123692.09999999999</v>
          </cell>
          <cell r="H4440">
            <v>0</v>
          </cell>
          <cell r="I4440">
            <v>124929.02099999999</v>
          </cell>
          <cell r="J4440">
            <v>15741056.646</v>
          </cell>
          <cell r="K4440">
            <v>0.64</v>
          </cell>
          <cell r="L4440">
            <v>25815333</v>
          </cell>
        </row>
        <row r="4441">
          <cell r="A4441" t="str">
            <v>004114406</v>
          </cell>
          <cell r="B4441" t="str">
            <v>Talilni vložek</v>
          </cell>
          <cell r="C4441" t="str">
            <v>NH2 gTR 361A/400V 250kVA</v>
          </cell>
          <cell r="D4441" t="str">
            <v>17,7778</v>
          </cell>
          <cell r="E4441" t="str">
            <v>NI</v>
          </cell>
          <cell r="F4441">
            <v>30</v>
          </cell>
          <cell r="G4441">
            <v>124444.59999999999</v>
          </cell>
          <cell r="H4441">
            <v>0</v>
          </cell>
          <cell r="I4441">
            <v>125689.04599999999</v>
          </cell>
          <cell r="J4441">
            <v>15836819.795999998</v>
          </cell>
          <cell r="K4441">
            <v>0.64</v>
          </cell>
          <cell r="L4441">
            <v>25972385</v>
          </cell>
        </row>
        <row r="4442">
          <cell r="A4442" t="str">
            <v>004115400</v>
          </cell>
          <cell r="B4442" t="str">
            <v>Talilni vložek</v>
          </cell>
          <cell r="C4442" t="str">
            <v>NH3C gTR 72A/400V 50kVA</v>
          </cell>
          <cell r="D4442" t="str">
            <v>18,3237</v>
          </cell>
          <cell r="E4442" t="str">
            <v>NI</v>
          </cell>
          <cell r="F4442">
            <v>30</v>
          </cell>
          <cell r="G4442">
            <v>128265.9</v>
          </cell>
          <cell r="H4442">
            <v>0</v>
          </cell>
          <cell r="I4442">
            <v>129548.55899999999</v>
          </cell>
          <cell r="J4442">
            <v>16323118.433999998</v>
          </cell>
          <cell r="K4442">
            <v>0.64</v>
          </cell>
          <cell r="L4442">
            <v>26769915</v>
          </cell>
        </row>
        <row r="4443">
          <cell r="A4443" t="str">
            <v>004115401</v>
          </cell>
          <cell r="B4443" t="str">
            <v>Talilni vložek</v>
          </cell>
          <cell r="C4443" t="str">
            <v>NH3C gTR 108A/400V 75kVA</v>
          </cell>
          <cell r="D4443" t="str">
            <v>18,3597</v>
          </cell>
          <cell r="E4443" t="str">
            <v>NI</v>
          </cell>
          <cell r="F4443">
            <v>30</v>
          </cell>
          <cell r="G4443">
            <v>128517.9</v>
          </cell>
          <cell r="H4443">
            <v>0</v>
          </cell>
          <cell r="I4443">
            <v>129803.079</v>
          </cell>
          <cell r="J4443">
            <v>16355187.954</v>
          </cell>
          <cell r="K4443">
            <v>0.64</v>
          </cell>
          <cell r="L4443">
            <v>26822509</v>
          </cell>
        </row>
        <row r="4444">
          <cell r="A4444" t="str">
            <v>004115402</v>
          </cell>
          <cell r="B4444" t="str">
            <v>Talilni vložek</v>
          </cell>
          <cell r="C4444" t="str">
            <v>NH3C gTR 144A/400V 100kVA</v>
          </cell>
          <cell r="D4444" t="str">
            <v>18,8051</v>
          </cell>
          <cell r="E4444" t="str">
            <v>NI</v>
          </cell>
          <cell r="F4444">
            <v>30</v>
          </cell>
          <cell r="G4444">
            <v>131635.69999999998</v>
          </cell>
          <cell r="H4444">
            <v>0</v>
          </cell>
          <cell r="I4444">
            <v>132952.05699999997</v>
          </cell>
          <cell r="J4444">
            <v>16751959.181999996</v>
          </cell>
          <cell r="K4444">
            <v>0.64</v>
          </cell>
          <cell r="L4444">
            <v>27473214</v>
          </cell>
        </row>
        <row r="4445">
          <cell r="A4445" t="str">
            <v>004115403</v>
          </cell>
          <cell r="B4445" t="str">
            <v>Talilni vložek</v>
          </cell>
          <cell r="C4445" t="str">
            <v>NH3C gTR 180A/400V 125kVA</v>
          </cell>
          <cell r="D4445" t="str">
            <v>18,9112</v>
          </cell>
          <cell r="E4445" t="str">
            <v>NI</v>
          </cell>
          <cell r="F4445">
            <v>30</v>
          </cell>
          <cell r="G4445">
            <v>132378.4</v>
          </cell>
          <cell r="H4445">
            <v>0</v>
          </cell>
          <cell r="I4445">
            <v>133702.18400000001</v>
          </cell>
          <cell r="J4445">
            <v>16846475.184</v>
          </cell>
          <cell r="K4445">
            <v>0.64</v>
          </cell>
          <cell r="L4445">
            <v>27628220</v>
          </cell>
        </row>
        <row r="4446">
          <cell r="A4446" t="str">
            <v>004115404</v>
          </cell>
          <cell r="B4446" t="str">
            <v>Talilni vložek</v>
          </cell>
          <cell r="C4446" t="str">
            <v>NH3C gTR 231A/400V 160kVA</v>
          </cell>
          <cell r="D4446" t="str">
            <v>19,2690</v>
          </cell>
          <cell r="E4446" t="str">
            <v>NI</v>
          </cell>
          <cell r="F4446">
            <v>30</v>
          </cell>
          <cell r="G4446">
            <v>134883</v>
          </cell>
          <cell r="H4446">
            <v>0</v>
          </cell>
          <cell r="I4446">
            <v>136231.82999999999</v>
          </cell>
          <cell r="J4446">
            <v>17165210.579999998</v>
          </cell>
          <cell r="K4446">
            <v>0.64</v>
          </cell>
          <cell r="L4446">
            <v>28150946</v>
          </cell>
        </row>
        <row r="4447">
          <cell r="A4447" t="str">
            <v>004115405</v>
          </cell>
          <cell r="B4447" t="str">
            <v>Talilni vložek</v>
          </cell>
          <cell r="C4447" t="str">
            <v>NH3C gTR 289A/400V 200kVA</v>
          </cell>
          <cell r="D4447" t="str">
            <v>19,8375</v>
          </cell>
          <cell r="E4447" t="str">
            <v>NI</v>
          </cell>
          <cell r="F4447">
            <v>30</v>
          </cell>
          <cell r="G4447">
            <v>138862.5</v>
          </cell>
          <cell r="H4447">
            <v>0</v>
          </cell>
          <cell r="I4447">
            <v>140251.125</v>
          </cell>
          <cell r="J4447">
            <v>17671641.75</v>
          </cell>
          <cell r="K4447">
            <v>0.64</v>
          </cell>
          <cell r="L4447">
            <v>28981493</v>
          </cell>
        </row>
        <row r="4448">
          <cell r="A4448" t="str">
            <v>004115406</v>
          </cell>
          <cell r="B4448" t="str">
            <v>Talilni vložek</v>
          </cell>
          <cell r="C4448" t="str">
            <v>NH3C gTR 361A/400V 250kVA</v>
          </cell>
          <cell r="D4448" t="str">
            <v>20,1431</v>
          </cell>
          <cell r="E4448" t="str">
            <v>NI</v>
          </cell>
          <cell r="F4448">
            <v>30</v>
          </cell>
          <cell r="G4448">
            <v>141001.69999999998</v>
          </cell>
          <cell r="H4448">
            <v>0</v>
          </cell>
          <cell r="I4448">
            <v>142411.71699999998</v>
          </cell>
          <cell r="J4448">
            <v>17943876.341999996</v>
          </cell>
          <cell r="K4448">
            <v>0.64</v>
          </cell>
          <cell r="L4448">
            <v>29427958</v>
          </cell>
        </row>
        <row r="4449">
          <cell r="A4449" t="str">
            <v>004115407</v>
          </cell>
          <cell r="B4449" t="str">
            <v>Talilni vložek</v>
          </cell>
          <cell r="C4449" t="str">
            <v>NH3 gTR 455A/400V 315kVA</v>
          </cell>
          <cell r="D4449" t="str">
            <v>29,8221</v>
          </cell>
          <cell r="E4449" t="str">
            <v>NI</v>
          </cell>
          <cell r="F4449">
            <v>30</v>
          </cell>
          <cell r="G4449">
            <v>208754.69999999998</v>
          </cell>
          <cell r="H4449">
            <v>0</v>
          </cell>
          <cell r="I4449">
            <v>210842.24699999997</v>
          </cell>
          <cell r="J4449">
            <v>26566123.121999998</v>
          </cell>
          <cell r="K4449">
            <v>0.64</v>
          </cell>
          <cell r="L4449">
            <v>43568442</v>
          </cell>
        </row>
        <row r="4450">
          <cell r="A4450" t="str">
            <v>004115408</v>
          </cell>
          <cell r="B4450" t="str">
            <v>Talilni vložek</v>
          </cell>
          <cell r="C4450" t="str">
            <v>NH3 gTR 577A/400V 400kVA</v>
          </cell>
          <cell r="D4450" t="str">
            <v>31,9553</v>
          </cell>
          <cell r="E4450" t="str">
            <v>NI</v>
          </cell>
          <cell r="F4450">
            <v>30</v>
          </cell>
          <cell r="G4450">
            <v>223687.09999999998</v>
          </cell>
          <cell r="H4450">
            <v>0</v>
          </cell>
          <cell r="I4450">
            <v>225923.97099999999</v>
          </cell>
          <cell r="J4450">
            <v>28466420.345999997</v>
          </cell>
          <cell r="K4450">
            <v>0.64</v>
          </cell>
          <cell r="L4450">
            <v>46684930</v>
          </cell>
        </row>
        <row r="4451">
          <cell r="A4451" t="str">
            <v>004115409</v>
          </cell>
          <cell r="B4451" t="str">
            <v>Talilni vložek</v>
          </cell>
          <cell r="C4451" t="str">
            <v>NH3 gTR 722A/400V 500kVA</v>
          </cell>
          <cell r="D4451" t="str">
            <v>62,8481</v>
          </cell>
          <cell r="E4451" t="str">
            <v>NI</v>
          </cell>
          <cell r="F4451">
            <v>30</v>
          </cell>
          <cell r="G4451">
            <v>439936.69999999995</v>
          </cell>
          <cell r="H4451">
            <v>0</v>
          </cell>
          <cell r="I4451">
            <v>444336.06699999998</v>
          </cell>
          <cell r="J4451">
            <v>55986344.441999994</v>
          </cell>
          <cell r="K4451">
            <v>0.64</v>
          </cell>
          <cell r="L4451">
            <v>91817605</v>
          </cell>
        </row>
        <row r="4452">
          <cell r="A4452" t="str">
            <v>004115410</v>
          </cell>
          <cell r="B4452" t="str">
            <v>Talilni vložek</v>
          </cell>
          <cell r="C4452" t="str">
            <v>NH3 gTR 910A/400V 630kVA</v>
          </cell>
          <cell r="D4452" t="str">
            <v>64,4589</v>
          </cell>
          <cell r="E4452" t="str">
            <v>NI</v>
          </cell>
          <cell r="F4452">
            <v>30</v>
          </cell>
          <cell r="G4452">
            <v>451212.3</v>
          </cell>
          <cell r="H4452">
            <v>0</v>
          </cell>
          <cell r="I4452">
            <v>455724.42300000001</v>
          </cell>
          <cell r="J4452">
            <v>57421277.298</v>
          </cell>
          <cell r="K4452">
            <v>0.64</v>
          </cell>
          <cell r="L4452">
            <v>94170895</v>
          </cell>
        </row>
        <row r="4453">
          <cell r="A4453" t="str">
            <v>004116400</v>
          </cell>
          <cell r="B4453" t="str">
            <v>Talilni vložek</v>
          </cell>
          <cell r="C4453" t="str">
            <v>NH4a gTR 72A/400V 50kVA</v>
          </cell>
          <cell r="D4453" t="str">
            <v>89,8448</v>
          </cell>
          <cell r="E4453" t="str">
            <v>NI</v>
          </cell>
          <cell r="F4453">
            <v>30</v>
          </cell>
          <cell r="G4453">
            <v>628913.6</v>
          </cell>
          <cell r="H4453">
            <v>0</v>
          </cell>
          <cell r="I4453">
            <v>635202.73600000003</v>
          </cell>
          <cell r="J4453">
            <v>80035544.736000001</v>
          </cell>
          <cell r="K4453">
            <v>0.64</v>
          </cell>
          <cell r="L4453">
            <v>131258294</v>
          </cell>
        </row>
        <row r="4454">
          <cell r="A4454" t="str">
            <v>004116401</v>
          </cell>
          <cell r="B4454" t="str">
            <v>Talilni vložek</v>
          </cell>
          <cell r="C4454" t="str">
            <v>NH4a gTR 108A/400V 75kVA</v>
          </cell>
          <cell r="D4454" t="str">
            <v>89,8448</v>
          </cell>
          <cell r="E4454" t="str">
            <v>NI</v>
          </cell>
          <cell r="F4454">
            <v>30</v>
          </cell>
          <cell r="G4454">
            <v>628913.6</v>
          </cell>
          <cell r="H4454">
            <v>0</v>
          </cell>
          <cell r="I4454">
            <v>635202.73600000003</v>
          </cell>
          <cell r="J4454">
            <v>80035544.736000001</v>
          </cell>
          <cell r="K4454">
            <v>0.64</v>
          </cell>
          <cell r="L4454">
            <v>131258294</v>
          </cell>
        </row>
        <row r="4455">
          <cell r="A4455" t="str">
            <v>004116402</v>
          </cell>
          <cell r="B4455" t="str">
            <v>Talilni vložek</v>
          </cell>
          <cell r="C4455" t="str">
            <v>NH4a gTR 144A/400V 100kVA</v>
          </cell>
          <cell r="D4455" t="str">
            <v>90,6347</v>
          </cell>
          <cell r="E4455" t="str">
            <v>NI</v>
          </cell>
          <cell r="F4455">
            <v>30</v>
          </cell>
          <cell r="G4455">
            <v>634442.89999999991</v>
          </cell>
          <cell r="H4455">
            <v>0</v>
          </cell>
          <cell r="I4455">
            <v>640787.32899999991</v>
          </cell>
          <cell r="J4455">
            <v>80739203.453999996</v>
          </cell>
          <cell r="K4455">
            <v>0.64</v>
          </cell>
          <cell r="L4455">
            <v>132412294</v>
          </cell>
        </row>
        <row r="4456">
          <cell r="A4456" t="str">
            <v>004116403</v>
          </cell>
          <cell r="B4456" t="str">
            <v>Talilni vložek</v>
          </cell>
          <cell r="C4456" t="str">
            <v>NH4a gTR 180A/400V 125kVA</v>
          </cell>
          <cell r="D4456" t="str">
            <v>90,8542</v>
          </cell>
          <cell r="E4456" t="str">
            <v>NI</v>
          </cell>
          <cell r="F4456">
            <v>30</v>
          </cell>
          <cell r="G4456">
            <v>635979.39999999991</v>
          </cell>
          <cell r="H4456">
            <v>0</v>
          </cell>
          <cell r="I4456">
            <v>642339.1939999999</v>
          </cell>
          <cell r="J4456">
            <v>80934738.443999991</v>
          </cell>
          <cell r="K4456">
            <v>0.64</v>
          </cell>
          <cell r="L4456">
            <v>132732972</v>
          </cell>
        </row>
        <row r="4457">
          <cell r="A4457" t="str">
            <v>004116404</v>
          </cell>
          <cell r="B4457" t="str">
            <v>Talilni vložek</v>
          </cell>
          <cell r="C4457" t="str">
            <v>NH4a gTR 231A/400V 160kVA</v>
          </cell>
          <cell r="D4457" t="str">
            <v>91,2055</v>
          </cell>
          <cell r="E4457" t="str">
            <v>NI</v>
          </cell>
          <cell r="F4457">
            <v>30</v>
          </cell>
          <cell r="G4457">
            <v>638438.5</v>
          </cell>
          <cell r="H4457">
            <v>0</v>
          </cell>
          <cell r="I4457">
            <v>644822.88500000001</v>
          </cell>
          <cell r="J4457">
            <v>81247683.510000005</v>
          </cell>
          <cell r="K4457">
            <v>0.64</v>
          </cell>
          <cell r="L4457">
            <v>133246201</v>
          </cell>
        </row>
        <row r="4458">
          <cell r="A4458" t="str">
            <v>004116405</v>
          </cell>
          <cell r="B4458" t="str">
            <v>Talilni vložek</v>
          </cell>
          <cell r="C4458" t="str">
            <v>NH4a gTR 289A/400V 200kVA</v>
          </cell>
          <cell r="D4458" t="str">
            <v>91,6443</v>
          </cell>
          <cell r="E4458" t="str">
            <v>NI</v>
          </cell>
          <cell r="F4458">
            <v>30</v>
          </cell>
          <cell r="G4458">
            <v>641510.1</v>
          </cell>
          <cell r="H4458">
            <v>0</v>
          </cell>
          <cell r="I4458">
            <v>647925.201</v>
          </cell>
          <cell r="J4458">
            <v>81638575.326000005</v>
          </cell>
          <cell r="K4458">
            <v>0.64</v>
          </cell>
          <cell r="L4458">
            <v>133887264</v>
          </cell>
        </row>
        <row r="4459">
          <cell r="A4459" t="str">
            <v>004116406</v>
          </cell>
          <cell r="B4459" t="str">
            <v>Talilni vložek</v>
          </cell>
          <cell r="C4459" t="str">
            <v>NH4a gTR 361A/400V 250kVA</v>
          </cell>
          <cell r="D4459" t="str">
            <v>92,2148</v>
          </cell>
          <cell r="E4459" t="str">
            <v>NI</v>
          </cell>
          <cell r="F4459">
            <v>30</v>
          </cell>
          <cell r="G4459">
            <v>645503.6</v>
          </cell>
          <cell r="H4459">
            <v>0</v>
          </cell>
          <cell r="I4459">
            <v>651958.63599999994</v>
          </cell>
          <cell r="J4459">
            <v>82146788.135999992</v>
          </cell>
          <cell r="K4459">
            <v>0.64</v>
          </cell>
          <cell r="L4459">
            <v>134720733</v>
          </cell>
        </row>
        <row r="4460">
          <cell r="A4460" t="str">
            <v>004116407</v>
          </cell>
          <cell r="B4460" t="str">
            <v>Talilni vložek</v>
          </cell>
          <cell r="C4460" t="str">
            <v>NH4a gTR 455A/400V 315kVA</v>
          </cell>
          <cell r="D4460" t="str">
            <v>92,7412</v>
          </cell>
          <cell r="E4460" t="str">
            <v>NI</v>
          </cell>
          <cell r="F4460">
            <v>30</v>
          </cell>
          <cell r="G4460">
            <v>649188.39999999991</v>
          </cell>
          <cell r="H4460">
            <v>0</v>
          </cell>
          <cell r="I4460">
            <v>655680.28399999987</v>
          </cell>
          <cell r="J4460">
            <v>82615715.783999979</v>
          </cell>
          <cell r="K4460">
            <v>0.64</v>
          </cell>
          <cell r="L4460">
            <v>135489774</v>
          </cell>
        </row>
        <row r="4461">
          <cell r="A4461" t="str">
            <v>004116408</v>
          </cell>
          <cell r="B4461" t="str">
            <v>Talilni vložek</v>
          </cell>
          <cell r="C4461" t="str">
            <v>NH4a gTR 577A/400V 400kVA</v>
          </cell>
          <cell r="D4461" t="str">
            <v>93,8604</v>
          </cell>
          <cell r="E4461" t="str">
            <v>NI</v>
          </cell>
          <cell r="F4461">
            <v>30</v>
          </cell>
          <cell r="G4461">
            <v>657022.79999999993</v>
          </cell>
          <cell r="H4461">
            <v>0</v>
          </cell>
          <cell r="I4461">
            <v>663593.02799999993</v>
          </cell>
          <cell r="J4461">
            <v>83612721.527999997</v>
          </cell>
          <cell r="K4461">
            <v>0.64</v>
          </cell>
          <cell r="L4461">
            <v>137124864</v>
          </cell>
        </row>
        <row r="4462">
          <cell r="A4462" t="str">
            <v>004116409</v>
          </cell>
          <cell r="B4462" t="str">
            <v>Talilni vložek</v>
          </cell>
          <cell r="C4462" t="str">
            <v>NH4a gTR 722A/400V 500kVA</v>
          </cell>
          <cell r="D4462" t="str">
            <v>95,4183</v>
          </cell>
          <cell r="E4462" t="str">
            <v>NI</v>
          </cell>
          <cell r="F4462">
            <v>30</v>
          </cell>
          <cell r="G4462">
            <v>667928.1</v>
          </cell>
          <cell r="H4462">
            <v>0</v>
          </cell>
          <cell r="I4462">
            <v>674607.38099999994</v>
          </cell>
          <cell r="J4462">
            <v>85000530.005999997</v>
          </cell>
          <cell r="K4462">
            <v>0.64</v>
          </cell>
          <cell r="L4462">
            <v>139400870</v>
          </cell>
        </row>
        <row r="4463">
          <cell r="A4463" t="str">
            <v>004116410</v>
          </cell>
          <cell r="B4463" t="str">
            <v>Talilni vložek</v>
          </cell>
          <cell r="C4463" t="str">
            <v>NH4a gTR 909A/400V 630kVA</v>
          </cell>
          <cell r="D4463" t="str">
            <v>97,6345</v>
          </cell>
          <cell r="E4463" t="str">
            <v>NI</v>
          </cell>
          <cell r="F4463">
            <v>30</v>
          </cell>
          <cell r="G4463">
            <v>683441.5</v>
          </cell>
          <cell r="H4463">
            <v>0</v>
          </cell>
          <cell r="I4463">
            <v>690275.91500000004</v>
          </cell>
          <cell r="J4463">
            <v>86974765.290000007</v>
          </cell>
          <cell r="K4463">
            <v>0.64</v>
          </cell>
          <cell r="L4463">
            <v>142638616</v>
          </cell>
        </row>
        <row r="4464">
          <cell r="A4464" t="str">
            <v>004116411</v>
          </cell>
          <cell r="B4464" t="str">
            <v>Talilni vložek</v>
          </cell>
          <cell r="C4464" t="str">
            <v>NH4a gTR 1155A/400V 800kVA</v>
          </cell>
          <cell r="D4464" t="str">
            <v>244,6834</v>
          </cell>
          <cell r="E4464" t="str">
            <v>NI</v>
          </cell>
          <cell r="F4464">
            <v>30</v>
          </cell>
          <cell r="G4464">
            <v>1712783.7999999998</v>
          </cell>
          <cell r="H4464">
            <v>0</v>
          </cell>
          <cell r="I4464">
            <v>1729911.6379999998</v>
          </cell>
          <cell r="J4464">
            <v>217968866.38799998</v>
          </cell>
          <cell r="K4464">
            <v>0.64</v>
          </cell>
          <cell r="L4464">
            <v>357468941</v>
          </cell>
        </row>
        <row r="4465">
          <cell r="A4465" t="str">
            <v>004116412</v>
          </cell>
          <cell r="B4465" t="str">
            <v>Talilni vložek</v>
          </cell>
          <cell r="C4465" t="str">
            <v>NH4a gTR 1443A/400V 1000kVA</v>
          </cell>
          <cell r="D4465" t="str">
            <v>301,7018</v>
          </cell>
          <cell r="E4465" t="str">
            <v>NI</v>
          </cell>
          <cell r="F4465">
            <v>30</v>
          </cell>
          <cell r="G4465">
            <v>2111912.6</v>
          </cell>
          <cell r="H4465">
            <v>0</v>
          </cell>
          <cell r="I4465">
            <v>2133031.7260000003</v>
          </cell>
          <cell r="J4465">
            <v>268761997.47600001</v>
          </cell>
          <cell r="K4465">
            <v>0.64</v>
          </cell>
          <cell r="L4465">
            <v>440769676</v>
          </cell>
        </row>
        <row r="4466">
          <cell r="A4466" t="str">
            <v>004123000</v>
          </cell>
          <cell r="B4466" t="str">
            <v>Podstavek talilnega vložka</v>
          </cell>
          <cell r="C4466" t="str">
            <v>PK 00 M8-M8 1p S</v>
          </cell>
          <cell r="D4466" t="str">
            <v>4,2591</v>
          </cell>
          <cell r="E4466" t="str">
            <v>NJ</v>
          </cell>
          <cell r="F4466">
            <v>36</v>
          </cell>
          <cell r="G4466">
            <v>2.14</v>
          </cell>
          <cell r="H4466">
            <v>0</v>
          </cell>
          <cell r="I4466">
            <v>2.1614</v>
          </cell>
          <cell r="J4466">
            <v>272.33640000000003</v>
          </cell>
          <cell r="K4466">
            <v>0.55000000000000004</v>
          </cell>
          <cell r="L4466">
            <v>423</v>
          </cell>
        </row>
        <row r="4467">
          <cell r="A4467" t="str">
            <v>004123001</v>
          </cell>
          <cell r="B4467" t="str">
            <v>Podstavek talilnega vložka</v>
          </cell>
          <cell r="C4467" t="str">
            <v>PK 00 2M6-2M6 1p S</v>
          </cell>
          <cell r="D4467" t="str">
            <v>5,4597</v>
          </cell>
          <cell r="E4467" t="str">
            <v>NJ</v>
          </cell>
          <cell r="F4467">
            <v>36</v>
          </cell>
          <cell r="G4467">
            <v>34942.080000000002</v>
          </cell>
          <cell r="H4467">
            <v>0</v>
          </cell>
          <cell r="I4467">
            <v>35291.500800000002</v>
          </cell>
          <cell r="J4467">
            <v>4446729.1008000001</v>
          </cell>
          <cell r="K4467">
            <v>0.55000000000000004</v>
          </cell>
          <cell r="L4467">
            <v>6892431</v>
          </cell>
        </row>
        <row r="4468">
          <cell r="A4468" t="str">
            <v>004123002</v>
          </cell>
          <cell r="B4468" t="str">
            <v>Podstavek talilnega vložka</v>
          </cell>
          <cell r="C4468" t="str">
            <v>PK 00 M8-2M6 1p S</v>
          </cell>
          <cell r="D4468" t="str">
            <v>5,4597</v>
          </cell>
          <cell r="E4468" t="str">
            <v>NJ</v>
          </cell>
          <cell r="F4468">
            <v>36</v>
          </cell>
          <cell r="G4468">
            <v>34942.080000000002</v>
          </cell>
          <cell r="H4468">
            <v>0</v>
          </cell>
          <cell r="I4468">
            <v>35291.500800000002</v>
          </cell>
          <cell r="J4468">
            <v>4446729.1008000001</v>
          </cell>
          <cell r="K4468">
            <v>0.55000000000000004</v>
          </cell>
          <cell r="L4468">
            <v>6892431</v>
          </cell>
        </row>
        <row r="4469">
          <cell r="A4469" t="str">
            <v>004123003</v>
          </cell>
          <cell r="B4469" t="str">
            <v>Podstavek talilnega vložka</v>
          </cell>
          <cell r="C4469" t="str">
            <v>PK 00 M8-P00 1p S</v>
          </cell>
          <cell r="D4469" t="str">
            <v>7,0395</v>
          </cell>
          <cell r="E4469" t="str">
            <v>NJ</v>
          </cell>
          <cell r="F4469">
            <v>36</v>
          </cell>
          <cell r="G4469">
            <v>45052.800000000003</v>
          </cell>
          <cell r="H4469">
            <v>0</v>
          </cell>
          <cell r="I4469">
            <v>45503.328000000001</v>
          </cell>
          <cell r="J4469">
            <v>5733419.3279999997</v>
          </cell>
          <cell r="K4469">
            <v>0.55000000000000004</v>
          </cell>
          <cell r="L4469">
            <v>8886800</v>
          </cell>
        </row>
        <row r="4470">
          <cell r="A4470" t="str">
            <v>004123004</v>
          </cell>
          <cell r="B4470" t="str">
            <v>Podstavek talilnega vložka</v>
          </cell>
          <cell r="C4470" t="str">
            <v>PK 00 M8-2P00 1p S</v>
          </cell>
          <cell r="D4470" t="str">
            <v>7,8125</v>
          </cell>
          <cell r="E4470" t="str">
            <v>NJ</v>
          </cell>
          <cell r="F4470">
            <v>36</v>
          </cell>
          <cell r="G4470">
            <v>50000</v>
          </cell>
          <cell r="H4470">
            <v>0</v>
          </cell>
          <cell r="I4470">
            <v>50500</v>
          </cell>
          <cell r="J4470">
            <v>6363000</v>
          </cell>
          <cell r="K4470">
            <v>0.55000000000000004</v>
          </cell>
          <cell r="L4470">
            <v>9862650</v>
          </cell>
        </row>
        <row r="4471">
          <cell r="A4471" t="str">
            <v>004123005</v>
          </cell>
          <cell r="B4471" t="str">
            <v>Podstavek talilnega vložka</v>
          </cell>
          <cell r="C4471" t="str">
            <v>PK 00 P00-P00 1p S</v>
          </cell>
          <cell r="D4471" t="str">
            <v>9,3263</v>
          </cell>
          <cell r="E4471" t="str">
            <v>NJ</v>
          </cell>
          <cell r="F4471">
            <v>36</v>
          </cell>
          <cell r="G4471">
            <v>59688.32</v>
          </cell>
          <cell r="H4471">
            <v>0</v>
          </cell>
          <cell r="I4471">
            <v>60285.203200000004</v>
          </cell>
          <cell r="J4471">
            <v>7595935.6032000007</v>
          </cell>
          <cell r="K4471">
            <v>0.55000000000000004</v>
          </cell>
          <cell r="L4471">
            <v>11773701</v>
          </cell>
        </row>
        <row r="4472">
          <cell r="A4472" t="str">
            <v>004123006</v>
          </cell>
          <cell r="B4472" t="str">
            <v>Podstavek talilnega vložka</v>
          </cell>
          <cell r="C4472" t="str">
            <v>PK 00 P00-2P00 1p S</v>
          </cell>
          <cell r="D4472" t="str">
            <v>10,0992</v>
          </cell>
          <cell r="E4472" t="str">
            <v>NJ</v>
          </cell>
          <cell r="F4472">
            <v>36</v>
          </cell>
          <cell r="G4472">
            <v>64634.880000000005</v>
          </cell>
          <cell r="H4472">
            <v>0</v>
          </cell>
          <cell r="I4472">
            <v>65281.228800000004</v>
          </cell>
          <cell r="J4472">
            <v>8225434.8288000003</v>
          </cell>
          <cell r="K4472">
            <v>0.55000000000000004</v>
          </cell>
          <cell r="L4472">
            <v>12749424</v>
          </cell>
        </row>
        <row r="4473">
          <cell r="A4473" t="str">
            <v>004123007</v>
          </cell>
          <cell r="B4473" t="str">
            <v>Podstavek talilnega vložka</v>
          </cell>
          <cell r="C4473" t="str">
            <v>PK 00 2P00-2P00 1p S</v>
          </cell>
          <cell r="D4473" t="str">
            <v>10,8719</v>
          </cell>
          <cell r="E4473" t="str">
            <v>NJ</v>
          </cell>
          <cell r="F4473">
            <v>36</v>
          </cell>
          <cell r="G4473">
            <v>69580.160000000003</v>
          </cell>
          <cell r="H4473">
            <v>0</v>
          </cell>
          <cell r="I4473">
            <v>70275.96160000001</v>
          </cell>
          <cell r="J4473">
            <v>8854771.1616000012</v>
          </cell>
          <cell r="K4473">
            <v>0.55000000000000004</v>
          </cell>
          <cell r="L4473">
            <v>13724896</v>
          </cell>
        </row>
        <row r="4474">
          <cell r="A4474" t="str">
            <v>004123011</v>
          </cell>
          <cell r="B4474" t="str">
            <v>Podstavek talilnega vložka</v>
          </cell>
          <cell r="C4474" t="str">
            <v>PKI 00 M8-M8 1p S</v>
          </cell>
          <cell r="D4474" t="str">
            <v>5,7149</v>
          </cell>
          <cell r="E4474" t="str">
            <v>NJ</v>
          </cell>
          <cell r="F4474">
            <v>36</v>
          </cell>
          <cell r="G4474">
            <v>36575.360000000001</v>
          </cell>
          <cell r="H4474">
            <v>0</v>
          </cell>
          <cell r="I4474">
            <v>36941.113600000004</v>
          </cell>
          <cell r="J4474">
            <v>4654580.3136000009</v>
          </cell>
          <cell r="K4474">
            <v>0.55000000000000004</v>
          </cell>
          <cell r="L4474">
            <v>7214600</v>
          </cell>
        </row>
        <row r="4475">
          <cell r="A4475" t="str">
            <v>004123012</v>
          </cell>
          <cell r="B4475" t="str">
            <v>Podstavek talilnega vložka</v>
          </cell>
          <cell r="C4475" t="str">
            <v>PKI 00 2M6-2M6 1p S</v>
          </cell>
          <cell r="D4475" t="str">
            <v>6,4211</v>
          </cell>
          <cell r="E4475" t="str">
            <v>NJ</v>
          </cell>
          <cell r="F4475">
            <v>36</v>
          </cell>
          <cell r="G4475">
            <v>41095.040000000001</v>
          </cell>
          <cell r="H4475">
            <v>0</v>
          </cell>
          <cell r="I4475">
            <v>41505.990400000002</v>
          </cell>
          <cell r="J4475">
            <v>5229754.7904000003</v>
          </cell>
          <cell r="K4475">
            <v>0.55000000000000004</v>
          </cell>
          <cell r="L4475">
            <v>8106120</v>
          </cell>
        </row>
        <row r="4476">
          <cell r="A4476" t="str">
            <v>004123013</v>
          </cell>
          <cell r="B4476" t="str">
            <v>Podstavek talilnega vložka</v>
          </cell>
          <cell r="C4476" t="str">
            <v>PKI 00 M8-2M6 1p S</v>
          </cell>
          <cell r="D4476" t="str">
            <v>6,0677</v>
          </cell>
          <cell r="E4476" t="str">
            <v>NJ</v>
          </cell>
          <cell r="F4476">
            <v>36</v>
          </cell>
          <cell r="G4476">
            <v>38833.279999999999</v>
          </cell>
          <cell r="H4476">
            <v>0</v>
          </cell>
          <cell r="I4476">
            <v>39221.612800000003</v>
          </cell>
          <cell r="J4476">
            <v>4941923.2127999999</v>
          </cell>
          <cell r="K4476">
            <v>0.55000000000000004</v>
          </cell>
          <cell r="L4476">
            <v>7659981</v>
          </cell>
        </row>
        <row r="4477">
          <cell r="A4477" t="str">
            <v>004123014</v>
          </cell>
          <cell r="B4477" t="str">
            <v>Podstavek talilnega vložka</v>
          </cell>
          <cell r="C4477" t="str">
            <v>PKI 00 M8-P00 1p S</v>
          </cell>
          <cell r="D4477" t="str">
            <v>8,0013</v>
          </cell>
          <cell r="E4477" t="str">
            <v>NJ</v>
          </cell>
          <cell r="F4477">
            <v>36</v>
          </cell>
          <cell r="G4477">
            <v>51208.32</v>
          </cell>
          <cell r="H4477">
            <v>0</v>
          </cell>
          <cell r="I4477">
            <v>51720.403200000001</v>
          </cell>
          <cell r="J4477">
            <v>6516770.8032</v>
          </cell>
          <cell r="K4477">
            <v>0.55000000000000004</v>
          </cell>
          <cell r="L4477">
            <v>10100995</v>
          </cell>
        </row>
        <row r="4478">
          <cell r="A4478" t="str">
            <v>004123015</v>
          </cell>
          <cell r="B4478" t="str">
            <v>Podstavek talilnega vložka</v>
          </cell>
          <cell r="C4478" t="str">
            <v>PKI 00 M8-2P00 1p S</v>
          </cell>
          <cell r="D4478" t="str">
            <v>8,7742</v>
          </cell>
          <cell r="E4478" t="str">
            <v>NJ</v>
          </cell>
          <cell r="F4478">
            <v>36</v>
          </cell>
          <cell r="G4478">
            <v>56154.880000000005</v>
          </cell>
          <cell r="H4478">
            <v>0</v>
          </cell>
          <cell r="I4478">
            <v>56716.428800000009</v>
          </cell>
          <cell r="J4478">
            <v>7146270.0288000014</v>
          </cell>
          <cell r="K4478">
            <v>0.55000000000000004</v>
          </cell>
          <cell r="L4478">
            <v>11076719</v>
          </cell>
        </row>
        <row r="4479">
          <cell r="A4479" t="str">
            <v>004123016</v>
          </cell>
          <cell r="B4479" t="str">
            <v>Podstavek talilnega vložka</v>
          </cell>
          <cell r="C4479" t="str">
            <v>PKI 00 P00-P00 1p S</v>
          </cell>
          <cell r="D4479" t="str">
            <v>10,2880</v>
          </cell>
          <cell r="E4479" t="str">
            <v>NJ</v>
          </cell>
          <cell r="F4479">
            <v>36</v>
          </cell>
          <cell r="G4479">
            <v>65843.199999999997</v>
          </cell>
          <cell r="H4479">
            <v>0</v>
          </cell>
          <cell r="I4479">
            <v>66501.631999999998</v>
          </cell>
          <cell r="J4479">
            <v>8379205.6319999993</v>
          </cell>
          <cell r="K4479">
            <v>0.55000000000000004</v>
          </cell>
          <cell r="L4479">
            <v>12987769</v>
          </cell>
        </row>
        <row r="4480">
          <cell r="A4480" t="str">
            <v>004123017</v>
          </cell>
          <cell r="B4480" t="str">
            <v>Podstavek talilnega vložka</v>
          </cell>
          <cell r="C4480" t="str">
            <v>PKI 00 P00-2P00 1p S</v>
          </cell>
          <cell r="D4480" t="str">
            <v>11,0607</v>
          </cell>
          <cell r="E4480" t="str">
            <v>NJ</v>
          </cell>
          <cell r="F4480">
            <v>36</v>
          </cell>
          <cell r="G4480">
            <v>70788.479999999996</v>
          </cell>
          <cell r="H4480">
            <v>0</v>
          </cell>
          <cell r="I4480">
            <v>71496.364799999996</v>
          </cell>
          <cell r="J4480">
            <v>9008541.9648000002</v>
          </cell>
          <cell r="K4480">
            <v>0.55000000000000004</v>
          </cell>
          <cell r="L4480">
            <v>13963241</v>
          </cell>
        </row>
        <row r="4481">
          <cell r="A4481" t="str">
            <v>004123018</v>
          </cell>
          <cell r="B4481" t="str">
            <v>Podstavek talilnega vložka</v>
          </cell>
          <cell r="C4481" t="str">
            <v>PKI 00 2P00-2P00 1p S</v>
          </cell>
          <cell r="D4481" t="str">
            <v>11,8336</v>
          </cell>
          <cell r="E4481" t="str">
            <v>NJ</v>
          </cell>
          <cell r="F4481">
            <v>36</v>
          </cell>
          <cell r="G4481">
            <v>75735.040000000008</v>
          </cell>
          <cell r="H4481">
            <v>0</v>
          </cell>
          <cell r="I4481">
            <v>76492.390400000004</v>
          </cell>
          <cell r="J4481">
            <v>9638041.1904000007</v>
          </cell>
          <cell r="K4481">
            <v>0.55000000000000004</v>
          </cell>
          <cell r="L4481">
            <v>14938964</v>
          </cell>
        </row>
        <row r="4482">
          <cell r="A4482" t="str">
            <v>004123021</v>
          </cell>
          <cell r="B4482" t="str">
            <v>Podstavek talilnega vložka</v>
          </cell>
          <cell r="C4482" t="str">
            <v>PKIP 00 M8-M8 1p S</v>
          </cell>
          <cell r="D4482" t="str">
            <v>6,1812</v>
          </cell>
          <cell r="E4482" t="str">
            <v>NJ</v>
          </cell>
          <cell r="F4482">
            <v>36</v>
          </cell>
          <cell r="G4482">
            <v>39559.68</v>
          </cell>
          <cell r="H4482">
            <v>0</v>
          </cell>
          <cell r="I4482">
            <v>39955.2768</v>
          </cell>
          <cell r="J4482">
            <v>5034364.8767999997</v>
          </cell>
          <cell r="K4482">
            <v>0.55000000000000004</v>
          </cell>
          <cell r="L4482">
            <v>7803266</v>
          </cell>
        </row>
        <row r="4483">
          <cell r="A4483" t="str">
            <v>004123022</v>
          </cell>
          <cell r="B4483" t="str">
            <v>Podstavek talilnega vložka</v>
          </cell>
          <cell r="C4483" t="str">
            <v>PKIP 00 2M6-2M6 1p S</v>
          </cell>
          <cell r="D4483" t="str">
            <v>6,8881</v>
          </cell>
          <cell r="E4483" t="str">
            <v>NJ</v>
          </cell>
          <cell r="F4483">
            <v>36</v>
          </cell>
          <cell r="G4483">
            <v>44083.840000000004</v>
          </cell>
          <cell r="H4483">
            <v>0</v>
          </cell>
          <cell r="I4483">
            <v>44524.678400000004</v>
          </cell>
          <cell r="J4483">
            <v>5610109.4784000004</v>
          </cell>
          <cell r="K4483">
            <v>0.55000000000000004</v>
          </cell>
          <cell r="L4483">
            <v>8695670</v>
          </cell>
        </row>
        <row r="4484">
          <cell r="A4484" t="str">
            <v>004123023</v>
          </cell>
          <cell r="B4484" t="str">
            <v>Podstavek talilnega vložka</v>
          </cell>
          <cell r="C4484" t="str">
            <v>PKIP 00 M8-2M6 1p S</v>
          </cell>
          <cell r="D4484" t="str">
            <v>6,5346</v>
          </cell>
          <cell r="E4484" t="str">
            <v>NJ</v>
          </cell>
          <cell r="F4484">
            <v>36</v>
          </cell>
          <cell r="G4484">
            <v>41821.440000000002</v>
          </cell>
          <cell r="H4484">
            <v>0</v>
          </cell>
          <cell r="I4484">
            <v>42239.654399999999</v>
          </cell>
          <cell r="J4484">
            <v>5322196.4544000002</v>
          </cell>
          <cell r="K4484">
            <v>0.55000000000000004</v>
          </cell>
          <cell r="L4484">
            <v>8249405</v>
          </cell>
        </row>
        <row r="4485">
          <cell r="A4485" t="str">
            <v>004123024</v>
          </cell>
          <cell r="B4485" t="str">
            <v>Podstavek talilnega vložka</v>
          </cell>
          <cell r="C4485" t="str">
            <v>PKIP 00 M8-P00 1p S</v>
          </cell>
          <cell r="D4485" t="str">
            <v>8,4682</v>
          </cell>
          <cell r="E4485" t="str">
            <v>NJ</v>
          </cell>
          <cell r="F4485">
            <v>36</v>
          </cell>
          <cell r="G4485">
            <v>54196.480000000003</v>
          </cell>
          <cell r="H4485">
            <v>0</v>
          </cell>
          <cell r="I4485">
            <v>54738.444800000005</v>
          </cell>
          <cell r="J4485">
            <v>6897044.0448000003</v>
          </cell>
          <cell r="K4485">
            <v>0.55000000000000004</v>
          </cell>
          <cell r="L4485">
            <v>10690419</v>
          </cell>
        </row>
        <row r="4486">
          <cell r="A4486" t="str">
            <v>004123025</v>
          </cell>
          <cell r="B4486" t="str">
            <v>Podstavek talilnega vložka</v>
          </cell>
          <cell r="C4486" t="str">
            <v>PKIP 00 M8-2P00 1p S</v>
          </cell>
          <cell r="D4486" t="str">
            <v>9,2412</v>
          </cell>
          <cell r="E4486" t="str">
            <v>NJ</v>
          </cell>
          <cell r="F4486">
            <v>36</v>
          </cell>
          <cell r="G4486">
            <v>59143.68</v>
          </cell>
          <cell r="H4486">
            <v>0</v>
          </cell>
          <cell r="I4486">
            <v>59735.116800000003</v>
          </cell>
          <cell r="J4486">
            <v>7526624.7168000005</v>
          </cell>
          <cell r="K4486">
            <v>0.55000000000000004</v>
          </cell>
          <cell r="L4486">
            <v>11666269</v>
          </cell>
        </row>
        <row r="4487">
          <cell r="A4487" t="str">
            <v>004123026</v>
          </cell>
          <cell r="B4487" t="str">
            <v>Podstavek talilnega vložka</v>
          </cell>
          <cell r="C4487" t="str">
            <v>PKIP 00 P00-P00 1p S</v>
          </cell>
          <cell r="D4487" t="str">
            <v>10,7550</v>
          </cell>
          <cell r="E4487" t="str">
            <v>NJ</v>
          </cell>
          <cell r="F4487">
            <v>36</v>
          </cell>
          <cell r="G4487">
            <v>68832</v>
          </cell>
          <cell r="H4487">
            <v>0</v>
          </cell>
          <cell r="I4487">
            <v>69520.320000000007</v>
          </cell>
          <cell r="J4487">
            <v>8759560.3200000003</v>
          </cell>
          <cell r="K4487">
            <v>0.55000000000000004</v>
          </cell>
          <cell r="L4487">
            <v>13577319</v>
          </cell>
        </row>
        <row r="4488">
          <cell r="A4488" t="str">
            <v>004123027</v>
          </cell>
          <cell r="B4488" t="str">
            <v>Podstavek talilnega vložka</v>
          </cell>
          <cell r="C4488" t="str">
            <v>PKIP 00 P00-2P00 1p S</v>
          </cell>
          <cell r="D4488" t="str">
            <v>11,5279</v>
          </cell>
          <cell r="E4488" t="str">
            <v>NJ</v>
          </cell>
          <cell r="F4488">
            <v>36</v>
          </cell>
          <cell r="G4488">
            <v>73778.559999999998</v>
          </cell>
          <cell r="H4488">
            <v>0</v>
          </cell>
          <cell r="I4488">
            <v>74516.345600000001</v>
          </cell>
          <cell r="J4488">
            <v>9389059.5456000008</v>
          </cell>
          <cell r="K4488">
            <v>0.55000000000000004</v>
          </cell>
          <cell r="L4488">
            <v>14553043</v>
          </cell>
        </row>
        <row r="4489">
          <cell r="A4489" t="str">
            <v>004123028</v>
          </cell>
          <cell r="B4489" t="str">
            <v>Podstavek talilnega vložka</v>
          </cell>
          <cell r="C4489" t="str">
            <v>PKIP 00 2P00-2P00 1p S</v>
          </cell>
          <cell r="D4489" t="str">
            <v>12,3006</v>
          </cell>
          <cell r="E4489" t="str">
            <v>NJ</v>
          </cell>
          <cell r="F4489">
            <v>36</v>
          </cell>
          <cell r="G4489">
            <v>78723.839999999997</v>
          </cell>
          <cell r="H4489">
            <v>0</v>
          </cell>
          <cell r="I4489">
            <v>79511.078399999999</v>
          </cell>
          <cell r="J4489">
            <v>10018395.8784</v>
          </cell>
          <cell r="K4489">
            <v>0.55000000000000004</v>
          </cell>
          <cell r="L4489">
            <v>15528514</v>
          </cell>
        </row>
        <row r="4490">
          <cell r="A4490" t="str">
            <v>004132100</v>
          </cell>
          <cell r="B4490" t="str">
            <v>Podstavek talilnega vložka</v>
          </cell>
          <cell r="C4490" t="str">
            <v>PK 00 M8-M8 3p S</v>
          </cell>
          <cell r="D4490" t="str">
            <v>11,9071</v>
          </cell>
          <cell r="E4490" t="str">
            <v>NJ</v>
          </cell>
          <cell r="F4490">
            <v>36</v>
          </cell>
          <cell r="G4490">
            <v>76205.440000000002</v>
          </cell>
          <cell r="H4490">
            <v>0</v>
          </cell>
          <cell r="I4490">
            <v>76967.494399999996</v>
          </cell>
          <cell r="J4490">
            <v>9697904.2943999991</v>
          </cell>
          <cell r="K4490">
            <v>0.55000000000000004</v>
          </cell>
          <cell r="L4490">
            <v>15031752</v>
          </cell>
        </row>
        <row r="4491">
          <cell r="A4491" t="str">
            <v>004132101</v>
          </cell>
          <cell r="B4491" t="str">
            <v>Podstavek talilnega vložka</v>
          </cell>
          <cell r="C4491" t="str">
            <v>PK 00 2M6-2M6 3p S</v>
          </cell>
          <cell r="D4491" t="str">
            <v>16,3386</v>
          </cell>
          <cell r="E4491" t="str">
            <v>NJ</v>
          </cell>
          <cell r="F4491">
            <v>36</v>
          </cell>
          <cell r="G4491">
            <v>104567.04000000001</v>
          </cell>
          <cell r="H4491">
            <v>0</v>
          </cell>
          <cell r="I4491">
            <v>105612.71040000001</v>
          </cell>
          <cell r="J4491">
            <v>13307201.510400001</v>
          </cell>
          <cell r="K4491">
            <v>0.55000000000000004</v>
          </cell>
          <cell r="L4491">
            <v>20626163</v>
          </cell>
        </row>
        <row r="4492">
          <cell r="A4492" t="str">
            <v>004132102</v>
          </cell>
          <cell r="B4492" t="str">
            <v>Podstavek talilnega vložka</v>
          </cell>
          <cell r="C4492" t="str">
            <v>PK 00 M8-2M6 3p S</v>
          </cell>
          <cell r="D4492" t="str">
            <v>12,9346</v>
          </cell>
          <cell r="E4492" t="str">
            <v>NJ</v>
          </cell>
          <cell r="F4492">
            <v>36</v>
          </cell>
          <cell r="G4492">
            <v>82781.440000000002</v>
          </cell>
          <cell r="H4492">
            <v>0</v>
          </cell>
          <cell r="I4492">
            <v>83609.254400000005</v>
          </cell>
          <cell r="J4492">
            <v>10534766.054400001</v>
          </cell>
          <cell r="K4492">
            <v>0.55000000000000004</v>
          </cell>
          <cell r="L4492">
            <v>16328888</v>
          </cell>
        </row>
        <row r="4493">
          <cell r="A4493" t="str">
            <v>004132103</v>
          </cell>
          <cell r="B4493" t="str">
            <v>Podstavek talilnega vložka</v>
          </cell>
          <cell r="C4493" t="str">
            <v>PK 00 M8-P00 3p S</v>
          </cell>
          <cell r="D4493" t="str">
            <v>20,9084</v>
          </cell>
          <cell r="E4493" t="str">
            <v>NJ</v>
          </cell>
          <cell r="F4493">
            <v>36</v>
          </cell>
          <cell r="G4493">
            <v>133813.76000000001</v>
          </cell>
          <cell r="H4493">
            <v>0</v>
          </cell>
          <cell r="I4493">
            <v>135151.8976</v>
          </cell>
          <cell r="J4493">
            <v>17029139.097599998</v>
          </cell>
          <cell r="K4493">
            <v>0.55000000000000004</v>
          </cell>
          <cell r="L4493">
            <v>26395166</v>
          </cell>
        </row>
        <row r="4494">
          <cell r="A4494" t="str">
            <v>004132104</v>
          </cell>
          <cell r="B4494" t="str">
            <v>Podstavek talilnega vložka</v>
          </cell>
          <cell r="C4494" t="str">
            <v>PK 00 M8-2P00 3p S</v>
          </cell>
          <cell r="D4494" t="str">
            <v>23,2269</v>
          </cell>
          <cell r="E4494" t="str">
            <v>NJ</v>
          </cell>
          <cell r="F4494">
            <v>36</v>
          </cell>
          <cell r="G4494">
            <v>148652.16</v>
          </cell>
          <cell r="H4494">
            <v>0</v>
          </cell>
          <cell r="I4494">
            <v>150138.68160000001</v>
          </cell>
          <cell r="J4494">
            <v>18917473.8816</v>
          </cell>
          <cell r="K4494">
            <v>0.55000000000000004</v>
          </cell>
          <cell r="L4494">
            <v>29322085</v>
          </cell>
        </row>
        <row r="4495">
          <cell r="A4495" t="str">
            <v>004132105</v>
          </cell>
          <cell r="B4495" t="str">
            <v>Podstavek talilnega vložka</v>
          </cell>
          <cell r="C4495" t="str">
            <v>PK 00 P00-P00 3p S</v>
          </cell>
          <cell r="D4495" t="str">
            <v>27,7413</v>
          </cell>
          <cell r="E4495" t="str">
            <v>NJ</v>
          </cell>
          <cell r="F4495">
            <v>36</v>
          </cell>
          <cell r="G4495">
            <v>177544.32000000001</v>
          </cell>
          <cell r="H4495">
            <v>0</v>
          </cell>
          <cell r="I4495">
            <v>179319.76320000002</v>
          </cell>
          <cell r="J4495">
            <v>22594290.163200002</v>
          </cell>
          <cell r="K4495">
            <v>0.55000000000000004</v>
          </cell>
          <cell r="L4495">
            <v>35021150</v>
          </cell>
        </row>
        <row r="4496">
          <cell r="A4496" t="str">
            <v>004132106</v>
          </cell>
          <cell r="B4496" t="str">
            <v>Podstavek talilnega vložka</v>
          </cell>
          <cell r="C4496" t="str">
            <v>PK 00 P00-2P00 3p S</v>
          </cell>
          <cell r="D4496" t="str">
            <v>30,0875</v>
          </cell>
          <cell r="E4496" t="str">
            <v>NJ</v>
          </cell>
          <cell r="F4496">
            <v>36</v>
          </cell>
          <cell r="G4496">
            <v>192560</v>
          </cell>
          <cell r="H4496">
            <v>0</v>
          </cell>
          <cell r="I4496">
            <v>194485.6</v>
          </cell>
          <cell r="J4496">
            <v>24505185.600000001</v>
          </cell>
          <cell r="K4496">
            <v>0.55000000000000004</v>
          </cell>
          <cell r="L4496">
            <v>37983038</v>
          </cell>
        </row>
        <row r="4497">
          <cell r="A4497" t="str">
            <v>004132107</v>
          </cell>
          <cell r="B4497" t="str">
            <v>Podstavek talilnega vložka</v>
          </cell>
          <cell r="C4497" t="str">
            <v>PK 00 2P00-2P00 3p S</v>
          </cell>
          <cell r="D4497" t="str">
            <v>32,4060</v>
          </cell>
          <cell r="E4497" t="str">
            <v>NJ</v>
          </cell>
          <cell r="F4497">
            <v>36</v>
          </cell>
          <cell r="G4497">
            <v>207398.39999999999</v>
          </cell>
          <cell r="H4497">
            <v>0</v>
          </cell>
          <cell r="I4497">
            <v>209472.38399999999</v>
          </cell>
          <cell r="J4497">
            <v>26393520.384</v>
          </cell>
          <cell r="K4497">
            <v>0.55000000000000004</v>
          </cell>
          <cell r="L4497">
            <v>40909957</v>
          </cell>
        </row>
        <row r="4498">
          <cell r="A4498" t="str">
            <v>004132111</v>
          </cell>
          <cell r="B4498" t="str">
            <v>Podstavek talilnega vložka</v>
          </cell>
          <cell r="C4498" t="str">
            <v>PKI 00 M8-M8 3p S</v>
          </cell>
          <cell r="D4498" t="str">
            <v>16,7823</v>
          </cell>
          <cell r="E4498" t="str">
            <v>NJ</v>
          </cell>
          <cell r="F4498">
            <v>36</v>
          </cell>
          <cell r="G4498">
            <v>107406.72</v>
          </cell>
          <cell r="H4498">
            <v>0</v>
          </cell>
          <cell r="I4498">
            <v>108480.78720000001</v>
          </cell>
          <cell r="J4498">
            <v>13668579.187200001</v>
          </cell>
          <cell r="K4498">
            <v>0.55000000000000004</v>
          </cell>
          <cell r="L4498">
            <v>21186298</v>
          </cell>
        </row>
        <row r="4499">
          <cell r="A4499" t="str">
            <v>004132112</v>
          </cell>
          <cell r="B4499" t="str">
            <v>Podstavek talilnega vložka</v>
          </cell>
          <cell r="C4499" t="str">
            <v>PKI 00 2M6-2M6 3p S</v>
          </cell>
          <cell r="D4499" t="str">
            <v>17,9481</v>
          </cell>
          <cell r="E4499" t="str">
            <v>NJ</v>
          </cell>
          <cell r="F4499">
            <v>36</v>
          </cell>
          <cell r="G4499">
            <v>114867.84</v>
          </cell>
          <cell r="H4499">
            <v>0</v>
          </cell>
          <cell r="I4499">
            <v>116016.5184</v>
          </cell>
          <cell r="J4499">
            <v>14618081.318399999</v>
          </cell>
          <cell r="K4499">
            <v>0.55000000000000004</v>
          </cell>
          <cell r="L4499">
            <v>22658027</v>
          </cell>
        </row>
        <row r="4500">
          <cell r="A4500" t="str">
            <v>004132113</v>
          </cell>
          <cell r="B4500" t="str">
            <v>Podstavek talilnega vložka</v>
          </cell>
          <cell r="C4500" t="str">
            <v>PKI 00 2M6-M8 3p S</v>
          </cell>
          <cell r="D4500" t="str">
            <v>17,8419</v>
          </cell>
          <cell r="E4500" t="str">
            <v>NJ</v>
          </cell>
          <cell r="F4500">
            <v>36</v>
          </cell>
          <cell r="G4500">
            <v>114188.16</v>
          </cell>
          <cell r="H4500">
            <v>0</v>
          </cell>
          <cell r="I4500">
            <v>115330.04160000001</v>
          </cell>
          <cell r="J4500">
            <v>14531585.241600001</v>
          </cell>
          <cell r="K4500">
            <v>0.55000000000000004</v>
          </cell>
          <cell r="L4500">
            <v>22523958</v>
          </cell>
        </row>
        <row r="4501">
          <cell r="A4501" t="str">
            <v>004132114</v>
          </cell>
          <cell r="B4501" t="str">
            <v>Podstavek talilnega vložka</v>
          </cell>
          <cell r="C4501" t="str">
            <v>PKI 00 M8-P00 3p S</v>
          </cell>
          <cell r="D4501" t="str">
            <v>23,6425</v>
          </cell>
          <cell r="E4501" t="str">
            <v>NJ</v>
          </cell>
          <cell r="F4501">
            <v>36</v>
          </cell>
          <cell r="G4501">
            <v>151312</v>
          </cell>
          <cell r="H4501">
            <v>0</v>
          </cell>
          <cell r="I4501">
            <v>152825.12</v>
          </cell>
          <cell r="J4501">
            <v>19255965.120000001</v>
          </cell>
          <cell r="K4501">
            <v>0.55000000000000004</v>
          </cell>
          <cell r="L4501">
            <v>29846746</v>
          </cell>
        </row>
        <row r="4502">
          <cell r="A4502" t="str">
            <v>004132115</v>
          </cell>
          <cell r="B4502" t="str">
            <v>Podstavek talilnega vložka</v>
          </cell>
          <cell r="C4502" t="str">
            <v>PKI 00 M8-2P00 3p S</v>
          </cell>
          <cell r="D4502" t="str">
            <v>25,9610</v>
          </cell>
          <cell r="E4502" t="str">
            <v>NJ</v>
          </cell>
          <cell r="F4502">
            <v>36</v>
          </cell>
          <cell r="G4502">
            <v>166150.39999999999</v>
          </cell>
          <cell r="H4502">
            <v>0</v>
          </cell>
          <cell r="I4502">
            <v>167811.90400000001</v>
          </cell>
          <cell r="J4502">
            <v>21144299.904000003</v>
          </cell>
          <cell r="K4502">
            <v>0.55000000000000004</v>
          </cell>
          <cell r="L4502">
            <v>32773665</v>
          </cell>
        </row>
        <row r="4503">
          <cell r="A4503" t="str">
            <v>004132116</v>
          </cell>
          <cell r="B4503" t="str">
            <v>Podstavek talilnega vložka</v>
          </cell>
          <cell r="C4503" t="str">
            <v>PKI 00 P00-P00 3p S</v>
          </cell>
          <cell r="D4503" t="str">
            <v>30,4755</v>
          </cell>
          <cell r="E4503" t="str">
            <v>NJ</v>
          </cell>
          <cell r="F4503">
            <v>36</v>
          </cell>
          <cell r="G4503">
            <v>195043.20000000001</v>
          </cell>
          <cell r="H4503">
            <v>0</v>
          </cell>
          <cell r="I4503">
            <v>196993.63200000001</v>
          </cell>
          <cell r="J4503">
            <v>24821197.632000003</v>
          </cell>
          <cell r="K4503">
            <v>0.55000000000000004</v>
          </cell>
          <cell r="L4503">
            <v>38472857</v>
          </cell>
        </row>
        <row r="4504">
          <cell r="A4504" t="str">
            <v>004132117</v>
          </cell>
          <cell r="B4504" t="str">
            <v>Podstavek talilnega vložka</v>
          </cell>
          <cell r="C4504" t="str">
            <v>PKI 00 P00-2P00 3p S</v>
          </cell>
          <cell r="D4504" t="str">
            <v>32,8216</v>
          </cell>
          <cell r="E4504" t="str">
            <v>NJ</v>
          </cell>
          <cell r="F4504">
            <v>36</v>
          </cell>
          <cell r="G4504">
            <v>210058.23999999999</v>
          </cell>
          <cell r="H4504">
            <v>0</v>
          </cell>
          <cell r="I4504">
            <v>212158.8224</v>
          </cell>
          <cell r="J4504">
            <v>26732011.622400001</v>
          </cell>
          <cell r="K4504">
            <v>0.55000000000000004</v>
          </cell>
          <cell r="L4504">
            <v>41434619</v>
          </cell>
        </row>
        <row r="4505">
          <cell r="A4505" t="str">
            <v>004132118</v>
          </cell>
          <cell r="B4505" t="str">
            <v>Podstavek talilnega vložka</v>
          </cell>
          <cell r="C4505" t="str">
            <v>PKI 00 2P00-2P00 3p S</v>
          </cell>
          <cell r="D4505" t="str">
            <v>35,1401</v>
          </cell>
          <cell r="E4505" t="str">
            <v>NJ</v>
          </cell>
          <cell r="F4505">
            <v>36</v>
          </cell>
          <cell r="G4505">
            <v>224896.64000000001</v>
          </cell>
          <cell r="H4505">
            <v>0</v>
          </cell>
          <cell r="I4505">
            <v>227145.60640000002</v>
          </cell>
          <cell r="J4505">
            <v>28620346.406400003</v>
          </cell>
          <cell r="K4505">
            <v>0.55000000000000004</v>
          </cell>
          <cell r="L4505">
            <v>44361537</v>
          </cell>
        </row>
        <row r="4506">
          <cell r="A4506" t="str">
            <v>004132121</v>
          </cell>
          <cell r="B4506" t="str">
            <v>Podstavek talilnega vložka</v>
          </cell>
          <cell r="C4506" t="str">
            <v>PKIP 00 M8-M8 3p S</v>
          </cell>
          <cell r="D4506" t="str">
            <v>18,1060</v>
          </cell>
          <cell r="E4506" t="str">
            <v>NJ</v>
          </cell>
          <cell r="F4506">
            <v>36</v>
          </cell>
          <cell r="G4506">
            <v>115878.40000000001</v>
          </cell>
          <cell r="H4506">
            <v>0</v>
          </cell>
          <cell r="I4506">
            <v>117037.18400000001</v>
          </cell>
          <cell r="J4506">
            <v>14746685.184</v>
          </cell>
          <cell r="K4506">
            <v>0.55000000000000004</v>
          </cell>
          <cell r="L4506">
            <v>22857363</v>
          </cell>
        </row>
        <row r="4507">
          <cell r="A4507" t="str">
            <v>004132122</v>
          </cell>
          <cell r="B4507" t="str">
            <v>Podstavek talilnega vložka</v>
          </cell>
          <cell r="C4507" t="str">
            <v>PKIP 00 2M6-2M6 3p S</v>
          </cell>
          <cell r="D4507" t="str">
            <v>20,2257</v>
          </cell>
          <cell r="E4507" t="str">
            <v>NJ</v>
          </cell>
          <cell r="F4507">
            <v>36</v>
          </cell>
          <cell r="G4507">
            <v>129444.48</v>
          </cell>
          <cell r="H4507">
            <v>0</v>
          </cell>
          <cell r="I4507">
            <v>130738.92479999999</v>
          </cell>
          <cell r="J4507">
            <v>16473104.524799999</v>
          </cell>
          <cell r="K4507">
            <v>0.55000000000000004</v>
          </cell>
          <cell r="L4507">
            <v>25533313</v>
          </cell>
        </row>
        <row r="4508">
          <cell r="A4508" t="str">
            <v>004132123</v>
          </cell>
          <cell r="B4508" t="str">
            <v>Podstavek talilnega vložka</v>
          </cell>
          <cell r="C4508" t="str">
            <v>PKIP 00 2M6-M8 3p S</v>
          </cell>
          <cell r="D4508" t="str">
            <v>19,1657</v>
          </cell>
          <cell r="E4508" t="str">
            <v>NJ</v>
          </cell>
          <cell r="F4508">
            <v>36</v>
          </cell>
          <cell r="G4508">
            <v>122660.48</v>
          </cell>
          <cell r="H4508">
            <v>0</v>
          </cell>
          <cell r="I4508">
            <v>123887.0848</v>
          </cell>
          <cell r="J4508">
            <v>15609772.684799999</v>
          </cell>
          <cell r="K4508">
            <v>0.55000000000000004</v>
          </cell>
          <cell r="L4508">
            <v>24195148</v>
          </cell>
        </row>
        <row r="4509">
          <cell r="A4509" t="str">
            <v>004132124</v>
          </cell>
          <cell r="B4509" t="str">
            <v>Podstavek talilnega vložka</v>
          </cell>
          <cell r="C4509" t="str">
            <v>PKIP 00 M8-P00 3p S</v>
          </cell>
          <cell r="D4509" t="str">
            <v>24,9662</v>
          </cell>
          <cell r="E4509" t="str">
            <v>NJ</v>
          </cell>
          <cell r="F4509">
            <v>36</v>
          </cell>
          <cell r="G4509">
            <v>159783.67999999999</v>
          </cell>
          <cell r="H4509">
            <v>0</v>
          </cell>
          <cell r="I4509">
            <v>161381.51679999998</v>
          </cell>
          <cell r="J4509">
            <v>20334071.116799999</v>
          </cell>
          <cell r="K4509">
            <v>0.55000000000000004</v>
          </cell>
          <cell r="L4509">
            <v>31517811</v>
          </cell>
        </row>
        <row r="4510">
          <cell r="A4510" t="str">
            <v>004132125</v>
          </cell>
          <cell r="B4510" t="str">
            <v>Podstavek talilnega vložka</v>
          </cell>
          <cell r="C4510" t="str">
            <v>PKIP 00 M8-2P00 3p S</v>
          </cell>
          <cell r="D4510" t="str">
            <v>27,2848</v>
          </cell>
          <cell r="E4510" t="str">
            <v>NJ</v>
          </cell>
          <cell r="F4510">
            <v>36</v>
          </cell>
          <cell r="G4510">
            <v>174622.72</v>
          </cell>
          <cell r="H4510">
            <v>0</v>
          </cell>
          <cell r="I4510">
            <v>176368.9472</v>
          </cell>
          <cell r="J4510">
            <v>22222487.347199999</v>
          </cell>
          <cell r="K4510">
            <v>0.55000000000000004</v>
          </cell>
          <cell r="L4510">
            <v>34444856</v>
          </cell>
        </row>
        <row r="4511">
          <cell r="A4511" t="str">
            <v>004132126</v>
          </cell>
          <cell r="B4511" t="str">
            <v>Podstavek talilnega vložka</v>
          </cell>
          <cell r="C4511" t="str">
            <v>PKIP 00 P00-P00 3p S</v>
          </cell>
          <cell r="D4511" t="str">
            <v>31,7992</v>
          </cell>
          <cell r="E4511" t="str">
            <v>NJ</v>
          </cell>
          <cell r="F4511">
            <v>36</v>
          </cell>
          <cell r="G4511">
            <v>203514.88</v>
          </cell>
          <cell r="H4511">
            <v>0</v>
          </cell>
          <cell r="I4511">
            <v>205550.0288</v>
          </cell>
          <cell r="J4511">
            <v>25899303.628800001</v>
          </cell>
          <cell r="K4511">
            <v>0.55000000000000004</v>
          </cell>
          <cell r="L4511">
            <v>40143921</v>
          </cell>
        </row>
        <row r="4512">
          <cell r="A4512" t="str">
            <v>004132127</v>
          </cell>
          <cell r="B4512" t="str">
            <v>Podstavek talilnega vložka</v>
          </cell>
          <cell r="C4512" t="str">
            <v>PKIP 00 P00-2P00 3p S</v>
          </cell>
          <cell r="D4512" t="str">
            <v>34,1453</v>
          </cell>
          <cell r="E4512" t="str">
            <v>NJ</v>
          </cell>
          <cell r="F4512">
            <v>36</v>
          </cell>
          <cell r="G4512">
            <v>218529.92000000001</v>
          </cell>
          <cell r="H4512">
            <v>0</v>
          </cell>
          <cell r="I4512">
            <v>220715.21920000002</v>
          </cell>
          <cell r="J4512">
            <v>27810117.619200002</v>
          </cell>
          <cell r="K4512">
            <v>0.55000000000000004</v>
          </cell>
          <cell r="L4512">
            <v>43105683</v>
          </cell>
        </row>
        <row r="4513">
          <cell r="A4513" t="str">
            <v>004132128</v>
          </cell>
          <cell r="B4513" t="str">
            <v>Podstavek talilnega vložka</v>
          </cell>
          <cell r="C4513" t="str">
            <v>PKIP 00 2P00-2P00 3p S</v>
          </cell>
          <cell r="D4513" t="str">
            <v>36,4639</v>
          </cell>
          <cell r="E4513" t="str">
            <v>NJ</v>
          </cell>
          <cell r="F4513">
            <v>36</v>
          </cell>
          <cell r="G4513">
            <v>233368.95999999999</v>
          </cell>
          <cell r="H4513">
            <v>0</v>
          </cell>
          <cell r="I4513">
            <v>235702.6496</v>
          </cell>
          <cell r="J4513">
            <v>29698533.849600002</v>
          </cell>
          <cell r="K4513">
            <v>0.55000000000000004</v>
          </cell>
          <cell r="L4513">
            <v>46032728</v>
          </cell>
        </row>
        <row r="4514">
          <cell r="A4514" t="str">
            <v>004123100</v>
          </cell>
          <cell r="B4514" t="str">
            <v>Podstavek talilnega vložka</v>
          </cell>
          <cell r="C4514" t="str">
            <v>PK 1 M10-M10 1p S</v>
          </cell>
          <cell r="D4514" t="str">
            <v>9,3758</v>
          </cell>
          <cell r="E4514" t="str">
            <v>NJ</v>
          </cell>
          <cell r="F4514">
            <v>36</v>
          </cell>
          <cell r="G4514">
            <v>60005.120000000003</v>
          </cell>
          <cell r="H4514">
            <v>0</v>
          </cell>
          <cell r="I4514">
            <v>60605.171200000004</v>
          </cell>
          <cell r="J4514">
            <v>7636251.5712000001</v>
          </cell>
          <cell r="K4514">
            <v>0.55000000000000004</v>
          </cell>
          <cell r="L4514">
            <v>11836190</v>
          </cell>
        </row>
        <row r="4515">
          <cell r="A4515" t="str">
            <v>004123101</v>
          </cell>
          <cell r="B4515" t="str">
            <v>Podstavek talilnega vložka</v>
          </cell>
          <cell r="C4515" t="str">
            <v>PK 1 M10-S12 1p S</v>
          </cell>
          <cell r="D4515" t="str">
            <v>11,4995</v>
          </cell>
          <cell r="E4515" t="str">
            <v>NJ</v>
          </cell>
          <cell r="F4515">
            <v>36</v>
          </cell>
          <cell r="G4515">
            <v>73596.800000000003</v>
          </cell>
          <cell r="H4515">
            <v>0</v>
          </cell>
          <cell r="I4515">
            <v>74332.767999999996</v>
          </cell>
          <cell r="J4515">
            <v>9365928.7679999992</v>
          </cell>
          <cell r="K4515">
            <v>0.55000000000000004</v>
          </cell>
          <cell r="L4515">
            <v>14517190</v>
          </cell>
        </row>
        <row r="4516">
          <cell r="A4516" t="str">
            <v>004123102</v>
          </cell>
          <cell r="B4516" t="str">
            <v>Podstavek talilnega vložka</v>
          </cell>
          <cell r="C4516" t="str">
            <v>PK 1 S12-S12 1p S</v>
          </cell>
          <cell r="D4516" t="str">
            <v>12,2633</v>
          </cell>
          <cell r="E4516" t="str">
            <v>NJ</v>
          </cell>
          <cell r="F4516">
            <v>36</v>
          </cell>
          <cell r="G4516">
            <v>78485.119999999995</v>
          </cell>
          <cell r="H4516">
            <v>0</v>
          </cell>
          <cell r="I4516">
            <v>79269.9712</v>
          </cell>
          <cell r="J4516">
            <v>9988016.3712000009</v>
          </cell>
          <cell r="K4516">
            <v>0.55000000000000004</v>
          </cell>
          <cell r="L4516">
            <v>15481426</v>
          </cell>
        </row>
        <row r="4517">
          <cell r="A4517" t="str">
            <v>004123103</v>
          </cell>
          <cell r="B4517" t="str">
            <v>Podstavek talilnega vložka</v>
          </cell>
          <cell r="C4517" t="str">
            <v>PK 1 M10-P1 1p S</v>
          </cell>
          <cell r="D4517" t="str">
            <v>18,6173</v>
          </cell>
          <cell r="E4517" t="str">
            <v>NJ</v>
          </cell>
          <cell r="F4517">
            <v>36</v>
          </cell>
          <cell r="G4517">
            <v>119150.72</v>
          </cell>
          <cell r="H4517">
            <v>0</v>
          </cell>
          <cell r="I4517">
            <v>120342.22720000001</v>
          </cell>
          <cell r="J4517">
            <v>15163120.627200002</v>
          </cell>
          <cell r="K4517">
            <v>0.55000000000000004</v>
          </cell>
          <cell r="L4517">
            <v>23502837</v>
          </cell>
        </row>
        <row r="4518">
          <cell r="A4518" t="str">
            <v>004123104</v>
          </cell>
          <cell r="B4518" t="str">
            <v>Podstavek talilnega vložka</v>
          </cell>
          <cell r="C4518" t="str">
            <v>PK 1 M10-2P1 1p S</v>
          </cell>
          <cell r="D4518" t="str">
            <v>26,2952</v>
          </cell>
          <cell r="E4518" t="str">
            <v>NJ</v>
          </cell>
          <cell r="F4518">
            <v>36</v>
          </cell>
          <cell r="G4518">
            <v>168289.28</v>
          </cell>
          <cell r="H4518">
            <v>0</v>
          </cell>
          <cell r="I4518">
            <v>169972.1728</v>
          </cell>
          <cell r="J4518">
            <v>21416493.772799999</v>
          </cell>
          <cell r="K4518">
            <v>0.55000000000000004</v>
          </cell>
          <cell r="L4518">
            <v>33195566</v>
          </cell>
        </row>
        <row r="4519">
          <cell r="A4519" t="str">
            <v>004123105</v>
          </cell>
          <cell r="B4519" t="str">
            <v>Podstavek talilnega vložka</v>
          </cell>
          <cell r="C4519" t="str">
            <v>PK 1 P1-P1 1p S</v>
          </cell>
          <cell r="D4519" t="str">
            <v>26,4996</v>
          </cell>
          <cell r="E4519" t="str">
            <v>NJ</v>
          </cell>
          <cell r="F4519">
            <v>36</v>
          </cell>
          <cell r="G4519">
            <v>169597.44</v>
          </cell>
          <cell r="H4519">
            <v>0</v>
          </cell>
          <cell r="I4519">
            <v>171293.41440000001</v>
          </cell>
          <cell r="J4519">
            <v>21582970.214400001</v>
          </cell>
          <cell r="K4519">
            <v>0.55000000000000004</v>
          </cell>
          <cell r="L4519">
            <v>33453604</v>
          </cell>
        </row>
        <row r="4520">
          <cell r="A4520" t="str">
            <v>004123106</v>
          </cell>
          <cell r="B4520" t="str">
            <v>Podstavek talilnega vložka</v>
          </cell>
          <cell r="C4520" t="str">
            <v>PK 1 P1-2P1 1p S</v>
          </cell>
          <cell r="D4520" t="str">
            <v>34,1765</v>
          </cell>
          <cell r="E4520" t="str">
            <v>NJ</v>
          </cell>
          <cell r="F4520">
            <v>36</v>
          </cell>
          <cell r="G4520">
            <v>218729.60000000001</v>
          </cell>
          <cell r="H4520">
            <v>0</v>
          </cell>
          <cell r="I4520">
            <v>220916.89600000001</v>
          </cell>
          <cell r="J4520">
            <v>27835528.896000002</v>
          </cell>
          <cell r="K4520">
            <v>0.55000000000000004</v>
          </cell>
          <cell r="L4520">
            <v>43145070</v>
          </cell>
        </row>
        <row r="4521">
          <cell r="A4521" t="str">
            <v>004123107</v>
          </cell>
          <cell r="B4521" t="str">
            <v>Podstavek talilnega vložka</v>
          </cell>
          <cell r="C4521" t="str">
            <v>PK 1 2P1-2P1 1p S</v>
          </cell>
          <cell r="D4521" t="str">
            <v>41,8544</v>
          </cell>
          <cell r="E4521" t="str">
            <v>NJ</v>
          </cell>
          <cell r="F4521">
            <v>36</v>
          </cell>
          <cell r="G4521">
            <v>267868.16000000003</v>
          </cell>
          <cell r="H4521">
            <v>0</v>
          </cell>
          <cell r="I4521">
            <v>270546.84160000004</v>
          </cell>
          <cell r="J4521">
            <v>34088902.041600004</v>
          </cell>
          <cell r="K4521">
            <v>0.55000000000000004</v>
          </cell>
          <cell r="L4521">
            <v>52837799</v>
          </cell>
        </row>
        <row r="4522">
          <cell r="A4522" t="str">
            <v>004132200</v>
          </cell>
          <cell r="B4522" t="str">
            <v>Podstavek talilnega vložka</v>
          </cell>
          <cell r="C4522" t="str">
            <v>PK 1 M10-M10 3p S</v>
          </cell>
          <cell r="D4522" t="str">
            <v>30,4368</v>
          </cell>
          <cell r="E4522" t="str">
            <v>NJ</v>
          </cell>
          <cell r="F4522">
            <v>36</v>
          </cell>
          <cell r="G4522">
            <v>194795.51999999999</v>
          </cell>
          <cell r="H4522">
            <v>0</v>
          </cell>
          <cell r="I4522">
            <v>196743.47519999999</v>
          </cell>
          <cell r="J4522">
            <v>24789677.8752</v>
          </cell>
          <cell r="K4522">
            <v>0.55000000000000004</v>
          </cell>
          <cell r="L4522">
            <v>38424001</v>
          </cell>
        </row>
        <row r="4523">
          <cell r="A4523" t="str">
            <v>004132201</v>
          </cell>
          <cell r="B4523" t="str">
            <v>Podstavek talilnega vložka</v>
          </cell>
          <cell r="C4523" t="str">
            <v>PK 1 M10-S12 3p S</v>
          </cell>
          <cell r="D4523" t="str">
            <v>40,1451</v>
          </cell>
          <cell r="E4523" t="str">
            <v>NJ</v>
          </cell>
          <cell r="F4523">
            <v>36</v>
          </cell>
          <cell r="G4523">
            <v>256928.64000000001</v>
          </cell>
          <cell r="H4523">
            <v>0</v>
          </cell>
          <cell r="I4523">
            <v>259497.92640000003</v>
          </cell>
          <cell r="J4523">
            <v>32696738.726400003</v>
          </cell>
          <cell r="K4523">
            <v>0.55000000000000004</v>
          </cell>
          <cell r="L4523">
            <v>50679946</v>
          </cell>
        </row>
        <row r="4524">
          <cell r="A4524" t="str">
            <v>004132202</v>
          </cell>
          <cell r="B4524" t="str">
            <v>Podstavek talilnega vložka</v>
          </cell>
          <cell r="C4524" t="str">
            <v>PK 1 S12-S12 3p S</v>
          </cell>
          <cell r="D4524" t="str">
            <v>42,6298</v>
          </cell>
          <cell r="E4524" t="str">
            <v>NJ</v>
          </cell>
          <cell r="F4524">
            <v>36</v>
          </cell>
          <cell r="G4524">
            <v>272830.72000000003</v>
          </cell>
          <cell r="H4524">
            <v>0</v>
          </cell>
          <cell r="I4524">
            <v>275559.02720000001</v>
          </cell>
          <cell r="J4524">
            <v>34720437.427200004</v>
          </cell>
          <cell r="K4524">
            <v>0.55000000000000004</v>
          </cell>
          <cell r="L4524">
            <v>53816679</v>
          </cell>
        </row>
        <row r="4525">
          <cell r="A4525" t="str">
            <v>004132203</v>
          </cell>
          <cell r="B4525" t="str">
            <v>Podstavek talilnega vložka</v>
          </cell>
          <cell r="C4525" t="str">
            <v>PK 1 M10-P1 3p S</v>
          </cell>
          <cell r="D4525" t="str">
            <v>61,5002</v>
          </cell>
          <cell r="E4525" t="str">
            <v>NJ</v>
          </cell>
          <cell r="F4525">
            <v>36</v>
          </cell>
          <cell r="G4525">
            <v>393601.28000000003</v>
          </cell>
          <cell r="H4525">
            <v>0</v>
          </cell>
          <cell r="I4525">
            <v>397537.29280000005</v>
          </cell>
          <cell r="J4525">
            <v>50089698.892800003</v>
          </cell>
          <cell r="K4525">
            <v>0.55000000000000004</v>
          </cell>
          <cell r="L4525">
            <v>77639034</v>
          </cell>
        </row>
        <row r="4526">
          <cell r="A4526" t="str">
            <v>004132204</v>
          </cell>
          <cell r="B4526" t="str">
            <v>Podstavek talilnega vložka</v>
          </cell>
          <cell r="C4526" t="str">
            <v>PK 1 M10-2P1 3p S</v>
          </cell>
          <cell r="D4526" t="str">
            <v>84,5319</v>
          </cell>
          <cell r="E4526" t="str">
            <v>NJ</v>
          </cell>
          <cell r="F4526">
            <v>36</v>
          </cell>
          <cell r="G4526">
            <v>541004.16</v>
          </cell>
          <cell r="H4526">
            <v>0</v>
          </cell>
          <cell r="I4526">
            <v>546414.20160000003</v>
          </cell>
          <cell r="J4526">
            <v>68848189.401600003</v>
          </cell>
          <cell r="K4526">
            <v>0.55000000000000004</v>
          </cell>
          <cell r="L4526">
            <v>106714694</v>
          </cell>
        </row>
        <row r="4527">
          <cell r="A4527" t="str">
            <v>004132205</v>
          </cell>
          <cell r="B4527" t="str">
            <v>Podstavek talilnega vložka</v>
          </cell>
          <cell r="C4527" t="str">
            <v>PK 1 P1-P1 3p S</v>
          </cell>
          <cell r="D4527" t="str">
            <v>85,3391</v>
          </cell>
          <cell r="E4527" t="str">
            <v>NJ</v>
          </cell>
          <cell r="F4527">
            <v>36</v>
          </cell>
          <cell r="G4527">
            <v>546170.24</v>
          </cell>
          <cell r="H4527">
            <v>0</v>
          </cell>
          <cell r="I4527">
            <v>551631.94239999994</v>
          </cell>
          <cell r="J4527">
            <v>69505624.742399991</v>
          </cell>
          <cell r="K4527">
            <v>0.55000000000000004</v>
          </cell>
          <cell r="L4527">
            <v>107733719</v>
          </cell>
        </row>
        <row r="4528">
          <cell r="A4528" t="str">
            <v>004132206</v>
          </cell>
          <cell r="B4528" t="str">
            <v>Podstavek talilnega vložka</v>
          </cell>
          <cell r="C4528" t="str">
            <v>PK 1 P1-2P1 3p S</v>
          </cell>
          <cell r="D4528" t="str">
            <v>108,3714</v>
          </cell>
          <cell r="E4528" t="str">
            <v>NJ</v>
          </cell>
          <cell r="F4528">
            <v>36</v>
          </cell>
          <cell r="G4528">
            <v>693576.96</v>
          </cell>
          <cell r="H4528">
            <v>0</v>
          </cell>
          <cell r="I4528">
            <v>700512.72959999996</v>
          </cell>
          <cell r="J4528">
            <v>88264603.9296</v>
          </cell>
          <cell r="K4528">
            <v>0.55000000000000004</v>
          </cell>
          <cell r="L4528">
            <v>136810137</v>
          </cell>
        </row>
        <row r="4529">
          <cell r="A4529" t="str">
            <v>004132207</v>
          </cell>
          <cell r="B4529" t="str">
            <v>Podstavek talilnega vložka</v>
          </cell>
          <cell r="C4529" t="str">
            <v>PK 1 2P1-2P1 3p S</v>
          </cell>
          <cell r="D4529" t="str">
            <v>131,4031</v>
          </cell>
          <cell r="E4529" t="str">
            <v>NJ</v>
          </cell>
          <cell r="F4529">
            <v>36</v>
          </cell>
          <cell r="G4529">
            <v>840979.84</v>
          </cell>
          <cell r="H4529">
            <v>0</v>
          </cell>
          <cell r="I4529">
            <v>849389.63839999994</v>
          </cell>
          <cell r="J4529">
            <v>107023094.43839999</v>
          </cell>
          <cell r="K4529">
            <v>0.55000000000000004</v>
          </cell>
          <cell r="L4529">
            <v>165885797</v>
          </cell>
        </row>
        <row r="4530">
          <cell r="A4530" t="str">
            <v>004123200</v>
          </cell>
          <cell r="B4530" t="str">
            <v>Podstavek talilnega vložka</v>
          </cell>
          <cell r="C4530" t="str">
            <v>PK 2 M10-M10 1p S</v>
          </cell>
          <cell r="D4530" t="str">
            <v>14,4183</v>
          </cell>
          <cell r="E4530" t="str">
            <v>NJ</v>
          </cell>
          <cell r="F4530">
            <v>36</v>
          </cell>
          <cell r="G4530">
            <v>92277.119999999995</v>
          </cell>
          <cell r="H4530">
            <v>0</v>
          </cell>
          <cell r="I4530">
            <v>93199.891199999998</v>
          </cell>
          <cell r="J4530">
            <v>11743186.291199999</v>
          </cell>
          <cell r="K4530">
            <v>0.55000000000000004</v>
          </cell>
          <cell r="L4530">
            <v>18201939</v>
          </cell>
        </row>
        <row r="4531">
          <cell r="A4531" t="str">
            <v>004123201</v>
          </cell>
          <cell r="B4531" t="str">
            <v>Podstavek talilnega vložka</v>
          </cell>
          <cell r="C4531" t="str">
            <v>PK 2 M10-S12 1p S</v>
          </cell>
          <cell r="D4531" t="str">
            <v>13,2400</v>
          </cell>
          <cell r="E4531" t="str">
            <v>NJ</v>
          </cell>
          <cell r="F4531">
            <v>36</v>
          </cell>
          <cell r="G4531">
            <v>84736</v>
          </cell>
          <cell r="H4531">
            <v>0</v>
          </cell>
          <cell r="I4531">
            <v>85583.360000000001</v>
          </cell>
          <cell r="J4531">
            <v>10783503.359999999</v>
          </cell>
          <cell r="K4531">
            <v>0.55000000000000004</v>
          </cell>
          <cell r="L4531">
            <v>16714431</v>
          </cell>
        </row>
        <row r="4532">
          <cell r="A4532" t="str">
            <v>004123202</v>
          </cell>
          <cell r="B4532" t="str">
            <v>Podstavek talilnega vložka</v>
          </cell>
          <cell r="C4532" t="str">
            <v>PK 2 S12-S12 1p S</v>
          </cell>
          <cell r="D4532" t="str">
            <v>13,9894</v>
          </cell>
          <cell r="E4532" t="str">
            <v>NJ</v>
          </cell>
          <cell r="F4532">
            <v>36</v>
          </cell>
          <cell r="G4532">
            <v>89532.160000000003</v>
          </cell>
          <cell r="H4532">
            <v>0</v>
          </cell>
          <cell r="I4532">
            <v>90427.481599999999</v>
          </cell>
          <cell r="J4532">
            <v>11393862.681600001</v>
          </cell>
          <cell r="K4532">
            <v>0.55000000000000004</v>
          </cell>
          <cell r="L4532">
            <v>17660488</v>
          </cell>
        </row>
        <row r="4533">
          <cell r="A4533" t="str">
            <v>004123203</v>
          </cell>
          <cell r="B4533" t="str">
            <v>Podstavek talilnega vložka</v>
          </cell>
          <cell r="C4533" t="str">
            <v>PK 2 M10-P2 1p S</v>
          </cell>
          <cell r="D4533" t="str">
            <v>21,4898</v>
          </cell>
          <cell r="E4533" t="str">
            <v>NJ</v>
          </cell>
          <cell r="F4533">
            <v>36</v>
          </cell>
          <cell r="G4533">
            <v>137534.72</v>
          </cell>
          <cell r="H4533">
            <v>0</v>
          </cell>
          <cell r="I4533">
            <v>138910.06719999999</v>
          </cell>
          <cell r="J4533">
            <v>17502668.4672</v>
          </cell>
          <cell r="K4533">
            <v>0.55000000000000004</v>
          </cell>
          <cell r="L4533">
            <v>27129137</v>
          </cell>
        </row>
        <row r="4534">
          <cell r="A4534" t="str">
            <v>004123204</v>
          </cell>
          <cell r="B4534" t="str">
            <v>Podstavek talilnega vložka</v>
          </cell>
          <cell r="C4534" t="str">
            <v>PK 2 M10-2P2 1p S</v>
          </cell>
          <cell r="D4534" t="str">
            <v>29,9632</v>
          </cell>
          <cell r="E4534" t="str">
            <v>NJ</v>
          </cell>
          <cell r="F4534">
            <v>36</v>
          </cell>
          <cell r="G4534">
            <v>191764.48000000001</v>
          </cell>
          <cell r="H4534">
            <v>0</v>
          </cell>
          <cell r="I4534">
            <v>193682.12480000002</v>
          </cell>
          <cell r="J4534">
            <v>24403947.724800002</v>
          </cell>
          <cell r="K4534">
            <v>0.55000000000000004</v>
          </cell>
          <cell r="L4534">
            <v>37826119</v>
          </cell>
        </row>
        <row r="4535">
          <cell r="A4535" t="str">
            <v>004123205</v>
          </cell>
          <cell r="B4535" t="str">
            <v>Podstavek talilnega vložka</v>
          </cell>
          <cell r="C4535" t="str">
            <v>PK 2 P2-P2 1p S</v>
          </cell>
          <cell r="D4535" t="str">
            <v>30,4905</v>
          </cell>
          <cell r="E4535" t="str">
            <v>NJ</v>
          </cell>
          <cell r="F4535">
            <v>36</v>
          </cell>
          <cell r="G4535">
            <v>195139.20000000001</v>
          </cell>
          <cell r="H4535">
            <v>0</v>
          </cell>
          <cell r="I4535">
            <v>197090.592</v>
          </cell>
          <cell r="J4535">
            <v>24833414.592</v>
          </cell>
          <cell r="K4535">
            <v>0.55000000000000004</v>
          </cell>
          <cell r="L4535">
            <v>38491793</v>
          </cell>
        </row>
        <row r="4536">
          <cell r="A4536" t="str">
            <v>004123206</v>
          </cell>
          <cell r="B4536" t="str">
            <v>Podstavek talilnega vložka</v>
          </cell>
          <cell r="C4536" t="str">
            <v>PK 2 P2-2P2 1p S</v>
          </cell>
          <cell r="D4536" t="str">
            <v>38,9630</v>
          </cell>
          <cell r="E4536" t="str">
            <v>NJ</v>
          </cell>
          <cell r="F4536">
            <v>36</v>
          </cell>
          <cell r="G4536">
            <v>249363.20000000001</v>
          </cell>
          <cell r="H4536">
            <v>0</v>
          </cell>
          <cell r="I4536">
            <v>251856.83200000002</v>
          </cell>
          <cell r="J4536">
            <v>31733960.832000002</v>
          </cell>
          <cell r="K4536">
            <v>0.55000000000000004</v>
          </cell>
          <cell r="L4536">
            <v>49187640</v>
          </cell>
        </row>
        <row r="4537">
          <cell r="A4537" t="str">
            <v>004123207</v>
          </cell>
          <cell r="B4537" t="str">
            <v>Podstavek talilnega vložka</v>
          </cell>
          <cell r="C4537" t="str">
            <v>PK 2 2P2-2P2 1p S</v>
          </cell>
          <cell r="D4537" t="str">
            <v>47,4361</v>
          </cell>
          <cell r="E4537" t="str">
            <v>NJ</v>
          </cell>
          <cell r="F4537">
            <v>36</v>
          </cell>
          <cell r="G4537">
            <v>303591.03999999998</v>
          </cell>
          <cell r="H4537">
            <v>0</v>
          </cell>
          <cell r="I4537">
            <v>306626.95039999997</v>
          </cell>
          <cell r="J4537">
            <v>38634995.750399999</v>
          </cell>
          <cell r="K4537">
            <v>0.55000000000000004</v>
          </cell>
          <cell r="L4537">
            <v>59884244</v>
          </cell>
        </row>
        <row r="4538">
          <cell r="A4538" t="str">
            <v>004132300</v>
          </cell>
          <cell r="B4538" t="str">
            <v>Podstavek talilnega vložka</v>
          </cell>
          <cell r="C4538" t="str">
            <v>PK 2 M10-M10 3p S</v>
          </cell>
          <cell r="D4538" t="str">
            <v>46,3846</v>
          </cell>
          <cell r="E4538" t="str">
            <v>NJ</v>
          </cell>
          <cell r="F4538">
            <v>36</v>
          </cell>
          <cell r="G4538">
            <v>296861.44</v>
          </cell>
          <cell r="H4538">
            <v>0</v>
          </cell>
          <cell r="I4538">
            <v>299830.05440000002</v>
          </cell>
          <cell r="J4538">
            <v>37778586.854400001</v>
          </cell>
          <cell r="K4538">
            <v>0.55000000000000004</v>
          </cell>
          <cell r="L4538">
            <v>58556810</v>
          </cell>
        </row>
        <row r="4539">
          <cell r="A4539" t="str">
            <v>004132301</v>
          </cell>
          <cell r="B4539" t="str">
            <v>Podstavek talilnega vložka</v>
          </cell>
          <cell r="C4539" t="str">
            <v>PK 2 M10-S12 3p S</v>
          </cell>
          <cell r="D4539" t="str">
            <v>44,2534</v>
          </cell>
          <cell r="E4539" t="str">
            <v>NJ</v>
          </cell>
          <cell r="F4539">
            <v>36</v>
          </cell>
          <cell r="G4539">
            <v>283221.76000000001</v>
          </cell>
          <cell r="H4539">
            <v>0</v>
          </cell>
          <cell r="I4539">
            <v>286053.97759999998</v>
          </cell>
          <cell r="J4539">
            <v>36042801.177599996</v>
          </cell>
          <cell r="K4539">
            <v>0.55000000000000004</v>
          </cell>
          <cell r="L4539">
            <v>55866342</v>
          </cell>
        </row>
        <row r="4540">
          <cell r="A4540" t="str">
            <v>004132302</v>
          </cell>
          <cell r="B4540" t="str">
            <v>Podstavek talilnega vložka</v>
          </cell>
          <cell r="C4540" t="str">
            <v>PK 2 S12-S12 3p S</v>
          </cell>
          <cell r="D4540" t="str">
            <v>46,6775</v>
          </cell>
          <cell r="E4540" t="str">
            <v>NJ</v>
          </cell>
          <cell r="F4540">
            <v>36</v>
          </cell>
          <cell r="G4540">
            <v>298736</v>
          </cell>
          <cell r="H4540">
            <v>0</v>
          </cell>
          <cell r="I4540">
            <v>301723.36</v>
          </cell>
          <cell r="J4540">
            <v>38017143.359999999</v>
          </cell>
          <cell r="K4540">
            <v>0.55000000000000004</v>
          </cell>
          <cell r="L4540">
            <v>58926573</v>
          </cell>
        </row>
        <row r="4541">
          <cell r="A4541" t="str">
            <v>004132303</v>
          </cell>
          <cell r="B4541" t="str">
            <v>Podstavek talilnega vložka</v>
          </cell>
          <cell r="C4541" t="str">
            <v>PK 2 M10-P2 3p S</v>
          </cell>
          <cell r="D4541" t="str">
            <v>69,0048</v>
          </cell>
          <cell r="E4541" t="str">
            <v>NJ</v>
          </cell>
          <cell r="F4541">
            <v>36</v>
          </cell>
          <cell r="G4541">
            <v>441630.72000000003</v>
          </cell>
          <cell r="H4541">
            <v>0</v>
          </cell>
          <cell r="I4541">
            <v>446047.02720000001</v>
          </cell>
          <cell r="J4541">
            <v>56201925.427200004</v>
          </cell>
          <cell r="K4541">
            <v>0.55000000000000004</v>
          </cell>
          <cell r="L4541">
            <v>87112985</v>
          </cell>
        </row>
        <row r="4542">
          <cell r="A4542" t="str">
            <v>004132304</v>
          </cell>
          <cell r="B4542" t="str">
            <v>Podstavek talilnega vložka</v>
          </cell>
          <cell r="C4542" t="str">
            <v>PK 2 M10-2P2 3p S</v>
          </cell>
          <cell r="D4542" t="str">
            <v>94,4233</v>
          </cell>
          <cell r="E4542" t="str">
            <v>NJ</v>
          </cell>
          <cell r="F4542">
            <v>36</v>
          </cell>
          <cell r="G4542">
            <v>604309.12</v>
          </cell>
          <cell r="H4542">
            <v>0</v>
          </cell>
          <cell r="I4542">
            <v>610352.21120000002</v>
          </cell>
          <cell r="J4542">
            <v>76904378.611200005</v>
          </cell>
          <cell r="K4542">
            <v>0.55000000000000004</v>
          </cell>
          <cell r="L4542">
            <v>119201787</v>
          </cell>
        </row>
        <row r="4543">
          <cell r="A4543" t="str">
            <v>004132305</v>
          </cell>
          <cell r="B4543" t="str">
            <v>Podstavek talilnega vložka</v>
          </cell>
          <cell r="C4543" t="str">
            <v>PK 2 P2-P2 3p S</v>
          </cell>
          <cell r="D4543" t="str">
            <v>96,1801</v>
          </cell>
          <cell r="E4543" t="str">
            <v>NJ</v>
          </cell>
          <cell r="F4543">
            <v>36</v>
          </cell>
          <cell r="G4543">
            <v>615552.64</v>
          </cell>
          <cell r="H4543">
            <v>0</v>
          </cell>
          <cell r="I4543">
            <v>621708.16639999999</v>
          </cell>
          <cell r="J4543">
            <v>78335228.966399997</v>
          </cell>
          <cell r="K4543">
            <v>0.55000000000000004</v>
          </cell>
          <cell r="L4543">
            <v>121419605</v>
          </cell>
        </row>
        <row r="4544">
          <cell r="A4544" t="str">
            <v>004132306</v>
          </cell>
          <cell r="B4544" t="str">
            <v>Podstavek talilnega vložka</v>
          </cell>
          <cell r="C4544" t="str">
            <v>PK 2 P2-2P2 3p S</v>
          </cell>
          <cell r="D4544" t="str">
            <v>121,5992</v>
          </cell>
          <cell r="E4544" t="str">
            <v>NJ</v>
          </cell>
          <cell r="F4544">
            <v>36</v>
          </cell>
          <cell r="G4544">
            <v>778234.88</v>
          </cell>
          <cell r="H4544">
            <v>0</v>
          </cell>
          <cell r="I4544">
            <v>786017.22880000004</v>
          </cell>
          <cell r="J4544">
            <v>99038170.828800008</v>
          </cell>
          <cell r="K4544">
            <v>0.55000000000000004</v>
          </cell>
          <cell r="L4544">
            <v>153509165</v>
          </cell>
        </row>
        <row r="4545">
          <cell r="A4545" t="str">
            <v>004132307</v>
          </cell>
          <cell r="B4545" t="str">
            <v>Podstavek talilnega vložka</v>
          </cell>
          <cell r="C4545" t="str">
            <v>PK 2 2P2-2P2 3p S</v>
          </cell>
          <cell r="D4545" t="str">
            <v>147,0177</v>
          </cell>
          <cell r="E4545" t="str">
            <v>NJ</v>
          </cell>
          <cell r="F4545">
            <v>36</v>
          </cell>
          <cell r="G4545">
            <v>940913.28</v>
          </cell>
          <cell r="H4545">
            <v>0</v>
          </cell>
          <cell r="I4545">
            <v>950322.41280000005</v>
          </cell>
          <cell r="J4545">
            <v>119740624.01280001</v>
          </cell>
          <cell r="K4545">
            <v>0.55000000000000004</v>
          </cell>
          <cell r="L4545">
            <v>185597968</v>
          </cell>
        </row>
        <row r="4546">
          <cell r="A4546" t="str">
            <v>004123300</v>
          </cell>
          <cell r="B4546" t="str">
            <v>Podstavek talilnega vložka</v>
          </cell>
          <cell r="C4546" t="str">
            <v>PK 3 M12-M12 1p S</v>
          </cell>
          <cell r="D4546" t="str">
            <v>19,6854</v>
          </cell>
          <cell r="E4546" t="str">
            <v>NJ</v>
          </cell>
          <cell r="F4546">
            <v>36</v>
          </cell>
          <cell r="G4546">
            <v>125986.56</v>
          </cell>
          <cell r="H4546">
            <v>0</v>
          </cell>
          <cell r="I4546">
            <v>127246.4256</v>
          </cell>
          <cell r="J4546">
            <v>16033049.625600001</v>
          </cell>
          <cell r="K4546">
            <v>0.55000000000000004</v>
          </cell>
          <cell r="L4546">
            <v>24851227</v>
          </cell>
        </row>
        <row r="4547">
          <cell r="A4547" t="str">
            <v>004123301</v>
          </cell>
          <cell r="B4547" t="str">
            <v>Podstavek talilnega vložka</v>
          </cell>
          <cell r="C4547" t="str">
            <v>PK 3 M12-P3 1p S</v>
          </cell>
          <cell r="D4547" t="str">
            <v>34,6416</v>
          </cell>
          <cell r="E4547" t="str">
            <v>NJ</v>
          </cell>
          <cell r="F4547">
            <v>36</v>
          </cell>
          <cell r="G4547">
            <v>221706.23999999999</v>
          </cell>
          <cell r="H4547">
            <v>0</v>
          </cell>
          <cell r="I4547">
            <v>223923.30239999999</v>
          </cell>
          <cell r="J4547">
            <v>28214336.102399997</v>
          </cell>
          <cell r="K4547">
            <v>0.55000000000000004</v>
          </cell>
          <cell r="L4547">
            <v>43732221</v>
          </cell>
        </row>
        <row r="4548">
          <cell r="A4548" t="str">
            <v>004123302</v>
          </cell>
          <cell r="B4548" t="str">
            <v>Podstavek talilnega vložka</v>
          </cell>
          <cell r="C4548" t="str">
            <v>PK 3 M12-2P3 1p S</v>
          </cell>
          <cell r="D4548" t="str">
            <v>43,3596</v>
          </cell>
          <cell r="E4548" t="str">
            <v>NJ</v>
          </cell>
          <cell r="F4548">
            <v>36</v>
          </cell>
          <cell r="G4548">
            <v>277501.44</v>
          </cell>
          <cell r="H4548">
            <v>0</v>
          </cell>
          <cell r="I4548">
            <v>280276.45439999999</v>
          </cell>
          <cell r="J4548">
            <v>35314833.2544</v>
          </cell>
          <cell r="K4548">
            <v>0.55000000000000004</v>
          </cell>
          <cell r="L4548">
            <v>54737992</v>
          </cell>
        </row>
        <row r="4549">
          <cell r="A4549" t="str">
            <v>004123303</v>
          </cell>
          <cell r="B4549" t="str">
            <v>Podstavek talilnega vložka</v>
          </cell>
          <cell r="C4549" t="str">
            <v>PK 3 P3-P3 1p S</v>
          </cell>
          <cell r="D4549" t="str">
            <v>48,0567</v>
          </cell>
          <cell r="E4549" t="str">
            <v>NJ</v>
          </cell>
          <cell r="F4549">
            <v>36</v>
          </cell>
          <cell r="G4549">
            <v>307562.88</v>
          </cell>
          <cell r="H4549">
            <v>0</v>
          </cell>
          <cell r="I4549">
            <v>310638.50880000001</v>
          </cell>
          <cell r="J4549">
            <v>39140452.108800001</v>
          </cell>
          <cell r="K4549">
            <v>0.55000000000000004</v>
          </cell>
          <cell r="L4549">
            <v>60667701</v>
          </cell>
        </row>
        <row r="4550">
          <cell r="A4550" t="str">
            <v>004123304</v>
          </cell>
          <cell r="B4550" t="str">
            <v>Podstavek talilnega vložka</v>
          </cell>
          <cell r="C4550" t="str">
            <v>PK 3 P3-2P3 1p S</v>
          </cell>
          <cell r="D4550" t="str">
            <v>56,7740</v>
          </cell>
          <cell r="E4550" t="str">
            <v>NJ</v>
          </cell>
          <cell r="F4550">
            <v>36</v>
          </cell>
          <cell r="G4550">
            <v>363353.60000000003</v>
          </cell>
          <cell r="H4550">
            <v>0</v>
          </cell>
          <cell r="I4550">
            <v>366987.13600000006</v>
          </cell>
          <cell r="J4550">
            <v>46240379.136000007</v>
          </cell>
          <cell r="K4550">
            <v>0.55000000000000004</v>
          </cell>
          <cell r="L4550">
            <v>71672588</v>
          </cell>
        </row>
        <row r="4551">
          <cell r="A4551" t="str">
            <v>004123305</v>
          </cell>
          <cell r="B4551" t="str">
            <v>Podstavek talilnega vložka</v>
          </cell>
          <cell r="C4551" t="str">
            <v>PK 3 2P3-2P3 1p S</v>
          </cell>
          <cell r="D4551" t="str">
            <v>65,4923</v>
          </cell>
          <cell r="E4551" t="str">
            <v>NJ</v>
          </cell>
          <cell r="F4551">
            <v>36</v>
          </cell>
          <cell r="G4551">
            <v>419150.72000000003</v>
          </cell>
          <cell r="H4551">
            <v>0</v>
          </cell>
          <cell r="I4551">
            <v>423342.22720000002</v>
          </cell>
          <cell r="J4551">
            <v>53341120.6272</v>
          </cell>
          <cell r="K4551">
            <v>0.55000000000000004</v>
          </cell>
          <cell r="L4551">
            <v>82678737</v>
          </cell>
        </row>
        <row r="4552">
          <cell r="A4552" t="str">
            <v>004132400</v>
          </cell>
          <cell r="B4552" t="str">
            <v>Podstavek talilnega vložka</v>
          </cell>
          <cell r="C4552" t="str">
            <v>PK 3 M12-M12 3p</v>
          </cell>
          <cell r="D4552" t="str">
            <v>62,5703</v>
          </cell>
          <cell r="E4552" t="str">
            <v>NJ</v>
          </cell>
          <cell r="F4552">
            <v>36</v>
          </cell>
          <cell r="G4552">
            <v>400449.92</v>
          </cell>
          <cell r="H4552">
            <v>0</v>
          </cell>
          <cell r="I4552">
            <v>404454.4192</v>
          </cell>
          <cell r="J4552">
            <v>50961256.819200002</v>
          </cell>
          <cell r="K4552">
            <v>0.55000000000000004</v>
          </cell>
          <cell r="L4552">
            <v>78989949</v>
          </cell>
        </row>
        <row r="4553">
          <cell r="A4553" t="str">
            <v>004132401</v>
          </cell>
          <cell r="B4553" t="str">
            <v>Podstavek talilnega vložka</v>
          </cell>
          <cell r="C4553" t="str">
            <v>PK 3 M12-P3 3p</v>
          </cell>
          <cell r="D4553" t="str">
            <v>107,7579</v>
          </cell>
          <cell r="E4553" t="str">
            <v>NJ</v>
          </cell>
          <cell r="F4553">
            <v>36</v>
          </cell>
          <cell r="G4553">
            <v>689650.56</v>
          </cell>
          <cell r="H4553">
            <v>0</v>
          </cell>
          <cell r="I4553">
            <v>696547.06560000009</v>
          </cell>
          <cell r="J4553">
            <v>87764930.265600011</v>
          </cell>
          <cell r="K4553">
            <v>0.55000000000000004</v>
          </cell>
          <cell r="L4553">
            <v>136035642</v>
          </cell>
        </row>
        <row r="4554">
          <cell r="A4554" t="str">
            <v>004132402</v>
          </cell>
          <cell r="B4554" t="str">
            <v>Podstavek talilnega vložka</v>
          </cell>
          <cell r="C4554" t="str">
            <v>PK 3 M12-2P3 3p</v>
          </cell>
          <cell r="D4554" t="str">
            <v>133,9108</v>
          </cell>
          <cell r="E4554" t="str">
            <v>NJ</v>
          </cell>
          <cell r="F4554">
            <v>36</v>
          </cell>
          <cell r="G4554">
            <v>857029.12</v>
          </cell>
          <cell r="H4554">
            <v>0</v>
          </cell>
          <cell r="I4554">
            <v>865599.41119999997</v>
          </cell>
          <cell r="J4554">
            <v>109065525.81119999</v>
          </cell>
          <cell r="K4554">
            <v>0.55000000000000004</v>
          </cell>
          <cell r="L4554">
            <v>169051566</v>
          </cell>
        </row>
        <row r="4555">
          <cell r="A4555" t="str">
            <v>004132403</v>
          </cell>
          <cell r="B4555" t="str">
            <v>Podstavek talilnega vložka</v>
          </cell>
          <cell r="C4555" t="str">
            <v>PK 3 P3-P3 3p</v>
          </cell>
          <cell r="D4555" t="str">
            <v>148,0024</v>
          </cell>
          <cell r="E4555" t="str">
            <v>NJ</v>
          </cell>
          <cell r="F4555">
            <v>36</v>
          </cell>
          <cell r="G4555">
            <v>947215.35999999999</v>
          </cell>
          <cell r="H4555">
            <v>0</v>
          </cell>
          <cell r="I4555">
            <v>956687.51359999995</v>
          </cell>
          <cell r="J4555">
            <v>120542626.71359999</v>
          </cell>
          <cell r="K4555">
            <v>0.55000000000000004</v>
          </cell>
          <cell r="L4555">
            <v>186841072</v>
          </cell>
        </row>
        <row r="4556">
          <cell r="A4556" t="str">
            <v>004132404</v>
          </cell>
          <cell r="B4556" t="str">
            <v>Podstavek talilnega vložka</v>
          </cell>
          <cell r="C4556" t="str">
            <v>PK 3 P3-2P3 3p</v>
          </cell>
          <cell r="D4556" t="str">
            <v>174,1559</v>
          </cell>
          <cell r="E4556" t="str">
            <v>NJ</v>
          </cell>
          <cell r="F4556">
            <v>36</v>
          </cell>
          <cell r="G4556">
            <v>1114597.76</v>
          </cell>
          <cell r="H4556">
            <v>0</v>
          </cell>
          <cell r="I4556">
            <v>1125743.7376000001</v>
          </cell>
          <cell r="J4556">
            <v>141843710.93760002</v>
          </cell>
          <cell r="K4556">
            <v>0.55000000000000004</v>
          </cell>
          <cell r="L4556">
            <v>219857752</v>
          </cell>
        </row>
        <row r="4557">
          <cell r="A4557" t="str">
            <v>004132405</v>
          </cell>
          <cell r="B4557" t="str">
            <v>Podstavek talilnega vložka</v>
          </cell>
          <cell r="C4557" t="str">
            <v>PK 3 2P3-2P3 3p</v>
          </cell>
          <cell r="D4557" t="str">
            <v>200,3088</v>
          </cell>
          <cell r="E4557" t="str">
            <v>NJ</v>
          </cell>
          <cell r="F4557">
            <v>36</v>
          </cell>
          <cell r="G4557">
            <v>1281976.3200000001</v>
          </cell>
          <cell r="H4557">
            <v>0</v>
          </cell>
          <cell r="I4557">
            <v>1294796.0832</v>
          </cell>
          <cell r="J4557">
            <v>163144306.48320001</v>
          </cell>
          <cell r="K4557">
            <v>0.55000000000000004</v>
          </cell>
          <cell r="L4557">
            <v>252873676</v>
          </cell>
        </row>
        <row r="4558">
          <cell r="A4558" t="str">
            <v>004941320</v>
          </cell>
          <cell r="B4558" t="str">
            <v>Zašèitna pregrada</v>
          </cell>
          <cell r="C4558" t="str">
            <v>PR PK 00 S</v>
          </cell>
          <cell r="D4558" t="str">
            <v>0,9082</v>
          </cell>
          <cell r="E4558" t="str">
            <v>NJ</v>
          </cell>
          <cell r="F4558">
            <v>36</v>
          </cell>
          <cell r="G4558" t="e">
            <v>#VALUE!</v>
          </cell>
          <cell r="H4558">
            <v>0</v>
          </cell>
          <cell r="I4558" t="e">
            <v>#VALUE!</v>
          </cell>
          <cell r="J4558" t="e">
            <v>#VALUE!</v>
          </cell>
          <cell r="K4558">
            <v>0.55000000000000004</v>
          </cell>
          <cell r="L4558" t="e">
            <v>#VALUE!</v>
          </cell>
        </row>
        <row r="4559">
          <cell r="A4559" t="str">
            <v>004941321</v>
          </cell>
          <cell r="B4559" t="str">
            <v>Zašèitna pregrada</v>
          </cell>
          <cell r="C4559" t="str">
            <v>PR PK 1S</v>
          </cell>
          <cell r="D4559" t="str">
            <v>2,3114</v>
          </cell>
          <cell r="E4559" t="str">
            <v>NJ</v>
          </cell>
          <cell r="F4559">
            <v>36</v>
          </cell>
          <cell r="G4559">
            <v>14792.960000000001</v>
          </cell>
          <cell r="H4559">
            <v>0</v>
          </cell>
          <cell r="I4559">
            <v>14940.8896</v>
          </cell>
          <cell r="J4559">
            <v>1882552.0896000001</v>
          </cell>
          <cell r="K4559">
            <v>0.55000000000000004</v>
          </cell>
          <cell r="L4559">
            <v>2917956</v>
          </cell>
        </row>
        <row r="4560">
          <cell r="A4560" t="str">
            <v>004941322</v>
          </cell>
          <cell r="B4560" t="str">
            <v>Zašèitna pregrada</v>
          </cell>
          <cell r="C4560" t="str">
            <v>PR PK 2 S</v>
          </cell>
          <cell r="D4560" t="str">
            <v>2,5591</v>
          </cell>
          <cell r="E4560" t="str">
            <v>NJ</v>
          </cell>
          <cell r="F4560">
            <v>36</v>
          </cell>
          <cell r="G4560">
            <v>16378.24</v>
          </cell>
          <cell r="H4560">
            <v>0</v>
          </cell>
          <cell r="I4560">
            <v>16542.022400000002</v>
          </cell>
          <cell r="J4560">
            <v>2084294.8224000002</v>
          </cell>
          <cell r="K4560">
            <v>0.55000000000000004</v>
          </cell>
          <cell r="L4560">
            <v>3230657</v>
          </cell>
        </row>
        <row r="4561">
          <cell r="A4561" t="str">
            <v>004941323</v>
          </cell>
          <cell r="B4561" t="str">
            <v>Zašèitna pregrada</v>
          </cell>
          <cell r="C4561" t="str">
            <v>PR PK 3 S</v>
          </cell>
          <cell r="D4561" t="str">
            <v>3,3347</v>
          </cell>
          <cell r="E4561" t="str">
            <v>NJ</v>
          </cell>
          <cell r="F4561">
            <v>36</v>
          </cell>
          <cell r="G4561">
            <v>21342.080000000002</v>
          </cell>
          <cell r="H4561">
            <v>0</v>
          </cell>
          <cell r="I4561">
            <v>21555.500800000002</v>
          </cell>
          <cell r="J4561">
            <v>2715993.1008000001</v>
          </cell>
          <cell r="K4561">
            <v>0.55000000000000004</v>
          </cell>
          <cell r="L4561">
            <v>4209790</v>
          </cell>
        </row>
        <row r="4562">
          <cell r="A4562" t="str">
            <v>004941410</v>
          </cell>
          <cell r="B4562" t="str">
            <v>N sponka</v>
          </cell>
          <cell r="C4562" t="str">
            <v>PK 00/0 M8-2M5 1p S</v>
          </cell>
          <cell r="D4562" t="str">
            <v>4,5742</v>
          </cell>
          <cell r="E4562" t="str">
            <v>NJ</v>
          </cell>
          <cell r="F4562">
            <v>36</v>
          </cell>
          <cell r="G4562">
            <v>29274.880000000001</v>
          </cell>
          <cell r="H4562">
            <v>0</v>
          </cell>
          <cell r="I4562">
            <v>29567.628800000002</v>
          </cell>
          <cell r="J4562">
            <v>3725521.2288000002</v>
          </cell>
          <cell r="K4562">
            <v>0.55000000000000004</v>
          </cell>
          <cell r="L4562">
            <v>5774558</v>
          </cell>
        </row>
        <row r="4563">
          <cell r="A4563" t="str">
            <v>004941411</v>
          </cell>
          <cell r="B4563" t="str">
            <v>N sponka</v>
          </cell>
          <cell r="C4563" t="str">
            <v>PK 1/0 M10-M10 S</v>
          </cell>
          <cell r="D4563" t="str">
            <v>12,6189</v>
          </cell>
          <cell r="E4563" t="str">
            <v>NJ</v>
          </cell>
          <cell r="F4563">
            <v>36</v>
          </cell>
          <cell r="G4563">
            <v>80760.960000000006</v>
          </cell>
          <cell r="H4563">
            <v>0</v>
          </cell>
          <cell r="I4563">
            <v>81568.569600000003</v>
          </cell>
          <cell r="J4563">
            <v>10277639.7696</v>
          </cell>
          <cell r="K4563">
            <v>0.55000000000000004</v>
          </cell>
          <cell r="L4563">
            <v>15930342</v>
          </cell>
        </row>
        <row r="4564">
          <cell r="A4564" t="str">
            <v>004941412</v>
          </cell>
          <cell r="B4564" t="str">
            <v>N sponka</v>
          </cell>
          <cell r="C4564" t="str">
            <v>PK 2/0 M10-M10 S</v>
          </cell>
          <cell r="D4564" t="str">
            <v>15,4132</v>
          </cell>
          <cell r="E4564" t="str">
            <v>NJ</v>
          </cell>
          <cell r="F4564">
            <v>36</v>
          </cell>
          <cell r="G4564">
            <v>98644.479999999996</v>
          </cell>
          <cell r="H4564">
            <v>0</v>
          </cell>
          <cell r="I4564">
            <v>99630.924799999993</v>
          </cell>
          <cell r="J4564">
            <v>12553496.524799999</v>
          </cell>
          <cell r="K4564">
            <v>0.55000000000000004</v>
          </cell>
          <cell r="L4564">
            <v>19457920</v>
          </cell>
        </row>
        <row r="4565">
          <cell r="A4565" t="str">
            <v>004941413</v>
          </cell>
          <cell r="B4565" t="str">
            <v>N sponka</v>
          </cell>
          <cell r="C4565" t="str">
            <v>PK 3/0 M12-M12 S</v>
          </cell>
          <cell r="D4565" t="str">
            <v>15,9115</v>
          </cell>
          <cell r="E4565" t="str">
            <v>NJ</v>
          </cell>
          <cell r="F4565">
            <v>36</v>
          </cell>
          <cell r="G4565">
            <v>101833.60000000001</v>
          </cell>
          <cell r="H4565">
            <v>0</v>
          </cell>
          <cell r="I4565">
            <v>102851.936</v>
          </cell>
          <cell r="J4565">
            <v>12959343.936000001</v>
          </cell>
          <cell r="K4565">
            <v>0.55000000000000004</v>
          </cell>
          <cell r="L4565">
            <v>20086984</v>
          </cell>
        </row>
        <row r="4566">
          <cell r="A4566" t="str">
            <v>004121300</v>
          </cell>
          <cell r="B4566" t="str">
            <v>Podstavek talilnega vložka</v>
          </cell>
          <cell r="C4566" t="str">
            <v>PT 00 M8-M8 1p</v>
          </cell>
          <cell r="D4566" t="str">
            <v>3,7604</v>
          </cell>
          <cell r="E4566" t="str">
            <v>NJ</v>
          </cell>
          <cell r="F4566">
            <v>36</v>
          </cell>
          <cell r="G4566">
            <v>24066.560000000001</v>
          </cell>
          <cell r="H4566">
            <v>0</v>
          </cell>
          <cell r="I4566">
            <v>24307.225600000002</v>
          </cell>
          <cell r="J4566">
            <v>3062710.4256000002</v>
          </cell>
          <cell r="K4566">
            <v>0.57999999999999996</v>
          </cell>
          <cell r="L4566">
            <v>4839083</v>
          </cell>
        </row>
        <row r="4567">
          <cell r="A4567" t="str">
            <v>004121301</v>
          </cell>
          <cell r="B4567" t="str">
            <v>Podstavek talilnega vložka</v>
          </cell>
          <cell r="C4567" t="str">
            <v>PT 00 2M6-2M6 1p</v>
          </cell>
          <cell r="D4567" t="str">
            <v>5,2160</v>
          </cell>
          <cell r="E4567" t="str">
            <v>NJ</v>
          </cell>
          <cell r="F4567">
            <v>36</v>
          </cell>
          <cell r="G4567">
            <v>33382.400000000001</v>
          </cell>
          <cell r="H4567">
            <v>0</v>
          </cell>
          <cell r="I4567">
            <v>33716.224000000002</v>
          </cell>
          <cell r="J4567">
            <v>4248244.2240000004</v>
          </cell>
          <cell r="K4567">
            <v>0.57999999999999996</v>
          </cell>
          <cell r="L4567">
            <v>6712226</v>
          </cell>
        </row>
        <row r="4568">
          <cell r="A4568" t="str">
            <v>004121302</v>
          </cell>
          <cell r="B4568" t="str">
            <v>Podstavek talilnega vložka</v>
          </cell>
          <cell r="C4568" t="str">
            <v>PT 00 2M6-M8 1p</v>
          </cell>
          <cell r="D4568" t="str">
            <v>4,6499</v>
          </cell>
          <cell r="E4568" t="str">
            <v>NJ</v>
          </cell>
          <cell r="F4568">
            <v>36</v>
          </cell>
          <cell r="G4568">
            <v>29759.360000000001</v>
          </cell>
          <cell r="H4568">
            <v>0</v>
          </cell>
          <cell r="I4568">
            <v>30056.953600000001</v>
          </cell>
          <cell r="J4568">
            <v>3787176.1536000003</v>
          </cell>
          <cell r="K4568">
            <v>0.57999999999999996</v>
          </cell>
          <cell r="L4568">
            <v>5983739</v>
          </cell>
        </row>
        <row r="4569">
          <cell r="A4569" t="str">
            <v>004121303</v>
          </cell>
          <cell r="B4569" t="str">
            <v>Podstavek talilnega vložka</v>
          </cell>
          <cell r="C4569" t="str">
            <v>PT 00 M8-P00 1p</v>
          </cell>
          <cell r="D4569" t="str">
            <v>6,2673</v>
          </cell>
          <cell r="E4569" t="str">
            <v>NJ</v>
          </cell>
          <cell r="F4569">
            <v>36</v>
          </cell>
          <cell r="G4569">
            <v>40110.720000000001</v>
          </cell>
          <cell r="H4569">
            <v>0</v>
          </cell>
          <cell r="I4569">
            <v>40511.8272</v>
          </cell>
          <cell r="J4569">
            <v>5104490.2271999996</v>
          </cell>
          <cell r="K4569">
            <v>0.57999999999999996</v>
          </cell>
          <cell r="L4569">
            <v>8065095</v>
          </cell>
        </row>
        <row r="4570">
          <cell r="A4570" t="str">
            <v>004121304</v>
          </cell>
          <cell r="B4570" t="str">
            <v>Podstavek talilnega vložka</v>
          </cell>
          <cell r="C4570" t="str">
            <v>PT 00 M8-2P00 1p</v>
          </cell>
          <cell r="D4570" t="str">
            <v>7,1973</v>
          </cell>
          <cell r="E4570" t="str">
            <v>NJ</v>
          </cell>
          <cell r="F4570">
            <v>36</v>
          </cell>
          <cell r="G4570">
            <v>46062.720000000001</v>
          </cell>
          <cell r="H4570">
            <v>0</v>
          </cell>
          <cell r="I4570">
            <v>46523.347200000004</v>
          </cell>
          <cell r="J4570">
            <v>5861941.7472000001</v>
          </cell>
          <cell r="K4570">
            <v>0.57999999999999996</v>
          </cell>
          <cell r="L4570">
            <v>9261868</v>
          </cell>
        </row>
        <row r="4571">
          <cell r="A4571" t="str">
            <v>004121305</v>
          </cell>
          <cell r="B4571" t="str">
            <v>Podstavek talilnega vložka</v>
          </cell>
          <cell r="C4571" t="str">
            <v>PT 00 P00-P00 1p</v>
          </cell>
          <cell r="D4571" t="str">
            <v>8,4507</v>
          </cell>
          <cell r="E4571" t="str">
            <v>NJ</v>
          </cell>
          <cell r="F4571">
            <v>36</v>
          </cell>
          <cell r="G4571">
            <v>54084.480000000003</v>
          </cell>
          <cell r="H4571">
            <v>0</v>
          </cell>
          <cell r="I4571">
            <v>54625.324800000002</v>
          </cell>
          <cell r="J4571">
            <v>6882790.9248000002</v>
          </cell>
          <cell r="K4571">
            <v>0.57999999999999996</v>
          </cell>
          <cell r="L4571">
            <v>10874810</v>
          </cell>
        </row>
        <row r="4572">
          <cell r="A4572" t="str">
            <v>004121306</v>
          </cell>
          <cell r="B4572" t="str">
            <v>Podstavek talilnega vložka</v>
          </cell>
          <cell r="C4572" t="str">
            <v>PT 00 P00-2P00 1p</v>
          </cell>
          <cell r="D4572" t="str">
            <v>9,3402</v>
          </cell>
          <cell r="E4572" t="str">
            <v>NJ</v>
          </cell>
          <cell r="F4572">
            <v>36</v>
          </cell>
          <cell r="G4572">
            <v>59777.279999999999</v>
          </cell>
          <cell r="H4572">
            <v>0</v>
          </cell>
          <cell r="I4572">
            <v>60375.052799999998</v>
          </cell>
          <cell r="J4572">
            <v>7607256.6527999993</v>
          </cell>
          <cell r="K4572">
            <v>0.57999999999999996</v>
          </cell>
          <cell r="L4572">
            <v>12019466</v>
          </cell>
        </row>
        <row r="4573">
          <cell r="A4573" t="str">
            <v>004121307</v>
          </cell>
          <cell r="B4573" t="str">
            <v>Podstavek talilnega vložka</v>
          </cell>
          <cell r="C4573" t="str">
            <v>PT 00 2P00-2P00 1p</v>
          </cell>
          <cell r="D4573" t="str">
            <v>10,2701</v>
          </cell>
          <cell r="E4573" t="str">
            <v>NJ</v>
          </cell>
          <cell r="F4573">
            <v>36</v>
          </cell>
          <cell r="G4573">
            <v>65728.639999999999</v>
          </cell>
          <cell r="H4573">
            <v>0</v>
          </cell>
          <cell r="I4573">
            <v>66385.926399999997</v>
          </cell>
          <cell r="J4573">
            <v>8364626.7263999991</v>
          </cell>
          <cell r="K4573">
            <v>0.57999999999999996</v>
          </cell>
          <cell r="L4573">
            <v>13216111</v>
          </cell>
        </row>
        <row r="4574">
          <cell r="A4574" t="str">
            <v>004121311</v>
          </cell>
          <cell r="B4574" t="str">
            <v>Podstavek talilnega vložka</v>
          </cell>
          <cell r="C4574" t="str">
            <v>PTI 00 M8-M8 1p</v>
          </cell>
          <cell r="D4574" t="str">
            <v>5,0325</v>
          </cell>
          <cell r="E4574" t="str">
            <v>NJ</v>
          </cell>
          <cell r="F4574">
            <v>36</v>
          </cell>
          <cell r="G4574">
            <v>32208</v>
          </cell>
          <cell r="H4574">
            <v>0</v>
          </cell>
          <cell r="I4574">
            <v>32530.080000000002</v>
          </cell>
          <cell r="J4574">
            <v>4098790.08</v>
          </cell>
          <cell r="K4574">
            <v>0.57999999999999996</v>
          </cell>
          <cell r="L4574">
            <v>6476089</v>
          </cell>
        </row>
        <row r="4575">
          <cell r="A4575" t="str">
            <v>004121312</v>
          </cell>
          <cell r="B4575" t="str">
            <v>Podstavek talilnega vložka</v>
          </cell>
          <cell r="C4575" t="str">
            <v>PTI 00 2M6-2M6 1p</v>
          </cell>
          <cell r="D4575" t="str">
            <v>5,7819</v>
          </cell>
          <cell r="E4575" t="str">
            <v>NJ</v>
          </cell>
          <cell r="F4575">
            <v>36</v>
          </cell>
          <cell r="G4575">
            <v>37004.160000000003</v>
          </cell>
          <cell r="H4575">
            <v>0</v>
          </cell>
          <cell r="I4575">
            <v>37374.2016</v>
          </cell>
          <cell r="J4575">
            <v>4709149.4016000004</v>
          </cell>
          <cell r="K4575">
            <v>0.57999999999999996</v>
          </cell>
          <cell r="L4575">
            <v>7440457</v>
          </cell>
        </row>
        <row r="4576">
          <cell r="A4576" t="str">
            <v>004121313</v>
          </cell>
          <cell r="B4576" t="str">
            <v>Podstavek talilnega vložka</v>
          </cell>
          <cell r="C4576" t="str">
            <v>PTI 00 M8-2M6 1p</v>
          </cell>
          <cell r="D4576" t="str">
            <v>5,4073</v>
          </cell>
          <cell r="E4576" t="str">
            <v>NJ</v>
          </cell>
          <cell r="F4576">
            <v>36</v>
          </cell>
          <cell r="G4576">
            <v>34606.720000000001</v>
          </cell>
          <cell r="H4576">
            <v>0</v>
          </cell>
          <cell r="I4576">
            <v>34952.787199999999</v>
          </cell>
          <cell r="J4576">
            <v>4404051.1871999996</v>
          </cell>
          <cell r="K4576">
            <v>0.57999999999999996</v>
          </cell>
          <cell r="L4576">
            <v>6958401</v>
          </cell>
        </row>
        <row r="4577">
          <cell r="A4577" t="str">
            <v>004121314</v>
          </cell>
          <cell r="B4577" t="str">
            <v>Podstavek talilnega vložka</v>
          </cell>
          <cell r="C4577" t="str">
            <v>PTI 00 M8-P00 1p</v>
          </cell>
          <cell r="D4577" t="str">
            <v>7,3409</v>
          </cell>
          <cell r="E4577" t="str">
            <v>NJ</v>
          </cell>
          <cell r="F4577">
            <v>36</v>
          </cell>
          <cell r="G4577">
            <v>46981.760000000002</v>
          </cell>
          <cell r="H4577">
            <v>0</v>
          </cell>
          <cell r="I4577">
            <v>47451.577600000004</v>
          </cell>
          <cell r="J4577">
            <v>5978898.7776000006</v>
          </cell>
          <cell r="K4577">
            <v>0.57999999999999996</v>
          </cell>
          <cell r="L4577">
            <v>9446661</v>
          </cell>
        </row>
        <row r="4578">
          <cell r="A4578" t="str">
            <v>004121315</v>
          </cell>
          <cell r="B4578" t="str">
            <v>Podstavek talilnega vložka</v>
          </cell>
          <cell r="C4578" t="str">
            <v>PTI 00 M8-2P00 1p</v>
          </cell>
          <cell r="D4578" t="str">
            <v>8,1139</v>
          </cell>
          <cell r="E4578" t="str">
            <v>NJ</v>
          </cell>
          <cell r="F4578">
            <v>36</v>
          </cell>
          <cell r="G4578">
            <v>51928.959999999999</v>
          </cell>
          <cell r="H4578">
            <v>0</v>
          </cell>
          <cell r="I4578">
            <v>52448.249600000003</v>
          </cell>
          <cell r="J4578">
            <v>6608479.4495999999</v>
          </cell>
          <cell r="K4578">
            <v>0.57999999999999996</v>
          </cell>
          <cell r="L4578">
            <v>10441398</v>
          </cell>
        </row>
        <row r="4579">
          <cell r="A4579" t="str">
            <v>004121316</v>
          </cell>
          <cell r="B4579" t="str">
            <v>Podstavek talilnega vložka</v>
          </cell>
          <cell r="C4579" t="str">
            <v>PTI 00 P00-P00 1p</v>
          </cell>
          <cell r="D4579" t="str">
            <v>9,6488</v>
          </cell>
          <cell r="E4579" t="str">
            <v>NJ</v>
          </cell>
          <cell r="F4579">
            <v>36</v>
          </cell>
          <cell r="G4579">
            <v>61752.32</v>
          </cell>
          <cell r="H4579">
            <v>0</v>
          </cell>
          <cell r="I4579">
            <v>62369.843200000003</v>
          </cell>
          <cell r="J4579">
            <v>7858600.2432000004</v>
          </cell>
          <cell r="K4579">
            <v>0.57999999999999996</v>
          </cell>
          <cell r="L4579">
            <v>12416589</v>
          </cell>
        </row>
        <row r="4580">
          <cell r="A4580" t="str">
            <v>004121317</v>
          </cell>
          <cell r="B4580" t="str">
            <v>Podstavek talilnega vložka</v>
          </cell>
          <cell r="C4580" t="str">
            <v>PTI 00 P00-2P00 1p</v>
          </cell>
          <cell r="D4580" t="str">
            <v>10,4214</v>
          </cell>
          <cell r="E4580" t="str">
            <v>NJ</v>
          </cell>
          <cell r="F4580">
            <v>36</v>
          </cell>
          <cell r="G4580">
            <v>66696.960000000006</v>
          </cell>
          <cell r="H4580">
            <v>0</v>
          </cell>
          <cell r="I4580">
            <v>67363.929600000003</v>
          </cell>
          <cell r="J4580">
            <v>8487855.1295999996</v>
          </cell>
          <cell r="K4580">
            <v>0.57999999999999996</v>
          </cell>
          <cell r="L4580">
            <v>13410812</v>
          </cell>
        </row>
        <row r="4581">
          <cell r="A4581" t="str">
            <v>004121318</v>
          </cell>
          <cell r="B4581" t="str">
            <v>Podstavek talilnega vložka</v>
          </cell>
          <cell r="C4581" t="str">
            <v>PTI 00 2P00-2P00 1p</v>
          </cell>
          <cell r="D4581" t="str">
            <v>11,1944</v>
          </cell>
          <cell r="E4581" t="str">
            <v>NJ</v>
          </cell>
          <cell r="F4581">
            <v>36</v>
          </cell>
          <cell r="G4581">
            <v>71644.160000000003</v>
          </cell>
          <cell r="H4581">
            <v>0</v>
          </cell>
          <cell r="I4581">
            <v>72360.601600000009</v>
          </cell>
          <cell r="J4581">
            <v>9117435.8016000018</v>
          </cell>
          <cell r="K4581">
            <v>0.57999999999999996</v>
          </cell>
          <cell r="L4581">
            <v>14405549</v>
          </cell>
        </row>
        <row r="4582">
          <cell r="A4582" t="str">
            <v>004121321</v>
          </cell>
          <cell r="B4582" t="str">
            <v>Podstavek talilnega vložka</v>
          </cell>
          <cell r="C4582" t="str">
            <v>PTIP 00 M8-M8 1p</v>
          </cell>
          <cell r="D4582" t="str">
            <v>5,4997</v>
          </cell>
          <cell r="E4582" t="str">
            <v>NJ</v>
          </cell>
          <cell r="F4582">
            <v>36</v>
          </cell>
          <cell r="G4582">
            <v>35198.080000000002</v>
          </cell>
          <cell r="H4582">
            <v>0</v>
          </cell>
          <cell r="I4582">
            <v>35550.060799999999</v>
          </cell>
          <cell r="J4582">
            <v>4479307.6607999997</v>
          </cell>
          <cell r="K4582">
            <v>0.57999999999999996</v>
          </cell>
          <cell r="L4582">
            <v>7077307</v>
          </cell>
        </row>
        <row r="4583">
          <cell r="A4583" t="str">
            <v>004121322</v>
          </cell>
          <cell r="B4583" t="str">
            <v>Podstavek talilnega vložka</v>
          </cell>
          <cell r="C4583" t="str">
            <v>PTIP 00 2M6-2M6 1p</v>
          </cell>
          <cell r="D4583" t="str">
            <v>6,2482</v>
          </cell>
          <cell r="E4583" t="str">
            <v>NJ</v>
          </cell>
          <cell r="F4583">
            <v>36</v>
          </cell>
          <cell r="G4583">
            <v>39988.480000000003</v>
          </cell>
          <cell r="H4583">
            <v>0</v>
          </cell>
          <cell r="I4583">
            <v>40388.364800000003</v>
          </cell>
          <cell r="J4583">
            <v>5088933.9648000002</v>
          </cell>
          <cell r="K4583">
            <v>0.57999999999999996</v>
          </cell>
          <cell r="L4583">
            <v>8040516</v>
          </cell>
        </row>
        <row r="4584">
          <cell r="A4584" t="str">
            <v>004121323</v>
          </cell>
          <cell r="B4584" t="str">
            <v>Podstavek talilnega vložka</v>
          </cell>
          <cell r="C4584" t="str">
            <v>PTIP 00 2M6-M8 1p</v>
          </cell>
          <cell r="D4584" t="str">
            <v>5,8743</v>
          </cell>
          <cell r="E4584" t="str">
            <v>NJ</v>
          </cell>
          <cell r="F4584">
            <v>36</v>
          </cell>
          <cell r="G4584">
            <v>37595.520000000004</v>
          </cell>
          <cell r="H4584">
            <v>0</v>
          </cell>
          <cell r="I4584">
            <v>37971.475200000008</v>
          </cell>
          <cell r="J4584">
            <v>4784405.8752000006</v>
          </cell>
          <cell r="K4584">
            <v>0.57999999999999996</v>
          </cell>
          <cell r="L4584">
            <v>7559362</v>
          </cell>
        </row>
        <row r="4585">
          <cell r="A4585" t="str">
            <v>004121324</v>
          </cell>
          <cell r="B4585" t="str">
            <v>Podstavek talilnega vložka</v>
          </cell>
          <cell r="C4585" t="str">
            <v>PTIP 00 M8-P00 1p</v>
          </cell>
          <cell r="D4585" t="str">
            <v>7,8073</v>
          </cell>
          <cell r="E4585" t="str">
            <v>NJ</v>
          </cell>
          <cell r="F4585">
            <v>36</v>
          </cell>
          <cell r="G4585">
            <v>49966.720000000001</v>
          </cell>
          <cell r="H4585">
            <v>0</v>
          </cell>
          <cell r="I4585">
            <v>50466.387200000005</v>
          </cell>
          <cell r="J4585">
            <v>6358764.7872000001</v>
          </cell>
          <cell r="K4585">
            <v>0.57999999999999996</v>
          </cell>
          <cell r="L4585">
            <v>10046849</v>
          </cell>
        </row>
        <row r="4586">
          <cell r="A4586" t="str">
            <v>004121325</v>
          </cell>
          <cell r="B4586" t="str">
            <v>Podstavek talilnega vložka</v>
          </cell>
          <cell r="C4586" t="str">
            <v>PTIP 00 M8-2P00 1p</v>
          </cell>
          <cell r="D4586" t="str">
            <v>8,5799</v>
          </cell>
          <cell r="E4586" t="str">
            <v>NJ</v>
          </cell>
          <cell r="F4586">
            <v>36</v>
          </cell>
          <cell r="G4586">
            <v>54911.360000000001</v>
          </cell>
          <cell r="H4586">
            <v>0</v>
          </cell>
          <cell r="I4586">
            <v>55460.473599999998</v>
          </cell>
          <cell r="J4586">
            <v>6988019.6735999994</v>
          </cell>
          <cell r="K4586">
            <v>0.57999999999999996</v>
          </cell>
          <cell r="L4586">
            <v>11041072</v>
          </cell>
        </row>
        <row r="4587">
          <cell r="A4587" t="str">
            <v>004121326</v>
          </cell>
          <cell r="B4587" t="str">
            <v>Podstavek talilnega vložka</v>
          </cell>
          <cell r="C4587" t="str">
            <v>PTIP 00 P00-P00 1p</v>
          </cell>
          <cell r="D4587" t="str">
            <v>10,1157</v>
          </cell>
          <cell r="E4587" t="str">
            <v>NJ</v>
          </cell>
          <cell r="F4587">
            <v>36</v>
          </cell>
          <cell r="G4587">
            <v>64740.480000000003</v>
          </cell>
          <cell r="H4587">
            <v>0</v>
          </cell>
          <cell r="I4587">
            <v>65387.884800000007</v>
          </cell>
          <cell r="J4587">
            <v>8238873.4848000007</v>
          </cell>
          <cell r="K4587">
            <v>0.57999999999999996</v>
          </cell>
          <cell r="L4587">
            <v>13017421</v>
          </cell>
        </row>
        <row r="4588">
          <cell r="A4588" t="str">
            <v>004121327</v>
          </cell>
          <cell r="B4588" t="str">
            <v>Podstavek talilnega vložka</v>
          </cell>
          <cell r="C4588" t="str">
            <v>PTIP 00 P00-2P00 1p</v>
          </cell>
          <cell r="D4588" t="str">
            <v>10,8887</v>
          </cell>
          <cell r="E4588" t="str">
            <v>NJ</v>
          </cell>
          <cell r="F4588">
            <v>36</v>
          </cell>
          <cell r="G4588">
            <v>69687.680000000008</v>
          </cell>
          <cell r="H4588">
            <v>0</v>
          </cell>
          <cell r="I4588">
            <v>70384.556800000006</v>
          </cell>
          <cell r="J4588">
            <v>8868454.1568</v>
          </cell>
          <cell r="K4588">
            <v>0.57999999999999996</v>
          </cell>
          <cell r="L4588">
            <v>14012158</v>
          </cell>
        </row>
        <row r="4589">
          <cell r="A4589" t="str">
            <v>004121328</v>
          </cell>
          <cell r="B4589" t="str">
            <v>Podstavek talilnega vložka</v>
          </cell>
          <cell r="C4589" t="str">
            <v>PTIP 00 2P00-2P00 1p</v>
          </cell>
          <cell r="D4589" t="str">
            <v>11,6614</v>
          </cell>
          <cell r="E4589" t="str">
            <v>NJ</v>
          </cell>
          <cell r="F4589">
            <v>36</v>
          </cell>
          <cell r="G4589">
            <v>74632.960000000006</v>
          </cell>
          <cell r="H4589">
            <v>0</v>
          </cell>
          <cell r="I4589">
            <v>75379.289600000004</v>
          </cell>
          <cell r="J4589">
            <v>9497790.4896000009</v>
          </cell>
          <cell r="K4589">
            <v>0.57999999999999996</v>
          </cell>
          <cell r="L4589">
            <v>15006509</v>
          </cell>
        </row>
        <row r="4590">
          <cell r="A4590" t="str">
            <v>004131200</v>
          </cell>
          <cell r="B4590" t="str">
            <v>Podstavek talilnega vložka</v>
          </cell>
          <cell r="C4590" t="str">
            <v>PT 00 M8-M8 3p</v>
          </cell>
          <cell r="D4590" t="str">
            <v>12,7366</v>
          </cell>
          <cell r="E4590" t="str">
            <v>NJ</v>
          </cell>
          <cell r="F4590">
            <v>36</v>
          </cell>
          <cell r="G4590">
            <v>81514.240000000005</v>
          </cell>
          <cell r="H4590">
            <v>0</v>
          </cell>
          <cell r="I4590">
            <v>82329.382400000002</v>
          </cell>
          <cell r="J4590">
            <v>10373502.182399999</v>
          </cell>
          <cell r="K4590">
            <v>0.57999999999999996</v>
          </cell>
          <cell r="L4590">
            <v>16390134</v>
          </cell>
        </row>
        <row r="4591">
          <cell r="A4591" t="str">
            <v>004131201</v>
          </cell>
          <cell r="B4591" t="str">
            <v>Podstavek talilnega vložka</v>
          </cell>
          <cell r="C4591" t="str">
            <v>PT 00 2M6-2M6 3p</v>
          </cell>
          <cell r="D4591" t="str">
            <v>16,8205</v>
          </cell>
          <cell r="E4591" t="str">
            <v>NJ</v>
          </cell>
          <cell r="F4591">
            <v>36</v>
          </cell>
          <cell r="G4591">
            <v>107651.2</v>
          </cell>
          <cell r="H4591">
            <v>0</v>
          </cell>
          <cell r="I4591">
            <v>108727.712</v>
          </cell>
          <cell r="J4591">
            <v>13699691.711999999</v>
          </cell>
          <cell r="K4591">
            <v>0.57999999999999996</v>
          </cell>
          <cell r="L4591">
            <v>21645513</v>
          </cell>
        </row>
        <row r="4592">
          <cell r="A4592" t="str">
            <v>004131202</v>
          </cell>
          <cell r="B4592" t="str">
            <v>Podstavek talilnega vložka</v>
          </cell>
          <cell r="C4592" t="str">
            <v>PT 00 M8-2M6 3p</v>
          </cell>
          <cell r="D4592" t="str">
            <v>15,1222</v>
          </cell>
          <cell r="E4592" t="str">
            <v>NJ</v>
          </cell>
          <cell r="F4592">
            <v>36</v>
          </cell>
          <cell r="G4592">
            <v>96782.080000000002</v>
          </cell>
          <cell r="H4592">
            <v>0</v>
          </cell>
          <cell r="I4592">
            <v>97749.900800000003</v>
          </cell>
          <cell r="J4592">
            <v>12316487.500800001</v>
          </cell>
          <cell r="K4592">
            <v>0.57999999999999996</v>
          </cell>
          <cell r="L4592">
            <v>19460051</v>
          </cell>
        </row>
        <row r="4593">
          <cell r="A4593" t="str">
            <v>004131203</v>
          </cell>
          <cell r="B4593" t="str">
            <v>Podstavek talilnega vložka</v>
          </cell>
          <cell r="C4593" t="str">
            <v>PT 00 M8-P00 3p</v>
          </cell>
          <cell r="D4593" t="str">
            <v>19,9339</v>
          </cell>
          <cell r="E4593" t="str">
            <v>NJ</v>
          </cell>
          <cell r="F4593">
            <v>36</v>
          </cell>
          <cell r="G4593">
            <v>127576.96000000001</v>
          </cell>
          <cell r="H4593">
            <v>0</v>
          </cell>
          <cell r="I4593">
            <v>128852.72960000001</v>
          </cell>
          <cell r="J4593">
            <v>16235443.9296</v>
          </cell>
          <cell r="K4593">
            <v>0.57999999999999996</v>
          </cell>
          <cell r="L4593">
            <v>25652002</v>
          </cell>
        </row>
        <row r="4594">
          <cell r="A4594" t="str">
            <v>004131204</v>
          </cell>
          <cell r="B4594" t="str">
            <v>Podstavek talilnega vložka</v>
          </cell>
          <cell r="C4594" t="str">
            <v>PT 00 M8-2P00 3p</v>
          </cell>
          <cell r="D4594" t="str">
            <v>22,6834</v>
          </cell>
          <cell r="E4594" t="str">
            <v>NJ</v>
          </cell>
          <cell r="F4594">
            <v>36</v>
          </cell>
          <cell r="G4594">
            <v>145173.76000000001</v>
          </cell>
          <cell r="H4594">
            <v>0</v>
          </cell>
          <cell r="I4594">
            <v>146625.4976</v>
          </cell>
          <cell r="J4594">
            <v>18474812.6976</v>
          </cell>
          <cell r="K4594">
            <v>0.57999999999999996</v>
          </cell>
          <cell r="L4594">
            <v>29190205</v>
          </cell>
        </row>
        <row r="4595">
          <cell r="A4595" t="str">
            <v>004131205</v>
          </cell>
          <cell r="B4595" t="str">
            <v>Podstavek talilnega vložka</v>
          </cell>
          <cell r="C4595" t="str">
            <v>PT 00 P00-P00 3p</v>
          </cell>
          <cell r="D4595" t="str">
            <v>26,4438</v>
          </cell>
          <cell r="E4595" t="str">
            <v>NJ</v>
          </cell>
          <cell r="F4595">
            <v>36</v>
          </cell>
          <cell r="G4595">
            <v>169240.32000000001</v>
          </cell>
          <cell r="H4595">
            <v>0</v>
          </cell>
          <cell r="I4595">
            <v>170932.72320000001</v>
          </cell>
          <cell r="J4595">
            <v>21537523.123199999</v>
          </cell>
          <cell r="K4595">
            <v>0.57999999999999996</v>
          </cell>
          <cell r="L4595">
            <v>34029287</v>
          </cell>
        </row>
        <row r="4596">
          <cell r="A4596" t="str">
            <v>004131206</v>
          </cell>
          <cell r="B4596" t="str">
            <v>Podstavek talilnega vložka</v>
          </cell>
          <cell r="C4596" t="str">
            <v>PT 00 P00-2P00 3p</v>
          </cell>
          <cell r="D4596" t="str">
            <v>29,1933</v>
          </cell>
          <cell r="E4596" t="str">
            <v>NJ</v>
          </cell>
          <cell r="F4596">
            <v>36</v>
          </cell>
          <cell r="G4596">
            <v>186837.12</v>
          </cell>
          <cell r="H4596">
            <v>0</v>
          </cell>
          <cell r="I4596">
            <v>188705.49119999999</v>
          </cell>
          <cell r="J4596">
            <v>23776891.891199999</v>
          </cell>
          <cell r="K4596">
            <v>0.57999999999999996</v>
          </cell>
          <cell r="L4596">
            <v>37567490</v>
          </cell>
        </row>
        <row r="4597">
          <cell r="A4597" t="str">
            <v>004131207</v>
          </cell>
          <cell r="B4597" t="str">
            <v>Podstavek talilnega vložka</v>
          </cell>
          <cell r="C4597" t="str">
            <v>PT 00 2P00-2P00 3p</v>
          </cell>
          <cell r="D4597" t="str">
            <v>31,9427</v>
          </cell>
          <cell r="E4597" t="str">
            <v>NJ</v>
          </cell>
          <cell r="F4597">
            <v>36</v>
          </cell>
          <cell r="G4597">
            <v>204433.28</v>
          </cell>
          <cell r="H4597">
            <v>0</v>
          </cell>
          <cell r="I4597">
            <v>206477.6128</v>
          </cell>
          <cell r="J4597">
            <v>26016179.2128</v>
          </cell>
          <cell r="K4597">
            <v>0.57999999999999996</v>
          </cell>
          <cell r="L4597">
            <v>41105564</v>
          </cell>
        </row>
        <row r="4598">
          <cell r="A4598" t="str">
            <v>004131211</v>
          </cell>
          <cell r="B4598" t="str">
            <v>Podstavek talilnega vložka</v>
          </cell>
          <cell r="C4598" t="str">
            <v>PTI 00 M8-M8 3p</v>
          </cell>
          <cell r="D4598" t="str">
            <v>14,7492</v>
          </cell>
          <cell r="E4598" t="str">
            <v>NJ</v>
          </cell>
          <cell r="F4598">
            <v>36</v>
          </cell>
          <cell r="G4598">
            <v>94394.880000000005</v>
          </cell>
          <cell r="H4598">
            <v>0</v>
          </cell>
          <cell r="I4598">
            <v>95338.828800000003</v>
          </cell>
          <cell r="J4598">
            <v>12012692.4288</v>
          </cell>
          <cell r="K4598">
            <v>0.57999999999999996</v>
          </cell>
          <cell r="L4598">
            <v>18980055</v>
          </cell>
        </row>
        <row r="4599">
          <cell r="A4599" t="str">
            <v>004131212</v>
          </cell>
          <cell r="B4599" t="str">
            <v>Podstavek talilnega vložka</v>
          </cell>
          <cell r="C4599" t="str">
            <v>PTI 00 2M6-2M6 3p</v>
          </cell>
          <cell r="D4599" t="str">
            <v>16,9955</v>
          </cell>
          <cell r="E4599" t="str">
            <v>NJ</v>
          </cell>
          <cell r="F4599">
            <v>36</v>
          </cell>
          <cell r="G4599">
            <v>108771.2</v>
          </cell>
          <cell r="H4599">
            <v>0</v>
          </cell>
          <cell r="I4599">
            <v>109858.912</v>
          </cell>
          <cell r="J4599">
            <v>13842222.912</v>
          </cell>
          <cell r="K4599">
            <v>0.57999999999999996</v>
          </cell>
          <cell r="L4599">
            <v>21870713</v>
          </cell>
        </row>
        <row r="4600">
          <cell r="A4600" t="str">
            <v>004131213</v>
          </cell>
          <cell r="B4600" t="str">
            <v>Podstavek talilnega vložka</v>
          </cell>
          <cell r="C4600" t="str">
            <v>PTI 00 2M6-M8 3p</v>
          </cell>
          <cell r="D4600" t="str">
            <v>15,8722</v>
          </cell>
          <cell r="E4600" t="str">
            <v>NJ</v>
          </cell>
          <cell r="F4600">
            <v>36</v>
          </cell>
          <cell r="G4600">
            <v>101582.08</v>
          </cell>
          <cell r="H4600">
            <v>0</v>
          </cell>
          <cell r="I4600">
            <v>102597.9008</v>
          </cell>
          <cell r="J4600">
            <v>12927335.500800001</v>
          </cell>
          <cell r="K4600">
            <v>0.57999999999999996</v>
          </cell>
          <cell r="L4600">
            <v>20425191</v>
          </cell>
        </row>
        <row r="4601">
          <cell r="A4601" t="str">
            <v>004131214</v>
          </cell>
          <cell r="B4601" t="str">
            <v>Podstavek talilnega vložka</v>
          </cell>
          <cell r="C4601" t="str">
            <v>PTI 00 M8-P00 3p</v>
          </cell>
          <cell r="D4601" t="str">
            <v>21,6728</v>
          </cell>
          <cell r="E4601" t="str">
            <v>NJ</v>
          </cell>
          <cell r="F4601">
            <v>36</v>
          </cell>
          <cell r="G4601">
            <v>138705.92000000001</v>
          </cell>
          <cell r="H4601">
            <v>0</v>
          </cell>
          <cell r="I4601">
            <v>140092.9792</v>
          </cell>
          <cell r="J4601">
            <v>17651715.3792</v>
          </cell>
          <cell r="K4601">
            <v>0.57999999999999996</v>
          </cell>
          <cell r="L4601">
            <v>27889711</v>
          </cell>
        </row>
        <row r="4602">
          <cell r="A4602" t="str">
            <v>004131215</v>
          </cell>
          <cell r="B4602" t="str">
            <v>Podstavek talilnega vložka</v>
          </cell>
          <cell r="C4602" t="str">
            <v>PTI 00 M8-2P00 3p</v>
          </cell>
          <cell r="D4602" t="str">
            <v>23,9913</v>
          </cell>
          <cell r="E4602" t="str">
            <v>NJ</v>
          </cell>
          <cell r="F4602">
            <v>36</v>
          </cell>
          <cell r="G4602">
            <v>153544.32000000001</v>
          </cell>
          <cell r="H4602">
            <v>0</v>
          </cell>
          <cell r="I4602">
            <v>155079.76320000002</v>
          </cell>
          <cell r="J4602">
            <v>19540050.163200002</v>
          </cell>
          <cell r="K4602">
            <v>0.57999999999999996</v>
          </cell>
          <cell r="L4602">
            <v>30873280</v>
          </cell>
        </row>
        <row r="4603">
          <cell r="A4603" t="str">
            <v>004131216</v>
          </cell>
          <cell r="B4603" t="str">
            <v>Podstavek talilnega vložka</v>
          </cell>
          <cell r="C4603" t="str">
            <v>PTI 00 P00-P00 3p</v>
          </cell>
          <cell r="D4603" t="str">
            <v>28,5966</v>
          </cell>
          <cell r="E4603" t="str">
            <v>NJ</v>
          </cell>
          <cell r="F4603">
            <v>36</v>
          </cell>
          <cell r="G4603">
            <v>183018.23999999999</v>
          </cell>
          <cell r="H4603">
            <v>0</v>
          </cell>
          <cell r="I4603">
            <v>184848.42239999998</v>
          </cell>
          <cell r="J4603">
            <v>23290901.222399998</v>
          </cell>
          <cell r="K4603">
            <v>0.57999999999999996</v>
          </cell>
          <cell r="L4603">
            <v>36799624</v>
          </cell>
        </row>
        <row r="4604">
          <cell r="A4604" t="str">
            <v>004131217</v>
          </cell>
          <cell r="B4604" t="str">
            <v>Podstavek talilnega vložka</v>
          </cell>
          <cell r="C4604" t="str">
            <v>PTI 00 P00-2P00 3p</v>
          </cell>
          <cell r="D4604" t="str">
            <v>30,9152</v>
          </cell>
          <cell r="E4604" t="str">
            <v>NJ</v>
          </cell>
          <cell r="F4604">
            <v>36</v>
          </cell>
          <cell r="G4604">
            <v>197857.28</v>
          </cell>
          <cell r="H4604">
            <v>0</v>
          </cell>
          <cell r="I4604">
            <v>199835.85279999999</v>
          </cell>
          <cell r="J4604">
            <v>25179317.452799998</v>
          </cell>
          <cell r="K4604">
            <v>0.57999999999999996</v>
          </cell>
          <cell r="L4604">
            <v>39783322</v>
          </cell>
        </row>
        <row r="4605">
          <cell r="A4605" t="str">
            <v>004131218</v>
          </cell>
          <cell r="B4605" t="str">
            <v>Podstavek talilnega vložka</v>
          </cell>
          <cell r="C4605" t="str">
            <v>PTI 00 2P00-2P00 3p</v>
          </cell>
          <cell r="D4605" t="str">
            <v>36,0367</v>
          </cell>
          <cell r="E4605" t="str">
            <v>NJ</v>
          </cell>
          <cell r="F4605">
            <v>36</v>
          </cell>
          <cell r="G4605">
            <v>230634.88</v>
          </cell>
          <cell r="H4605">
            <v>0</v>
          </cell>
          <cell r="I4605">
            <v>232941.22880000001</v>
          </cell>
          <cell r="J4605">
            <v>29350594.8288</v>
          </cell>
          <cell r="K4605">
            <v>0.57999999999999996</v>
          </cell>
          <cell r="L4605">
            <v>46373940</v>
          </cell>
        </row>
        <row r="4606">
          <cell r="A4606" t="str">
            <v>004131221</v>
          </cell>
          <cell r="B4606" t="str">
            <v>Podstavek talilnega vložka</v>
          </cell>
          <cell r="C4606" t="str">
            <v>PTIP 00 M8-M8 3p</v>
          </cell>
          <cell r="D4606" t="str">
            <v>17,2914</v>
          </cell>
          <cell r="E4606" t="str">
            <v>NJ</v>
          </cell>
          <cell r="F4606">
            <v>36</v>
          </cell>
          <cell r="G4606">
            <v>110664.96000000001</v>
          </cell>
          <cell r="H4606">
            <v>0</v>
          </cell>
          <cell r="I4606">
            <v>111771.60960000001</v>
          </cell>
          <cell r="J4606">
            <v>14083222.809600001</v>
          </cell>
          <cell r="K4606">
            <v>0.57999999999999996</v>
          </cell>
          <cell r="L4606">
            <v>22251493</v>
          </cell>
        </row>
        <row r="4607">
          <cell r="A4607" t="str">
            <v>004131222</v>
          </cell>
          <cell r="B4607" t="str">
            <v>Podstavek talilnega vložka</v>
          </cell>
          <cell r="C4607" t="str">
            <v>PTIP 00 2M6-2M6 3p</v>
          </cell>
          <cell r="D4607" t="str">
            <v>19,5381</v>
          </cell>
          <cell r="E4607" t="str">
            <v>NJ</v>
          </cell>
          <cell r="F4607">
            <v>36</v>
          </cell>
          <cell r="G4607">
            <v>125043.84</v>
          </cell>
          <cell r="H4607">
            <v>0</v>
          </cell>
          <cell r="I4607">
            <v>126294.2784</v>
          </cell>
          <cell r="J4607">
            <v>15913079.078399999</v>
          </cell>
          <cell r="K4607">
            <v>0.57999999999999996</v>
          </cell>
          <cell r="L4607">
            <v>25142665</v>
          </cell>
        </row>
        <row r="4608">
          <cell r="A4608" t="str">
            <v>004131223</v>
          </cell>
          <cell r="B4608" t="str">
            <v>Podstavek talilnega vložka</v>
          </cell>
          <cell r="C4608" t="str">
            <v>PTIP 00 2M6-M8 3p</v>
          </cell>
          <cell r="D4608" t="str">
            <v>18,9549</v>
          </cell>
          <cell r="E4608" t="str">
            <v>NJ</v>
          </cell>
          <cell r="F4608">
            <v>36</v>
          </cell>
          <cell r="G4608">
            <v>121311.36</v>
          </cell>
          <cell r="H4608">
            <v>0</v>
          </cell>
          <cell r="I4608">
            <v>122524.4736</v>
          </cell>
          <cell r="J4608">
            <v>15438083.673599999</v>
          </cell>
          <cell r="K4608">
            <v>0.57999999999999996</v>
          </cell>
          <cell r="L4608">
            <v>24392173</v>
          </cell>
        </row>
        <row r="4609">
          <cell r="A4609" t="str">
            <v>004131224</v>
          </cell>
          <cell r="B4609" t="str">
            <v>Podstavek talilnega vložka</v>
          </cell>
          <cell r="C4609" t="str">
            <v>PTIP 00 M8-P00 3p</v>
          </cell>
          <cell r="D4609" t="str">
            <v>24,2153</v>
          </cell>
          <cell r="E4609" t="str">
            <v>NJ</v>
          </cell>
          <cell r="F4609">
            <v>36</v>
          </cell>
          <cell r="G4609">
            <v>154977.92000000001</v>
          </cell>
          <cell r="H4609">
            <v>0</v>
          </cell>
          <cell r="I4609">
            <v>156527.6992</v>
          </cell>
          <cell r="J4609">
            <v>19722490.099199999</v>
          </cell>
          <cell r="K4609">
            <v>0.57999999999999996</v>
          </cell>
          <cell r="L4609">
            <v>31161535</v>
          </cell>
        </row>
        <row r="4610">
          <cell r="A4610" t="str">
            <v>004131225</v>
          </cell>
          <cell r="B4610" t="str">
            <v>Podstavek talilnega vložka</v>
          </cell>
          <cell r="C4610" t="str">
            <v>PTIP 00 M8-2P00 3p</v>
          </cell>
          <cell r="D4610" t="str">
            <v>26,5339</v>
          </cell>
          <cell r="E4610" t="str">
            <v>NJ</v>
          </cell>
          <cell r="F4610">
            <v>36</v>
          </cell>
          <cell r="G4610">
            <v>169816.95999999999</v>
          </cell>
          <cell r="H4610">
            <v>0</v>
          </cell>
          <cell r="I4610">
            <v>171515.12959999999</v>
          </cell>
          <cell r="J4610">
            <v>21610906.329599999</v>
          </cell>
          <cell r="K4610">
            <v>0.57999999999999996</v>
          </cell>
          <cell r="L4610">
            <v>34145233</v>
          </cell>
        </row>
        <row r="4611">
          <cell r="A4611" t="str">
            <v>004131226</v>
          </cell>
          <cell r="B4611" t="str">
            <v>Podstavek talilnega vložka</v>
          </cell>
          <cell r="C4611" t="str">
            <v>PTIP 00 P00-P00 3p</v>
          </cell>
          <cell r="D4611" t="str">
            <v>31,1389</v>
          </cell>
          <cell r="E4611" t="str">
            <v>NJ</v>
          </cell>
          <cell r="F4611">
            <v>36</v>
          </cell>
          <cell r="G4611">
            <v>199288.95999999999</v>
          </cell>
          <cell r="H4611">
            <v>0</v>
          </cell>
          <cell r="I4611">
            <v>201281.84959999999</v>
          </cell>
          <cell r="J4611">
            <v>25361513.049599998</v>
          </cell>
          <cell r="K4611">
            <v>0.57999999999999996</v>
          </cell>
          <cell r="L4611">
            <v>40071191</v>
          </cell>
        </row>
        <row r="4612">
          <cell r="A4612" t="str">
            <v>004131227</v>
          </cell>
          <cell r="B4612" t="str">
            <v>Podstavek talilnega vložka</v>
          </cell>
          <cell r="C4612" t="str">
            <v>PTIP 00 P00-2P00 3p</v>
          </cell>
          <cell r="D4612" t="str">
            <v>33,4574</v>
          </cell>
          <cell r="E4612" t="str">
            <v>NJ</v>
          </cell>
          <cell r="F4612">
            <v>36</v>
          </cell>
          <cell r="G4612">
            <v>214127.36000000002</v>
          </cell>
          <cell r="H4612">
            <v>0</v>
          </cell>
          <cell r="I4612">
            <v>216268.63360000003</v>
          </cell>
          <cell r="J4612">
            <v>27249847.833600003</v>
          </cell>
          <cell r="K4612">
            <v>0.57999999999999996</v>
          </cell>
          <cell r="L4612">
            <v>43054760</v>
          </cell>
        </row>
        <row r="4613">
          <cell r="A4613" t="str">
            <v>004131228</v>
          </cell>
          <cell r="B4613" t="str">
            <v>Podstavek talilnega vložka</v>
          </cell>
          <cell r="C4613" t="str">
            <v>PTIP 00 2P00-2P00 3p</v>
          </cell>
          <cell r="D4613" t="str">
            <v>38,5793</v>
          </cell>
          <cell r="E4613" t="str">
            <v>NJ</v>
          </cell>
          <cell r="F4613">
            <v>36</v>
          </cell>
          <cell r="G4613">
            <v>246907.52000000002</v>
          </cell>
          <cell r="H4613">
            <v>0</v>
          </cell>
          <cell r="I4613">
            <v>249376.59520000001</v>
          </cell>
          <cell r="J4613">
            <v>31421450.995200001</v>
          </cell>
          <cell r="K4613">
            <v>0.57999999999999996</v>
          </cell>
          <cell r="L4613">
            <v>49645893</v>
          </cell>
        </row>
        <row r="4614">
          <cell r="A4614" t="str">
            <v>004121400</v>
          </cell>
          <cell r="B4614" t="str">
            <v>Podstavek talilnega vložka</v>
          </cell>
          <cell r="C4614" t="str">
            <v>PT 1 M10-M10 1p</v>
          </cell>
          <cell r="D4614" t="str">
            <v>9,3920</v>
          </cell>
          <cell r="E4614" t="str">
            <v>NJ</v>
          </cell>
          <cell r="F4614">
            <v>36</v>
          </cell>
          <cell r="G4614">
            <v>60108.800000000003</v>
          </cell>
          <cell r="H4614">
            <v>0</v>
          </cell>
          <cell r="I4614">
            <v>60709.888000000006</v>
          </cell>
          <cell r="J4614">
            <v>7649445.8880000012</v>
          </cell>
          <cell r="K4614">
            <v>0.57999999999999996</v>
          </cell>
          <cell r="L4614">
            <v>12086125</v>
          </cell>
        </row>
        <row r="4615">
          <cell r="A4615" t="str">
            <v>004121401</v>
          </cell>
          <cell r="B4615" t="str">
            <v>Podstavek talilnega vložka</v>
          </cell>
          <cell r="C4615" t="str">
            <v>PT 1 M10-S12 1p</v>
          </cell>
          <cell r="D4615" t="str">
            <v>11,3110</v>
          </cell>
          <cell r="E4615" t="str">
            <v>NJ</v>
          </cell>
          <cell r="F4615">
            <v>36</v>
          </cell>
          <cell r="G4615">
            <v>72390.400000000009</v>
          </cell>
          <cell r="H4615">
            <v>0</v>
          </cell>
          <cell r="I4615">
            <v>73114.304000000004</v>
          </cell>
          <cell r="J4615">
            <v>9212402.3040000014</v>
          </cell>
          <cell r="K4615">
            <v>0.57999999999999996</v>
          </cell>
          <cell r="L4615">
            <v>14555596</v>
          </cell>
        </row>
        <row r="4616">
          <cell r="A4616" t="str">
            <v>004121402</v>
          </cell>
          <cell r="B4616" t="str">
            <v>Podstavek talilnega vložka</v>
          </cell>
          <cell r="C4616" t="str">
            <v>PT 1 S12-S12 1p</v>
          </cell>
          <cell r="D4616" t="str">
            <v>12,0564</v>
          </cell>
          <cell r="E4616" t="str">
            <v>NJ</v>
          </cell>
          <cell r="F4616">
            <v>36</v>
          </cell>
          <cell r="G4616">
            <v>77160.960000000006</v>
          </cell>
          <cell r="H4616">
            <v>0</v>
          </cell>
          <cell r="I4616">
            <v>77932.569600000003</v>
          </cell>
          <cell r="J4616">
            <v>9819503.7696000002</v>
          </cell>
          <cell r="K4616">
            <v>0.57999999999999996</v>
          </cell>
          <cell r="L4616">
            <v>15514816</v>
          </cell>
        </row>
        <row r="4617">
          <cell r="A4617" t="str">
            <v>004121403</v>
          </cell>
          <cell r="B4617" t="str">
            <v>Podstavek talilnega vložka</v>
          </cell>
          <cell r="C4617" t="str">
            <v>PT 1 M10-P1 1p</v>
          </cell>
          <cell r="D4617" t="str">
            <v>19,1104</v>
          </cell>
          <cell r="E4617" t="str">
            <v>NJ</v>
          </cell>
          <cell r="F4617">
            <v>36</v>
          </cell>
          <cell r="G4617">
            <v>122306.56</v>
          </cell>
          <cell r="H4617">
            <v>0</v>
          </cell>
          <cell r="I4617">
            <v>123529.6256</v>
          </cell>
          <cell r="J4617">
            <v>15564732.8256</v>
          </cell>
          <cell r="K4617">
            <v>0.57999999999999996</v>
          </cell>
          <cell r="L4617">
            <v>24592278</v>
          </cell>
        </row>
        <row r="4618">
          <cell r="A4618" t="str">
            <v>004121404</v>
          </cell>
          <cell r="B4618" t="str">
            <v>Podstavek talilnega vložka</v>
          </cell>
          <cell r="C4618" t="str">
            <v>PT 1 M10-2P1 1p</v>
          </cell>
          <cell r="D4618" t="str">
            <v>28,5431</v>
          </cell>
          <cell r="E4618" t="str">
            <v>NJ</v>
          </cell>
          <cell r="F4618">
            <v>36</v>
          </cell>
          <cell r="G4618">
            <v>182675.84</v>
          </cell>
          <cell r="H4618">
            <v>0</v>
          </cell>
          <cell r="I4618">
            <v>184502.59839999999</v>
          </cell>
          <cell r="J4618">
            <v>23247327.398399998</v>
          </cell>
          <cell r="K4618">
            <v>0.57999999999999996</v>
          </cell>
          <cell r="L4618">
            <v>36730778</v>
          </cell>
        </row>
        <row r="4619">
          <cell r="A4619" t="str">
            <v>004121405</v>
          </cell>
          <cell r="B4619" t="str">
            <v>Podstavek talilnega vložka</v>
          </cell>
          <cell r="C4619" t="str">
            <v>PT 1 P1-P1 1p</v>
          </cell>
          <cell r="D4619" t="str">
            <v>28,7474</v>
          </cell>
          <cell r="E4619" t="str">
            <v>NJ</v>
          </cell>
          <cell r="F4619">
            <v>36</v>
          </cell>
          <cell r="G4619">
            <v>183983.36000000002</v>
          </cell>
          <cell r="H4619">
            <v>0</v>
          </cell>
          <cell r="I4619">
            <v>185823.19360000003</v>
          </cell>
          <cell r="J4619">
            <v>23413722.393600002</v>
          </cell>
          <cell r="K4619">
            <v>0.57999999999999996</v>
          </cell>
          <cell r="L4619">
            <v>36993682</v>
          </cell>
        </row>
        <row r="4620">
          <cell r="A4620" t="str">
            <v>004121406</v>
          </cell>
          <cell r="B4620" t="str">
            <v>Podstavek talilnega vložka</v>
          </cell>
          <cell r="C4620" t="str">
            <v>PT 1 P1-2P1 1p</v>
          </cell>
          <cell r="D4620" t="str">
            <v>38,1800</v>
          </cell>
          <cell r="E4620" t="str">
            <v>NJ</v>
          </cell>
          <cell r="F4620">
            <v>36</v>
          </cell>
          <cell r="G4620">
            <v>244352</v>
          </cell>
          <cell r="H4620">
            <v>0</v>
          </cell>
          <cell r="I4620">
            <v>246795.51999999999</v>
          </cell>
          <cell r="J4620">
            <v>31096235.52</v>
          </cell>
          <cell r="K4620">
            <v>0.57999999999999996</v>
          </cell>
          <cell r="L4620">
            <v>49132053</v>
          </cell>
        </row>
        <row r="4621">
          <cell r="A4621" t="str">
            <v>004121407</v>
          </cell>
          <cell r="B4621" t="str">
            <v>Podstavek talilnega vložka</v>
          </cell>
          <cell r="C4621" t="str">
            <v>PT 1 2P1-2P1 1p</v>
          </cell>
          <cell r="D4621" t="str">
            <v>47,8578</v>
          </cell>
          <cell r="E4621" t="str">
            <v>NJ</v>
          </cell>
          <cell r="F4621">
            <v>36</v>
          </cell>
          <cell r="G4621">
            <v>306289.91999999998</v>
          </cell>
          <cell r="H4621">
            <v>0</v>
          </cell>
          <cell r="I4621">
            <v>309352.81919999997</v>
          </cell>
          <cell r="J4621">
            <v>38978455.219199993</v>
          </cell>
          <cell r="K4621">
            <v>0.57999999999999996</v>
          </cell>
          <cell r="L4621">
            <v>61585960</v>
          </cell>
        </row>
        <row r="4622">
          <cell r="A4622" t="str">
            <v>004131300</v>
          </cell>
          <cell r="B4622" t="str">
            <v>Podstavek talilnega vložka</v>
          </cell>
          <cell r="C4622" t="str">
            <v>PT 1 M10-M10 3p</v>
          </cell>
          <cell r="D4622" t="str">
            <v>33,0757</v>
          </cell>
          <cell r="E4622" t="str">
            <v>NJ</v>
          </cell>
          <cell r="F4622">
            <v>36</v>
          </cell>
          <cell r="G4622">
            <v>211684.48000000001</v>
          </cell>
          <cell r="H4622">
            <v>0</v>
          </cell>
          <cell r="I4622">
            <v>213801.3248</v>
          </cell>
          <cell r="J4622">
            <v>26938966.924800001</v>
          </cell>
          <cell r="K4622">
            <v>0.57999999999999996</v>
          </cell>
          <cell r="L4622">
            <v>42563568</v>
          </cell>
        </row>
        <row r="4623">
          <cell r="A4623" t="str">
            <v>004131301</v>
          </cell>
          <cell r="B4623" t="str">
            <v>Podstavek talilnega vložka</v>
          </cell>
          <cell r="C4623" t="str">
            <v>PT 1 M10-S12 3p</v>
          </cell>
          <cell r="D4623" t="str">
            <v>40,7934</v>
          </cell>
          <cell r="E4623" t="str">
            <v>NJ</v>
          </cell>
          <cell r="F4623">
            <v>36</v>
          </cell>
          <cell r="G4623">
            <v>261077.76000000001</v>
          </cell>
          <cell r="H4623">
            <v>0</v>
          </cell>
          <cell r="I4623">
            <v>263688.53760000004</v>
          </cell>
          <cell r="J4623">
            <v>33224755.737600006</v>
          </cell>
          <cell r="K4623">
            <v>0.57999999999999996</v>
          </cell>
          <cell r="L4623">
            <v>52495115</v>
          </cell>
        </row>
        <row r="4624">
          <cell r="A4624" t="str">
            <v>004131302</v>
          </cell>
          <cell r="B4624" t="str">
            <v>Podstavek talilnega vložka</v>
          </cell>
          <cell r="C4624" t="str">
            <v>PT 1 S12-S12 3p</v>
          </cell>
          <cell r="D4624" t="str">
            <v>38,2616</v>
          </cell>
          <cell r="E4624" t="str">
            <v>NJ</v>
          </cell>
          <cell r="F4624">
            <v>36</v>
          </cell>
          <cell r="G4624">
            <v>244874.23999999999</v>
          </cell>
          <cell r="H4624">
            <v>0</v>
          </cell>
          <cell r="I4624">
            <v>247322.98239999998</v>
          </cell>
          <cell r="J4624">
            <v>31162695.782399997</v>
          </cell>
          <cell r="K4624">
            <v>0.57999999999999996</v>
          </cell>
          <cell r="L4624">
            <v>49237060</v>
          </cell>
        </row>
        <row r="4625">
          <cell r="A4625" t="str">
            <v>004131303</v>
          </cell>
          <cell r="B4625" t="str">
            <v>Podstavek talilnega vložka</v>
          </cell>
          <cell r="C4625" t="str">
            <v>PT 1 M10-P1 3p</v>
          </cell>
          <cell r="D4625" t="str">
            <v>64,1506</v>
          </cell>
          <cell r="E4625" t="str">
            <v>NJ</v>
          </cell>
          <cell r="F4625">
            <v>36</v>
          </cell>
          <cell r="G4625">
            <v>410563.84000000003</v>
          </cell>
          <cell r="H4625">
            <v>0</v>
          </cell>
          <cell r="I4625">
            <v>414669.47840000002</v>
          </cell>
          <cell r="J4625">
            <v>52248354.278400004</v>
          </cell>
          <cell r="K4625">
            <v>0.57999999999999996</v>
          </cell>
          <cell r="L4625">
            <v>82552400</v>
          </cell>
        </row>
        <row r="4626">
          <cell r="A4626" t="str">
            <v>004131304</v>
          </cell>
          <cell r="B4626" t="str">
            <v>Podstavek talilnega vložka</v>
          </cell>
          <cell r="C4626" t="str">
            <v>PT 1 M10-2P1 3p</v>
          </cell>
          <cell r="D4626" t="str">
            <v>93,0611</v>
          </cell>
          <cell r="E4626" t="str">
            <v>NJ</v>
          </cell>
          <cell r="F4626">
            <v>36</v>
          </cell>
          <cell r="G4626">
            <v>595591.04</v>
          </cell>
          <cell r="H4626">
            <v>0</v>
          </cell>
          <cell r="I4626">
            <v>601546.95040000009</v>
          </cell>
          <cell r="J4626">
            <v>75794915.750400007</v>
          </cell>
          <cell r="K4626">
            <v>0.57999999999999996</v>
          </cell>
          <cell r="L4626">
            <v>119755967</v>
          </cell>
        </row>
        <row r="4627">
          <cell r="A4627" t="str">
            <v>004131305</v>
          </cell>
          <cell r="B4627" t="str">
            <v>Podstavek talilnega vložka</v>
          </cell>
          <cell r="C4627" t="str">
            <v>PT 1 P1-P1 3p</v>
          </cell>
          <cell r="D4627" t="str">
            <v>92,5711</v>
          </cell>
          <cell r="E4627" t="str">
            <v>NJ</v>
          </cell>
          <cell r="F4627">
            <v>36</v>
          </cell>
          <cell r="G4627">
            <v>592455.04</v>
          </cell>
          <cell r="H4627">
            <v>0</v>
          </cell>
          <cell r="I4627">
            <v>598379.59039999999</v>
          </cell>
          <cell r="J4627">
            <v>75395828.390399992</v>
          </cell>
          <cell r="K4627">
            <v>0.57999999999999996</v>
          </cell>
          <cell r="L4627">
            <v>119125409</v>
          </cell>
        </row>
        <row r="4628">
          <cell r="A4628" t="str">
            <v>004131306</v>
          </cell>
          <cell r="B4628" t="str">
            <v>Podstavek talilnega vložka</v>
          </cell>
          <cell r="C4628" t="str">
            <v>PT 1 P1-2P1 3p</v>
          </cell>
          <cell r="D4628" t="str">
            <v>121,4817</v>
          </cell>
          <cell r="E4628" t="str">
            <v>NJ</v>
          </cell>
          <cell r="F4628">
            <v>36</v>
          </cell>
          <cell r="G4628">
            <v>777482.88</v>
          </cell>
          <cell r="H4628">
            <v>0</v>
          </cell>
          <cell r="I4628">
            <v>785257.70880000002</v>
          </cell>
          <cell r="J4628">
            <v>98942471.308799997</v>
          </cell>
          <cell r="K4628">
            <v>0.57999999999999996</v>
          </cell>
          <cell r="L4628">
            <v>156329105</v>
          </cell>
        </row>
        <row r="4629">
          <cell r="A4629" t="str">
            <v>004131307</v>
          </cell>
          <cell r="B4629" t="str">
            <v>Podstavek talilnega vložka</v>
          </cell>
          <cell r="C4629" t="str">
            <v>PT 1 2P1-2P1 3p</v>
          </cell>
          <cell r="D4629" t="str">
            <v>150,3925</v>
          </cell>
          <cell r="E4629" t="str">
            <v>NJ</v>
          </cell>
          <cell r="F4629">
            <v>36</v>
          </cell>
          <cell r="G4629">
            <v>962512</v>
          </cell>
          <cell r="H4629">
            <v>0</v>
          </cell>
          <cell r="I4629">
            <v>972137.12</v>
          </cell>
          <cell r="J4629">
            <v>122489277.12</v>
          </cell>
          <cell r="K4629">
            <v>0.57999999999999996</v>
          </cell>
          <cell r="L4629">
            <v>193533058</v>
          </cell>
        </row>
        <row r="4630">
          <cell r="A4630" t="str">
            <v>004121500</v>
          </cell>
          <cell r="B4630" t="str">
            <v>Podstavek talilnega vložka</v>
          </cell>
          <cell r="C4630" t="str">
            <v>PT 2 M10-M10 1p</v>
          </cell>
          <cell r="D4630" t="str">
            <v>12,9888</v>
          </cell>
          <cell r="E4630" t="str">
            <v>NJ</v>
          </cell>
          <cell r="F4630">
            <v>36</v>
          </cell>
          <cell r="G4630">
            <v>83128.320000000007</v>
          </cell>
          <cell r="H4630">
            <v>0</v>
          </cell>
          <cell r="I4630">
            <v>83959.603200000012</v>
          </cell>
          <cell r="J4630">
            <v>10578910.003200002</v>
          </cell>
          <cell r="K4630">
            <v>0.57999999999999996</v>
          </cell>
          <cell r="L4630">
            <v>16714678</v>
          </cell>
        </row>
        <row r="4631">
          <cell r="A4631" t="str">
            <v>004121501</v>
          </cell>
          <cell r="B4631" t="str">
            <v>Podstavek talilnega vložka</v>
          </cell>
          <cell r="C4631" t="str">
            <v>PT 2 M10-S12 1p</v>
          </cell>
          <cell r="D4631" t="str">
            <v>14,6795</v>
          </cell>
          <cell r="E4631" t="str">
            <v>NJ</v>
          </cell>
          <cell r="F4631">
            <v>36</v>
          </cell>
          <cell r="G4631">
            <v>93948.800000000003</v>
          </cell>
          <cell r="H4631">
            <v>0</v>
          </cell>
          <cell r="I4631">
            <v>94888.288</v>
          </cell>
          <cell r="J4631">
            <v>11955924.288000001</v>
          </cell>
          <cell r="K4631">
            <v>0.57999999999999996</v>
          </cell>
          <cell r="L4631">
            <v>18890361</v>
          </cell>
        </row>
        <row r="4632">
          <cell r="A4632" t="str">
            <v>004121502</v>
          </cell>
          <cell r="B4632" t="str">
            <v>Podstavek talilnega vložka</v>
          </cell>
          <cell r="C4632" t="str">
            <v>PT 2 S12-S12 1p</v>
          </cell>
          <cell r="D4632" t="str">
            <v>13,8548</v>
          </cell>
          <cell r="E4632" t="str">
            <v>NJ</v>
          </cell>
          <cell r="F4632">
            <v>36</v>
          </cell>
          <cell r="G4632">
            <v>88670.720000000001</v>
          </cell>
          <cell r="H4632">
            <v>0</v>
          </cell>
          <cell r="I4632">
            <v>89557.427200000006</v>
          </cell>
          <cell r="J4632">
            <v>11284235.827200001</v>
          </cell>
          <cell r="K4632">
            <v>0.57999999999999996</v>
          </cell>
          <cell r="L4632">
            <v>17829093</v>
          </cell>
        </row>
        <row r="4633">
          <cell r="A4633" t="str">
            <v>004121503</v>
          </cell>
          <cell r="B4633" t="str">
            <v>Podstavek talilnega vložka</v>
          </cell>
          <cell r="C4633" t="str">
            <v>PT 2 M10-P2 1p</v>
          </cell>
          <cell r="D4633" t="str">
            <v>24,0397</v>
          </cell>
          <cell r="E4633" t="str">
            <v>NJ</v>
          </cell>
          <cell r="F4633">
            <v>36</v>
          </cell>
          <cell r="G4633">
            <v>153854.08000000002</v>
          </cell>
          <cell r="H4633">
            <v>0</v>
          </cell>
          <cell r="I4633">
            <v>155392.6208</v>
          </cell>
          <cell r="J4633">
            <v>19579470.220800001</v>
          </cell>
          <cell r="K4633">
            <v>0.57999999999999996</v>
          </cell>
          <cell r="L4633">
            <v>30935563</v>
          </cell>
        </row>
        <row r="4634">
          <cell r="A4634" t="str">
            <v>004121504</v>
          </cell>
          <cell r="B4634" t="str">
            <v>Podstavek talilnega vložka</v>
          </cell>
          <cell r="C4634" t="str">
            <v>PT 2 M10-2P2 1p</v>
          </cell>
          <cell r="D4634" t="str">
            <v>34,7606</v>
          </cell>
          <cell r="E4634" t="str">
            <v>NJ</v>
          </cell>
          <cell r="F4634">
            <v>36</v>
          </cell>
          <cell r="G4634">
            <v>222467.84</v>
          </cell>
          <cell r="H4634">
            <v>0</v>
          </cell>
          <cell r="I4634">
            <v>224692.5184</v>
          </cell>
          <cell r="J4634">
            <v>28311257.318399999</v>
          </cell>
          <cell r="K4634">
            <v>0.57999999999999996</v>
          </cell>
          <cell r="L4634">
            <v>44731787</v>
          </cell>
        </row>
        <row r="4635">
          <cell r="A4635" t="str">
            <v>004121505</v>
          </cell>
          <cell r="B4635" t="str">
            <v>Podstavek talilnega vložka</v>
          </cell>
          <cell r="C4635" t="str">
            <v>PT 2 P2-P2 1p</v>
          </cell>
          <cell r="D4635" t="str">
            <v>35,0493</v>
          </cell>
          <cell r="E4635" t="str">
            <v>NJ</v>
          </cell>
          <cell r="F4635">
            <v>36</v>
          </cell>
          <cell r="G4635">
            <v>224315.52000000002</v>
          </cell>
          <cell r="H4635">
            <v>0</v>
          </cell>
          <cell r="I4635">
            <v>226558.67520000003</v>
          </cell>
          <cell r="J4635">
            <v>28546393.075200003</v>
          </cell>
          <cell r="K4635">
            <v>0.57999999999999996</v>
          </cell>
          <cell r="L4635">
            <v>45103302</v>
          </cell>
        </row>
        <row r="4636">
          <cell r="A4636" t="str">
            <v>004121506</v>
          </cell>
          <cell r="B4636" t="str">
            <v>Podstavek talilnega vložka</v>
          </cell>
          <cell r="C4636" t="str">
            <v>PT 2 P2-2P2 1p</v>
          </cell>
          <cell r="D4636" t="str">
            <v>45,8116</v>
          </cell>
          <cell r="E4636" t="str">
            <v>NJ</v>
          </cell>
          <cell r="F4636">
            <v>36</v>
          </cell>
          <cell r="G4636">
            <v>293194.23999999999</v>
          </cell>
          <cell r="H4636">
            <v>0</v>
          </cell>
          <cell r="I4636">
            <v>296126.18239999999</v>
          </cell>
          <cell r="J4636">
            <v>37311898.9824</v>
          </cell>
          <cell r="K4636">
            <v>0.57999999999999996</v>
          </cell>
          <cell r="L4636">
            <v>58952801</v>
          </cell>
        </row>
        <row r="4637">
          <cell r="A4637" t="str">
            <v>004121507</v>
          </cell>
          <cell r="B4637" t="str">
            <v>Podstavek talilnega vložka</v>
          </cell>
          <cell r="C4637" t="str">
            <v>PT 2 2P2-2P2 1p</v>
          </cell>
          <cell r="D4637" t="str">
            <v>56,5326</v>
          </cell>
          <cell r="E4637" t="str">
            <v>NJ</v>
          </cell>
          <cell r="F4637">
            <v>36</v>
          </cell>
          <cell r="G4637">
            <v>361808.64000000001</v>
          </cell>
          <cell r="H4637">
            <v>0</v>
          </cell>
          <cell r="I4637">
            <v>365426.72640000004</v>
          </cell>
          <cell r="J4637">
            <v>46043767.526400007</v>
          </cell>
          <cell r="K4637">
            <v>0.57999999999999996</v>
          </cell>
          <cell r="L4637">
            <v>72749153</v>
          </cell>
        </row>
        <row r="4638">
          <cell r="A4638" t="str">
            <v>004131400</v>
          </cell>
          <cell r="B4638" t="str">
            <v>Podstavek talilnega vložka</v>
          </cell>
          <cell r="C4638" t="str">
            <v>PT 2 M10-M10 3p</v>
          </cell>
          <cell r="D4638" t="str">
            <v>39,1728</v>
          </cell>
          <cell r="E4638" t="str">
            <v>NJ</v>
          </cell>
          <cell r="F4638">
            <v>36</v>
          </cell>
          <cell r="G4638">
            <v>250705.92000000001</v>
          </cell>
          <cell r="H4638">
            <v>0</v>
          </cell>
          <cell r="I4638">
            <v>253212.9792</v>
          </cell>
          <cell r="J4638">
            <v>31904835.3792</v>
          </cell>
          <cell r="K4638">
            <v>0.57999999999999996</v>
          </cell>
          <cell r="L4638">
            <v>50409640</v>
          </cell>
        </row>
        <row r="4639">
          <cell r="A4639" t="str">
            <v>004131401</v>
          </cell>
          <cell r="B4639" t="str">
            <v>Podstavek talilnega vložka</v>
          </cell>
          <cell r="C4639" t="str">
            <v>PT 2 M10-S12 3p</v>
          </cell>
          <cell r="D4639" t="str">
            <v>46,0178</v>
          </cell>
          <cell r="E4639" t="str">
            <v>NJ</v>
          </cell>
          <cell r="F4639">
            <v>36</v>
          </cell>
          <cell r="G4639">
            <v>294513.91999999998</v>
          </cell>
          <cell r="H4639">
            <v>0</v>
          </cell>
          <cell r="I4639">
            <v>297459.05919999996</v>
          </cell>
          <cell r="J4639">
            <v>37479841.459199995</v>
          </cell>
          <cell r="K4639">
            <v>0.57999999999999996</v>
          </cell>
          <cell r="L4639">
            <v>59218150</v>
          </cell>
        </row>
        <row r="4640">
          <cell r="A4640" t="str">
            <v>004131402</v>
          </cell>
          <cell r="B4640" t="str">
            <v>Podstavek talilnega vložka</v>
          </cell>
          <cell r="C4640" t="str">
            <v>PT 2 S12-S12 3p</v>
          </cell>
          <cell r="D4640" t="str">
            <v>43,4612</v>
          </cell>
          <cell r="E4640" t="str">
            <v>NJ</v>
          </cell>
          <cell r="F4640">
            <v>36</v>
          </cell>
          <cell r="G4640">
            <v>278151.67999999999</v>
          </cell>
          <cell r="H4640">
            <v>0</v>
          </cell>
          <cell r="I4640">
            <v>280933.19679999998</v>
          </cell>
          <cell r="J4640">
            <v>35397582.796799995</v>
          </cell>
          <cell r="K4640">
            <v>0.57999999999999996</v>
          </cell>
          <cell r="L4640">
            <v>55928181</v>
          </cell>
        </row>
        <row r="4641">
          <cell r="A4641" t="str">
            <v>004131403</v>
          </cell>
          <cell r="B4641" t="str">
            <v>Podstavek talilnega vložka</v>
          </cell>
          <cell r="C4641" t="str">
            <v>PT 2 M10-P2 3p</v>
          </cell>
          <cell r="D4641" t="str">
            <v>74,0572</v>
          </cell>
          <cell r="E4641" t="str">
            <v>NJ</v>
          </cell>
          <cell r="F4641">
            <v>36</v>
          </cell>
          <cell r="G4641">
            <v>473966.08000000002</v>
          </cell>
          <cell r="H4641">
            <v>0</v>
          </cell>
          <cell r="I4641">
            <v>478705.74080000003</v>
          </cell>
          <cell r="J4641">
            <v>60316923.340800002</v>
          </cell>
          <cell r="K4641">
            <v>0.57999999999999996</v>
          </cell>
          <cell r="L4641">
            <v>95300739</v>
          </cell>
        </row>
        <row r="4642">
          <cell r="A4642" t="str">
            <v>004131404</v>
          </cell>
          <cell r="B4642" t="str">
            <v>Podstavek talilnega vložka</v>
          </cell>
          <cell r="C4642" t="str">
            <v>PT 2 M10-2P2 3p</v>
          </cell>
          <cell r="D4642" t="str">
            <v>106,2615</v>
          </cell>
          <cell r="E4642" t="str">
            <v>NJ</v>
          </cell>
          <cell r="F4642">
            <v>36</v>
          </cell>
          <cell r="G4642">
            <v>680073.6</v>
          </cell>
          <cell r="H4642">
            <v>0</v>
          </cell>
          <cell r="I4642">
            <v>686874.33600000001</v>
          </cell>
          <cell r="J4642">
            <v>86546166.335999995</v>
          </cell>
          <cell r="K4642">
            <v>0.57999999999999996</v>
          </cell>
          <cell r="L4642">
            <v>136742943</v>
          </cell>
        </row>
        <row r="4643">
          <cell r="A4643" t="str">
            <v>004131405</v>
          </cell>
          <cell r="B4643" t="str">
            <v>Podstavek talilnega vložka</v>
          </cell>
          <cell r="C4643" t="str">
            <v>PT 2 P2-P2 3p</v>
          </cell>
          <cell r="D4643" t="str">
            <v>107,1686</v>
          </cell>
          <cell r="E4643" t="str">
            <v>NJ</v>
          </cell>
          <cell r="F4643">
            <v>36</v>
          </cell>
          <cell r="G4643">
            <v>685879.04</v>
          </cell>
          <cell r="H4643">
            <v>0</v>
          </cell>
          <cell r="I4643">
            <v>692737.83040000009</v>
          </cell>
          <cell r="J4643">
            <v>87284966.630400017</v>
          </cell>
          <cell r="K4643">
            <v>0.57999999999999996</v>
          </cell>
          <cell r="L4643">
            <v>137910248</v>
          </cell>
        </row>
        <row r="4644">
          <cell r="A4644" t="str">
            <v>004131406</v>
          </cell>
          <cell r="B4644" t="str">
            <v>Podstavek talilnega vložka</v>
          </cell>
          <cell r="C4644" t="str">
            <v>PT 2 P2-2P2 3p</v>
          </cell>
          <cell r="D4644" t="str">
            <v>139,3728</v>
          </cell>
          <cell r="E4644" t="str">
            <v>NJ</v>
          </cell>
          <cell r="F4644">
            <v>36</v>
          </cell>
          <cell r="G4644">
            <v>891985.92000000004</v>
          </cell>
          <cell r="H4644">
            <v>0</v>
          </cell>
          <cell r="I4644">
            <v>900905.77920000011</v>
          </cell>
          <cell r="J4644">
            <v>113514128.17920001</v>
          </cell>
          <cell r="K4644">
            <v>0.57999999999999996</v>
          </cell>
          <cell r="L4644">
            <v>179352323</v>
          </cell>
        </row>
        <row r="4645">
          <cell r="A4645" t="str">
            <v>004131407</v>
          </cell>
          <cell r="B4645" t="str">
            <v>Podstavek talilnega vložka</v>
          </cell>
          <cell r="C4645" t="str">
            <v>PT 2 2P2-2P2 3p</v>
          </cell>
          <cell r="D4645" t="str">
            <v>171,5358</v>
          </cell>
          <cell r="E4645" t="str">
            <v>NJ</v>
          </cell>
          <cell r="F4645">
            <v>36</v>
          </cell>
          <cell r="G4645">
            <v>1097829.1200000001</v>
          </cell>
          <cell r="H4645">
            <v>0</v>
          </cell>
          <cell r="I4645">
            <v>1108807.4112000002</v>
          </cell>
          <cell r="J4645">
            <v>139709733.81120002</v>
          </cell>
          <cell r="K4645">
            <v>0.57999999999999996</v>
          </cell>
          <cell r="L4645">
            <v>220741380</v>
          </cell>
        </row>
        <row r="4646">
          <cell r="A4646" t="str">
            <v>004121600</v>
          </cell>
          <cell r="B4646" t="str">
            <v>Podstavek talilnega vložka</v>
          </cell>
          <cell r="C4646" t="str">
            <v>PT 3 M12-M12 1p</v>
          </cell>
          <cell r="D4646" t="str">
            <v>21,6481</v>
          </cell>
          <cell r="E4646" t="str">
            <v>NJ</v>
          </cell>
          <cell r="F4646">
            <v>36</v>
          </cell>
          <cell r="G4646">
            <v>138547.84</v>
          </cell>
          <cell r="H4646">
            <v>0</v>
          </cell>
          <cell r="I4646">
            <v>139933.31839999999</v>
          </cell>
          <cell r="J4646">
            <v>17631598.1184</v>
          </cell>
          <cell r="K4646">
            <v>0.57999999999999996</v>
          </cell>
          <cell r="L4646">
            <v>27857926</v>
          </cell>
        </row>
        <row r="4647">
          <cell r="A4647" t="str">
            <v>004131500</v>
          </cell>
          <cell r="B4647" t="str">
            <v>Podstavek talilnega vložka</v>
          </cell>
          <cell r="C4647" t="str">
            <v>PT 3 M12-M12 3p</v>
          </cell>
          <cell r="D4647" t="str">
            <v>62,8827</v>
          </cell>
          <cell r="E4647" t="str">
            <v>NJ</v>
          </cell>
          <cell r="F4647">
            <v>36</v>
          </cell>
          <cell r="G4647">
            <v>402449.28</v>
          </cell>
          <cell r="H4647">
            <v>0</v>
          </cell>
          <cell r="I4647">
            <v>406473.77280000004</v>
          </cell>
          <cell r="J4647">
            <v>51215695.372800007</v>
          </cell>
          <cell r="K4647">
            <v>0.57999999999999996</v>
          </cell>
          <cell r="L4647">
            <v>80920799</v>
          </cell>
        </row>
        <row r="4648">
          <cell r="A4648" t="str">
            <v>004121601</v>
          </cell>
          <cell r="B4648" t="str">
            <v>Podstavek talilnega vložka</v>
          </cell>
          <cell r="C4648" t="str">
            <v>PT 3 M12-P3 1p</v>
          </cell>
          <cell r="D4648" t="str">
            <v>37,4822</v>
          </cell>
          <cell r="E4648" t="str">
            <v>NJ</v>
          </cell>
          <cell r="F4648">
            <v>36</v>
          </cell>
          <cell r="G4648">
            <v>239886.08000000002</v>
          </cell>
          <cell r="H4648">
            <v>0</v>
          </cell>
          <cell r="I4648">
            <v>242284.94080000001</v>
          </cell>
          <cell r="J4648">
            <v>30527902.540800001</v>
          </cell>
          <cell r="K4648">
            <v>0.57999999999999996</v>
          </cell>
          <cell r="L4648">
            <v>48234087</v>
          </cell>
        </row>
        <row r="4649">
          <cell r="A4649" t="str">
            <v>004121602</v>
          </cell>
          <cell r="B4649" t="str">
            <v>Podstavek talilnega vložka</v>
          </cell>
          <cell r="C4649" t="str">
            <v>PT 3 M12-2P3 1p</v>
          </cell>
          <cell r="D4649" t="str">
            <v>49,8526</v>
          </cell>
          <cell r="E4649" t="str">
            <v>NJ</v>
          </cell>
          <cell r="F4649">
            <v>36</v>
          </cell>
          <cell r="G4649">
            <v>319056.64000000001</v>
          </cell>
          <cell r="H4649">
            <v>0</v>
          </cell>
          <cell r="I4649">
            <v>322247.20640000002</v>
          </cell>
          <cell r="J4649">
            <v>40603148.006400004</v>
          </cell>
          <cell r="K4649">
            <v>0.57999999999999996</v>
          </cell>
          <cell r="L4649">
            <v>64152974</v>
          </cell>
        </row>
        <row r="4650">
          <cell r="A4650" t="str">
            <v>004121603</v>
          </cell>
          <cell r="B4650" t="str">
            <v>Podstavek talilnega vložka</v>
          </cell>
          <cell r="C4650" t="str">
            <v>PT 3 P3-P3 1p</v>
          </cell>
          <cell r="D4650" t="str">
            <v>53,3162</v>
          </cell>
          <cell r="E4650" t="str">
            <v>NJ</v>
          </cell>
          <cell r="F4650">
            <v>36</v>
          </cell>
          <cell r="G4650">
            <v>341223.67999999999</v>
          </cell>
          <cell r="H4650">
            <v>0</v>
          </cell>
          <cell r="I4650">
            <v>344635.91680000001</v>
          </cell>
          <cell r="J4650">
            <v>43424125.516800001</v>
          </cell>
          <cell r="K4650">
            <v>0.57999999999999996</v>
          </cell>
          <cell r="L4650">
            <v>68610119</v>
          </cell>
        </row>
        <row r="4651">
          <cell r="A4651" t="str">
            <v>004121604</v>
          </cell>
          <cell r="B4651" t="str">
            <v>Podstavek talilnega vložka</v>
          </cell>
          <cell r="C4651" t="str">
            <v>PT 3 P3-2P3 1p</v>
          </cell>
          <cell r="D4651" t="str">
            <v>65,6867</v>
          </cell>
          <cell r="E4651" t="str">
            <v>NJ</v>
          </cell>
          <cell r="F4651">
            <v>36</v>
          </cell>
          <cell r="G4651">
            <v>420394.88</v>
          </cell>
          <cell r="H4651">
            <v>0</v>
          </cell>
          <cell r="I4651">
            <v>424598.82880000002</v>
          </cell>
          <cell r="J4651">
            <v>53499452.428800002</v>
          </cell>
          <cell r="K4651">
            <v>0.57999999999999996</v>
          </cell>
          <cell r="L4651">
            <v>84529135</v>
          </cell>
        </row>
        <row r="4652">
          <cell r="A4652" t="str">
            <v>004121605</v>
          </cell>
          <cell r="B4652" t="str">
            <v>Podstavek talilnega vložka</v>
          </cell>
          <cell r="C4652" t="str">
            <v>PT 3 2P3-2P3 1p</v>
          </cell>
          <cell r="D4652" t="str">
            <v>78,0570</v>
          </cell>
          <cell r="E4652" t="str">
            <v>NJ</v>
          </cell>
          <cell r="F4652">
            <v>36</v>
          </cell>
          <cell r="G4652">
            <v>499564.79999999999</v>
          </cell>
          <cell r="H4652">
            <v>0</v>
          </cell>
          <cell r="I4652">
            <v>504560.44799999997</v>
          </cell>
          <cell r="J4652">
            <v>63574616.447999999</v>
          </cell>
          <cell r="K4652">
            <v>0.57999999999999996</v>
          </cell>
          <cell r="L4652">
            <v>100447894</v>
          </cell>
        </row>
        <row r="4653">
          <cell r="A4653" t="str">
            <v>004131501</v>
          </cell>
          <cell r="B4653" t="str">
            <v>Podstavek talilnega vložka</v>
          </cell>
          <cell r="C4653" t="str">
            <v>PT 3 M12-P3 3p</v>
          </cell>
          <cell r="D4653" t="str">
            <v>113,4362</v>
          </cell>
          <cell r="E4653" t="str">
            <v>NJ</v>
          </cell>
          <cell r="F4653">
            <v>36</v>
          </cell>
          <cell r="G4653">
            <v>725991.68</v>
          </cell>
          <cell r="H4653">
            <v>0</v>
          </cell>
          <cell r="I4653">
            <v>733251.59680000006</v>
          </cell>
          <cell r="J4653">
            <v>92389701.196800008</v>
          </cell>
          <cell r="K4653">
            <v>0.57999999999999996</v>
          </cell>
          <cell r="L4653">
            <v>145975728</v>
          </cell>
        </row>
        <row r="4654">
          <cell r="A4654" t="str">
            <v>004131502</v>
          </cell>
          <cell r="B4654" t="str">
            <v>Podstavek talilnega vložka</v>
          </cell>
          <cell r="C4654" t="str">
            <v>PT 3 M12-2P3 3p</v>
          </cell>
          <cell r="D4654" t="str">
            <v>148,8567</v>
          </cell>
          <cell r="E4654" t="str">
            <v>NJ</v>
          </cell>
          <cell r="F4654">
            <v>36</v>
          </cell>
          <cell r="G4654">
            <v>952682.88</v>
          </cell>
          <cell r="H4654">
            <v>0</v>
          </cell>
          <cell r="I4654">
            <v>962209.70880000002</v>
          </cell>
          <cell r="J4654">
            <v>121238423.3088</v>
          </cell>
          <cell r="K4654">
            <v>0.57999999999999996</v>
          </cell>
          <cell r="L4654">
            <v>191556709</v>
          </cell>
        </row>
        <row r="4655">
          <cell r="A4655" t="str">
            <v>004131503</v>
          </cell>
          <cell r="B4655" t="str">
            <v>Podstavek talilnega vložka</v>
          </cell>
          <cell r="C4655" t="str">
            <v>PT 3 P3-P3 3p</v>
          </cell>
          <cell r="D4655" t="str">
            <v>160,9796</v>
          </cell>
          <cell r="E4655" t="str">
            <v>NJ</v>
          </cell>
          <cell r="F4655">
            <v>36</v>
          </cell>
          <cell r="G4655">
            <v>1030269.4400000001</v>
          </cell>
          <cell r="H4655">
            <v>0</v>
          </cell>
          <cell r="I4655">
            <v>1040572.1344000001</v>
          </cell>
          <cell r="J4655">
            <v>131112088.93440001</v>
          </cell>
          <cell r="K4655">
            <v>0.57999999999999996</v>
          </cell>
          <cell r="L4655">
            <v>207157101</v>
          </cell>
        </row>
        <row r="4656">
          <cell r="A4656" t="str">
            <v>004131504</v>
          </cell>
          <cell r="B4656" t="str">
            <v>Podstavek talilnega vložka</v>
          </cell>
          <cell r="C4656" t="str">
            <v>PT 3 P3-2P3 3p</v>
          </cell>
          <cell r="D4656" t="str">
            <v>198,0494</v>
          </cell>
          <cell r="E4656" t="str">
            <v>NJ</v>
          </cell>
          <cell r="F4656">
            <v>36</v>
          </cell>
          <cell r="G4656">
            <v>1267516.1599999999</v>
          </cell>
          <cell r="H4656">
            <v>0</v>
          </cell>
          <cell r="I4656">
            <v>1280191.3215999999</v>
          </cell>
          <cell r="J4656">
            <v>161304106.52159998</v>
          </cell>
          <cell r="K4656">
            <v>0.57999999999999996</v>
          </cell>
          <cell r="L4656">
            <v>254860489</v>
          </cell>
        </row>
        <row r="4657">
          <cell r="A4657" t="str">
            <v>004131505</v>
          </cell>
          <cell r="B4657" t="str">
            <v>Podstavek talilnega vložka</v>
          </cell>
          <cell r="C4657" t="str">
            <v>PT 3 2P3-2P3 3p</v>
          </cell>
          <cell r="D4657" t="str">
            <v>235,1606</v>
          </cell>
          <cell r="E4657" t="str">
            <v>NJ</v>
          </cell>
          <cell r="F4657">
            <v>36</v>
          </cell>
          <cell r="G4657">
            <v>1505027.84</v>
          </cell>
          <cell r="H4657">
            <v>0</v>
          </cell>
          <cell r="I4657">
            <v>1520078.1184</v>
          </cell>
          <cell r="J4657">
            <v>191529842.91839999</v>
          </cell>
          <cell r="K4657">
            <v>0.57999999999999996</v>
          </cell>
          <cell r="L4657">
            <v>302617152</v>
          </cell>
        </row>
        <row r="4658">
          <cell r="A4658" t="str">
            <v>004129010</v>
          </cell>
          <cell r="B4658" t="str">
            <v>Pokrov kontakta</v>
          </cell>
          <cell r="C4658" t="str">
            <v>ZP PT 00-1</v>
          </cell>
          <cell r="D4658" t="str">
            <v>0,9452</v>
          </cell>
          <cell r="E4658" t="str">
            <v>NJ</v>
          </cell>
          <cell r="F4658">
            <v>36</v>
          </cell>
          <cell r="G4658" t="e">
            <v>#VALUE!</v>
          </cell>
          <cell r="H4658">
            <v>0</v>
          </cell>
          <cell r="I4658" t="e">
            <v>#VALUE!</v>
          </cell>
          <cell r="J4658" t="e">
            <v>#VALUE!</v>
          </cell>
          <cell r="K4658">
            <v>0.57999999999999996</v>
          </cell>
          <cell r="L4658" t="e">
            <v>#VALUE!</v>
          </cell>
        </row>
        <row r="4659">
          <cell r="A4659" t="str">
            <v>004129011</v>
          </cell>
          <cell r="B4659" t="str">
            <v>Pokrov kontakta</v>
          </cell>
          <cell r="C4659" t="str">
            <v>ZP PT 00-3</v>
          </cell>
          <cell r="D4659" t="str">
            <v>4,0160</v>
          </cell>
          <cell r="E4659" t="str">
            <v>NJ</v>
          </cell>
          <cell r="F4659">
            <v>36</v>
          </cell>
          <cell r="G4659">
            <v>25702.400000000001</v>
          </cell>
          <cell r="H4659">
            <v>0</v>
          </cell>
          <cell r="I4659">
            <v>25959.424000000003</v>
          </cell>
          <cell r="J4659">
            <v>3270887.4240000001</v>
          </cell>
          <cell r="K4659">
            <v>0.57999999999999996</v>
          </cell>
          <cell r="L4659">
            <v>5168003</v>
          </cell>
        </row>
        <row r="4660">
          <cell r="A4660" t="str">
            <v>004129012</v>
          </cell>
          <cell r="B4660" t="str">
            <v>Pokrov kontakta</v>
          </cell>
          <cell r="C4660" t="str">
            <v>ZP PT 1-1</v>
          </cell>
          <cell r="D4660" t="str">
            <v>2,0324</v>
          </cell>
          <cell r="E4660" t="str">
            <v>NJ</v>
          </cell>
          <cell r="F4660">
            <v>36</v>
          </cell>
          <cell r="G4660">
            <v>13007.36</v>
          </cell>
          <cell r="H4660">
            <v>0</v>
          </cell>
          <cell r="I4660">
            <v>13137.4336</v>
          </cell>
          <cell r="J4660">
            <v>1655316.6336000001</v>
          </cell>
          <cell r="K4660">
            <v>0.57999999999999996</v>
          </cell>
          <cell r="L4660">
            <v>2615401</v>
          </cell>
        </row>
        <row r="4661">
          <cell r="A4661" t="str">
            <v>004129013</v>
          </cell>
          <cell r="B4661" t="str">
            <v>Pokrov kontakta</v>
          </cell>
          <cell r="C4661" t="str">
            <v>ZP PT 2-1</v>
          </cell>
          <cell r="D4661" t="str">
            <v>2,5380</v>
          </cell>
          <cell r="E4661" t="str">
            <v>NJ</v>
          </cell>
          <cell r="F4661">
            <v>36</v>
          </cell>
          <cell r="G4661">
            <v>16243.2</v>
          </cell>
          <cell r="H4661">
            <v>0</v>
          </cell>
          <cell r="I4661">
            <v>16405.632000000001</v>
          </cell>
          <cell r="J4661">
            <v>2067109.6320000002</v>
          </cell>
          <cell r="K4661">
            <v>0.57999999999999996</v>
          </cell>
          <cell r="L4661">
            <v>3266034</v>
          </cell>
        </row>
        <row r="4662">
          <cell r="A4662" t="str">
            <v>004129014</v>
          </cell>
          <cell r="B4662" t="str">
            <v>Pokrov kontakta</v>
          </cell>
          <cell r="C4662" t="str">
            <v>ZP PT 3-1</v>
          </cell>
          <cell r="D4662" t="str">
            <v>3,7272</v>
          </cell>
          <cell r="E4662" t="str">
            <v>NJ</v>
          </cell>
          <cell r="F4662">
            <v>36</v>
          </cell>
          <cell r="G4662">
            <v>23854.080000000002</v>
          </cell>
          <cell r="H4662">
            <v>0</v>
          </cell>
          <cell r="I4662">
            <v>24092.620800000001</v>
          </cell>
          <cell r="J4662">
            <v>3035670.2208000002</v>
          </cell>
          <cell r="K4662">
            <v>0.57999999999999996</v>
          </cell>
          <cell r="L4662">
            <v>4796359</v>
          </cell>
        </row>
        <row r="4663">
          <cell r="A4663" t="str">
            <v>004129020</v>
          </cell>
          <cell r="B4663" t="str">
            <v>Zašèitni pokrov</v>
          </cell>
          <cell r="C4663" t="str">
            <v>PZP PT 00-1</v>
          </cell>
          <cell r="D4663" t="str">
            <v>0,6981</v>
          </cell>
          <cell r="E4663" t="str">
            <v>NJ</v>
          </cell>
          <cell r="F4663">
            <v>36</v>
          </cell>
          <cell r="G4663" t="e">
            <v>#VALUE!</v>
          </cell>
          <cell r="H4663">
            <v>0</v>
          </cell>
          <cell r="I4663" t="e">
            <v>#VALUE!</v>
          </cell>
          <cell r="J4663" t="e">
            <v>#VALUE!</v>
          </cell>
          <cell r="K4663">
            <v>0.57999999999999996</v>
          </cell>
          <cell r="L4663" t="e">
            <v>#VALUE!</v>
          </cell>
        </row>
        <row r="4664">
          <cell r="A4664" t="str">
            <v>004129021</v>
          </cell>
          <cell r="B4664" t="str">
            <v>Zašèitni pokrov</v>
          </cell>
          <cell r="C4664" t="str">
            <v>PZP PT 00-3</v>
          </cell>
          <cell r="D4664" t="str">
            <v>1,3252</v>
          </cell>
          <cell r="E4664" t="str">
            <v>NJ</v>
          </cell>
          <cell r="F4664">
            <v>36</v>
          </cell>
          <cell r="G4664">
            <v>8481.2800000000007</v>
          </cell>
          <cell r="H4664">
            <v>0</v>
          </cell>
          <cell r="I4664">
            <v>8566.0928000000004</v>
          </cell>
          <cell r="J4664">
            <v>1079327.6928000001</v>
          </cell>
          <cell r="K4664">
            <v>0.57999999999999996</v>
          </cell>
          <cell r="L4664">
            <v>1705338</v>
          </cell>
        </row>
        <row r="4665">
          <cell r="A4665" t="str">
            <v>004129022</v>
          </cell>
          <cell r="B4665" t="str">
            <v>Zašèitni pokrov</v>
          </cell>
          <cell r="C4665" t="str">
            <v>PZP PT 1-1</v>
          </cell>
          <cell r="D4665" t="str">
            <v>1,5325</v>
          </cell>
          <cell r="E4665" t="str">
            <v>NJ</v>
          </cell>
          <cell r="F4665">
            <v>36</v>
          </cell>
          <cell r="G4665">
            <v>9808</v>
          </cell>
          <cell r="H4665">
            <v>0</v>
          </cell>
          <cell r="I4665">
            <v>9906.08</v>
          </cell>
          <cell r="J4665">
            <v>1248166.08</v>
          </cell>
          <cell r="K4665">
            <v>0.57999999999999996</v>
          </cell>
          <cell r="L4665">
            <v>1972103</v>
          </cell>
        </row>
        <row r="4666">
          <cell r="A4666" t="str">
            <v>004129023</v>
          </cell>
          <cell r="B4666" t="str">
            <v>Zašèitni pokrov</v>
          </cell>
          <cell r="C4666" t="str">
            <v>PZP PT 2-1</v>
          </cell>
          <cell r="D4666" t="str">
            <v>1,6477</v>
          </cell>
          <cell r="E4666" t="str">
            <v>NJ</v>
          </cell>
          <cell r="F4666">
            <v>36</v>
          </cell>
          <cell r="G4666">
            <v>10545.28</v>
          </cell>
          <cell r="H4666">
            <v>0</v>
          </cell>
          <cell r="I4666">
            <v>10650.732800000002</v>
          </cell>
          <cell r="J4666">
            <v>1341992.3328000002</v>
          </cell>
          <cell r="K4666">
            <v>0.57999999999999996</v>
          </cell>
          <cell r="L4666">
            <v>2120348</v>
          </cell>
        </row>
        <row r="4667">
          <cell r="A4667" t="str">
            <v>004129024</v>
          </cell>
          <cell r="B4667" t="str">
            <v>Zašèitni pokrov</v>
          </cell>
          <cell r="C4667" t="str">
            <v>PZP PT 3-1</v>
          </cell>
          <cell r="D4667" t="str">
            <v>1,5622</v>
          </cell>
          <cell r="E4667" t="str">
            <v>NJ</v>
          </cell>
          <cell r="F4667">
            <v>36</v>
          </cell>
          <cell r="G4667">
            <v>9998.08</v>
          </cell>
          <cell r="H4667">
            <v>0</v>
          </cell>
          <cell r="I4667">
            <v>10098.060799999999</v>
          </cell>
          <cell r="J4667">
            <v>1272355.6608</v>
          </cell>
          <cell r="K4667">
            <v>0.57999999999999996</v>
          </cell>
          <cell r="L4667">
            <v>2010322</v>
          </cell>
        </row>
        <row r="4668">
          <cell r="A4668" t="str">
            <v>004941330</v>
          </cell>
          <cell r="B4668" t="str">
            <v>Zašèitna pregrada</v>
          </cell>
          <cell r="C4668" t="str">
            <v>PR PT 00-1</v>
          </cell>
          <cell r="D4668" t="str">
            <v>0,4571</v>
          </cell>
          <cell r="E4668" t="str">
            <v>NJ</v>
          </cell>
          <cell r="F4668">
            <v>36</v>
          </cell>
          <cell r="G4668" t="e">
            <v>#VALUE!</v>
          </cell>
          <cell r="H4668">
            <v>0</v>
          </cell>
          <cell r="I4668" t="e">
            <v>#VALUE!</v>
          </cell>
          <cell r="J4668" t="e">
            <v>#VALUE!</v>
          </cell>
          <cell r="K4668">
            <v>0.57999999999999996</v>
          </cell>
          <cell r="L4668" t="e">
            <v>#VALUE!</v>
          </cell>
        </row>
        <row r="4669">
          <cell r="A4669" t="str">
            <v>004941331</v>
          </cell>
          <cell r="B4669" t="str">
            <v>Zašèitna pregrada</v>
          </cell>
          <cell r="C4669" t="str">
            <v>PR PT 00-3</v>
          </cell>
          <cell r="D4669" t="str">
            <v>0,7668</v>
          </cell>
          <cell r="E4669" t="str">
            <v>NJ</v>
          </cell>
          <cell r="F4669">
            <v>36</v>
          </cell>
          <cell r="G4669" t="e">
            <v>#VALUE!</v>
          </cell>
          <cell r="H4669">
            <v>0</v>
          </cell>
          <cell r="I4669" t="e">
            <v>#VALUE!</v>
          </cell>
          <cell r="J4669" t="e">
            <v>#VALUE!</v>
          </cell>
          <cell r="K4669">
            <v>0.57999999999999996</v>
          </cell>
          <cell r="L4669" t="e">
            <v>#VALUE!</v>
          </cell>
        </row>
        <row r="4670">
          <cell r="A4670" t="str">
            <v>004941332</v>
          </cell>
          <cell r="B4670" t="str">
            <v>Zašèitna pregrada</v>
          </cell>
          <cell r="C4670" t="str">
            <v>PR PT 1</v>
          </cell>
          <cell r="D4670" t="str">
            <v>1,5497</v>
          </cell>
          <cell r="E4670" t="str">
            <v>NJ</v>
          </cell>
          <cell r="F4670">
            <v>36</v>
          </cell>
          <cell r="G4670">
            <v>9918.08</v>
          </cell>
          <cell r="H4670">
            <v>0</v>
          </cell>
          <cell r="I4670">
            <v>10017.2608</v>
          </cell>
          <cell r="J4670">
            <v>1262174.8607999999</v>
          </cell>
          <cell r="K4670">
            <v>0.57999999999999996</v>
          </cell>
          <cell r="L4670">
            <v>1994237</v>
          </cell>
        </row>
        <row r="4671">
          <cell r="A4671" t="str">
            <v>004941333</v>
          </cell>
          <cell r="B4671" t="str">
            <v>Zašèitna pregrada</v>
          </cell>
          <cell r="C4671" t="str">
            <v>PR PT 2</v>
          </cell>
          <cell r="D4671" t="str">
            <v>2,0842</v>
          </cell>
          <cell r="E4671" t="str">
            <v>NJ</v>
          </cell>
          <cell r="F4671">
            <v>36</v>
          </cell>
          <cell r="G4671">
            <v>13338.880000000001</v>
          </cell>
          <cell r="H4671">
            <v>0</v>
          </cell>
          <cell r="I4671">
            <v>13472.268800000002</v>
          </cell>
          <cell r="J4671">
            <v>1697505.8688000003</v>
          </cell>
          <cell r="K4671">
            <v>0.57999999999999996</v>
          </cell>
          <cell r="L4671">
            <v>2682060</v>
          </cell>
        </row>
        <row r="4672">
          <cell r="A4672" t="str">
            <v>004941334</v>
          </cell>
          <cell r="B4672" t="str">
            <v>Zašèitna pregrada</v>
          </cell>
          <cell r="C4672" t="str">
            <v>PR PT 3</v>
          </cell>
          <cell r="D4672" t="str">
            <v>2,2626</v>
          </cell>
          <cell r="E4672" t="str">
            <v>NJ</v>
          </cell>
          <cell r="F4672">
            <v>36</v>
          </cell>
          <cell r="G4672">
            <v>14480.64</v>
          </cell>
          <cell r="H4672">
            <v>0</v>
          </cell>
          <cell r="I4672">
            <v>14625.446399999999</v>
          </cell>
          <cell r="J4672">
            <v>1842806.2463999998</v>
          </cell>
          <cell r="K4672">
            <v>0.57999999999999996</v>
          </cell>
          <cell r="L4672">
            <v>2911634</v>
          </cell>
        </row>
        <row r="4673">
          <cell r="A4673" t="str">
            <v>004941502</v>
          </cell>
          <cell r="B4673" t="str">
            <v>N sponka</v>
          </cell>
          <cell r="C4673" t="str">
            <v>PT 00/0 M8-2M5</v>
          </cell>
          <cell r="D4673" t="str">
            <v>4,3669</v>
          </cell>
          <cell r="E4673" t="str">
            <v>NJ</v>
          </cell>
          <cell r="F4673">
            <v>36</v>
          </cell>
          <cell r="G4673">
            <v>27948.16</v>
          </cell>
          <cell r="H4673">
            <v>0</v>
          </cell>
          <cell r="I4673">
            <v>28227.641599999999</v>
          </cell>
          <cell r="J4673">
            <v>3556682.8415999999</v>
          </cell>
          <cell r="K4673">
            <v>0.57999999999999996</v>
          </cell>
          <cell r="L4673">
            <v>5619559</v>
          </cell>
        </row>
        <row r="4674">
          <cell r="A4674" t="str">
            <v>004941503</v>
          </cell>
          <cell r="B4674" t="str">
            <v>N sponka</v>
          </cell>
          <cell r="C4674" t="str">
            <v>PT 1/0 M10-M10</v>
          </cell>
          <cell r="D4674" t="str">
            <v>12,4543</v>
          </cell>
          <cell r="E4674" t="str">
            <v>NJ</v>
          </cell>
          <cell r="F4674">
            <v>36</v>
          </cell>
          <cell r="G4674">
            <v>79707.520000000004</v>
          </cell>
          <cell r="H4674">
            <v>0</v>
          </cell>
          <cell r="I4674">
            <v>80504.595200000011</v>
          </cell>
          <cell r="J4674">
            <v>10143578.995200001</v>
          </cell>
          <cell r="K4674">
            <v>0.57999999999999996</v>
          </cell>
          <cell r="L4674">
            <v>16026855</v>
          </cell>
        </row>
        <row r="4675">
          <cell r="A4675" t="str">
            <v>004941504</v>
          </cell>
          <cell r="B4675" t="str">
            <v>N sponka</v>
          </cell>
          <cell r="C4675" t="str">
            <v>PT 2/0 M10-M10</v>
          </cell>
          <cell r="D4675" t="str">
            <v>14,6382</v>
          </cell>
          <cell r="E4675" t="str">
            <v>NJ</v>
          </cell>
          <cell r="F4675">
            <v>36</v>
          </cell>
          <cell r="G4675">
            <v>93684.479999999996</v>
          </cell>
          <cell r="H4675">
            <v>0</v>
          </cell>
          <cell r="I4675">
            <v>94621.324800000002</v>
          </cell>
          <cell r="J4675">
            <v>11922286.924800001</v>
          </cell>
          <cell r="K4675">
            <v>0.57999999999999996</v>
          </cell>
          <cell r="L4675">
            <v>18837214</v>
          </cell>
        </row>
        <row r="4676">
          <cell r="A4676" t="str">
            <v>004941505</v>
          </cell>
          <cell r="B4676" t="str">
            <v>N sponka</v>
          </cell>
          <cell r="C4676" t="str">
            <v>PT 3/0 M12-M12</v>
          </cell>
          <cell r="D4676" t="str">
            <v>14,8002</v>
          </cell>
          <cell r="E4676" t="str">
            <v>NJ</v>
          </cell>
          <cell r="F4676">
            <v>36</v>
          </cell>
          <cell r="G4676">
            <v>94721.279999999999</v>
          </cell>
          <cell r="H4676">
            <v>0</v>
          </cell>
          <cell r="I4676">
            <v>95668.492799999993</v>
          </cell>
          <cell r="J4676">
            <v>12054230.092799999</v>
          </cell>
          <cell r="K4676">
            <v>0.57999999999999996</v>
          </cell>
          <cell r="L4676">
            <v>19045684</v>
          </cell>
        </row>
        <row r="4677">
          <cell r="A4677" t="str">
            <v>001701021</v>
          </cell>
          <cell r="B4677" t="str">
            <v>Podstavek talilnega vložka</v>
          </cell>
          <cell r="C4677" t="str">
            <v>PLNV - 00/1 A</v>
          </cell>
          <cell r="D4677" t="str">
            <v>3,7604</v>
          </cell>
          <cell r="E4677" t="str">
            <v>NJ</v>
          </cell>
          <cell r="F4677">
            <v>36</v>
          </cell>
          <cell r="G4677">
            <v>24066.560000000001</v>
          </cell>
          <cell r="H4677">
            <v>0</v>
          </cell>
          <cell r="I4677">
            <v>24307.225600000002</v>
          </cell>
          <cell r="J4677">
            <v>3062710.4256000002</v>
          </cell>
          <cell r="K4677">
            <v>0.57999999999999996</v>
          </cell>
          <cell r="L4677">
            <v>4839083</v>
          </cell>
        </row>
        <row r="4678">
          <cell r="A4678" t="str">
            <v>001701022</v>
          </cell>
          <cell r="B4678" t="str">
            <v>Podstavek talilnega vložka</v>
          </cell>
          <cell r="C4678" t="str">
            <v>PLNV - 00/1 B</v>
          </cell>
          <cell r="D4678" t="str">
            <v>5,2160</v>
          </cell>
          <cell r="E4678" t="str">
            <v>NJ</v>
          </cell>
          <cell r="F4678">
            <v>36</v>
          </cell>
          <cell r="G4678">
            <v>33382.400000000001</v>
          </cell>
          <cell r="H4678">
            <v>0</v>
          </cell>
          <cell r="I4678">
            <v>33716.224000000002</v>
          </cell>
          <cell r="J4678">
            <v>4248244.2240000004</v>
          </cell>
          <cell r="K4678">
            <v>0.55000000000000004</v>
          </cell>
          <cell r="L4678">
            <v>6584779</v>
          </cell>
        </row>
        <row r="4679">
          <cell r="A4679" t="str">
            <v>001701023</v>
          </cell>
          <cell r="B4679" t="str">
            <v>Podstavek talilnega vložka</v>
          </cell>
          <cell r="C4679" t="str">
            <v>PLNV - 00/1 C</v>
          </cell>
          <cell r="D4679" t="str">
            <v>4,6499</v>
          </cell>
          <cell r="E4679" t="str">
            <v>NJ</v>
          </cell>
          <cell r="F4679">
            <v>36</v>
          </cell>
          <cell r="G4679">
            <v>29759.360000000001</v>
          </cell>
          <cell r="H4679">
            <v>0</v>
          </cell>
          <cell r="I4679">
            <v>30056.953600000001</v>
          </cell>
          <cell r="J4679">
            <v>3787176.1536000003</v>
          </cell>
          <cell r="K4679">
            <v>0.55000000000000004</v>
          </cell>
          <cell r="L4679">
            <v>5870124</v>
          </cell>
        </row>
        <row r="4680">
          <cell r="A4680" t="str">
            <v>001701024</v>
          </cell>
          <cell r="B4680" t="str">
            <v>Podstavek talilnega vložka</v>
          </cell>
          <cell r="C4680" t="str">
            <v>PLNV - 00/1 D</v>
          </cell>
          <cell r="D4680" t="str">
            <v>6,2673</v>
          </cell>
          <cell r="E4680" t="str">
            <v>NJ</v>
          </cell>
          <cell r="F4680">
            <v>36</v>
          </cell>
          <cell r="G4680">
            <v>40110.720000000001</v>
          </cell>
          <cell r="H4680">
            <v>0</v>
          </cell>
          <cell r="I4680">
            <v>40511.8272</v>
          </cell>
          <cell r="J4680">
            <v>5104490.2271999996</v>
          </cell>
          <cell r="K4680">
            <v>0.55000000000000004</v>
          </cell>
          <cell r="L4680">
            <v>7911960</v>
          </cell>
        </row>
        <row r="4681">
          <cell r="A4681" t="str">
            <v>001701025</v>
          </cell>
          <cell r="B4681" t="str">
            <v>Podstavek talilnega vložka</v>
          </cell>
          <cell r="C4681" t="str">
            <v>PLNV - 00/1 E</v>
          </cell>
          <cell r="D4681" t="str">
            <v>7,1973</v>
          </cell>
          <cell r="E4681" t="str">
            <v>NJ</v>
          </cell>
          <cell r="F4681">
            <v>36</v>
          </cell>
          <cell r="G4681">
            <v>46062.720000000001</v>
          </cell>
          <cell r="H4681">
            <v>0</v>
          </cell>
          <cell r="I4681">
            <v>46523.347200000004</v>
          </cell>
          <cell r="J4681">
            <v>5861941.7472000001</v>
          </cell>
          <cell r="K4681">
            <v>0.55000000000000004</v>
          </cell>
          <cell r="L4681">
            <v>9086010</v>
          </cell>
        </row>
        <row r="4682">
          <cell r="A4682" t="str">
            <v>001701026</v>
          </cell>
          <cell r="B4682" t="str">
            <v>Podstavek talilnega vložka</v>
          </cell>
          <cell r="C4682" t="str">
            <v>PLNV - 00/1 F</v>
          </cell>
          <cell r="D4682" t="str">
            <v>8,4507</v>
          </cell>
          <cell r="E4682" t="str">
            <v>NJ</v>
          </cell>
          <cell r="F4682">
            <v>36</v>
          </cell>
          <cell r="G4682">
            <v>54084.480000000003</v>
          </cell>
          <cell r="H4682">
            <v>0</v>
          </cell>
          <cell r="I4682">
            <v>54625.324800000002</v>
          </cell>
          <cell r="J4682">
            <v>6882790.9248000002</v>
          </cell>
          <cell r="K4682">
            <v>0.55000000000000004</v>
          </cell>
          <cell r="L4682">
            <v>10668326</v>
          </cell>
        </row>
        <row r="4683">
          <cell r="A4683" t="str">
            <v>001701027</v>
          </cell>
          <cell r="B4683" t="str">
            <v>Podstavek talilnega vložka</v>
          </cell>
          <cell r="C4683" t="str">
            <v>PLNV - 00/1 G</v>
          </cell>
          <cell r="D4683" t="str">
            <v>9,3402</v>
          </cell>
          <cell r="E4683" t="str">
            <v>NJ</v>
          </cell>
          <cell r="F4683">
            <v>36</v>
          </cell>
          <cell r="G4683">
            <v>59777.279999999999</v>
          </cell>
          <cell r="H4683">
            <v>0</v>
          </cell>
          <cell r="I4683">
            <v>60375.052799999998</v>
          </cell>
          <cell r="J4683">
            <v>7607256.6527999993</v>
          </cell>
          <cell r="K4683">
            <v>0.55000000000000004</v>
          </cell>
          <cell r="L4683">
            <v>11791248</v>
          </cell>
        </row>
        <row r="4684">
          <cell r="A4684" t="str">
            <v>001701028</v>
          </cell>
          <cell r="B4684" t="str">
            <v>Podstavek talilnega vložka</v>
          </cell>
          <cell r="C4684" t="str">
            <v>PLNV - 00/1 H</v>
          </cell>
          <cell r="D4684" t="str">
            <v>10,2701</v>
          </cell>
          <cell r="E4684" t="str">
            <v>NJ</v>
          </cell>
          <cell r="F4684">
            <v>36</v>
          </cell>
          <cell r="G4684">
            <v>65728.639999999999</v>
          </cell>
          <cell r="H4684">
            <v>0</v>
          </cell>
          <cell r="I4684">
            <v>66385.926399999997</v>
          </cell>
          <cell r="J4684">
            <v>8364626.7263999991</v>
          </cell>
          <cell r="K4684">
            <v>0.55000000000000004</v>
          </cell>
          <cell r="L4684">
            <v>12965172</v>
          </cell>
        </row>
        <row r="4685">
          <cell r="A4685" t="str">
            <v>001701040</v>
          </cell>
          <cell r="B4685" t="str">
            <v>Podstavek talilnega vložka</v>
          </cell>
          <cell r="C4685" t="str">
            <v>2PLNV - 1/1 A</v>
          </cell>
          <cell r="D4685" t="str">
            <v>9,3920</v>
          </cell>
          <cell r="E4685" t="str">
            <v>NJ</v>
          </cell>
          <cell r="F4685">
            <v>36</v>
          </cell>
          <cell r="G4685">
            <v>60108.800000000003</v>
          </cell>
          <cell r="H4685">
            <v>0</v>
          </cell>
          <cell r="I4685">
            <v>60709.888000000006</v>
          </cell>
          <cell r="J4685">
            <v>7649445.8880000012</v>
          </cell>
          <cell r="K4685">
            <v>0.55000000000000004</v>
          </cell>
          <cell r="L4685">
            <v>11856642</v>
          </cell>
        </row>
        <row r="4686">
          <cell r="A4686" t="str">
            <v>001701041</v>
          </cell>
          <cell r="B4686" t="str">
            <v>Podstavek talilnega vložka</v>
          </cell>
          <cell r="C4686" t="str">
            <v>2PLNV - 1/1 B</v>
          </cell>
          <cell r="D4686" t="str">
            <v>11,3110</v>
          </cell>
          <cell r="E4686" t="str">
            <v>NJ</v>
          </cell>
          <cell r="F4686">
            <v>36</v>
          </cell>
          <cell r="G4686">
            <v>72390.400000000009</v>
          </cell>
          <cell r="H4686">
            <v>0</v>
          </cell>
          <cell r="I4686">
            <v>73114.304000000004</v>
          </cell>
          <cell r="J4686">
            <v>9212402.3040000014</v>
          </cell>
          <cell r="K4686">
            <v>0.55000000000000004</v>
          </cell>
          <cell r="L4686">
            <v>14279224</v>
          </cell>
        </row>
        <row r="4687">
          <cell r="A4687" t="str">
            <v>001701042</v>
          </cell>
          <cell r="B4687" t="str">
            <v>Podstavek talilnega vložka</v>
          </cell>
          <cell r="C4687" t="str">
            <v>2PLNV - 1/1 C</v>
          </cell>
          <cell r="D4687" t="str">
            <v>10,4535</v>
          </cell>
          <cell r="E4687" t="str">
            <v>NJ</v>
          </cell>
          <cell r="F4687">
            <v>36</v>
          </cell>
          <cell r="G4687">
            <v>66902.399999999994</v>
          </cell>
          <cell r="H4687">
            <v>0</v>
          </cell>
          <cell r="I4687">
            <v>67571.423999999999</v>
          </cell>
          <cell r="J4687">
            <v>8513999.4240000006</v>
          </cell>
          <cell r="K4687">
            <v>0.55000000000000004</v>
          </cell>
          <cell r="L4687">
            <v>13196700</v>
          </cell>
        </row>
        <row r="4688">
          <cell r="A4688" t="str">
            <v>001701043</v>
          </cell>
          <cell r="B4688" t="str">
            <v>Podstavek talilnega vložka</v>
          </cell>
          <cell r="C4688" t="str">
            <v>2PLNV - 1/1 D</v>
          </cell>
          <cell r="D4688" t="str">
            <v>19,1104</v>
          </cell>
          <cell r="E4688" t="str">
            <v>NJ</v>
          </cell>
          <cell r="F4688">
            <v>36</v>
          </cell>
          <cell r="G4688">
            <v>122306.56</v>
          </cell>
          <cell r="H4688">
            <v>0</v>
          </cell>
          <cell r="I4688">
            <v>123529.6256</v>
          </cell>
          <cell r="J4688">
            <v>15564732.8256</v>
          </cell>
          <cell r="K4688">
            <v>0.55000000000000004</v>
          </cell>
          <cell r="L4688">
            <v>24125336</v>
          </cell>
        </row>
        <row r="4689">
          <cell r="A4689" t="str">
            <v>001701044</v>
          </cell>
          <cell r="B4689" t="str">
            <v>Podstavek talilnega vložka</v>
          </cell>
          <cell r="C4689" t="str">
            <v>2PLNV - 1/1 E</v>
          </cell>
          <cell r="D4689" t="str">
            <v>28,5431</v>
          </cell>
          <cell r="E4689" t="str">
            <v>NJ</v>
          </cell>
          <cell r="F4689">
            <v>36</v>
          </cell>
          <cell r="G4689">
            <v>182675.84</v>
          </cell>
          <cell r="H4689">
            <v>0</v>
          </cell>
          <cell r="I4689">
            <v>184502.59839999999</v>
          </cell>
          <cell r="J4689">
            <v>23247327.398399998</v>
          </cell>
          <cell r="K4689">
            <v>0.55000000000000004</v>
          </cell>
          <cell r="L4689">
            <v>36033358</v>
          </cell>
        </row>
        <row r="4690">
          <cell r="A4690" t="str">
            <v>001701045</v>
          </cell>
          <cell r="B4690" t="str">
            <v>Podstavek talilnega vložka</v>
          </cell>
          <cell r="C4690" t="str">
            <v>2PLNV - 1/1 F</v>
          </cell>
          <cell r="D4690" t="str">
            <v>28,7474</v>
          </cell>
          <cell r="E4690" t="str">
            <v>NJ</v>
          </cell>
          <cell r="F4690">
            <v>36</v>
          </cell>
          <cell r="G4690">
            <v>183983.36000000002</v>
          </cell>
          <cell r="H4690">
            <v>0</v>
          </cell>
          <cell r="I4690">
            <v>185823.19360000003</v>
          </cell>
          <cell r="J4690">
            <v>23413722.393600002</v>
          </cell>
          <cell r="K4690">
            <v>0.55000000000000004</v>
          </cell>
          <cell r="L4690">
            <v>36291270</v>
          </cell>
        </row>
        <row r="4691">
          <cell r="A4691" t="str">
            <v>001701046</v>
          </cell>
          <cell r="B4691" t="str">
            <v>Podstavek talilnega vložka</v>
          </cell>
          <cell r="C4691" t="str">
            <v>2PLNV - 1/1 G</v>
          </cell>
          <cell r="D4691" t="str">
            <v>38,1800</v>
          </cell>
          <cell r="E4691" t="str">
            <v>NJ</v>
          </cell>
          <cell r="F4691">
            <v>36</v>
          </cell>
          <cell r="G4691">
            <v>244352</v>
          </cell>
          <cell r="H4691">
            <v>0</v>
          </cell>
          <cell r="I4691">
            <v>246795.51999999999</v>
          </cell>
          <cell r="J4691">
            <v>31096235.52</v>
          </cell>
          <cell r="K4691">
            <v>0.55000000000000004</v>
          </cell>
          <cell r="L4691">
            <v>48199166</v>
          </cell>
        </row>
        <row r="4692">
          <cell r="A4692" t="str">
            <v>001701050</v>
          </cell>
          <cell r="B4692" t="str">
            <v>Podstavek talilnega vložka</v>
          </cell>
          <cell r="C4692" t="str">
            <v>2PLNV - 2/1 A</v>
          </cell>
          <cell r="D4692" t="str">
            <v>12,9888</v>
          </cell>
          <cell r="E4692" t="str">
            <v>NJ</v>
          </cell>
          <cell r="F4692">
            <v>36</v>
          </cell>
          <cell r="G4692">
            <v>83128.320000000007</v>
          </cell>
          <cell r="H4692">
            <v>0</v>
          </cell>
          <cell r="I4692">
            <v>83959.603200000012</v>
          </cell>
          <cell r="J4692">
            <v>10578910.003200002</v>
          </cell>
          <cell r="K4692">
            <v>0.55000000000000004</v>
          </cell>
          <cell r="L4692">
            <v>16397311</v>
          </cell>
        </row>
        <row r="4693">
          <cell r="A4693" t="str">
            <v>001701051</v>
          </cell>
          <cell r="B4693" t="str">
            <v>Podstavek talilnega vložka</v>
          </cell>
          <cell r="C4693" t="str">
            <v>2PLNV - 2/1 B</v>
          </cell>
          <cell r="D4693" t="str">
            <v>14,6795</v>
          </cell>
          <cell r="E4693" t="str">
            <v>NJ</v>
          </cell>
          <cell r="F4693">
            <v>36</v>
          </cell>
          <cell r="G4693">
            <v>93948.800000000003</v>
          </cell>
          <cell r="H4693">
            <v>0</v>
          </cell>
          <cell r="I4693">
            <v>94888.288</v>
          </cell>
          <cell r="J4693">
            <v>11955924.288000001</v>
          </cell>
          <cell r="K4693">
            <v>0.55000000000000004</v>
          </cell>
          <cell r="L4693">
            <v>18531683</v>
          </cell>
        </row>
        <row r="4694">
          <cell r="A4694" t="str">
            <v>001701052</v>
          </cell>
          <cell r="B4694" t="str">
            <v>Podstavek talilnega vložka</v>
          </cell>
          <cell r="C4694" t="str">
            <v>2PLNV - 2/1 C</v>
          </cell>
          <cell r="D4694" t="str">
            <v>13,8548</v>
          </cell>
          <cell r="E4694" t="str">
            <v>NJ</v>
          </cell>
          <cell r="F4694">
            <v>36</v>
          </cell>
          <cell r="G4694">
            <v>88670.720000000001</v>
          </cell>
          <cell r="H4694">
            <v>0</v>
          </cell>
          <cell r="I4694">
            <v>89557.427200000006</v>
          </cell>
          <cell r="J4694">
            <v>11284235.827200001</v>
          </cell>
          <cell r="K4694">
            <v>0.55000000000000004</v>
          </cell>
          <cell r="L4694">
            <v>17490566</v>
          </cell>
        </row>
        <row r="4695">
          <cell r="A4695" t="str">
            <v>001701053</v>
          </cell>
          <cell r="B4695" t="str">
            <v>Podstavek talilnega vložka</v>
          </cell>
          <cell r="C4695" t="str">
            <v>2PLNV - 2/1 D</v>
          </cell>
          <cell r="D4695" t="str">
            <v>24,0397</v>
          </cell>
          <cell r="E4695" t="str">
            <v>NJ</v>
          </cell>
          <cell r="F4695">
            <v>36</v>
          </cell>
          <cell r="G4695">
            <v>153854.08000000002</v>
          </cell>
          <cell r="H4695">
            <v>0</v>
          </cell>
          <cell r="I4695">
            <v>155392.6208</v>
          </cell>
          <cell r="J4695">
            <v>19579470.220800001</v>
          </cell>
          <cell r="K4695">
            <v>0.55000000000000004</v>
          </cell>
          <cell r="L4695">
            <v>30348179</v>
          </cell>
        </row>
        <row r="4696">
          <cell r="A4696" t="str">
            <v>001701054</v>
          </cell>
          <cell r="B4696" t="str">
            <v>Podstavek talilnega vložka</v>
          </cell>
          <cell r="C4696" t="str">
            <v>2PLNV - 2/1 E</v>
          </cell>
          <cell r="D4696" t="str">
            <v>34,7606</v>
          </cell>
          <cell r="E4696" t="str">
            <v>NJ</v>
          </cell>
          <cell r="F4696">
            <v>36</v>
          </cell>
          <cell r="G4696">
            <v>222467.84</v>
          </cell>
          <cell r="H4696">
            <v>0</v>
          </cell>
          <cell r="I4696">
            <v>224692.5184</v>
          </cell>
          <cell r="J4696">
            <v>28311257.318399999</v>
          </cell>
          <cell r="K4696">
            <v>0.55000000000000004</v>
          </cell>
          <cell r="L4696">
            <v>43882449</v>
          </cell>
        </row>
        <row r="4697">
          <cell r="A4697" t="str">
            <v>001701055</v>
          </cell>
          <cell r="B4697" t="str">
            <v>Podstavek talilnega vložka</v>
          </cell>
          <cell r="C4697" t="str">
            <v>2PLNV - 2/1 F</v>
          </cell>
          <cell r="D4697" t="str">
            <v>35,0493</v>
          </cell>
          <cell r="E4697" t="str">
            <v>NJ</v>
          </cell>
          <cell r="F4697">
            <v>36</v>
          </cell>
          <cell r="G4697">
            <v>224315.52000000002</v>
          </cell>
          <cell r="H4697">
            <v>0</v>
          </cell>
          <cell r="I4697">
            <v>226558.67520000003</v>
          </cell>
          <cell r="J4697">
            <v>28546393.075200003</v>
          </cell>
          <cell r="K4697">
            <v>0.55000000000000004</v>
          </cell>
          <cell r="L4697">
            <v>44246910</v>
          </cell>
        </row>
        <row r="4698">
          <cell r="A4698" t="str">
            <v>001701056</v>
          </cell>
          <cell r="B4698" t="str">
            <v>Podstavek talilnega vložka</v>
          </cell>
          <cell r="C4698" t="str">
            <v>2PLNV - 2/1 G</v>
          </cell>
          <cell r="D4698" t="str">
            <v>45,8116</v>
          </cell>
          <cell r="E4698" t="str">
            <v>NJ</v>
          </cell>
          <cell r="F4698">
            <v>36</v>
          </cell>
          <cell r="G4698">
            <v>293194.23999999999</v>
          </cell>
          <cell r="H4698">
            <v>0</v>
          </cell>
          <cell r="I4698">
            <v>296126.18239999999</v>
          </cell>
          <cell r="J4698">
            <v>37311898.9824</v>
          </cell>
          <cell r="K4698">
            <v>0.55000000000000004</v>
          </cell>
          <cell r="L4698">
            <v>57833444</v>
          </cell>
        </row>
        <row r="4699">
          <cell r="A4699" t="str">
            <v>001701057</v>
          </cell>
          <cell r="B4699" t="str">
            <v>Podstavek talilnega vložka</v>
          </cell>
          <cell r="C4699" t="str">
            <v>2PLNV - 2/1 H</v>
          </cell>
          <cell r="D4699" t="str">
            <v>56,5326</v>
          </cell>
          <cell r="E4699" t="str">
            <v>NJ</v>
          </cell>
          <cell r="F4699">
            <v>36</v>
          </cell>
          <cell r="G4699">
            <v>361808.64000000001</v>
          </cell>
          <cell r="H4699">
            <v>0</v>
          </cell>
          <cell r="I4699">
            <v>365426.72640000004</v>
          </cell>
          <cell r="J4699">
            <v>46043767.526400007</v>
          </cell>
          <cell r="K4699">
            <v>0.55000000000000004</v>
          </cell>
          <cell r="L4699">
            <v>71367840</v>
          </cell>
        </row>
        <row r="4700">
          <cell r="A4700" t="str">
            <v>001701060</v>
          </cell>
          <cell r="B4700" t="str">
            <v>Podstavek talilnega vložka</v>
          </cell>
          <cell r="C4700" t="str">
            <v>2PLNV - 3/1 A</v>
          </cell>
          <cell r="D4700" t="str">
            <v>21,6481</v>
          </cell>
          <cell r="E4700" t="str">
            <v>NJ</v>
          </cell>
          <cell r="F4700">
            <v>36</v>
          </cell>
          <cell r="G4700">
            <v>138547.84</v>
          </cell>
          <cell r="H4700">
            <v>0</v>
          </cell>
          <cell r="I4700">
            <v>139933.31839999999</v>
          </cell>
          <cell r="J4700">
            <v>17631598.1184</v>
          </cell>
          <cell r="K4700">
            <v>0.55000000000000004</v>
          </cell>
          <cell r="L4700">
            <v>27328978</v>
          </cell>
        </row>
        <row r="4701">
          <cell r="A4701" t="str">
            <v>001701061</v>
          </cell>
          <cell r="B4701" t="str">
            <v>Podstavek talilnega vložka</v>
          </cell>
          <cell r="C4701" t="str">
            <v>2PLNV - 3/1 D</v>
          </cell>
          <cell r="D4701" t="str">
            <v>37,4822</v>
          </cell>
          <cell r="E4701" t="str">
            <v>NJ</v>
          </cell>
          <cell r="F4701">
            <v>36</v>
          </cell>
          <cell r="G4701">
            <v>239886.08000000002</v>
          </cell>
          <cell r="H4701">
            <v>0</v>
          </cell>
          <cell r="I4701">
            <v>242284.94080000001</v>
          </cell>
          <cell r="J4701">
            <v>30527902.540800001</v>
          </cell>
          <cell r="K4701">
            <v>0.55000000000000004</v>
          </cell>
          <cell r="L4701">
            <v>47318249</v>
          </cell>
        </row>
        <row r="4702">
          <cell r="A4702" t="str">
            <v>001701062</v>
          </cell>
          <cell r="B4702" t="str">
            <v>Podstavek talilnega vložka</v>
          </cell>
          <cell r="C4702" t="str">
            <v>2PLNV - 3/1 E</v>
          </cell>
          <cell r="D4702" t="str">
            <v>49,8526</v>
          </cell>
          <cell r="E4702" t="str">
            <v>NJ</v>
          </cell>
          <cell r="F4702">
            <v>36</v>
          </cell>
          <cell r="G4702">
            <v>319056.64000000001</v>
          </cell>
          <cell r="H4702">
            <v>0</v>
          </cell>
          <cell r="I4702">
            <v>322247.20640000002</v>
          </cell>
          <cell r="J4702">
            <v>40603148.006400004</v>
          </cell>
          <cell r="K4702">
            <v>0.55000000000000004</v>
          </cell>
          <cell r="L4702">
            <v>62934880</v>
          </cell>
        </row>
        <row r="4703">
          <cell r="A4703" t="str">
            <v>001701063</v>
          </cell>
          <cell r="B4703" t="str">
            <v>Podstavek talilnega vložka</v>
          </cell>
          <cell r="C4703" t="str">
            <v>2PLNV - 3/1 F</v>
          </cell>
          <cell r="D4703" t="str">
            <v>53,3162</v>
          </cell>
          <cell r="E4703" t="str">
            <v>NJ</v>
          </cell>
          <cell r="F4703">
            <v>36</v>
          </cell>
          <cell r="G4703">
            <v>341223.67999999999</v>
          </cell>
          <cell r="H4703">
            <v>0</v>
          </cell>
          <cell r="I4703">
            <v>344635.91680000001</v>
          </cell>
          <cell r="J4703">
            <v>43424125.516800001</v>
          </cell>
          <cell r="K4703">
            <v>0.55000000000000004</v>
          </cell>
          <cell r="L4703">
            <v>67307395</v>
          </cell>
        </row>
        <row r="4704">
          <cell r="A4704" t="str">
            <v>001701064</v>
          </cell>
          <cell r="B4704" t="str">
            <v>Podstavek talilnega vložka</v>
          </cell>
          <cell r="C4704" t="str">
            <v>2PLNV - 3/1 G</v>
          </cell>
          <cell r="D4704" t="str">
            <v>65,6867</v>
          </cell>
          <cell r="E4704" t="str">
            <v>NJ</v>
          </cell>
          <cell r="F4704">
            <v>36</v>
          </cell>
          <cell r="G4704">
            <v>420394.88</v>
          </cell>
          <cell r="H4704">
            <v>0</v>
          </cell>
          <cell r="I4704">
            <v>424598.82880000002</v>
          </cell>
          <cell r="J4704">
            <v>53499452.428800002</v>
          </cell>
          <cell r="K4704">
            <v>0.55000000000000004</v>
          </cell>
          <cell r="L4704">
            <v>82924152</v>
          </cell>
        </row>
        <row r="4705">
          <cell r="A4705" t="str">
            <v>001701065</v>
          </cell>
          <cell r="B4705" t="str">
            <v>Podstavek talilnega vložka</v>
          </cell>
          <cell r="C4705" t="str">
            <v>2PLNV - 3/1 H</v>
          </cell>
          <cell r="D4705" t="str">
            <v>78,0570</v>
          </cell>
          <cell r="E4705" t="str">
            <v>NJ</v>
          </cell>
          <cell r="F4705">
            <v>36</v>
          </cell>
          <cell r="G4705">
            <v>499564.79999999999</v>
          </cell>
          <cell r="H4705">
            <v>0</v>
          </cell>
          <cell r="I4705">
            <v>504560.44799999997</v>
          </cell>
          <cell r="J4705">
            <v>63574616.447999999</v>
          </cell>
          <cell r="K4705">
            <v>0.55000000000000004</v>
          </cell>
          <cell r="L4705">
            <v>98540656</v>
          </cell>
        </row>
        <row r="4706">
          <cell r="A4706" t="str">
            <v>001701100</v>
          </cell>
          <cell r="B4706" t="str">
            <v>Podstavek talilnega vložka</v>
          </cell>
          <cell r="C4706" t="str">
            <v>PLNV - 00/3 A</v>
          </cell>
          <cell r="D4706" t="str">
            <v>12,7366</v>
          </cell>
          <cell r="E4706" t="str">
            <v>NJ</v>
          </cell>
          <cell r="F4706">
            <v>36</v>
          </cell>
          <cell r="G4706">
            <v>81514.240000000005</v>
          </cell>
          <cell r="H4706">
            <v>0</v>
          </cell>
          <cell r="I4706">
            <v>82329.382400000002</v>
          </cell>
          <cell r="J4706">
            <v>10373502.182399999</v>
          </cell>
          <cell r="K4706">
            <v>0.55000000000000004</v>
          </cell>
          <cell r="L4706">
            <v>16078929</v>
          </cell>
        </row>
        <row r="4707">
          <cell r="A4707" t="str">
            <v>001701101</v>
          </cell>
          <cell r="B4707" t="str">
            <v>Podstavek talilnega vložka</v>
          </cell>
          <cell r="C4707" t="str">
            <v>PLNV - 00/3 B</v>
          </cell>
          <cell r="D4707" t="str">
            <v>16,8205</v>
          </cell>
          <cell r="E4707" t="str">
            <v>NJ</v>
          </cell>
          <cell r="F4707">
            <v>36</v>
          </cell>
          <cell r="G4707">
            <v>107651.2</v>
          </cell>
          <cell r="H4707">
            <v>0</v>
          </cell>
          <cell r="I4707">
            <v>108727.712</v>
          </cell>
          <cell r="J4707">
            <v>13699691.711999999</v>
          </cell>
          <cell r="K4707">
            <v>0.55000000000000004</v>
          </cell>
          <cell r="L4707">
            <v>21234523</v>
          </cell>
        </row>
        <row r="4708">
          <cell r="A4708" t="str">
            <v>001701102</v>
          </cell>
          <cell r="B4708" t="str">
            <v>Podstavek talilnega vložka</v>
          </cell>
          <cell r="C4708" t="str">
            <v>PLNV - 00/3 C</v>
          </cell>
          <cell r="D4708" t="str">
            <v>15,1222</v>
          </cell>
          <cell r="E4708" t="str">
            <v>NJ</v>
          </cell>
          <cell r="F4708">
            <v>36</v>
          </cell>
          <cell r="G4708">
            <v>96782.080000000002</v>
          </cell>
          <cell r="H4708">
            <v>0</v>
          </cell>
          <cell r="I4708">
            <v>97749.900800000003</v>
          </cell>
          <cell r="J4708">
            <v>12316487.500800001</v>
          </cell>
          <cell r="K4708">
            <v>0.55000000000000004</v>
          </cell>
          <cell r="L4708">
            <v>19090556</v>
          </cell>
        </row>
        <row r="4709">
          <cell r="A4709" t="str">
            <v>001701103</v>
          </cell>
          <cell r="B4709" t="str">
            <v>Podstavek talilnega vložka</v>
          </cell>
          <cell r="C4709" t="str">
            <v>PLNV - 00/3 D</v>
          </cell>
          <cell r="D4709" t="str">
            <v>19,9339</v>
          </cell>
          <cell r="E4709" t="str">
            <v>NJ</v>
          </cell>
          <cell r="F4709">
            <v>36</v>
          </cell>
          <cell r="G4709">
            <v>127576.96000000001</v>
          </cell>
          <cell r="H4709">
            <v>0</v>
          </cell>
          <cell r="I4709">
            <v>128852.72960000001</v>
          </cell>
          <cell r="J4709">
            <v>16235443.9296</v>
          </cell>
          <cell r="K4709">
            <v>0.55000000000000004</v>
          </cell>
          <cell r="L4709">
            <v>25164939</v>
          </cell>
        </row>
        <row r="4710">
          <cell r="A4710" t="str">
            <v>001701104</v>
          </cell>
          <cell r="B4710" t="str">
            <v>Podstavek talilnega vložka</v>
          </cell>
          <cell r="C4710" t="str">
            <v>PLNV - 00/3 E</v>
          </cell>
          <cell r="D4710" t="str">
            <v>22,6834</v>
          </cell>
          <cell r="E4710" t="str">
            <v>NJ</v>
          </cell>
          <cell r="F4710">
            <v>36</v>
          </cell>
          <cell r="G4710">
            <v>145173.76000000001</v>
          </cell>
          <cell r="H4710">
            <v>0</v>
          </cell>
          <cell r="I4710">
            <v>146625.4976</v>
          </cell>
          <cell r="J4710">
            <v>18474812.6976</v>
          </cell>
          <cell r="K4710">
            <v>0.55000000000000004</v>
          </cell>
          <cell r="L4710">
            <v>28635960</v>
          </cell>
        </row>
        <row r="4711">
          <cell r="A4711" t="str">
            <v>001701105</v>
          </cell>
          <cell r="B4711" t="str">
            <v>Podstavek talilnega vložka</v>
          </cell>
          <cell r="C4711" t="str">
            <v>PLNV - 00/3 F</v>
          </cell>
          <cell r="D4711" t="str">
            <v>26,4438</v>
          </cell>
          <cell r="E4711" t="str">
            <v>NJ</v>
          </cell>
          <cell r="F4711">
            <v>36</v>
          </cell>
          <cell r="G4711">
            <v>169240.32000000001</v>
          </cell>
          <cell r="H4711">
            <v>0</v>
          </cell>
          <cell r="I4711">
            <v>170932.72320000001</v>
          </cell>
          <cell r="J4711">
            <v>21537523.123199999</v>
          </cell>
          <cell r="K4711">
            <v>0.55000000000000004</v>
          </cell>
          <cell r="L4711">
            <v>33383161</v>
          </cell>
        </row>
        <row r="4712">
          <cell r="A4712" t="str">
            <v>001701106</v>
          </cell>
          <cell r="B4712" t="str">
            <v>Podstavek talilnega vložka</v>
          </cell>
          <cell r="C4712" t="str">
            <v>PLNV - 00/3 G</v>
          </cell>
          <cell r="D4712" t="str">
            <v>29,1933</v>
          </cell>
          <cell r="E4712" t="str">
            <v>NJ</v>
          </cell>
          <cell r="F4712">
            <v>36</v>
          </cell>
          <cell r="G4712">
            <v>186837.12</v>
          </cell>
          <cell r="H4712">
            <v>0</v>
          </cell>
          <cell r="I4712">
            <v>188705.49119999999</v>
          </cell>
          <cell r="J4712">
            <v>23776891.891199999</v>
          </cell>
          <cell r="K4712">
            <v>0.55000000000000004</v>
          </cell>
          <cell r="L4712">
            <v>36854183</v>
          </cell>
        </row>
        <row r="4713">
          <cell r="A4713" t="str">
            <v>001701107</v>
          </cell>
          <cell r="B4713" t="str">
            <v>Podstavek talilnega vložka</v>
          </cell>
          <cell r="C4713" t="str">
            <v>PLNV - 00/3 H</v>
          </cell>
          <cell r="D4713" t="str">
            <v>31,9427</v>
          </cell>
          <cell r="E4713" t="str">
            <v>NJ</v>
          </cell>
          <cell r="F4713">
            <v>36</v>
          </cell>
          <cell r="G4713">
            <v>204433.28</v>
          </cell>
          <cell r="H4713">
            <v>0</v>
          </cell>
          <cell r="I4713">
            <v>206477.6128</v>
          </cell>
          <cell r="J4713">
            <v>26016179.2128</v>
          </cell>
          <cell r="K4713">
            <v>0.55000000000000004</v>
          </cell>
          <cell r="L4713">
            <v>40325078</v>
          </cell>
        </row>
        <row r="4714">
          <cell r="A4714" t="str">
            <v>001701120</v>
          </cell>
          <cell r="B4714" t="str">
            <v>Podstavek talilnega vložka</v>
          </cell>
          <cell r="C4714" t="str">
            <v>2PLNV - 1/3 A</v>
          </cell>
          <cell r="D4714" t="str">
            <v>33,0757</v>
          </cell>
          <cell r="E4714" t="str">
            <v>NJ</v>
          </cell>
          <cell r="F4714">
            <v>36</v>
          </cell>
          <cell r="G4714">
            <v>211684.48000000001</v>
          </cell>
          <cell r="H4714">
            <v>0</v>
          </cell>
          <cell r="I4714">
            <v>213801.3248</v>
          </cell>
          <cell r="J4714">
            <v>26938966.924800001</v>
          </cell>
          <cell r="K4714">
            <v>0.55000000000000004</v>
          </cell>
          <cell r="L4714">
            <v>41755399</v>
          </cell>
        </row>
        <row r="4715">
          <cell r="A4715" t="str">
            <v>001701121</v>
          </cell>
          <cell r="B4715" t="str">
            <v>Podstavek talilnega vložka</v>
          </cell>
          <cell r="C4715" t="str">
            <v>2PLNV - 1/3 B</v>
          </cell>
          <cell r="D4715" t="str">
            <v>40,7934</v>
          </cell>
          <cell r="E4715" t="str">
            <v>NJ</v>
          </cell>
          <cell r="F4715">
            <v>36</v>
          </cell>
          <cell r="G4715">
            <v>261077.76000000001</v>
          </cell>
          <cell r="H4715">
            <v>0</v>
          </cell>
          <cell r="I4715">
            <v>263688.53760000004</v>
          </cell>
          <cell r="J4715">
            <v>33224755.737600006</v>
          </cell>
          <cell r="K4715">
            <v>0.55000000000000004</v>
          </cell>
          <cell r="L4715">
            <v>51498372</v>
          </cell>
        </row>
        <row r="4716">
          <cell r="A4716" t="str">
            <v>001701122</v>
          </cell>
          <cell r="B4716" t="str">
            <v>Podstavek talilnega vložka</v>
          </cell>
          <cell r="C4716" t="str">
            <v>2PLNV - 1/3 C</v>
          </cell>
          <cell r="D4716" t="str">
            <v>38,2616</v>
          </cell>
          <cell r="E4716" t="str">
            <v>NJ</v>
          </cell>
          <cell r="F4716">
            <v>36</v>
          </cell>
          <cell r="G4716">
            <v>244874.23999999999</v>
          </cell>
          <cell r="H4716">
            <v>0</v>
          </cell>
          <cell r="I4716">
            <v>247322.98239999998</v>
          </cell>
          <cell r="J4716">
            <v>31162695.782399997</v>
          </cell>
          <cell r="K4716">
            <v>0.55000000000000004</v>
          </cell>
          <cell r="L4716">
            <v>48302179</v>
          </cell>
        </row>
        <row r="4717">
          <cell r="A4717" t="str">
            <v>001701123</v>
          </cell>
          <cell r="B4717" t="str">
            <v>Podstavek talilnega vložka</v>
          </cell>
          <cell r="C4717" t="str">
            <v>2PLNV - 1/3 D</v>
          </cell>
          <cell r="D4717" t="str">
            <v>64,1506</v>
          </cell>
          <cell r="E4717" t="str">
            <v>NJ</v>
          </cell>
          <cell r="F4717">
            <v>36</v>
          </cell>
          <cell r="G4717">
            <v>410563.84000000003</v>
          </cell>
          <cell r="H4717">
            <v>0</v>
          </cell>
          <cell r="I4717">
            <v>414669.47840000002</v>
          </cell>
          <cell r="J4717">
            <v>52248354.278400004</v>
          </cell>
          <cell r="K4717">
            <v>0.55000000000000004</v>
          </cell>
          <cell r="L4717">
            <v>80984950</v>
          </cell>
        </row>
        <row r="4718">
          <cell r="A4718" t="str">
            <v>001701124</v>
          </cell>
          <cell r="B4718" t="str">
            <v>Podstavek talilnega vložka</v>
          </cell>
          <cell r="C4718" t="str">
            <v>2PLNV - 1/3 E</v>
          </cell>
          <cell r="D4718" t="str">
            <v>93,0611</v>
          </cell>
          <cell r="E4718" t="str">
            <v>NJ</v>
          </cell>
          <cell r="F4718">
            <v>36</v>
          </cell>
          <cell r="G4718">
            <v>595591.04</v>
          </cell>
          <cell r="H4718">
            <v>0</v>
          </cell>
          <cell r="I4718">
            <v>601546.95040000009</v>
          </cell>
          <cell r="J4718">
            <v>75794915.750400007</v>
          </cell>
          <cell r="K4718">
            <v>0.55000000000000004</v>
          </cell>
          <cell r="L4718">
            <v>117482120</v>
          </cell>
        </row>
        <row r="4719">
          <cell r="A4719" t="str">
            <v>001701125</v>
          </cell>
          <cell r="B4719" t="str">
            <v>Podstavek talilnega vložka</v>
          </cell>
          <cell r="C4719" t="str">
            <v>2PLNV - 1/3 F</v>
          </cell>
          <cell r="D4719" t="str">
            <v>92,5711</v>
          </cell>
          <cell r="E4719" t="str">
            <v>NJ</v>
          </cell>
          <cell r="F4719">
            <v>36</v>
          </cell>
          <cell r="G4719">
            <v>592455.04</v>
          </cell>
          <cell r="H4719">
            <v>0</v>
          </cell>
          <cell r="I4719">
            <v>598379.59039999999</v>
          </cell>
          <cell r="J4719">
            <v>75395828.390399992</v>
          </cell>
          <cell r="K4719">
            <v>0.55000000000000004</v>
          </cell>
          <cell r="L4719">
            <v>116863535</v>
          </cell>
        </row>
        <row r="4720">
          <cell r="A4720" t="str">
            <v>001701126</v>
          </cell>
          <cell r="B4720" t="str">
            <v>Podstavek talilnega vložka</v>
          </cell>
          <cell r="C4720" t="str">
            <v>2PLNV - 1/3 G</v>
          </cell>
          <cell r="D4720" t="str">
            <v>121,4817</v>
          </cell>
          <cell r="E4720" t="str">
            <v>NJ</v>
          </cell>
          <cell r="F4720">
            <v>36</v>
          </cell>
          <cell r="G4720">
            <v>777482.88</v>
          </cell>
          <cell r="H4720">
            <v>0</v>
          </cell>
          <cell r="I4720">
            <v>785257.70880000002</v>
          </cell>
          <cell r="J4720">
            <v>98942471.308799997</v>
          </cell>
          <cell r="K4720">
            <v>0.55000000000000004</v>
          </cell>
          <cell r="L4720">
            <v>153360831</v>
          </cell>
        </row>
        <row r="4721">
          <cell r="A4721" t="str">
            <v>001701127</v>
          </cell>
          <cell r="B4721" t="str">
            <v>Podstavek talilnega vložka</v>
          </cell>
          <cell r="C4721" t="str">
            <v>2PLNV - 1/3 H</v>
          </cell>
          <cell r="D4721" t="str">
            <v>150,3925</v>
          </cell>
          <cell r="E4721" t="str">
            <v>NJ</v>
          </cell>
          <cell r="F4721">
            <v>36</v>
          </cell>
          <cell r="G4721">
            <v>962512</v>
          </cell>
          <cell r="H4721">
            <v>0</v>
          </cell>
          <cell r="I4721">
            <v>972137.12</v>
          </cell>
          <cell r="J4721">
            <v>122489277.12</v>
          </cell>
          <cell r="K4721">
            <v>0.55000000000000004</v>
          </cell>
          <cell r="L4721">
            <v>189858380</v>
          </cell>
        </row>
        <row r="4722">
          <cell r="A4722" t="str">
            <v>001701130</v>
          </cell>
          <cell r="B4722" t="str">
            <v>Podstavek talilnega vložka</v>
          </cell>
          <cell r="C4722" t="str">
            <v>2PLNV - 2/3 A</v>
          </cell>
          <cell r="D4722" t="str">
            <v>39,1728</v>
          </cell>
          <cell r="E4722" t="str">
            <v>NJ</v>
          </cell>
          <cell r="F4722">
            <v>36</v>
          </cell>
          <cell r="G4722">
            <v>250705.92000000001</v>
          </cell>
          <cell r="H4722">
            <v>0</v>
          </cell>
          <cell r="I4722">
            <v>253212.9792</v>
          </cell>
          <cell r="J4722">
            <v>31904835.3792</v>
          </cell>
          <cell r="K4722">
            <v>0.55000000000000004</v>
          </cell>
          <cell r="L4722">
            <v>49452495</v>
          </cell>
        </row>
        <row r="4723">
          <cell r="A4723" t="str">
            <v>001701131</v>
          </cell>
          <cell r="B4723" t="str">
            <v>Podstavek talilnega vložka</v>
          </cell>
          <cell r="C4723" t="str">
            <v>2PLNV - 2/3 B</v>
          </cell>
          <cell r="D4723" t="str">
            <v>46,0178</v>
          </cell>
          <cell r="E4723" t="str">
            <v>NJ</v>
          </cell>
          <cell r="F4723">
            <v>36</v>
          </cell>
          <cell r="G4723">
            <v>294513.91999999998</v>
          </cell>
          <cell r="H4723">
            <v>0</v>
          </cell>
          <cell r="I4723">
            <v>297459.05919999996</v>
          </cell>
          <cell r="J4723">
            <v>37479841.459199995</v>
          </cell>
          <cell r="K4723">
            <v>0.55000000000000004</v>
          </cell>
          <cell r="L4723">
            <v>58093755</v>
          </cell>
        </row>
        <row r="4724">
          <cell r="A4724" t="str">
            <v>001701132</v>
          </cell>
          <cell r="B4724" t="str">
            <v>Podstavek talilnega vložka</v>
          </cell>
          <cell r="C4724" t="str">
            <v>2PLNV - 2/3 C</v>
          </cell>
          <cell r="D4724" t="str">
            <v>43,4612</v>
          </cell>
          <cell r="E4724" t="str">
            <v>NJ</v>
          </cell>
          <cell r="F4724">
            <v>36</v>
          </cell>
          <cell r="G4724">
            <v>278151.67999999999</v>
          </cell>
          <cell r="H4724">
            <v>0</v>
          </cell>
          <cell r="I4724">
            <v>280933.19679999998</v>
          </cell>
          <cell r="J4724">
            <v>35397582.796799995</v>
          </cell>
          <cell r="K4724">
            <v>0.55000000000000004</v>
          </cell>
          <cell r="L4724">
            <v>54866254</v>
          </cell>
        </row>
        <row r="4725">
          <cell r="A4725" t="str">
            <v>001701133</v>
          </cell>
          <cell r="B4725" t="str">
            <v>Podstavek talilnega vložka</v>
          </cell>
          <cell r="C4725" t="str">
            <v>2PLNV - 2/3 D</v>
          </cell>
          <cell r="D4725" t="str">
            <v>74,0572</v>
          </cell>
          <cell r="E4725" t="str">
            <v>NJ</v>
          </cell>
          <cell r="F4725">
            <v>36</v>
          </cell>
          <cell r="G4725">
            <v>473966.08000000002</v>
          </cell>
          <cell r="H4725">
            <v>0</v>
          </cell>
          <cell r="I4725">
            <v>478705.74080000003</v>
          </cell>
          <cell r="J4725">
            <v>60316923.340800002</v>
          </cell>
          <cell r="K4725">
            <v>0.55000000000000004</v>
          </cell>
          <cell r="L4725">
            <v>93491232</v>
          </cell>
        </row>
        <row r="4726">
          <cell r="A4726" t="str">
            <v>001701134</v>
          </cell>
          <cell r="B4726" t="str">
            <v>Podstavek talilnega vložka</v>
          </cell>
          <cell r="C4726" t="str">
            <v>2PLNV - 2/3 E</v>
          </cell>
          <cell r="D4726" t="str">
            <v>106,2615</v>
          </cell>
          <cell r="E4726" t="str">
            <v>NJ</v>
          </cell>
          <cell r="F4726">
            <v>36</v>
          </cell>
          <cell r="G4726">
            <v>680073.6</v>
          </cell>
          <cell r="H4726">
            <v>0</v>
          </cell>
          <cell r="I4726">
            <v>686874.33600000001</v>
          </cell>
          <cell r="J4726">
            <v>86546166.335999995</v>
          </cell>
          <cell r="K4726">
            <v>0.55000000000000004</v>
          </cell>
          <cell r="L4726">
            <v>134146558</v>
          </cell>
        </row>
        <row r="4727">
          <cell r="A4727" t="str">
            <v>001701135</v>
          </cell>
          <cell r="B4727" t="str">
            <v>Podstavek talilnega vložka</v>
          </cell>
          <cell r="C4727" t="str">
            <v>2PLNV - 2/3 F</v>
          </cell>
          <cell r="D4727" t="str">
            <v>107,1686</v>
          </cell>
          <cell r="E4727" t="str">
            <v>NJ</v>
          </cell>
          <cell r="F4727">
            <v>36</v>
          </cell>
          <cell r="G4727">
            <v>685879.04</v>
          </cell>
          <cell r="H4727">
            <v>0</v>
          </cell>
          <cell r="I4727">
            <v>692737.83040000009</v>
          </cell>
          <cell r="J4727">
            <v>87284966.630400017</v>
          </cell>
          <cell r="K4727">
            <v>0.55000000000000004</v>
          </cell>
          <cell r="L4727">
            <v>135291699</v>
          </cell>
        </row>
        <row r="4728">
          <cell r="A4728" t="str">
            <v>001701136</v>
          </cell>
          <cell r="B4728" t="str">
            <v>Podstavek talilnega vložka</v>
          </cell>
          <cell r="C4728" t="str">
            <v>2PLNV - 2/3 G</v>
          </cell>
          <cell r="D4728" t="str">
            <v>139,3728</v>
          </cell>
          <cell r="E4728" t="str">
            <v>NJ</v>
          </cell>
          <cell r="F4728">
            <v>36</v>
          </cell>
          <cell r="G4728">
            <v>891985.92000000004</v>
          </cell>
          <cell r="H4728">
            <v>0</v>
          </cell>
          <cell r="I4728">
            <v>900905.77920000011</v>
          </cell>
          <cell r="J4728">
            <v>113514128.17920001</v>
          </cell>
          <cell r="K4728">
            <v>0.55000000000000004</v>
          </cell>
          <cell r="L4728">
            <v>175946899</v>
          </cell>
        </row>
        <row r="4729">
          <cell r="A4729" t="str">
            <v>001701137</v>
          </cell>
          <cell r="B4729" t="str">
            <v>Podstavek talilnega vložka</v>
          </cell>
          <cell r="C4729" t="str">
            <v>2PLNV - 2/3 H</v>
          </cell>
          <cell r="D4729" t="str">
            <v>171,5358</v>
          </cell>
          <cell r="E4729" t="str">
            <v>NJ</v>
          </cell>
          <cell r="F4729">
            <v>36</v>
          </cell>
          <cell r="G4729">
            <v>1097829.1200000001</v>
          </cell>
          <cell r="H4729">
            <v>0</v>
          </cell>
          <cell r="I4729">
            <v>1108807.4112000002</v>
          </cell>
          <cell r="J4729">
            <v>139709733.81120002</v>
          </cell>
          <cell r="K4729">
            <v>0.55000000000000004</v>
          </cell>
          <cell r="L4729">
            <v>216550088</v>
          </cell>
        </row>
        <row r="4730">
          <cell r="A4730" t="str">
            <v>001701140</v>
          </cell>
          <cell r="B4730" t="str">
            <v>Podstavek talilnega vložka</v>
          </cell>
          <cell r="C4730" t="str">
            <v>2PLNV - 3/3 A</v>
          </cell>
          <cell r="D4730" t="str">
            <v>62,8827</v>
          </cell>
          <cell r="E4730" t="str">
            <v>NJ</v>
          </cell>
          <cell r="F4730">
            <v>36</v>
          </cell>
          <cell r="G4730">
            <v>402449.28</v>
          </cell>
          <cell r="H4730">
            <v>0</v>
          </cell>
          <cell r="I4730">
            <v>406473.77280000004</v>
          </cell>
          <cell r="J4730">
            <v>51215695.372800007</v>
          </cell>
          <cell r="K4730">
            <v>0.55000000000000004</v>
          </cell>
          <cell r="L4730">
            <v>79384328</v>
          </cell>
        </row>
        <row r="4731">
          <cell r="A4731" t="str">
            <v>001701141</v>
          </cell>
          <cell r="B4731" t="str">
            <v>Podstavek talilnega vložka</v>
          </cell>
          <cell r="C4731" t="str">
            <v>2PLNV - 3/3 D</v>
          </cell>
          <cell r="D4731" t="str">
            <v>113,4362</v>
          </cell>
          <cell r="E4731" t="str">
            <v>NJ</v>
          </cell>
          <cell r="F4731">
            <v>36</v>
          </cell>
          <cell r="G4731">
            <v>725991.68</v>
          </cell>
          <cell r="H4731">
            <v>0</v>
          </cell>
          <cell r="I4731">
            <v>733251.59680000006</v>
          </cell>
          <cell r="J4731">
            <v>92389701.196800008</v>
          </cell>
          <cell r="K4731">
            <v>0.55000000000000004</v>
          </cell>
          <cell r="L4731">
            <v>143204037</v>
          </cell>
        </row>
        <row r="4732">
          <cell r="A4732" t="str">
            <v>001701142</v>
          </cell>
          <cell r="B4732" t="str">
            <v>Podstavek talilnega vložka</v>
          </cell>
          <cell r="C4732" t="str">
            <v>2PLNV - 3/3 E</v>
          </cell>
          <cell r="D4732" t="str">
            <v>148,8567</v>
          </cell>
          <cell r="E4732" t="str">
            <v>NJ</v>
          </cell>
          <cell r="F4732">
            <v>36</v>
          </cell>
          <cell r="G4732">
            <v>952682.88</v>
          </cell>
          <cell r="H4732">
            <v>0</v>
          </cell>
          <cell r="I4732">
            <v>962209.70880000002</v>
          </cell>
          <cell r="J4732">
            <v>121238423.3088</v>
          </cell>
          <cell r="K4732">
            <v>0.55000000000000004</v>
          </cell>
          <cell r="L4732">
            <v>187919557</v>
          </cell>
        </row>
        <row r="4733">
          <cell r="A4733" t="str">
            <v>001701143</v>
          </cell>
          <cell r="B4733" t="str">
            <v>Podstavek talilnega vložka</v>
          </cell>
          <cell r="C4733" t="str">
            <v>2PLNV - 3/3 F</v>
          </cell>
          <cell r="D4733" t="str">
            <v>160,9796</v>
          </cell>
          <cell r="E4733" t="str">
            <v>NJ</v>
          </cell>
          <cell r="F4733">
            <v>36</v>
          </cell>
          <cell r="G4733">
            <v>1030269.4400000001</v>
          </cell>
          <cell r="H4733">
            <v>0</v>
          </cell>
          <cell r="I4733">
            <v>1040572.1344000001</v>
          </cell>
          <cell r="J4733">
            <v>131112088.93440001</v>
          </cell>
          <cell r="K4733">
            <v>0.55000000000000004</v>
          </cell>
          <cell r="L4733">
            <v>203223738</v>
          </cell>
        </row>
        <row r="4734">
          <cell r="A4734" t="str">
            <v>001701144</v>
          </cell>
          <cell r="B4734" t="str">
            <v>Podstavek talilnega vložka</v>
          </cell>
          <cell r="C4734" t="str">
            <v>2PLNV - 3/3 G</v>
          </cell>
          <cell r="D4734" t="str">
            <v>198,0494</v>
          </cell>
          <cell r="E4734" t="str">
            <v>NJ</v>
          </cell>
          <cell r="F4734">
            <v>36</v>
          </cell>
          <cell r="G4734">
            <v>1267516.1599999999</v>
          </cell>
          <cell r="H4734">
            <v>0</v>
          </cell>
          <cell r="I4734">
            <v>1280191.3215999999</v>
          </cell>
          <cell r="J4734">
            <v>161304106.52159998</v>
          </cell>
          <cell r="K4734">
            <v>0.55000000000000004</v>
          </cell>
          <cell r="L4734">
            <v>250021366</v>
          </cell>
        </row>
        <row r="4735">
          <cell r="A4735" t="str">
            <v>001701145</v>
          </cell>
          <cell r="B4735" t="str">
            <v>Podstavek talilnega vložka</v>
          </cell>
          <cell r="C4735" t="str">
            <v>2PLNV - 3/3 H</v>
          </cell>
          <cell r="D4735" t="str">
            <v>235,1606</v>
          </cell>
          <cell r="E4735" t="str">
            <v>NJ</v>
          </cell>
          <cell r="F4735">
            <v>36</v>
          </cell>
          <cell r="G4735">
            <v>1505027.84</v>
          </cell>
          <cell r="H4735">
            <v>0</v>
          </cell>
          <cell r="I4735">
            <v>1520078.1184</v>
          </cell>
          <cell r="J4735">
            <v>191529842.91839999</v>
          </cell>
          <cell r="K4735">
            <v>0.55000000000000004</v>
          </cell>
          <cell r="L4735">
            <v>296871257</v>
          </cell>
        </row>
        <row r="4736">
          <cell r="A4736" t="str">
            <v>001701200</v>
          </cell>
          <cell r="B4736" t="str">
            <v>Podstavek talilnega vložka</v>
          </cell>
          <cell r="C4736" t="str">
            <v>IK00</v>
          </cell>
          <cell r="D4736" t="str">
            <v>0,5361</v>
          </cell>
          <cell r="E4736" t="str">
            <v>NJ</v>
          </cell>
          <cell r="F4736">
            <v>36</v>
          </cell>
          <cell r="G4736" t="e">
            <v>#VALUE!</v>
          </cell>
          <cell r="H4736">
            <v>0</v>
          </cell>
          <cell r="I4736" t="e">
            <v>#VALUE!</v>
          </cell>
          <cell r="J4736" t="e">
            <v>#VALUE!</v>
          </cell>
          <cell r="K4736">
            <v>0.55000000000000004</v>
          </cell>
          <cell r="L4736" t="e">
            <v>#VALUE!</v>
          </cell>
        </row>
        <row r="4737">
          <cell r="A4737" t="str">
            <v>001701201</v>
          </cell>
          <cell r="B4737" t="str">
            <v>Podstavek talilnega vložka</v>
          </cell>
          <cell r="C4737" t="str">
            <v>IK1</v>
          </cell>
          <cell r="D4737" t="str">
            <v>1,6082</v>
          </cell>
          <cell r="E4737" t="str">
            <v>NJ</v>
          </cell>
          <cell r="F4737">
            <v>36</v>
          </cell>
          <cell r="G4737">
            <v>10292.48</v>
          </cell>
          <cell r="H4737">
            <v>0</v>
          </cell>
          <cell r="I4737">
            <v>10395.4048</v>
          </cell>
          <cell r="J4737">
            <v>1309821.0048</v>
          </cell>
          <cell r="K4737">
            <v>0.55000000000000004</v>
          </cell>
          <cell r="L4737">
            <v>2030223</v>
          </cell>
        </row>
        <row r="4738">
          <cell r="A4738" t="str">
            <v>001701202</v>
          </cell>
          <cell r="B4738" t="str">
            <v>Podstavek talilnega vložka</v>
          </cell>
          <cell r="C4738" t="str">
            <v>IK2</v>
          </cell>
          <cell r="D4738" t="str">
            <v>1,7319</v>
          </cell>
          <cell r="E4738" t="str">
            <v>NJ</v>
          </cell>
          <cell r="F4738">
            <v>36</v>
          </cell>
          <cell r="G4738">
            <v>11084.16</v>
          </cell>
          <cell r="H4738">
            <v>0</v>
          </cell>
          <cell r="I4738">
            <v>11195.0016</v>
          </cell>
          <cell r="J4738">
            <v>1410570.2016</v>
          </cell>
          <cell r="K4738">
            <v>0.55000000000000004</v>
          </cell>
          <cell r="L4738">
            <v>2186384</v>
          </cell>
        </row>
        <row r="4739">
          <cell r="A4739" t="str">
            <v>001701203</v>
          </cell>
          <cell r="B4739" t="str">
            <v>Podstavek talilnega vložka</v>
          </cell>
          <cell r="C4739" t="str">
            <v>IK3</v>
          </cell>
          <cell r="D4739" t="str">
            <v>1,8556</v>
          </cell>
          <cell r="E4739" t="str">
            <v>NJ</v>
          </cell>
          <cell r="F4739">
            <v>36</v>
          </cell>
          <cell r="G4739">
            <v>11875.84</v>
          </cell>
          <cell r="H4739">
            <v>0</v>
          </cell>
          <cell r="I4739">
            <v>11994.598400000001</v>
          </cell>
          <cell r="J4739">
            <v>1511319.3984000001</v>
          </cell>
          <cell r="K4739">
            <v>0.55000000000000004</v>
          </cell>
          <cell r="L4739">
            <v>2342546</v>
          </cell>
        </row>
        <row r="4740">
          <cell r="A4740" t="str">
            <v>001701204</v>
          </cell>
          <cell r="B4740" t="str">
            <v>Podstavek talilnega vložka</v>
          </cell>
          <cell r="C4740" t="str">
            <v>PZ00</v>
          </cell>
          <cell r="D4740" t="str">
            <v>0,4948</v>
          </cell>
          <cell r="E4740" t="str">
            <v>NJ</v>
          </cell>
          <cell r="F4740">
            <v>36</v>
          </cell>
          <cell r="G4740" t="e">
            <v>#VALUE!</v>
          </cell>
          <cell r="H4740">
            <v>0</v>
          </cell>
          <cell r="I4740" t="e">
            <v>#VALUE!</v>
          </cell>
          <cell r="J4740" t="e">
            <v>#VALUE!</v>
          </cell>
          <cell r="K4740">
            <v>0.55000000000000004</v>
          </cell>
          <cell r="L4740" t="e">
            <v>#VALUE!</v>
          </cell>
        </row>
        <row r="4741">
          <cell r="A4741" t="str">
            <v>001701205</v>
          </cell>
          <cell r="B4741" t="str">
            <v>Podstavek talilnega vložka</v>
          </cell>
          <cell r="C4741" t="str">
            <v>ZP00</v>
          </cell>
          <cell r="D4741" t="str">
            <v>0,4948</v>
          </cell>
          <cell r="E4741" t="str">
            <v>NJ</v>
          </cell>
          <cell r="F4741">
            <v>36</v>
          </cell>
          <cell r="G4741" t="e">
            <v>#VALUE!</v>
          </cell>
          <cell r="H4741">
            <v>0</v>
          </cell>
          <cell r="I4741" t="e">
            <v>#VALUE!</v>
          </cell>
          <cell r="J4741" t="e">
            <v>#VALUE!</v>
          </cell>
          <cell r="K4741">
            <v>0.55000000000000004</v>
          </cell>
          <cell r="L4741" t="e">
            <v>#VALUE!</v>
          </cell>
        </row>
        <row r="4742">
          <cell r="A4742" t="str">
            <v>001701206</v>
          </cell>
          <cell r="B4742" t="str">
            <v>Podstavek talilnega vložka</v>
          </cell>
          <cell r="C4742" t="str">
            <v>ZP1</v>
          </cell>
          <cell r="D4742" t="str">
            <v>1,7731</v>
          </cell>
          <cell r="E4742" t="str">
            <v>NJ</v>
          </cell>
          <cell r="F4742">
            <v>36</v>
          </cell>
          <cell r="G4742">
            <v>11347.84</v>
          </cell>
          <cell r="H4742">
            <v>0</v>
          </cell>
          <cell r="I4742">
            <v>11461.3184</v>
          </cell>
          <cell r="J4742">
            <v>1444126.1184</v>
          </cell>
          <cell r="K4742">
            <v>0.55000000000000004</v>
          </cell>
          <cell r="L4742">
            <v>2238396</v>
          </cell>
        </row>
        <row r="4743">
          <cell r="A4743" t="str">
            <v>001701207</v>
          </cell>
          <cell r="B4743" t="str">
            <v>Podstavek talilnega vložka</v>
          </cell>
          <cell r="C4743" t="str">
            <v>ZP2</v>
          </cell>
          <cell r="D4743" t="str">
            <v>1,9380</v>
          </cell>
          <cell r="E4743" t="str">
            <v>NJ</v>
          </cell>
          <cell r="F4743">
            <v>36</v>
          </cell>
          <cell r="G4743">
            <v>12403.2</v>
          </cell>
          <cell r="H4743">
            <v>0</v>
          </cell>
          <cell r="I4743">
            <v>12527.232</v>
          </cell>
          <cell r="J4743">
            <v>1578431.2320000001</v>
          </cell>
          <cell r="K4743">
            <v>0.55000000000000004</v>
          </cell>
          <cell r="L4743">
            <v>2446569</v>
          </cell>
        </row>
        <row r="4744">
          <cell r="A4744" t="str">
            <v>001701208</v>
          </cell>
          <cell r="B4744" t="str">
            <v>Podstavek talilnega vložka</v>
          </cell>
          <cell r="C4744" t="str">
            <v>ZP3</v>
          </cell>
          <cell r="D4744" t="str">
            <v>2,0618</v>
          </cell>
          <cell r="E4744" t="str">
            <v>NJ</v>
          </cell>
          <cell r="F4744">
            <v>36</v>
          </cell>
          <cell r="G4744">
            <v>13195.52</v>
          </cell>
          <cell r="H4744">
            <v>0</v>
          </cell>
          <cell r="I4744">
            <v>13327.475200000001</v>
          </cell>
          <cell r="J4744">
            <v>1679261.8752000001</v>
          </cell>
          <cell r="K4744">
            <v>0.55000000000000004</v>
          </cell>
          <cell r="L4744">
            <v>2602856</v>
          </cell>
        </row>
        <row r="4745">
          <cell r="A4745" t="str">
            <v>001701209</v>
          </cell>
          <cell r="B4745" t="str">
            <v>Podstavek talilnega vložka</v>
          </cell>
          <cell r="C4745" t="str">
            <v>SP123</v>
          </cell>
          <cell r="D4745" t="str">
            <v>1,2782</v>
          </cell>
          <cell r="E4745" t="str">
            <v>NJ</v>
          </cell>
          <cell r="F4745">
            <v>36</v>
          </cell>
          <cell r="G4745">
            <v>8180.4800000000005</v>
          </cell>
          <cell r="H4745">
            <v>0</v>
          </cell>
          <cell r="I4745">
            <v>8262.2848000000013</v>
          </cell>
          <cell r="J4745">
            <v>1041047.8848000001</v>
          </cell>
          <cell r="K4745">
            <v>0.55000000000000004</v>
          </cell>
          <cell r="L4745">
            <v>1613625</v>
          </cell>
        </row>
        <row r="4746">
          <cell r="A4746" t="str">
            <v>001701210</v>
          </cell>
          <cell r="B4746" t="str">
            <v>Podstavek talilnega vložka</v>
          </cell>
          <cell r="C4746" t="str">
            <v>NZP base</v>
          </cell>
          <cell r="D4746" t="str">
            <v>0,6598</v>
          </cell>
          <cell r="E4746" t="str">
            <v>NJ</v>
          </cell>
          <cell r="F4746">
            <v>36</v>
          </cell>
          <cell r="G4746" t="e">
            <v>#VALUE!</v>
          </cell>
          <cell r="H4746">
            <v>0</v>
          </cell>
          <cell r="I4746" t="e">
            <v>#VALUE!</v>
          </cell>
          <cell r="J4746" t="e">
            <v>#VALUE!</v>
          </cell>
          <cell r="K4746">
            <v>0.55000000000000004</v>
          </cell>
          <cell r="L4746" t="e">
            <v>#VALUE!</v>
          </cell>
        </row>
        <row r="4747">
          <cell r="A4747" t="str">
            <v>001701212</v>
          </cell>
          <cell r="B4747" t="str">
            <v>Podstavek talilnega vložka</v>
          </cell>
          <cell r="C4747" t="str">
            <v>OS12</v>
          </cell>
          <cell r="D4747" t="str">
            <v>0,8659</v>
          </cell>
          <cell r="E4747" t="str">
            <v>NJ</v>
          </cell>
          <cell r="F4747">
            <v>36</v>
          </cell>
          <cell r="G4747" t="e">
            <v>#VALUE!</v>
          </cell>
          <cell r="H4747">
            <v>0</v>
          </cell>
          <cell r="I4747" t="e">
            <v>#VALUE!</v>
          </cell>
          <cell r="J4747" t="e">
            <v>#VALUE!</v>
          </cell>
          <cell r="K4747">
            <v>0.55000000000000004</v>
          </cell>
          <cell r="L4747" t="e">
            <v>#VALUE!</v>
          </cell>
        </row>
        <row r="4748">
          <cell r="A4748" t="str">
            <v>001701214</v>
          </cell>
          <cell r="B4748" t="str">
            <v>Podstavek talilnega vložka</v>
          </cell>
          <cell r="C4748" t="str">
            <v>P1</v>
          </cell>
          <cell r="D4748" t="str">
            <v>9,8139</v>
          </cell>
          <cell r="E4748" t="str">
            <v>NJ</v>
          </cell>
          <cell r="F4748">
            <v>36</v>
          </cell>
          <cell r="G4748">
            <v>62808.959999999999</v>
          </cell>
          <cell r="H4748">
            <v>0</v>
          </cell>
          <cell r="I4748">
            <v>63437.049599999998</v>
          </cell>
          <cell r="J4748">
            <v>7993068.2495999997</v>
          </cell>
          <cell r="K4748">
            <v>0.55000000000000004</v>
          </cell>
          <cell r="L4748">
            <v>12389256</v>
          </cell>
        </row>
        <row r="4749">
          <cell r="A4749" t="str">
            <v>001701215</v>
          </cell>
          <cell r="B4749" t="str">
            <v>Podstavek talilnega vložka</v>
          </cell>
          <cell r="C4749" t="str">
            <v>P2</v>
          </cell>
          <cell r="D4749" t="str">
            <v>11,0508</v>
          </cell>
          <cell r="E4749" t="str">
            <v>NJ</v>
          </cell>
          <cell r="F4749">
            <v>36</v>
          </cell>
          <cell r="G4749">
            <v>70725.119999999995</v>
          </cell>
          <cell r="H4749">
            <v>0</v>
          </cell>
          <cell r="I4749">
            <v>71432.371199999994</v>
          </cell>
          <cell r="J4749">
            <v>9000478.7711999994</v>
          </cell>
          <cell r="K4749">
            <v>0.55000000000000004</v>
          </cell>
          <cell r="L4749">
            <v>13950743</v>
          </cell>
        </row>
        <row r="4750">
          <cell r="A4750" t="str">
            <v>001701216</v>
          </cell>
          <cell r="B4750" t="str">
            <v>Podstavek talilnega vložka</v>
          </cell>
          <cell r="C4750" t="str">
            <v>P3</v>
          </cell>
          <cell r="D4750" t="str">
            <v>15,8340</v>
          </cell>
          <cell r="E4750" t="str">
            <v>NJ</v>
          </cell>
          <cell r="F4750">
            <v>36</v>
          </cell>
          <cell r="G4750">
            <v>101337.60000000001</v>
          </cell>
          <cell r="H4750">
            <v>0</v>
          </cell>
          <cell r="I4750">
            <v>102350.97600000001</v>
          </cell>
          <cell r="J4750">
            <v>12896222.976000002</v>
          </cell>
          <cell r="K4750">
            <v>0.55000000000000004</v>
          </cell>
          <cell r="L4750">
            <v>19989146</v>
          </cell>
        </row>
        <row r="4751">
          <cell r="A4751" t="str">
            <v>001701218</v>
          </cell>
          <cell r="B4751" t="str">
            <v>Podstavek talilnega vložka</v>
          </cell>
          <cell r="C4751" t="str">
            <v>P12</v>
          </cell>
          <cell r="D4751" t="str">
            <v>19,3390</v>
          </cell>
          <cell r="E4751" t="str">
            <v>NJ</v>
          </cell>
          <cell r="F4751">
            <v>36</v>
          </cell>
          <cell r="G4751">
            <v>123769.60000000001</v>
          </cell>
          <cell r="H4751">
            <v>0</v>
          </cell>
          <cell r="I4751">
            <v>125007.296</v>
          </cell>
          <cell r="J4751">
            <v>15750919.296</v>
          </cell>
          <cell r="K4751">
            <v>0.55000000000000004</v>
          </cell>
          <cell r="L4751">
            <v>24413925</v>
          </cell>
        </row>
        <row r="4752">
          <cell r="A4752" t="str">
            <v>001701219</v>
          </cell>
          <cell r="B4752" t="str">
            <v>Podstavek talilnega vložka</v>
          </cell>
          <cell r="C4752" t="str">
            <v>P22 prikljsponka</v>
          </cell>
          <cell r="D4752" t="str">
            <v>21,7718</v>
          </cell>
          <cell r="E4752" t="str">
            <v>NJ</v>
          </cell>
          <cell r="F4752">
            <v>36</v>
          </cell>
          <cell r="G4752">
            <v>139339.51999999999</v>
          </cell>
          <cell r="H4752">
            <v>0</v>
          </cell>
          <cell r="I4752">
            <v>140732.91519999999</v>
          </cell>
          <cell r="J4752">
            <v>17732347.315199997</v>
          </cell>
          <cell r="K4752">
            <v>0.55000000000000004</v>
          </cell>
          <cell r="L4752">
            <v>27485139</v>
          </cell>
        </row>
        <row r="4753">
          <cell r="A4753" t="str">
            <v>001701220</v>
          </cell>
          <cell r="B4753" t="str">
            <v>Podstavek talilnega vložka</v>
          </cell>
          <cell r="C4753" t="str">
            <v>P32 prikljsponka</v>
          </cell>
          <cell r="D4753" t="str">
            <v>28,2045</v>
          </cell>
          <cell r="E4753" t="str">
            <v>NJ</v>
          </cell>
          <cell r="F4753">
            <v>36</v>
          </cell>
          <cell r="G4753">
            <v>180508.80000000002</v>
          </cell>
          <cell r="H4753">
            <v>0</v>
          </cell>
          <cell r="I4753">
            <v>182313.88800000001</v>
          </cell>
          <cell r="J4753">
            <v>22971549.888</v>
          </cell>
          <cell r="K4753">
            <v>0.55000000000000004</v>
          </cell>
          <cell r="L4753">
            <v>35605903</v>
          </cell>
        </row>
        <row r="4754">
          <cell r="A4754" t="str">
            <v>001701221</v>
          </cell>
          <cell r="B4754" t="str">
            <v>Podstavek talilnega vložka</v>
          </cell>
          <cell r="C4754" t="str">
            <v>TS NP-00</v>
          </cell>
          <cell r="D4754" t="str">
            <v>0,9484</v>
          </cell>
          <cell r="E4754" t="str">
            <v>NJ</v>
          </cell>
          <cell r="F4754">
            <v>36</v>
          </cell>
          <cell r="G4754" t="e">
            <v>#VALUE!</v>
          </cell>
          <cell r="H4754">
            <v>0</v>
          </cell>
          <cell r="I4754" t="e">
            <v>#VALUE!</v>
          </cell>
          <cell r="J4754" t="e">
            <v>#VALUE!</v>
          </cell>
          <cell r="K4754">
            <v>0.55000000000000004</v>
          </cell>
          <cell r="L4754" t="e">
            <v>#VALUE!</v>
          </cell>
        </row>
        <row r="4755">
          <cell r="A4755" t="str">
            <v>001701300</v>
          </cell>
          <cell r="B4755" t="str">
            <v>Podstavek talilnega vložka</v>
          </cell>
          <cell r="C4755" t="str">
            <v>PLNV - 00/1 C IK</v>
          </cell>
          <cell r="D4755" t="str">
            <v>6,1453</v>
          </cell>
          <cell r="E4755" t="str">
            <v>NJ</v>
          </cell>
          <cell r="F4755">
            <v>36</v>
          </cell>
          <cell r="G4755">
            <v>39329.919999999998</v>
          </cell>
          <cell r="H4755">
            <v>0</v>
          </cell>
          <cell r="I4755">
            <v>39723.2192</v>
          </cell>
          <cell r="J4755">
            <v>5005125.6191999996</v>
          </cell>
          <cell r="K4755">
            <v>0.55000000000000004</v>
          </cell>
          <cell r="L4755">
            <v>7757945</v>
          </cell>
        </row>
        <row r="4756">
          <cell r="A4756" t="str">
            <v>001701301</v>
          </cell>
          <cell r="B4756" t="str">
            <v>Podstavek talilnega vložka</v>
          </cell>
          <cell r="C4756" t="str">
            <v>PLNV - 00/1 A IK</v>
          </cell>
          <cell r="D4756" t="str">
            <v>5,2674</v>
          </cell>
          <cell r="E4756" t="str">
            <v>NJ</v>
          </cell>
          <cell r="F4756">
            <v>36</v>
          </cell>
          <cell r="G4756">
            <v>33711.360000000001</v>
          </cell>
          <cell r="H4756">
            <v>0</v>
          </cell>
          <cell r="I4756">
            <v>34048.473599999998</v>
          </cell>
          <cell r="J4756">
            <v>4290107.6735999994</v>
          </cell>
          <cell r="K4756">
            <v>0.55000000000000004</v>
          </cell>
          <cell r="L4756">
            <v>6649667</v>
          </cell>
        </row>
        <row r="4757">
          <cell r="A4757" t="str">
            <v>001701302</v>
          </cell>
          <cell r="B4757" t="str">
            <v>Podstavek talilnega vložka</v>
          </cell>
          <cell r="C4757" t="str">
            <v>PLNV - 00/1 B IK</v>
          </cell>
          <cell r="D4757" t="str">
            <v>6,7040</v>
          </cell>
          <cell r="E4757" t="str">
            <v>NJ</v>
          </cell>
          <cell r="F4757">
            <v>36</v>
          </cell>
          <cell r="G4757">
            <v>42905.599999999999</v>
          </cell>
          <cell r="H4757">
            <v>0</v>
          </cell>
          <cell r="I4757">
            <v>43334.655999999995</v>
          </cell>
          <cell r="J4757">
            <v>5460166.6559999995</v>
          </cell>
          <cell r="K4757">
            <v>0.55000000000000004</v>
          </cell>
          <cell r="L4757">
            <v>8463259</v>
          </cell>
        </row>
        <row r="4758">
          <cell r="A4758" t="str">
            <v>001701303</v>
          </cell>
          <cell r="B4758" t="str">
            <v>Podstavek talilnega vložka</v>
          </cell>
          <cell r="C4758" t="str">
            <v>PLNV - 00/1 C IK/PZ</v>
          </cell>
          <cell r="D4758" t="str">
            <v>6,6241</v>
          </cell>
          <cell r="E4758" t="str">
            <v>NJ</v>
          </cell>
          <cell r="F4758">
            <v>36</v>
          </cell>
          <cell r="G4758">
            <v>42394.239999999998</v>
          </cell>
          <cell r="H4758">
            <v>0</v>
          </cell>
          <cell r="I4758">
            <v>42818.182399999998</v>
          </cell>
          <cell r="J4758">
            <v>5395090.9824000001</v>
          </cell>
          <cell r="K4758">
            <v>0.55000000000000004</v>
          </cell>
          <cell r="L4758">
            <v>8362392</v>
          </cell>
        </row>
        <row r="4759">
          <cell r="A4759" t="str">
            <v>001701304</v>
          </cell>
          <cell r="B4759" t="str">
            <v>Podstavek talilnega vložka</v>
          </cell>
          <cell r="C4759" t="str">
            <v>PLNV - 00/1 A IK/PZ</v>
          </cell>
          <cell r="D4759" t="str">
            <v>5,7463</v>
          </cell>
          <cell r="E4759" t="str">
            <v>NJ</v>
          </cell>
          <cell r="F4759">
            <v>36</v>
          </cell>
          <cell r="G4759">
            <v>36776.32</v>
          </cell>
          <cell r="H4759">
            <v>0</v>
          </cell>
          <cell r="I4759">
            <v>37144.083200000001</v>
          </cell>
          <cell r="J4759">
            <v>4680154.4831999997</v>
          </cell>
          <cell r="K4759">
            <v>0.55000000000000004</v>
          </cell>
          <cell r="L4759">
            <v>7254240</v>
          </cell>
        </row>
        <row r="4760">
          <cell r="A4760" t="str">
            <v>001701305</v>
          </cell>
          <cell r="B4760" t="str">
            <v>Podstavek talilnega vložka</v>
          </cell>
          <cell r="C4760" t="str">
            <v>PLNV - 00/1 B IK/PZ</v>
          </cell>
          <cell r="D4760" t="str">
            <v>7,1828</v>
          </cell>
          <cell r="E4760" t="str">
            <v>NJ</v>
          </cell>
          <cell r="F4760">
            <v>36</v>
          </cell>
          <cell r="G4760">
            <v>45969.919999999998</v>
          </cell>
          <cell r="H4760">
            <v>0</v>
          </cell>
          <cell r="I4760">
            <v>46429.619200000001</v>
          </cell>
          <cell r="J4760">
            <v>5850132.0192</v>
          </cell>
          <cell r="K4760">
            <v>0.55000000000000004</v>
          </cell>
          <cell r="L4760">
            <v>9067705</v>
          </cell>
        </row>
        <row r="4761">
          <cell r="A4761" t="str">
            <v>001701310</v>
          </cell>
          <cell r="B4761" t="str">
            <v>Podstavek talilnega vložka</v>
          </cell>
          <cell r="C4761" t="str">
            <v>PLNV - 00/3 C IK</v>
          </cell>
          <cell r="D4761" t="str">
            <v>19,6330</v>
          </cell>
          <cell r="E4761" t="str">
            <v>NJ</v>
          </cell>
          <cell r="F4761">
            <v>36</v>
          </cell>
          <cell r="G4761">
            <v>125651.2</v>
          </cell>
          <cell r="H4761">
            <v>0</v>
          </cell>
          <cell r="I4761">
            <v>126907.712</v>
          </cell>
          <cell r="J4761">
            <v>15990371.711999999</v>
          </cell>
          <cell r="K4761">
            <v>0.55000000000000004</v>
          </cell>
          <cell r="L4761">
            <v>24785077</v>
          </cell>
        </row>
        <row r="4762">
          <cell r="A4762" t="str">
            <v>001701311</v>
          </cell>
          <cell r="B4762" t="str">
            <v>Podstavek talilnega vložka</v>
          </cell>
          <cell r="C4762" t="str">
            <v>PLNV - 00/3 A IK</v>
          </cell>
          <cell r="D4762" t="str">
            <v>17,2787</v>
          </cell>
          <cell r="E4762" t="str">
            <v>NJ</v>
          </cell>
          <cell r="F4762">
            <v>36</v>
          </cell>
          <cell r="G4762">
            <v>110583.68000000001</v>
          </cell>
          <cell r="H4762">
            <v>0</v>
          </cell>
          <cell r="I4762">
            <v>111689.51680000001</v>
          </cell>
          <cell r="J4762">
            <v>14072879.116800001</v>
          </cell>
          <cell r="K4762">
            <v>0.55000000000000004</v>
          </cell>
          <cell r="L4762">
            <v>21812963</v>
          </cell>
        </row>
        <row r="4763">
          <cell r="A4763" t="str">
            <v>001701312</v>
          </cell>
          <cell r="B4763" t="str">
            <v>Podstavek talilnega vložka</v>
          </cell>
          <cell r="C4763" t="str">
            <v>PLNV - 00/3 B IK</v>
          </cell>
          <cell r="D4763" t="str">
            <v>21,3091</v>
          </cell>
          <cell r="E4763" t="str">
            <v>NJ</v>
          </cell>
          <cell r="F4763">
            <v>36</v>
          </cell>
          <cell r="G4763">
            <v>136378.23999999999</v>
          </cell>
          <cell r="H4763">
            <v>0</v>
          </cell>
          <cell r="I4763">
            <v>137742.02239999999</v>
          </cell>
          <cell r="J4763">
            <v>17355494.8224</v>
          </cell>
          <cell r="K4763">
            <v>0.55000000000000004</v>
          </cell>
          <cell r="L4763">
            <v>26901017</v>
          </cell>
        </row>
        <row r="4764">
          <cell r="A4764" t="str">
            <v>001701313</v>
          </cell>
          <cell r="B4764" t="str">
            <v>Podstavek talilnega vložka</v>
          </cell>
          <cell r="C4764" t="str">
            <v>PLNV - 00/3 C IK/PZ</v>
          </cell>
          <cell r="D4764" t="str">
            <v>21,0697</v>
          </cell>
          <cell r="E4764" t="str">
            <v>NJ</v>
          </cell>
          <cell r="F4764">
            <v>36</v>
          </cell>
          <cell r="G4764">
            <v>134846.08000000002</v>
          </cell>
          <cell r="H4764">
            <v>0</v>
          </cell>
          <cell r="I4764">
            <v>136194.54080000002</v>
          </cell>
          <cell r="J4764">
            <v>17160512.140800003</v>
          </cell>
          <cell r="K4764">
            <v>0.55000000000000004</v>
          </cell>
          <cell r="L4764">
            <v>26598794</v>
          </cell>
        </row>
        <row r="4765">
          <cell r="A4765" t="str">
            <v>001701314</v>
          </cell>
          <cell r="B4765" t="str">
            <v>Podstavek talilnega vložka</v>
          </cell>
          <cell r="C4765" t="str">
            <v>PLNV - 00/3 A IK/PZ</v>
          </cell>
          <cell r="D4765" t="str">
            <v>18,7152</v>
          </cell>
          <cell r="E4765" t="str">
            <v>NJ</v>
          </cell>
          <cell r="F4765">
            <v>36</v>
          </cell>
          <cell r="G4765">
            <v>119777.28</v>
          </cell>
          <cell r="H4765">
            <v>0</v>
          </cell>
          <cell r="I4765">
            <v>120975.0528</v>
          </cell>
          <cell r="J4765">
            <v>15242856.652800001</v>
          </cell>
          <cell r="K4765">
            <v>0.55000000000000004</v>
          </cell>
          <cell r="L4765">
            <v>23626428</v>
          </cell>
        </row>
        <row r="4766">
          <cell r="A4766" t="str">
            <v>001701315</v>
          </cell>
          <cell r="B4766" t="str">
            <v>Podstavek talilnega vložka</v>
          </cell>
          <cell r="C4766" t="str">
            <v>PLNV - 00/3 B IK/PZ</v>
          </cell>
          <cell r="D4766" t="str">
            <v>22,7456</v>
          </cell>
          <cell r="E4766" t="str">
            <v>NJ</v>
          </cell>
          <cell r="F4766">
            <v>36</v>
          </cell>
          <cell r="G4766">
            <v>145571.84</v>
          </cell>
          <cell r="H4766">
            <v>0</v>
          </cell>
          <cell r="I4766">
            <v>147027.55840000001</v>
          </cell>
          <cell r="J4766">
            <v>18525472.358400002</v>
          </cell>
          <cell r="K4766">
            <v>0.55000000000000004</v>
          </cell>
          <cell r="L4766">
            <v>28714483</v>
          </cell>
        </row>
        <row r="4767">
          <cell r="A4767" t="str">
            <v>001701010</v>
          </cell>
          <cell r="B4767" t="str">
            <v>Podstavek talilnega vložka</v>
          </cell>
          <cell r="C4767" t="str">
            <v>PLNVV - 000/1 A</v>
          </cell>
          <cell r="D4767" t="str">
            <v>8,7280</v>
          </cell>
          <cell r="E4767" t="str">
            <v>NJ</v>
          </cell>
          <cell r="F4767">
            <v>36</v>
          </cell>
          <cell r="G4767">
            <v>55859.200000000004</v>
          </cell>
          <cell r="H4767">
            <v>0</v>
          </cell>
          <cell r="I4767">
            <v>56417.792000000001</v>
          </cell>
          <cell r="J4767">
            <v>7108641.7920000004</v>
          </cell>
          <cell r="K4767">
            <v>0.57999999999999996</v>
          </cell>
          <cell r="L4767">
            <v>11231655</v>
          </cell>
        </row>
        <row r="4768">
          <cell r="A4768" t="str">
            <v>001701020</v>
          </cell>
          <cell r="B4768" t="str">
            <v>Podstavek talilnega vložka</v>
          </cell>
          <cell r="C4768" t="str">
            <v>PLNVV - 00/1 A</v>
          </cell>
          <cell r="D4768" t="str">
            <v>9,1419</v>
          </cell>
          <cell r="E4768" t="str">
            <v>NJ</v>
          </cell>
          <cell r="F4768">
            <v>36</v>
          </cell>
          <cell r="G4768">
            <v>58508.160000000003</v>
          </cell>
          <cell r="H4768">
            <v>0</v>
          </cell>
          <cell r="I4768">
            <v>59093.241600000001</v>
          </cell>
          <cell r="J4768">
            <v>7445748.4416000005</v>
          </cell>
          <cell r="K4768">
            <v>0.57999999999999996</v>
          </cell>
          <cell r="L4768">
            <v>11764283</v>
          </cell>
        </row>
        <row r="4769">
          <cell r="A4769" t="str">
            <v>004941208</v>
          </cell>
          <cell r="B4769" t="str">
            <v>Loèilka</v>
          </cell>
          <cell r="C4769" t="str">
            <v>NVL 4 1600A</v>
          </cell>
          <cell r="D4769" t="str">
            <v>26,7651</v>
          </cell>
          <cell r="E4769" t="str">
            <v>NJ</v>
          </cell>
          <cell r="F4769">
            <v>36</v>
          </cell>
          <cell r="G4769">
            <v>171296.64000000001</v>
          </cell>
          <cell r="H4769">
            <v>0</v>
          </cell>
          <cell r="I4769">
            <v>173009.60640000002</v>
          </cell>
          <cell r="J4769">
            <v>21799210.406400003</v>
          </cell>
          <cell r="K4769">
            <v>0.64</v>
          </cell>
          <cell r="L4769">
            <v>35750706</v>
          </cell>
        </row>
        <row r="4770">
          <cell r="A4770" t="str">
            <v>004941209</v>
          </cell>
          <cell r="B4770" t="str">
            <v>Loèilka</v>
          </cell>
          <cell r="C4770" t="str">
            <v>NVL 4a 1600A</v>
          </cell>
          <cell r="D4770" t="str">
            <v>25,4412</v>
          </cell>
          <cell r="E4770" t="str">
            <v>NJ</v>
          </cell>
          <cell r="F4770">
            <v>36</v>
          </cell>
          <cell r="G4770">
            <v>162823.67999999999</v>
          </cell>
          <cell r="H4770">
            <v>0</v>
          </cell>
          <cell r="I4770">
            <v>164451.91680000001</v>
          </cell>
          <cell r="J4770">
            <v>20720941.516800001</v>
          </cell>
          <cell r="K4770">
            <v>0.64</v>
          </cell>
          <cell r="L4770">
            <v>33982345</v>
          </cell>
        </row>
        <row r="4771">
          <cell r="A4771" t="str">
            <v>004941220</v>
          </cell>
          <cell r="B4771" t="str">
            <v>Loèilka</v>
          </cell>
          <cell r="C4771" t="str">
            <v>NVLI 00</v>
          </cell>
          <cell r="D4771" t="str">
            <v>9,8284</v>
          </cell>
          <cell r="E4771" t="str">
            <v>NJ</v>
          </cell>
          <cell r="F4771">
            <v>36</v>
          </cell>
          <cell r="G4771">
            <v>62901.760000000002</v>
          </cell>
          <cell r="H4771">
            <v>0</v>
          </cell>
          <cell r="I4771">
            <v>63530.777600000001</v>
          </cell>
          <cell r="J4771">
            <v>8004877.9775999999</v>
          </cell>
          <cell r="K4771">
            <v>0.57999999999999996</v>
          </cell>
          <cell r="L4771">
            <v>12647708</v>
          </cell>
        </row>
        <row r="4772">
          <cell r="A4772" t="str">
            <v>004941221</v>
          </cell>
          <cell r="B4772" t="str">
            <v>Loèilka</v>
          </cell>
          <cell r="C4772" t="str">
            <v>NVLI 0</v>
          </cell>
          <cell r="D4772" t="str">
            <v>12,0980</v>
          </cell>
          <cell r="E4772" t="str">
            <v>NJ</v>
          </cell>
          <cell r="F4772">
            <v>36</v>
          </cell>
          <cell r="G4772">
            <v>77427.199999999997</v>
          </cell>
          <cell r="H4772">
            <v>0</v>
          </cell>
          <cell r="I4772">
            <v>78201.471999999994</v>
          </cell>
          <cell r="J4772">
            <v>9853385.4719999991</v>
          </cell>
          <cell r="K4772">
            <v>0.57999999999999996</v>
          </cell>
          <cell r="L4772">
            <v>15568350</v>
          </cell>
        </row>
        <row r="4773">
          <cell r="A4773" t="str">
            <v>004941222</v>
          </cell>
          <cell r="B4773" t="str">
            <v>Loèilka</v>
          </cell>
          <cell r="C4773" t="str">
            <v>NVLI 1</v>
          </cell>
          <cell r="D4773" t="str">
            <v>13,4679</v>
          </cell>
          <cell r="E4773" t="str">
            <v>NJ</v>
          </cell>
          <cell r="F4773">
            <v>36</v>
          </cell>
          <cell r="G4773">
            <v>86194.559999999998</v>
          </cell>
          <cell r="H4773">
            <v>0</v>
          </cell>
          <cell r="I4773">
            <v>87056.505600000004</v>
          </cell>
          <cell r="J4773">
            <v>10969119.705600001</v>
          </cell>
          <cell r="K4773">
            <v>0.57999999999999996</v>
          </cell>
          <cell r="L4773">
            <v>17331210</v>
          </cell>
        </row>
        <row r="4774">
          <cell r="A4774" t="str">
            <v>004941223</v>
          </cell>
          <cell r="B4774" t="str">
            <v>Loèilka</v>
          </cell>
          <cell r="C4774" t="str">
            <v>NVLI 2</v>
          </cell>
          <cell r="D4774" t="str">
            <v>19,0272</v>
          </cell>
          <cell r="E4774" t="str">
            <v>NJ</v>
          </cell>
          <cell r="F4774">
            <v>36</v>
          </cell>
          <cell r="G4774">
            <v>121774.08</v>
          </cell>
          <cell r="H4774">
            <v>0</v>
          </cell>
          <cell r="I4774">
            <v>122991.8208</v>
          </cell>
          <cell r="J4774">
            <v>15496969.4208</v>
          </cell>
          <cell r="K4774">
            <v>0.57999999999999996</v>
          </cell>
          <cell r="L4774">
            <v>24485212</v>
          </cell>
        </row>
        <row r="4775">
          <cell r="A4775" t="str">
            <v>004941224</v>
          </cell>
          <cell r="B4775" t="str">
            <v>Loèilka</v>
          </cell>
          <cell r="C4775" t="str">
            <v>NVLI 3</v>
          </cell>
          <cell r="D4775" t="str">
            <v>31,1153</v>
          </cell>
          <cell r="E4775" t="str">
            <v>NJ</v>
          </cell>
          <cell r="F4775">
            <v>36</v>
          </cell>
          <cell r="G4775">
            <v>199137.92000000001</v>
          </cell>
          <cell r="H4775">
            <v>0</v>
          </cell>
          <cell r="I4775">
            <v>201129.29920000001</v>
          </cell>
          <cell r="J4775">
            <v>25342291.699200001</v>
          </cell>
          <cell r="K4775">
            <v>0.57999999999999996</v>
          </cell>
          <cell r="L4775">
            <v>40040821</v>
          </cell>
        </row>
        <row r="4776">
          <cell r="A4776" t="str">
            <v>004941111</v>
          </cell>
          <cell r="B4776" t="str">
            <v>Roèaj</v>
          </cell>
          <cell r="C4776" t="str">
            <v>ROÈAJ 00-3</v>
          </cell>
          <cell r="D4776" t="str">
            <v>14,3463</v>
          </cell>
          <cell r="E4776" t="str">
            <v>NJ</v>
          </cell>
          <cell r="F4776">
            <v>36</v>
          </cell>
          <cell r="G4776">
            <v>91816.320000000007</v>
          </cell>
          <cell r="H4776">
            <v>0</v>
          </cell>
          <cell r="I4776">
            <v>92734.483200000002</v>
          </cell>
          <cell r="J4776">
            <v>11684544.883200001</v>
          </cell>
          <cell r="K4776">
            <v>0.55000000000000004</v>
          </cell>
          <cell r="L4776">
            <v>18111045</v>
          </cell>
        </row>
        <row r="4777">
          <cell r="A4777" t="str">
            <v>001691060</v>
          </cell>
          <cell r="B4777" t="str">
            <v>Roèica</v>
          </cell>
          <cell r="C4777" t="str">
            <v>VRR 00-3</v>
          </cell>
          <cell r="D4777" t="str">
            <v>47,7056</v>
          </cell>
          <cell r="E4777" t="str">
            <v>NJ</v>
          </cell>
          <cell r="F4777">
            <v>36</v>
          </cell>
          <cell r="G4777">
            <v>305315.84000000003</v>
          </cell>
          <cell r="H4777">
            <v>0</v>
          </cell>
          <cell r="I4777">
            <v>308368.99840000004</v>
          </cell>
          <cell r="J4777">
            <v>38854493.798400007</v>
          </cell>
          <cell r="K4777">
            <v>0.55000000000000004</v>
          </cell>
          <cell r="L4777">
            <v>60224466</v>
          </cell>
        </row>
        <row r="4778">
          <cell r="A4778" t="str">
            <v>004129201</v>
          </cell>
          <cell r="B4778" t="str">
            <v>Pokrov kontakta</v>
          </cell>
          <cell r="C4778" t="str">
            <v>Šèitnik PP 00</v>
          </cell>
          <cell r="D4778" t="str">
            <v>1,3670</v>
          </cell>
          <cell r="E4778" t="str">
            <v>NJ</v>
          </cell>
          <cell r="F4778">
            <v>36</v>
          </cell>
          <cell r="G4778">
            <v>8748.7999999999993</v>
          </cell>
          <cell r="H4778">
            <v>0</v>
          </cell>
          <cell r="I4778">
            <v>8836.2879999999986</v>
          </cell>
          <cell r="J4778">
            <v>1113372.2879999999</v>
          </cell>
          <cell r="K4778">
            <v>0.55000000000000004</v>
          </cell>
          <cell r="L4778">
            <v>1725728</v>
          </cell>
        </row>
        <row r="4779">
          <cell r="A4779" t="str">
            <v>004129001</v>
          </cell>
          <cell r="B4779" t="str">
            <v>Zapiralna letev</v>
          </cell>
          <cell r="C4779" t="str">
            <v>*PK 1 PC</v>
          </cell>
          <cell r="D4779" t="str">
            <v>1,3670</v>
          </cell>
          <cell r="E4779" t="str">
            <v>NJ</v>
          </cell>
          <cell r="F4779">
            <v>36</v>
          </cell>
          <cell r="G4779">
            <v>8748.7999999999993</v>
          </cell>
          <cell r="H4779">
            <v>0</v>
          </cell>
          <cell r="I4779">
            <v>8836.2879999999986</v>
          </cell>
          <cell r="J4779">
            <v>1113372.2879999999</v>
          </cell>
          <cell r="K4779">
            <v>0.55000000000000004</v>
          </cell>
          <cell r="L4779">
            <v>1725728</v>
          </cell>
        </row>
        <row r="4780">
          <cell r="A4780" t="str">
            <v>004129002</v>
          </cell>
          <cell r="B4780" t="str">
            <v>Zapiralna letev</v>
          </cell>
          <cell r="C4780" t="str">
            <v>*PK 2 PC</v>
          </cell>
          <cell r="D4780" t="str">
            <v>1,3670</v>
          </cell>
          <cell r="E4780" t="str">
            <v>NJ</v>
          </cell>
          <cell r="F4780">
            <v>36</v>
          </cell>
          <cell r="G4780">
            <v>8748.7999999999993</v>
          </cell>
          <cell r="H4780">
            <v>0</v>
          </cell>
          <cell r="I4780">
            <v>8836.2879999999986</v>
          </cell>
          <cell r="J4780">
            <v>1113372.2879999999</v>
          </cell>
          <cell r="K4780">
            <v>0.55000000000000004</v>
          </cell>
          <cell r="L4780">
            <v>1725728</v>
          </cell>
        </row>
        <row r="4781">
          <cell r="A4781" t="str">
            <v>004129003</v>
          </cell>
          <cell r="B4781" t="str">
            <v>Pokrov kontakta</v>
          </cell>
          <cell r="C4781" t="str">
            <v>*Šèitnik NV PK 3</v>
          </cell>
          <cell r="D4781" t="str">
            <v>1,3670</v>
          </cell>
          <cell r="E4781" t="str">
            <v>NJ</v>
          </cell>
          <cell r="F4781">
            <v>36</v>
          </cell>
          <cell r="G4781">
            <v>8748.7999999999993</v>
          </cell>
          <cell r="H4781">
            <v>0</v>
          </cell>
          <cell r="I4781">
            <v>8836.2879999999986</v>
          </cell>
          <cell r="J4781">
            <v>1113372.2879999999</v>
          </cell>
          <cell r="K4781">
            <v>0.55000000000000004</v>
          </cell>
          <cell r="L4781">
            <v>1725728</v>
          </cell>
        </row>
        <row r="4782">
          <cell r="A4782" t="str">
            <v>004941206</v>
          </cell>
          <cell r="B4782" t="str">
            <v>Loèilka</v>
          </cell>
          <cell r="C4782" t="str">
            <v>Varnostna loèilka NVLV 00</v>
          </cell>
          <cell r="D4782" t="str">
            <v>6,0833</v>
          </cell>
          <cell r="E4782" t="str">
            <v>NJ</v>
          </cell>
          <cell r="F4782">
            <v>36</v>
          </cell>
          <cell r="G4782">
            <v>38933.120000000003</v>
          </cell>
          <cell r="H4782">
            <v>0</v>
          </cell>
          <cell r="I4782">
            <v>39322.451200000003</v>
          </cell>
          <cell r="J4782">
            <v>4954628.8512000004</v>
          </cell>
          <cell r="K4782">
            <v>0.55000000000000004</v>
          </cell>
          <cell r="L4782">
            <v>7679675</v>
          </cell>
        </row>
        <row r="4783">
          <cell r="A4783" t="str">
            <v>004941207</v>
          </cell>
          <cell r="B4783" t="str">
            <v>Loèilka</v>
          </cell>
          <cell r="C4783" t="str">
            <v>Varnostna loèilka NVLV 1-3</v>
          </cell>
          <cell r="D4783" t="str">
            <v>11,1901</v>
          </cell>
          <cell r="E4783" t="str">
            <v>NJ</v>
          </cell>
          <cell r="F4783">
            <v>36</v>
          </cell>
          <cell r="G4783">
            <v>71616.639999999999</v>
          </cell>
          <cell r="H4783">
            <v>0</v>
          </cell>
          <cell r="I4783">
            <v>72332.806400000001</v>
          </cell>
          <cell r="J4783">
            <v>9113933.6063999999</v>
          </cell>
          <cell r="K4783">
            <v>0.55000000000000004</v>
          </cell>
          <cell r="L4783">
            <v>14126598</v>
          </cell>
        </row>
        <row r="4784">
          <cell r="A4784" t="str">
            <v>004941301</v>
          </cell>
          <cell r="B4784" t="str">
            <v>Zašèitna pregrada</v>
          </cell>
          <cell r="C4784" t="str">
            <v>PP00/PK00</v>
          </cell>
          <cell r="D4784" t="str">
            <v>0,9082</v>
          </cell>
          <cell r="E4784" t="str">
            <v>NJ</v>
          </cell>
          <cell r="F4784">
            <v>36</v>
          </cell>
          <cell r="G4784" t="e">
            <v>#VALUE!</v>
          </cell>
          <cell r="H4784">
            <v>0</v>
          </cell>
          <cell r="I4784" t="e">
            <v>#VALUE!</v>
          </cell>
          <cell r="J4784" t="e">
            <v>#VALUE!</v>
          </cell>
          <cell r="K4784">
            <v>0.55000000000000004</v>
          </cell>
          <cell r="L4784" t="e">
            <v>#VALUE!</v>
          </cell>
        </row>
        <row r="4785">
          <cell r="A4785" t="str">
            <v>004941302</v>
          </cell>
          <cell r="B4785" t="str">
            <v>Zašèitna pregrada</v>
          </cell>
          <cell r="C4785" t="str">
            <v>*PK 0</v>
          </cell>
          <cell r="D4785" t="str">
            <v>1,3537</v>
          </cell>
          <cell r="E4785" t="str">
            <v>NJ</v>
          </cell>
          <cell r="F4785">
            <v>36</v>
          </cell>
          <cell r="G4785">
            <v>8663.68</v>
          </cell>
          <cell r="H4785">
            <v>0</v>
          </cell>
          <cell r="I4785">
            <v>8750.3168000000005</v>
          </cell>
          <cell r="J4785">
            <v>1102539.9168</v>
          </cell>
          <cell r="K4785">
            <v>0.55000000000000004</v>
          </cell>
          <cell r="L4785">
            <v>1708937</v>
          </cell>
        </row>
        <row r="4786">
          <cell r="A4786" t="str">
            <v>004941303</v>
          </cell>
          <cell r="B4786" t="str">
            <v>Zašèitna pregrada</v>
          </cell>
          <cell r="C4786" t="str">
            <v>*PK 1</v>
          </cell>
          <cell r="D4786" t="str">
            <v>2,3114</v>
          </cell>
          <cell r="E4786" t="str">
            <v>NJ</v>
          </cell>
          <cell r="F4786">
            <v>36</v>
          </cell>
          <cell r="G4786">
            <v>14792.960000000001</v>
          </cell>
          <cell r="H4786">
            <v>0</v>
          </cell>
          <cell r="I4786">
            <v>14940.8896</v>
          </cell>
          <cell r="J4786">
            <v>1882552.0896000001</v>
          </cell>
          <cell r="K4786">
            <v>0.55000000000000004</v>
          </cell>
          <cell r="L4786">
            <v>2917956</v>
          </cell>
        </row>
        <row r="4787">
          <cell r="A4787" t="str">
            <v>004941304</v>
          </cell>
          <cell r="B4787" t="str">
            <v>Zašèitna pregrada</v>
          </cell>
          <cell r="C4787" t="str">
            <v>*PK 2</v>
          </cell>
          <cell r="D4787" t="str">
            <v>2,5591</v>
          </cell>
          <cell r="E4787" t="str">
            <v>NJ</v>
          </cell>
          <cell r="F4787">
            <v>36</v>
          </cell>
          <cell r="G4787">
            <v>16378.24</v>
          </cell>
          <cell r="H4787">
            <v>0</v>
          </cell>
          <cell r="I4787">
            <v>16542.022400000002</v>
          </cell>
          <cell r="J4787">
            <v>2084294.8224000002</v>
          </cell>
          <cell r="K4787">
            <v>0.55000000000000004</v>
          </cell>
          <cell r="L4787">
            <v>3230657</v>
          </cell>
        </row>
        <row r="4788">
          <cell r="A4788" t="str">
            <v>004941305</v>
          </cell>
          <cell r="B4788" t="str">
            <v>Zašèitna pregrada</v>
          </cell>
          <cell r="C4788" t="str">
            <v>*PK 3</v>
          </cell>
          <cell r="D4788" t="str">
            <v>3,3347</v>
          </cell>
          <cell r="E4788" t="str">
            <v>NJ</v>
          </cell>
          <cell r="F4788">
            <v>36</v>
          </cell>
          <cell r="G4788">
            <v>21342.080000000002</v>
          </cell>
          <cell r="H4788">
            <v>0</v>
          </cell>
          <cell r="I4788">
            <v>21555.500800000002</v>
          </cell>
          <cell r="J4788">
            <v>2715993.1008000001</v>
          </cell>
          <cell r="K4788">
            <v>0.55000000000000004</v>
          </cell>
          <cell r="L4788">
            <v>4209790</v>
          </cell>
        </row>
        <row r="4789">
          <cell r="A4789" t="str">
            <v>001701150</v>
          </cell>
          <cell r="B4789" t="str">
            <v>N sponka</v>
          </cell>
          <cell r="C4789" t="str">
            <v>PLNS - 00N A</v>
          </cell>
          <cell r="D4789" t="str">
            <v>4,3669</v>
          </cell>
          <cell r="E4789" t="str">
            <v>NJ</v>
          </cell>
          <cell r="F4789">
            <v>36</v>
          </cell>
          <cell r="G4789">
            <v>27948.16</v>
          </cell>
          <cell r="H4789">
            <v>0</v>
          </cell>
          <cell r="I4789">
            <v>28227.641599999999</v>
          </cell>
          <cell r="J4789">
            <v>3556682.8415999999</v>
          </cell>
          <cell r="K4789">
            <v>0.55000000000000004</v>
          </cell>
          <cell r="L4789">
            <v>5512859</v>
          </cell>
        </row>
        <row r="4790">
          <cell r="A4790" t="str">
            <v>001701151</v>
          </cell>
          <cell r="B4790" t="str">
            <v>N sponka</v>
          </cell>
          <cell r="C4790" t="str">
            <v>PLNS - 00N B</v>
          </cell>
          <cell r="D4790" t="str">
            <v>5,8225</v>
          </cell>
          <cell r="E4790" t="str">
            <v>NJ</v>
          </cell>
          <cell r="F4790">
            <v>36</v>
          </cell>
          <cell r="G4790">
            <v>37264</v>
          </cell>
          <cell r="H4790">
            <v>0</v>
          </cell>
          <cell r="I4790">
            <v>37636.639999999999</v>
          </cell>
          <cell r="J4790">
            <v>4742216.6399999997</v>
          </cell>
          <cell r="K4790">
            <v>0.55000000000000004</v>
          </cell>
          <cell r="L4790">
            <v>7350436</v>
          </cell>
        </row>
        <row r="4791">
          <cell r="A4791" t="str">
            <v>001701152</v>
          </cell>
          <cell r="B4791" t="str">
            <v>N sponka</v>
          </cell>
          <cell r="C4791" t="str">
            <v>PLNS - 00N C</v>
          </cell>
          <cell r="D4791" t="str">
            <v>5,2565</v>
          </cell>
          <cell r="E4791" t="str">
            <v>NJ</v>
          </cell>
          <cell r="F4791">
            <v>36</v>
          </cell>
          <cell r="G4791">
            <v>33641.599999999999</v>
          </cell>
          <cell r="H4791">
            <v>0</v>
          </cell>
          <cell r="I4791">
            <v>33978.015999999996</v>
          </cell>
          <cell r="J4791">
            <v>4281230.0159999998</v>
          </cell>
          <cell r="K4791">
            <v>0.55000000000000004</v>
          </cell>
          <cell r="L4791">
            <v>6635907</v>
          </cell>
        </row>
        <row r="4792">
          <cell r="A4792" t="str">
            <v>001701153</v>
          </cell>
          <cell r="B4792" t="str">
            <v>N sponka</v>
          </cell>
          <cell r="C4792" t="str">
            <v>PLNS - 00N D</v>
          </cell>
          <cell r="D4792" t="str">
            <v>6,8738</v>
          </cell>
          <cell r="E4792" t="str">
            <v>NJ</v>
          </cell>
          <cell r="F4792">
            <v>36</v>
          </cell>
          <cell r="G4792">
            <v>43992.32</v>
          </cell>
          <cell r="H4792">
            <v>0</v>
          </cell>
          <cell r="I4792">
            <v>44432.243199999997</v>
          </cell>
          <cell r="J4792">
            <v>5598462.6431999998</v>
          </cell>
          <cell r="K4792">
            <v>0.55000000000000004</v>
          </cell>
          <cell r="L4792">
            <v>8677618</v>
          </cell>
        </row>
        <row r="4793">
          <cell r="A4793" t="str">
            <v>001701154</v>
          </cell>
          <cell r="B4793" t="str">
            <v>N sponka</v>
          </cell>
          <cell r="C4793" t="str">
            <v>PLNS - 00N E</v>
          </cell>
          <cell r="D4793" t="str">
            <v>7,8038</v>
          </cell>
          <cell r="E4793" t="str">
            <v>NJ</v>
          </cell>
          <cell r="F4793">
            <v>36</v>
          </cell>
          <cell r="G4793">
            <v>49944.32</v>
          </cell>
          <cell r="H4793">
            <v>0</v>
          </cell>
          <cell r="I4793">
            <v>50443.763200000001</v>
          </cell>
          <cell r="J4793">
            <v>6355914.1632000003</v>
          </cell>
          <cell r="K4793">
            <v>0.55000000000000004</v>
          </cell>
          <cell r="L4793">
            <v>9851667</v>
          </cell>
        </row>
        <row r="4794">
          <cell r="A4794" t="str">
            <v>001701155</v>
          </cell>
          <cell r="B4794" t="str">
            <v>N sponka</v>
          </cell>
          <cell r="C4794" t="str">
            <v>PLNS - 00N F</v>
          </cell>
          <cell r="D4794" t="str">
            <v>9,3807</v>
          </cell>
          <cell r="E4794" t="str">
            <v>NJ</v>
          </cell>
          <cell r="F4794">
            <v>36</v>
          </cell>
          <cell r="G4794">
            <v>60036.480000000003</v>
          </cell>
          <cell r="H4794">
            <v>0</v>
          </cell>
          <cell r="I4794">
            <v>60636.844800000006</v>
          </cell>
          <cell r="J4794">
            <v>7640242.4448000006</v>
          </cell>
          <cell r="K4794">
            <v>0.55000000000000004</v>
          </cell>
          <cell r="L4794">
            <v>11842376</v>
          </cell>
        </row>
        <row r="4795">
          <cell r="A4795" t="str">
            <v>001701156</v>
          </cell>
          <cell r="B4795" t="str">
            <v>N sponka</v>
          </cell>
          <cell r="C4795" t="str">
            <v>PLNS - 00N G</v>
          </cell>
          <cell r="D4795" t="str">
            <v>9,9468</v>
          </cell>
          <cell r="E4795" t="str">
            <v>NJ</v>
          </cell>
          <cell r="F4795">
            <v>36</v>
          </cell>
          <cell r="G4795">
            <v>63659.520000000004</v>
          </cell>
          <cell r="H4795">
            <v>0</v>
          </cell>
          <cell r="I4795">
            <v>64296.115200000007</v>
          </cell>
          <cell r="J4795">
            <v>8101310.5152000012</v>
          </cell>
          <cell r="K4795">
            <v>0.55000000000000004</v>
          </cell>
          <cell r="L4795">
            <v>12557032</v>
          </cell>
        </row>
        <row r="4796">
          <cell r="A4796" t="str">
            <v>001701157</v>
          </cell>
          <cell r="B4796" t="str">
            <v>N sponka</v>
          </cell>
          <cell r="C4796" t="str">
            <v>PLNS - 00N H</v>
          </cell>
          <cell r="D4796" t="str">
            <v>10,5127</v>
          </cell>
          <cell r="E4796" t="str">
            <v>NJ</v>
          </cell>
          <cell r="F4796">
            <v>36</v>
          </cell>
          <cell r="G4796">
            <v>67281.279999999999</v>
          </cell>
          <cell r="H4796">
            <v>0</v>
          </cell>
          <cell r="I4796">
            <v>67954.092799999999</v>
          </cell>
          <cell r="J4796">
            <v>8562215.6928000003</v>
          </cell>
          <cell r="K4796">
            <v>0.55000000000000004</v>
          </cell>
          <cell r="L4796">
            <v>13271435</v>
          </cell>
        </row>
        <row r="4797">
          <cell r="A4797" t="str">
            <v>001701158</v>
          </cell>
          <cell r="B4797" t="str">
            <v>N sponka</v>
          </cell>
          <cell r="C4797" t="str">
            <v>2PLNS - 1N A</v>
          </cell>
          <cell r="D4797" t="str">
            <v>12,4543</v>
          </cell>
          <cell r="E4797" t="str">
            <v>NJ</v>
          </cell>
          <cell r="F4797">
            <v>36</v>
          </cell>
          <cell r="G4797">
            <v>79707.520000000004</v>
          </cell>
          <cell r="H4797">
            <v>0</v>
          </cell>
          <cell r="I4797">
            <v>80504.595200000011</v>
          </cell>
          <cell r="J4797">
            <v>10143578.995200001</v>
          </cell>
          <cell r="K4797">
            <v>0.55000000000000004</v>
          </cell>
          <cell r="L4797">
            <v>15722548</v>
          </cell>
        </row>
        <row r="4798">
          <cell r="A4798" t="str">
            <v>001701159</v>
          </cell>
          <cell r="B4798" t="str">
            <v>N sponka</v>
          </cell>
          <cell r="C4798" t="str">
            <v>2PLNS - 1N B</v>
          </cell>
          <cell r="D4798" t="str">
            <v>14,3736</v>
          </cell>
          <cell r="E4798" t="str">
            <v>NJ</v>
          </cell>
          <cell r="F4798">
            <v>36</v>
          </cell>
          <cell r="G4798">
            <v>91991.040000000008</v>
          </cell>
          <cell r="H4798">
            <v>0</v>
          </cell>
          <cell r="I4798">
            <v>92910.950400000016</v>
          </cell>
          <cell r="J4798">
            <v>11706779.750400001</v>
          </cell>
          <cell r="K4798">
            <v>0.55000000000000004</v>
          </cell>
          <cell r="L4798">
            <v>18145509</v>
          </cell>
        </row>
        <row r="4799">
          <cell r="A4799" t="str">
            <v>001701160</v>
          </cell>
          <cell r="B4799" t="str">
            <v>N sponka</v>
          </cell>
          <cell r="C4799" t="str">
            <v>2PLNS - 1N C</v>
          </cell>
          <cell r="D4799" t="str">
            <v>13,5160</v>
          </cell>
          <cell r="E4799" t="str">
            <v>NJ</v>
          </cell>
          <cell r="F4799">
            <v>36</v>
          </cell>
          <cell r="G4799">
            <v>86502.400000000009</v>
          </cell>
          <cell r="H4799">
            <v>0</v>
          </cell>
          <cell r="I4799">
            <v>87367.424000000014</v>
          </cell>
          <cell r="J4799">
            <v>11008295.424000002</v>
          </cell>
          <cell r="K4799">
            <v>0.55000000000000004</v>
          </cell>
          <cell r="L4799">
            <v>17062858</v>
          </cell>
        </row>
        <row r="4800">
          <cell r="A4800" t="str">
            <v>001701161</v>
          </cell>
          <cell r="B4800" t="str">
            <v>N sponka</v>
          </cell>
          <cell r="C4800" t="str">
            <v>2PLNS - 1N D</v>
          </cell>
          <cell r="D4800" t="str">
            <v>22,1730</v>
          </cell>
          <cell r="E4800" t="str">
            <v>NJ</v>
          </cell>
          <cell r="F4800">
            <v>36</v>
          </cell>
          <cell r="G4800">
            <v>141907.20000000001</v>
          </cell>
          <cell r="H4800">
            <v>0</v>
          </cell>
          <cell r="I4800">
            <v>143326.27200000003</v>
          </cell>
          <cell r="J4800">
            <v>18059110.272000004</v>
          </cell>
          <cell r="K4800">
            <v>0.55000000000000004</v>
          </cell>
          <cell r="L4800">
            <v>27991621</v>
          </cell>
        </row>
        <row r="4801">
          <cell r="A4801" t="str">
            <v>001701162</v>
          </cell>
          <cell r="B4801" t="str">
            <v>N sponka</v>
          </cell>
          <cell r="C4801" t="str">
            <v>2PLNS - 1N E</v>
          </cell>
          <cell r="D4801" t="str">
            <v>31,6056</v>
          </cell>
          <cell r="E4801" t="str">
            <v>NJ</v>
          </cell>
          <cell r="F4801">
            <v>36</v>
          </cell>
          <cell r="G4801">
            <v>202275.84</v>
          </cell>
          <cell r="H4801">
            <v>0</v>
          </cell>
          <cell r="I4801">
            <v>204298.59839999999</v>
          </cell>
          <cell r="J4801">
            <v>25741623.398399998</v>
          </cell>
          <cell r="K4801">
            <v>0.55000000000000004</v>
          </cell>
          <cell r="L4801">
            <v>39899517</v>
          </cell>
        </row>
        <row r="4802">
          <cell r="A4802" t="str">
            <v>001701163</v>
          </cell>
          <cell r="B4802" t="str">
            <v>N sponka</v>
          </cell>
          <cell r="C4802" t="str">
            <v>2PLNS - 1N F</v>
          </cell>
          <cell r="D4802" t="str">
            <v>31,8098</v>
          </cell>
          <cell r="E4802" t="str">
            <v>NJ</v>
          </cell>
          <cell r="F4802">
            <v>36</v>
          </cell>
          <cell r="G4802">
            <v>203582.72</v>
          </cell>
          <cell r="H4802">
            <v>0</v>
          </cell>
          <cell r="I4802">
            <v>205618.5472</v>
          </cell>
          <cell r="J4802">
            <v>25907936.9472</v>
          </cell>
          <cell r="K4802">
            <v>0.55000000000000004</v>
          </cell>
          <cell r="L4802">
            <v>40157303</v>
          </cell>
        </row>
        <row r="4803">
          <cell r="A4803" t="str">
            <v>001701164</v>
          </cell>
          <cell r="B4803" t="str">
            <v>N sponka</v>
          </cell>
          <cell r="C4803" t="str">
            <v>2PLNS - 1N G</v>
          </cell>
          <cell r="D4803" t="str">
            <v>41,2426</v>
          </cell>
          <cell r="E4803" t="str">
            <v>NJ</v>
          </cell>
          <cell r="F4803">
            <v>36</v>
          </cell>
          <cell r="G4803">
            <v>263952.64000000001</v>
          </cell>
          <cell r="H4803">
            <v>0</v>
          </cell>
          <cell r="I4803">
            <v>266592.16640000005</v>
          </cell>
          <cell r="J4803">
            <v>33590612.966400005</v>
          </cell>
          <cell r="K4803">
            <v>0.55000000000000004</v>
          </cell>
          <cell r="L4803">
            <v>52065451</v>
          </cell>
        </row>
        <row r="4804">
          <cell r="A4804" t="str">
            <v>001701165</v>
          </cell>
          <cell r="B4804" t="str">
            <v>N sponka</v>
          </cell>
          <cell r="C4804" t="str">
            <v>2PLNS - 1N H</v>
          </cell>
          <cell r="D4804" t="str">
            <v>50,9203</v>
          </cell>
          <cell r="E4804" t="str">
            <v>NJ</v>
          </cell>
          <cell r="F4804">
            <v>36</v>
          </cell>
          <cell r="G4804">
            <v>325889.91999999998</v>
          </cell>
          <cell r="H4804">
            <v>0</v>
          </cell>
          <cell r="I4804">
            <v>329148.81919999997</v>
          </cell>
          <cell r="J4804">
            <v>41472751.219199993</v>
          </cell>
          <cell r="K4804">
            <v>0.55000000000000004</v>
          </cell>
          <cell r="L4804">
            <v>64282765</v>
          </cell>
        </row>
        <row r="4805">
          <cell r="A4805" t="str">
            <v>001701166</v>
          </cell>
          <cell r="B4805" t="str">
            <v>N sponka</v>
          </cell>
          <cell r="C4805" t="str">
            <v>2PLNS - 2N A</v>
          </cell>
          <cell r="D4805" t="str">
            <v>14,6382</v>
          </cell>
          <cell r="E4805" t="str">
            <v>NJ</v>
          </cell>
          <cell r="F4805">
            <v>36</v>
          </cell>
          <cell r="G4805">
            <v>93684.479999999996</v>
          </cell>
          <cell r="H4805">
            <v>0</v>
          </cell>
          <cell r="I4805">
            <v>94621.324800000002</v>
          </cell>
          <cell r="J4805">
            <v>11922286.924800001</v>
          </cell>
          <cell r="K4805">
            <v>0.55000000000000004</v>
          </cell>
          <cell r="L4805">
            <v>18479545</v>
          </cell>
        </row>
        <row r="4806">
          <cell r="A4806" t="str">
            <v>001701167</v>
          </cell>
          <cell r="B4806" t="str">
            <v>N sponka</v>
          </cell>
          <cell r="C4806" t="str">
            <v>2PLNS - 2N B</v>
          </cell>
          <cell r="D4806" t="str">
            <v>16,3288</v>
          </cell>
          <cell r="E4806" t="str">
            <v>NJ</v>
          </cell>
          <cell r="F4806">
            <v>36</v>
          </cell>
          <cell r="G4806">
            <v>104504.32000000001</v>
          </cell>
          <cell r="H4806">
            <v>0</v>
          </cell>
          <cell r="I4806">
            <v>105549.36320000001</v>
          </cell>
          <cell r="J4806">
            <v>13299219.763200002</v>
          </cell>
          <cell r="K4806">
            <v>0.55000000000000004</v>
          </cell>
          <cell r="L4806">
            <v>20613791</v>
          </cell>
        </row>
        <row r="4807">
          <cell r="A4807" t="str">
            <v>001701168</v>
          </cell>
          <cell r="B4807" t="str">
            <v>N sponka</v>
          </cell>
          <cell r="C4807" t="str">
            <v>2PLNS - 2N C</v>
          </cell>
          <cell r="D4807" t="str">
            <v>15,5041</v>
          </cell>
          <cell r="E4807" t="str">
            <v>NJ</v>
          </cell>
          <cell r="F4807">
            <v>36</v>
          </cell>
          <cell r="G4807">
            <v>99226.240000000005</v>
          </cell>
          <cell r="H4807">
            <v>0</v>
          </cell>
          <cell r="I4807">
            <v>100218.50240000001</v>
          </cell>
          <cell r="J4807">
            <v>12627531.302400002</v>
          </cell>
          <cell r="K4807">
            <v>0.55000000000000004</v>
          </cell>
          <cell r="L4807">
            <v>19572674</v>
          </cell>
        </row>
        <row r="4808">
          <cell r="A4808" t="str">
            <v>001701169</v>
          </cell>
          <cell r="B4808" t="str">
            <v>N sponka</v>
          </cell>
          <cell r="C4808" t="str">
            <v>2PLNS - 2N D</v>
          </cell>
          <cell r="D4808" t="str">
            <v>25,6892</v>
          </cell>
          <cell r="E4808" t="str">
            <v>NJ</v>
          </cell>
          <cell r="F4808">
            <v>36</v>
          </cell>
          <cell r="G4808">
            <v>164410.88</v>
          </cell>
          <cell r="H4808">
            <v>0</v>
          </cell>
          <cell r="I4808">
            <v>166054.98879999999</v>
          </cell>
          <cell r="J4808">
            <v>20922928.588799998</v>
          </cell>
          <cell r="K4808">
            <v>0.55000000000000004</v>
          </cell>
          <cell r="L4808">
            <v>32430540</v>
          </cell>
        </row>
        <row r="4809">
          <cell r="A4809" t="str">
            <v>001701170</v>
          </cell>
          <cell r="B4809" t="str">
            <v>N sponka</v>
          </cell>
          <cell r="C4809" t="str">
            <v>2PLNS - 2N E</v>
          </cell>
          <cell r="D4809" t="str">
            <v>36,4101</v>
          </cell>
          <cell r="E4809" t="str">
            <v>NJ</v>
          </cell>
          <cell r="F4809">
            <v>36</v>
          </cell>
          <cell r="G4809">
            <v>233024.64000000001</v>
          </cell>
          <cell r="H4809">
            <v>0</v>
          </cell>
          <cell r="I4809">
            <v>235354.88640000002</v>
          </cell>
          <cell r="J4809">
            <v>29654715.686400004</v>
          </cell>
          <cell r="K4809">
            <v>0.55000000000000004</v>
          </cell>
          <cell r="L4809">
            <v>45964810</v>
          </cell>
        </row>
        <row r="4810">
          <cell r="A4810" t="str">
            <v>001701171</v>
          </cell>
          <cell r="B4810" t="str">
            <v>N sponka</v>
          </cell>
          <cell r="C4810" t="str">
            <v>2PLNS - 2N F</v>
          </cell>
          <cell r="D4810" t="str">
            <v>36,6987</v>
          </cell>
          <cell r="E4810" t="str">
            <v>NJ</v>
          </cell>
          <cell r="F4810">
            <v>36</v>
          </cell>
          <cell r="G4810">
            <v>234871.67999999999</v>
          </cell>
          <cell r="H4810">
            <v>0</v>
          </cell>
          <cell r="I4810">
            <v>237220.39679999999</v>
          </cell>
          <cell r="J4810">
            <v>29889769.996799998</v>
          </cell>
          <cell r="K4810">
            <v>0.55000000000000004</v>
          </cell>
          <cell r="L4810">
            <v>46329144</v>
          </cell>
        </row>
        <row r="4811">
          <cell r="A4811" t="str">
            <v>001701172</v>
          </cell>
          <cell r="B4811" t="str">
            <v>N sponka</v>
          </cell>
          <cell r="C4811" t="str">
            <v>2PLNS - 2N G</v>
          </cell>
          <cell r="D4811" t="str">
            <v>47,4610</v>
          </cell>
          <cell r="E4811" t="str">
            <v>NJ</v>
          </cell>
          <cell r="F4811">
            <v>36</v>
          </cell>
          <cell r="G4811">
            <v>303750.40000000002</v>
          </cell>
          <cell r="H4811">
            <v>0</v>
          </cell>
          <cell r="I4811">
            <v>306787.90400000004</v>
          </cell>
          <cell r="J4811">
            <v>38655275.904000007</v>
          </cell>
          <cell r="K4811">
            <v>0.55000000000000004</v>
          </cell>
          <cell r="L4811">
            <v>59915678</v>
          </cell>
        </row>
        <row r="4812">
          <cell r="A4812" t="str">
            <v>001701173</v>
          </cell>
          <cell r="B4812" t="str">
            <v>N sponka</v>
          </cell>
          <cell r="C4812" t="str">
            <v>2PLNS - 2N H</v>
          </cell>
          <cell r="D4812" t="str">
            <v>58,1819</v>
          </cell>
          <cell r="E4812" t="str">
            <v>NJ</v>
          </cell>
          <cell r="F4812">
            <v>36</v>
          </cell>
          <cell r="G4812">
            <v>372364.16000000003</v>
          </cell>
          <cell r="H4812">
            <v>0</v>
          </cell>
          <cell r="I4812">
            <v>376087.80160000006</v>
          </cell>
          <cell r="J4812">
            <v>47387063.001600005</v>
          </cell>
          <cell r="K4812">
            <v>0.55000000000000004</v>
          </cell>
          <cell r="L4812">
            <v>73449948</v>
          </cell>
        </row>
        <row r="4813">
          <cell r="A4813" t="str">
            <v>001701047</v>
          </cell>
          <cell r="B4813" t="str">
            <v>Podstavek talilnega vložka</v>
          </cell>
          <cell r="C4813" t="str">
            <v>2PLNV - 1/1 H</v>
          </cell>
          <cell r="D4813" t="str">
            <v>47,8578</v>
          </cell>
          <cell r="E4813" t="str">
            <v>NJ</v>
          </cell>
          <cell r="F4813">
            <v>36</v>
          </cell>
          <cell r="G4813">
            <v>306289.91999999998</v>
          </cell>
          <cell r="H4813">
            <v>0</v>
          </cell>
          <cell r="I4813">
            <v>309352.81919999997</v>
          </cell>
          <cell r="J4813">
            <v>38978455.219199993</v>
          </cell>
          <cell r="K4813">
            <v>0.55000000000000004</v>
          </cell>
          <cell r="L4813">
            <v>60416606</v>
          </cell>
        </row>
        <row r="4814">
          <cell r="A4814" t="str">
            <v>001691015</v>
          </cell>
          <cell r="B4814" t="str">
            <v>Varovalèna letev</v>
          </cell>
          <cell r="C4814" t="str">
            <v>VL00/100 M8-2</v>
          </cell>
          <cell r="D4814" t="str">
            <v>65,0838</v>
          </cell>
          <cell r="E4814" t="str">
            <v>NL</v>
          </cell>
          <cell r="F4814">
            <v>32</v>
          </cell>
          <cell r="G4814">
            <v>442569.84</v>
          </cell>
          <cell r="H4814">
            <v>0</v>
          </cell>
          <cell r="I4814">
            <v>446995.53840000002</v>
          </cell>
          <cell r="J4814">
            <v>56321437.838399999</v>
          </cell>
          <cell r="K4814">
            <v>0.55000000000000004</v>
          </cell>
          <cell r="L4814">
            <v>87298229</v>
          </cell>
        </row>
        <row r="4815">
          <cell r="A4815" t="str">
            <v>001691016</v>
          </cell>
          <cell r="B4815" t="str">
            <v>Varovalèna letev</v>
          </cell>
          <cell r="C4815" t="str">
            <v>VL00/100 SP95-2</v>
          </cell>
          <cell r="D4815" t="str">
            <v>83,6647</v>
          </cell>
          <cell r="E4815" t="str">
            <v>NL</v>
          </cell>
          <cell r="F4815">
            <v>32</v>
          </cell>
          <cell r="G4815">
            <v>568919.96000000008</v>
          </cell>
          <cell r="H4815">
            <v>0</v>
          </cell>
          <cell r="I4815">
            <v>574609.15960000013</v>
          </cell>
          <cell r="J4815">
            <v>72400754.109600022</v>
          </cell>
          <cell r="K4815">
            <v>0.55000000000000004</v>
          </cell>
          <cell r="L4815">
            <v>112221169</v>
          </cell>
        </row>
        <row r="4816">
          <cell r="A4816" t="str">
            <v>001691020</v>
          </cell>
          <cell r="B4816" t="str">
            <v>Varovalèna letev</v>
          </cell>
          <cell r="C4816" t="str">
            <v>VL00 M8</v>
          </cell>
          <cell r="D4816" t="str">
            <v>81,8033</v>
          </cell>
          <cell r="E4816" t="str">
            <v>NL</v>
          </cell>
          <cell r="F4816">
            <v>32</v>
          </cell>
          <cell r="G4816">
            <v>556262.44000000006</v>
          </cell>
          <cell r="H4816">
            <v>0</v>
          </cell>
          <cell r="I4816">
            <v>561825.06440000003</v>
          </cell>
          <cell r="J4816">
            <v>70789958.114399999</v>
          </cell>
          <cell r="K4816">
            <v>0.55000000000000004</v>
          </cell>
          <cell r="L4816">
            <v>109724436</v>
          </cell>
        </row>
        <row r="4817">
          <cell r="A4817" t="str">
            <v>001691021</v>
          </cell>
          <cell r="B4817" t="str">
            <v>Varovalèna letev</v>
          </cell>
          <cell r="C4817" t="str">
            <v>VL00 SP95</v>
          </cell>
          <cell r="D4817" t="str">
            <v>93,5813</v>
          </cell>
          <cell r="E4817" t="str">
            <v>NL</v>
          </cell>
          <cell r="F4817">
            <v>32</v>
          </cell>
          <cell r="G4817">
            <v>636352.84000000008</v>
          </cell>
          <cell r="H4817">
            <v>0</v>
          </cell>
          <cell r="I4817">
            <v>642716.36840000004</v>
          </cell>
          <cell r="J4817">
            <v>80982262.418400005</v>
          </cell>
          <cell r="K4817">
            <v>0.55000000000000004</v>
          </cell>
          <cell r="L4817">
            <v>125522507</v>
          </cell>
        </row>
        <row r="4818">
          <cell r="A4818" t="str">
            <v>001691024</v>
          </cell>
          <cell r="B4818" t="str">
            <v>Varovalèna letev</v>
          </cell>
          <cell r="C4818" t="str">
            <v>VL1 M10</v>
          </cell>
          <cell r="D4818" t="str">
            <v>119,9803</v>
          </cell>
          <cell r="E4818" t="str">
            <v>NL</v>
          </cell>
          <cell r="F4818">
            <v>32</v>
          </cell>
          <cell r="G4818">
            <v>815866.04</v>
          </cell>
          <cell r="H4818">
            <v>0</v>
          </cell>
          <cell r="I4818">
            <v>824024.70040000009</v>
          </cell>
          <cell r="J4818">
            <v>103827112.25040001</v>
          </cell>
          <cell r="K4818">
            <v>0.55000000000000004</v>
          </cell>
          <cell r="L4818">
            <v>160932024</v>
          </cell>
        </row>
        <row r="4819">
          <cell r="A4819" t="str">
            <v>001695280</v>
          </cell>
          <cell r="B4819" t="str">
            <v>Varovalèna letev</v>
          </cell>
          <cell r="C4819" t="str">
            <v>VL1H M10</v>
          </cell>
          <cell r="D4819" t="str">
            <v>69,0538</v>
          </cell>
          <cell r="E4819" t="str">
            <v>NL</v>
          </cell>
          <cell r="F4819">
            <v>32</v>
          </cell>
          <cell r="G4819">
            <v>469565.84</v>
          </cell>
          <cell r="H4819">
            <v>0</v>
          </cell>
          <cell r="I4819">
            <v>474261.49840000004</v>
          </cell>
          <cell r="J4819">
            <v>59756948.798400007</v>
          </cell>
          <cell r="K4819">
            <v>0.55000000000000004</v>
          </cell>
          <cell r="L4819">
            <v>92623271</v>
          </cell>
        </row>
        <row r="4820">
          <cell r="A4820" t="str">
            <v>001691025</v>
          </cell>
          <cell r="B4820" t="str">
            <v>Varovalèna letev</v>
          </cell>
          <cell r="C4820" t="str">
            <v>VL1 SP300</v>
          </cell>
          <cell r="D4820" t="str">
            <v>133,0784</v>
          </cell>
          <cell r="E4820" t="str">
            <v>NL</v>
          </cell>
          <cell r="F4820">
            <v>32</v>
          </cell>
          <cell r="G4820">
            <v>904933.12000000011</v>
          </cell>
          <cell r="H4820">
            <v>0</v>
          </cell>
          <cell r="I4820">
            <v>913982.45120000013</v>
          </cell>
          <cell r="J4820">
            <v>115161788.85120001</v>
          </cell>
          <cell r="K4820">
            <v>0.55000000000000004</v>
          </cell>
          <cell r="L4820">
            <v>178500773</v>
          </cell>
        </row>
        <row r="4821">
          <cell r="A4821" t="str">
            <v>001691022</v>
          </cell>
          <cell r="B4821" t="str">
            <v>Varovalèna letev</v>
          </cell>
          <cell r="C4821" t="str">
            <v>VL2 M12</v>
          </cell>
          <cell r="D4821" t="str">
            <v>119,6757</v>
          </cell>
          <cell r="E4821" t="str">
            <v>NL</v>
          </cell>
          <cell r="F4821">
            <v>32</v>
          </cell>
          <cell r="G4821">
            <v>813794.76</v>
          </cell>
          <cell r="H4821">
            <v>0</v>
          </cell>
          <cell r="I4821">
            <v>821932.70759999997</v>
          </cell>
          <cell r="J4821">
            <v>103563521.1576</v>
          </cell>
          <cell r="K4821">
            <v>0.55000000000000004</v>
          </cell>
          <cell r="L4821">
            <v>160523458</v>
          </cell>
        </row>
        <row r="4822">
          <cell r="A4822" t="str">
            <v>001695290</v>
          </cell>
          <cell r="B4822" t="str">
            <v>Varovalèna letev</v>
          </cell>
          <cell r="C4822" t="str">
            <v>VL2H M12</v>
          </cell>
          <cell r="D4822" t="str">
            <v>69,0538</v>
          </cell>
          <cell r="E4822" t="str">
            <v>NL</v>
          </cell>
          <cell r="F4822">
            <v>32</v>
          </cell>
          <cell r="G4822">
            <v>39.520000000000003</v>
          </cell>
          <cell r="H4822">
            <v>0</v>
          </cell>
          <cell r="I4822">
            <v>39.915200000000006</v>
          </cell>
          <cell r="J4822">
            <v>5029.3152000000009</v>
          </cell>
          <cell r="K4822">
            <v>0.55000000000000004</v>
          </cell>
          <cell r="L4822">
            <v>7796</v>
          </cell>
        </row>
        <row r="4823">
          <cell r="A4823" t="str">
            <v>001691023</v>
          </cell>
          <cell r="B4823" t="str">
            <v>Varovalèna letev</v>
          </cell>
          <cell r="C4823" t="str">
            <v>VL2 SP300 P</v>
          </cell>
          <cell r="D4823" t="str">
            <v>133,2136</v>
          </cell>
          <cell r="E4823" t="str">
            <v>NL</v>
          </cell>
          <cell r="F4823">
            <v>32</v>
          </cell>
          <cell r="G4823">
            <v>905852.4800000001</v>
          </cell>
          <cell r="H4823">
            <v>0</v>
          </cell>
          <cell r="I4823">
            <v>914911.00480000011</v>
          </cell>
          <cell r="J4823">
            <v>115278786.60480002</v>
          </cell>
          <cell r="K4823">
            <v>0.55000000000000004</v>
          </cell>
          <cell r="L4823">
            <v>178682120</v>
          </cell>
        </row>
        <row r="4824">
          <cell r="A4824" t="str">
            <v>001691026</v>
          </cell>
          <cell r="B4824" t="str">
            <v>Varovalèna letev</v>
          </cell>
          <cell r="C4824" t="str">
            <v>VL2 SP240</v>
          </cell>
          <cell r="D4824" t="str">
            <v>133,0029</v>
          </cell>
          <cell r="E4824" t="str">
            <v>NL</v>
          </cell>
          <cell r="F4824">
            <v>32</v>
          </cell>
          <cell r="G4824">
            <v>904419.72000000009</v>
          </cell>
          <cell r="H4824">
            <v>0</v>
          </cell>
          <cell r="I4824">
            <v>913463.91720000014</v>
          </cell>
          <cell r="J4824">
            <v>115096453.56720002</v>
          </cell>
          <cell r="K4824">
            <v>0.55000000000000004</v>
          </cell>
          <cell r="L4824">
            <v>178399504</v>
          </cell>
        </row>
        <row r="4825">
          <cell r="A4825" t="str">
            <v>001691029</v>
          </cell>
          <cell r="B4825" t="str">
            <v>Varovalèna letev</v>
          </cell>
          <cell r="C4825" t="str">
            <v>VL2 M12x35</v>
          </cell>
          <cell r="D4825" t="str">
            <v>125,5647</v>
          </cell>
          <cell r="E4825" t="str">
            <v>NL</v>
          </cell>
          <cell r="F4825">
            <v>32</v>
          </cell>
          <cell r="G4825">
            <v>853839.96000000008</v>
          </cell>
          <cell r="H4825">
            <v>0</v>
          </cell>
          <cell r="I4825">
            <v>862378.35960000008</v>
          </cell>
          <cell r="J4825">
            <v>108659673.30960001</v>
          </cell>
          <cell r="K4825">
            <v>0.55000000000000004</v>
          </cell>
          <cell r="L4825">
            <v>168422494</v>
          </cell>
        </row>
        <row r="4826">
          <cell r="A4826" t="str">
            <v>001691030</v>
          </cell>
          <cell r="B4826" t="str">
            <v>Varovalèna letev</v>
          </cell>
          <cell r="C4826" t="str">
            <v>VL2 SP240 P</v>
          </cell>
          <cell r="D4826" t="str">
            <v>125,9239</v>
          </cell>
          <cell r="E4826" t="str">
            <v>NL</v>
          </cell>
          <cell r="F4826">
            <v>32</v>
          </cell>
          <cell r="G4826">
            <v>856282.52</v>
          </cell>
          <cell r="H4826">
            <v>0</v>
          </cell>
          <cell r="I4826">
            <v>864845.34519999998</v>
          </cell>
          <cell r="J4826">
            <v>108970513.49519999</v>
          </cell>
          <cell r="K4826">
            <v>0.55000000000000004</v>
          </cell>
          <cell r="L4826">
            <v>168904296</v>
          </cell>
        </row>
        <row r="4827">
          <cell r="A4827" t="str">
            <v>001691031</v>
          </cell>
          <cell r="B4827" t="str">
            <v>Varovalèna letev</v>
          </cell>
          <cell r="C4827" t="str">
            <v>VL2 SP300</v>
          </cell>
          <cell r="D4827" t="str">
            <v>133,0784</v>
          </cell>
          <cell r="E4827" t="str">
            <v>NL</v>
          </cell>
          <cell r="F4827">
            <v>32</v>
          </cell>
          <cell r="G4827">
            <v>904933.12000000011</v>
          </cell>
          <cell r="H4827">
            <v>0</v>
          </cell>
          <cell r="I4827">
            <v>913982.45120000013</v>
          </cell>
          <cell r="J4827">
            <v>115161788.85120001</v>
          </cell>
          <cell r="K4827">
            <v>0.55000000000000004</v>
          </cell>
          <cell r="L4827">
            <v>178500773</v>
          </cell>
        </row>
        <row r="4828">
          <cell r="A4828" t="str">
            <v>001691027</v>
          </cell>
          <cell r="B4828" t="str">
            <v>Varovalèna letev</v>
          </cell>
          <cell r="C4828" t="str">
            <v>VL3 M12</v>
          </cell>
          <cell r="D4828" t="str">
            <v>140,0165</v>
          </cell>
          <cell r="E4828" t="str">
            <v>NL</v>
          </cell>
          <cell r="F4828">
            <v>32</v>
          </cell>
          <cell r="G4828">
            <v>952112.20000000007</v>
          </cell>
          <cell r="H4828">
            <v>0</v>
          </cell>
          <cell r="I4828">
            <v>961633.32200000004</v>
          </cell>
          <cell r="J4828">
            <v>121165798.57200001</v>
          </cell>
          <cell r="K4828">
            <v>0.55000000000000004</v>
          </cell>
          <cell r="L4828">
            <v>187806988</v>
          </cell>
        </row>
        <row r="4829">
          <cell r="A4829" t="str">
            <v>001691028</v>
          </cell>
          <cell r="B4829" t="str">
            <v>Varovalèna letev</v>
          </cell>
          <cell r="C4829" t="str">
            <v>VL3 SP300</v>
          </cell>
          <cell r="D4829" t="str">
            <v>147,6980</v>
          </cell>
          <cell r="E4829" t="str">
            <v>NL</v>
          </cell>
          <cell r="F4829">
            <v>32</v>
          </cell>
          <cell r="G4829">
            <v>1004346.4</v>
          </cell>
          <cell r="H4829">
            <v>0</v>
          </cell>
          <cell r="I4829">
            <v>1014389.8640000001</v>
          </cell>
          <cell r="J4829">
            <v>127813122.86400001</v>
          </cell>
          <cell r="K4829">
            <v>0.55000000000000004</v>
          </cell>
          <cell r="L4829">
            <v>198110341</v>
          </cell>
        </row>
        <row r="4830">
          <cell r="A4830" t="str">
            <v>001691045</v>
          </cell>
          <cell r="B4830" t="str">
            <v>Zašèitno prekritje</v>
          </cell>
          <cell r="C4830" t="str">
            <v>ZP L 123/10 HA</v>
          </cell>
          <cell r="D4830" t="str">
            <v>7,2881</v>
          </cell>
          <cell r="E4830" t="str">
            <v>NL</v>
          </cell>
          <cell r="F4830">
            <v>32</v>
          </cell>
          <cell r="G4830">
            <v>49559.08</v>
          </cell>
          <cell r="H4830">
            <v>0</v>
          </cell>
          <cell r="I4830">
            <v>50054.6708</v>
          </cell>
          <cell r="J4830">
            <v>6306888.5208000001</v>
          </cell>
          <cell r="K4830">
            <v>0.55000000000000004</v>
          </cell>
          <cell r="L4830">
            <v>9775678</v>
          </cell>
        </row>
        <row r="4831">
          <cell r="A4831" t="str">
            <v>001692010</v>
          </cell>
          <cell r="B4831" t="str">
            <v>Sletev - varloèstikalo</v>
          </cell>
          <cell r="C4831" t="str">
            <v>SL00 1P M8</v>
          </cell>
          <cell r="D4831" t="str">
            <v>95,2968</v>
          </cell>
          <cell r="E4831" t="str">
            <v>NL</v>
          </cell>
          <cell r="F4831">
            <v>32</v>
          </cell>
          <cell r="G4831">
            <v>648018.24</v>
          </cell>
          <cell r="H4831">
            <v>0</v>
          </cell>
          <cell r="I4831">
            <v>654498.42240000004</v>
          </cell>
          <cell r="J4831">
            <v>82466801.22240001</v>
          </cell>
          <cell r="K4831">
            <v>0.55000000000000004</v>
          </cell>
          <cell r="L4831">
            <v>127823542</v>
          </cell>
        </row>
        <row r="4832">
          <cell r="A4832" t="str">
            <v>001692011</v>
          </cell>
          <cell r="B4832" t="str">
            <v>Sletev - varloèstikalo</v>
          </cell>
          <cell r="C4832" t="str">
            <v>SL00 1P M8</v>
          </cell>
          <cell r="D4832" t="str">
            <v>111,4972</v>
          </cell>
          <cell r="E4832" t="str">
            <v>NL</v>
          </cell>
          <cell r="F4832">
            <v>32</v>
          </cell>
          <cell r="G4832">
            <v>758180.96000000008</v>
          </cell>
          <cell r="H4832">
            <v>0</v>
          </cell>
          <cell r="I4832">
            <v>765762.76960000012</v>
          </cell>
          <cell r="J4832">
            <v>96486108.969600022</v>
          </cell>
          <cell r="K4832">
            <v>0.55000000000000004</v>
          </cell>
          <cell r="L4832">
            <v>149553469</v>
          </cell>
        </row>
        <row r="4833">
          <cell r="A4833" t="str">
            <v>001692012</v>
          </cell>
          <cell r="B4833" t="str">
            <v>Sletev - varloèstikalo</v>
          </cell>
          <cell r="C4833" t="str">
            <v>SL00 1P SP95</v>
          </cell>
          <cell r="D4833" t="str">
            <v>98,5710</v>
          </cell>
          <cell r="E4833" t="str">
            <v>NL</v>
          </cell>
          <cell r="F4833">
            <v>32</v>
          </cell>
          <cell r="G4833">
            <v>670282.80000000005</v>
          </cell>
          <cell r="H4833">
            <v>0</v>
          </cell>
          <cell r="I4833">
            <v>676985.62800000003</v>
          </cell>
          <cell r="J4833">
            <v>85300189.128000006</v>
          </cell>
          <cell r="K4833">
            <v>0.55000000000000004</v>
          </cell>
          <cell r="L4833">
            <v>132215294</v>
          </cell>
        </row>
        <row r="4834">
          <cell r="A4834" t="str">
            <v>001692110</v>
          </cell>
          <cell r="B4834" t="str">
            <v>Sletev - varloèstikalo</v>
          </cell>
          <cell r="C4834" t="str">
            <v>SL1 1P M10</v>
          </cell>
          <cell r="D4834" t="str">
            <v>169,0334</v>
          </cell>
          <cell r="E4834" t="str">
            <v>NL</v>
          </cell>
          <cell r="F4834">
            <v>32</v>
          </cell>
          <cell r="G4834">
            <v>1149427.1200000001</v>
          </cell>
          <cell r="H4834">
            <v>0</v>
          </cell>
          <cell r="I4834">
            <v>1160921.3912000002</v>
          </cell>
          <cell r="J4834">
            <v>146276095.29120001</v>
          </cell>
          <cell r="K4834">
            <v>0.55000000000000004</v>
          </cell>
          <cell r="L4834">
            <v>226727948</v>
          </cell>
        </row>
        <row r="4835">
          <cell r="A4835" t="str">
            <v>001695200</v>
          </cell>
          <cell r="B4835" t="str">
            <v>Sletev - varloèstikalo</v>
          </cell>
          <cell r="C4835" t="str">
            <v>SL1H 1P M10</v>
          </cell>
          <cell r="D4835" t="str">
            <v>101,3024</v>
          </cell>
          <cell r="E4835" t="str">
            <v>NL</v>
          </cell>
          <cell r="F4835">
            <v>32</v>
          </cell>
          <cell r="G4835">
            <v>688856.32000000007</v>
          </cell>
          <cell r="H4835">
            <v>0</v>
          </cell>
          <cell r="I4835">
            <v>695744.88320000004</v>
          </cell>
          <cell r="J4835">
            <v>87663855.283200011</v>
          </cell>
          <cell r="K4835">
            <v>0.55000000000000004</v>
          </cell>
          <cell r="L4835">
            <v>135878976</v>
          </cell>
        </row>
        <row r="4836">
          <cell r="A4836" t="str">
            <v>001692111</v>
          </cell>
          <cell r="B4836" t="str">
            <v>Sletev - varloèstikalo</v>
          </cell>
          <cell r="C4836" t="str">
            <v>SL1 1P SP300</v>
          </cell>
          <cell r="D4836" t="str">
            <v>181,2590</v>
          </cell>
          <cell r="E4836" t="str">
            <v>NL</v>
          </cell>
          <cell r="F4836">
            <v>32</v>
          </cell>
          <cell r="G4836">
            <v>1232561.2000000002</v>
          </cell>
          <cell r="H4836">
            <v>0</v>
          </cell>
          <cell r="I4836">
            <v>1244886.8120000002</v>
          </cell>
          <cell r="J4836">
            <v>156855738.31200001</v>
          </cell>
          <cell r="K4836">
            <v>0.55000000000000004</v>
          </cell>
          <cell r="L4836">
            <v>243126395</v>
          </cell>
        </row>
        <row r="4837">
          <cell r="A4837" t="str">
            <v>001695201</v>
          </cell>
          <cell r="B4837" t="str">
            <v>Sletev - varloèstikalo</v>
          </cell>
          <cell r="C4837" t="str">
            <v>SL1H 1P SP300</v>
          </cell>
          <cell r="D4837" t="str">
            <v>112,6101</v>
          </cell>
          <cell r="E4837" t="str">
            <v>NL</v>
          </cell>
          <cell r="F4837">
            <v>32</v>
          </cell>
          <cell r="G4837">
            <v>765748.68</v>
          </cell>
          <cell r="H4837">
            <v>0</v>
          </cell>
          <cell r="I4837">
            <v>773406.16680000001</v>
          </cell>
          <cell r="J4837">
            <v>97449177.016800001</v>
          </cell>
          <cell r="K4837">
            <v>0.55000000000000004</v>
          </cell>
          <cell r="L4837">
            <v>151046225</v>
          </cell>
        </row>
        <row r="4838">
          <cell r="A4838" t="str">
            <v>001692112</v>
          </cell>
          <cell r="B4838" t="str">
            <v>Sletev - varloèstikalo</v>
          </cell>
          <cell r="C4838" t="str">
            <v>SL1 1P SP240</v>
          </cell>
          <cell r="D4838" t="str">
            <v>173,1087</v>
          </cell>
          <cell r="E4838" t="str">
            <v>NL</v>
          </cell>
          <cell r="F4838">
            <v>32</v>
          </cell>
          <cell r="G4838">
            <v>1177139.1600000001</v>
          </cell>
          <cell r="H4838">
            <v>0</v>
          </cell>
          <cell r="I4838">
            <v>1188910.5516000001</v>
          </cell>
          <cell r="J4838">
            <v>149802729.50160003</v>
          </cell>
          <cell r="K4838">
            <v>0.55000000000000004</v>
          </cell>
          <cell r="L4838">
            <v>232194231</v>
          </cell>
        </row>
        <row r="4839">
          <cell r="A4839" t="str">
            <v>001695202</v>
          </cell>
          <cell r="B4839" t="str">
            <v>Sletev - varloèstikalo</v>
          </cell>
          <cell r="C4839" t="str">
            <v>SL1H 1P SP240</v>
          </cell>
          <cell r="D4839" t="str">
            <v>107,5217</v>
          </cell>
          <cell r="E4839" t="str">
            <v>NL</v>
          </cell>
          <cell r="F4839">
            <v>32</v>
          </cell>
          <cell r="G4839">
            <v>731147.56</v>
          </cell>
          <cell r="H4839">
            <v>0</v>
          </cell>
          <cell r="I4839">
            <v>738459.03560000006</v>
          </cell>
          <cell r="J4839">
            <v>93045838.48560001</v>
          </cell>
          <cell r="K4839">
            <v>0.55000000000000004</v>
          </cell>
          <cell r="L4839">
            <v>144221050</v>
          </cell>
        </row>
        <row r="4840">
          <cell r="A4840" t="str">
            <v>001692210</v>
          </cell>
          <cell r="B4840" t="str">
            <v>Sletev - varloèstikalo</v>
          </cell>
          <cell r="C4840" t="str">
            <v>SL2 1P M12</v>
          </cell>
          <cell r="D4840" t="str">
            <v>170,2177</v>
          </cell>
          <cell r="E4840" t="str">
            <v>NL</v>
          </cell>
          <cell r="F4840">
            <v>32</v>
          </cell>
          <cell r="G4840">
            <v>1157480.3600000001</v>
          </cell>
          <cell r="H4840">
            <v>0</v>
          </cell>
          <cell r="I4840">
            <v>1169055.1636000001</v>
          </cell>
          <cell r="J4840">
            <v>147300950.61360002</v>
          </cell>
          <cell r="K4840">
            <v>0.55000000000000004</v>
          </cell>
          <cell r="L4840">
            <v>228316474</v>
          </cell>
        </row>
        <row r="4841">
          <cell r="A4841" t="str">
            <v>001695220</v>
          </cell>
          <cell r="B4841" t="str">
            <v>Sletev - varloèstikalo</v>
          </cell>
          <cell r="C4841" t="str">
            <v>SL2H 1P M12</v>
          </cell>
          <cell r="D4841" t="str">
            <v>101,9170</v>
          </cell>
          <cell r="E4841" t="str">
            <v>NL</v>
          </cell>
          <cell r="F4841">
            <v>32</v>
          </cell>
          <cell r="G4841">
            <v>693035.60000000009</v>
          </cell>
          <cell r="H4841">
            <v>0</v>
          </cell>
          <cell r="I4841">
            <v>699965.95600000012</v>
          </cell>
          <cell r="J4841">
            <v>88195710.456000015</v>
          </cell>
          <cell r="K4841">
            <v>0.55000000000000004</v>
          </cell>
          <cell r="L4841">
            <v>136703352</v>
          </cell>
        </row>
        <row r="4842">
          <cell r="A4842" t="str">
            <v>001692211</v>
          </cell>
          <cell r="B4842" t="str">
            <v>Sletev - varloèstikalo</v>
          </cell>
          <cell r="C4842" t="str">
            <v>SL2 1P SP300</v>
          </cell>
          <cell r="D4842" t="str">
            <v>219,4177</v>
          </cell>
          <cell r="E4842" t="str">
            <v>NL</v>
          </cell>
          <cell r="F4842">
            <v>32</v>
          </cell>
          <cell r="G4842">
            <v>1492040.36</v>
          </cell>
          <cell r="H4842">
            <v>0</v>
          </cell>
          <cell r="I4842">
            <v>1506960.7636000002</v>
          </cell>
          <cell r="J4842">
            <v>189877056.21360001</v>
          </cell>
          <cell r="K4842">
            <v>0.55000000000000004</v>
          </cell>
          <cell r="L4842">
            <v>294309438</v>
          </cell>
        </row>
        <row r="4843">
          <cell r="A4843" t="str">
            <v>001695221</v>
          </cell>
          <cell r="B4843" t="str">
            <v>Sletev - varloèstikalo</v>
          </cell>
          <cell r="C4843" t="str">
            <v>SL2H 1P SP300</v>
          </cell>
          <cell r="D4843" t="str">
            <v>115,1175</v>
          </cell>
          <cell r="E4843" t="str">
            <v>NL</v>
          </cell>
          <cell r="F4843">
            <v>32</v>
          </cell>
          <cell r="G4843">
            <v>782799</v>
          </cell>
          <cell r="H4843">
            <v>0</v>
          </cell>
          <cell r="I4843">
            <v>790626.99</v>
          </cell>
          <cell r="J4843">
            <v>99619000.739999995</v>
          </cell>
          <cell r="K4843">
            <v>0.55000000000000004</v>
          </cell>
          <cell r="L4843">
            <v>154409452</v>
          </cell>
        </row>
        <row r="4844">
          <cell r="A4844" t="str">
            <v>001692212</v>
          </cell>
          <cell r="B4844" t="str">
            <v>Sletev - varloèstikalo</v>
          </cell>
          <cell r="C4844" t="str">
            <v>SL2 1P SP240</v>
          </cell>
          <cell r="D4844" t="str">
            <v>214,8707</v>
          </cell>
          <cell r="E4844" t="str">
            <v>NL</v>
          </cell>
          <cell r="F4844">
            <v>32</v>
          </cell>
          <cell r="G4844">
            <v>1461120.76</v>
          </cell>
          <cell r="H4844">
            <v>0</v>
          </cell>
          <cell r="I4844">
            <v>1475731.9676000001</v>
          </cell>
          <cell r="J4844">
            <v>185942227.91760001</v>
          </cell>
          <cell r="K4844">
            <v>0.55000000000000004</v>
          </cell>
          <cell r="L4844">
            <v>288210454</v>
          </cell>
        </row>
        <row r="4845">
          <cell r="A4845" t="str">
            <v>001695222</v>
          </cell>
          <cell r="B4845" t="str">
            <v>Sletev - varloèstikalo</v>
          </cell>
          <cell r="C4845" t="str">
            <v>SL2H 1P SP240</v>
          </cell>
          <cell r="D4845" t="str">
            <v>109,8815</v>
          </cell>
          <cell r="E4845" t="str">
            <v>NL</v>
          </cell>
          <cell r="F4845">
            <v>32</v>
          </cell>
          <cell r="G4845">
            <v>747194.20000000007</v>
          </cell>
          <cell r="H4845">
            <v>0</v>
          </cell>
          <cell r="I4845">
            <v>754666.14200000011</v>
          </cell>
          <cell r="J4845">
            <v>95087933.89200002</v>
          </cell>
          <cell r="K4845">
            <v>0.55000000000000004</v>
          </cell>
          <cell r="L4845">
            <v>147386298</v>
          </cell>
        </row>
        <row r="4846">
          <cell r="A4846" t="str">
            <v>001692310</v>
          </cell>
          <cell r="B4846" t="str">
            <v>Sletev - varloèstikalo</v>
          </cell>
          <cell r="C4846" t="str">
            <v>SL3 1P M12</v>
          </cell>
          <cell r="D4846" t="str">
            <v>206,6507</v>
          </cell>
          <cell r="E4846" t="str">
            <v>NL</v>
          </cell>
          <cell r="F4846">
            <v>32</v>
          </cell>
          <cell r="G4846">
            <v>1405224.76</v>
          </cell>
          <cell r="H4846">
            <v>0</v>
          </cell>
          <cell r="I4846">
            <v>1419277.0076000001</v>
          </cell>
          <cell r="J4846">
            <v>178828902.95760003</v>
          </cell>
          <cell r="K4846">
            <v>0.55000000000000004</v>
          </cell>
          <cell r="L4846">
            <v>277184800</v>
          </cell>
        </row>
        <row r="4847">
          <cell r="A4847" t="str">
            <v>001692311</v>
          </cell>
          <cell r="B4847" t="str">
            <v>Sletev - varloèstikalo</v>
          </cell>
          <cell r="C4847" t="str">
            <v>SL3 1P SP300</v>
          </cell>
          <cell r="D4847" t="str">
            <v>220,6491</v>
          </cell>
          <cell r="E4847" t="str">
            <v>NL</v>
          </cell>
          <cell r="F4847">
            <v>32</v>
          </cell>
          <cell r="G4847">
            <v>1500413.8800000001</v>
          </cell>
          <cell r="H4847">
            <v>0</v>
          </cell>
          <cell r="I4847">
            <v>1515418.0188000002</v>
          </cell>
          <cell r="J4847">
            <v>190942670.36880001</v>
          </cell>
          <cell r="K4847">
            <v>0.55000000000000004</v>
          </cell>
          <cell r="L4847">
            <v>295961140</v>
          </cell>
        </row>
        <row r="4848">
          <cell r="A4848" t="str">
            <v>001692312</v>
          </cell>
          <cell r="B4848" t="str">
            <v>Sletev - varloèstikalo</v>
          </cell>
          <cell r="C4848" t="str">
            <v>SL3 1P SP240</v>
          </cell>
          <cell r="D4848" t="str">
            <v>220,1545</v>
          </cell>
          <cell r="E4848" t="str">
            <v>NL</v>
          </cell>
          <cell r="F4848">
            <v>32</v>
          </cell>
          <cell r="G4848">
            <v>1497050.6</v>
          </cell>
          <cell r="H4848">
            <v>0</v>
          </cell>
          <cell r="I4848">
            <v>1512021.1060000001</v>
          </cell>
          <cell r="J4848">
            <v>190514659.35600001</v>
          </cell>
          <cell r="K4848">
            <v>0.55000000000000004</v>
          </cell>
          <cell r="L4848">
            <v>295297723</v>
          </cell>
        </row>
        <row r="4849">
          <cell r="A4849" t="str">
            <v>001692034</v>
          </cell>
          <cell r="B4849" t="str">
            <v>Sletev - varloèstikalo</v>
          </cell>
          <cell r="C4849" t="str">
            <v>SL00/100 3p M8-2</v>
          </cell>
          <cell r="D4849" t="str">
            <v>68,7559</v>
          </cell>
          <cell r="E4849" t="str">
            <v>NL</v>
          </cell>
          <cell r="F4849">
            <v>32</v>
          </cell>
          <cell r="G4849">
            <v>467540.12000000005</v>
          </cell>
          <cell r="H4849">
            <v>0</v>
          </cell>
          <cell r="I4849">
            <v>472215.52120000008</v>
          </cell>
          <cell r="J4849">
            <v>59499155.671200007</v>
          </cell>
          <cell r="K4849">
            <v>0.55000000000000004</v>
          </cell>
          <cell r="L4849">
            <v>92223692</v>
          </cell>
        </row>
        <row r="4850">
          <cell r="A4850" t="str">
            <v>001692035</v>
          </cell>
          <cell r="B4850" t="str">
            <v>Sletev - varloèstikalo</v>
          </cell>
          <cell r="C4850" t="str">
            <v>SL00/100 3p SP70-2</v>
          </cell>
          <cell r="D4850" t="str">
            <v>89,2364</v>
          </cell>
          <cell r="E4850" t="str">
            <v>NL</v>
          </cell>
          <cell r="F4850">
            <v>32</v>
          </cell>
          <cell r="G4850">
            <v>606807.52</v>
          </cell>
          <cell r="H4850">
            <v>0</v>
          </cell>
          <cell r="I4850">
            <v>612875.59519999998</v>
          </cell>
          <cell r="J4850">
            <v>77222324.995199993</v>
          </cell>
          <cell r="K4850">
            <v>0.55000000000000004</v>
          </cell>
          <cell r="L4850">
            <v>119694604</v>
          </cell>
        </row>
        <row r="4851">
          <cell r="A4851" t="str">
            <v>001692032</v>
          </cell>
          <cell r="B4851" t="str">
            <v>Sletev - varloèstikalo</v>
          </cell>
          <cell r="C4851" t="str">
            <v>SL00 3P M8</v>
          </cell>
          <cell r="D4851" t="str">
            <v>91,7789</v>
          </cell>
          <cell r="E4851" t="str">
            <v>NL</v>
          </cell>
          <cell r="F4851">
            <v>32</v>
          </cell>
          <cell r="G4851">
            <v>624096.52</v>
          </cell>
          <cell r="H4851">
            <v>0</v>
          </cell>
          <cell r="I4851">
            <v>630337.4852</v>
          </cell>
          <cell r="J4851">
            <v>79422523.135199994</v>
          </cell>
          <cell r="K4851">
            <v>0.55000000000000004</v>
          </cell>
          <cell r="L4851">
            <v>123104911</v>
          </cell>
        </row>
        <row r="4852">
          <cell r="A4852" t="str">
            <v>001692033</v>
          </cell>
          <cell r="B4852" t="str">
            <v>Sletev - varloèstikalo</v>
          </cell>
          <cell r="C4852" t="str">
            <v>SL00 3P SP95</v>
          </cell>
          <cell r="D4852" t="str">
            <v>95,0181</v>
          </cell>
          <cell r="E4852" t="str">
            <v>NL</v>
          </cell>
          <cell r="F4852">
            <v>32</v>
          </cell>
          <cell r="G4852">
            <v>646123.08000000007</v>
          </cell>
          <cell r="H4852">
            <v>0</v>
          </cell>
          <cell r="I4852">
            <v>652584.31080000009</v>
          </cell>
          <cell r="J4852">
            <v>82225623.16080001</v>
          </cell>
          <cell r="K4852">
            <v>0.55000000000000004</v>
          </cell>
          <cell r="L4852">
            <v>127449716</v>
          </cell>
        </row>
        <row r="4853">
          <cell r="A4853" t="str">
            <v>001692130</v>
          </cell>
          <cell r="B4853" t="str">
            <v>Sletev - varloèstikalo</v>
          </cell>
          <cell r="C4853" t="str">
            <v>SL1 3P M10</v>
          </cell>
          <cell r="D4853" t="str">
            <v>159,3853</v>
          </cell>
          <cell r="E4853" t="str">
            <v>NL</v>
          </cell>
          <cell r="F4853">
            <v>32</v>
          </cell>
          <cell r="G4853">
            <v>1083820.04</v>
          </cell>
          <cell r="H4853">
            <v>0</v>
          </cell>
          <cell r="I4853">
            <v>1094658.2404</v>
          </cell>
          <cell r="J4853">
            <v>137926938.2904</v>
          </cell>
          <cell r="K4853">
            <v>0.55000000000000004</v>
          </cell>
          <cell r="L4853">
            <v>213786755</v>
          </cell>
        </row>
        <row r="4854">
          <cell r="A4854" t="str">
            <v>001695210</v>
          </cell>
          <cell r="B4854" t="str">
            <v>Sletev - varloèstikalo</v>
          </cell>
          <cell r="C4854" t="str">
            <v>SL1H 3P M10</v>
          </cell>
          <cell r="D4854" t="str">
            <v>91,5188</v>
          </cell>
          <cell r="E4854" t="str">
            <v>NL</v>
          </cell>
          <cell r="F4854">
            <v>32</v>
          </cell>
          <cell r="G4854">
            <v>622327.84000000008</v>
          </cell>
          <cell r="H4854">
            <v>0</v>
          </cell>
          <cell r="I4854">
            <v>628551.11840000004</v>
          </cell>
          <cell r="J4854">
            <v>79197440.918400005</v>
          </cell>
          <cell r="K4854">
            <v>0.55000000000000004</v>
          </cell>
          <cell r="L4854">
            <v>122756034</v>
          </cell>
        </row>
        <row r="4855">
          <cell r="A4855" t="str">
            <v>001692131</v>
          </cell>
          <cell r="B4855" t="str">
            <v>Sletev - varloèstikalo</v>
          </cell>
          <cell r="C4855" t="str">
            <v>SL1 3P SP300</v>
          </cell>
          <cell r="D4855" t="str">
            <v>173,8400</v>
          </cell>
          <cell r="E4855" t="str">
            <v>NL</v>
          </cell>
          <cell r="F4855">
            <v>32</v>
          </cell>
          <cell r="G4855">
            <v>1182112</v>
          </cell>
          <cell r="H4855">
            <v>0</v>
          </cell>
          <cell r="I4855">
            <v>1193933.1200000001</v>
          </cell>
          <cell r="J4855">
            <v>150435573.12</v>
          </cell>
          <cell r="K4855">
            <v>0.55000000000000004</v>
          </cell>
          <cell r="L4855">
            <v>233175139</v>
          </cell>
        </row>
        <row r="4856">
          <cell r="A4856" t="str">
            <v>001695211</v>
          </cell>
          <cell r="B4856" t="str">
            <v>Sletev - varloèstikalo</v>
          </cell>
          <cell r="C4856" t="str">
            <v>SL1H 3P SP300</v>
          </cell>
          <cell r="D4856" t="str">
            <v>105,7272</v>
          </cell>
          <cell r="E4856" t="str">
            <v>NL</v>
          </cell>
          <cell r="F4856">
            <v>32</v>
          </cell>
          <cell r="G4856">
            <v>718944.96000000008</v>
          </cell>
          <cell r="H4856">
            <v>0</v>
          </cell>
          <cell r="I4856">
            <v>726134.40960000013</v>
          </cell>
          <cell r="J4856">
            <v>91492935.609600022</v>
          </cell>
          <cell r="K4856">
            <v>0.55000000000000004</v>
          </cell>
          <cell r="L4856">
            <v>141814051</v>
          </cell>
        </row>
        <row r="4857">
          <cell r="A4857" t="str">
            <v>001692132</v>
          </cell>
          <cell r="B4857" t="str">
            <v>Sletev - varloèstikalo</v>
          </cell>
          <cell r="C4857" t="str">
            <v>SL1 3P SP240</v>
          </cell>
          <cell r="D4857" t="str">
            <v>175,5120</v>
          </cell>
          <cell r="E4857" t="str">
            <v>NL</v>
          </cell>
          <cell r="F4857">
            <v>32</v>
          </cell>
          <cell r="G4857">
            <v>1193481.6000000001</v>
          </cell>
          <cell r="H4857">
            <v>0</v>
          </cell>
          <cell r="I4857">
            <v>1205416.4160000002</v>
          </cell>
          <cell r="J4857">
            <v>151882468.41600004</v>
          </cell>
          <cell r="K4857">
            <v>0.55000000000000004</v>
          </cell>
          <cell r="L4857">
            <v>235417827</v>
          </cell>
        </row>
        <row r="4858">
          <cell r="A4858" t="str">
            <v>001695212</v>
          </cell>
          <cell r="B4858" t="str">
            <v>Sletev - varloèstikalo</v>
          </cell>
          <cell r="C4858" t="str">
            <v>SL1H 3P SP240</v>
          </cell>
          <cell r="D4858" t="str">
            <v>110,8402</v>
          </cell>
          <cell r="E4858" t="str">
            <v>NL</v>
          </cell>
          <cell r="F4858">
            <v>32</v>
          </cell>
          <cell r="G4858">
            <v>753713.3600000001</v>
          </cell>
          <cell r="H4858">
            <v>0</v>
          </cell>
          <cell r="I4858">
            <v>761250.49360000016</v>
          </cell>
          <cell r="J4858">
            <v>95917562.193600014</v>
          </cell>
          <cell r="K4858">
            <v>0.55000000000000004</v>
          </cell>
          <cell r="L4858">
            <v>148672222</v>
          </cell>
        </row>
        <row r="4859">
          <cell r="A4859" t="str">
            <v>001692000</v>
          </cell>
          <cell r="B4859" t="str">
            <v>Sletev - varloèstikalo</v>
          </cell>
          <cell r="C4859" t="str">
            <v>SL2 3P SP300</v>
          </cell>
          <cell r="D4859" t="str">
            <v>173,8400</v>
          </cell>
          <cell r="E4859" t="str">
            <v>NL</v>
          </cell>
          <cell r="F4859">
            <v>32</v>
          </cell>
          <cell r="G4859">
            <v>1182112</v>
          </cell>
          <cell r="H4859">
            <v>0</v>
          </cell>
          <cell r="I4859">
            <v>1193933.1200000001</v>
          </cell>
          <cell r="J4859">
            <v>150435573.12</v>
          </cell>
          <cell r="K4859">
            <v>0.55000000000000004</v>
          </cell>
          <cell r="L4859">
            <v>233175139</v>
          </cell>
        </row>
        <row r="4860">
          <cell r="A4860" t="str">
            <v>001695231</v>
          </cell>
          <cell r="B4860" t="str">
            <v>Sletev - varloèstikalo</v>
          </cell>
          <cell r="C4860" t="str">
            <v>SL2H 3P SP300</v>
          </cell>
          <cell r="D4860" t="str">
            <v>105,7272</v>
          </cell>
          <cell r="E4860" t="str">
            <v>NL</v>
          </cell>
          <cell r="F4860">
            <v>32</v>
          </cell>
          <cell r="G4860">
            <v>718944.96000000008</v>
          </cell>
          <cell r="H4860">
            <v>0</v>
          </cell>
          <cell r="I4860">
            <v>726134.40960000013</v>
          </cell>
          <cell r="J4860">
            <v>91492935.609600022</v>
          </cell>
          <cell r="K4860">
            <v>0.55000000000000004</v>
          </cell>
          <cell r="L4860">
            <v>141814051</v>
          </cell>
        </row>
        <row r="4861">
          <cell r="A4861" t="str">
            <v>001692230</v>
          </cell>
          <cell r="B4861" t="str">
            <v>Sletev - varloèstikalo</v>
          </cell>
          <cell r="C4861" t="str">
            <v>SL2 3P M12</v>
          </cell>
          <cell r="D4861" t="str">
            <v>159,3853</v>
          </cell>
          <cell r="E4861" t="str">
            <v>NL</v>
          </cell>
          <cell r="F4861">
            <v>32</v>
          </cell>
          <cell r="G4861">
            <v>1083820.04</v>
          </cell>
          <cell r="H4861">
            <v>0</v>
          </cell>
          <cell r="I4861">
            <v>1094658.2404</v>
          </cell>
          <cell r="J4861">
            <v>137926938.2904</v>
          </cell>
          <cell r="K4861">
            <v>0.55000000000000004</v>
          </cell>
          <cell r="L4861">
            <v>213786755</v>
          </cell>
        </row>
        <row r="4862">
          <cell r="A4862" t="str">
            <v>001692231</v>
          </cell>
          <cell r="B4862" t="str">
            <v>Sletev - varloèstikalo</v>
          </cell>
          <cell r="C4862" t="str">
            <v>SL2 3P SP240</v>
          </cell>
          <cell r="D4862" t="str">
            <v>175,5120</v>
          </cell>
          <cell r="E4862" t="str">
            <v>NL</v>
          </cell>
          <cell r="F4862">
            <v>32</v>
          </cell>
          <cell r="G4862">
            <v>1193481.6000000001</v>
          </cell>
          <cell r="H4862">
            <v>0</v>
          </cell>
          <cell r="I4862">
            <v>1205416.4160000002</v>
          </cell>
          <cell r="J4862">
            <v>151882468.41600004</v>
          </cell>
          <cell r="K4862">
            <v>0.55000000000000004</v>
          </cell>
          <cell r="L4862">
            <v>235417827</v>
          </cell>
        </row>
        <row r="4863">
          <cell r="A4863" t="str">
            <v>001695232</v>
          </cell>
          <cell r="B4863" t="str">
            <v>Sletev - varloèstikalo</v>
          </cell>
          <cell r="C4863" t="str">
            <v>SL2H 3P SP240</v>
          </cell>
          <cell r="D4863" t="str">
            <v>113,2001</v>
          </cell>
          <cell r="E4863" t="str">
            <v>NL</v>
          </cell>
          <cell r="F4863">
            <v>32</v>
          </cell>
          <cell r="G4863">
            <v>769760.68</v>
          </cell>
          <cell r="H4863">
            <v>0</v>
          </cell>
          <cell r="I4863">
            <v>777458.2868</v>
          </cell>
          <cell r="J4863">
            <v>97959744.136800006</v>
          </cell>
          <cell r="K4863">
            <v>0.55000000000000004</v>
          </cell>
          <cell r="L4863">
            <v>151837604</v>
          </cell>
        </row>
        <row r="4864">
          <cell r="A4864" t="str">
            <v>001692330</v>
          </cell>
          <cell r="B4864" t="str">
            <v>Sletev - varloèstikalo</v>
          </cell>
          <cell r="C4864" t="str">
            <v>SL 3 3P M12</v>
          </cell>
          <cell r="D4864" t="str">
            <v>222,2549</v>
          </cell>
          <cell r="E4864" t="str">
            <v>NL</v>
          </cell>
          <cell r="F4864">
            <v>32</v>
          </cell>
          <cell r="G4864">
            <v>1511333.32</v>
          </cell>
          <cell r="H4864">
            <v>0</v>
          </cell>
          <cell r="I4864">
            <v>1526446.6532000001</v>
          </cell>
          <cell r="J4864">
            <v>192332278.30320001</v>
          </cell>
          <cell r="K4864">
            <v>0.55000000000000004</v>
          </cell>
          <cell r="L4864">
            <v>298115032</v>
          </cell>
        </row>
        <row r="4865">
          <cell r="A4865" t="str">
            <v>001692331</v>
          </cell>
          <cell r="B4865" t="str">
            <v>Sletev - varloèstikalo</v>
          </cell>
          <cell r="C4865" t="str">
            <v>SL3 3P SP300</v>
          </cell>
          <cell r="D4865" t="str">
            <v>235,3860</v>
          </cell>
          <cell r="E4865" t="str">
            <v>NL</v>
          </cell>
          <cell r="F4865">
            <v>32</v>
          </cell>
          <cell r="G4865">
            <v>1600624.8</v>
          </cell>
          <cell r="H4865">
            <v>0</v>
          </cell>
          <cell r="I4865">
            <v>1616631.048</v>
          </cell>
          <cell r="J4865">
            <v>203695512.04800001</v>
          </cell>
          <cell r="K4865">
            <v>0.55000000000000004</v>
          </cell>
          <cell r="L4865">
            <v>315728044</v>
          </cell>
        </row>
        <row r="4866">
          <cell r="A4866" t="str">
            <v>001692332</v>
          </cell>
          <cell r="B4866" t="str">
            <v>Sletev - varloèstikalo</v>
          </cell>
          <cell r="C4866" t="str">
            <v>SL3 3P SP240</v>
          </cell>
          <cell r="D4866" t="str">
            <v>242,1431</v>
          </cell>
          <cell r="E4866" t="str">
            <v>NL</v>
          </cell>
          <cell r="F4866">
            <v>32</v>
          </cell>
          <cell r="G4866">
            <v>1646573.08</v>
          </cell>
          <cell r="H4866">
            <v>0</v>
          </cell>
          <cell r="I4866">
            <v>1663038.8108000001</v>
          </cell>
          <cell r="J4866">
            <v>209542890.16080001</v>
          </cell>
          <cell r="K4866">
            <v>0.55000000000000004</v>
          </cell>
          <cell r="L4866">
            <v>324791480</v>
          </cell>
        </row>
        <row r="4867">
          <cell r="A4867" t="str">
            <v>001693000</v>
          </cell>
          <cell r="B4867" t="str">
            <v>Sletev - varloèstikalo</v>
          </cell>
          <cell r="C4867" t="str">
            <v>SL00/100 3P M8 150/5 KI1</v>
          </cell>
          <cell r="D4867" t="str">
            <v>318,9385</v>
          </cell>
          <cell r="E4867" t="str">
            <v>NL</v>
          </cell>
          <cell r="F4867">
            <v>32</v>
          </cell>
          <cell r="G4867">
            <v>2168781.8000000003</v>
          </cell>
          <cell r="H4867">
            <v>0</v>
          </cell>
          <cell r="I4867">
            <v>2190469.6180000002</v>
          </cell>
          <cell r="J4867">
            <v>275999171.86800003</v>
          </cell>
          <cell r="K4867">
            <v>0.55000000000000004</v>
          </cell>
          <cell r="L4867">
            <v>427798717</v>
          </cell>
        </row>
        <row r="4868">
          <cell r="A4868" t="str">
            <v>001693010</v>
          </cell>
          <cell r="B4868" t="str">
            <v>Sletev - varloèstikalo</v>
          </cell>
          <cell r="C4868" t="str">
            <v>SL1 3P M10 250/5 KI1</v>
          </cell>
          <cell r="D4868" t="str">
            <v>584,3403</v>
          </cell>
          <cell r="E4868" t="str">
            <v>NL</v>
          </cell>
          <cell r="F4868">
            <v>32</v>
          </cell>
          <cell r="G4868">
            <v>3973514.0400000005</v>
          </cell>
          <cell r="H4868">
            <v>0</v>
          </cell>
          <cell r="I4868">
            <v>4013249.1804000004</v>
          </cell>
          <cell r="J4868">
            <v>505669396.73040003</v>
          </cell>
          <cell r="K4868">
            <v>0.55000000000000004</v>
          </cell>
          <cell r="L4868">
            <v>783787565</v>
          </cell>
        </row>
        <row r="4869">
          <cell r="A4869" t="str">
            <v>001693020</v>
          </cell>
          <cell r="B4869" t="str">
            <v>Sletev - varloèstikalo</v>
          </cell>
          <cell r="C4869" t="str">
            <v>SL2 3P M12 400/5 KI1</v>
          </cell>
          <cell r="D4869" t="str">
            <v>584,4977</v>
          </cell>
          <cell r="E4869" t="str">
            <v>NL</v>
          </cell>
          <cell r="F4869">
            <v>32</v>
          </cell>
          <cell r="G4869">
            <v>3974584.3600000003</v>
          </cell>
          <cell r="H4869">
            <v>0</v>
          </cell>
          <cell r="I4869">
            <v>4014330.2036000006</v>
          </cell>
          <cell r="J4869">
            <v>505805605.6536001</v>
          </cell>
          <cell r="K4869">
            <v>0.55000000000000004</v>
          </cell>
          <cell r="L4869">
            <v>783998689</v>
          </cell>
        </row>
        <row r="4870">
          <cell r="A4870" t="str">
            <v>001693030</v>
          </cell>
          <cell r="B4870" t="str">
            <v>Sletev - varloèstikalo</v>
          </cell>
          <cell r="C4870" t="str">
            <v>SL3 3P M12 600/5 KI1</v>
          </cell>
          <cell r="D4870" t="str">
            <v>613,5671</v>
          </cell>
          <cell r="E4870" t="str">
            <v>NL</v>
          </cell>
          <cell r="F4870">
            <v>32</v>
          </cell>
          <cell r="G4870">
            <v>4172256.2800000003</v>
          </cell>
          <cell r="H4870">
            <v>0</v>
          </cell>
          <cell r="I4870">
            <v>4213978.8428000007</v>
          </cell>
          <cell r="J4870">
            <v>530961334.1928001</v>
          </cell>
          <cell r="K4870">
            <v>0.55000000000000004</v>
          </cell>
          <cell r="L4870">
            <v>822990068</v>
          </cell>
        </row>
        <row r="4871">
          <cell r="A4871" t="str">
            <v>001693040</v>
          </cell>
          <cell r="B4871" t="str">
            <v>Sletev - varloèstikalo</v>
          </cell>
          <cell r="C4871" t="str">
            <v>SL00/100 3P SP70 150/5 KI1</v>
          </cell>
          <cell r="D4871" t="str">
            <v>320,9053</v>
          </cell>
          <cell r="E4871" t="str">
            <v>NL</v>
          </cell>
          <cell r="F4871">
            <v>32</v>
          </cell>
          <cell r="G4871">
            <v>2182156.04</v>
          </cell>
          <cell r="H4871">
            <v>0</v>
          </cell>
          <cell r="I4871">
            <v>2203977.6003999999</v>
          </cell>
          <cell r="J4871">
            <v>277701177.65039998</v>
          </cell>
          <cell r="K4871">
            <v>0.55000000000000004</v>
          </cell>
          <cell r="L4871">
            <v>430436826</v>
          </cell>
        </row>
        <row r="4872">
          <cell r="A4872" t="str">
            <v>001693050</v>
          </cell>
          <cell r="B4872" t="str">
            <v>Sletev - varloèstikalo</v>
          </cell>
          <cell r="C4872" t="str">
            <v>SL1 3P SP300 250/5 KI1</v>
          </cell>
          <cell r="D4872" t="str">
            <v>626,2727</v>
          </cell>
          <cell r="E4872" t="str">
            <v>NL</v>
          </cell>
          <cell r="F4872">
            <v>32</v>
          </cell>
          <cell r="G4872">
            <v>4258654.3600000003</v>
          </cell>
          <cell r="H4872">
            <v>0</v>
          </cell>
          <cell r="I4872">
            <v>4301240.9036000008</v>
          </cell>
          <cell r="J4872">
            <v>541956353.85360014</v>
          </cell>
          <cell r="K4872">
            <v>0.55000000000000004</v>
          </cell>
          <cell r="L4872">
            <v>840032349</v>
          </cell>
        </row>
        <row r="4873">
          <cell r="A4873" t="str">
            <v>001693060</v>
          </cell>
          <cell r="B4873" t="str">
            <v>Sletev - varloèstikalo</v>
          </cell>
          <cell r="C4873" t="str">
            <v>SL2 3P SP300 400/5 KI1</v>
          </cell>
          <cell r="D4873" t="str">
            <v>626,3907</v>
          </cell>
          <cell r="E4873" t="str">
            <v>NL</v>
          </cell>
          <cell r="F4873">
            <v>32</v>
          </cell>
          <cell r="G4873">
            <v>4259456.7600000007</v>
          </cell>
          <cell r="H4873">
            <v>0</v>
          </cell>
          <cell r="I4873">
            <v>4302051.3276000004</v>
          </cell>
          <cell r="J4873">
            <v>542058467.27760005</v>
          </cell>
          <cell r="K4873">
            <v>0.55000000000000004</v>
          </cell>
          <cell r="L4873">
            <v>840190625</v>
          </cell>
        </row>
        <row r="4874">
          <cell r="A4874" t="str">
            <v>001693070</v>
          </cell>
          <cell r="B4874" t="str">
            <v>Sletev - varloèstikalo</v>
          </cell>
          <cell r="C4874" t="str">
            <v>SL3 3P SP300 600/5 KI1</v>
          </cell>
          <cell r="D4874" t="str">
            <v>654,1228</v>
          </cell>
          <cell r="E4874" t="str">
            <v>NL</v>
          </cell>
          <cell r="F4874">
            <v>32</v>
          </cell>
          <cell r="G4874">
            <v>4448035.04</v>
          </cell>
          <cell r="H4874">
            <v>0</v>
          </cell>
          <cell r="I4874">
            <v>4492515.3903999999</v>
          </cell>
          <cell r="J4874">
            <v>566056939.1904</v>
          </cell>
          <cell r="K4874">
            <v>0.55000000000000004</v>
          </cell>
          <cell r="L4874">
            <v>877388256</v>
          </cell>
        </row>
        <row r="4875">
          <cell r="A4875" t="str">
            <v>001691040</v>
          </cell>
          <cell r="B4875" t="str">
            <v>Kontaktna sponka</v>
          </cell>
          <cell r="C4875" t="str">
            <v>KS 00/5-10</v>
          </cell>
          <cell r="D4875" t="str">
            <v>6,8688</v>
          </cell>
          <cell r="E4875" t="str">
            <v>NL</v>
          </cell>
          <cell r="F4875">
            <v>32</v>
          </cell>
          <cell r="G4875">
            <v>46707.840000000004</v>
          </cell>
          <cell r="H4875">
            <v>0</v>
          </cell>
          <cell r="I4875">
            <v>47174.918400000002</v>
          </cell>
          <cell r="J4875">
            <v>5944039.7184000006</v>
          </cell>
          <cell r="K4875">
            <v>0.55000000000000004</v>
          </cell>
          <cell r="L4875">
            <v>9213262</v>
          </cell>
        </row>
        <row r="4876">
          <cell r="A4876" t="str">
            <v>001692460</v>
          </cell>
          <cell r="B4876" t="str">
            <v>Kontaktna sponka</v>
          </cell>
          <cell r="C4876" t="str">
            <v>KS123/10</v>
          </cell>
          <cell r="D4876" t="str">
            <v>15,5010</v>
          </cell>
          <cell r="E4876" t="str">
            <v>NL</v>
          </cell>
          <cell r="F4876">
            <v>32</v>
          </cell>
          <cell r="G4876">
            <v>105406.8</v>
          </cell>
          <cell r="H4876">
            <v>0</v>
          </cell>
          <cell r="I4876">
            <v>106460.868</v>
          </cell>
          <cell r="J4876">
            <v>13414069.368000001</v>
          </cell>
          <cell r="K4876">
            <v>0.55000000000000004</v>
          </cell>
          <cell r="L4876">
            <v>20791808</v>
          </cell>
        </row>
        <row r="4877">
          <cell r="A4877" t="str">
            <v>001692411</v>
          </cell>
          <cell r="B4877" t="str">
            <v>Dvojni adapter</v>
          </cell>
          <cell r="C4877" t="str">
            <v>DA 185/185 42</v>
          </cell>
          <cell r="D4877" t="str">
            <v>33,7773</v>
          </cell>
          <cell r="E4877" t="str">
            <v>NL</v>
          </cell>
          <cell r="F4877">
            <v>32</v>
          </cell>
          <cell r="G4877">
            <v>229685.64</v>
          </cell>
          <cell r="H4877">
            <v>0</v>
          </cell>
          <cell r="I4877">
            <v>231982.4964</v>
          </cell>
          <cell r="J4877">
            <v>29229794.546399999</v>
          </cell>
          <cell r="K4877">
            <v>0.57999999999999996</v>
          </cell>
          <cell r="L4877">
            <v>46183076</v>
          </cell>
        </row>
        <row r="4878">
          <cell r="A4878" t="str">
            <v>001692412</v>
          </cell>
          <cell r="B4878" t="str">
            <v>Dvojni adapter</v>
          </cell>
          <cell r="C4878" t="str">
            <v>DA 185/100 52</v>
          </cell>
          <cell r="D4878" t="str">
            <v>33,7773</v>
          </cell>
          <cell r="E4878" t="str">
            <v>NL</v>
          </cell>
          <cell r="F4878">
            <v>32</v>
          </cell>
          <cell r="G4878">
            <v>229685.64</v>
          </cell>
          <cell r="H4878">
            <v>0</v>
          </cell>
          <cell r="I4878">
            <v>231982.4964</v>
          </cell>
          <cell r="J4878">
            <v>29229794.546399999</v>
          </cell>
          <cell r="K4878">
            <v>0.57999999999999996</v>
          </cell>
          <cell r="L4878">
            <v>46183076</v>
          </cell>
        </row>
        <row r="4879">
          <cell r="A4879" t="str">
            <v>001692420</v>
          </cell>
          <cell r="B4879" t="str">
            <v>Zašèitno prekritje</v>
          </cell>
          <cell r="C4879" t="str">
            <v>ZP 00 185 HA</v>
          </cell>
          <cell r="D4879" t="str">
            <v>10,8642</v>
          </cell>
          <cell r="E4879" t="str">
            <v>NL</v>
          </cell>
          <cell r="F4879">
            <v>32</v>
          </cell>
          <cell r="G4879">
            <v>73876.560000000012</v>
          </cell>
          <cell r="H4879">
            <v>0</v>
          </cell>
          <cell r="I4879">
            <v>74615.325600000011</v>
          </cell>
          <cell r="J4879">
            <v>9401531.0256000012</v>
          </cell>
          <cell r="K4879">
            <v>0.57999999999999996</v>
          </cell>
          <cell r="L4879">
            <v>14854420</v>
          </cell>
        </row>
        <row r="4880">
          <cell r="A4880" t="str">
            <v>001692424</v>
          </cell>
          <cell r="B4880" t="str">
            <v>Zašèitno prekritje</v>
          </cell>
          <cell r="C4880" t="str">
            <v>ZP 00 185 HATOP</v>
          </cell>
          <cell r="D4880" t="str">
            <v>10,8642</v>
          </cell>
          <cell r="E4880" t="str">
            <v>NL</v>
          </cell>
          <cell r="F4880">
            <v>32</v>
          </cell>
          <cell r="G4880">
            <v>73876.560000000012</v>
          </cell>
          <cell r="H4880">
            <v>0</v>
          </cell>
          <cell r="I4880">
            <v>74615.325600000011</v>
          </cell>
          <cell r="J4880">
            <v>9401531.0256000012</v>
          </cell>
          <cell r="K4880">
            <v>0.57999999999999996</v>
          </cell>
          <cell r="L4880">
            <v>14854420</v>
          </cell>
        </row>
        <row r="4881">
          <cell r="A4881" t="str">
            <v>001692421</v>
          </cell>
          <cell r="B4881" t="str">
            <v>Zašèitno prekritje</v>
          </cell>
          <cell r="C4881" t="str">
            <v>ZP 123/10 HA</v>
          </cell>
          <cell r="D4881" t="str">
            <v>6,9721</v>
          </cell>
          <cell r="E4881" t="str">
            <v>NL</v>
          </cell>
          <cell r="F4881">
            <v>32</v>
          </cell>
          <cell r="G4881">
            <v>47410.280000000006</v>
          </cell>
          <cell r="H4881">
            <v>0</v>
          </cell>
          <cell r="I4881">
            <v>47884.382800000007</v>
          </cell>
          <cell r="J4881">
            <v>6033432.2328000013</v>
          </cell>
          <cell r="K4881">
            <v>0.57999999999999996</v>
          </cell>
          <cell r="L4881">
            <v>9532823</v>
          </cell>
        </row>
        <row r="4882">
          <cell r="A4882" t="str">
            <v>001691046</v>
          </cell>
          <cell r="B4882" t="str">
            <v>Prekritje zbiralk</v>
          </cell>
          <cell r="C4882" t="str">
            <v>PZ 00/185 M8</v>
          </cell>
          <cell r="D4882" t="str">
            <v>14,3086</v>
          </cell>
          <cell r="E4882" t="str">
            <v>NL</v>
          </cell>
          <cell r="F4882">
            <v>32</v>
          </cell>
          <cell r="G4882">
            <v>97298.48000000001</v>
          </cell>
          <cell r="H4882">
            <v>0</v>
          </cell>
          <cell r="I4882">
            <v>98271.464800000016</v>
          </cell>
          <cell r="J4882">
            <v>12382204.564800002</v>
          </cell>
          <cell r="K4882">
            <v>0.55000000000000004</v>
          </cell>
          <cell r="L4882">
            <v>19192418</v>
          </cell>
        </row>
        <row r="4883">
          <cell r="A4883" t="str">
            <v>001691047</v>
          </cell>
          <cell r="B4883" t="str">
            <v>Prekritje zbiralk</v>
          </cell>
          <cell r="C4883" t="str">
            <v>PZ 00/100 M8</v>
          </cell>
          <cell r="D4883" t="str">
            <v>16,7735</v>
          </cell>
          <cell r="E4883" t="str">
            <v>NL</v>
          </cell>
          <cell r="F4883">
            <v>32</v>
          </cell>
          <cell r="G4883">
            <v>114059.8</v>
          </cell>
          <cell r="H4883">
            <v>0</v>
          </cell>
          <cell r="I4883">
            <v>115200.398</v>
          </cell>
          <cell r="J4883">
            <v>14515250.148</v>
          </cell>
          <cell r="K4883">
            <v>0.55000000000000004</v>
          </cell>
          <cell r="L4883">
            <v>22498638</v>
          </cell>
        </row>
        <row r="4884">
          <cell r="A4884" t="str">
            <v>001691048</v>
          </cell>
          <cell r="B4884" t="str">
            <v>Prekritje zbiralk</v>
          </cell>
          <cell r="C4884" t="str">
            <v>PZ 123/185 M12</v>
          </cell>
          <cell r="D4884" t="str">
            <v>38,3565</v>
          </cell>
          <cell r="E4884" t="str">
            <v>NL</v>
          </cell>
          <cell r="F4884">
            <v>32</v>
          </cell>
          <cell r="G4884">
            <v>260824.2</v>
          </cell>
          <cell r="H4884">
            <v>0</v>
          </cell>
          <cell r="I4884">
            <v>263432.44200000004</v>
          </cell>
          <cell r="J4884">
            <v>33192487.692000005</v>
          </cell>
          <cell r="K4884">
            <v>0.55000000000000004</v>
          </cell>
          <cell r="L4884">
            <v>51448356</v>
          </cell>
        </row>
        <row r="4885">
          <cell r="A4885" t="str">
            <v>001692430</v>
          </cell>
          <cell r="B4885" t="str">
            <v>Napisna plošèica</v>
          </cell>
          <cell r="C4885" t="str">
            <v>NP 00</v>
          </cell>
          <cell r="D4885" t="str">
            <v>1,3199</v>
          </cell>
          <cell r="E4885" t="str">
            <v>NL</v>
          </cell>
          <cell r="F4885">
            <v>32</v>
          </cell>
          <cell r="G4885">
            <v>8975.3200000000015</v>
          </cell>
          <cell r="H4885">
            <v>0</v>
          </cell>
          <cell r="I4885">
            <v>9065.0732000000007</v>
          </cell>
          <cell r="J4885">
            <v>1142199.2232000001</v>
          </cell>
          <cell r="K4885">
            <v>0.57999999999999996</v>
          </cell>
          <cell r="L4885">
            <v>1804675</v>
          </cell>
        </row>
        <row r="4886">
          <cell r="A4886" t="str">
            <v>001692431</v>
          </cell>
          <cell r="B4886" t="str">
            <v>Napisna plošèica</v>
          </cell>
          <cell r="C4886" t="str">
            <v>NP123</v>
          </cell>
          <cell r="D4886" t="str">
            <v>5,0767</v>
          </cell>
          <cell r="E4886" t="str">
            <v>NL</v>
          </cell>
          <cell r="F4886">
            <v>32</v>
          </cell>
          <cell r="G4886">
            <v>34521.560000000005</v>
          </cell>
          <cell r="H4886">
            <v>0</v>
          </cell>
          <cell r="I4886">
            <v>34866.775600000008</v>
          </cell>
          <cell r="J4886">
            <v>4393213.7256000014</v>
          </cell>
          <cell r="K4886">
            <v>0.57999999999999996</v>
          </cell>
          <cell r="L4886">
            <v>6941278</v>
          </cell>
        </row>
        <row r="4887">
          <cell r="A4887" t="str">
            <v>001691055</v>
          </cell>
          <cell r="B4887" t="str">
            <v>Podpora zbiralk</v>
          </cell>
          <cell r="C4887" t="str">
            <v>POP 100/185</v>
          </cell>
          <cell r="D4887" t="str">
            <v>21,2374</v>
          </cell>
          <cell r="E4887" t="str">
            <v>NL</v>
          </cell>
          <cell r="F4887">
            <v>32</v>
          </cell>
          <cell r="G4887">
            <v>144414.32</v>
          </cell>
          <cell r="H4887">
            <v>0</v>
          </cell>
          <cell r="I4887">
            <v>145858.4632</v>
          </cell>
          <cell r="J4887">
            <v>18378166.363200001</v>
          </cell>
          <cell r="K4887">
            <v>0.55000000000000004</v>
          </cell>
          <cell r="L4887">
            <v>28486158</v>
          </cell>
        </row>
        <row r="4888">
          <cell r="A4888" t="str">
            <v>001692440</v>
          </cell>
          <cell r="B4888" t="str">
            <v>Odvodni prikljuèek</v>
          </cell>
          <cell r="C4888" t="str">
            <v>OP L</v>
          </cell>
          <cell r="D4888" t="str">
            <v>111,1806</v>
          </cell>
          <cell r="E4888" t="str">
            <v>NL</v>
          </cell>
          <cell r="F4888">
            <v>32</v>
          </cell>
          <cell r="G4888">
            <v>756028.08000000007</v>
          </cell>
          <cell r="H4888">
            <v>0</v>
          </cell>
          <cell r="I4888">
            <v>763588.36080000002</v>
          </cell>
          <cell r="J4888">
            <v>96212133.460800007</v>
          </cell>
          <cell r="K4888">
            <v>0.57999999999999996</v>
          </cell>
          <cell r="L4888">
            <v>152015171</v>
          </cell>
        </row>
        <row r="4889">
          <cell r="A4889" t="str">
            <v>001692450</v>
          </cell>
          <cell r="B4889" t="str">
            <v>Dvojni povezovalnik</v>
          </cell>
          <cell r="C4889" t="str">
            <v>DP 3x2 (6)</v>
          </cell>
          <cell r="D4889" t="str">
            <v>7,9873</v>
          </cell>
          <cell r="E4889" t="str">
            <v>NL</v>
          </cell>
          <cell r="F4889">
            <v>32</v>
          </cell>
          <cell r="G4889">
            <v>54313.640000000007</v>
          </cell>
          <cell r="H4889">
            <v>0</v>
          </cell>
          <cell r="I4889">
            <v>54856.77640000001</v>
          </cell>
          <cell r="J4889">
            <v>6911953.8264000015</v>
          </cell>
          <cell r="K4889">
            <v>0.57999999999999996</v>
          </cell>
          <cell r="L4889">
            <v>10920888</v>
          </cell>
        </row>
        <row r="4890">
          <cell r="A4890" t="str">
            <v>001692422</v>
          </cell>
          <cell r="B4890" t="str">
            <v>Zašèitno prekritje</v>
          </cell>
          <cell r="C4890" t="str">
            <v>ZP 3X2/10HA</v>
          </cell>
          <cell r="D4890" t="str">
            <v>80,9180</v>
          </cell>
          <cell r="E4890" t="str">
            <v>NL</v>
          </cell>
          <cell r="F4890">
            <v>32</v>
          </cell>
          <cell r="G4890">
            <v>550242.4</v>
          </cell>
          <cell r="H4890">
            <v>0</v>
          </cell>
          <cell r="I4890">
            <v>555744.82400000002</v>
          </cell>
          <cell r="J4890">
            <v>70023847.824000001</v>
          </cell>
          <cell r="K4890">
            <v>0.57999999999999996</v>
          </cell>
          <cell r="L4890">
            <v>110637680</v>
          </cell>
        </row>
        <row r="4891">
          <cell r="A4891" t="str">
            <v>001692423</v>
          </cell>
          <cell r="B4891" t="str">
            <v>Povezovalni prikljuèek</v>
          </cell>
          <cell r="C4891" t="str">
            <v>SPD 2x3 3x300</v>
          </cell>
          <cell r="D4891" t="str">
            <v>179,9538</v>
          </cell>
          <cell r="E4891" t="str">
            <v>NL</v>
          </cell>
          <cell r="F4891">
            <v>32</v>
          </cell>
          <cell r="G4891">
            <v>1223685.8400000001</v>
          </cell>
          <cell r="H4891">
            <v>0</v>
          </cell>
          <cell r="I4891">
            <v>1235922.6984000001</v>
          </cell>
          <cell r="J4891">
            <v>155726259.9984</v>
          </cell>
          <cell r="K4891">
            <v>0.57999999999999996</v>
          </cell>
          <cell r="L4891">
            <v>246047491</v>
          </cell>
        </row>
        <row r="4892">
          <cell r="A4892" t="str">
            <v>001691050</v>
          </cell>
          <cell r="B4892" t="str">
            <v>Mikro stikalo</v>
          </cell>
          <cell r="C4892" t="str">
            <v>MST 00/100 3p</v>
          </cell>
          <cell r="D4892" t="str">
            <v>23,2565</v>
          </cell>
          <cell r="E4892" t="str">
            <v>NL</v>
          </cell>
          <cell r="F4892">
            <v>32</v>
          </cell>
          <cell r="G4892">
            <v>158144.20000000001</v>
          </cell>
          <cell r="H4892">
            <v>0</v>
          </cell>
          <cell r="I4892">
            <v>159725.64200000002</v>
          </cell>
          <cell r="J4892">
            <v>20125430.892000001</v>
          </cell>
          <cell r="K4892">
            <v>0.57999999999999996</v>
          </cell>
          <cell r="L4892">
            <v>31798181</v>
          </cell>
        </row>
        <row r="4893">
          <cell r="A4893" t="str">
            <v>001691051</v>
          </cell>
          <cell r="B4893" t="str">
            <v>Mikro stikalo</v>
          </cell>
          <cell r="C4893" t="str">
            <v>MST 00 3p</v>
          </cell>
          <cell r="D4893" t="str">
            <v>30,6717</v>
          </cell>
          <cell r="E4893" t="str">
            <v>NL</v>
          </cell>
          <cell r="F4893">
            <v>32</v>
          </cell>
          <cell r="G4893">
            <v>208567.56000000003</v>
          </cell>
          <cell r="H4893">
            <v>0</v>
          </cell>
          <cell r="I4893">
            <v>210653.23560000001</v>
          </cell>
          <cell r="J4893">
            <v>26542307.685600001</v>
          </cell>
          <cell r="K4893">
            <v>0.57999999999999996</v>
          </cell>
          <cell r="L4893">
            <v>41936847</v>
          </cell>
        </row>
        <row r="4894">
          <cell r="A4894" t="str">
            <v>001691052</v>
          </cell>
          <cell r="B4894" t="str">
            <v>Mikro stikalo</v>
          </cell>
          <cell r="C4894" t="str">
            <v>MST 123 3p</v>
          </cell>
          <cell r="D4894" t="str">
            <v>31,3307</v>
          </cell>
          <cell r="E4894" t="str">
            <v>NL</v>
          </cell>
          <cell r="F4894">
            <v>32</v>
          </cell>
          <cell r="G4894">
            <v>213048.76</v>
          </cell>
          <cell r="H4894">
            <v>0</v>
          </cell>
          <cell r="I4894">
            <v>215179.2476</v>
          </cell>
          <cell r="J4894">
            <v>27112585.1976</v>
          </cell>
          <cell r="K4894">
            <v>0.57999999999999996</v>
          </cell>
          <cell r="L4894">
            <v>42837885</v>
          </cell>
        </row>
        <row r="4895">
          <cell r="A4895" t="str">
            <v>001692700</v>
          </cell>
          <cell r="B4895" t="str">
            <v>Varovalèno loèilno stikalo</v>
          </cell>
          <cell r="C4895" t="str">
            <v>HVL00 3p M8-M8</v>
          </cell>
          <cell r="D4895" t="str">
            <v>29,1154</v>
          </cell>
          <cell r="E4895" t="str">
            <v>NL</v>
          </cell>
          <cell r="F4895">
            <v>32</v>
          </cell>
          <cell r="G4895">
            <v>197984.72</v>
          </cell>
          <cell r="H4895">
            <v>0</v>
          </cell>
          <cell r="I4895">
            <v>199964.56719999999</v>
          </cell>
          <cell r="J4895">
            <v>25195535.4672</v>
          </cell>
          <cell r="K4895">
            <v>0.55000000000000004</v>
          </cell>
          <cell r="L4895">
            <v>39053080</v>
          </cell>
        </row>
        <row r="4896">
          <cell r="A4896" t="str">
            <v>001692705</v>
          </cell>
          <cell r="B4896" t="str">
            <v>Varovalèno loèilno stikalo</v>
          </cell>
          <cell r="C4896" t="str">
            <v>HVL1 3P M10-M10</v>
          </cell>
          <cell r="D4896" t="str">
            <v>84,2549</v>
          </cell>
          <cell r="E4896" t="str">
            <v>NL</v>
          </cell>
          <cell r="F4896">
            <v>32</v>
          </cell>
          <cell r="G4896">
            <v>48.48</v>
          </cell>
          <cell r="H4896">
            <v>0</v>
          </cell>
          <cell r="I4896">
            <v>48.964799999999997</v>
          </cell>
          <cell r="J4896">
            <v>6169.5647999999992</v>
          </cell>
          <cell r="K4896">
            <v>0.57999999999999996</v>
          </cell>
          <cell r="L4896">
            <v>9748</v>
          </cell>
        </row>
        <row r="4897">
          <cell r="A4897" t="str">
            <v>001692570</v>
          </cell>
          <cell r="B4897" t="str">
            <v>Varovalèno loèilno stikalo</v>
          </cell>
          <cell r="C4897" t="str">
            <v>HVL2 3P M10-M10</v>
          </cell>
          <cell r="D4897" t="str">
            <v>149,7908</v>
          </cell>
          <cell r="E4897" t="str">
            <v>NL</v>
          </cell>
          <cell r="F4897">
            <v>32</v>
          </cell>
          <cell r="G4897">
            <v>1018577.4400000001</v>
          </cell>
          <cell r="H4897">
            <v>0</v>
          </cell>
          <cell r="I4897">
            <v>1028763.2144000001</v>
          </cell>
          <cell r="J4897">
            <v>129624165.01440001</v>
          </cell>
          <cell r="K4897">
            <v>0.55000000000000004</v>
          </cell>
          <cell r="L4897">
            <v>200917456</v>
          </cell>
        </row>
        <row r="4898">
          <cell r="A4898" t="str">
            <v>001692580</v>
          </cell>
          <cell r="B4898" t="str">
            <v>Varovalèno loèilno stikalo</v>
          </cell>
          <cell r="C4898" t="str">
            <v>HVL3 3P M10-M10</v>
          </cell>
          <cell r="D4898" t="str">
            <v>225,0061</v>
          </cell>
          <cell r="E4898" t="str">
            <v>NL</v>
          </cell>
          <cell r="F4898">
            <v>32</v>
          </cell>
          <cell r="G4898">
            <v>1530041.4800000002</v>
          </cell>
          <cell r="H4898">
            <v>0</v>
          </cell>
          <cell r="I4898">
            <v>1545341.8948000001</v>
          </cell>
          <cell r="J4898">
            <v>194713078.7448</v>
          </cell>
          <cell r="K4898">
            <v>0.55000000000000004</v>
          </cell>
          <cell r="L4898">
            <v>301805273</v>
          </cell>
        </row>
        <row r="4899">
          <cell r="A4899" t="str">
            <v>001692620</v>
          </cell>
          <cell r="B4899" t="str">
            <v>Varovalèno loèilno stikalo</v>
          </cell>
          <cell r="C4899" t="str">
            <v>HVL4a 3P M16 1250</v>
          </cell>
          <cell r="D4899" t="str">
            <v>786,4209</v>
          </cell>
          <cell r="E4899" t="str">
            <v>NL</v>
          </cell>
          <cell r="F4899">
            <v>32</v>
          </cell>
          <cell r="G4899">
            <v>5347662.12</v>
          </cell>
          <cell r="H4899">
            <v>0</v>
          </cell>
          <cell r="I4899">
            <v>5401138.7412</v>
          </cell>
          <cell r="J4899">
            <v>680543481.39120007</v>
          </cell>
          <cell r="K4899">
            <v>0.64</v>
          </cell>
          <cell r="L4899">
            <v>1116091310</v>
          </cell>
        </row>
        <row r="4900">
          <cell r="A4900" t="str">
            <v>001692630</v>
          </cell>
          <cell r="B4900" t="str">
            <v>Varovalèno loèilno stikalo</v>
          </cell>
          <cell r="C4900" t="str">
            <v>HVL4a 3P 2xM12 1600</v>
          </cell>
          <cell r="D4900" t="str">
            <v>1.239,8911</v>
          </cell>
          <cell r="E4900" t="str">
            <v>NL</v>
          </cell>
          <cell r="F4900">
            <v>32</v>
          </cell>
          <cell r="G4900" t="e">
            <v>#VALUE!</v>
          </cell>
          <cell r="H4900">
            <v>0</v>
          </cell>
          <cell r="I4900" t="e">
            <v>#VALUE!</v>
          </cell>
          <cell r="J4900" t="e">
            <v>#VALUE!</v>
          </cell>
          <cell r="K4900">
            <v>0.64</v>
          </cell>
          <cell r="L4900" t="e">
            <v>#VALUE!</v>
          </cell>
        </row>
        <row r="4901">
          <cell r="A4901" t="str">
            <v>001692492</v>
          </cell>
          <cell r="B4901" t="str">
            <v>Varovalèno loèilno stikalo</v>
          </cell>
          <cell r="C4901" t="str">
            <v>HVL00 1P M8-M8</v>
          </cell>
          <cell r="D4901" t="str">
            <v>31,0716</v>
          </cell>
          <cell r="E4901" t="str">
            <v>NL</v>
          </cell>
          <cell r="F4901">
            <v>32</v>
          </cell>
          <cell r="G4901">
            <v>211286.88</v>
          </cell>
          <cell r="H4901">
            <v>0</v>
          </cell>
          <cell r="I4901">
            <v>213399.7488</v>
          </cell>
          <cell r="J4901">
            <v>26888368.3488</v>
          </cell>
          <cell r="K4901">
            <v>0.55000000000000004</v>
          </cell>
          <cell r="L4901">
            <v>41676971</v>
          </cell>
        </row>
        <row r="4902">
          <cell r="A4902" t="str">
            <v>001692494</v>
          </cell>
          <cell r="B4902" t="str">
            <v>Varovalèno loèilno stikalo</v>
          </cell>
          <cell r="C4902" t="str">
            <v>HVL1 1P M10-M10</v>
          </cell>
          <cell r="D4902" t="str">
            <v>57,3670</v>
          </cell>
          <cell r="E4902" t="str">
            <v>NL</v>
          </cell>
          <cell r="F4902">
            <v>32</v>
          </cell>
          <cell r="G4902">
            <v>390095.60000000003</v>
          </cell>
          <cell r="H4902">
            <v>0</v>
          </cell>
          <cell r="I4902">
            <v>393996.55600000004</v>
          </cell>
          <cell r="J4902">
            <v>49643566.056000002</v>
          </cell>
          <cell r="K4902">
            <v>0.55000000000000004</v>
          </cell>
          <cell r="L4902">
            <v>76947528</v>
          </cell>
        </row>
        <row r="4903">
          <cell r="A4903" t="str">
            <v>001692496</v>
          </cell>
          <cell r="B4903" t="str">
            <v>Varovalèno loèilno stikalo</v>
          </cell>
          <cell r="C4903" t="str">
            <v>HVL3 1P M10-M10</v>
          </cell>
          <cell r="D4903" t="str">
            <v>121,8472</v>
          </cell>
          <cell r="E4903" t="str">
            <v>NL</v>
          </cell>
          <cell r="F4903">
            <v>32</v>
          </cell>
          <cell r="G4903">
            <v>828560.96000000008</v>
          </cell>
          <cell r="H4903">
            <v>0</v>
          </cell>
          <cell r="I4903">
            <v>836846.56960000005</v>
          </cell>
          <cell r="J4903">
            <v>105442667.7696</v>
          </cell>
          <cell r="K4903">
            <v>0.57999999999999996</v>
          </cell>
          <cell r="L4903">
            <v>166599416</v>
          </cell>
        </row>
        <row r="4904">
          <cell r="A4904" t="str">
            <v>001692498</v>
          </cell>
          <cell r="B4904" t="str">
            <v>Varovalèno loèilno stikalo</v>
          </cell>
          <cell r="C4904" t="str">
            <v>HVL 4a 1P M16 1250</v>
          </cell>
          <cell r="D4904" t="str">
            <v>303,2724</v>
          </cell>
          <cell r="E4904" t="str">
            <v>NL</v>
          </cell>
          <cell r="F4904">
            <v>32</v>
          </cell>
          <cell r="G4904">
            <v>2062252.32</v>
          </cell>
          <cell r="H4904">
            <v>0</v>
          </cell>
          <cell r="I4904">
            <v>2082874.8432</v>
          </cell>
          <cell r="J4904">
            <v>262442230.2432</v>
          </cell>
          <cell r="K4904">
            <v>0.64</v>
          </cell>
          <cell r="L4904">
            <v>430405258</v>
          </cell>
        </row>
        <row r="4905">
          <cell r="A4905" t="str">
            <v>001692499</v>
          </cell>
          <cell r="B4905" t="str">
            <v>Varovalèno loèilno stikalo</v>
          </cell>
          <cell r="C4905" t="str">
            <v>HVL 4a 1P 2xM12 1600</v>
          </cell>
          <cell r="D4905" t="str">
            <v>326,7509</v>
          </cell>
          <cell r="E4905" t="str">
            <v>NL</v>
          </cell>
          <cell r="F4905">
            <v>32</v>
          </cell>
          <cell r="G4905">
            <v>2221906.12</v>
          </cell>
          <cell r="H4905">
            <v>0</v>
          </cell>
          <cell r="I4905">
            <v>2244125.1812</v>
          </cell>
          <cell r="J4905">
            <v>282759772.8312</v>
          </cell>
          <cell r="K4905">
            <v>0.64</v>
          </cell>
          <cell r="L4905">
            <v>463726028</v>
          </cell>
        </row>
        <row r="4906">
          <cell r="A4906" t="str">
            <v>001692585</v>
          </cell>
          <cell r="B4906" t="str">
            <v>Varovalèno loèilno stikalo</v>
          </cell>
          <cell r="C4906" t="str">
            <v>HVL00 4P M8-M8</v>
          </cell>
          <cell r="D4906" t="str">
            <v>77,5216</v>
          </cell>
          <cell r="E4906" t="str">
            <v>NL</v>
          </cell>
          <cell r="F4906">
            <v>32</v>
          </cell>
          <cell r="G4906">
            <v>527146.88</v>
          </cell>
          <cell r="H4906">
            <v>0</v>
          </cell>
          <cell r="I4906">
            <v>532418.34880000004</v>
          </cell>
          <cell r="J4906">
            <v>67084711.948800005</v>
          </cell>
          <cell r="K4906">
            <v>0.57999999999999996</v>
          </cell>
          <cell r="L4906">
            <v>105993845</v>
          </cell>
        </row>
        <row r="4907">
          <cell r="A4907" t="str">
            <v>001692701</v>
          </cell>
          <cell r="B4907" t="str">
            <v>Prikljuèna sponka</v>
          </cell>
          <cell r="C4907" t="str">
            <v>SP HVL00</v>
          </cell>
          <cell r="D4907" t="str">
            <v>1,4171</v>
          </cell>
          <cell r="E4907" t="str">
            <v>NL</v>
          </cell>
          <cell r="F4907">
            <v>32</v>
          </cell>
          <cell r="G4907">
            <v>9636.2800000000007</v>
          </cell>
          <cell r="H4907">
            <v>0</v>
          </cell>
          <cell r="I4907">
            <v>9732.6428000000014</v>
          </cell>
          <cell r="J4907">
            <v>1226312.9928000001</v>
          </cell>
          <cell r="K4907">
            <v>0.57999999999999996</v>
          </cell>
          <cell r="L4907">
            <v>1937575</v>
          </cell>
        </row>
        <row r="4908">
          <cell r="A4908" t="str">
            <v>001692702</v>
          </cell>
          <cell r="B4908" t="str">
            <v>Prikljuèna sponka</v>
          </cell>
          <cell r="C4908" t="str">
            <v>SP HVL1</v>
          </cell>
          <cell r="D4908" t="str">
            <v>5,1531</v>
          </cell>
          <cell r="E4908" t="str">
            <v>NL</v>
          </cell>
          <cell r="F4908">
            <v>32</v>
          </cell>
          <cell r="G4908">
            <v>35041.08</v>
          </cell>
          <cell r="H4908">
            <v>0</v>
          </cell>
          <cell r="I4908">
            <v>35391.4908</v>
          </cell>
          <cell r="J4908">
            <v>4459327.8408000004</v>
          </cell>
          <cell r="K4908">
            <v>0.57999999999999996</v>
          </cell>
          <cell r="L4908">
            <v>7045738</v>
          </cell>
        </row>
        <row r="4909">
          <cell r="A4909" t="str">
            <v>001692703</v>
          </cell>
          <cell r="B4909" t="str">
            <v>Prikljuèna sponka</v>
          </cell>
          <cell r="C4909" t="str">
            <v>SP HVL2</v>
          </cell>
          <cell r="D4909" t="str">
            <v>5,7410</v>
          </cell>
          <cell r="E4909" t="str">
            <v>NL</v>
          </cell>
          <cell r="F4909">
            <v>32</v>
          </cell>
          <cell r="G4909">
            <v>39038.800000000003</v>
          </cell>
          <cell r="H4909">
            <v>0</v>
          </cell>
          <cell r="I4909">
            <v>39429.188000000002</v>
          </cell>
          <cell r="J4909">
            <v>4968077.6880000001</v>
          </cell>
          <cell r="K4909">
            <v>0.57999999999999996</v>
          </cell>
          <cell r="L4909">
            <v>7849563</v>
          </cell>
        </row>
        <row r="4910">
          <cell r="A4910" t="str">
            <v>001692704</v>
          </cell>
          <cell r="B4910" t="str">
            <v>Prikljuèna sponka</v>
          </cell>
          <cell r="C4910" t="str">
            <v>SP HVL3</v>
          </cell>
          <cell r="D4910" t="str">
            <v>12,2453</v>
          </cell>
          <cell r="E4910" t="str">
            <v>NL</v>
          </cell>
          <cell r="F4910">
            <v>32</v>
          </cell>
          <cell r="G4910">
            <v>83268.040000000008</v>
          </cell>
          <cell r="H4910">
            <v>0</v>
          </cell>
          <cell r="I4910">
            <v>84100.720400000006</v>
          </cell>
          <cell r="J4910">
            <v>10596690.770400001</v>
          </cell>
          <cell r="K4910">
            <v>0.57999999999999996</v>
          </cell>
          <cell r="L4910">
            <v>16742772</v>
          </cell>
        </row>
        <row r="4911">
          <cell r="A4911" t="str">
            <v>001692711</v>
          </cell>
          <cell r="B4911" t="str">
            <v>Mikro stikalo</v>
          </cell>
          <cell r="C4911" t="str">
            <v>MST 00</v>
          </cell>
          <cell r="D4911" t="str">
            <v>10,7553</v>
          </cell>
          <cell r="E4911" t="str">
            <v>NL</v>
          </cell>
          <cell r="F4911">
            <v>32</v>
          </cell>
          <cell r="G4911">
            <v>73136.040000000008</v>
          </cell>
          <cell r="H4911">
            <v>0</v>
          </cell>
          <cell r="I4911">
            <v>73867.400400000013</v>
          </cell>
          <cell r="J4911">
            <v>9307292.4504000023</v>
          </cell>
          <cell r="K4911">
            <v>0.57999999999999996</v>
          </cell>
          <cell r="L4911">
            <v>14705523</v>
          </cell>
        </row>
        <row r="4912">
          <cell r="A4912" t="str">
            <v>001692712</v>
          </cell>
          <cell r="B4912" t="str">
            <v>Mikro stikalo</v>
          </cell>
          <cell r="C4912" t="str">
            <v>MST 1-3 1-p</v>
          </cell>
          <cell r="D4912" t="str">
            <v>9,9197</v>
          </cell>
          <cell r="E4912" t="str">
            <v>NL</v>
          </cell>
          <cell r="F4912">
            <v>32</v>
          </cell>
          <cell r="G4912">
            <v>67453.960000000006</v>
          </cell>
          <cell r="H4912">
            <v>0</v>
          </cell>
          <cell r="I4912">
            <v>68128.49960000001</v>
          </cell>
          <cell r="J4912">
            <v>8584190.9496000018</v>
          </cell>
          <cell r="K4912">
            <v>0.57999999999999996</v>
          </cell>
          <cell r="L4912">
            <v>13563022</v>
          </cell>
        </row>
        <row r="4913">
          <cell r="A4913" t="str">
            <v>001692713</v>
          </cell>
          <cell r="B4913" t="str">
            <v>Mikro stikalo</v>
          </cell>
          <cell r="C4913" t="str">
            <v>MST 1-3 3-p</v>
          </cell>
          <cell r="D4913" t="str">
            <v>35,9361</v>
          </cell>
          <cell r="E4913" t="str">
            <v>NL</v>
          </cell>
          <cell r="F4913">
            <v>32</v>
          </cell>
          <cell r="G4913">
            <v>244365.48</v>
          </cell>
          <cell r="H4913">
            <v>0</v>
          </cell>
          <cell r="I4913">
            <v>246809.1348</v>
          </cell>
          <cell r="J4913">
            <v>31097950.9848</v>
          </cell>
          <cell r="K4913">
            <v>0.57999999999999996</v>
          </cell>
          <cell r="L4913">
            <v>49134763</v>
          </cell>
        </row>
        <row r="4914">
          <cell r="A4914" t="str">
            <v>001692714</v>
          </cell>
          <cell r="B4914" t="str">
            <v>Mikro stikalo</v>
          </cell>
          <cell r="C4914" t="str">
            <v>MST 4a 1p + 3p</v>
          </cell>
          <cell r="D4914" t="str">
            <v>20,6751</v>
          </cell>
          <cell r="E4914" t="str">
            <v>NL</v>
          </cell>
          <cell r="F4914">
            <v>32</v>
          </cell>
          <cell r="G4914">
            <v>140590.68000000002</v>
          </cell>
          <cell r="H4914">
            <v>0</v>
          </cell>
          <cell r="I4914">
            <v>141996.58680000002</v>
          </cell>
          <cell r="J4914">
            <v>17891569.936800003</v>
          </cell>
          <cell r="K4914">
            <v>0.57999999999999996</v>
          </cell>
          <cell r="L4914">
            <v>28268681</v>
          </cell>
        </row>
        <row r="4915">
          <cell r="A4915" t="str">
            <v>001692718</v>
          </cell>
          <cell r="B4915" t="str">
            <v>Mikro stikalo</v>
          </cell>
          <cell r="C4915" t="str">
            <v>K-HVL00-1/H</v>
          </cell>
          <cell r="D4915" t="str">
            <v>24,9466</v>
          </cell>
          <cell r="E4915" t="str">
            <v>NL</v>
          </cell>
          <cell r="F4915">
            <v>32</v>
          </cell>
          <cell r="G4915">
            <v>169636.88</v>
          </cell>
          <cell r="H4915">
            <v>0</v>
          </cell>
          <cell r="I4915">
            <v>171333.2488</v>
          </cell>
          <cell r="J4915">
            <v>21587989.3488</v>
          </cell>
          <cell r="K4915">
            <v>0.57999999999999996</v>
          </cell>
          <cell r="L4915">
            <v>34109024</v>
          </cell>
        </row>
        <row r="4916">
          <cell r="A4916" t="str">
            <v>001692719</v>
          </cell>
          <cell r="B4916" t="str">
            <v>Mikro stikalo</v>
          </cell>
          <cell r="C4916" t="str">
            <v>K-HVL1-1/H</v>
          </cell>
          <cell r="D4916" t="str">
            <v>24,9466</v>
          </cell>
          <cell r="E4916" t="str">
            <v>NL</v>
          </cell>
          <cell r="F4916">
            <v>32</v>
          </cell>
          <cell r="G4916">
            <v>169636.88</v>
          </cell>
          <cell r="H4916">
            <v>0</v>
          </cell>
          <cell r="I4916">
            <v>171333.2488</v>
          </cell>
          <cell r="J4916">
            <v>21587989.3488</v>
          </cell>
          <cell r="K4916">
            <v>0.57999999999999996</v>
          </cell>
          <cell r="L4916">
            <v>34109024</v>
          </cell>
        </row>
        <row r="4917">
          <cell r="A4917" t="str">
            <v>001692720</v>
          </cell>
          <cell r="B4917" t="str">
            <v>Mikro stikalo</v>
          </cell>
          <cell r="C4917" t="str">
            <v>K-HVL3-1/H</v>
          </cell>
          <cell r="D4917" t="str">
            <v>30,1095</v>
          </cell>
          <cell r="E4917" t="str">
            <v>NL</v>
          </cell>
          <cell r="F4917">
            <v>32</v>
          </cell>
          <cell r="G4917">
            <v>204744.6</v>
          </cell>
          <cell r="H4917">
            <v>0</v>
          </cell>
          <cell r="I4917">
            <v>206792.046</v>
          </cell>
          <cell r="J4917">
            <v>26055797.796</v>
          </cell>
          <cell r="K4917">
            <v>0.57999999999999996</v>
          </cell>
          <cell r="L4917">
            <v>41168161</v>
          </cell>
        </row>
        <row r="4918">
          <cell r="A4918" t="str">
            <v>001692708</v>
          </cell>
          <cell r="B4918" t="str">
            <v>Mikro stikalo</v>
          </cell>
          <cell r="C4918" t="str">
            <v>K-HVL00-3/H</v>
          </cell>
          <cell r="D4918" t="str">
            <v>38,1665</v>
          </cell>
          <cell r="E4918" t="str">
            <v>NL</v>
          </cell>
          <cell r="F4918">
            <v>32</v>
          </cell>
          <cell r="G4918">
            <v>259532.2</v>
          </cell>
          <cell r="H4918">
            <v>0</v>
          </cell>
          <cell r="I4918">
            <v>262127.52200000003</v>
          </cell>
          <cell r="J4918">
            <v>33028067.772000004</v>
          </cell>
          <cell r="K4918">
            <v>0.57999999999999996</v>
          </cell>
          <cell r="L4918">
            <v>52184348</v>
          </cell>
        </row>
        <row r="4919">
          <cell r="A4919" t="str">
            <v>001692715</v>
          </cell>
          <cell r="B4919" t="str">
            <v>Mikro stikalo</v>
          </cell>
          <cell r="C4919" t="str">
            <v>K-HVL1-3/H</v>
          </cell>
          <cell r="D4919" t="str">
            <v>54,2844</v>
          </cell>
          <cell r="E4919" t="str">
            <v>NL</v>
          </cell>
          <cell r="F4919">
            <v>32</v>
          </cell>
          <cell r="G4919">
            <v>369133.92000000004</v>
          </cell>
          <cell r="H4919">
            <v>0</v>
          </cell>
          <cell r="I4919">
            <v>372825.25920000003</v>
          </cell>
          <cell r="J4919">
            <v>46975982.659200005</v>
          </cell>
          <cell r="K4919">
            <v>0.57999999999999996</v>
          </cell>
          <cell r="L4919">
            <v>74222053</v>
          </cell>
        </row>
        <row r="4920">
          <cell r="A4920" t="str">
            <v>001692716</v>
          </cell>
          <cell r="B4920" t="str">
            <v>Mikro stikalo</v>
          </cell>
          <cell r="C4920" t="str">
            <v>K-HVL2-3/H</v>
          </cell>
          <cell r="D4920" t="str">
            <v>56,2201</v>
          </cell>
          <cell r="E4920" t="str">
            <v>NL</v>
          </cell>
          <cell r="F4920">
            <v>32</v>
          </cell>
          <cell r="G4920">
            <v>382296.68000000005</v>
          </cell>
          <cell r="H4920">
            <v>0</v>
          </cell>
          <cell r="I4920">
            <v>386119.64680000005</v>
          </cell>
          <cell r="J4920">
            <v>48651075.496800005</v>
          </cell>
          <cell r="K4920">
            <v>0.57999999999999996</v>
          </cell>
          <cell r="L4920">
            <v>76868700</v>
          </cell>
        </row>
        <row r="4921">
          <cell r="A4921" t="str">
            <v>001692717</v>
          </cell>
          <cell r="B4921" t="str">
            <v>Mikro stikalo</v>
          </cell>
          <cell r="C4921" t="str">
            <v>K-HVL3-3/H</v>
          </cell>
          <cell r="D4921" t="str">
            <v>83,7099</v>
          </cell>
          <cell r="E4921" t="str">
            <v>NL</v>
          </cell>
          <cell r="F4921">
            <v>32</v>
          </cell>
          <cell r="G4921">
            <v>569227.32000000007</v>
          </cell>
          <cell r="H4921">
            <v>0</v>
          </cell>
          <cell r="I4921">
            <v>574919.59320000012</v>
          </cell>
          <cell r="J4921">
            <v>72439868.743200019</v>
          </cell>
          <cell r="K4921">
            <v>0.57999999999999996</v>
          </cell>
          <cell r="L4921">
            <v>114454993</v>
          </cell>
        </row>
        <row r="4922">
          <cell r="A4922" t="str">
            <v>001692721</v>
          </cell>
          <cell r="B4922" t="str">
            <v>Prekritje sponk</v>
          </cell>
          <cell r="C4922" t="str">
            <v>PRS 00</v>
          </cell>
          <cell r="D4922" t="str">
            <v>4,7600</v>
          </cell>
          <cell r="E4922" t="str">
            <v>NL</v>
          </cell>
          <cell r="F4922">
            <v>32</v>
          </cell>
          <cell r="G4922">
            <v>32368.000000000004</v>
          </cell>
          <cell r="H4922">
            <v>0</v>
          </cell>
          <cell r="I4922">
            <v>32691.680000000004</v>
          </cell>
          <cell r="J4922">
            <v>4119151.6800000006</v>
          </cell>
          <cell r="K4922">
            <v>0.57999999999999996</v>
          </cell>
          <cell r="L4922">
            <v>6508260</v>
          </cell>
        </row>
        <row r="4923">
          <cell r="A4923" t="str">
            <v>001692722</v>
          </cell>
          <cell r="B4923" t="str">
            <v>Prekritje sponk</v>
          </cell>
          <cell r="C4923" t="str">
            <v>PRS 1 TOP</v>
          </cell>
          <cell r="D4923" t="str">
            <v>11,5719</v>
          </cell>
          <cell r="E4923" t="str">
            <v>NL</v>
          </cell>
          <cell r="F4923">
            <v>32</v>
          </cell>
          <cell r="G4923">
            <v>78688.920000000013</v>
          </cell>
          <cell r="H4923">
            <v>0</v>
          </cell>
          <cell r="I4923">
            <v>79475.809200000018</v>
          </cell>
          <cell r="J4923">
            <v>10013951.959200002</v>
          </cell>
          <cell r="K4923">
            <v>0.57999999999999996</v>
          </cell>
          <cell r="L4923">
            <v>15822045</v>
          </cell>
        </row>
        <row r="4924">
          <cell r="A4924" t="str">
            <v>001692723</v>
          </cell>
          <cell r="B4924" t="str">
            <v>Prekritje sponk</v>
          </cell>
          <cell r="C4924" t="str">
            <v>PRS 2 TOP</v>
          </cell>
          <cell r="D4924" t="str">
            <v>12,4631</v>
          </cell>
          <cell r="E4924" t="str">
            <v>NL</v>
          </cell>
          <cell r="F4924">
            <v>32</v>
          </cell>
          <cell r="G4924">
            <v>84749.08</v>
          </cell>
          <cell r="H4924">
            <v>0</v>
          </cell>
          <cell r="I4924">
            <v>85596.570800000001</v>
          </cell>
          <cell r="J4924">
            <v>10785167.9208</v>
          </cell>
          <cell r="K4924">
            <v>0.57999999999999996</v>
          </cell>
          <cell r="L4924">
            <v>17040566</v>
          </cell>
        </row>
        <row r="4925">
          <cell r="A4925" t="str">
            <v>001692724</v>
          </cell>
          <cell r="B4925" t="str">
            <v>Prekritje sponk</v>
          </cell>
          <cell r="C4925" t="str">
            <v>PRS 3 TOP</v>
          </cell>
          <cell r="D4925" t="str">
            <v>16,5328</v>
          </cell>
          <cell r="E4925" t="str">
            <v>NL</v>
          </cell>
          <cell r="F4925">
            <v>32</v>
          </cell>
          <cell r="G4925">
            <v>112423.04000000001</v>
          </cell>
          <cell r="H4925">
            <v>0</v>
          </cell>
          <cell r="I4925">
            <v>113547.27040000001</v>
          </cell>
          <cell r="J4925">
            <v>14306956.070400001</v>
          </cell>
          <cell r="K4925">
            <v>0.57999999999999996</v>
          </cell>
          <cell r="L4925">
            <v>22604991</v>
          </cell>
        </row>
        <row r="4926">
          <cell r="A4926" t="str">
            <v>001692725</v>
          </cell>
          <cell r="B4926" t="str">
            <v>Prekritje sponk</v>
          </cell>
          <cell r="C4926" t="str">
            <v>PRS 1 BOTTOM</v>
          </cell>
          <cell r="D4926" t="str">
            <v>12,2453</v>
          </cell>
          <cell r="E4926" t="str">
            <v>NL</v>
          </cell>
          <cell r="F4926">
            <v>32</v>
          </cell>
          <cell r="G4926">
            <v>83268.040000000008</v>
          </cell>
          <cell r="H4926">
            <v>0</v>
          </cell>
          <cell r="I4926">
            <v>84100.720400000006</v>
          </cell>
          <cell r="J4926">
            <v>10596690.770400001</v>
          </cell>
          <cell r="K4926">
            <v>0.57999999999999996</v>
          </cell>
          <cell r="L4926">
            <v>16742772</v>
          </cell>
        </row>
        <row r="4927">
          <cell r="A4927" t="str">
            <v>001692726</v>
          </cell>
          <cell r="B4927" t="str">
            <v>Prekritje sponk</v>
          </cell>
          <cell r="C4927" t="str">
            <v>PRS 2 BOTTOM</v>
          </cell>
          <cell r="D4927" t="str">
            <v>12,2453</v>
          </cell>
          <cell r="E4927" t="str">
            <v>NL</v>
          </cell>
          <cell r="F4927">
            <v>32</v>
          </cell>
          <cell r="G4927">
            <v>83268.040000000008</v>
          </cell>
          <cell r="H4927">
            <v>0</v>
          </cell>
          <cell r="I4927">
            <v>84100.720400000006</v>
          </cell>
          <cell r="J4927">
            <v>10596690.770400001</v>
          </cell>
          <cell r="K4927">
            <v>0.57999999999999996</v>
          </cell>
          <cell r="L4927">
            <v>16742772</v>
          </cell>
        </row>
        <row r="4928">
          <cell r="A4928" t="str">
            <v>001692727</v>
          </cell>
          <cell r="B4928" t="str">
            <v>Prekritje sponk</v>
          </cell>
          <cell r="C4928" t="str">
            <v>PRS 3 BOTTOM</v>
          </cell>
          <cell r="D4928" t="str">
            <v>16,2057</v>
          </cell>
          <cell r="E4928" t="str">
            <v>NL</v>
          </cell>
          <cell r="F4928">
            <v>32</v>
          </cell>
          <cell r="G4928">
            <v>110198.76000000001</v>
          </cell>
          <cell r="H4928">
            <v>0</v>
          </cell>
          <cell r="I4928">
            <v>111300.74760000002</v>
          </cell>
          <cell r="J4928">
            <v>14023894.197600001</v>
          </cell>
          <cell r="K4928">
            <v>0.57999999999999996</v>
          </cell>
          <cell r="L4928">
            <v>22157753</v>
          </cell>
        </row>
        <row r="4929">
          <cell r="A4929" t="str">
            <v>001692731</v>
          </cell>
          <cell r="B4929" t="str">
            <v>Podstavek</v>
          </cell>
          <cell r="C4929" t="str">
            <v>DIN 00 100-150mm</v>
          </cell>
          <cell r="D4929" t="str">
            <v>7,3036</v>
          </cell>
          <cell r="E4929" t="str">
            <v>NL</v>
          </cell>
          <cell r="F4929">
            <v>32</v>
          </cell>
          <cell r="G4929">
            <v>49664.480000000003</v>
          </cell>
          <cell r="H4929">
            <v>0</v>
          </cell>
          <cell r="I4929">
            <v>50161.124800000005</v>
          </cell>
          <cell r="J4929">
            <v>6320301.7248000009</v>
          </cell>
          <cell r="K4929">
            <v>0.57999999999999996</v>
          </cell>
          <cell r="L4929">
            <v>9986077</v>
          </cell>
        </row>
        <row r="4930">
          <cell r="A4930" t="str">
            <v>001696162</v>
          </cell>
          <cell r="B4930" t="str">
            <v>Enojni adapter</v>
          </cell>
          <cell r="C4930" t="str">
            <v>DA-60/250/3/FE-5</v>
          </cell>
          <cell r="D4930" t="str">
            <v>61,7952</v>
          </cell>
          <cell r="E4930" t="str">
            <v>NL</v>
          </cell>
          <cell r="F4930">
            <v>32</v>
          </cell>
          <cell r="G4930">
            <v>420207.36000000004</v>
          </cell>
          <cell r="H4930">
            <v>0</v>
          </cell>
          <cell r="I4930">
            <v>424409.43360000005</v>
          </cell>
          <cell r="J4930">
            <v>53475588.633600004</v>
          </cell>
          <cell r="K4930">
            <v>0.57999999999999996</v>
          </cell>
          <cell r="L4930">
            <v>84491431</v>
          </cell>
        </row>
        <row r="4931">
          <cell r="A4931" t="str">
            <v>001696163</v>
          </cell>
          <cell r="B4931" t="str">
            <v>Enojni adapter</v>
          </cell>
          <cell r="C4931" t="str">
            <v>DA-60/250/4/FE-5</v>
          </cell>
          <cell r="D4931" t="str">
            <v>87,0818</v>
          </cell>
          <cell r="E4931" t="str">
            <v>NL</v>
          </cell>
          <cell r="F4931">
            <v>32</v>
          </cell>
          <cell r="G4931">
            <v>592156.24</v>
          </cell>
          <cell r="H4931">
            <v>0</v>
          </cell>
          <cell r="I4931">
            <v>598077.80240000004</v>
          </cell>
          <cell r="J4931">
            <v>75357803.102400005</v>
          </cell>
          <cell r="K4931">
            <v>0.57999999999999996</v>
          </cell>
          <cell r="L4931">
            <v>119065329</v>
          </cell>
        </row>
        <row r="4932">
          <cell r="A4932" t="str">
            <v>001701400</v>
          </cell>
          <cell r="B4932" t="str">
            <v>Varovalèno loèilno stikalo</v>
          </cell>
          <cell r="C4932" t="str">
            <v>HVL EK 000/1 M8</v>
          </cell>
          <cell r="D4932" t="str">
            <v>13,6977</v>
          </cell>
          <cell r="E4932" t="str">
            <v>NL</v>
          </cell>
          <cell r="F4932">
            <v>32</v>
          </cell>
          <cell r="G4932">
            <v>93144.36</v>
          </cell>
          <cell r="H4932">
            <v>0</v>
          </cell>
          <cell r="I4932">
            <v>94075.803599999999</v>
          </cell>
          <cell r="J4932">
            <v>11853551.253599999</v>
          </cell>
          <cell r="K4932">
            <v>0.57999999999999996</v>
          </cell>
          <cell r="L4932">
            <v>18728611</v>
          </cell>
        </row>
        <row r="4933">
          <cell r="A4933" t="str">
            <v>001701401</v>
          </cell>
          <cell r="B4933" t="str">
            <v>Varovalèno loèilno stikalo</v>
          </cell>
          <cell r="C4933" t="str">
            <v>HVL EK 000 1p OS00 16</v>
          </cell>
          <cell r="D4933" t="str">
            <v>14,9153</v>
          </cell>
          <cell r="E4933" t="str">
            <v>NL</v>
          </cell>
          <cell r="F4933">
            <v>32</v>
          </cell>
          <cell r="G4933">
            <v>101424.04000000001</v>
          </cell>
          <cell r="H4933">
            <v>0</v>
          </cell>
          <cell r="I4933">
            <v>102438.2804</v>
          </cell>
          <cell r="J4933">
            <v>12907223.330400001</v>
          </cell>
          <cell r="K4933">
            <v>0.57999999999999996</v>
          </cell>
          <cell r="L4933">
            <v>20393413</v>
          </cell>
        </row>
        <row r="4934">
          <cell r="A4934" t="str">
            <v>001701402</v>
          </cell>
          <cell r="B4934" t="str">
            <v>Varovalèno loèilno stikalo</v>
          </cell>
          <cell r="C4934" t="str">
            <v>HVL EK 000 1p OS00 50</v>
          </cell>
          <cell r="D4934" t="str">
            <v>14,9491</v>
          </cell>
          <cell r="E4934" t="str">
            <v>NL</v>
          </cell>
          <cell r="F4934">
            <v>32</v>
          </cell>
          <cell r="G4934">
            <v>101653.88</v>
          </cell>
          <cell r="H4934">
            <v>0</v>
          </cell>
          <cell r="I4934">
            <v>102670.4188</v>
          </cell>
          <cell r="J4934">
            <v>12936472.7688</v>
          </cell>
          <cell r="K4934">
            <v>0.57999999999999996</v>
          </cell>
          <cell r="L4934">
            <v>20439627</v>
          </cell>
        </row>
        <row r="4935">
          <cell r="A4935" t="str">
            <v>001701403</v>
          </cell>
          <cell r="B4935" t="str">
            <v>Varovalèno loèilno stikalo</v>
          </cell>
          <cell r="C4935" t="str">
            <v>HVL EK 000 1p P00 35</v>
          </cell>
          <cell r="D4935" t="str">
            <v>18,8386</v>
          </cell>
          <cell r="E4935" t="str">
            <v>NL</v>
          </cell>
          <cell r="F4935">
            <v>32</v>
          </cell>
          <cell r="G4935">
            <v>128102.48000000001</v>
          </cell>
          <cell r="H4935">
            <v>0</v>
          </cell>
          <cell r="I4935">
            <v>129383.50480000001</v>
          </cell>
          <cell r="J4935">
            <v>16302321.604800001</v>
          </cell>
          <cell r="K4935">
            <v>0.57999999999999996</v>
          </cell>
          <cell r="L4935">
            <v>25757669</v>
          </cell>
        </row>
        <row r="4936">
          <cell r="A4936" t="str">
            <v>001701404</v>
          </cell>
          <cell r="B4936" t="str">
            <v>Varovalèno loèilno stikalo</v>
          </cell>
          <cell r="C4936" t="str">
            <v>HVL EK 000 1p P00 70</v>
          </cell>
          <cell r="D4936" t="str">
            <v>18,9400</v>
          </cell>
          <cell r="E4936" t="str">
            <v>NL</v>
          </cell>
          <cell r="F4936">
            <v>32</v>
          </cell>
          <cell r="G4936">
            <v>128792.00000000001</v>
          </cell>
          <cell r="H4936">
            <v>0</v>
          </cell>
          <cell r="I4936">
            <v>130079.92000000001</v>
          </cell>
          <cell r="J4936">
            <v>16390069.920000002</v>
          </cell>
          <cell r="K4936">
            <v>0.57999999999999996</v>
          </cell>
          <cell r="L4936">
            <v>25896311</v>
          </cell>
        </row>
        <row r="4937">
          <cell r="A4937" t="str">
            <v>001701405</v>
          </cell>
          <cell r="B4937" t="str">
            <v>Varovalèno loèilno stikalo</v>
          </cell>
          <cell r="C4937" t="str">
            <v>HVL EK 000 1p P002 16</v>
          </cell>
          <cell r="D4937" t="str">
            <v>21,2061</v>
          </cell>
          <cell r="E4937" t="str">
            <v>NL</v>
          </cell>
          <cell r="F4937">
            <v>32</v>
          </cell>
          <cell r="G4937">
            <v>144201.48000000001</v>
          </cell>
          <cell r="H4937">
            <v>0</v>
          </cell>
          <cell r="I4937">
            <v>145643.49480000001</v>
          </cell>
          <cell r="J4937">
            <v>18351080.344800003</v>
          </cell>
          <cell r="K4937">
            <v>0.57999999999999996</v>
          </cell>
          <cell r="L4937">
            <v>28994707</v>
          </cell>
        </row>
        <row r="4938">
          <cell r="A4938" t="str">
            <v>001701406</v>
          </cell>
          <cell r="B4938" t="str">
            <v>Varovalèno loèilno stikalo</v>
          </cell>
          <cell r="C4938" t="str">
            <v>HVL EK 000 1p P002 35</v>
          </cell>
          <cell r="D4938" t="str">
            <v>21,3413</v>
          </cell>
          <cell r="E4938" t="str">
            <v>NL</v>
          </cell>
          <cell r="F4938">
            <v>32</v>
          </cell>
          <cell r="G4938">
            <v>145120.84</v>
          </cell>
          <cell r="H4938">
            <v>0</v>
          </cell>
          <cell r="I4938">
            <v>146572.0484</v>
          </cell>
          <cell r="J4938">
            <v>18468078.0984</v>
          </cell>
          <cell r="K4938">
            <v>0.57999999999999996</v>
          </cell>
          <cell r="L4938">
            <v>29179564</v>
          </cell>
        </row>
        <row r="4939">
          <cell r="A4939" t="str">
            <v>001701420</v>
          </cell>
          <cell r="B4939" t="str">
            <v>Varovalèno loèilno stikalo</v>
          </cell>
          <cell r="C4939" t="str">
            <v>HVL EK 000 4p M8</v>
          </cell>
          <cell r="D4939" t="str">
            <v>37,0780</v>
          </cell>
          <cell r="E4939" t="str">
            <v>NL</v>
          </cell>
          <cell r="F4939">
            <v>32</v>
          </cell>
          <cell r="G4939">
            <v>252130.40000000002</v>
          </cell>
          <cell r="H4939">
            <v>0</v>
          </cell>
          <cell r="I4939">
            <v>254651.70400000003</v>
          </cell>
          <cell r="J4939">
            <v>32086114.704000004</v>
          </cell>
          <cell r="K4939">
            <v>0.64</v>
          </cell>
          <cell r="L4939">
            <v>52621229</v>
          </cell>
        </row>
        <row r="4940">
          <cell r="A4940" t="str">
            <v>001701001</v>
          </cell>
          <cell r="B4940" t="str">
            <v>Varovalèno loèilno stikalo</v>
          </cell>
          <cell r="C4940" t="str">
            <v>HVL EK 000 3p OS00 6-16</v>
          </cell>
          <cell r="D4940" t="str">
            <v>27,9179</v>
          </cell>
          <cell r="E4940" t="str">
            <v>NL</v>
          </cell>
          <cell r="F4940">
            <v>32</v>
          </cell>
          <cell r="G4940">
            <v>189841.72</v>
          </cell>
          <cell r="H4940">
            <v>0</v>
          </cell>
          <cell r="I4940">
            <v>191740.1372</v>
          </cell>
          <cell r="J4940">
            <v>24159257.2872</v>
          </cell>
          <cell r="K4940">
            <v>0.57999999999999996</v>
          </cell>
          <cell r="L4940">
            <v>38171627</v>
          </cell>
        </row>
        <row r="4941">
          <cell r="A4941" t="str">
            <v>001701002</v>
          </cell>
          <cell r="B4941" t="str">
            <v>Varovalèno loèilno stikalo</v>
          </cell>
          <cell r="C4941" t="str">
            <v>HVL EK 000 3p OS00 25-50</v>
          </cell>
          <cell r="D4941" t="str">
            <v>27,9179</v>
          </cell>
          <cell r="E4941" t="str">
            <v>NL</v>
          </cell>
          <cell r="F4941">
            <v>32</v>
          </cell>
          <cell r="G4941">
            <v>189841.72</v>
          </cell>
          <cell r="H4941">
            <v>0</v>
          </cell>
          <cell r="I4941">
            <v>191740.1372</v>
          </cell>
          <cell r="J4941">
            <v>24159257.2872</v>
          </cell>
          <cell r="K4941">
            <v>0.57999999999999996</v>
          </cell>
          <cell r="L4941">
            <v>38171627</v>
          </cell>
        </row>
        <row r="4942">
          <cell r="A4942" t="str">
            <v>001701003</v>
          </cell>
          <cell r="B4942" t="str">
            <v>Varovalèno loèilno stikalo</v>
          </cell>
          <cell r="C4942" t="str">
            <v>HVL EK 000 3p P00 35</v>
          </cell>
          <cell r="D4942" t="str">
            <v>37,1720</v>
          </cell>
          <cell r="E4942" t="str">
            <v>NL</v>
          </cell>
          <cell r="F4942">
            <v>32</v>
          </cell>
          <cell r="G4942">
            <v>252769.6</v>
          </cell>
          <cell r="H4942">
            <v>0</v>
          </cell>
          <cell r="I4942">
            <v>255297.296</v>
          </cell>
          <cell r="J4942">
            <v>32167459.296</v>
          </cell>
          <cell r="K4942">
            <v>0.57999999999999996</v>
          </cell>
          <cell r="L4942">
            <v>50824586</v>
          </cell>
        </row>
        <row r="4943">
          <cell r="A4943" t="str">
            <v>001701004</v>
          </cell>
          <cell r="B4943" t="str">
            <v>Varovalèno loèilno stikalo</v>
          </cell>
          <cell r="C4943" t="str">
            <v>HVL EK 000 3p P00 70</v>
          </cell>
          <cell r="D4943" t="str">
            <v>37,1720</v>
          </cell>
          <cell r="E4943" t="str">
            <v>NL</v>
          </cell>
          <cell r="F4943">
            <v>32</v>
          </cell>
          <cell r="G4943">
            <v>252769.6</v>
          </cell>
          <cell r="H4943">
            <v>0</v>
          </cell>
          <cell r="I4943">
            <v>255297.296</v>
          </cell>
          <cell r="J4943">
            <v>32167459.296</v>
          </cell>
          <cell r="K4943">
            <v>0.57999999999999996</v>
          </cell>
          <cell r="L4943">
            <v>50824586</v>
          </cell>
        </row>
        <row r="4944">
          <cell r="A4944" t="str">
            <v>001701005</v>
          </cell>
          <cell r="B4944" t="str">
            <v>Varovalèno loèilno stikalo</v>
          </cell>
          <cell r="C4944" t="str">
            <v>HVL EK 000 3p P002 16</v>
          </cell>
          <cell r="D4944" t="str">
            <v>42,4602</v>
          </cell>
          <cell r="E4944" t="str">
            <v>NL</v>
          </cell>
          <cell r="F4944">
            <v>32</v>
          </cell>
          <cell r="G4944">
            <v>288729.36000000004</v>
          </cell>
          <cell r="H4944">
            <v>0</v>
          </cell>
          <cell r="I4944">
            <v>291616.65360000002</v>
          </cell>
          <cell r="J4944">
            <v>36743698.353600003</v>
          </cell>
          <cell r="K4944">
            <v>0.57999999999999996</v>
          </cell>
          <cell r="L4944">
            <v>58055044</v>
          </cell>
        </row>
        <row r="4945">
          <cell r="A4945" t="str">
            <v>001701006</v>
          </cell>
          <cell r="B4945" t="str">
            <v>Varovalèno loèilno stikalo</v>
          </cell>
          <cell r="C4945" t="str">
            <v>HVL EK 000 3p P002 35</v>
          </cell>
          <cell r="D4945" t="str">
            <v>42,4602</v>
          </cell>
          <cell r="E4945" t="str">
            <v>NL</v>
          </cell>
          <cell r="F4945">
            <v>32</v>
          </cell>
          <cell r="G4945">
            <v>288729.36000000004</v>
          </cell>
          <cell r="H4945">
            <v>0</v>
          </cell>
          <cell r="I4945">
            <v>291616.65360000002</v>
          </cell>
          <cell r="J4945">
            <v>36743698.353600003</v>
          </cell>
          <cell r="K4945">
            <v>0.57999999999999996</v>
          </cell>
          <cell r="L4945">
            <v>58055044</v>
          </cell>
        </row>
        <row r="4946">
          <cell r="A4946" t="str">
            <v>001701410</v>
          </cell>
          <cell r="B4946" t="str">
            <v>Varovalèno loèilno stikalo</v>
          </cell>
          <cell r="C4946" t="str">
            <v>HVL EK 00 1p M8</v>
          </cell>
          <cell r="D4946" t="str">
            <v>14,2050</v>
          </cell>
          <cell r="E4946" t="str">
            <v>NL</v>
          </cell>
          <cell r="F4946">
            <v>32</v>
          </cell>
          <cell r="G4946">
            <v>96594</v>
          </cell>
          <cell r="H4946">
            <v>0</v>
          </cell>
          <cell r="I4946">
            <v>97559.94</v>
          </cell>
          <cell r="J4946">
            <v>12292552.439999999</v>
          </cell>
          <cell r="K4946">
            <v>0.57999999999999996</v>
          </cell>
          <cell r="L4946">
            <v>19422233</v>
          </cell>
        </row>
        <row r="4947">
          <cell r="A4947" t="str">
            <v>001701411</v>
          </cell>
          <cell r="B4947" t="str">
            <v>Varovalèno loèilno stikalo</v>
          </cell>
          <cell r="C4947" t="str">
            <v>HVL EK 00 1p OS00 50</v>
          </cell>
          <cell r="D4947" t="str">
            <v>15,4564</v>
          </cell>
          <cell r="E4947" t="str">
            <v>NL</v>
          </cell>
          <cell r="F4947">
            <v>32</v>
          </cell>
          <cell r="G4947">
            <v>105103.52</v>
          </cell>
          <cell r="H4947">
            <v>0</v>
          </cell>
          <cell r="I4947">
            <v>106154.5552</v>
          </cell>
          <cell r="J4947">
            <v>13375473.9552</v>
          </cell>
          <cell r="K4947">
            <v>0.57999999999999996</v>
          </cell>
          <cell r="L4947">
            <v>21133249</v>
          </cell>
        </row>
        <row r="4948">
          <cell r="A4948" t="str">
            <v>001701412</v>
          </cell>
          <cell r="B4948" t="str">
            <v>Varovalèno loèilno stikalo</v>
          </cell>
          <cell r="C4948" t="str">
            <v>HVL EK 00 1p P00 70</v>
          </cell>
          <cell r="D4948" t="str">
            <v>19,4473</v>
          </cell>
          <cell r="E4948" t="str">
            <v>NL</v>
          </cell>
          <cell r="F4948">
            <v>32</v>
          </cell>
          <cell r="G4948">
            <v>132241.64000000001</v>
          </cell>
          <cell r="H4948">
            <v>0</v>
          </cell>
          <cell r="I4948">
            <v>133564.0564</v>
          </cell>
          <cell r="J4948">
            <v>16829071.106400002</v>
          </cell>
          <cell r="K4948">
            <v>0.57999999999999996</v>
          </cell>
          <cell r="L4948">
            <v>26589933</v>
          </cell>
        </row>
        <row r="4949">
          <cell r="A4949" t="str">
            <v>001701415</v>
          </cell>
          <cell r="B4949" t="str">
            <v>Varovalèno loèilno stikalo</v>
          </cell>
          <cell r="C4949" t="str">
            <v>HVL EK 00 1p P00 95</v>
          </cell>
          <cell r="D4949" t="str">
            <v>20,6311</v>
          </cell>
          <cell r="E4949" t="str">
            <v>NL</v>
          </cell>
          <cell r="F4949">
            <v>32</v>
          </cell>
          <cell r="G4949">
            <v>140291.48000000001</v>
          </cell>
          <cell r="H4949">
            <v>0</v>
          </cell>
          <cell r="I4949">
            <v>141694.39480000001</v>
          </cell>
          <cell r="J4949">
            <v>17853493.744800001</v>
          </cell>
          <cell r="K4949">
            <v>0.57999999999999996</v>
          </cell>
          <cell r="L4949">
            <v>28208521</v>
          </cell>
        </row>
        <row r="4950">
          <cell r="A4950" t="str">
            <v>001701416</v>
          </cell>
          <cell r="B4950" t="str">
            <v>Varovalèno loèilno stikalo</v>
          </cell>
          <cell r="C4950" t="str">
            <v>HVL EK 00 1p BT00 70</v>
          </cell>
          <cell r="D4950" t="str">
            <v>18,7371</v>
          </cell>
          <cell r="E4950" t="str">
            <v>NL</v>
          </cell>
          <cell r="F4950">
            <v>32</v>
          </cell>
          <cell r="G4950">
            <v>127412.28000000001</v>
          </cell>
          <cell r="H4950">
            <v>0</v>
          </cell>
          <cell r="I4950">
            <v>128686.40280000001</v>
          </cell>
          <cell r="J4950">
            <v>16214486.752800001</v>
          </cell>
          <cell r="K4950">
            <v>0.57999999999999996</v>
          </cell>
          <cell r="L4950">
            <v>25618890</v>
          </cell>
        </row>
        <row r="4951">
          <cell r="A4951" t="str">
            <v>001701430</v>
          </cell>
          <cell r="B4951" t="str">
            <v>Varovalèno loèilno stikalo</v>
          </cell>
          <cell r="C4951" t="str">
            <v>HVL EK 00 4p M8</v>
          </cell>
          <cell r="D4951" t="str">
            <v>40,8051</v>
          </cell>
          <cell r="E4951" t="str">
            <v>NL</v>
          </cell>
          <cell r="F4951">
            <v>32</v>
          </cell>
          <cell r="G4951">
            <v>277474.68</v>
          </cell>
          <cell r="H4951">
            <v>0</v>
          </cell>
          <cell r="I4951">
            <v>280249.42680000002</v>
          </cell>
          <cell r="J4951">
            <v>35311427.776799999</v>
          </cell>
          <cell r="K4951">
            <v>0.64</v>
          </cell>
          <cell r="L4951">
            <v>57910742</v>
          </cell>
        </row>
        <row r="4952">
          <cell r="A4952" t="str">
            <v>001701250</v>
          </cell>
          <cell r="B4952" t="str">
            <v>Varovalèno loèilno stikalo</v>
          </cell>
          <cell r="C4952" t="str">
            <v>HVL EK 00 3p M8</v>
          </cell>
          <cell r="D4952" t="str">
            <v>27,2019</v>
          </cell>
          <cell r="E4952" t="str">
            <v>NL</v>
          </cell>
          <cell r="F4952">
            <v>32</v>
          </cell>
          <cell r="G4952">
            <v>10.41</v>
          </cell>
          <cell r="H4952">
            <v>0</v>
          </cell>
          <cell r="I4952">
            <v>10.514100000000001</v>
          </cell>
          <cell r="J4952">
            <v>1324.7766000000001</v>
          </cell>
          <cell r="K4952">
            <v>0.57999999999999996</v>
          </cell>
          <cell r="L4952">
            <v>2094</v>
          </cell>
        </row>
        <row r="4953">
          <cell r="A4953" t="str">
            <v>001701251</v>
          </cell>
          <cell r="B4953" t="str">
            <v>Varovalèno loèilno stikalo</v>
          </cell>
          <cell r="C4953" t="str">
            <v>HVL EK 00 3p OS00 50</v>
          </cell>
          <cell r="D4953" t="str">
            <v>30,5414</v>
          </cell>
          <cell r="E4953" t="str">
            <v>NL</v>
          </cell>
          <cell r="F4953">
            <v>32</v>
          </cell>
          <cell r="G4953">
            <v>207681.52000000002</v>
          </cell>
          <cell r="H4953">
            <v>0</v>
          </cell>
          <cell r="I4953">
            <v>209758.33520000003</v>
          </cell>
          <cell r="J4953">
            <v>26429550.235200003</v>
          </cell>
          <cell r="K4953">
            <v>0.57999999999999996</v>
          </cell>
          <cell r="L4953">
            <v>41758690</v>
          </cell>
        </row>
        <row r="4954">
          <cell r="A4954" t="str">
            <v>001701252</v>
          </cell>
          <cell r="B4954" t="str">
            <v>Varovalèno loèilno stikalo</v>
          </cell>
          <cell r="C4954" t="str">
            <v>HVL EK 00 3p P00 70</v>
          </cell>
          <cell r="D4954" t="str">
            <v>38,3322</v>
          </cell>
          <cell r="E4954" t="str">
            <v>NL</v>
          </cell>
          <cell r="F4954">
            <v>32</v>
          </cell>
          <cell r="G4954">
            <v>260658.96000000002</v>
          </cell>
          <cell r="H4954">
            <v>0</v>
          </cell>
          <cell r="I4954">
            <v>263265.54960000003</v>
          </cell>
          <cell r="J4954">
            <v>33171459.249600004</v>
          </cell>
          <cell r="K4954">
            <v>0.57999999999999996</v>
          </cell>
          <cell r="L4954">
            <v>52410906</v>
          </cell>
        </row>
        <row r="4955">
          <cell r="A4955" t="str">
            <v>001701255</v>
          </cell>
          <cell r="B4955" t="str">
            <v>Varovalèno loèilno stikalo</v>
          </cell>
          <cell r="C4955" t="str">
            <v>HVL EK 00 3p P00 95</v>
          </cell>
          <cell r="D4955" t="str">
            <v>48,7746</v>
          </cell>
          <cell r="E4955" t="str">
            <v>NL</v>
          </cell>
          <cell r="F4955">
            <v>32</v>
          </cell>
          <cell r="G4955">
            <v>331667.28000000003</v>
          </cell>
          <cell r="H4955">
            <v>0</v>
          </cell>
          <cell r="I4955">
            <v>334983.95280000003</v>
          </cell>
          <cell r="J4955">
            <v>42207978.052800007</v>
          </cell>
          <cell r="K4955">
            <v>0.57999999999999996</v>
          </cell>
          <cell r="L4955">
            <v>66688606</v>
          </cell>
        </row>
        <row r="4956">
          <cell r="A4956" t="str">
            <v>001701256</v>
          </cell>
          <cell r="B4956" t="str">
            <v>Varovalèno loèilno stikalo</v>
          </cell>
          <cell r="C4956" t="str">
            <v>HVL EK 00 3p BT00 70</v>
          </cell>
          <cell r="D4956" t="str">
            <v>50,2149</v>
          </cell>
          <cell r="E4956" t="str">
            <v>NL</v>
          </cell>
          <cell r="F4956">
            <v>32</v>
          </cell>
          <cell r="G4956">
            <v>341461.32</v>
          </cell>
          <cell r="H4956">
            <v>0</v>
          </cell>
          <cell r="I4956">
            <v>344875.93320000003</v>
          </cell>
          <cell r="J4956">
            <v>43454367.5832</v>
          </cell>
          <cell r="K4956">
            <v>0.57999999999999996</v>
          </cell>
          <cell r="L4956">
            <v>68657901</v>
          </cell>
        </row>
        <row r="4957">
          <cell r="A4957" t="str">
            <v>001701000</v>
          </cell>
          <cell r="B4957" t="str">
            <v>Varovalèno loèilno stikalo</v>
          </cell>
          <cell r="C4957" t="str">
            <v>HVL EK 000 3p M8</v>
          </cell>
          <cell r="D4957" t="str">
            <v>24,6906</v>
          </cell>
          <cell r="E4957" t="str">
            <v>NL</v>
          </cell>
          <cell r="F4957">
            <v>32</v>
          </cell>
          <cell r="G4957">
            <v>9.26</v>
          </cell>
          <cell r="H4957">
            <v>0</v>
          </cell>
          <cell r="I4957">
            <v>9.3526000000000007</v>
          </cell>
          <cell r="J4957">
            <v>1178.4276</v>
          </cell>
          <cell r="K4957">
            <v>0.57999999999999996</v>
          </cell>
          <cell r="L4957">
            <v>1862</v>
          </cell>
        </row>
        <row r="4958">
          <cell r="A4958" t="str">
            <v>001101000</v>
          </cell>
          <cell r="B4958" t="str">
            <v>Razdelilnik</v>
          </cell>
          <cell r="C4958" t="str">
            <v>ECT8PT</v>
          </cell>
          <cell r="D4958" t="str">
            <v>7,9810</v>
          </cell>
          <cell r="E4958" t="str">
            <v>PA</v>
          </cell>
          <cell r="F4958">
            <v>32</v>
          </cell>
          <cell r="G4958">
            <v>54270.8</v>
          </cell>
          <cell r="H4958">
            <v>0.1</v>
          </cell>
          <cell r="I4958">
            <v>60294.858800000002</v>
          </cell>
          <cell r="J4958">
            <v>7597152.2088000001</v>
          </cell>
          <cell r="K4958">
            <v>0.57999999999999996</v>
          </cell>
          <cell r="L4958">
            <v>825</v>
          </cell>
        </row>
        <row r="4959">
          <cell r="A4959" t="str">
            <v>001101001</v>
          </cell>
          <cell r="B4959" t="str">
            <v>Razdelilnik</v>
          </cell>
          <cell r="C4959" t="str">
            <v>ECT12PT</v>
          </cell>
          <cell r="D4959" t="str">
            <v>10,6413</v>
          </cell>
          <cell r="E4959" t="str">
            <v>PA</v>
          </cell>
          <cell r="F4959">
            <v>32</v>
          </cell>
          <cell r="G4959">
            <v>72360.840000000011</v>
          </cell>
          <cell r="H4959">
            <v>0.1</v>
          </cell>
          <cell r="I4959">
            <v>80392.893240000019</v>
          </cell>
          <cell r="J4959">
            <v>10129504.548240002</v>
          </cell>
          <cell r="K4959">
            <v>0.57999999999999996</v>
          </cell>
          <cell r="L4959">
            <v>1050</v>
          </cell>
        </row>
        <row r="4960">
          <cell r="A4960" t="str">
            <v>001101002</v>
          </cell>
          <cell r="B4960" t="str">
            <v>Razdelilnik</v>
          </cell>
          <cell r="C4960" t="str">
            <v>ECT18PT</v>
          </cell>
          <cell r="D4960" t="str">
            <v>12,3705</v>
          </cell>
          <cell r="E4960" t="str">
            <v>PA</v>
          </cell>
          <cell r="F4960">
            <v>32</v>
          </cell>
          <cell r="G4960">
            <v>84119.400000000009</v>
          </cell>
          <cell r="H4960">
            <v>0.1</v>
          </cell>
          <cell r="I4960">
            <v>93456.65340000001</v>
          </cell>
          <cell r="J4960">
            <v>11775538.328400001</v>
          </cell>
          <cell r="K4960">
            <v>0.57999999999999996</v>
          </cell>
          <cell r="L4960">
            <v>1275</v>
          </cell>
        </row>
        <row r="4961">
          <cell r="A4961" t="str">
            <v>001101003</v>
          </cell>
          <cell r="B4961" t="str">
            <v>Razdelilnik</v>
          </cell>
          <cell r="C4961" t="str">
            <v>ECT24PT</v>
          </cell>
          <cell r="D4961" t="str">
            <v>14,0997</v>
          </cell>
          <cell r="E4961" t="str">
            <v>PA</v>
          </cell>
          <cell r="F4961">
            <v>32</v>
          </cell>
          <cell r="G4961">
            <v>95877.96</v>
          </cell>
          <cell r="H4961">
            <v>0.1</v>
          </cell>
          <cell r="I4961">
            <v>106520.41356000002</v>
          </cell>
          <cell r="J4961">
            <v>13421572.108560001</v>
          </cell>
          <cell r="K4961">
            <v>0.57999999999999996</v>
          </cell>
          <cell r="L4961">
            <v>1490</v>
          </cell>
        </row>
        <row r="4962">
          <cell r="A4962" t="str">
            <v>001101004</v>
          </cell>
          <cell r="B4962" t="str">
            <v>Razdelilnik</v>
          </cell>
          <cell r="C4962" t="str">
            <v>ECT36PT</v>
          </cell>
          <cell r="D4962" t="str">
            <v>19,1544</v>
          </cell>
          <cell r="E4962" t="str">
            <v>PA</v>
          </cell>
          <cell r="F4962">
            <v>32</v>
          </cell>
          <cell r="G4962">
            <v>130249.92000000001</v>
          </cell>
          <cell r="H4962">
            <v>0.1</v>
          </cell>
          <cell r="I4962">
            <v>144707.66112</v>
          </cell>
          <cell r="J4962">
            <v>18233165.301120002</v>
          </cell>
          <cell r="K4962">
            <v>0.57999999999999996</v>
          </cell>
          <cell r="L4962">
            <v>1875</v>
          </cell>
        </row>
        <row r="4963">
          <cell r="A4963" t="str">
            <v>001101020</v>
          </cell>
          <cell r="B4963" t="str">
            <v>Razdelilnik</v>
          </cell>
          <cell r="C4963" t="str">
            <v>ECT48PT</v>
          </cell>
          <cell r="D4963" t="str">
            <v>31,6088</v>
          </cell>
          <cell r="E4963" t="str">
            <v>PA</v>
          </cell>
          <cell r="F4963">
            <v>32</v>
          </cell>
          <cell r="G4963">
            <v>214939.84000000003</v>
          </cell>
          <cell r="H4963">
            <v>0.1</v>
          </cell>
          <cell r="I4963">
            <v>238798.16224000006</v>
          </cell>
          <cell r="J4963">
            <v>30088568.442240007</v>
          </cell>
          <cell r="K4963">
            <v>0.57999999999999996</v>
          </cell>
          <cell r="L4963">
            <v>2625</v>
          </cell>
        </row>
        <row r="4964">
          <cell r="A4964" t="str">
            <v>001101005</v>
          </cell>
          <cell r="B4964" t="str">
            <v>Razdelilnik</v>
          </cell>
          <cell r="C4964" t="str">
            <v>ECT8PO</v>
          </cell>
          <cell r="D4964" t="str">
            <v>7,9810</v>
          </cell>
          <cell r="E4964" t="str">
            <v>PA</v>
          </cell>
          <cell r="F4964">
            <v>32</v>
          </cell>
          <cell r="G4964">
            <v>54270.8</v>
          </cell>
          <cell r="H4964">
            <v>0.1</v>
          </cell>
          <cell r="I4964">
            <v>60294.858800000002</v>
          </cell>
          <cell r="J4964">
            <v>7597152.2088000001</v>
          </cell>
          <cell r="K4964">
            <v>0.57999999999999996</v>
          </cell>
          <cell r="L4964">
            <v>12003501</v>
          </cell>
        </row>
        <row r="4965">
          <cell r="A4965" t="str">
            <v>001101006</v>
          </cell>
          <cell r="B4965" t="str">
            <v>Razdelilnik</v>
          </cell>
          <cell r="C4965" t="str">
            <v>ECT12PO</v>
          </cell>
          <cell r="D4965" t="str">
            <v>10,6413</v>
          </cell>
          <cell r="E4965" t="str">
            <v>PA</v>
          </cell>
          <cell r="F4965">
            <v>32</v>
          </cell>
          <cell r="G4965">
            <v>72360.840000000011</v>
          </cell>
          <cell r="H4965">
            <v>0.1</v>
          </cell>
          <cell r="I4965">
            <v>80392.893240000019</v>
          </cell>
          <cell r="J4965">
            <v>10129504.548240002</v>
          </cell>
          <cell r="K4965">
            <v>0.57999999999999996</v>
          </cell>
          <cell r="L4965">
            <v>16004618</v>
          </cell>
        </row>
        <row r="4966">
          <cell r="A4966" t="str">
            <v>001101007</v>
          </cell>
          <cell r="B4966" t="str">
            <v>Razdelilnik</v>
          </cell>
          <cell r="C4966" t="str">
            <v>ECT18PO</v>
          </cell>
          <cell r="D4966" t="str">
            <v>12,3705</v>
          </cell>
          <cell r="E4966" t="str">
            <v>PA</v>
          </cell>
          <cell r="F4966">
            <v>32</v>
          </cell>
          <cell r="G4966">
            <v>84119.400000000009</v>
          </cell>
          <cell r="H4966">
            <v>0.1</v>
          </cell>
          <cell r="I4966">
            <v>93456.65340000001</v>
          </cell>
          <cell r="J4966">
            <v>11775538.328400001</v>
          </cell>
          <cell r="K4966">
            <v>0.57999999999999996</v>
          </cell>
          <cell r="L4966">
            <v>18605351</v>
          </cell>
        </row>
        <row r="4967">
          <cell r="A4967" t="str">
            <v>001101008</v>
          </cell>
          <cell r="B4967" t="str">
            <v>Razdelilnik</v>
          </cell>
          <cell r="C4967" t="str">
            <v>ECT24PO</v>
          </cell>
          <cell r="D4967" t="str">
            <v>14,0997</v>
          </cell>
          <cell r="E4967" t="str">
            <v>PA</v>
          </cell>
          <cell r="F4967">
            <v>32</v>
          </cell>
          <cell r="G4967">
            <v>95877.96</v>
          </cell>
          <cell r="H4967">
            <v>0.1</v>
          </cell>
          <cell r="I4967">
            <v>106520.41356000002</v>
          </cell>
          <cell r="J4967">
            <v>13421572.108560001</v>
          </cell>
          <cell r="K4967">
            <v>0.57999999999999996</v>
          </cell>
          <cell r="L4967">
            <v>21206084</v>
          </cell>
        </row>
        <row r="4968">
          <cell r="A4968" t="str">
            <v>001101009</v>
          </cell>
          <cell r="B4968" t="str">
            <v>Razdelilnik</v>
          </cell>
          <cell r="C4968" t="str">
            <v>ECT36PO</v>
          </cell>
          <cell r="D4968" t="str">
            <v>19,1544</v>
          </cell>
          <cell r="E4968" t="str">
            <v>PA</v>
          </cell>
          <cell r="F4968">
            <v>32</v>
          </cell>
          <cell r="G4968">
            <v>130249.92000000001</v>
          </cell>
          <cell r="H4968">
            <v>0.1</v>
          </cell>
          <cell r="I4968">
            <v>144707.66112</v>
          </cell>
          <cell r="J4968">
            <v>18233165.301120002</v>
          </cell>
          <cell r="K4968">
            <v>0.57999999999999996</v>
          </cell>
          <cell r="L4968">
            <v>28808402</v>
          </cell>
        </row>
        <row r="4969">
          <cell r="A4969" t="str">
            <v>001101021</v>
          </cell>
          <cell r="B4969" t="str">
            <v>Razdelilnik</v>
          </cell>
          <cell r="C4969" t="str">
            <v>ECT48PO</v>
          </cell>
          <cell r="D4969" t="str">
            <v>31,6088</v>
          </cell>
          <cell r="E4969" t="str">
            <v>PA</v>
          </cell>
          <cell r="F4969">
            <v>32</v>
          </cell>
          <cell r="G4969">
            <v>214939.84000000003</v>
          </cell>
          <cell r="H4969">
            <v>0.1</v>
          </cell>
          <cell r="I4969">
            <v>238798.16224000006</v>
          </cell>
          <cell r="J4969">
            <v>30088568.442240007</v>
          </cell>
          <cell r="K4969">
            <v>0.57999999999999996</v>
          </cell>
          <cell r="L4969">
            <v>47539939</v>
          </cell>
        </row>
        <row r="4970">
          <cell r="A4970" t="str">
            <v>001101010</v>
          </cell>
          <cell r="B4970" t="str">
            <v>Razdelilnik</v>
          </cell>
          <cell r="C4970" t="str">
            <v>ECM8PT</v>
          </cell>
          <cell r="D4970" t="str">
            <v>7,9810</v>
          </cell>
          <cell r="E4970" t="str">
            <v>PA</v>
          </cell>
          <cell r="F4970">
            <v>32</v>
          </cell>
          <cell r="G4970">
            <v>54270.8</v>
          </cell>
          <cell r="H4970">
            <v>0.1</v>
          </cell>
          <cell r="I4970">
            <v>60294.858800000002</v>
          </cell>
          <cell r="J4970">
            <v>7597152.2088000001</v>
          </cell>
          <cell r="K4970">
            <v>0.57999999999999996</v>
          </cell>
          <cell r="L4970">
            <v>825</v>
          </cell>
        </row>
        <row r="4971">
          <cell r="A4971" t="str">
            <v>001101011</v>
          </cell>
          <cell r="B4971" t="str">
            <v>Razdelilnik</v>
          </cell>
          <cell r="C4971" t="str">
            <v>ECM12PT</v>
          </cell>
          <cell r="D4971" t="str">
            <v>10,6413</v>
          </cell>
          <cell r="E4971" t="str">
            <v>PA</v>
          </cell>
          <cell r="F4971">
            <v>32</v>
          </cell>
          <cell r="G4971">
            <v>72360.840000000011</v>
          </cell>
          <cell r="H4971">
            <v>0.1</v>
          </cell>
          <cell r="I4971">
            <v>80392.893240000019</v>
          </cell>
          <cell r="J4971">
            <v>10129504.548240002</v>
          </cell>
          <cell r="K4971">
            <v>0.57999999999999996</v>
          </cell>
          <cell r="L4971">
            <v>1050</v>
          </cell>
        </row>
        <row r="4972">
          <cell r="A4972" t="str">
            <v>001101018</v>
          </cell>
          <cell r="B4972" t="str">
            <v>Razdelilnik</v>
          </cell>
          <cell r="C4972" t="str">
            <v>ECM18PT</v>
          </cell>
          <cell r="D4972" t="str">
            <v>16,5355</v>
          </cell>
          <cell r="E4972" t="str">
            <v>PA</v>
          </cell>
          <cell r="F4972">
            <v>32</v>
          </cell>
          <cell r="G4972">
            <v>112441.40000000001</v>
          </cell>
          <cell r="H4972">
            <v>0.1</v>
          </cell>
          <cell r="I4972">
            <v>124922.39540000002</v>
          </cell>
          <cell r="J4972">
            <v>15740221.820400003</v>
          </cell>
          <cell r="K4972">
            <v>0.57999999999999996</v>
          </cell>
          <cell r="L4972">
            <v>1275</v>
          </cell>
        </row>
        <row r="4973">
          <cell r="A4973" t="str">
            <v>001101012</v>
          </cell>
          <cell r="B4973" t="str">
            <v>Razdelilnik</v>
          </cell>
          <cell r="C4973" t="str">
            <v>ECM24PT</v>
          </cell>
          <cell r="D4973" t="str">
            <v>14,0997</v>
          </cell>
          <cell r="E4973" t="str">
            <v>PA</v>
          </cell>
          <cell r="F4973">
            <v>32</v>
          </cell>
          <cell r="G4973">
            <v>95877.96</v>
          </cell>
          <cell r="H4973">
            <v>0.1</v>
          </cell>
          <cell r="I4973">
            <v>106520.41356000002</v>
          </cell>
          <cell r="J4973">
            <v>13421572.108560001</v>
          </cell>
          <cell r="K4973">
            <v>0.57999999999999996</v>
          </cell>
          <cell r="L4973">
            <v>1490</v>
          </cell>
        </row>
        <row r="4974">
          <cell r="A4974" t="str">
            <v>001101013</v>
          </cell>
          <cell r="B4974" t="str">
            <v>Razdelilnik</v>
          </cell>
          <cell r="C4974" t="str">
            <v>ECM36PT</v>
          </cell>
          <cell r="D4974" t="str">
            <v>19,1544</v>
          </cell>
          <cell r="E4974" t="str">
            <v>PA</v>
          </cell>
          <cell r="F4974">
            <v>32</v>
          </cell>
          <cell r="G4974">
            <v>130249.92000000001</v>
          </cell>
          <cell r="H4974">
            <v>0.1</v>
          </cell>
          <cell r="I4974">
            <v>144707.66112</v>
          </cell>
          <cell r="J4974">
            <v>18233165.301120002</v>
          </cell>
          <cell r="K4974">
            <v>0.57999999999999996</v>
          </cell>
          <cell r="L4974">
            <v>1875</v>
          </cell>
        </row>
        <row r="4975">
          <cell r="A4975" t="str">
            <v>001101014</v>
          </cell>
          <cell r="B4975" t="str">
            <v>Razdelilnik</v>
          </cell>
          <cell r="C4975" t="str">
            <v>ECM8PO</v>
          </cell>
          <cell r="D4975" t="str">
            <v>7,9810</v>
          </cell>
          <cell r="E4975" t="str">
            <v>PA</v>
          </cell>
          <cell r="F4975">
            <v>32</v>
          </cell>
          <cell r="G4975">
            <v>54270.8</v>
          </cell>
          <cell r="H4975">
            <v>0.1</v>
          </cell>
          <cell r="I4975">
            <v>60294.858800000002</v>
          </cell>
          <cell r="J4975">
            <v>7597152.2088000001</v>
          </cell>
          <cell r="K4975">
            <v>0.57999999999999996</v>
          </cell>
          <cell r="L4975">
            <v>12003501</v>
          </cell>
        </row>
        <row r="4976">
          <cell r="A4976" t="str">
            <v>001101015</v>
          </cell>
          <cell r="B4976" t="str">
            <v>Razdelilnik</v>
          </cell>
          <cell r="C4976" t="str">
            <v>ECM12PO</v>
          </cell>
          <cell r="D4976" t="str">
            <v>10,6413</v>
          </cell>
          <cell r="E4976" t="str">
            <v>PA</v>
          </cell>
          <cell r="F4976">
            <v>32</v>
          </cell>
          <cell r="G4976">
            <v>72360.840000000011</v>
          </cell>
          <cell r="H4976">
            <v>0.1</v>
          </cell>
          <cell r="I4976">
            <v>80392.893240000019</v>
          </cell>
          <cell r="J4976">
            <v>10129504.548240002</v>
          </cell>
          <cell r="K4976">
            <v>0.57999999999999996</v>
          </cell>
          <cell r="L4976">
            <v>16004618</v>
          </cell>
        </row>
        <row r="4977">
          <cell r="A4977" t="str">
            <v>001101019</v>
          </cell>
          <cell r="B4977" t="str">
            <v>Razdelilnik</v>
          </cell>
          <cell r="C4977" t="str">
            <v>ECM18PO</v>
          </cell>
          <cell r="D4977" t="str">
            <v>16,5355</v>
          </cell>
          <cell r="E4977" t="str">
            <v>PA</v>
          </cell>
          <cell r="F4977">
            <v>32</v>
          </cell>
          <cell r="G4977">
            <v>112441.40000000001</v>
          </cell>
          <cell r="H4977">
            <v>0.1</v>
          </cell>
          <cell r="I4977">
            <v>124922.39540000002</v>
          </cell>
          <cell r="J4977">
            <v>15740221.820400003</v>
          </cell>
          <cell r="K4977">
            <v>0.57999999999999996</v>
          </cell>
          <cell r="L4977">
            <v>24869551</v>
          </cell>
        </row>
        <row r="4978">
          <cell r="A4978" t="str">
            <v>001101016</v>
          </cell>
          <cell r="B4978" t="str">
            <v>Razdelilnik</v>
          </cell>
          <cell r="C4978" t="str">
            <v>ECM24PO</v>
          </cell>
          <cell r="D4978" t="str">
            <v>14,0997</v>
          </cell>
          <cell r="E4978" t="str">
            <v>PA</v>
          </cell>
          <cell r="F4978">
            <v>32</v>
          </cell>
          <cell r="G4978">
            <v>95877.96</v>
          </cell>
          <cell r="H4978">
            <v>0.1</v>
          </cell>
          <cell r="I4978">
            <v>106520.41356000002</v>
          </cell>
          <cell r="J4978">
            <v>13421572.108560001</v>
          </cell>
          <cell r="K4978">
            <v>0.57999999999999996</v>
          </cell>
          <cell r="L4978">
            <v>21206084</v>
          </cell>
        </row>
        <row r="4979">
          <cell r="A4979" t="str">
            <v>001101017</v>
          </cell>
          <cell r="B4979" t="str">
            <v>Razdelilnik</v>
          </cell>
          <cell r="C4979" t="str">
            <v>ECM36PO</v>
          </cell>
          <cell r="D4979" t="str">
            <v>19,1544</v>
          </cell>
          <cell r="E4979" t="str">
            <v>PA</v>
          </cell>
          <cell r="F4979">
            <v>32</v>
          </cell>
          <cell r="G4979">
            <v>130249.92000000001</v>
          </cell>
          <cell r="H4979">
            <v>0.1</v>
          </cell>
          <cell r="I4979">
            <v>144707.66112</v>
          </cell>
          <cell r="J4979">
            <v>18233165.301120002</v>
          </cell>
          <cell r="K4979">
            <v>0.57999999999999996</v>
          </cell>
          <cell r="L4979">
            <v>28808402</v>
          </cell>
        </row>
        <row r="4980">
          <cell r="A4980" t="str">
            <v>001101025</v>
          </cell>
          <cell r="B4980" t="str">
            <v>Razdelilnik</v>
          </cell>
          <cell r="C4980" t="str">
            <v>ECG14</v>
          </cell>
          <cell r="D4980" t="str">
            <v>25,5902</v>
          </cell>
          <cell r="E4980" t="str">
            <v>PA</v>
          </cell>
          <cell r="F4980">
            <v>32</v>
          </cell>
          <cell r="G4980">
            <v>174013.36000000002</v>
          </cell>
          <cell r="H4980">
            <v>0.1</v>
          </cell>
          <cell r="I4980">
            <v>193328.84296000004</v>
          </cell>
          <cell r="J4980">
            <v>24359434.212960005</v>
          </cell>
          <cell r="K4980">
            <v>0.57999999999999996</v>
          </cell>
          <cell r="L4980">
            <v>38487907</v>
          </cell>
        </row>
        <row r="4981">
          <cell r="A4981" t="str">
            <v>001101026</v>
          </cell>
          <cell r="B4981" t="str">
            <v>Razdelilnik</v>
          </cell>
          <cell r="C4981" t="str">
            <v>ECG28</v>
          </cell>
          <cell r="D4981" t="str">
            <v>30,4857</v>
          </cell>
          <cell r="E4981" t="str">
            <v>PA</v>
          </cell>
          <cell r="F4981">
            <v>32</v>
          </cell>
          <cell r="G4981">
            <v>207302.76</v>
          </cell>
          <cell r="H4981">
            <v>0.1</v>
          </cell>
          <cell r="I4981">
            <v>230313.36636000001</v>
          </cell>
          <cell r="J4981">
            <v>29019484.161360003</v>
          </cell>
          <cell r="K4981">
            <v>0.57999999999999996</v>
          </cell>
          <cell r="L4981">
            <v>45850785</v>
          </cell>
        </row>
        <row r="4982">
          <cell r="A4982" t="str">
            <v>001101027</v>
          </cell>
          <cell r="B4982" t="str">
            <v>Razdelilnik</v>
          </cell>
          <cell r="C4982" t="str">
            <v>ECG42</v>
          </cell>
          <cell r="D4982" t="str">
            <v>40,7496</v>
          </cell>
          <cell r="E4982" t="str">
            <v>PA</v>
          </cell>
          <cell r="F4982">
            <v>32</v>
          </cell>
          <cell r="G4982">
            <v>277097.28000000003</v>
          </cell>
          <cell r="H4982">
            <v>0.1</v>
          </cell>
          <cell r="I4982">
            <v>307855.07808000001</v>
          </cell>
          <cell r="J4982">
            <v>38789739.838080004</v>
          </cell>
          <cell r="K4982">
            <v>0.57999999999999996</v>
          </cell>
          <cell r="L4982">
            <v>61287789</v>
          </cell>
        </row>
        <row r="4983">
          <cell r="A4983" t="str">
            <v>001101028</v>
          </cell>
          <cell r="B4983" t="str">
            <v>Razdelilnik</v>
          </cell>
          <cell r="C4983" t="str">
            <v>ECG56</v>
          </cell>
          <cell r="D4983" t="str">
            <v>52,8493</v>
          </cell>
          <cell r="E4983" t="str">
            <v>PA</v>
          </cell>
          <cell r="F4983">
            <v>32</v>
          </cell>
          <cell r="G4983">
            <v>359375.24000000005</v>
          </cell>
          <cell r="H4983">
            <v>0.1</v>
          </cell>
          <cell r="I4983">
            <v>399265.8916400001</v>
          </cell>
          <cell r="J4983">
            <v>50307502.346640013</v>
          </cell>
          <cell r="K4983">
            <v>0.57999999999999996</v>
          </cell>
          <cell r="L4983">
            <v>79485854</v>
          </cell>
        </row>
        <row r="4984">
          <cell r="A4984" t="str">
            <v>001101180</v>
          </cell>
          <cell r="B4984" t="str">
            <v>Razdelilnik</v>
          </cell>
          <cell r="C4984" t="str">
            <v>ECG14PT</v>
          </cell>
          <cell r="D4984" t="str">
            <v>24,1935</v>
          </cell>
          <cell r="E4984" t="str">
            <v>PA</v>
          </cell>
          <cell r="F4984">
            <v>32</v>
          </cell>
          <cell r="G4984">
            <v>164515.80000000002</v>
          </cell>
          <cell r="H4984">
            <v>0.1</v>
          </cell>
          <cell r="I4984">
            <v>182777.05380000002</v>
          </cell>
          <cell r="J4984">
            <v>23029908.778800003</v>
          </cell>
          <cell r="K4984">
            <v>0.55000000000000004</v>
          </cell>
          <cell r="L4984">
            <v>35696359</v>
          </cell>
        </row>
        <row r="4985">
          <cell r="A4985" t="str">
            <v>001101181</v>
          </cell>
          <cell r="B4985" t="str">
            <v>Razdelilnik</v>
          </cell>
          <cell r="C4985" t="str">
            <v>ECG28PT</v>
          </cell>
          <cell r="D4985" t="str">
            <v>27,6791</v>
          </cell>
          <cell r="E4985" t="str">
            <v>PA</v>
          </cell>
          <cell r="F4985">
            <v>32</v>
          </cell>
          <cell r="G4985">
            <v>188217.88</v>
          </cell>
          <cell r="H4985">
            <v>0.1</v>
          </cell>
          <cell r="I4985">
            <v>209110.06468000004</v>
          </cell>
          <cell r="J4985">
            <v>26347868.149680004</v>
          </cell>
          <cell r="K4985">
            <v>0.55000000000000004</v>
          </cell>
          <cell r="L4985">
            <v>40839196</v>
          </cell>
        </row>
        <row r="4986">
          <cell r="A4986" t="str">
            <v>001101182</v>
          </cell>
          <cell r="B4986" t="str">
            <v>Razdelilnik</v>
          </cell>
          <cell r="C4986" t="str">
            <v>ECG42PT</v>
          </cell>
          <cell r="D4986" t="str">
            <v>32,5998</v>
          </cell>
          <cell r="E4986" t="str">
            <v>PA</v>
          </cell>
          <cell r="F4986">
            <v>32</v>
          </cell>
          <cell r="G4986">
            <v>221678.64</v>
          </cell>
          <cell r="H4986">
            <v>0.1</v>
          </cell>
          <cell r="I4986">
            <v>246284.96904000005</v>
          </cell>
          <cell r="J4986">
            <v>31031906.099040005</v>
          </cell>
          <cell r="K4986">
            <v>0.55000000000000004</v>
          </cell>
          <cell r="L4986">
            <v>48099455</v>
          </cell>
        </row>
        <row r="4987">
          <cell r="A4987" t="str">
            <v>001101183</v>
          </cell>
          <cell r="B4987" t="str">
            <v>Razdelilnik</v>
          </cell>
          <cell r="C4987" t="str">
            <v>ECG14PO</v>
          </cell>
          <cell r="D4987" t="str">
            <v>24,1935</v>
          </cell>
          <cell r="E4987" t="str">
            <v>PA</v>
          </cell>
          <cell r="F4987">
            <v>32</v>
          </cell>
          <cell r="G4987">
            <v>164515.80000000002</v>
          </cell>
          <cell r="H4987">
            <v>0.1</v>
          </cell>
          <cell r="I4987">
            <v>182777.05380000002</v>
          </cell>
          <cell r="J4987">
            <v>23029908.778800003</v>
          </cell>
          <cell r="K4987">
            <v>0.55000000000000004</v>
          </cell>
          <cell r="L4987">
            <v>35696359</v>
          </cell>
        </row>
        <row r="4988">
          <cell r="A4988" t="str">
            <v>001101184</v>
          </cell>
          <cell r="B4988" t="str">
            <v>Razdelilnik</v>
          </cell>
          <cell r="C4988" t="str">
            <v>ECG28PO</v>
          </cell>
          <cell r="D4988" t="str">
            <v>27,6791</v>
          </cell>
          <cell r="E4988" t="str">
            <v>PA</v>
          </cell>
          <cell r="F4988">
            <v>32</v>
          </cell>
          <cell r="G4988">
            <v>188217.88</v>
          </cell>
          <cell r="H4988">
            <v>0.1</v>
          </cell>
          <cell r="I4988">
            <v>209110.06468000004</v>
          </cell>
          <cell r="J4988">
            <v>26347868.149680004</v>
          </cell>
          <cell r="K4988">
            <v>0.55000000000000004</v>
          </cell>
          <cell r="L4988">
            <v>40839196</v>
          </cell>
        </row>
        <row r="4989">
          <cell r="A4989" t="str">
            <v>001101185</v>
          </cell>
          <cell r="B4989" t="str">
            <v>Razdelilnik</v>
          </cell>
          <cell r="C4989" t="str">
            <v>ECG42PO</v>
          </cell>
          <cell r="D4989" t="str">
            <v>32,5998</v>
          </cell>
          <cell r="E4989" t="str">
            <v>PA</v>
          </cell>
          <cell r="F4989">
            <v>32</v>
          </cell>
          <cell r="G4989">
            <v>221678.64</v>
          </cell>
          <cell r="H4989">
            <v>0.1</v>
          </cell>
          <cell r="I4989">
            <v>246284.96904000005</v>
          </cell>
          <cell r="J4989">
            <v>31031906.099040005</v>
          </cell>
          <cell r="K4989">
            <v>0.55000000000000004</v>
          </cell>
          <cell r="L4989">
            <v>48099455</v>
          </cell>
        </row>
        <row r="4990">
          <cell r="A4990" t="str">
            <v>001101152</v>
          </cell>
          <cell r="B4990" t="str">
            <v>Razdelilnik</v>
          </cell>
          <cell r="C4990" t="str">
            <v>ECG14MEDIA</v>
          </cell>
          <cell r="D4990" t="str">
            <v>26,6539</v>
          </cell>
          <cell r="E4990" t="str">
            <v>PA</v>
          </cell>
          <cell r="F4990">
            <v>32</v>
          </cell>
          <cell r="G4990">
            <v>181246.52000000002</v>
          </cell>
          <cell r="H4990">
            <v>0.1</v>
          </cell>
          <cell r="I4990">
            <v>201364.88372000004</v>
          </cell>
          <cell r="J4990">
            <v>25371975.348720007</v>
          </cell>
          <cell r="K4990">
            <v>0.55000000000000004</v>
          </cell>
          <cell r="L4990">
            <v>39326562</v>
          </cell>
        </row>
        <row r="4991">
          <cell r="A4991" t="str">
            <v>001101153</v>
          </cell>
          <cell r="B4991" t="str">
            <v>Razdelilnik</v>
          </cell>
          <cell r="C4991" t="str">
            <v>ECG28MEDIA</v>
          </cell>
          <cell r="D4991" t="str">
            <v>31,5160</v>
          </cell>
          <cell r="E4991" t="str">
            <v>PA</v>
          </cell>
          <cell r="F4991">
            <v>32</v>
          </cell>
          <cell r="G4991">
            <v>214308.80000000002</v>
          </cell>
          <cell r="H4991">
            <v>0.1</v>
          </cell>
          <cell r="I4991">
            <v>238097.07680000007</v>
          </cell>
          <cell r="J4991">
            <v>30000231.676800009</v>
          </cell>
          <cell r="K4991">
            <v>0.55000000000000004</v>
          </cell>
          <cell r="L4991">
            <v>46500360</v>
          </cell>
        </row>
        <row r="4992">
          <cell r="A4992" t="str">
            <v>001101154</v>
          </cell>
          <cell r="B4992" t="str">
            <v>Razdelilnik</v>
          </cell>
          <cell r="C4992" t="str">
            <v>ECG42MEDIA</v>
          </cell>
          <cell r="D4992" t="str">
            <v>42,0312</v>
          </cell>
          <cell r="E4992" t="str">
            <v>PC</v>
          </cell>
          <cell r="F4992">
            <v>32</v>
          </cell>
          <cell r="G4992">
            <v>285812.16000000003</v>
          </cell>
          <cell r="H4992">
            <v>0.1</v>
          </cell>
          <cell r="I4992">
            <v>317537.30976000003</v>
          </cell>
          <cell r="J4992">
            <v>40009701.029760003</v>
          </cell>
          <cell r="K4992">
            <v>0.55000000000000004</v>
          </cell>
          <cell r="L4992">
            <v>62015037</v>
          </cell>
        </row>
        <row r="4993">
          <cell r="A4993" t="str">
            <v>001101155</v>
          </cell>
          <cell r="B4993" t="str">
            <v>Razdelilnik</v>
          </cell>
          <cell r="C4993" t="str">
            <v>ECG56MEDIA</v>
          </cell>
          <cell r="D4993" t="str">
            <v>60,3374</v>
          </cell>
          <cell r="E4993" t="str">
            <v>PC</v>
          </cell>
          <cell r="F4993">
            <v>32</v>
          </cell>
          <cell r="G4993">
            <v>410294.32</v>
          </cell>
          <cell r="H4993">
            <v>0.1</v>
          </cell>
          <cell r="I4993">
            <v>455836.98952000006</v>
          </cell>
          <cell r="J4993">
            <v>57435460.679520011</v>
          </cell>
          <cell r="K4993">
            <v>0.55000000000000004</v>
          </cell>
          <cell r="L4993">
            <v>89024965</v>
          </cell>
        </row>
        <row r="4994">
          <cell r="A4994" t="str">
            <v>001101186</v>
          </cell>
          <cell r="B4994" t="str">
            <v>Razdelilnik</v>
          </cell>
          <cell r="C4994" t="str">
            <v>ECG14MEDIAPT</v>
          </cell>
          <cell r="D4994" t="str">
            <v>27,0640</v>
          </cell>
          <cell r="E4994" t="str">
            <v>PA</v>
          </cell>
          <cell r="F4994">
            <v>32</v>
          </cell>
          <cell r="G4994">
            <v>184035.20000000001</v>
          </cell>
          <cell r="H4994">
            <v>0.1</v>
          </cell>
          <cell r="I4994">
            <v>204463.10720000003</v>
          </cell>
          <cell r="J4994">
            <v>25762351.507200003</v>
          </cell>
          <cell r="K4994">
            <v>0.55000000000000004</v>
          </cell>
          <cell r="L4994">
            <v>39931645</v>
          </cell>
        </row>
        <row r="4995">
          <cell r="A4995" t="str">
            <v>001101187</v>
          </cell>
          <cell r="B4995" t="str">
            <v>Razdelilnik</v>
          </cell>
          <cell r="C4995" t="str">
            <v>ECG28MEDIAPT</v>
          </cell>
          <cell r="D4995" t="str">
            <v>33,8300</v>
          </cell>
          <cell r="E4995" t="str">
            <v>PA</v>
          </cell>
          <cell r="F4995">
            <v>32</v>
          </cell>
          <cell r="G4995">
            <v>230044.00000000003</v>
          </cell>
          <cell r="H4995">
            <v>0.1</v>
          </cell>
          <cell r="I4995">
            <v>255578.88400000005</v>
          </cell>
          <cell r="J4995">
            <v>32202939.384000007</v>
          </cell>
          <cell r="K4995">
            <v>0.55000000000000004</v>
          </cell>
          <cell r="L4995">
            <v>49914557</v>
          </cell>
        </row>
        <row r="4996">
          <cell r="A4996" t="str">
            <v>001101188</v>
          </cell>
          <cell r="B4996" t="str">
            <v>Razdelilnik</v>
          </cell>
          <cell r="C4996" t="str">
            <v>ECG42MEDIAPT</v>
          </cell>
          <cell r="D4996" t="str">
            <v>43,6714</v>
          </cell>
          <cell r="E4996" t="str">
            <v>PA</v>
          </cell>
          <cell r="F4996">
            <v>32</v>
          </cell>
          <cell r="G4996">
            <v>296965.52</v>
          </cell>
          <cell r="H4996">
            <v>0.1</v>
          </cell>
          <cell r="I4996">
            <v>329928.69272000005</v>
          </cell>
          <cell r="J4996">
            <v>41571015.282720007</v>
          </cell>
          <cell r="K4996">
            <v>0.55000000000000004</v>
          </cell>
          <cell r="L4996">
            <v>64435074</v>
          </cell>
        </row>
        <row r="4997">
          <cell r="A4997" t="str">
            <v>001101156</v>
          </cell>
          <cell r="B4997" t="str">
            <v>Razdelilnik</v>
          </cell>
          <cell r="C4997" t="str">
            <v>ECG14MEDIA-I</v>
          </cell>
          <cell r="D4997" t="str">
            <v>29,5829</v>
          </cell>
          <cell r="E4997" t="str">
            <v>PA</v>
          </cell>
          <cell r="F4997">
            <v>32</v>
          </cell>
          <cell r="G4997">
            <v>201163.72</v>
          </cell>
          <cell r="H4997">
            <v>0.1</v>
          </cell>
          <cell r="I4997">
            <v>223492.89292000004</v>
          </cell>
          <cell r="J4997">
            <v>28160104.507920004</v>
          </cell>
          <cell r="K4997">
            <v>0.55000000000000004</v>
          </cell>
          <cell r="L4997">
            <v>43648162</v>
          </cell>
        </row>
        <row r="4998">
          <cell r="A4998" t="str">
            <v>001101157</v>
          </cell>
          <cell r="B4998" t="str">
            <v>Razdelilnik</v>
          </cell>
          <cell r="C4998" t="str">
            <v>ECG28MEDIA-I</v>
          </cell>
          <cell r="D4998" t="str">
            <v>37,0519</v>
          </cell>
          <cell r="E4998" t="str">
            <v>PA</v>
          </cell>
          <cell r="F4998">
            <v>32</v>
          </cell>
          <cell r="G4998">
            <v>251952.92</v>
          </cell>
          <cell r="H4998">
            <v>0.1</v>
          </cell>
          <cell r="I4998">
            <v>279919.69412000006</v>
          </cell>
          <cell r="J4998">
            <v>35269881.459120005</v>
          </cell>
          <cell r="K4998">
            <v>0.55000000000000004</v>
          </cell>
          <cell r="L4998">
            <v>54668317</v>
          </cell>
        </row>
        <row r="4999">
          <cell r="A4999" t="str">
            <v>001101158</v>
          </cell>
          <cell r="B4999" t="str">
            <v>Razdelilnik</v>
          </cell>
          <cell r="C4999" t="str">
            <v>ECG42MEDIA-I</v>
          </cell>
          <cell r="D4999" t="str">
            <v>47,4498</v>
          </cell>
          <cell r="E4999" t="str">
            <v>PA</v>
          </cell>
          <cell r="F4999">
            <v>32</v>
          </cell>
          <cell r="G4999">
            <v>322658.64</v>
          </cell>
          <cell r="H4999">
            <v>0.1</v>
          </cell>
          <cell r="I4999">
            <v>358473.74904000002</v>
          </cell>
          <cell r="J4999">
            <v>45167692.379040003</v>
          </cell>
          <cell r="K4999">
            <v>0.55000000000000004</v>
          </cell>
          <cell r="L4999">
            <v>70009924</v>
          </cell>
        </row>
        <row r="5000">
          <cell r="A5000" t="str">
            <v>001101159</v>
          </cell>
          <cell r="B5000" t="str">
            <v>Razdelilnik</v>
          </cell>
          <cell r="C5000" t="str">
            <v>ECG56MEDIA-I</v>
          </cell>
          <cell r="D5000" t="str">
            <v>68,0993</v>
          </cell>
          <cell r="E5000" t="str">
            <v>PA</v>
          </cell>
          <cell r="F5000">
            <v>32</v>
          </cell>
          <cell r="G5000">
            <v>463075.24000000005</v>
          </cell>
          <cell r="H5000">
            <v>0.1</v>
          </cell>
          <cell r="I5000">
            <v>514476.59164000012</v>
          </cell>
          <cell r="J5000">
            <v>64824050.546640016</v>
          </cell>
          <cell r="K5000">
            <v>0.55000000000000004</v>
          </cell>
          <cell r="L5000">
            <v>100477279</v>
          </cell>
        </row>
        <row r="5001">
          <cell r="A5001" t="str">
            <v>001101160</v>
          </cell>
          <cell r="B5001" t="str">
            <v>Razdelilnik</v>
          </cell>
          <cell r="C5001" t="str">
            <v>ECG14H</v>
          </cell>
          <cell r="D5001" t="str">
            <v>28,6194</v>
          </cell>
          <cell r="E5001" t="str">
            <v>PA</v>
          </cell>
          <cell r="F5001">
            <v>32</v>
          </cell>
          <cell r="G5001">
            <v>194611.92</v>
          </cell>
          <cell r="H5001">
            <v>0.1</v>
          </cell>
          <cell r="I5001">
            <v>216213.84312000003</v>
          </cell>
          <cell r="J5001">
            <v>27242944.233120006</v>
          </cell>
          <cell r="K5001">
            <v>0.55000000000000004</v>
          </cell>
          <cell r="L5001">
            <v>42226564</v>
          </cell>
        </row>
        <row r="5002">
          <cell r="A5002" t="str">
            <v>001101161</v>
          </cell>
          <cell r="B5002" t="str">
            <v>Razdelilnik</v>
          </cell>
          <cell r="C5002" t="str">
            <v>ECG28H</v>
          </cell>
          <cell r="D5002" t="str">
            <v>34,0944</v>
          </cell>
          <cell r="E5002" t="str">
            <v>PA</v>
          </cell>
          <cell r="F5002">
            <v>32</v>
          </cell>
          <cell r="G5002">
            <v>231841.92000000001</v>
          </cell>
          <cell r="H5002">
            <v>0.1</v>
          </cell>
          <cell r="I5002">
            <v>257576.37312000003</v>
          </cell>
          <cell r="J5002">
            <v>32454623.013120003</v>
          </cell>
          <cell r="K5002">
            <v>0.55000000000000004</v>
          </cell>
          <cell r="L5002">
            <v>50304666</v>
          </cell>
        </row>
        <row r="5003">
          <cell r="A5003" t="str">
            <v>001101162</v>
          </cell>
          <cell r="B5003" t="str">
            <v>Razdelilnik</v>
          </cell>
          <cell r="C5003" t="str">
            <v>ECG42H</v>
          </cell>
          <cell r="D5003" t="str">
            <v>45,5732</v>
          </cell>
          <cell r="E5003" t="str">
            <v>PA</v>
          </cell>
          <cell r="F5003">
            <v>32</v>
          </cell>
          <cell r="G5003">
            <v>309897.76</v>
          </cell>
          <cell r="H5003">
            <v>0.1</v>
          </cell>
          <cell r="I5003">
            <v>344296.41136000003</v>
          </cell>
          <cell r="J5003">
            <v>43381347.831360005</v>
          </cell>
          <cell r="K5003">
            <v>0.55000000000000004</v>
          </cell>
          <cell r="L5003">
            <v>67241090</v>
          </cell>
        </row>
        <row r="5004">
          <cell r="A5004" t="str">
            <v>001101163</v>
          </cell>
          <cell r="B5004" t="str">
            <v>Razdelilnik</v>
          </cell>
          <cell r="C5004" t="str">
            <v>ECG56H</v>
          </cell>
          <cell r="D5004" t="str">
            <v>59,1052</v>
          </cell>
          <cell r="E5004" t="str">
            <v>PA</v>
          </cell>
          <cell r="F5004">
            <v>32</v>
          </cell>
          <cell r="G5004">
            <v>401915.36000000004</v>
          </cell>
          <cell r="H5004">
            <v>0.1</v>
          </cell>
          <cell r="I5004">
            <v>446527.96496000007</v>
          </cell>
          <cell r="J5004">
            <v>56262523.584960006</v>
          </cell>
          <cell r="K5004">
            <v>0.55000000000000004</v>
          </cell>
          <cell r="L5004">
            <v>87206912</v>
          </cell>
        </row>
        <row r="5005">
          <cell r="A5005" t="str">
            <v>001101050</v>
          </cell>
          <cell r="B5005" t="str">
            <v>Kljuèavnica</v>
          </cell>
          <cell r="C5005" t="str">
            <v>ELK</v>
          </cell>
          <cell r="D5005" t="str">
            <v>10,7623</v>
          </cell>
          <cell r="E5005" t="str">
            <v>PC</v>
          </cell>
          <cell r="F5005">
            <v>32</v>
          </cell>
          <cell r="G5005">
            <v>73183.64</v>
          </cell>
          <cell r="H5005">
            <v>0.1</v>
          </cell>
          <cell r="I5005">
            <v>81307.024040000004</v>
          </cell>
          <cell r="J5005">
            <v>10244685.029040001</v>
          </cell>
          <cell r="K5005">
            <v>0.57999999999999996</v>
          </cell>
          <cell r="L5005">
            <v>16186603</v>
          </cell>
        </row>
        <row r="5006">
          <cell r="A5006" t="str">
            <v>001101052</v>
          </cell>
          <cell r="B5006" t="str">
            <v>Prekritje</v>
          </cell>
          <cell r="C5006" t="str">
            <v>MP-E</v>
          </cell>
          <cell r="D5006" t="str">
            <v>0,5366</v>
          </cell>
          <cell r="E5006" t="str">
            <v>PC</v>
          </cell>
          <cell r="F5006">
            <v>32</v>
          </cell>
          <cell r="G5006" t="e">
            <v>#VALUE!</v>
          </cell>
          <cell r="H5006">
            <v>0.1</v>
          </cell>
          <cell r="I5006" t="e">
            <v>#VALUE!</v>
          </cell>
          <cell r="J5006" t="e">
            <v>#VALUE!</v>
          </cell>
          <cell r="K5006">
            <v>0.57999999999999996</v>
          </cell>
          <cell r="L5006" t="e">
            <v>#VALUE!</v>
          </cell>
        </row>
        <row r="5007">
          <cell r="A5007" t="str">
            <v>001101054</v>
          </cell>
          <cell r="B5007" t="str">
            <v>Uvodnica</v>
          </cell>
          <cell r="C5007" t="str">
            <v>M20</v>
          </cell>
          <cell r="D5007" t="str">
            <v>0,3320</v>
          </cell>
          <cell r="E5007" t="str">
            <v>PC</v>
          </cell>
          <cell r="F5007">
            <v>32</v>
          </cell>
          <cell r="G5007" t="e">
            <v>#VALUE!</v>
          </cell>
          <cell r="H5007">
            <v>0.1</v>
          </cell>
          <cell r="I5007" t="e">
            <v>#VALUE!</v>
          </cell>
          <cell r="J5007" t="e">
            <v>#VALUE!</v>
          </cell>
          <cell r="K5007">
            <v>0.57999999999999996</v>
          </cell>
          <cell r="L5007" t="e">
            <v>#VALUE!</v>
          </cell>
        </row>
        <row r="5008">
          <cell r="A5008" t="str">
            <v>001101055</v>
          </cell>
          <cell r="B5008" t="str">
            <v>Uvodnica</v>
          </cell>
          <cell r="C5008" t="str">
            <v>M25</v>
          </cell>
          <cell r="D5008" t="str">
            <v>0,4285</v>
          </cell>
          <cell r="E5008" t="str">
            <v>PC</v>
          </cell>
          <cell r="F5008">
            <v>32</v>
          </cell>
          <cell r="G5008" t="e">
            <v>#VALUE!</v>
          </cell>
          <cell r="H5008">
            <v>0.1</v>
          </cell>
          <cell r="I5008" t="e">
            <v>#VALUE!</v>
          </cell>
          <cell r="J5008" t="e">
            <v>#VALUE!</v>
          </cell>
          <cell r="K5008">
            <v>0.57999999999999996</v>
          </cell>
          <cell r="L5008" t="e">
            <v>#VALUE!</v>
          </cell>
        </row>
        <row r="5009">
          <cell r="A5009" t="str">
            <v>001101056</v>
          </cell>
          <cell r="B5009" t="str">
            <v>Uvodnica</v>
          </cell>
          <cell r="C5009" t="str">
            <v>M32</v>
          </cell>
          <cell r="D5009" t="str">
            <v>0,1713</v>
          </cell>
          <cell r="E5009" t="str">
            <v>PC</v>
          </cell>
          <cell r="F5009">
            <v>32</v>
          </cell>
          <cell r="G5009" t="e">
            <v>#VALUE!</v>
          </cell>
          <cell r="H5009">
            <v>0.1</v>
          </cell>
          <cell r="I5009" t="e">
            <v>#VALUE!</v>
          </cell>
          <cell r="J5009" t="e">
            <v>#VALUE!</v>
          </cell>
          <cell r="K5009">
            <v>0.57999999999999996</v>
          </cell>
          <cell r="L5009" t="e">
            <v>#VALUE!</v>
          </cell>
        </row>
        <row r="5010">
          <cell r="A5010" t="str">
            <v>001101057</v>
          </cell>
          <cell r="B5010" t="str">
            <v>Uvodnica</v>
          </cell>
          <cell r="C5010" t="str">
            <v>M40</v>
          </cell>
          <cell r="D5010" t="str">
            <v>1,0713</v>
          </cell>
          <cell r="E5010" t="str">
            <v>PC</v>
          </cell>
          <cell r="F5010">
            <v>32</v>
          </cell>
          <cell r="G5010">
            <v>7284.84</v>
          </cell>
          <cell r="H5010">
            <v>0.1</v>
          </cell>
          <cell r="I5010">
            <v>8093.4572400000006</v>
          </cell>
          <cell r="J5010">
            <v>1019775.61224</v>
          </cell>
          <cell r="K5010">
            <v>0.57999999999999996</v>
          </cell>
          <cell r="L5010">
            <v>1611246</v>
          </cell>
        </row>
        <row r="5011">
          <cell r="A5011" t="str">
            <v>001101051</v>
          </cell>
          <cell r="B5011" t="str">
            <v>Priksponka za izolvod</v>
          </cell>
          <cell r="C5011" t="str">
            <v>PST-UNI</v>
          </cell>
          <cell r="D5011" t="str">
            <v>4,5095</v>
          </cell>
          <cell r="E5011" t="str">
            <v>PC</v>
          </cell>
          <cell r="F5011">
            <v>32</v>
          </cell>
          <cell r="G5011">
            <v>30664.600000000002</v>
          </cell>
          <cell r="H5011">
            <v>0.1</v>
          </cell>
          <cell r="I5011">
            <v>34068.370600000002</v>
          </cell>
          <cell r="J5011">
            <v>4292614.6956000002</v>
          </cell>
          <cell r="K5011">
            <v>0.57999999999999996</v>
          </cell>
          <cell r="L5011">
            <v>6782332</v>
          </cell>
        </row>
        <row r="5012">
          <cell r="A5012" t="str">
            <v>001101060</v>
          </cell>
          <cell r="B5012" t="str">
            <v>Razdelilnik</v>
          </cell>
          <cell r="C5012" t="str">
            <v>ECH-4G</v>
          </cell>
          <cell r="D5012" t="str">
            <v>15,8153</v>
          </cell>
          <cell r="E5012" t="str">
            <v>PC</v>
          </cell>
          <cell r="F5012">
            <v>32</v>
          </cell>
          <cell r="G5012">
            <v>107544.04000000001</v>
          </cell>
          <cell r="H5012">
            <v>0.1</v>
          </cell>
          <cell r="I5012">
            <v>119481.42844000002</v>
          </cell>
          <cell r="J5012">
            <v>15054659.983440002</v>
          </cell>
          <cell r="K5012">
            <v>0.57999999999999996</v>
          </cell>
          <cell r="L5012">
            <v>23786363</v>
          </cell>
        </row>
        <row r="5013">
          <cell r="A5013" t="str">
            <v>001101061</v>
          </cell>
          <cell r="B5013" t="str">
            <v>Razdelilnik</v>
          </cell>
          <cell r="C5013" t="str">
            <v>ECH-8G</v>
          </cell>
          <cell r="D5013" t="str">
            <v>19,1133</v>
          </cell>
          <cell r="E5013" t="str">
            <v>PC</v>
          </cell>
          <cell r="F5013">
            <v>32</v>
          </cell>
          <cell r="G5013">
            <v>129970.44</v>
          </cell>
          <cell r="H5013">
            <v>0.1</v>
          </cell>
          <cell r="I5013">
            <v>144397.15884000002</v>
          </cell>
          <cell r="J5013">
            <v>18194042.013840001</v>
          </cell>
          <cell r="K5013">
            <v>0.57999999999999996</v>
          </cell>
          <cell r="L5013">
            <v>28746587</v>
          </cell>
        </row>
        <row r="5014">
          <cell r="A5014" t="str">
            <v>001101062</v>
          </cell>
          <cell r="B5014" t="str">
            <v>Razdelilnik</v>
          </cell>
          <cell r="C5014" t="str">
            <v>ECH-12PT</v>
          </cell>
          <cell r="D5014" t="str">
            <v>23,2358</v>
          </cell>
          <cell r="E5014" t="str">
            <v>PC</v>
          </cell>
          <cell r="F5014">
            <v>32</v>
          </cell>
          <cell r="G5014">
            <v>158003.44</v>
          </cell>
          <cell r="H5014">
            <v>0.1</v>
          </cell>
          <cell r="I5014">
            <v>175541.82184000002</v>
          </cell>
          <cell r="J5014">
            <v>22118269.551840004</v>
          </cell>
          <cell r="K5014">
            <v>0.57999999999999996</v>
          </cell>
          <cell r="L5014">
            <v>34946866</v>
          </cell>
        </row>
        <row r="5015">
          <cell r="A5015" t="str">
            <v>001101063</v>
          </cell>
          <cell r="B5015" t="str">
            <v>Razdelilnik</v>
          </cell>
          <cell r="C5015" t="str">
            <v>ECH-24PT</v>
          </cell>
          <cell r="D5015" t="str">
            <v>38,7889</v>
          </cell>
          <cell r="E5015" t="str">
            <v>PC</v>
          </cell>
          <cell r="F5015">
            <v>32</v>
          </cell>
          <cell r="G5015">
            <v>263764.52</v>
          </cell>
          <cell r="H5015">
            <v>0.1</v>
          </cell>
          <cell r="I5015">
            <v>293042.38172000006</v>
          </cell>
          <cell r="J5015">
            <v>36923340.09672001</v>
          </cell>
          <cell r="K5015">
            <v>0.57999999999999996</v>
          </cell>
          <cell r="L5015">
            <v>58338878</v>
          </cell>
        </row>
        <row r="5016">
          <cell r="A5016" t="str">
            <v>001101064</v>
          </cell>
          <cell r="B5016" t="str">
            <v>Razdelilnik</v>
          </cell>
          <cell r="C5016" t="str">
            <v>ECH-36PT</v>
          </cell>
          <cell r="D5016" t="str">
            <v>41,5996</v>
          </cell>
          <cell r="E5016" t="str">
            <v>PC</v>
          </cell>
          <cell r="F5016">
            <v>32</v>
          </cell>
          <cell r="G5016">
            <v>282877.28000000003</v>
          </cell>
          <cell r="H5016">
            <v>0.1</v>
          </cell>
          <cell r="I5016">
            <v>314276.65808000002</v>
          </cell>
          <cell r="J5016">
            <v>39598858.918080002</v>
          </cell>
          <cell r="K5016">
            <v>0.57999999999999996</v>
          </cell>
          <cell r="L5016">
            <v>62566198</v>
          </cell>
        </row>
        <row r="5017">
          <cell r="A5017" t="str">
            <v>001101065</v>
          </cell>
          <cell r="B5017" t="str">
            <v>Kljuèavnica</v>
          </cell>
          <cell r="C5017" t="str">
            <v>ECH-Lk</v>
          </cell>
          <cell r="D5017" t="str">
            <v>14,9014</v>
          </cell>
          <cell r="E5017" t="str">
            <v>PC</v>
          </cell>
          <cell r="F5017">
            <v>32</v>
          </cell>
          <cell r="G5017">
            <v>101329.52</v>
          </cell>
          <cell r="H5017">
            <v>0.1</v>
          </cell>
          <cell r="I5017">
            <v>112577.09672000002</v>
          </cell>
          <cell r="J5017">
            <v>14184714.186720002</v>
          </cell>
          <cell r="K5017">
            <v>0.57999999999999996</v>
          </cell>
          <cell r="L5017">
            <v>22411849</v>
          </cell>
        </row>
        <row r="5018">
          <cell r="A5018" t="str">
            <v>001101053</v>
          </cell>
          <cell r="B5018" t="str">
            <v>Prekritje</v>
          </cell>
          <cell r="C5018" t="str">
            <v>MP-ECH</v>
          </cell>
          <cell r="D5018" t="str">
            <v>0,5366</v>
          </cell>
          <cell r="E5018" t="str">
            <v>PC</v>
          </cell>
          <cell r="F5018">
            <v>32</v>
          </cell>
          <cell r="G5018" t="e">
            <v>#VALUE!</v>
          </cell>
          <cell r="H5018">
            <v>0.1</v>
          </cell>
          <cell r="I5018" t="e">
            <v>#VALUE!</v>
          </cell>
          <cell r="J5018" t="e">
            <v>#VALUE!</v>
          </cell>
          <cell r="K5018">
            <v>0.57999999999999996</v>
          </cell>
          <cell r="L5018" t="e">
            <v>#VALUE!</v>
          </cell>
        </row>
        <row r="5019">
          <cell r="A5019" t="str">
            <v>001102500</v>
          </cell>
          <cell r="B5019" t="str">
            <v>Nadometna omara</v>
          </cell>
          <cell r="C5019" t="str">
            <v>SB-32</v>
          </cell>
          <cell r="D5019" t="str">
            <v>34,1040</v>
          </cell>
          <cell r="E5019" t="str">
            <v>PC</v>
          </cell>
          <cell r="F5019">
            <v>32</v>
          </cell>
          <cell r="G5019">
            <v>231907.20000000001</v>
          </cell>
          <cell r="H5019">
            <v>0.1</v>
          </cell>
          <cell r="I5019">
            <v>257648.89920000004</v>
          </cell>
          <cell r="J5019">
            <v>32463761.299200006</v>
          </cell>
          <cell r="K5019">
            <v>0.57999999999999996</v>
          </cell>
          <cell r="L5019">
            <v>51292743</v>
          </cell>
        </row>
        <row r="5020">
          <cell r="A5020" t="str">
            <v>001102501</v>
          </cell>
          <cell r="B5020" t="str">
            <v>Nadometna omara</v>
          </cell>
          <cell r="C5020" t="str">
            <v>SB-44</v>
          </cell>
          <cell r="D5020" t="str">
            <v>64,6410</v>
          </cell>
          <cell r="E5020" t="str">
            <v>PC</v>
          </cell>
          <cell r="F5020">
            <v>32</v>
          </cell>
          <cell r="G5020">
            <v>439558.80000000005</v>
          </cell>
          <cell r="H5020">
            <v>0.1</v>
          </cell>
          <cell r="I5020">
            <v>488349.8268000001</v>
          </cell>
          <cell r="J5020">
            <v>61532078.176800013</v>
          </cell>
          <cell r="K5020">
            <v>0.57999999999999996</v>
          </cell>
          <cell r="L5020">
            <v>97220684</v>
          </cell>
        </row>
        <row r="5021">
          <cell r="A5021" t="str">
            <v>001102502</v>
          </cell>
          <cell r="B5021" t="str">
            <v>Nadometna omara</v>
          </cell>
          <cell r="C5021" t="str">
            <v>SB-64</v>
          </cell>
          <cell r="D5021" t="str">
            <v>102,3120</v>
          </cell>
          <cell r="E5021" t="str">
            <v>PC</v>
          </cell>
          <cell r="F5021">
            <v>32</v>
          </cell>
          <cell r="G5021">
            <v>695721.60000000009</v>
          </cell>
          <cell r="H5021">
            <v>0.1</v>
          </cell>
          <cell r="I5021">
            <v>772946.69760000019</v>
          </cell>
          <cell r="J5021">
            <v>97391283.897600025</v>
          </cell>
          <cell r="K5021">
            <v>0.57999999999999996</v>
          </cell>
          <cell r="L5021">
            <v>153878229</v>
          </cell>
        </row>
        <row r="5022">
          <cell r="A5022" t="str">
            <v>001102503</v>
          </cell>
          <cell r="B5022" t="str">
            <v>Montažna plošèa</v>
          </cell>
          <cell r="C5022" t="str">
            <v>SB-MP32</v>
          </cell>
          <cell r="D5022" t="str">
            <v>4,5300</v>
          </cell>
          <cell r="E5022" t="str">
            <v>PC</v>
          </cell>
          <cell r="F5022">
            <v>32</v>
          </cell>
          <cell r="G5022">
            <v>30804.000000000004</v>
          </cell>
          <cell r="H5022">
            <v>0.1</v>
          </cell>
          <cell r="I5022">
            <v>34223.244000000006</v>
          </cell>
          <cell r="J5022">
            <v>4312128.7440000009</v>
          </cell>
          <cell r="K5022">
            <v>0.57999999999999996</v>
          </cell>
          <cell r="L5022">
            <v>6813164</v>
          </cell>
        </row>
        <row r="5023">
          <cell r="A5023" t="str">
            <v>001102504</v>
          </cell>
          <cell r="B5023" t="str">
            <v>Montažna plošèa</v>
          </cell>
          <cell r="C5023" t="str">
            <v>SB-MP44</v>
          </cell>
          <cell r="D5023" t="str">
            <v>10,7100</v>
          </cell>
          <cell r="E5023" t="str">
            <v>PC</v>
          </cell>
          <cell r="F5023">
            <v>32</v>
          </cell>
          <cell r="G5023">
            <v>72828</v>
          </cell>
          <cell r="H5023">
            <v>0.1</v>
          </cell>
          <cell r="I5023">
            <v>80911.90800000001</v>
          </cell>
          <cell r="J5023">
            <v>10194900.408000002</v>
          </cell>
          <cell r="K5023">
            <v>0.57999999999999996</v>
          </cell>
          <cell r="L5023">
            <v>16107943</v>
          </cell>
        </row>
        <row r="5024">
          <cell r="A5024" t="str">
            <v>001102505</v>
          </cell>
          <cell r="B5024" t="str">
            <v>Montažna plošèa</v>
          </cell>
          <cell r="C5024" t="str">
            <v>SB-MP64</v>
          </cell>
          <cell r="D5024" t="str">
            <v>16,3800</v>
          </cell>
          <cell r="E5024" t="str">
            <v>PC</v>
          </cell>
          <cell r="F5024">
            <v>32</v>
          </cell>
          <cell r="G5024">
            <v>111384.00000000001</v>
          </cell>
          <cell r="H5024">
            <v>0.1</v>
          </cell>
          <cell r="I5024">
            <v>123747.62400000003</v>
          </cell>
          <cell r="J5024">
            <v>15592200.624000004</v>
          </cell>
          <cell r="K5024">
            <v>0.57999999999999996</v>
          </cell>
          <cell r="L5024">
            <v>24635677</v>
          </cell>
        </row>
        <row r="5025">
          <cell r="A5025" t="str">
            <v>001102507</v>
          </cell>
          <cell r="B5025" t="str">
            <v>Teèaji vrat</v>
          </cell>
          <cell r="C5025" t="str">
            <v>SB-HIN</v>
          </cell>
          <cell r="D5025" t="str">
            <v>12,8700</v>
          </cell>
          <cell r="E5025" t="str">
            <v>PC</v>
          </cell>
          <cell r="F5025">
            <v>32</v>
          </cell>
          <cell r="G5025">
            <v>87516</v>
          </cell>
          <cell r="H5025">
            <v>0.1</v>
          </cell>
          <cell r="I5025">
            <v>97230.276000000013</v>
          </cell>
          <cell r="J5025">
            <v>12251014.776000002</v>
          </cell>
          <cell r="K5025">
            <v>0.57999999999999996</v>
          </cell>
          <cell r="L5025">
            <v>19356604</v>
          </cell>
        </row>
        <row r="5026">
          <cell r="A5026" t="str">
            <v>001102100</v>
          </cell>
          <cell r="B5026" t="str">
            <v>Omara</v>
          </cell>
          <cell r="C5026" t="str">
            <v>GT 25-20-15</v>
          </cell>
          <cell r="D5026" t="str">
            <v>71,3741</v>
          </cell>
          <cell r="E5026" t="str">
            <v>PC</v>
          </cell>
          <cell r="F5026">
            <v>32</v>
          </cell>
          <cell r="G5026">
            <v>485343.88000000006</v>
          </cell>
          <cell r="H5026">
            <v>0</v>
          </cell>
          <cell r="I5026">
            <v>490197.31880000007</v>
          </cell>
          <cell r="J5026">
            <v>61764862.168800011</v>
          </cell>
          <cell r="K5026">
            <v>0.64</v>
          </cell>
          <cell r="L5026">
            <v>101294374</v>
          </cell>
        </row>
        <row r="5027">
          <cell r="A5027" t="str">
            <v>001102101</v>
          </cell>
          <cell r="B5027" t="str">
            <v>Omara</v>
          </cell>
          <cell r="C5027" t="str">
            <v>GT 30-20-15</v>
          </cell>
          <cell r="D5027" t="str">
            <v>78,8249</v>
          </cell>
          <cell r="E5027" t="str">
            <v>PC</v>
          </cell>
          <cell r="F5027">
            <v>32</v>
          </cell>
          <cell r="G5027">
            <v>536009.32000000007</v>
          </cell>
          <cell r="H5027">
            <v>0</v>
          </cell>
          <cell r="I5027">
            <v>541369.41320000007</v>
          </cell>
          <cell r="J5027">
            <v>68212546.063200012</v>
          </cell>
          <cell r="K5027">
            <v>0.64</v>
          </cell>
          <cell r="L5027">
            <v>111868576</v>
          </cell>
        </row>
        <row r="5028">
          <cell r="A5028" t="str">
            <v>001102102</v>
          </cell>
          <cell r="B5028" t="str">
            <v>Omara</v>
          </cell>
          <cell r="C5028" t="str">
            <v>GT 30-30-15</v>
          </cell>
          <cell r="D5028" t="str">
            <v>85,5661</v>
          </cell>
          <cell r="E5028" t="str">
            <v>PC</v>
          </cell>
          <cell r="F5028">
            <v>32</v>
          </cell>
          <cell r="G5028">
            <v>581849.4800000001</v>
          </cell>
          <cell r="H5028">
            <v>0</v>
          </cell>
          <cell r="I5028">
            <v>587667.97480000008</v>
          </cell>
          <cell r="J5028">
            <v>74046164.824800014</v>
          </cell>
          <cell r="K5028">
            <v>0.64</v>
          </cell>
          <cell r="L5028">
            <v>121435711</v>
          </cell>
        </row>
        <row r="5029">
          <cell r="A5029" t="str">
            <v>001102103</v>
          </cell>
          <cell r="B5029" t="str">
            <v>Omara</v>
          </cell>
          <cell r="C5029" t="str">
            <v>GT 30-30-20</v>
          </cell>
          <cell r="D5029" t="str">
            <v>96,4763</v>
          </cell>
          <cell r="E5029" t="str">
            <v>PC</v>
          </cell>
          <cell r="F5029">
            <v>32</v>
          </cell>
          <cell r="G5029">
            <v>656038.84000000008</v>
          </cell>
          <cell r="H5029">
            <v>0</v>
          </cell>
          <cell r="I5029">
            <v>662599.22840000014</v>
          </cell>
          <cell r="J5029">
            <v>83487502.778400019</v>
          </cell>
          <cell r="K5029">
            <v>0.64</v>
          </cell>
          <cell r="L5029">
            <v>136919505</v>
          </cell>
        </row>
        <row r="5030">
          <cell r="A5030" t="str">
            <v>001102104</v>
          </cell>
          <cell r="B5030" t="str">
            <v>Omara</v>
          </cell>
          <cell r="C5030" t="str">
            <v>GT 30-30-25</v>
          </cell>
          <cell r="D5030" t="str">
            <v>110,8753</v>
          </cell>
          <cell r="E5030" t="str">
            <v>PC</v>
          </cell>
          <cell r="F5030">
            <v>32</v>
          </cell>
          <cell r="G5030">
            <v>753952.04</v>
          </cell>
          <cell r="H5030">
            <v>0</v>
          </cell>
          <cell r="I5030">
            <v>761491.56040000007</v>
          </cell>
          <cell r="J5030">
            <v>95947936.610400006</v>
          </cell>
          <cell r="K5030">
            <v>0.64</v>
          </cell>
          <cell r="L5030">
            <v>157354617</v>
          </cell>
        </row>
        <row r="5031">
          <cell r="A5031" t="str">
            <v>001102105</v>
          </cell>
          <cell r="B5031" t="str">
            <v>Omara</v>
          </cell>
          <cell r="C5031" t="str">
            <v>GT 40-30-15</v>
          </cell>
          <cell r="D5031" t="str">
            <v>89,6464</v>
          </cell>
          <cell r="E5031" t="str">
            <v>PC</v>
          </cell>
          <cell r="F5031">
            <v>32</v>
          </cell>
          <cell r="G5031">
            <v>609595.52</v>
          </cell>
          <cell r="H5031">
            <v>0</v>
          </cell>
          <cell r="I5031">
            <v>615691.47519999999</v>
          </cell>
          <cell r="J5031">
            <v>77577125.875200003</v>
          </cell>
          <cell r="K5031">
            <v>0.64</v>
          </cell>
          <cell r="L5031">
            <v>127226487</v>
          </cell>
        </row>
        <row r="5032">
          <cell r="A5032" t="str">
            <v>001102106</v>
          </cell>
          <cell r="B5032" t="str">
            <v>Omara</v>
          </cell>
          <cell r="C5032" t="str">
            <v>GT 40-30-20</v>
          </cell>
          <cell r="D5032" t="str">
            <v>99,7582</v>
          </cell>
          <cell r="E5032" t="str">
            <v>PC</v>
          </cell>
          <cell r="F5032">
            <v>32</v>
          </cell>
          <cell r="G5032">
            <v>678355.76</v>
          </cell>
          <cell r="H5032">
            <v>0</v>
          </cell>
          <cell r="I5032">
            <v>685139.31760000007</v>
          </cell>
          <cell r="J5032">
            <v>86327554.017600015</v>
          </cell>
          <cell r="K5032">
            <v>0.64</v>
          </cell>
          <cell r="L5032">
            <v>141577189</v>
          </cell>
        </row>
        <row r="5033">
          <cell r="A5033" t="str">
            <v>001102107</v>
          </cell>
          <cell r="B5033" t="str">
            <v>Omara</v>
          </cell>
          <cell r="C5033" t="str">
            <v>GT 40-30-25</v>
          </cell>
          <cell r="D5033" t="str">
            <v>121,5193</v>
          </cell>
          <cell r="E5033" t="str">
            <v>PC</v>
          </cell>
          <cell r="F5033">
            <v>32</v>
          </cell>
          <cell r="G5033">
            <v>826331.24000000011</v>
          </cell>
          <cell r="H5033">
            <v>0</v>
          </cell>
          <cell r="I5033">
            <v>834594.55240000016</v>
          </cell>
          <cell r="J5033">
            <v>105158913.60240002</v>
          </cell>
          <cell r="K5033">
            <v>0.64</v>
          </cell>
          <cell r="L5033">
            <v>172460619</v>
          </cell>
        </row>
        <row r="5034">
          <cell r="A5034" t="str">
            <v>001102108</v>
          </cell>
          <cell r="B5034" t="str">
            <v>Omara</v>
          </cell>
          <cell r="C5034" t="str">
            <v>GT 40-40-15</v>
          </cell>
          <cell r="D5034" t="str">
            <v>122,6428</v>
          </cell>
          <cell r="E5034" t="str">
            <v>PC</v>
          </cell>
          <cell r="F5034">
            <v>32</v>
          </cell>
          <cell r="G5034">
            <v>833971.04</v>
          </cell>
          <cell r="H5034">
            <v>0</v>
          </cell>
          <cell r="I5034">
            <v>842310.75040000002</v>
          </cell>
          <cell r="J5034">
            <v>106131154.5504</v>
          </cell>
          <cell r="K5034">
            <v>0.64</v>
          </cell>
          <cell r="L5034">
            <v>174055094</v>
          </cell>
        </row>
        <row r="5035">
          <cell r="A5035" t="str">
            <v>001102109</v>
          </cell>
          <cell r="B5035" t="str">
            <v>Omara</v>
          </cell>
          <cell r="C5035" t="str">
            <v>GT 40-40-20</v>
          </cell>
          <cell r="D5035" t="str">
            <v>107,6229</v>
          </cell>
          <cell r="E5035" t="str">
            <v>PC</v>
          </cell>
          <cell r="F5035">
            <v>32</v>
          </cell>
          <cell r="G5035">
            <v>731835.72000000009</v>
          </cell>
          <cell r="H5035">
            <v>0</v>
          </cell>
          <cell r="I5035">
            <v>739154.07720000006</v>
          </cell>
          <cell r="J5035">
            <v>93133413.727200001</v>
          </cell>
          <cell r="K5035">
            <v>0.64</v>
          </cell>
          <cell r="L5035">
            <v>152738799</v>
          </cell>
        </row>
        <row r="5036">
          <cell r="A5036" t="str">
            <v>001102110</v>
          </cell>
          <cell r="B5036" t="str">
            <v>Omara</v>
          </cell>
          <cell r="C5036" t="str">
            <v>GT 40-40-25</v>
          </cell>
          <cell r="D5036" t="str">
            <v>128,6153</v>
          </cell>
          <cell r="E5036" t="str">
            <v>PC</v>
          </cell>
          <cell r="F5036">
            <v>32</v>
          </cell>
          <cell r="G5036">
            <v>874584.04</v>
          </cell>
          <cell r="H5036">
            <v>0</v>
          </cell>
          <cell r="I5036">
            <v>883329.88040000002</v>
          </cell>
          <cell r="J5036">
            <v>111299564.9304</v>
          </cell>
          <cell r="K5036">
            <v>0.64</v>
          </cell>
          <cell r="L5036">
            <v>182531287</v>
          </cell>
        </row>
        <row r="5037">
          <cell r="A5037" t="str">
            <v>001102111</v>
          </cell>
          <cell r="B5037" t="str">
            <v>Omara</v>
          </cell>
          <cell r="C5037" t="str">
            <v>GT 40-60-20</v>
          </cell>
          <cell r="D5037" t="str">
            <v>150,6130</v>
          </cell>
          <cell r="E5037" t="str">
            <v>PC</v>
          </cell>
          <cell r="F5037">
            <v>32</v>
          </cell>
          <cell r="G5037">
            <v>1024168.4</v>
          </cell>
          <cell r="H5037">
            <v>0</v>
          </cell>
          <cell r="I5037">
            <v>1034410.084</v>
          </cell>
          <cell r="J5037">
            <v>130335670.58400001</v>
          </cell>
          <cell r="K5037">
            <v>0.64</v>
          </cell>
          <cell r="L5037">
            <v>213750500</v>
          </cell>
        </row>
        <row r="5038">
          <cell r="A5038" t="str">
            <v>001102112</v>
          </cell>
          <cell r="B5038" t="str">
            <v>Omara</v>
          </cell>
          <cell r="C5038" t="str">
            <v>GT 40-60-25</v>
          </cell>
          <cell r="D5038" t="str">
            <v>158,4777</v>
          </cell>
          <cell r="E5038" t="str">
            <v>PC</v>
          </cell>
          <cell r="F5038">
            <v>32</v>
          </cell>
          <cell r="G5038">
            <v>1077648.3600000001</v>
          </cell>
          <cell r="H5038">
            <v>0</v>
          </cell>
          <cell r="I5038">
            <v>1088424.8436</v>
          </cell>
          <cell r="J5038">
            <v>137141530.29359999</v>
          </cell>
          <cell r="K5038">
            <v>0.64</v>
          </cell>
          <cell r="L5038">
            <v>224912110</v>
          </cell>
        </row>
        <row r="5039">
          <cell r="A5039" t="str">
            <v>001102113</v>
          </cell>
          <cell r="B5039" t="str">
            <v>Omara</v>
          </cell>
          <cell r="C5039" t="str">
            <v>GT 40-60-30</v>
          </cell>
          <cell r="D5039" t="str">
            <v>184,9991</v>
          </cell>
          <cell r="E5039" t="str">
            <v>PC</v>
          </cell>
          <cell r="F5039">
            <v>32</v>
          </cell>
          <cell r="G5039">
            <v>1257993.8800000001</v>
          </cell>
          <cell r="H5039">
            <v>0</v>
          </cell>
          <cell r="I5039">
            <v>1270573.8188000002</v>
          </cell>
          <cell r="J5039">
            <v>160092301.16880003</v>
          </cell>
          <cell r="K5039">
            <v>0.64</v>
          </cell>
          <cell r="L5039">
            <v>262551374</v>
          </cell>
        </row>
        <row r="5040">
          <cell r="A5040" t="str">
            <v>001102114</v>
          </cell>
          <cell r="B5040" t="str">
            <v>Omara</v>
          </cell>
          <cell r="C5040" t="str">
            <v>GT 50-40-15</v>
          </cell>
          <cell r="D5040" t="str">
            <v>119,7453</v>
          </cell>
          <cell r="E5040" t="str">
            <v>PC</v>
          </cell>
          <cell r="F5040">
            <v>32</v>
          </cell>
          <cell r="G5040">
            <v>814268.04</v>
          </cell>
          <cell r="H5040">
            <v>0</v>
          </cell>
          <cell r="I5040">
            <v>822410.72039999999</v>
          </cell>
          <cell r="J5040">
            <v>103623750.7704</v>
          </cell>
          <cell r="K5040">
            <v>0.64</v>
          </cell>
          <cell r="L5040">
            <v>169942952</v>
          </cell>
        </row>
        <row r="5041">
          <cell r="A5041" t="str">
            <v>001102115</v>
          </cell>
          <cell r="B5041" t="str">
            <v>Omara</v>
          </cell>
          <cell r="C5041" t="str">
            <v>GT 50-40-20</v>
          </cell>
          <cell r="D5041" t="str">
            <v>126,5752</v>
          </cell>
          <cell r="E5041" t="str">
            <v>PC</v>
          </cell>
          <cell r="F5041">
            <v>32</v>
          </cell>
          <cell r="G5041">
            <v>860711.3600000001</v>
          </cell>
          <cell r="H5041">
            <v>0</v>
          </cell>
          <cell r="I5041">
            <v>869318.47360000014</v>
          </cell>
          <cell r="J5041">
            <v>109534127.67360002</v>
          </cell>
          <cell r="K5041">
            <v>0.64</v>
          </cell>
          <cell r="L5041">
            <v>179635970</v>
          </cell>
        </row>
        <row r="5042">
          <cell r="A5042" t="str">
            <v>001102116</v>
          </cell>
          <cell r="B5042" t="str">
            <v>Omara</v>
          </cell>
          <cell r="C5042" t="str">
            <v>GT 50-40-25</v>
          </cell>
          <cell r="D5042" t="str">
            <v>141,1221</v>
          </cell>
          <cell r="E5042" t="str">
            <v>PC</v>
          </cell>
          <cell r="F5042">
            <v>32</v>
          </cell>
          <cell r="G5042">
            <v>959630.28</v>
          </cell>
          <cell r="H5042">
            <v>0</v>
          </cell>
          <cell r="I5042">
            <v>969226.58280000009</v>
          </cell>
          <cell r="J5042">
            <v>122122549.43280001</v>
          </cell>
          <cell r="K5042">
            <v>0.64</v>
          </cell>
          <cell r="L5042">
            <v>200280982</v>
          </cell>
        </row>
        <row r="5043">
          <cell r="A5043" t="str">
            <v>001102117</v>
          </cell>
          <cell r="B5043" t="str">
            <v>Omara</v>
          </cell>
          <cell r="C5043" t="str">
            <v>GT 50-55-20</v>
          </cell>
          <cell r="D5043" t="str">
            <v>188,0445</v>
          </cell>
          <cell r="E5043" t="str">
            <v>PC</v>
          </cell>
          <cell r="F5043">
            <v>32</v>
          </cell>
          <cell r="G5043">
            <v>1278702.6000000001</v>
          </cell>
          <cell r="H5043">
            <v>0</v>
          </cell>
          <cell r="I5043">
            <v>1291489.6260000002</v>
          </cell>
          <cell r="J5043">
            <v>162727692.87600002</v>
          </cell>
          <cell r="K5043">
            <v>0.64</v>
          </cell>
          <cell r="L5043">
            <v>266873417</v>
          </cell>
        </row>
        <row r="5044">
          <cell r="A5044" t="str">
            <v>001102118</v>
          </cell>
          <cell r="B5044" t="str">
            <v>Omara</v>
          </cell>
          <cell r="C5044" t="str">
            <v>GT 50-55-25</v>
          </cell>
          <cell r="D5044" t="str">
            <v>192,4795</v>
          </cell>
          <cell r="E5044" t="str">
            <v>PC</v>
          </cell>
          <cell r="F5044">
            <v>32</v>
          </cell>
          <cell r="G5044">
            <v>1308860.6000000001</v>
          </cell>
          <cell r="H5044">
            <v>0</v>
          </cell>
          <cell r="I5044">
            <v>1321949.206</v>
          </cell>
          <cell r="J5044">
            <v>166565599.956</v>
          </cell>
          <cell r="K5044">
            <v>0.64</v>
          </cell>
          <cell r="L5044">
            <v>273167584</v>
          </cell>
        </row>
        <row r="5045">
          <cell r="A5045" t="str">
            <v>001102119</v>
          </cell>
          <cell r="B5045" t="str">
            <v>Omara</v>
          </cell>
          <cell r="C5045" t="str">
            <v>GT 60-40-15</v>
          </cell>
          <cell r="D5045" t="str">
            <v>148,9277</v>
          </cell>
          <cell r="E5045" t="str">
            <v>PC</v>
          </cell>
          <cell r="F5045">
            <v>32</v>
          </cell>
          <cell r="G5045">
            <v>1012708.3600000001</v>
          </cell>
          <cell r="H5045">
            <v>0</v>
          </cell>
          <cell r="I5045">
            <v>1022835.4436000001</v>
          </cell>
          <cell r="J5045">
            <v>128877265.89360002</v>
          </cell>
          <cell r="K5045">
            <v>0.64</v>
          </cell>
          <cell r="L5045">
            <v>211358717</v>
          </cell>
        </row>
        <row r="5046">
          <cell r="A5046" t="str">
            <v>001102120</v>
          </cell>
          <cell r="B5046" t="str">
            <v>Omara</v>
          </cell>
          <cell r="C5046" t="str">
            <v>GT 60-40-20</v>
          </cell>
          <cell r="D5046" t="str">
            <v>137,9288</v>
          </cell>
          <cell r="E5046" t="str">
            <v>PC</v>
          </cell>
          <cell r="F5046">
            <v>32</v>
          </cell>
          <cell r="G5046">
            <v>937915.84000000008</v>
          </cell>
          <cell r="H5046">
            <v>0</v>
          </cell>
          <cell r="I5046">
            <v>947294.99840000004</v>
          </cell>
          <cell r="J5046">
            <v>119359169.7984</v>
          </cell>
          <cell r="K5046">
            <v>0.64</v>
          </cell>
          <cell r="L5046">
            <v>195749039</v>
          </cell>
        </row>
        <row r="5047">
          <cell r="A5047" t="str">
            <v>001102121</v>
          </cell>
          <cell r="B5047" t="str">
            <v>Omara</v>
          </cell>
          <cell r="C5047" t="str">
            <v>GT 60-40-25</v>
          </cell>
          <cell r="D5047" t="str">
            <v>149,8147</v>
          </cell>
          <cell r="E5047" t="str">
            <v>PC</v>
          </cell>
          <cell r="F5047">
            <v>32</v>
          </cell>
          <cell r="G5047">
            <v>1018739.9600000001</v>
          </cell>
          <cell r="H5047">
            <v>0</v>
          </cell>
          <cell r="I5047">
            <v>1028927.3596000001</v>
          </cell>
          <cell r="J5047">
            <v>129644847.30960001</v>
          </cell>
          <cell r="K5047">
            <v>0.64</v>
          </cell>
          <cell r="L5047">
            <v>212617550</v>
          </cell>
        </row>
        <row r="5048">
          <cell r="A5048" t="str">
            <v>001102122</v>
          </cell>
          <cell r="B5048" t="str">
            <v>Omara</v>
          </cell>
          <cell r="C5048" t="str">
            <v>GT 60-60-20</v>
          </cell>
          <cell r="D5048" t="str">
            <v>186,2705</v>
          </cell>
          <cell r="E5048" t="str">
            <v>PC</v>
          </cell>
          <cell r="F5048">
            <v>32</v>
          </cell>
          <cell r="G5048">
            <v>1266639.4000000001</v>
          </cell>
          <cell r="H5048">
            <v>0</v>
          </cell>
          <cell r="I5048">
            <v>1279305.7940000002</v>
          </cell>
          <cell r="J5048">
            <v>161192530.04400003</v>
          </cell>
          <cell r="K5048">
            <v>0.64</v>
          </cell>
          <cell r="L5048">
            <v>264355750</v>
          </cell>
        </row>
        <row r="5049">
          <cell r="A5049" t="str">
            <v>001102123</v>
          </cell>
          <cell r="B5049" t="str">
            <v>Omara</v>
          </cell>
          <cell r="C5049" t="str">
            <v>GT 60-60-25</v>
          </cell>
          <cell r="D5049" t="str">
            <v>195,4362</v>
          </cell>
          <cell r="E5049" t="str">
            <v>PC</v>
          </cell>
          <cell r="F5049">
            <v>32</v>
          </cell>
          <cell r="G5049">
            <v>1328966.1600000001</v>
          </cell>
          <cell r="H5049">
            <v>0</v>
          </cell>
          <cell r="I5049">
            <v>1342255.8216000001</v>
          </cell>
          <cell r="J5049">
            <v>169124233.52160001</v>
          </cell>
          <cell r="K5049">
            <v>0.64</v>
          </cell>
          <cell r="L5049">
            <v>277363743</v>
          </cell>
        </row>
        <row r="5050">
          <cell r="A5050" t="str">
            <v>001102124</v>
          </cell>
          <cell r="B5050" t="str">
            <v>Omara</v>
          </cell>
          <cell r="C5050" t="str">
            <v>GT 60-60-30</v>
          </cell>
          <cell r="D5050" t="str">
            <v>212,1414</v>
          </cell>
          <cell r="E5050" t="str">
            <v>PC</v>
          </cell>
          <cell r="F5050">
            <v>32</v>
          </cell>
          <cell r="G5050">
            <v>1442561.52</v>
          </cell>
          <cell r="H5050">
            <v>0</v>
          </cell>
          <cell r="I5050">
            <v>1456987.1352000001</v>
          </cell>
          <cell r="J5050">
            <v>183580379.03520003</v>
          </cell>
          <cell r="K5050">
            <v>0.64</v>
          </cell>
          <cell r="L5050">
            <v>301071822</v>
          </cell>
        </row>
        <row r="5051">
          <cell r="A5051" t="str">
            <v>001102125</v>
          </cell>
          <cell r="B5051" t="str">
            <v>Omara</v>
          </cell>
          <cell r="C5051" t="str">
            <v>GT 60-80-30</v>
          </cell>
          <cell r="D5051" t="str">
            <v>253,9783</v>
          </cell>
          <cell r="E5051" t="str">
            <v>PC</v>
          </cell>
          <cell r="F5051">
            <v>32</v>
          </cell>
          <cell r="G5051">
            <v>1727052.4400000002</v>
          </cell>
          <cell r="H5051">
            <v>0</v>
          </cell>
          <cell r="I5051">
            <v>1744322.9644000002</v>
          </cell>
          <cell r="J5051">
            <v>219784693.51440004</v>
          </cell>
          <cell r="K5051">
            <v>0.64</v>
          </cell>
          <cell r="L5051">
            <v>360446898</v>
          </cell>
        </row>
        <row r="5052">
          <cell r="A5052" t="str">
            <v>001102126</v>
          </cell>
          <cell r="B5052" t="str">
            <v>Omara</v>
          </cell>
          <cell r="C5052" t="str">
            <v>GT 65-55-20</v>
          </cell>
          <cell r="D5052" t="str">
            <v>205,7845</v>
          </cell>
          <cell r="E5052" t="str">
            <v>PC</v>
          </cell>
          <cell r="F5052">
            <v>32</v>
          </cell>
          <cell r="G5052">
            <v>1399334.6</v>
          </cell>
          <cell r="H5052">
            <v>0</v>
          </cell>
          <cell r="I5052">
            <v>1413327.946</v>
          </cell>
          <cell r="J5052">
            <v>178079321.19600001</v>
          </cell>
          <cell r="K5052">
            <v>0.64</v>
          </cell>
          <cell r="L5052">
            <v>292050087</v>
          </cell>
        </row>
        <row r="5053">
          <cell r="A5053" t="str">
            <v>001102127</v>
          </cell>
          <cell r="B5053" t="str">
            <v>Omara</v>
          </cell>
          <cell r="C5053" t="str">
            <v>GT 65-55-25</v>
          </cell>
          <cell r="D5053" t="str">
            <v>210,2195</v>
          </cell>
          <cell r="E5053" t="str">
            <v>PC</v>
          </cell>
          <cell r="F5053">
            <v>32</v>
          </cell>
          <cell r="G5053">
            <v>1429492.6</v>
          </cell>
          <cell r="H5053">
            <v>0</v>
          </cell>
          <cell r="I5053">
            <v>1443787.5260000001</v>
          </cell>
          <cell r="J5053">
            <v>181917228.27600002</v>
          </cell>
          <cell r="K5053">
            <v>0.64</v>
          </cell>
          <cell r="L5053">
            <v>298344255</v>
          </cell>
        </row>
        <row r="5054">
          <cell r="A5054" t="str">
            <v>001102128</v>
          </cell>
          <cell r="B5054" t="str">
            <v>Omara</v>
          </cell>
          <cell r="C5054" t="str">
            <v>GT 80-40-20</v>
          </cell>
          <cell r="D5054" t="str">
            <v>238,7810</v>
          </cell>
          <cell r="E5054" t="str">
            <v>PC</v>
          </cell>
          <cell r="F5054">
            <v>32</v>
          </cell>
          <cell r="G5054">
            <v>1623710.8</v>
          </cell>
          <cell r="H5054">
            <v>0</v>
          </cell>
          <cell r="I5054">
            <v>1639947.9080000001</v>
          </cell>
          <cell r="J5054">
            <v>206633436.40799999</v>
          </cell>
          <cell r="K5054">
            <v>0.64</v>
          </cell>
          <cell r="L5054">
            <v>338878836</v>
          </cell>
        </row>
        <row r="5055">
          <cell r="A5055" t="str">
            <v>001102129</v>
          </cell>
          <cell r="B5055" t="str">
            <v>Omara</v>
          </cell>
          <cell r="C5055" t="str">
            <v>GT 80-40-25</v>
          </cell>
          <cell r="D5055" t="str">
            <v>269,2052</v>
          </cell>
          <cell r="E5055" t="str">
            <v>PC</v>
          </cell>
          <cell r="F5055">
            <v>32</v>
          </cell>
          <cell r="G5055">
            <v>1830595.36</v>
          </cell>
          <cell r="H5055">
            <v>0</v>
          </cell>
          <cell r="I5055">
            <v>1848901.3136000002</v>
          </cell>
          <cell r="J5055">
            <v>232961565.51360002</v>
          </cell>
          <cell r="K5055">
            <v>0.64</v>
          </cell>
          <cell r="L5055">
            <v>382056968</v>
          </cell>
        </row>
        <row r="5056">
          <cell r="A5056" t="str">
            <v>001102130</v>
          </cell>
          <cell r="B5056" t="str">
            <v>Omara</v>
          </cell>
          <cell r="C5056" t="str">
            <v>GT 80-55-20</v>
          </cell>
          <cell r="D5056" t="str">
            <v>232,3946</v>
          </cell>
          <cell r="E5056" t="str">
            <v>PC</v>
          </cell>
          <cell r="F5056">
            <v>32</v>
          </cell>
          <cell r="G5056">
            <v>1580283.28</v>
          </cell>
          <cell r="H5056">
            <v>0</v>
          </cell>
          <cell r="I5056">
            <v>1596086.1128</v>
          </cell>
          <cell r="J5056">
            <v>201106850.2128</v>
          </cell>
          <cell r="K5056">
            <v>0.64</v>
          </cell>
          <cell r="L5056">
            <v>329815235</v>
          </cell>
        </row>
        <row r="5057">
          <cell r="A5057" t="str">
            <v>001102131</v>
          </cell>
          <cell r="B5057" t="str">
            <v>Omara</v>
          </cell>
          <cell r="C5057" t="str">
            <v>GT 80-55-25</v>
          </cell>
          <cell r="D5057" t="str">
            <v>236,8296</v>
          </cell>
          <cell r="E5057" t="str">
            <v>PC</v>
          </cell>
          <cell r="F5057">
            <v>32</v>
          </cell>
          <cell r="G5057">
            <v>1610441.28</v>
          </cell>
          <cell r="H5057">
            <v>0</v>
          </cell>
          <cell r="I5057">
            <v>1626545.6928000001</v>
          </cell>
          <cell r="J5057">
            <v>204944757.29280001</v>
          </cell>
          <cell r="K5057">
            <v>0.64</v>
          </cell>
          <cell r="L5057">
            <v>336109402</v>
          </cell>
        </row>
        <row r="5058">
          <cell r="A5058" t="str">
            <v>001102132</v>
          </cell>
          <cell r="B5058" t="str">
            <v>Omara</v>
          </cell>
          <cell r="C5058" t="str">
            <v>GT 80-60-20</v>
          </cell>
          <cell r="D5058" t="str">
            <v>225,9490</v>
          </cell>
          <cell r="E5058" t="str">
            <v>PC</v>
          </cell>
          <cell r="F5058">
            <v>32</v>
          </cell>
          <cell r="G5058">
            <v>1536453.2000000002</v>
          </cell>
          <cell r="H5058">
            <v>0</v>
          </cell>
          <cell r="I5058">
            <v>1551817.7320000003</v>
          </cell>
          <cell r="J5058">
            <v>195529034.23200005</v>
          </cell>
          <cell r="K5058">
            <v>0.64</v>
          </cell>
          <cell r="L5058">
            <v>320667617</v>
          </cell>
        </row>
        <row r="5059">
          <cell r="A5059" t="str">
            <v>001102133</v>
          </cell>
          <cell r="B5059" t="str">
            <v>Omara</v>
          </cell>
          <cell r="C5059" t="str">
            <v>GT 80-60-25</v>
          </cell>
          <cell r="D5059" t="str">
            <v>241,0281</v>
          </cell>
          <cell r="E5059" t="str">
            <v>PC</v>
          </cell>
          <cell r="F5059">
            <v>32</v>
          </cell>
          <cell r="G5059">
            <v>1638991.08</v>
          </cell>
          <cell r="H5059">
            <v>0</v>
          </cell>
          <cell r="I5059">
            <v>1655380.9908</v>
          </cell>
          <cell r="J5059">
            <v>208578004.84080002</v>
          </cell>
          <cell r="K5059">
            <v>0.64</v>
          </cell>
          <cell r="L5059">
            <v>342067928</v>
          </cell>
        </row>
        <row r="5060">
          <cell r="A5060" t="str">
            <v>001102134</v>
          </cell>
          <cell r="B5060" t="str">
            <v>Omara</v>
          </cell>
          <cell r="C5060" t="str">
            <v>GT 80-60-30</v>
          </cell>
          <cell r="D5060" t="str">
            <v>247,2371</v>
          </cell>
          <cell r="E5060" t="str">
            <v>PC</v>
          </cell>
          <cell r="F5060">
            <v>32</v>
          </cell>
          <cell r="G5060">
            <v>1681212.28</v>
          </cell>
          <cell r="H5060">
            <v>0</v>
          </cell>
          <cell r="I5060">
            <v>1698024.4028</v>
          </cell>
          <cell r="J5060">
            <v>213951074.75280002</v>
          </cell>
          <cell r="K5060">
            <v>0.64</v>
          </cell>
          <cell r="L5060">
            <v>350879763</v>
          </cell>
        </row>
        <row r="5061">
          <cell r="A5061" t="str">
            <v>001102135</v>
          </cell>
          <cell r="B5061" t="str">
            <v>Omara</v>
          </cell>
          <cell r="C5061" t="str">
            <v>GT 80-60-40</v>
          </cell>
          <cell r="D5061" t="str">
            <v>252,7956</v>
          </cell>
          <cell r="E5061" t="str">
            <v>PC</v>
          </cell>
          <cell r="F5061">
            <v>32</v>
          </cell>
          <cell r="G5061">
            <v>1719010.08</v>
          </cell>
          <cell r="H5061">
            <v>0</v>
          </cell>
          <cell r="I5061">
            <v>1736200.1808000002</v>
          </cell>
          <cell r="J5061">
            <v>218761222.78080001</v>
          </cell>
          <cell r="K5061">
            <v>0.64</v>
          </cell>
          <cell r="L5061">
            <v>358768406</v>
          </cell>
        </row>
        <row r="5062">
          <cell r="A5062" t="str">
            <v>001102136</v>
          </cell>
          <cell r="B5062" t="str">
            <v>Omara</v>
          </cell>
          <cell r="C5062" t="str">
            <v>GT 80-80-20</v>
          </cell>
          <cell r="D5062" t="str">
            <v>342,4420</v>
          </cell>
          <cell r="E5062" t="str">
            <v>PC</v>
          </cell>
          <cell r="F5062">
            <v>32</v>
          </cell>
          <cell r="G5062">
            <v>2328605.6</v>
          </cell>
          <cell r="H5062">
            <v>0</v>
          </cell>
          <cell r="I5062">
            <v>2351891.656</v>
          </cell>
          <cell r="J5062">
            <v>296338348.65600002</v>
          </cell>
          <cell r="K5062">
            <v>0.64</v>
          </cell>
          <cell r="L5062">
            <v>485994892</v>
          </cell>
        </row>
        <row r="5063">
          <cell r="A5063" t="str">
            <v>001102137</v>
          </cell>
          <cell r="B5063" t="str">
            <v>Omara</v>
          </cell>
          <cell r="C5063" t="str">
            <v>GT 80-80-25</v>
          </cell>
          <cell r="D5063" t="str">
            <v>288,5122</v>
          </cell>
          <cell r="E5063" t="str">
            <v>PC</v>
          </cell>
          <cell r="F5063">
            <v>32</v>
          </cell>
          <cell r="G5063">
            <v>1961882.9600000002</v>
          </cell>
          <cell r="H5063">
            <v>0</v>
          </cell>
          <cell r="I5063">
            <v>1981501.7896000003</v>
          </cell>
          <cell r="J5063">
            <v>249669225.48960003</v>
          </cell>
          <cell r="K5063">
            <v>0.64</v>
          </cell>
          <cell r="L5063">
            <v>409457530</v>
          </cell>
        </row>
        <row r="5064">
          <cell r="A5064" t="str">
            <v>001102138</v>
          </cell>
          <cell r="B5064" t="str">
            <v>Omara</v>
          </cell>
          <cell r="C5064" t="str">
            <v>GT 80-80-30</v>
          </cell>
          <cell r="D5064" t="str">
            <v>309,2681</v>
          </cell>
          <cell r="E5064" t="str">
            <v>PC</v>
          </cell>
          <cell r="F5064">
            <v>32</v>
          </cell>
          <cell r="G5064">
            <v>2103023.08</v>
          </cell>
          <cell r="H5064">
            <v>0</v>
          </cell>
          <cell r="I5064">
            <v>2124053.3108000001</v>
          </cell>
          <cell r="J5064">
            <v>267630717.16080001</v>
          </cell>
          <cell r="K5064">
            <v>0.64</v>
          </cell>
          <cell r="L5064">
            <v>438914377</v>
          </cell>
        </row>
        <row r="5065">
          <cell r="A5065" t="str">
            <v>001102139</v>
          </cell>
          <cell r="B5065" t="str">
            <v>Omara</v>
          </cell>
          <cell r="C5065" t="str">
            <v>GT 80-80-40</v>
          </cell>
          <cell r="D5065" t="str">
            <v>301,5807</v>
          </cell>
          <cell r="E5065" t="str">
            <v>PC</v>
          </cell>
          <cell r="F5065">
            <v>32</v>
          </cell>
          <cell r="G5065">
            <v>2050748.7600000002</v>
          </cell>
          <cell r="H5065">
            <v>0</v>
          </cell>
          <cell r="I5065">
            <v>2071256.2476000004</v>
          </cell>
          <cell r="J5065">
            <v>260978287.19760004</v>
          </cell>
          <cell r="K5065">
            <v>0.64</v>
          </cell>
          <cell r="L5065">
            <v>428004392</v>
          </cell>
        </row>
        <row r="5066">
          <cell r="A5066" t="str">
            <v>001102140</v>
          </cell>
          <cell r="B5066" t="str">
            <v>Omara</v>
          </cell>
          <cell r="C5066" t="str">
            <v>GT 80-100-30</v>
          </cell>
          <cell r="D5066" t="str">
            <v>469,2833</v>
          </cell>
          <cell r="E5066" t="str">
            <v>PC</v>
          </cell>
          <cell r="F5066">
            <v>32</v>
          </cell>
          <cell r="G5066">
            <v>3191126.4400000004</v>
          </cell>
          <cell r="H5066">
            <v>0</v>
          </cell>
          <cell r="I5066">
            <v>3223037.7044000006</v>
          </cell>
          <cell r="J5066">
            <v>406102750.75440007</v>
          </cell>
          <cell r="K5066">
            <v>0.64</v>
          </cell>
          <cell r="L5066">
            <v>666008512</v>
          </cell>
        </row>
        <row r="5067">
          <cell r="A5067" t="str">
            <v>001102141</v>
          </cell>
          <cell r="B5067" t="str">
            <v>Omara</v>
          </cell>
          <cell r="C5067" t="str">
            <v>GT 80-100-40</v>
          </cell>
          <cell r="D5067" t="str">
            <v>474,5462</v>
          </cell>
          <cell r="E5067" t="str">
            <v>PC</v>
          </cell>
          <cell r="F5067">
            <v>32</v>
          </cell>
          <cell r="G5067">
            <v>3226914.16</v>
          </cell>
          <cell r="H5067">
            <v>0</v>
          </cell>
          <cell r="I5067">
            <v>3259183.3016000004</v>
          </cell>
          <cell r="J5067">
            <v>410657096.00160003</v>
          </cell>
          <cell r="K5067">
            <v>0.64</v>
          </cell>
          <cell r="L5067">
            <v>673477638</v>
          </cell>
        </row>
        <row r="5068">
          <cell r="A5068" t="str">
            <v>001102142</v>
          </cell>
          <cell r="B5068" t="str">
            <v>Omara</v>
          </cell>
          <cell r="C5068" t="str">
            <v>GT 100-60-25</v>
          </cell>
          <cell r="D5068" t="str">
            <v>334,3998</v>
          </cell>
          <cell r="E5068" t="str">
            <v>PC</v>
          </cell>
          <cell r="F5068">
            <v>32</v>
          </cell>
          <cell r="G5068">
            <v>2273918.64</v>
          </cell>
          <cell r="H5068">
            <v>0</v>
          </cell>
          <cell r="I5068">
            <v>2296657.8264000001</v>
          </cell>
          <cell r="J5068">
            <v>289378886.12639999</v>
          </cell>
          <cell r="K5068">
            <v>0.64</v>
          </cell>
          <cell r="L5068">
            <v>474581374</v>
          </cell>
        </row>
        <row r="5069">
          <cell r="A5069" t="str">
            <v>001102143</v>
          </cell>
          <cell r="B5069" t="str">
            <v>Omara</v>
          </cell>
          <cell r="C5069" t="str">
            <v>GT 100-60-30</v>
          </cell>
          <cell r="D5069" t="str">
            <v>325,8550</v>
          </cell>
          <cell r="E5069" t="str">
            <v>PC</v>
          </cell>
          <cell r="F5069">
            <v>32</v>
          </cell>
          <cell r="G5069">
            <v>2215814</v>
          </cell>
          <cell r="H5069">
            <v>0</v>
          </cell>
          <cell r="I5069">
            <v>2237972.14</v>
          </cell>
          <cell r="J5069">
            <v>281984489.64000005</v>
          </cell>
          <cell r="K5069">
            <v>0.64</v>
          </cell>
          <cell r="L5069">
            <v>462454564</v>
          </cell>
        </row>
        <row r="5070">
          <cell r="A5070" t="str">
            <v>001102144</v>
          </cell>
          <cell r="B5070" t="str">
            <v>Omara</v>
          </cell>
          <cell r="C5070" t="str">
            <v>GT 100-60-40</v>
          </cell>
          <cell r="D5070" t="str">
            <v>342,3828</v>
          </cell>
          <cell r="E5070" t="str">
            <v>PC</v>
          </cell>
          <cell r="F5070">
            <v>32</v>
          </cell>
          <cell r="G5070">
            <v>2328203.04</v>
          </cell>
          <cell r="H5070">
            <v>0</v>
          </cell>
          <cell r="I5070">
            <v>2351485.0704000001</v>
          </cell>
          <cell r="J5070">
            <v>296287118.87040001</v>
          </cell>
          <cell r="K5070">
            <v>0.64</v>
          </cell>
          <cell r="L5070">
            <v>485910875</v>
          </cell>
        </row>
        <row r="5071">
          <cell r="A5071" t="str">
            <v>001102145</v>
          </cell>
          <cell r="B5071" t="str">
            <v>Omara</v>
          </cell>
          <cell r="C5071" t="str">
            <v>GT 100-80-25</v>
          </cell>
          <cell r="D5071" t="str">
            <v>356,1018</v>
          </cell>
          <cell r="E5071" t="str">
            <v>PC</v>
          </cell>
          <cell r="F5071">
            <v>32</v>
          </cell>
          <cell r="G5071">
            <v>2421492.2400000002</v>
          </cell>
          <cell r="H5071">
            <v>0</v>
          </cell>
          <cell r="I5071">
            <v>2445707.1624000003</v>
          </cell>
          <cell r="J5071">
            <v>308159102.46240002</v>
          </cell>
          <cell r="K5071">
            <v>0.64</v>
          </cell>
          <cell r="L5071">
            <v>505380929</v>
          </cell>
        </row>
        <row r="5072">
          <cell r="A5072" t="str">
            <v>001102146</v>
          </cell>
          <cell r="B5072" t="str">
            <v>Omara</v>
          </cell>
          <cell r="C5072" t="str">
            <v>GT 100-80-30</v>
          </cell>
          <cell r="D5072" t="str">
            <v>395,1595</v>
          </cell>
          <cell r="E5072" t="str">
            <v>PC</v>
          </cell>
          <cell r="F5072">
            <v>32</v>
          </cell>
          <cell r="G5072">
            <v>2687084.6</v>
          </cell>
          <cell r="H5072">
            <v>0</v>
          </cell>
          <cell r="I5072">
            <v>2713955.446</v>
          </cell>
          <cell r="J5072">
            <v>341958386.19599998</v>
          </cell>
          <cell r="K5072">
            <v>0.64</v>
          </cell>
          <cell r="L5072">
            <v>560811754</v>
          </cell>
        </row>
        <row r="5073">
          <cell r="A5073" t="str">
            <v>001102147</v>
          </cell>
          <cell r="B5073" t="str">
            <v>Omara</v>
          </cell>
          <cell r="C5073" t="str">
            <v>GT 100-80-40</v>
          </cell>
          <cell r="D5073" t="str">
            <v>399,1510</v>
          </cell>
          <cell r="E5073" t="str">
            <v>PC</v>
          </cell>
          <cell r="F5073">
            <v>32</v>
          </cell>
          <cell r="G5073">
            <v>2714226.8000000003</v>
          </cell>
          <cell r="H5073">
            <v>0</v>
          </cell>
          <cell r="I5073">
            <v>2741369.0680000004</v>
          </cell>
          <cell r="J5073">
            <v>345412502.56800008</v>
          </cell>
          <cell r="K5073">
            <v>0.64</v>
          </cell>
          <cell r="L5073">
            <v>566476505</v>
          </cell>
        </row>
        <row r="5074">
          <cell r="A5074" t="str">
            <v>001102148</v>
          </cell>
          <cell r="B5074" t="str">
            <v>Omara</v>
          </cell>
          <cell r="C5074" t="str">
            <v>GT 100-100-25</v>
          </cell>
          <cell r="D5074" t="str">
            <v>478,9812</v>
          </cell>
          <cell r="E5074" t="str">
            <v>PC</v>
          </cell>
          <cell r="F5074">
            <v>32</v>
          </cell>
          <cell r="G5074">
            <v>3257072.16</v>
          </cell>
          <cell r="H5074">
            <v>0</v>
          </cell>
          <cell r="I5074">
            <v>3289642.8816</v>
          </cell>
          <cell r="J5074">
            <v>414495003.08160001</v>
          </cell>
          <cell r="K5074">
            <v>0.64</v>
          </cell>
          <cell r="L5074">
            <v>679771806</v>
          </cell>
        </row>
        <row r="5075">
          <cell r="A5075" t="str">
            <v>001102149</v>
          </cell>
          <cell r="B5075" t="str">
            <v>Omara</v>
          </cell>
          <cell r="C5075" t="str">
            <v>GT 100-100-30</v>
          </cell>
          <cell r="D5075" t="str">
            <v>484,4215</v>
          </cell>
          <cell r="E5075" t="str">
            <v>PC</v>
          </cell>
          <cell r="F5075">
            <v>32</v>
          </cell>
          <cell r="G5075">
            <v>3294066.2</v>
          </cell>
          <cell r="H5075">
            <v>0</v>
          </cell>
          <cell r="I5075">
            <v>3327006.8620000002</v>
          </cell>
          <cell r="J5075">
            <v>419202864.61200005</v>
          </cell>
          <cell r="K5075">
            <v>0.64</v>
          </cell>
          <cell r="L5075">
            <v>687492698</v>
          </cell>
        </row>
        <row r="5076">
          <cell r="A5076" t="str">
            <v>001102150</v>
          </cell>
          <cell r="B5076" t="str">
            <v>Omara</v>
          </cell>
          <cell r="C5076" t="str">
            <v>GT 100-100-40</v>
          </cell>
          <cell r="D5076" t="str">
            <v>492,2862</v>
          </cell>
          <cell r="E5076" t="str">
            <v>PC</v>
          </cell>
          <cell r="F5076">
            <v>32</v>
          </cell>
          <cell r="G5076">
            <v>3347546.16</v>
          </cell>
          <cell r="H5076">
            <v>0</v>
          </cell>
          <cell r="I5076">
            <v>3381021.6216000002</v>
          </cell>
          <cell r="J5076">
            <v>426008724.32160002</v>
          </cell>
          <cell r="K5076">
            <v>0.64</v>
          </cell>
          <cell r="L5076">
            <v>698654308</v>
          </cell>
        </row>
        <row r="5077">
          <cell r="A5077" t="str">
            <v>001102151</v>
          </cell>
          <cell r="B5077" t="str">
            <v>Omara</v>
          </cell>
          <cell r="C5077" t="str">
            <v>GT 120-60-25</v>
          </cell>
          <cell r="D5077" t="str">
            <v>508,8436</v>
          </cell>
          <cell r="E5077" t="str">
            <v>PC</v>
          </cell>
          <cell r="F5077">
            <v>32</v>
          </cell>
          <cell r="G5077">
            <v>3460136.4800000004</v>
          </cell>
          <cell r="H5077">
            <v>0</v>
          </cell>
          <cell r="I5077">
            <v>3494737.8448000005</v>
          </cell>
          <cell r="J5077">
            <v>440336968.44480008</v>
          </cell>
          <cell r="K5077">
            <v>0.64</v>
          </cell>
          <cell r="L5077">
            <v>722152629</v>
          </cell>
        </row>
        <row r="5078">
          <cell r="A5078" t="str">
            <v>001102152</v>
          </cell>
          <cell r="B5078" t="str">
            <v>Omara</v>
          </cell>
          <cell r="C5078" t="str">
            <v>GT 120-80-25</v>
          </cell>
          <cell r="D5078" t="str">
            <v>514,4613</v>
          </cell>
          <cell r="E5078" t="str">
            <v>PC</v>
          </cell>
          <cell r="F5078">
            <v>32</v>
          </cell>
          <cell r="G5078">
            <v>3498336.8400000003</v>
          </cell>
          <cell r="H5078">
            <v>0</v>
          </cell>
          <cell r="I5078">
            <v>3533320.2084000004</v>
          </cell>
          <cell r="J5078">
            <v>445198346.25840002</v>
          </cell>
          <cell r="K5078">
            <v>0.64</v>
          </cell>
          <cell r="L5078">
            <v>730125288</v>
          </cell>
        </row>
        <row r="5079">
          <cell r="A5079" t="str">
            <v>001102153</v>
          </cell>
          <cell r="B5079" t="str">
            <v>Omara</v>
          </cell>
          <cell r="C5079" t="str">
            <v>GT 120-80-30</v>
          </cell>
          <cell r="D5079" t="str">
            <v>521,3503</v>
          </cell>
          <cell r="E5079" t="str">
            <v>PC</v>
          </cell>
          <cell r="F5079">
            <v>32</v>
          </cell>
          <cell r="G5079">
            <v>3545182.04</v>
          </cell>
          <cell r="H5079">
            <v>0</v>
          </cell>
          <cell r="I5079">
            <v>3580633.8604000001</v>
          </cell>
          <cell r="J5079">
            <v>451159866.41040003</v>
          </cell>
          <cell r="K5079">
            <v>0.64</v>
          </cell>
          <cell r="L5079">
            <v>739902181</v>
          </cell>
        </row>
        <row r="5080">
          <cell r="A5080" t="str">
            <v>001102154</v>
          </cell>
          <cell r="B5080" t="str">
            <v>Omara</v>
          </cell>
          <cell r="C5080" t="str">
            <v>GT 120-80-40</v>
          </cell>
          <cell r="D5080" t="str">
            <v>531,3143</v>
          </cell>
          <cell r="E5080" t="str">
            <v>PC</v>
          </cell>
          <cell r="F5080">
            <v>32</v>
          </cell>
          <cell r="G5080">
            <v>3612937.24</v>
          </cell>
          <cell r="H5080">
            <v>0</v>
          </cell>
          <cell r="I5080">
            <v>3649066.6124000004</v>
          </cell>
          <cell r="J5080">
            <v>459782393.16240007</v>
          </cell>
          <cell r="K5080">
            <v>0.64</v>
          </cell>
          <cell r="L5080">
            <v>754043125</v>
          </cell>
        </row>
        <row r="5081">
          <cell r="A5081" t="str">
            <v>001102155</v>
          </cell>
          <cell r="B5081" t="str">
            <v>Omara</v>
          </cell>
          <cell r="C5081" t="str">
            <v>GT 120-100-30</v>
          </cell>
          <cell r="D5081" t="str">
            <v>585,9537</v>
          </cell>
          <cell r="E5081" t="str">
            <v>PC</v>
          </cell>
          <cell r="F5081">
            <v>32</v>
          </cell>
          <cell r="G5081">
            <v>3984485.16</v>
          </cell>
          <cell r="H5081">
            <v>0</v>
          </cell>
          <cell r="I5081">
            <v>4024330.0116000003</v>
          </cell>
          <cell r="J5081">
            <v>507065581.46160007</v>
          </cell>
          <cell r="K5081">
            <v>0.64</v>
          </cell>
          <cell r="L5081">
            <v>831587554</v>
          </cell>
        </row>
        <row r="5082">
          <cell r="A5082" t="str">
            <v>001102156</v>
          </cell>
          <cell r="B5082" t="str">
            <v>Omara</v>
          </cell>
          <cell r="C5082" t="str">
            <v>GT 120-100-40</v>
          </cell>
          <cell r="D5082" t="str">
            <v>598,7265</v>
          </cell>
          <cell r="E5082" t="str">
            <v>PC</v>
          </cell>
          <cell r="F5082">
            <v>32</v>
          </cell>
          <cell r="G5082">
            <v>4071340.2</v>
          </cell>
          <cell r="H5082">
            <v>0</v>
          </cell>
          <cell r="I5082">
            <v>4112053.6020000004</v>
          </cell>
          <cell r="J5082">
            <v>518118753.85200006</v>
          </cell>
          <cell r="K5082">
            <v>0.64</v>
          </cell>
          <cell r="L5082">
            <v>849714757</v>
          </cell>
        </row>
        <row r="5083">
          <cell r="A5083" t="str">
            <v>001102166</v>
          </cell>
          <cell r="B5083" t="str">
            <v>Nosilec stene</v>
          </cell>
          <cell r="C5083" t="str">
            <v>U400</v>
          </cell>
          <cell r="D5083" t="str">
            <v>20,6080</v>
          </cell>
          <cell r="E5083" t="str">
            <v>PC</v>
          </cell>
          <cell r="F5083">
            <v>32</v>
          </cell>
          <cell r="G5083">
            <v>140134.40000000002</v>
          </cell>
          <cell r="H5083">
            <v>0</v>
          </cell>
          <cell r="I5083">
            <v>141535.74400000004</v>
          </cell>
          <cell r="J5083">
            <v>17833503.744000003</v>
          </cell>
          <cell r="K5083">
            <v>0.64</v>
          </cell>
          <cell r="L5083">
            <v>29246947</v>
          </cell>
        </row>
        <row r="5084">
          <cell r="A5084" t="str">
            <v>001102167</v>
          </cell>
          <cell r="B5084" t="str">
            <v>Kljuèavnica</v>
          </cell>
          <cell r="C5084" t="str">
            <v>LK-D3-M22</v>
          </cell>
          <cell r="D5084" t="str">
            <v>9,2544</v>
          </cell>
          <cell r="E5084" t="str">
            <v>PC</v>
          </cell>
          <cell r="F5084">
            <v>32</v>
          </cell>
          <cell r="G5084">
            <v>62929.920000000006</v>
          </cell>
          <cell r="H5084">
            <v>0</v>
          </cell>
          <cell r="I5084">
            <v>63559.219200000007</v>
          </cell>
          <cell r="J5084">
            <v>8008461.6192000005</v>
          </cell>
          <cell r="K5084">
            <v>0.64</v>
          </cell>
          <cell r="L5084">
            <v>13133878</v>
          </cell>
        </row>
        <row r="5085">
          <cell r="A5085" t="str">
            <v>001102168</v>
          </cell>
          <cell r="B5085" t="str">
            <v>Kljuèavnica</v>
          </cell>
          <cell r="C5085" t="str">
            <v>LK-D5-M22</v>
          </cell>
          <cell r="D5085" t="str">
            <v>9,2544</v>
          </cell>
          <cell r="E5085" t="str">
            <v>PC</v>
          </cell>
          <cell r="F5085">
            <v>32</v>
          </cell>
          <cell r="G5085">
            <v>62929.920000000006</v>
          </cell>
          <cell r="H5085">
            <v>0</v>
          </cell>
          <cell r="I5085">
            <v>63559.219200000007</v>
          </cell>
          <cell r="J5085">
            <v>8008461.6192000005</v>
          </cell>
          <cell r="K5085">
            <v>0.64</v>
          </cell>
          <cell r="L5085">
            <v>13133878</v>
          </cell>
        </row>
        <row r="5086">
          <cell r="A5086" t="str">
            <v>001102169</v>
          </cell>
          <cell r="B5086" t="str">
            <v>Kljuèavnica</v>
          </cell>
          <cell r="C5086" t="str">
            <v>LK-KW8-M22</v>
          </cell>
          <cell r="D5086" t="str">
            <v>9,2544</v>
          </cell>
          <cell r="E5086" t="str">
            <v>PC</v>
          </cell>
          <cell r="F5086">
            <v>32</v>
          </cell>
          <cell r="G5086">
            <v>62929.920000000006</v>
          </cell>
          <cell r="H5086">
            <v>0</v>
          </cell>
          <cell r="I5086">
            <v>63559.219200000007</v>
          </cell>
          <cell r="J5086">
            <v>8008461.6192000005</v>
          </cell>
          <cell r="K5086">
            <v>0.64</v>
          </cell>
          <cell r="L5086">
            <v>13133878</v>
          </cell>
        </row>
        <row r="5087">
          <cell r="A5087" t="str">
            <v>001102170</v>
          </cell>
          <cell r="B5087" t="str">
            <v>Kljuèavnica</v>
          </cell>
          <cell r="C5087" t="str">
            <v>LK-T9-M22</v>
          </cell>
          <cell r="D5087" t="str">
            <v>9,2544</v>
          </cell>
          <cell r="E5087" t="str">
            <v>PC</v>
          </cell>
          <cell r="F5087">
            <v>32</v>
          </cell>
          <cell r="G5087">
            <v>62929.920000000006</v>
          </cell>
          <cell r="H5087">
            <v>0</v>
          </cell>
          <cell r="I5087">
            <v>63559.219200000007</v>
          </cell>
          <cell r="J5087">
            <v>8008461.6192000005</v>
          </cell>
          <cell r="K5087">
            <v>0.64</v>
          </cell>
          <cell r="L5087">
            <v>13133878</v>
          </cell>
        </row>
        <row r="5088">
          <cell r="A5088" t="str">
            <v>001102171</v>
          </cell>
          <cell r="B5088" t="str">
            <v>Kljuèavnica</v>
          </cell>
          <cell r="C5088" t="str">
            <v>LK-1333-M22</v>
          </cell>
          <cell r="D5088" t="str">
            <v>29,5667</v>
          </cell>
          <cell r="E5088" t="str">
            <v>PC</v>
          </cell>
          <cell r="F5088">
            <v>32</v>
          </cell>
          <cell r="G5088">
            <v>201053.56000000003</v>
          </cell>
          <cell r="H5088">
            <v>0</v>
          </cell>
          <cell r="I5088">
            <v>203064.09560000003</v>
          </cell>
          <cell r="J5088">
            <v>25586076.045600004</v>
          </cell>
          <cell r="K5088">
            <v>0.64</v>
          </cell>
          <cell r="L5088">
            <v>41961165</v>
          </cell>
        </row>
        <row r="5089">
          <cell r="A5089" t="str">
            <v>001102172</v>
          </cell>
          <cell r="B5089" t="str">
            <v>Kljuèavnica</v>
          </cell>
          <cell r="C5089" t="str">
            <v>LK-B1333-M22</v>
          </cell>
          <cell r="D5089" t="str">
            <v>27,4379</v>
          </cell>
          <cell r="E5089" t="str">
            <v>PC</v>
          </cell>
          <cell r="F5089">
            <v>32</v>
          </cell>
          <cell r="G5089">
            <v>186577.72</v>
          </cell>
          <cell r="H5089">
            <v>0</v>
          </cell>
          <cell r="I5089">
            <v>188443.49720000001</v>
          </cell>
          <cell r="J5089">
            <v>23743880.647200003</v>
          </cell>
          <cell r="K5089">
            <v>0.64</v>
          </cell>
          <cell r="L5089">
            <v>38939965</v>
          </cell>
        </row>
        <row r="5090">
          <cell r="A5090" t="str">
            <v>001102173</v>
          </cell>
          <cell r="B5090" t="str">
            <v>Kljuè</v>
          </cell>
          <cell r="C5090" t="str">
            <v>KEY-D5-M</v>
          </cell>
          <cell r="D5090" t="str">
            <v>2,2471</v>
          </cell>
          <cell r="E5090" t="str">
            <v>PC</v>
          </cell>
          <cell r="F5090">
            <v>32</v>
          </cell>
          <cell r="G5090">
            <v>15280.28</v>
          </cell>
          <cell r="H5090">
            <v>0</v>
          </cell>
          <cell r="I5090">
            <v>15433.0828</v>
          </cell>
          <cell r="J5090">
            <v>1944568.4328000001</v>
          </cell>
          <cell r="K5090">
            <v>0.64</v>
          </cell>
          <cell r="L5090">
            <v>3189093</v>
          </cell>
        </row>
        <row r="5091">
          <cell r="A5091" t="str">
            <v>001102174</v>
          </cell>
          <cell r="B5091" t="str">
            <v>Kljuè</v>
          </cell>
          <cell r="C5091" t="str">
            <v>KEY-T9-M</v>
          </cell>
          <cell r="D5091" t="str">
            <v>2,2471</v>
          </cell>
          <cell r="E5091" t="str">
            <v>PC</v>
          </cell>
          <cell r="F5091">
            <v>32</v>
          </cell>
          <cell r="G5091">
            <v>15280.28</v>
          </cell>
          <cell r="H5091">
            <v>0</v>
          </cell>
          <cell r="I5091">
            <v>15433.0828</v>
          </cell>
          <cell r="J5091">
            <v>1944568.4328000001</v>
          </cell>
          <cell r="K5091">
            <v>0.64</v>
          </cell>
          <cell r="L5091">
            <v>3189093</v>
          </cell>
        </row>
        <row r="5092">
          <cell r="A5092" t="str">
            <v>001102175</v>
          </cell>
          <cell r="B5092" t="str">
            <v>Kljuè</v>
          </cell>
          <cell r="C5092" t="str">
            <v>KEY-KW8-M</v>
          </cell>
          <cell r="D5092" t="str">
            <v>2,2471</v>
          </cell>
          <cell r="E5092" t="str">
            <v>PC</v>
          </cell>
          <cell r="F5092">
            <v>32</v>
          </cell>
          <cell r="G5092">
            <v>15280.28</v>
          </cell>
          <cell r="H5092">
            <v>0</v>
          </cell>
          <cell r="I5092">
            <v>15433.0828</v>
          </cell>
          <cell r="J5092">
            <v>1944568.4328000001</v>
          </cell>
          <cell r="K5092">
            <v>0.64</v>
          </cell>
          <cell r="L5092">
            <v>3189093</v>
          </cell>
        </row>
        <row r="5093">
          <cell r="A5093" t="str">
            <v>001102176</v>
          </cell>
          <cell r="B5093" t="str">
            <v>Kljuè</v>
          </cell>
          <cell r="C5093" t="str">
            <v>KEY-UNI-M</v>
          </cell>
          <cell r="D5093" t="str">
            <v>30,7494</v>
          </cell>
          <cell r="E5093" t="str">
            <v>PC</v>
          </cell>
          <cell r="F5093">
            <v>32</v>
          </cell>
          <cell r="G5093">
            <v>209095.92</v>
          </cell>
          <cell r="H5093">
            <v>0</v>
          </cell>
          <cell r="I5093">
            <v>211186.87920000002</v>
          </cell>
          <cell r="J5093">
            <v>26609546.779200003</v>
          </cell>
          <cell r="K5093">
            <v>0.64</v>
          </cell>
          <cell r="L5093">
            <v>43639657</v>
          </cell>
        </row>
        <row r="5094">
          <cell r="A5094" t="str">
            <v>001102177</v>
          </cell>
          <cell r="B5094" t="str">
            <v>Ozemljitveni prikljuèek</v>
          </cell>
          <cell r="C5094" t="str">
            <v>LPE-6</v>
          </cell>
          <cell r="D5094" t="str">
            <v>3,2228</v>
          </cell>
          <cell r="E5094" t="str">
            <v>PC</v>
          </cell>
          <cell r="F5094">
            <v>32</v>
          </cell>
          <cell r="G5094">
            <v>21915.040000000001</v>
          </cell>
          <cell r="H5094">
            <v>0</v>
          </cell>
          <cell r="I5094">
            <v>22134.190399999999</v>
          </cell>
          <cell r="J5094">
            <v>2788907.9904</v>
          </cell>
          <cell r="K5094">
            <v>0.64</v>
          </cell>
          <cell r="L5094">
            <v>4573810</v>
          </cell>
        </row>
        <row r="5095">
          <cell r="A5095" t="str">
            <v>001102178</v>
          </cell>
          <cell r="B5095" t="str">
            <v>Žep</v>
          </cell>
          <cell r="C5095" t="str">
            <v>K-A4</v>
          </cell>
          <cell r="D5095" t="str">
            <v>12,9502</v>
          </cell>
          <cell r="E5095" t="str">
            <v>PC</v>
          </cell>
          <cell r="F5095">
            <v>32</v>
          </cell>
          <cell r="G5095">
            <v>88061.36</v>
          </cell>
          <cell r="H5095">
            <v>0</v>
          </cell>
          <cell r="I5095">
            <v>88941.973599999998</v>
          </cell>
          <cell r="J5095">
            <v>11206688.673599999</v>
          </cell>
          <cell r="K5095">
            <v>0.64</v>
          </cell>
          <cell r="L5095">
            <v>18378970</v>
          </cell>
        </row>
        <row r="5096">
          <cell r="A5096" t="str">
            <v>001601600</v>
          </cell>
          <cell r="B5096" t="str">
            <v>Kabelska razdelilna omara</v>
          </cell>
          <cell r="C5096" t="str">
            <v>KVR 00</v>
          </cell>
          <cell r="D5096" t="str">
            <v>145,9200</v>
          </cell>
          <cell r="E5096" t="str">
            <v>VA</v>
          </cell>
          <cell r="F5096">
            <v>32</v>
          </cell>
          <cell r="G5096">
            <v>992256.00000000012</v>
          </cell>
          <cell r="H5096">
            <v>0</v>
          </cell>
          <cell r="I5096">
            <v>1002178.5600000002</v>
          </cell>
          <cell r="J5096">
            <v>126274498.56000002</v>
          </cell>
          <cell r="K5096">
            <v>0.57999999999999996</v>
          </cell>
          <cell r="L5096">
            <v>199513708</v>
          </cell>
        </row>
        <row r="5097">
          <cell r="A5097" t="str">
            <v>001601601</v>
          </cell>
          <cell r="B5097" t="str">
            <v>Kabelska razdelilna omara</v>
          </cell>
          <cell r="C5097" t="str">
            <v>KVR 0</v>
          </cell>
          <cell r="D5097" t="str">
            <v>159,2400</v>
          </cell>
          <cell r="E5097" t="str">
            <v>VA</v>
          </cell>
          <cell r="F5097">
            <v>32</v>
          </cell>
          <cell r="G5097">
            <v>1082832</v>
          </cell>
          <cell r="H5097">
            <v>0</v>
          </cell>
          <cell r="I5097">
            <v>1093660.32</v>
          </cell>
          <cell r="J5097">
            <v>137801200.32000002</v>
          </cell>
          <cell r="K5097">
            <v>0.57999999999999996</v>
          </cell>
          <cell r="L5097">
            <v>217725897</v>
          </cell>
        </row>
        <row r="5098">
          <cell r="A5098" t="str">
            <v>001601602</v>
          </cell>
          <cell r="B5098" t="str">
            <v>Kabelska razdelilna omara</v>
          </cell>
          <cell r="C5098" t="str">
            <v>KVR 1</v>
          </cell>
          <cell r="D5098" t="str">
            <v>185,7300</v>
          </cell>
          <cell r="E5098" t="str">
            <v>VA</v>
          </cell>
          <cell r="F5098">
            <v>32</v>
          </cell>
          <cell r="G5098">
            <v>1262964</v>
          </cell>
          <cell r="H5098">
            <v>0</v>
          </cell>
          <cell r="I5098">
            <v>1275593.6399999999</v>
          </cell>
          <cell r="J5098">
            <v>160724798.63999999</v>
          </cell>
          <cell r="K5098">
            <v>0.57999999999999996</v>
          </cell>
          <cell r="L5098">
            <v>253945182</v>
          </cell>
        </row>
        <row r="5099">
          <cell r="A5099" t="str">
            <v>001601603</v>
          </cell>
          <cell r="B5099" t="str">
            <v>Kabelska razdelilna omara</v>
          </cell>
          <cell r="C5099" t="str">
            <v>KVR 2</v>
          </cell>
          <cell r="D5099" t="str">
            <v>238,8000</v>
          </cell>
          <cell r="E5099" t="str">
            <v>VA</v>
          </cell>
          <cell r="F5099">
            <v>32</v>
          </cell>
          <cell r="G5099">
            <v>1623840.0000000002</v>
          </cell>
          <cell r="H5099">
            <v>0</v>
          </cell>
          <cell r="I5099">
            <v>1640078.4000000001</v>
          </cell>
          <cell r="J5099">
            <v>206649878.40000001</v>
          </cell>
          <cell r="K5099">
            <v>0.57999999999999996</v>
          </cell>
          <cell r="L5099">
            <v>326506808</v>
          </cell>
        </row>
        <row r="5100">
          <cell r="A5100" t="str">
            <v>001601610</v>
          </cell>
          <cell r="B5100" t="str">
            <v>Podstavek omare</v>
          </cell>
          <cell r="C5100" t="str">
            <v>KVR-P 00</v>
          </cell>
          <cell r="D5100" t="str">
            <v>102,4800</v>
          </cell>
          <cell r="E5100" t="str">
            <v>VA</v>
          </cell>
          <cell r="F5100">
            <v>32</v>
          </cell>
          <cell r="G5100">
            <v>696864</v>
          </cell>
          <cell r="H5100">
            <v>0</v>
          </cell>
          <cell r="I5100">
            <v>703832.64</v>
          </cell>
          <cell r="J5100">
            <v>88682912.640000001</v>
          </cell>
          <cell r="K5100">
            <v>0.57999999999999996</v>
          </cell>
          <cell r="L5100">
            <v>140119002</v>
          </cell>
        </row>
        <row r="5101">
          <cell r="A5101" t="str">
            <v>001601611</v>
          </cell>
          <cell r="B5101" t="str">
            <v>Podstavek omare</v>
          </cell>
          <cell r="C5101" t="str">
            <v>KVR-P 0</v>
          </cell>
          <cell r="D5101" t="str">
            <v>115,8000</v>
          </cell>
          <cell r="E5101" t="str">
            <v>VA</v>
          </cell>
          <cell r="F5101">
            <v>32</v>
          </cell>
          <cell r="G5101">
            <v>787440</v>
          </cell>
          <cell r="H5101">
            <v>0</v>
          </cell>
          <cell r="I5101">
            <v>795314.4</v>
          </cell>
          <cell r="J5101">
            <v>100209614.40000001</v>
          </cell>
          <cell r="K5101">
            <v>0.57999999999999996</v>
          </cell>
          <cell r="L5101">
            <v>158331191</v>
          </cell>
        </row>
        <row r="5102">
          <cell r="A5102" t="str">
            <v>001601612</v>
          </cell>
          <cell r="B5102" t="str">
            <v>Podstavek omare</v>
          </cell>
          <cell r="C5102" t="str">
            <v>KVR-P 1</v>
          </cell>
          <cell r="D5102" t="str">
            <v>129,2700</v>
          </cell>
          <cell r="E5102" t="str">
            <v>VA</v>
          </cell>
          <cell r="F5102">
            <v>32</v>
          </cell>
          <cell r="G5102">
            <v>879036.00000000012</v>
          </cell>
          <cell r="H5102">
            <v>0</v>
          </cell>
          <cell r="I5102">
            <v>887826.3600000001</v>
          </cell>
          <cell r="J5102">
            <v>111866121.36000001</v>
          </cell>
          <cell r="K5102">
            <v>0.57999999999999996</v>
          </cell>
          <cell r="L5102">
            <v>176748472</v>
          </cell>
        </row>
        <row r="5103">
          <cell r="A5103" t="str">
            <v>001601613</v>
          </cell>
          <cell r="B5103" t="str">
            <v>Podstavek omare</v>
          </cell>
          <cell r="C5103" t="str">
            <v>KVR-P 2</v>
          </cell>
          <cell r="D5103" t="str">
            <v>164,9100</v>
          </cell>
          <cell r="E5103" t="str">
            <v>VA</v>
          </cell>
          <cell r="F5103">
            <v>32</v>
          </cell>
          <cell r="G5103">
            <v>1121388</v>
          </cell>
          <cell r="H5103">
            <v>0</v>
          </cell>
          <cell r="I5103">
            <v>1132601.8800000001</v>
          </cell>
          <cell r="J5103">
            <v>142707836.88000003</v>
          </cell>
          <cell r="K5103">
            <v>0.57999999999999996</v>
          </cell>
          <cell r="L5103">
            <v>225478383</v>
          </cell>
        </row>
        <row r="5104">
          <cell r="A5104" t="str">
            <v>001601620</v>
          </cell>
          <cell r="B5104" t="str">
            <v>Podstavek</v>
          </cell>
          <cell r="C5104" t="str">
            <v>KVR-PE 00</v>
          </cell>
          <cell r="D5104" t="str">
            <v>43,8300</v>
          </cell>
          <cell r="E5104" t="str">
            <v>VA</v>
          </cell>
          <cell r="F5104">
            <v>32</v>
          </cell>
          <cell r="G5104">
            <v>298044</v>
          </cell>
          <cell r="H5104">
            <v>0</v>
          </cell>
          <cell r="I5104">
            <v>301024.44</v>
          </cell>
          <cell r="J5104">
            <v>37929079.439999998</v>
          </cell>
          <cell r="K5104">
            <v>0.57999999999999996</v>
          </cell>
          <cell r="L5104">
            <v>59927946</v>
          </cell>
        </row>
        <row r="5105">
          <cell r="A5105" t="str">
            <v>001601621</v>
          </cell>
          <cell r="B5105" t="str">
            <v>Podstavek</v>
          </cell>
          <cell r="C5105" t="str">
            <v>KVR-PE 0</v>
          </cell>
          <cell r="D5105" t="str">
            <v>51,3600</v>
          </cell>
          <cell r="E5105" t="str">
            <v>VA</v>
          </cell>
          <cell r="F5105">
            <v>32</v>
          </cell>
          <cell r="G5105">
            <v>349248</v>
          </cell>
          <cell r="H5105">
            <v>0</v>
          </cell>
          <cell r="I5105">
            <v>352740.48</v>
          </cell>
          <cell r="J5105">
            <v>44445300.479999997</v>
          </cell>
          <cell r="K5105">
            <v>0.57999999999999996</v>
          </cell>
          <cell r="L5105">
            <v>70223575</v>
          </cell>
        </row>
        <row r="5106">
          <cell r="A5106" t="str">
            <v>001601622</v>
          </cell>
          <cell r="B5106" t="str">
            <v>Podstavek</v>
          </cell>
          <cell r="C5106" t="str">
            <v>KVR-PE 1</v>
          </cell>
          <cell r="D5106" t="str">
            <v>60,2400</v>
          </cell>
          <cell r="E5106" t="str">
            <v>VA</v>
          </cell>
          <cell r="F5106">
            <v>32</v>
          </cell>
          <cell r="G5106">
            <v>409632.00000000006</v>
          </cell>
          <cell r="H5106">
            <v>0</v>
          </cell>
          <cell r="I5106">
            <v>413728.32000000007</v>
          </cell>
          <cell r="J5106">
            <v>52129768.320000008</v>
          </cell>
          <cell r="K5106">
            <v>0.57999999999999996</v>
          </cell>
          <cell r="L5106">
            <v>82365034</v>
          </cell>
        </row>
        <row r="5107">
          <cell r="A5107" t="str">
            <v>001601623</v>
          </cell>
          <cell r="B5107" t="str">
            <v>Podstavek</v>
          </cell>
          <cell r="C5107" t="str">
            <v>KVR-PE 2</v>
          </cell>
          <cell r="D5107" t="str">
            <v>68,9400</v>
          </cell>
          <cell r="E5107" t="str">
            <v>VA</v>
          </cell>
          <cell r="F5107">
            <v>32</v>
          </cell>
          <cell r="G5107">
            <v>468792.00000000006</v>
          </cell>
          <cell r="H5107">
            <v>0</v>
          </cell>
          <cell r="I5107">
            <v>473479.92000000004</v>
          </cell>
          <cell r="J5107">
            <v>59658469.920000002</v>
          </cell>
          <cell r="K5107">
            <v>0.57999999999999996</v>
          </cell>
          <cell r="L5107">
            <v>94260383</v>
          </cell>
        </row>
        <row r="5108">
          <cell r="A5108" t="str">
            <v>001601630</v>
          </cell>
          <cell r="B5108" t="str">
            <v>Montažna plošèa</v>
          </cell>
          <cell r="C5108" t="str">
            <v>KVR-MP 00</v>
          </cell>
          <cell r="D5108" t="str">
            <v>14,2500</v>
          </cell>
          <cell r="E5108" t="str">
            <v>VA</v>
          </cell>
          <cell r="F5108">
            <v>32</v>
          </cell>
          <cell r="G5108">
            <v>96900</v>
          </cell>
          <cell r="H5108">
            <v>0</v>
          </cell>
          <cell r="I5108">
            <v>97869</v>
          </cell>
          <cell r="J5108">
            <v>12331494</v>
          </cell>
          <cell r="K5108">
            <v>0.57999999999999996</v>
          </cell>
          <cell r="L5108">
            <v>19483761</v>
          </cell>
        </row>
        <row r="5109">
          <cell r="A5109" t="str">
            <v>001601631</v>
          </cell>
          <cell r="B5109" t="str">
            <v>Montažna plošèa</v>
          </cell>
          <cell r="C5109" t="str">
            <v>KVR-MP 0</v>
          </cell>
          <cell r="D5109" t="str">
            <v>17,2500</v>
          </cell>
          <cell r="E5109" t="str">
            <v>VA</v>
          </cell>
          <cell r="F5109">
            <v>32</v>
          </cell>
          <cell r="G5109">
            <v>117300.00000000001</v>
          </cell>
          <cell r="H5109">
            <v>0</v>
          </cell>
          <cell r="I5109">
            <v>118473.00000000001</v>
          </cell>
          <cell r="J5109">
            <v>14927598.000000002</v>
          </cell>
          <cell r="K5109">
            <v>0.57999999999999996</v>
          </cell>
          <cell r="L5109">
            <v>23585605</v>
          </cell>
        </row>
        <row r="5110">
          <cell r="A5110" t="str">
            <v>001601632</v>
          </cell>
          <cell r="B5110" t="str">
            <v>Montažna plošèa</v>
          </cell>
          <cell r="C5110" t="str">
            <v>KVR-MP 1</v>
          </cell>
          <cell r="D5110" t="str">
            <v>23,8500</v>
          </cell>
          <cell r="E5110" t="str">
            <v>VA</v>
          </cell>
          <cell r="F5110">
            <v>32</v>
          </cell>
          <cell r="G5110">
            <v>162180</v>
          </cell>
          <cell r="H5110">
            <v>0</v>
          </cell>
          <cell r="I5110">
            <v>163801.79999999999</v>
          </cell>
          <cell r="J5110">
            <v>20639026.799999997</v>
          </cell>
          <cell r="K5110">
            <v>0.57999999999999996</v>
          </cell>
          <cell r="L5110">
            <v>32609663</v>
          </cell>
        </row>
        <row r="5111">
          <cell r="A5111" t="str">
            <v>001601633</v>
          </cell>
          <cell r="B5111" t="str">
            <v>Montažna plošèa</v>
          </cell>
          <cell r="C5111" t="str">
            <v>KVR-MP 2</v>
          </cell>
          <cell r="D5111" t="str">
            <v>32,2500</v>
          </cell>
          <cell r="E5111" t="str">
            <v>VA</v>
          </cell>
          <cell r="F5111">
            <v>32</v>
          </cell>
          <cell r="G5111">
            <v>219300.00000000003</v>
          </cell>
          <cell r="H5111">
            <v>0</v>
          </cell>
          <cell r="I5111">
            <v>221493.00000000003</v>
          </cell>
          <cell r="J5111">
            <v>27908118.000000004</v>
          </cell>
          <cell r="K5111">
            <v>0.57999999999999996</v>
          </cell>
          <cell r="L5111">
            <v>44094827</v>
          </cell>
        </row>
        <row r="5112">
          <cell r="A5112" t="str">
            <v>001601640</v>
          </cell>
          <cell r="B5112" t="str">
            <v>Profil</v>
          </cell>
          <cell r="C5112" t="str">
            <v>KVR-FB 00</v>
          </cell>
          <cell r="D5112" t="str">
            <v>7,5000</v>
          </cell>
          <cell r="E5112" t="str">
            <v>VA</v>
          </cell>
          <cell r="F5112">
            <v>32</v>
          </cell>
          <cell r="G5112">
            <v>51000.000000000007</v>
          </cell>
          <cell r="H5112">
            <v>0</v>
          </cell>
          <cell r="I5112">
            <v>51510.000000000007</v>
          </cell>
          <cell r="J5112">
            <v>6490260.0000000009</v>
          </cell>
          <cell r="K5112">
            <v>0.57999999999999996</v>
          </cell>
          <cell r="L5112">
            <v>10254611</v>
          </cell>
        </row>
        <row r="5113">
          <cell r="A5113" t="str">
            <v>001601641</v>
          </cell>
          <cell r="B5113" t="str">
            <v>Profil</v>
          </cell>
          <cell r="C5113" t="str">
            <v>KVR-FB 0</v>
          </cell>
          <cell r="D5113" t="str">
            <v>9,0000</v>
          </cell>
          <cell r="E5113" t="str">
            <v>VA</v>
          </cell>
          <cell r="F5113">
            <v>32</v>
          </cell>
          <cell r="G5113">
            <v>61200.000000000007</v>
          </cell>
          <cell r="H5113">
            <v>0</v>
          </cell>
          <cell r="I5113">
            <v>61812.000000000007</v>
          </cell>
          <cell r="J5113">
            <v>7788312.0000000009</v>
          </cell>
          <cell r="K5113">
            <v>0.57999999999999996</v>
          </cell>
          <cell r="L5113">
            <v>12305533</v>
          </cell>
        </row>
        <row r="5114">
          <cell r="A5114" t="str">
            <v>001601642</v>
          </cell>
          <cell r="B5114" t="str">
            <v>Profil</v>
          </cell>
          <cell r="C5114" t="str">
            <v>KVR-FB 1</v>
          </cell>
          <cell r="D5114" t="str">
            <v>11,9100</v>
          </cell>
          <cell r="E5114" t="str">
            <v>VA</v>
          </cell>
          <cell r="F5114">
            <v>32</v>
          </cell>
          <cell r="G5114">
            <v>80988</v>
          </cell>
          <cell r="H5114">
            <v>0</v>
          </cell>
          <cell r="I5114">
            <v>81797.88</v>
          </cell>
          <cell r="J5114">
            <v>10306532.880000001</v>
          </cell>
          <cell r="K5114">
            <v>0.57999999999999996</v>
          </cell>
          <cell r="L5114">
            <v>16284322</v>
          </cell>
        </row>
        <row r="5115">
          <cell r="A5115" t="str">
            <v>001601643</v>
          </cell>
          <cell r="B5115" t="str">
            <v>Profil</v>
          </cell>
          <cell r="C5115" t="str">
            <v>KVR-FB 2</v>
          </cell>
          <cell r="D5115" t="str">
            <v>15,8700</v>
          </cell>
          <cell r="E5115" t="str">
            <v>VA</v>
          </cell>
          <cell r="F5115">
            <v>32</v>
          </cell>
          <cell r="G5115">
            <v>107916.00000000001</v>
          </cell>
          <cell r="H5115">
            <v>0</v>
          </cell>
          <cell r="I5115">
            <v>108995.16000000002</v>
          </cell>
          <cell r="J5115">
            <v>13733390.160000002</v>
          </cell>
          <cell r="K5115">
            <v>0.57999999999999996</v>
          </cell>
          <cell r="L5115">
            <v>21698757</v>
          </cell>
        </row>
        <row r="5116">
          <cell r="A5116" t="str">
            <v>001601650</v>
          </cell>
          <cell r="B5116" t="str">
            <v>Podpora zbiralk</v>
          </cell>
          <cell r="C5116" t="str">
            <v>KVR-AI</v>
          </cell>
          <cell r="D5116" t="str">
            <v>3,6300</v>
          </cell>
          <cell r="E5116" t="str">
            <v>VA</v>
          </cell>
          <cell r="F5116">
            <v>32</v>
          </cell>
          <cell r="G5116">
            <v>24684</v>
          </cell>
          <cell r="H5116">
            <v>0</v>
          </cell>
          <cell r="I5116">
            <v>24930.84</v>
          </cell>
          <cell r="J5116">
            <v>3141285.84</v>
          </cell>
          <cell r="K5116">
            <v>0.57999999999999996</v>
          </cell>
          <cell r="L5116">
            <v>4963232</v>
          </cell>
        </row>
        <row r="5117">
          <cell r="A5117" t="str">
            <v>001601651</v>
          </cell>
          <cell r="B5117" t="str">
            <v>Prekritje</v>
          </cell>
          <cell r="C5117" t="str">
            <v>KVR-OC</v>
          </cell>
          <cell r="D5117" t="str">
            <v>13,8600</v>
          </cell>
          <cell r="E5117" t="str">
            <v>VA</v>
          </cell>
          <cell r="F5117">
            <v>32</v>
          </cell>
          <cell r="G5117">
            <v>94248</v>
          </cell>
          <cell r="H5117">
            <v>0</v>
          </cell>
          <cell r="I5117">
            <v>95190.48</v>
          </cell>
          <cell r="J5117">
            <v>11994000.479999999</v>
          </cell>
          <cell r="K5117">
            <v>0.57999999999999996</v>
          </cell>
          <cell r="L5117">
            <v>18950521</v>
          </cell>
        </row>
        <row r="5118">
          <cell r="A5118" t="str">
            <v>001601652</v>
          </cell>
          <cell r="B5118" t="str">
            <v>Kabelski nosilec</v>
          </cell>
          <cell r="C5118" t="str">
            <v>KVR-CH 120</v>
          </cell>
          <cell r="D5118" t="str">
            <v>3,9600</v>
          </cell>
          <cell r="E5118" t="str">
            <v>VA</v>
          </cell>
          <cell r="F5118">
            <v>32</v>
          </cell>
          <cell r="G5118">
            <v>26928.000000000004</v>
          </cell>
          <cell r="H5118">
            <v>0</v>
          </cell>
          <cell r="I5118">
            <v>27197.280000000002</v>
          </cell>
          <cell r="J5118">
            <v>3426857.2800000003</v>
          </cell>
          <cell r="K5118">
            <v>0.57999999999999996</v>
          </cell>
          <cell r="L5118">
            <v>5414435</v>
          </cell>
        </row>
        <row r="5119">
          <cell r="A5119" t="str">
            <v>001601653</v>
          </cell>
          <cell r="B5119" t="str">
            <v>Kabelski nosilec</v>
          </cell>
          <cell r="C5119" t="str">
            <v>KVR-CH 240</v>
          </cell>
          <cell r="D5119" t="str">
            <v>5,1600</v>
          </cell>
          <cell r="E5119" t="str">
            <v>VA</v>
          </cell>
          <cell r="F5119">
            <v>32</v>
          </cell>
          <cell r="G5119">
            <v>35088</v>
          </cell>
          <cell r="H5119">
            <v>0</v>
          </cell>
          <cell r="I5119">
            <v>35438.879999999997</v>
          </cell>
          <cell r="J5119">
            <v>4465298.88</v>
          </cell>
          <cell r="K5119">
            <v>0.57999999999999996</v>
          </cell>
          <cell r="L5119">
            <v>7055173</v>
          </cell>
        </row>
        <row r="5120">
          <cell r="A5120" t="str">
            <v>002911101</v>
          </cell>
          <cell r="B5120" t="str">
            <v>Prikljuèna sponka</v>
          </cell>
          <cell r="C5120" t="str">
            <v>PE 2/6</v>
          </cell>
          <cell r="D5120" t="str">
            <v>1,1790</v>
          </cell>
          <cell r="E5120" t="str">
            <v>PC</v>
          </cell>
          <cell r="F5120">
            <v>32</v>
          </cell>
          <cell r="G5120">
            <v>8017.2000000000007</v>
          </cell>
          <cell r="H5120">
            <v>0.1</v>
          </cell>
          <cell r="I5120">
            <v>8907.1092000000026</v>
          </cell>
          <cell r="J5120">
            <v>1122295.7592000004</v>
          </cell>
          <cell r="K5120">
            <v>0.57999999999999996</v>
          </cell>
          <cell r="L5120">
            <v>1773228</v>
          </cell>
        </row>
        <row r="5121">
          <cell r="A5121" t="str">
            <v>002911102</v>
          </cell>
          <cell r="B5121" t="str">
            <v>Prikljuèna sponka</v>
          </cell>
          <cell r="C5121" t="str">
            <v>PE 2/8</v>
          </cell>
          <cell r="D5121" t="str">
            <v>1,4977</v>
          </cell>
          <cell r="E5121" t="str">
            <v>PC</v>
          </cell>
          <cell r="F5121">
            <v>32</v>
          </cell>
          <cell r="G5121">
            <v>10184.36</v>
          </cell>
          <cell r="H5121">
            <v>0.1</v>
          </cell>
          <cell r="I5121">
            <v>11314.823960000002</v>
          </cell>
          <cell r="J5121">
            <v>1425667.8189600003</v>
          </cell>
          <cell r="K5121">
            <v>0.57999999999999996</v>
          </cell>
          <cell r="L5121">
            <v>2252556</v>
          </cell>
        </row>
        <row r="5122">
          <cell r="A5122" t="str">
            <v>002911103</v>
          </cell>
          <cell r="B5122" t="str">
            <v>Prikljuèna sponka</v>
          </cell>
          <cell r="C5122" t="str">
            <v>PE 2/12</v>
          </cell>
          <cell r="D5122" t="str">
            <v>2,1350</v>
          </cell>
          <cell r="E5122" t="str">
            <v>PC</v>
          </cell>
          <cell r="F5122">
            <v>32</v>
          </cell>
          <cell r="G5122">
            <v>14518.000000000002</v>
          </cell>
          <cell r="H5122">
            <v>0.1</v>
          </cell>
          <cell r="I5122">
            <v>16129.498000000003</v>
          </cell>
          <cell r="J5122">
            <v>2032316.7480000004</v>
          </cell>
          <cell r="K5122">
            <v>0.57999999999999996</v>
          </cell>
          <cell r="L5122">
            <v>3211061</v>
          </cell>
        </row>
        <row r="5123">
          <cell r="A5123" t="str">
            <v>002911104</v>
          </cell>
          <cell r="B5123" t="str">
            <v>Prikljuèna sponka</v>
          </cell>
          <cell r="C5123" t="str">
            <v>PE 2/18</v>
          </cell>
          <cell r="D5123" t="str">
            <v>4,3654</v>
          </cell>
          <cell r="E5123" t="str">
            <v>PC</v>
          </cell>
          <cell r="F5123">
            <v>32</v>
          </cell>
          <cell r="G5123">
            <v>29684.720000000001</v>
          </cell>
          <cell r="H5123">
            <v>0.1</v>
          </cell>
          <cell r="I5123">
            <v>32979.723920000004</v>
          </cell>
          <cell r="J5123">
            <v>4155445.2139200005</v>
          </cell>
          <cell r="K5123">
            <v>0.57999999999999996</v>
          </cell>
          <cell r="L5123">
            <v>6565604</v>
          </cell>
        </row>
        <row r="5124">
          <cell r="A5124" t="str">
            <v>002911201</v>
          </cell>
          <cell r="B5124">
            <v>0</v>
          </cell>
          <cell r="C5124" t="str">
            <v>*SPONKA 2X2/6 ZA ZAŠÈITNI VODN</v>
          </cell>
          <cell r="D5124" t="str">
            <v>3,6498</v>
          </cell>
          <cell r="E5124" t="str">
            <v>PC</v>
          </cell>
          <cell r="F5124">
            <v>32</v>
          </cell>
          <cell r="G5124">
            <v>24818.640000000003</v>
          </cell>
          <cell r="H5124">
            <v>0.1</v>
          </cell>
          <cell r="I5124">
            <v>27573.509040000004</v>
          </cell>
          <cell r="J5124">
            <v>3474262.1390400007</v>
          </cell>
          <cell r="K5124">
            <v>0.57999999999999996</v>
          </cell>
          <cell r="L5124">
            <v>5489335</v>
          </cell>
        </row>
        <row r="5125">
          <cell r="A5125" t="str">
            <v>002911202</v>
          </cell>
          <cell r="B5125" t="str">
            <v>Prikljuèna sponka</v>
          </cell>
          <cell r="C5125" t="str">
            <v>*PE 2x2/8</v>
          </cell>
          <cell r="D5125" t="str">
            <v>4,2725</v>
          </cell>
          <cell r="E5125" t="str">
            <v>PC</v>
          </cell>
          <cell r="F5125">
            <v>32</v>
          </cell>
          <cell r="G5125">
            <v>29053.000000000004</v>
          </cell>
          <cell r="H5125">
            <v>0.1</v>
          </cell>
          <cell r="I5125">
            <v>32277.883000000005</v>
          </cell>
          <cell r="J5125">
            <v>4067013.2580000008</v>
          </cell>
          <cell r="K5125">
            <v>0.57999999999999996</v>
          </cell>
          <cell r="L5125">
            <v>6425881</v>
          </cell>
        </row>
        <row r="5126">
          <cell r="A5126" t="str">
            <v>002911203</v>
          </cell>
          <cell r="B5126" t="str">
            <v>Prikljuèna sponka</v>
          </cell>
          <cell r="C5126" t="str">
            <v>*2x2/12</v>
          </cell>
          <cell r="D5126" t="str">
            <v>5,3299</v>
          </cell>
          <cell r="E5126" t="str">
            <v>PC</v>
          </cell>
          <cell r="F5126">
            <v>32</v>
          </cell>
          <cell r="G5126">
            <v>36243.32</v>
          </cell>
          <cell r="H5126">
            <v>0.1</v>
          </cell>
          <cell r="I5126">
            <v>40266.328520000003</v>
          </cell>
          <cell r="J5126">
            <v>5073557.3935200004</v>
          </cell>
          <cell r="K5126">
            <v>0.57999999999999996</v>
          </cell>
          <cell r="L5126">
            <v>8016221</v>
          </cell>
        </row>
        <row r="5127">
          <cell r="A5127" t="str">
            <v>002911204</v>
          </cell>
          <cell r="B5127" t="str">
            <v>Prikljuèna sponka</v>
          </cell>
          <cell r="C5127" t="str">
            <v>*2x2/18</v>
          </cell>
          <cell r="D5127" t="str">
            <v>9,9355</v>
          </cell>
          <cell r="E5127" t="str">
            <v>PC</v>
          </cell>
          <cell r="F5127">
            <v>32</v>
          </cell>
          <cell r="G5127">
            <v>67561.400000000009</v>
          </cell>
          <cell r="H5127">
            <v>0.1</v>
          </cell>
          <cell r="I5127">
            <v>75060.71540000003</v>
          </cell>
          <cell r="J5127">
            <v>9457650.1404000036</v>
          </cell>
          <cell r="K5127">
            <v>0.57999999999999996</v>
          </cell>
          <cell r="L5127">
            <v>14943088</v>
          </cell>
        </row>
        <row r="5128">
          <cell r="A5128" t="str">
            <v>002921230</v>
          </cell>
          <cell r="B5128" t="str">
            <v>Cu zbiralka</v>
          </cell>
          <cell r="C5128" t="str">
            <v>IZ16/2F/56 18mm</v>
          </cell>
          <cell r="D5128" t="str">
            <v>23,7249</v>
          </cell>
          <cell r="E5128" t="str">
            <v>PC</v>
          </cell>
          <cell r="F5128">
            <v>32</v>
          </cell>
          <cell r="G5128">
            <v>161329.32</v>
          </cell>
          <cell r="H5128">
            <v>0.1</v>
          </cell>
          <cell r="I5128">
            <v>179236.87452000001</v>
          </cell>
          <cell r="J5128">
            <v>22583846.189520001</v>
          </cell>
          <cell r="K5128">
            <v>0.55000000000000004</v>
          </cell>
          <cell r="L5128">
            <v>35004962</v>
          </cell>
        </row>
        <row r="5129">
          <cell r="A5129" t="str">
            <v>002921231</v>
          </cell>
          <cell r="B5129" t="str">
            <v>Cu zbiralka</v>
          </cell>
          <cell r="C5129" t="str">
            <v>IZ16/3F/57 18mm</v>
          </cell>
          <cell r="D5129" t="str">
            <v>33,3906</v>
          </cell>
          <cell r="E5129" t="str">
            <v>PC</v>
          </cell>
          <cell r="F5129">
            <v>32</v>
          </cell>
          <cell r="G5129">
            <v>227056.08000000002</v>
          </cell>
          <cell r="H5129">
            <v>0.1</v>
          </cell>
          <cell r="I5129">
            <v>252259.30488000004</v>
          </cell>
          <cell r="J5129">
            <v>31784672.414880004</v>
          </cell>
          <cell r="K5129">
            <v>0.55000000000000004</v>
          </cell>
          <cell r="L5129">
            <v>49266243</v>
          </cell>
        </row>
        <row r="5130">
          <cell r="A5130" t="str">
            <v>002921232</v>
          </cell>
          <cell r="B5130" t="str">
            <v>Cu zbiralka</v>
          </cell>
          <cell r="C5130" t="str">
            <v>IZ16/4F/56 18mm</v>
          </cell>
          <cell r="D5130" t="str">
            <v>48,8739</v>
          </cell>
          <cell r="E5130" t="str">
            <v>PC</v>
          </cell>
          <cell r="F5130">
            <v>32</v>
          </cell>
          <cell r="G5130">
            <v>332342.52</v>
          </cell>
          <cell r="H5130">
            <v>0.1</v>
          </cell>
          <cell r="I5130">
            <v>369232.53972000006</v>
          </cell>
          <cell r="J5130">
            <v>46523300.00472001</v>
          </cell>
          <cell r="K5130">
            <v>0.55000000000000004</v>
          </cell>
          <cell r="L5130">
            <v>72111116</v>
          </cell>
        </row>
        <row r="5131">
          <cell r="A5131" t="str">
            <v>002921233</v>
          </cell>
          <cell r="B5131" t="str">
            <v>Cu zbiralka</v>
          </cell>
          <cell r="C5131" t="str">
            <v>IZ16/2F/44 18+9mm</v>
          </cell>
          <cell r="D5131" t="str">
            <v>29,5425</v>
          </cell>
          <cell r="E5131" t="str">
            <v>PC</v>
          </cell>
          <cell r="F5131">
            <v>32</v>
          </cell>
          <cell r="G5131">
            <v>200889</v>
          </cell>
          <cell r="H5131">
            <v>0.1</v>
          </cell>
          <cell r="I5131">
            <v>223187.67900000003</v>
          </cell>
          <cell r="J5131">
            <v>28121647.554000005</v>
          </cell>
          <cell r="K5131">
            <v>0.55000000000000004</v>
          </cell>
          <cell r="L5131">
            <v>43588554</v>
          </cell>
        </row>
        <row r="5132">
          <cell r="A5132" t="str">
            <v>002921240</v>
          </cell>
          <cell r="B5132" t="str">
            <v>Pokrov</v>
          </cell>
          <cell r="C5132" t="str">
            <v>Z-16/2F/3F 18mm</v>
          </cell>
          <cell r="D5132" t="str">
            <v>0,2727</v>
          </cell>
          <cell r="E5132" t="str">
            <v>PC</v>
          </cell>
          <cell r="F5132">
            <v>32</v>
          </cell>
          <cell r="G5132" t="e">
            <v>#VALUE!</v>
          </cell>
          <cell r="H5132">
            <v>0.1</v>
          </cell>
          <cell r="I5132" t="e">
            <v>#VALUE!</v>
          </cell>
          <cell r="J5132" t="e">
            <v>#VALUE!</v>
          </cell>
          <cell r="K5132">
            <v>0.55000000000000004</v>
          </cell>
          <cell r="L5132" t="e">
            <v>#VALUE!</v>
          </cell>
        </row>
        <row r="5133">
          <cell r="A5133" t="str">
            <v>002921241</v>
          </cell>
          <cell r="B5133" t="str">
            <v>Pokrov</v>
          </cell>
          <cell r="C5133" t="str">
            <v>Z-16/4F 18mm</v>
          </cell>
          <cell r="D5133" t="str">
            <v>0,3333</v>
          </cell>
          <cell r="E5133" t="str">
            <v>PC</v>
          </cell>
          <cell r="F5133">
            <v>32</v>
          </cell>
          <cell r="G5133" t="e">
            <v>#VALUE!</v>
          </cell>
          <cell r="H5133">
            <v>0.1</v>
          </cell>
          <cell r="I5133" t="e">
            <v>#VALUE!</v>
          </cell>
          <cell r="J5133" t="e">
            <v>#VALUE!</v>
          </cell>
          <cell r="K5133">
            <v>0.55000000000000004</v>
          </cell>
          <cell r="L5133" t="e">
            <v>#VALUE!</v>
          </cell>
        </row>
        <row r="5134">
          <cell r="A5134" t="str">
            <v>002921070</v>
          </cell>
          <cell r="B5134" t="str">
            <v>Izolirana zbiralnica</v>
          </cell>
          <cell r="C5134" t="str">
            <v>IZ16/4F/56</v>
          </cell>
          <cell r="D5134" t="str">
            <v>42,4790</v>
          </cell>
          <cell r="E5134" t="str">
            <v>PC</v>
          </cell>
          <cell r="F5134">
            <v>32</v>
          </cell>
          <cell r="G5134">
            <v>288857.2</v>
          </cell>
          <cell r="H5134">
            <v>0.1</v>
          </cell>
          <cell r="I5134">
            <v>320920.34920000006</v>
          </cell>
          <cell r="J5134">
            <v>40435963.999200009</v>
          </cell>
          <cell r="K5134">
            <v>0.55000000000000004</v>
          </cell>
          <cell r="L5134">
            <v>62675745</v>
          </cell>
        </row>
        <row r="5135">
          <cell r="A5135" t="str">
            <v>002921142</v>
          </cell>
          <cell r="B5135" t="str">
            <v>Izolirana zbiralnica</v>
          </cell>
          <cell r="C5135" t="str">
            <v>IZ10/1F/54</v>
          </cell>
          <cell r="D5135" t="str">
            <v>9,0085</v>
          </cell>
          <cell r="E5135" t="str">
            <v>PC</v>
          </cell>
          <cell r="F5135">
            <v>32</v>
          </cell>
          <cell r="G5135">
            <v>61257.8</v>
          </cell>
          <cell r="H5135">
            <v>0.1</v>
          </cell>
          <cell r="I5135">
            <v>68057.415800000002</v>
          </cell>
          <cell r="J5135">
            <v>8575234.3908000011</v>
          </cell>
          <cell r="K5135">
            <v>0.57999999999999996</v>
          </cell>
          <cell r="L5135">
            <v>13548871</v>
          </cell>
        </row>
        <row r="5136">
          <cell r="A5136" t="str">
            <v>002921140</v>
          </cell>
          <cell r="B5136" t="str">
            <v>Izolirana zbiralnica</v>
          </cell>
          <cell r="C5136" t="str">
            <v>IZ10/3F/12</v>
          </cell>
          <cell r="D5136" t="str">
            <v>5,5120</v>
          </cell>
          <cell r="E5136" t="str">
            <v>PC</v>
          </cell>
          <cell r="F5136">
            <v>32</v>
          </cell>
          <cell r="G5136">
            <v>37481.600000000006</v>
          </cell>
          <cell r="H5136">
            <v>0.1</v>
          </cell>
          <cell r="I5136">
            <v>41642.057600000007</v>
          </cell>
          <cell r="J5136">
            <v>5246899.2576000011</v>
          </cell>
          <cell r="K5136">
            <v>0.55000000000000004</v>
          </cell>
          <cell r="L5136">
            <v>8132694</v>
          </cell>
        </row>
        <row r="5137">
          <cell r="A5137" t="str">
            <v>002921141</v>
          </cell>
          <cell r="B5137" t="str">
            <v>Izolirana zbiralnica</v>
          </cell>
          <cell r="C5137" t="str">
            <v>IZ10/3F/54</v>
          </cell>
          <cell r="D5137" t="str">
            <v>23,2824</v>
          </cell>
          <cell r="E5137" t="str">
            <v>PC</v>
          </cell>
          <cell r="F5137">
            <v>32</v>
          </cell>
          <cell r="G5137">
            <v>158320.32000000001</v>
          </cell>
          <cell r="H5137">
            <v>0.1</v>
          </cell>
          <cell r="I5137">
            <v>175893.87552</v>
          </cell>
          <cell r="J5137">
            <v>22162628.31552</v>
          </cell>
          <cell r="K5137">
            <v>0.56999999999999995</v>
          </cell>
          <cell r="L5137">
            <v>34795327</v>
          </cell>
        </row>
        <row r="5138">
          <cell r="A5138" t="str">
            <v>002921143</v>
          </cell>
          <cell r="B5138" t="str">
            <v>Izolirana zbiralnica</v>
          </cell>
          <cell r="C5138" t="str">
            <v>IZ10/1F/12</v>
          </cell>
          <cell r="D5138" t="str">
            <v>2,3447</v>
          </cell>
          <cell r="E5138" t="str">
            <v>PC</v>
          </cell>
          <cell r="F5138">
            <v>32</v>
          </cell>
          <cell r="G5138">
            <v>15943.960000000001</v>
          </cell>
          <cell r="H5138">
            <v>0.1</v>
          </cell>
          <cell r="I5138">
            <v>17713.739560000002</v>
          </cell>
          <cell r="J5138">
            <v>2231931.1845600004</v>
          </cell>
          <cell r="K5138">
            <v>0.55000000000000004</v>
          </cell>
          <cell r="L5138">
            <v>3459494</v>
          </cell>
        </row>
        <row r="5139">
          <cell r="A5139" t="str">
            <v>002921018</v>
          </cell>
          <cell r="B5139" t="str">
            <v>Izolirana zbiralnica</v>
          </cell>
          <cell r="C5139" t="str">
            <v>IZ12/1F/12</v>
          </cell>
          <cell r="D5139" t="str">
            <v>2,4549</v>
          </cell>
          <cell r="E5139" t="str">
            <v>PC</v>
          </cell>
          <cell r="F5139">
            <v>32</v>
          </cell>
          <cell r="G5139">
            <v>16693.32</v>
          </cell>
          <cell r="H5139">
            <v>0.1</v>
          </cell>
          <cell r="I5139">
            <v>18546.278520000003</v>
          </cell>
          <cell r="J5139">
            <v>2336831.0935200006</v>
          </cell>
          <cell r="K5139">
            <v>0.55000000000000004</v>
          </cell>
          <cell r="L5139">
            <v>3622089</v>
          </cell>
        </row>
        <row r="5140">
          <cell r="A5140" t="str">
            <v>002921026</v>
          </cell>
          <cell r="B5140" t="str">
            <v>Izolirana zbiralnica</v>
          </cell>
          <cell r="C5140" t="str">
            <v>IZ12/1F/54</v>
          </cell>
          <cell r="D5140" t="str">
            <v>8,7577</v>
          </cell>
          <cell r="E5140" t="str">
            <v>PC</v>
          </cell>
          <cell r="F5140">
            <v>32</v>
          </cell>
          <cell r="G5140">
            <v>59552.360000000008</v>
          </cell>
          <cell r="H5140">
            <v>0.1</v>
          </cell>
          <cell r="I5140">
            <v>66162.671960000007</v>
          </cell>
          <cell r="J5140">
            <v>8336496.666960001</v>
          </cell>
          <cell r="K5140">
            <v>0.55000000000000004</v>
          </cell>
          <cell r="L5140">
            <v>12921570</v>
          </cell>
        </row>
        <row r="5141">
          <cell r="A5141" t="str">
            <v>002921017</v>
          </cell>
          <cell r="B5141" t="str">
            <v>Izolirana zbiralnica</v>
          </cell>
          <cell r="C5141" t="str">
            <v>IZ12/3F/9</v>
          </cell>
          <cell r="D5141" t="str">
            <v>4,8301</v>
          </cell>
          <cell r="E5141" t="str">
            <v>PC</v>
          </cell>
          <cell r="F5141">
            <v>32</v>
          </cell>
          <cell r="G5141">
            <v>32844.68</v>
          </cell>
          <cell r="H5141">
            <v>0.1</v>
          </cell>
          <cell r="I5141">
            <v>36490.439480000001</v>
          </cell>
          <cell r="J5141">
            <v>4597795.3744799998</v>
          </cell>
          <cell r="K5141">
            <v>0.55000000000000004</v>
          </cell>
          <cell r="L5141">
            <v>7126583</v>
          </cell>
        </row>
        <row r="5142">
          <cell r="A5142" t="str">
            <v>002921020</v>
          </cell>
          <cell r="B5142" t="str">
            <v>Izolirana zbiralnica</v>
          </cell>
          <cell r="C5142" t="str">
            <v>IZ12/3F/12</v>
          </cell>
          <cell r="D5142" t="str">
            <v>6,1703</v>
          </cell>
          <cell r="E5142" t="str">
            <v>PC</v>
          </cell>
          <cell r="F5142">
            <v>32</v>
          </cell>
          <cell r="G5142">
            <v>41958.04</v>
          </cell>
          <cell r="H5142">
            <v>0.1</v>
          </cell>
          <cell r="I5142">
            <v>46615.382440000009</v>
          </cell>
          <cell r="J5142">
            <v>5873538.1874400014</v>
          </cell>
          <cell r="K5142">
            <v>0.55000000000000004</v>
          </cell>
          <cell r="L5142">
            <v>9103985</v>
          </cell>
        </row>
        <row r="5143">
          <cell r="A5143" t="str">
            <v>002921022</v>
          </cell>
          <cell r="B5143" t="str">
            <v>Izolirana zbiralnica</v>
          </cell>
          <cell r="C5143" t="str">
            <v>IZ12/3F/18</v>
          </cell>
          <cell r="D5143" t="str">
            <v>8,1738</v>
          </cell>
          <cell r="E5143" t="str">
            <v>PC</v>
          </cell>
          <cell r="F5143">
            <v>32</v>
          </cell>
          <cell r="G5143">
            <v>55581.840000000004</v>
          </cell>
          <cell r="H5143">
            <v>0.1</v>
          </cell>
          <cell r="I5143">
            <v>61751.424240000015</v>
          </cell>
          <cell r="J5143">
            <v>7780679.4542400017</v>
          </cell>
          <cell r="K5143">
            <v>0.55000000000000004</v>
          </cell>
          <cell r="L5143">
            <v>12060054</v>
          </cell>
        </row>
        <row r="5144">
          <cell r="A5144" t="str">
            <v>002921024</v>
          </cell>
          <cell r="B5144" t="str">
            <v>Izolirana zbiralnica</v>
          </cell>
          <cell r="C5144" t="str">
            <v>IZ12/3F/54</v>
          </cell>
          <cell r="D5144" t="str">
            <v>19,3200</v>
          </cell>
          <cell r="E5144" t="str">
            <v>PC</v>
          </cell>
          <cell r="F5144">
            <v>32</v>
          </cell>
          <cell r="G5144">
            <v>131376</v>
          </cell>
          <cell r="H5144">
            <v>0.1</v>
          </cell>
          <cell r="I5144">
            <v>145958.736</v>
          </cell>
          <cell r="J5144">
            <v>18390800.736000001</v>
          </cell>
          <cell r="K5144">
            <v>0.55000000000000004</v>
          </cell>
          <cell r="L5144">
            <v>28505742</v>
          </cell>
        </row>
        <row r="5145">
          <cell r="A5145" t="str">
            <v>002921091</v>
          </cell>
          <cell r="B5145" t="str">
            <v>Izolirana zbiralnica</v>
          </cell>
          <cell r="C5145" t="str">
            <v>IZ16/1F/12P</v>
          </cell>
          <cell r="D5145" t="str">
            <v>3,4501</v>
          </cell>
          <cell r="E5145" t="str">
            <v>PC</v>
          </cell>
          <cell r="F5145">
            <v>32</v>
          </cell>
          <cell r="G5145">
            <v>23460.68</v>
          </cell>
          <cell r="H5145">
            <v>0.1</v>
          </cell>
          <cell r="I5145">
            <v>26064.815480000005</v>
          </cell>
          <cell r="J5145">
            <v>3284166.7504800004</v>
          </cell>
          <cell r="K5145">
            <v>0.55000000000000004</v>
          </cell>
          <cell r="L5145">
            <v>5090459</v>
          </cell>
        </row>
        <row r="5146">
          <cell r="A5146" t="str">
            <v>002921092</v>
          </cell>
          <cell r="B5146" t="str">
            <v>Izolirana zbiralnica</v>
          </cell>
          <cell r="C5146" t="str">
            <v>IZ16/1F/54P</v>
          </cell>
          <cell r="D5146" t="str">
            <v>11,8097</v>
          </cell>
          <cell r="E5146" t="str">
            <v>PC</v>
          </cell>
          <cell r="F5146">
            <v>32</v>
          </cell>
          <cell r="G5146">
            <v>80305.960000000006</v>
          </cell>
          <cell r="H5146">
            <v>0.1</v>
          </cell>
          <cell r="I5146">
            <v>89219.921560000017</v>
          </cell>
          <cell r="J5146">
            <v>11241710.116560003</v>
          </cell>
          <cell r="K5146">
            <v>0.55000000000000004</v>
          </cell>
          <cell r="L5146">
            <v>17424651</v>
          </cell>
        </row>
        <row r="5147">
          <cell r="A5147" t="str">
            <v>002921061</v>
          </cell>
          <cell r="B5147" t="str">
            <v>Izolirana zbiralnica</v>
          </cell>
          <cell r="C5147" t="str">
            <v>IZ16/3F/12</v>
          </cell>
          <cell r="D5147" t="str">
            <v>6,3161</v>
          </cell>
          <cell r="E5147" t="str">
            <v>PC</v>
          </cell>
          <cell r="F5147">
            <v>32</v>
          </cell>
          <cell r="G5147">
            <v>42949.48</v>
          </cell>
          <cell r="H5147">
            <v>0.1</v>
          </cell>
          <cell r="I5147">
            <v>47716.872280000011</v>
          </cell>
          <cell r="J5147">
            <v>6012325.9072800018</v>
          </cell>
          <cell r="K5147">
            <v>0.55000000000000004</v>
          </cell>
          <cell r="L5147">
            <v>9319106</v>
          </cell>
        </row>
        <row r="5148">
          <cell r="A5148" t="str">
            <v>002921063</v>
          </cell>
          <cell r="B5148" t="str">
            <v>Izolirana zbiralnica</v>
          </cell>
          <cell r="C5148" t="str">
            <v>IZ16/3F/54</v>
          </cell>
          <cell r="D5148" t="str">
            <v>25,5290</v>
          </cell>
          <cell r="E5148" t="str">
            <v>PC</v>
          </cell>
          <cell r="F5148">
            <v>32</v>
          </cell>
          <cell r="G5148">
            <v>173597.2</v>
          </cell>
          <cell r="H5148">
            <v>0.1</v>
          </cell>
          <cell r="I5148">
            <v>192866.48920000004</v>
          </cell>
          <cell r="J5148">
            <v>24301177.639200006</v>
          </cell>
          <cell r="K5148">
            <v>0.55000000000000004</v>
          </cell>
          <cell r="L5148">
            <v>37666826</v>
          </cell>
        </row>
        <row r="5149">
          <cell r="A5149" t="str">
            <v>002921060</v>
          </cell>
          <cell r="B5149" t="str">
            <v>Izolirana zbiralnica</v>
          </cell>
          <cell r="C5149" t="str">
            <v>IZ16/1F/12L</v>
          </cell>
          <cell r="D5149" t="str">
            <v>2,9978</v>
          </cell>
          <cell r="E5149" t="str">
            <v>PC</v>
          </cell>
          <cell r="F5149">
            <v>32</v>
          </cell>
          <cell r="G5149">
            <v>20385.04</v>
          </cell>
          <cell r="H5149">
            <v>0.1</v>
          </cell>
          <cell r="I5149">
            <v>22647.779440000002</v>
          </cell>
          <cell r="J5149">
            <v>2853620.2094400004</v>
          </cell>
          <cell r="K5149">
            <v>0.55000000000000004</v>
          </cell>
          <cell r="L5149">
            <v>4423112</v>
          </cell>
        </row>
        <row r="5150">
          <cell r="A5150" t="str">
            <v>002921062</v>
          </cell>
          <cell r="B5150" t="str">
            <v>Izolirana zbiralnica</v>
          </cell>
          <cell r="C5150" t="str">
            <v>IZ16/1F/54L</v>
          </cell>
          <cell r="D5150" t="str">
            <v>10,2782</v>
          </cell>
          <cell r="E5150" t="str">
            <v>PC</v>
          </cell>
          <cell r="F5150">
            <v>32</v>
          </cell>
          <cell r="G5150">
            <v>69891.760000000009</v>
          </cell>
          <cell r="H5150">
            <v>0.1</v>
          </cell>
          <cell r="I5150">
            <v>77649.745360000015</v>
          </cell>
          <cell r="J5150">
            <v>9783867.9153600018</v>
          </cell>
          <cell r="K5150">
            <v>0.55000000000000004</v>
          </cell>
          <cell r="L5150">
            <v>15164996</v>
          </cell>
        </row>
        <row r="5151">
          <cell r="A5151" t="str">
            <v>002921071</v>
          </cell>
          <cell r="B5151" t="str">
            <v>Izolirana zbiralnica</v>
          </cell>
          <cell r="C5151" t="str">
            <v>IZ16/1F/12/STV</v>
          </cell>
          <cell r="D5151" t="str">
            <v>3,3439</v>
          </cell>
          <cell r="E5151" t="str">
            <v>PC</v>
          </cell>
          <cell r="F5151">
            <v>32</v>
          </cell>
          <cell r="G5151">
            <v>22738.52</v>
          </cell>
          <cell r="H5151">
            <v>0.1</v>
          </cell>
          <cell r="I5151">
            <v>25262.495720000003</v>
          </cell>
          <cell r="J5151">
            <v>3183074.4607200003</v>
          </cell>
          <cell r="K5151">
            <v>0.55000000000000004</v>
          </cell>
          <cell r="L5151">
            <v>4933766</v>
          </cell>
        </row>
        <row r="5152">
          <cell r="A5152" t="str">
            <v>002921073</v>
          </cell>
          <cell r="B5152" t="str">
            <v>Izolirana zbiralnica</v>
          </cell>
          <cell r="C5152" t="str">
            <v>IZ16/1F/36/STV</v>
          </cell>
          <cell r="D5152" t="str">
            <v>9,7662</v>
          </cell>
          <cell r="E5152" t="str">
            <v>PC</v>
          </cell>
          <cell r="F5152">
            <v>32</v>
          </cell>
          <cell r="G5152">
            <v>66410.16</v>
          </cell>
          <cell r="H5152">
            <v>0.1</v>
          </cell>
          <cell r="I5152">
            <v>73781.687760000001</v>
          </cell>
          <cell r="J5152">
            <v>9296492.6577599999</v>
          </cell>
          <cell r="K5152">
            <v>0.55000000000000004</v>
          </cell>
          <cell r="L5152">
            <v>14409564</v>
          </cell>
        </row>
        <row r="5153">
          <cell r="A5153" t="str">
            <v>002921072</v>
          </cell>
          <cell r="B5153" t="str">
            <v>Izolirana zbiralnica</v>
          </cell>
          <cell r="C5153" t="str">
            <v>IZ16/3F/12/STV</v>
          </cell>
          <cell r="D5153" t="str">
            <v>9,2885</v>
          </cell>
          <cell r="E5153" t="str">
            <v>PC</v>
          </cell>
          <cell r="F5153">
            <v>32</v>
          </cell>
          <cell r="G5153">
            <v>63161.8</v>
          </cell>
          <cell r="H5153">
            <v>0.1</v>
          </cell>
          <cell r="I5153">
            <v>70172.759800000014</v>
          </cell>
          <cell r="J5153">
            <v>8841767.7348000016</v>
          </cell>
          <cell r="K5153">
            <v>0.55000000000000004</v>
          </cell>
          <cell r="L5153">
            <v>13704740</v>
          </cell>
        </row>
        <row r="5154">
          <cell r="A5154" t="str">
            <v>002921074</v>
          </cell>
          <cell r="B5154" t="str">
            <v>Izolirana zbiralnica</v>
          </cell>
          <cell r="C5154" t="str">
            <v>IZ16/3F/36/STV</v>
          </cell>
          <cell r="D5154" t="str">
            <v>23,3681</v>
          </cell>
          <cell r="E5154" t="str">
            <v>PC</v>
          </cell>
          <cell r="F5154">
            <v>32</v>
          </cell>
          <cell r="G5154">
            <v>158903.08000000002</v>
          </cell>
          <cell r="H5154">
            <v>0.1</v>
          </cell>
          <cell r="I5154">
            <v>176541.32188000003</v>
          </cell>
          <cell r="J5154">
            <v>22244206.556880005</v>
          </cell>
          <cell r="K5154">
            <v>0.55000000000000004</v>
          </cell>
          <cell r="L5154">
            <v>34478521</v>
          </cell>
        </row>
        <row r="5155">
          <cell r="A5155" t="str">
            <v>002921132</v>
          </cell>
          <cell r="B5155" t="str">
            <v>Izolirana zbiralnica</v>
          </cell>
          <cell r="C5155" t="str">
            <v>IZM-16/3F 4xMPE</v>
          </cell>
          <cell r="D5155" t="str">
            <v>9,3321</v>
          </cell>
          <cell r="E5155" t="str">
            <v>PC</v>
          </cell>
          <cell r="F5155">
            <v>32</v>
          </cell>
          <cell r="G5155">
            <v>63458.280000000006</v>
          </cell>
          <cell r="H5155">
            <v>0.1</v>
          </cell>
          <cell r="I5155">
            <v>70502.149080000003</v>
          </cell>
          <cell r="J5155">
            <v>8883270.7840800006</v>
          </cell>
          <cell r="K5155">
            <v>0.55000000000000004</v>
          </cell>
          <cell r="L5155">
            <v>13769070</v>
          </cell>
        </row>
        <row r="5156">
          <cell r="A5156" t="str">
            <v>002921133</v>
          </cell>
          <cell r="B5156" t="str">
            <v>Izolirana zbiralnica</v>
          </cell>
          <cell r="C5156" t="str">
            <v>IZM-16/3F 20xMPE</v>
          </cell>
          <cell r="D5156" t="str">
            <v>39,9594</v>
          </cell>
          <cell r="E5156" t="str">
            <v>PC</v>
          </cell>
          <cell r="F5156">
            <v>32</v>
          </cell>
          <cell r="G5156">
            <v>271723.92000000004</v>
          </cell>
          <cell r="H5156">
            <v>0.1</v>
          </cell>
          <cell r="I5156">
            <v>301885.27512000012</v>
          </cell>
          <cell r="J5156">
            <v>38037544.665120013</v>
          </cell>
          <cell r="K5156">
            <v>0.55000000000000004</v>
          </cell>
          <cell r="L5156">
            <v>58958195</v>
          </cell>
        </row>
        <row r="5157">
          <cell r="A5157" t="str">
            <v>002921066</v>
          </cell>
          <cell r="B5157" t="str">
            <v>Izolirana zbiralnica</v>
          </cell>
          <cell r="C5157" t="str">
            <v>IZ16/2F/12</v>
          </cell>
          <cell r="D5157" t="str">
            <v>6,8172</v>
          </cell>
          <cell r="E5157" t="str">
            <v>PC</v>
          </cell>
          <cell r="F5157">
            <v>32</v>
          </cell>
          <cell r="G5157">
            <v>46356.960000000006</v>
          </cell>
          <cell r="H5157">
            <v>0.1</v>
          </cell>
          <cell r="I5157">
            <v>51502.58256000001</v>
          </cell>
          <cell r="J5157">
            <v>6489325.4025600012</v>
          </cell>
          <cell r="K5157">
            <v>0.55000000000000004</v>
          </cell>
          <cell r="L5157">
            <v>10058455</v>
          </cell>
        </row>
        <row r="5158">
          <cell r="A5158" t="str">
            <v>002921067</v>
          </cell>
          <cell r="B5158" t="str">
            <v>Izolirana zbiralnica</v>
          </cell>
          <cell r="C5158" t="str">
            <v>IZ16/2F/54</v>
          </cell>
          <cell r="D5158" t="str">
            <v>26,3361</v>
          </cell>
          <cell r="E5158" t="str">
            <v>PC</v>
          </cell>
          <cell r="F5158">
            <v>32</v>
          </cell>
          <cell r="G5158">
            <v>179085.48</v>
          </cell>
          <cell r="H5158">
            <v>0.1</v>
          </cell>
          <cell r="I5158">
            <v>198963.96828000003</v>
          </cell>
          <cell r="J5158">
            <v>25069460.003280003</v>
          </cell>
          <cell r="K5158">
            <v>0.55000000000000004</v>
          </cell>
          <cell r="L5158">
            <v>38857664</v>
          </cell>
        </row>
        <row r="5159">
          <cell r="A5159" t="str">
            <v>002921068</v>
          </cell>
          <cell r="B5159" t="str">
            <v>Izolirana zbiralnica</v>
          </cell>
          <cell r="C5159" t="str">
            <v>IZ16/4F/12</v>
          </cell>
          <cell r="D5159" t="str">
            <v>12,2852</v>
          </cell>
          <cell r="E5159" t="str">
            <v>PC</v>
          </cell>
          <cell r="F5159">
            <v>32</v>
          </cell>
          <cell r="G5159">
            <v>83539.360000000001</v>
          </cell>
          <cell r="H5159">
            <v>0.1</v>
          </cell>
          <cell r="I5159">
            <v>92812.228960000008</v>
          </cell>
          <cell r="J5159">
            <v>11694340.848960001</v>
          </cell>
          <cell r="K5159">
            <v>0.55000000000000004</v>
          </cell>
          <cell r="L5159">
            <v>18126229</v>
          </cell>
        </row>
        <row r="5160">
          <cell r="A5160" t="str">
            <v>002921144</v>
          </cell>
          <cell r="B5160" t="str">
            <v>Zakljuèni pokrov</v>
          </cell>
          <cell r="C5160" t="str">
            <v>Z-10/16/3F</v>
          </cell>
          <cell r="D5160" t="str">
            <v>0,2212</v>
          </cell>
          <cell r="E5160" t="str">
            <v>PC</v>
          </cell>
          <cell r="F5160">
            <v>32</v>
          </cell>
          <cell r="G5160" t="e">
            <v>#VALUE!</v>
          </cell>
          <cell r="H5160">
            <v>0.1</v>
          </cell>
          <cell r="I5160" t="e">
            <v>#VALUE!</v>
          </cell>
          <cell r="J5160" t="e">
            <v>#VALUE!</v>
          </cell>
          <cell r="K5160">
            <v>0.57999999999999996</v>
          </cell>
          <cell r="L5160" t="e">
            <v>#VALUE!</v>
          </cell>
        </row>
        <row r="5161">
          <cell r="A5161" t="str">
            <v>002921019</v>
          </cell>
          <cell r="B5161" t="str">
            <v>Zakljuèni pokrov</v>
          </cell>
          <cell r="C5161" t="str">
            <v>Z-12/3F</v>
          </cell>
          <cell r="D5161" t="str">
            <v>0,2212</v>
          </cell>
          <cell r="E5161" t="str">
            <v>PC</v>
          </cell>
          <cell r="F5161">
            <v>32</v>
          </cell>
          <cell r="G5161" t="e">
            <v>#VALUE!</v>
          </cell>
          <cell r="H5161">
            <v>0.1</v>
          </cell>
          <cell r="I5161" t="e">
            <v>#VALUE!</v>
          </cell>
          <cell r="J5161" t="e">
            <v>#VALUE!</v>
          </cell>
          <cell r="K5161">
            <v>0.57999999999999996</v>
          </cell>
          <cell r="L5161" t="e">
            <v>#VALUE!</v>
          </cell>
        </row>
        <row r="5162">
          <cell r="A5162" t="str">
            <v>002921100</v>
          </cell>
          <cell r="B5162" t="str">
            <v>Izolirana zbiralnica</v>
          </cell>
          <cell r="C5162" t="str">
            <v>IZS10/1F/12 (0.21)</v>
          </cell>
          <cell r="D5162" t="str">
            <v>3,9489</v>
          </cell>
          <cell r="E5162" t="str">
            <v>PC</v>
          </cell>
          <cell r="F5162">
            <v>32</v>
          </cell>
          <cell r="G5162">
            <v>26852.52</v>
          </cell>
          <cell r="H5162">
            <v>0.1</v>
          </cell>
          <cell r="I5162">
            <v>29833.149720000005</v>
          </cell>
          <cell r="J5162">
            <v>3758976.8647200004</v>
          </cell>
          <cell r="K5162">
            <v>0.55000000000000004</v>
          </cell>
          <cell r="L5162">
            <v>5826415</v>
          </cell>
        </row>
        <row r="5163">
          <cell r="A5163" t="str">
            <v>002921102</v>
          </cell>
          <cell r="B5163" t="str">
            <v>Izolirana zbiralnica</v>
          </cell>
          <cell r="C5163" t="str">
            <v>IZS10/3F/12 (0.21)</v>
          </cell>
          <cell r="D5163" t="str">
            <v>8,2681</v>
          </cell>
          <cell r="E5163" t="str">
            <v>PC</v>
          </cell>
          <cell r="F5163">
            <v>32</v>
          </cell>
          <cell r="G5163">
            <v>56223.08</v>
          </cell>
          <cell r="H5163">
            <v>0.1</v>
          </cell>
          <cell r="I5163">
            <v>62463.841880000007</v>
          </cell>
          <cell r="J5163">
            <v>7870444.0768800005</v>
          </cell>
          <cell r="K5163">
            <v>0.55000000000000004</v>
          </cell>
          <cell r="L5163">
            <v>12199189</v>
          </cell>
        </row>
        <row r="5164">
          <cell r="A5164" t="str">
            <v>002921103</v>
          </cell>
          <cell r="B5164" t="str">
            <v>Izolirana zbiralnica</v>
          </cell>
          <cell r="C5164" t="str">
            <v>IZS10/3F/54 (1m)</v>
          </cell>
          <cell r="D5164" t="str">
            <v>31,7149</v>
          </cell>
          <cell r="E5164" t="str">
            <v>PC</v>
          </cell>
          <cell r="F5164">
            <v>32</v>
          </cell>
          <cell r="G5164">
            <v>215661.32</v>
          </cell>
          <cell r="H5164">
            <v>0.1</v>
          </cell>
          <cell r="I5164">
            <v>239599.72652000003</v>
          </cell>
          <cell r="J5164">
            <v>30189565.541520003</v>
          </cell>
          <cell r="K5164">
            <v>0.57999999999999996</v>
          </cell>
          <cell r="L5164">
            <v>47699514</v>
          </cell>
        </row>
        <row r="5165">
          <cell r="A5165" t="str">
            <v>002921110</v>
          </cell>
          <cell r="B5165" t="str">
            <v>Izolirana zbiralnica</v>
          </cell>
          <cell r="C5165" t="str">
            <v>IZS16/1F/12 (0.21)</v>
          </cell>
          <cell r="D5165" t="str">
            <v>4,1957</v>
          </cell>
          <cell r="E5165" t="str">
            <v>PC</v>
          </cell>
          <cell r="F5165">
            <v>32</v>
          </cell>
          <cell r="G5165">
            <v>28530.760000000002</v>
          </cell>
          <cell r="H5165">
            <v>0.1</v>
          </cell>
          <cell r="I5165">
            <v>31697.674360000005</v>
          </cell>
          <cell r="J5165">
            <v>3993906.9693600005</v>
          </cell>
          <cell r="K5165">
            <v>0.55000000000000004</v>
          </cell>
          <cell r="L5165">
            <v>6190556</v>
          </cell>
        </row>
        <row r="5166">
          <cell r="A5166" t="str">
            <v>002921111</v>
          </cell>
          <cell r="B5166" t="str">
            <v>Izolirana zbiralnica</v>
          </cell>
          <cell r="C5166" t="str">
            <v>IZS16/1F/54 (1m)</v>
          </cell>
          <cell r="D5166" t="str">
            <v>16,4950</v>
          </cell>
          <cell r="E5166" t="str">
            <v>PC</v>
          </cell>
          <cell r="F5166">
            <v>32</v>
          </cell>
          <cell r="G5166">
            <v>112166.00000000001</v>
          </cell>
          <cell r="H5166">
            <v>0.1</v>
          </cell>
          <cell r="I5166">
            <v>124616.42600000002</v>
          </cell>
          <cell r="J5166">
            <v>15701669.676000003</v>
          </cell>
          <cell r="K5166">
            <v>0.55000000000000004</v>
          </cell>
          <cell r="L5166">
            <v>24337588</v>
          </cell>
        </row>
        <row r="5167">
          <cell r="A5167" t="str">
            <v>002921112</v>
          </cell>
          <cell r="B5167" t="str">
            <v>Izolirana zbiralnica</v>
          </cell>
          <cell r="C5167" t="str">
            <v>IZS16/3F/12 (0.21)</v>
          </cell>
          <cell r="D5167" t="str">
            <v>9,5021</v>
          </cell>
          <cell r="E5167" t="str">
            <v>PC</v>
          </cell>
          <cell r="F5167">
            <v>32</v>
          </cell>
          <cell r="G5167">
            <v>64614.280000000006</v>
          </cell>
          <cell r="H5167">
            <v>0.1</v>
          </cell>
          <cell r="I5167">
            <v>71786.465080000009</v>
          </cell>
          <cell r="J5167">
            <v>9045094.6000800002</v>
          </cell>
          <cell r="K5167">
            <v>0.55000000000000004</v>
          </cell>
          <cell r="L5167">
            <v>14019897</v>
          </cell>
        </row>
        <row r="5168">
          <cell r="A5168" t="str">
            <v>002921113</v>
          </cell>
          <cell r="B5168" t="str">
            <v>Izolirana zbiralnica</v>
          </cell>
          <cell r="C5168" t="str">
            <v>IZS16/3F/18 (0.32)</v>
          </cell>
          <cell r="D5168" t="str">
            <v>13,3277</v>
          </cell>
          <cell r="E5168" t="str">
            <v>PC</v>
          </cell>
          <cell r="F5168">
            <v>32</v>
          </cell>
          <cell r="G5168">
            <v>90628.36</v>
          </cell>
          <cell r="H5168">
            <v>0.1</v>
          </cell>
          <cell r="I5168">
            <v>100688.10796000001</v>
          </cell>
          <cell r="J5168">
            <v>12686701.602960002</v>
          </cell>
          <cell r="K5168">
            <v>0.55000000000000004</v>
          </cell>
          <cell r="L5168">
            <v>19664388</v>
          </cell>
        </row>
        <row r="5169">
          <cell r="A5169" t="str">
            <v>002921114</v>
          </cell>
          <cell r="B5169" t="str">
            <v>Izolirana zbiralnica</v>
          </cell>
          <cell r="C5169" t="str">
            <v>IZS16/3F/54 (1m)</v>
          </cell>
          <cell r="D5169" t="str">
            <v>35,5404</v>
          </cell>
          <cell r="E5169" t="str">
            <v>PC</v>
          </cell>
          <cell r="F5169">
            <v>32</v>
          </cell>
          <cell r="G5169">
            <v>241674.72000000003</v>
          </cell>
          <cell r="H5169">
            <v>0.1</v>
          </cell>
          <cell r="I5169">
            <v>268500.61392000003</v>
          </cell>
          <cell r="J5169">
            <v>33831077.353920005</v>
          </cell>
          <cell r="K5169">
            <v>0.55000000000000004</v>
          </cell>
          <cell r="L5169">
            <v>52438170</v>
          </cell>
        </row>
        <row r="5170">
          <cell r="A5170" t="str">
            <v>002911023</v>
          </cell>
          <cell r="B5170" t="str">
            <v>Nosilna letev</v>
          </cell>
          <cell r="C5170" t="str">
            <v>TH35x7.5/L -2m</v>
          </cell>
          <cell r="D5170" t="str">
            <v>1,9570</v>
          </cell>
          <cell r="E5170" t="str">
            <v>PC</v>
          </cell>
          <cell r="F5170">
            <v>32</v>
          </cell>
          <cell r="G5170">
            <v>13307.6</v>
          </cell>
          <cell r="H5170">
            <v>0.1</v>
          </cell>
          <cell r="I5170">
            <v>14784.743600000003</v>
          </cell>
          <cell r="J5170">
            <v>1862877.6936000003</v>
          </cell>
          <cell r="K5170">
            <v>0.57999999999999996</v>
          </cell>
          <cell r="L5170">
            <v>2943347</v>
          </cell>
        </row>
        <row r="5171">
          <cell r="A5171" t="str">
            <v>002911024</v>
          </cell>
          <cell r="B5171" t="str">
            <v>Nosilna letev</v>
          </cell>
          <cell r="C5171" t="str">
            <v>TH35X7.5/A - 1m</v>
          </cell>
          <cell r="D5171" t="str">
            <v>1,5900</v>
          </cell>
          <cell r="E5171" t="str">
            <v>PC</v>
          </cell>
          <cell r="F5171">
            <v>32</v>
          </cell>
          <cell r="G5171">
            <v>10812</v>
          </cell>
          <cell r="H5171">
            <v>0.1</v>
          </cell>
          <cell r="I5171">
            <v>12012.132000000001</v>
          </cell>
          <cell r="J5171">
            <v>1513528.6320000002</v>
          </cell>
          <cell r="K5171">
            <v>0.57999999999999996</v>
          </cell>
          <cell r="L5171">
            <v>2391376</v>
          </cell>
        </row>
        <row r="5172">
          <cell r="A5172" t="str">
            <v>002911025</v>
          </cell>
          <cell r="B5172" t="str">
            <v>Nosilna letev</v>
          </cell>
          <cell r="C5172" t="str">
            <v>TH35X7.5/A - 2m</v>
          </cell>
          <cell r="D5172" t="str">
            <v>2,6686</v>
          </cell>
          <cell r="E5172" t="str">
            <v>PC</v>
          </cell>
          <cell r="F5172">
            <v>32</v>
          </cell>
          <cell r="G5172">
            <v>18146.48</v>
          </cell>
          <cell r="H5172">
            <v>0.1</v>
          </cell>
          <cell r="I5172">
            <v>20160.739280000002</v>
          </cell>
          <cell r="J5172">
            <v>2540253.14928</v>
          </cell>
          <cell r="K5172">
            <v>0.57999999999999996</v>
          </cell>
          <cell r="L5172">
            <v>4013600</v>
          </cell>
        </row>
        <row r="5173">
          <cell r="A5173" t="str">
            <v>002911007</v>
          </cell>
          <cell r="B5173" t="str">
            <v>Oznaèevalna letev</v>
          </cell>
          <cell r="C5173" t="str">
            <v>*OZ-LE</v>
          </cell>
          <cell r="D5173" t="str">
            <v>8,2042</v>
          </cell>
          <cell r="E5173" t="str">
            <v>PC</v>
          </cell>
          <cell r="F5173">
            <v>32</v>
          </cell>
          <cell r="G5173">
            <v>55788.560000000005</v>
          </cell>
          <cell r="H5173">
            <v>0.1</v>
          </cell>
          <cell r="I5173">
            <v>61981.090160000014</v>
          </cell>
          <cell r="J5173">
            <v>7809617.3601600016</v>
          </cell>
          <cell r="K5173">
            <v>0.57999999999999996</v>
          </cell>
          <cell r="L5173">
            <v>12339196</v>
          </cell>
        </row>
        <row r="5174">
          <cell r="A5174" t="str">
            <v>002911003</v>
          </cell>
          <cell r="B5174" t="str">
            <v>Zapiralna letev</v>
          </cell>
          <cell r="C5174" t="str">
            <v>ZA-LE</v>
          </cell>
          <cell r="D5174" t="str">
            <v>0,3345</v>
          </cell>
          <cell r="E5174" t="str">
            <v>PC</v>
          </cell>
          <cell r="F5174">
            <v>32</v>
          </cell>
          <cell r="G5174" t="e">
            <v>#VALUE!</v>
          </cell>
          <cell r="H5174">
            <v>0.1</v>
          </cell>
          <cell r="I5174" t="e">
            <v>#VALUE!</v>
          </cell>
          <cell r="J5174" t="e">
            <v>#VALUE!</v>
          </cell>
          <cell r="K5174">
            <v>0.57999999999999996</v>
          </cell>
          <cell r="L5174" t="e">
            <v>#VALUE!</v>
          </cell>
        </row>
        <row r="5175">
          <cell r="A5175" t="str">
            <v>003911034</v>
          </cell>
          <cell r="B5175" t="str">
            <v>Inštalacijski kanal</v>
          </cell>
          <cell r="C5175" t="str">
            <v>B 25x40 T (2m)</v>
          </cell>
          <cell r="D5175" t="str">
            <v>3,2262</v>
          </cell>
          <cell r="E5175" t="str">
            <v>RC</v>
          </cell>
          <cell r="F5175">
            <v>40</v>
          </cell>
          <cell r="G5175">
            <v>19357.2</v>
          </cell>
          <cell r="H5175">
            <v>0.1</v>
          </cell>
          <cell r="I5175">
            <v>21505.849200000001</v>
          </cell>
          <cell r="J5175">
            <v>2709736.9992</v>
          </cell>
          <cell r="K5175">
            <v>0.57999999999999996</v>
          </cell>
          <cell r="L5175">
            <v>4281385</v>
          </cell>
        </row>
        <row r="5176">
          <cell r="A5176" t="str">
            <v>003911035</v>
          </cell>
          <cell r="B5176" t="str">
            <v>Inštalacijski kanal</v>
          </cell>
          <cell r="C5176" t="str">
            <v>B 25x60 T (2m)</v>
          </cell>
          <cell r="D5176" t="str">
            <v>4,5728</v>
          </cell>
          <cell r="E5176" t="str">
            <v>RC</v>
          </cell>
          <cell r="F5176">
            <v>40</v>
          </cell>
          <cell r="G5176">
            <v>27436.799999999999</v>
          </cell>
          <cell r="H5176">
            <v>0.1</v>
          </cell>
          <cell r="I5176">
            <v>30482.284800000005</v>
          </cell>
          <cell r="J5176">
            <v>3840767.8848000006</v>
          </cell>
          <cell r="K5176">
            <v>0.57999999999999996</v>
          </cell>
          <cell r="L5176">
            <v>6068414</v>
          </cell>
        </row>
        <row r="5177">
          <cell r="A5177" t="str">
            <v>003911036</v>
          </cell>
          <cell r="B5177" t="str">
            <v>Inštalacijski kanal</v>
          </cell>
          <cell r="C5177" t="str">
            <v>B 25x80 T (2m)</v>
          </cell>
          <cell r="D5177" t="str">
            <v>5,8590</v>
          </cell>
          <cell r="E5177" t="str">
            <v>RC</v>
          </cell>
          <cell r="F5177">
            <v>40</v>
          </cell>
          <cell r="G5177">
            <v>35154</v>
          </cell>
          <cell r="H5177">
            <v>0.1</v>
          </cell>
          <cell r="I5177">
            <v>39056.094000000005</v>
          </cell>
          <cell r="J5177">
            <v>4921067.8440000005</v>
          </cell>
          <cell r="K5177">
            <v>0.57999999999999996</v>
          </cell>
          <cell r="L5177">
            <v>7775288</v>
          </cell>
        </row>
        <row r="5178">
          <cell r="A5178" t="str">
            <v>003911037</v>
          </cell>
          <cell r="B5178" t="str">
            <v>Inštalacijski kanal</v>
          </cell>
          <cell r="C5178" t="str">
            <v>B 40x40 T (2m)</v>
          </cell>
          <cell r="D5178" t="str">
            <v>4,2768</v>
          </cell>
          <cell r="E5178" t="str">
            <v>RC</v>
          </cell>
          <cell r="F5178">
            <v>40</v>
          </cell>
          <cell r="G5178">
            <v>25660.799999999999</v>
          </cell>
          <cell r="H5178">
            <v>0.1</v>
          </cell>
          <cell r="I5178">
            <v>28509.148800000003</v>
          </cell>
          <cell r="J5178">
            <v>3592152.7488000002</v>
          </cell>
          <cell r="K5178">
            <v>0.57999999999999996</v>
          </cell>
          <cell r="L5178">
            <v>5675602</v>
          </cell>
        </row>
        <row r="5179">
          <cell r="A5179" t="str">
            <v>003911038</v>
          </cell>
          <cell r="B5179" t="str">
            <v>Inštalacijski kanal</v>
          </cell>
          <cell r="C5179" t="str">
            <v>B 40x60 T (2m)</v>
          </cell>
          <cell r="D5179" t="str">
            <v>5,7021</v>
          </cell>
          <cell r="E5179" t="str">
            <v>RC</v>
          </cell>
          <cell r="F5179">
            <v>40</v>
          </cell>
          <cell r="G5179">
            <v>34212.6</v>
          </cell>
          <cell r="H5179">
            <v>0.1</v>
          </cell>
          <cell r="I5179">
            <v>38010.198600000003</v>
          </cell>
          <cell r="J5179">
            <v>4789285.0236000009</v>
          </cell>
          <cell r="K5179">
            <v>0.57999999999999996</v>
          </cell>
          <cell r="L5179">
            <v>7567071</v>
          </cell>
        </row>
        <row r="5180">
          <cell r="A5180" t="str">
            <v>003911039</v>
          </cell>
          <cell r="B5180" t="str">
            <v>Inštalacijski kanal</v>
          </cell>
          <cell r="C5180" t="str">
            <v>B 40x80 T (2m)</v>
          </cell>
          <cell r="D5180" t="str">
            <v>6,9028</v>
          </cell>
          <cell r="E5180" t="str">
            <v>RC</v>
          </cell>
          <cell r="F5180">
            <v>40</v>
          </cell>
          <cell r="G5180">
            <v>41416.799999999996</v>
          </cell>
          <cell r="H5180">
            <v>0.1</v>
          </cell>
          <cell r="I5180">
            <v>46014.064799999993</v>
          </cell>
          <cell r="J5180">
            <v>5797772.1647999994</v>
          </cell>
          <cell r="K5180">
            <v>0.57999999999999996</v>
          </cell>
          <cell r="L5180">
            <v>9160481</v>
          </cell>
        </row>
        <row r="5181">
          <cell r="A5181" t="str">
            <v>003911040</v>
          </cell>
          <cell r="B5181" t="str">
            <v>Inštalacijski kanal</v>
          </cell>
          <cell r="C5181" t="str">
            <v>B 40x100 T (2m)</v>
          </cell>
          <cell r="D5181" t="str">
            <v>9,5083</v>
          </cell>
          <cell r="E5181" t="str">
            <v>RC</v>
          </cell>
          <cell r="F5181">
            <v>40</v>
          </cell>
          <cell r="G5181">
            <v>57049.799999999996</v>
          </cell>
          <cell r="H5181">
            <v>0.1</v>
          </cell>
          <cell r="I5181">
            <v>63382.327799999999</v>
          </cell>
          <cell r="J5181">
            <v>7986173.3027999997</v>
          </cell>
          <cell r="K5181">
            <v>0.57999999999999996</v>
          </cell>
          <cell r="L5181">
            <v>12618154</v>
          </cell>
        </row>
        <row r="5182">
          <cell r="A5182" t="str">
            <v>003911041</v>
          </cell>
          <cell r="B5182" t="str">
            <v>Inštalacijski kanal</v>
          </cell>
          <cell r="C5182" t="str">
            <v>B 48x100 T (2m)</v>
          </cell>
          <cell r="D5182" t="str">
            <v>10,0775</v>
          </cell>
          <cell r="E5182" t="str">
            <v>RC</v>
          </cell>
          <cell r="F5182">
            <v>40</v>
          </cell>
          <cell r="G5182">
            <v>60465</v>
          </cell>
          <cell r="H5182">
            <v>0.1</v>
          </cell>
          <cell r="I5182">
            <v>67176.615000000005</v>
          </cell>
          <cell r="J5182">
            <v>8464253.4900000002</v>
          </cell>
          <cell r="K5182">
            <v>0.57999999999999996</v>
          </cell>
          <cell r="L5182">
            <v>13373521</v>
          </cell>
        </row>
        <row r="5183">
          <cell r="A5183" t="str">
            <v>003911042</v>
          </cell>
          <cell r="B5183" t="str">
            <v>Inštalacijski kanal</v>
          </cell>
          <cell r="C5183" t="str">
            <v>B 55x100 T</v>
          </cell>
          <cell r="D5183" t="str">
            <v>10,3453</v>
          </cell>
          <cell r="E5183" t="str">
            <v>RC</v>
          </cell>
          <cell r="F5183">
            <v>40</v>
          </cell>
          <cell r="G5183">
            <v>62071.799999999996</v>
          </cell>
          <cell r="H5183">
            <v>0.1</v>
          </cell>
          <cell r="I5183">
            <v>68961.769799999995</v>
          </cell>
          <cell r="J5183">
            <v>8689182.9947999995</v>
          </cell>
          <cell r="K5183">
            <v>0.57999999999999996</v>
          </cell>
          <cell r="L5183">
            <v>13728910</v>
          </cell>
        </row>
        <row r="5184">
          <cell r="A5184" t="str">
            <v>003911043</v>
          </cell>
          <cell r="B5184" t="str">
            <v>Inštalacijski kanal</v>
          </cell>
          <cell r="C5184" t="str">
            <v>B 60x40 T (2m)</v>
          </cell>
          <cell r="D5184" t="str">
            <v>5,8196</v>
          </cell>
          <cell r="E5184" t="str">
            <v>RC</v>
          </cell>
          <cell r="F5184">
            <v>40</v>
          </cell>
          <cell r="G5184">
            <v>34917.599999999999</v>
          </cell>
          <cell r="H5184">
            <v>0.1</v>
          </cell>
          <cell r="I5184">
            <v>38793.453600000001</v>
          </cell>
          <cell r="J5184">
            <v>4887975.1535999998</v>
          </cell>
          <cell r="K5184">
            <v>0.57999999999999996</v>
          </cell>
          <cell r="L5184">
            <v>7723001</v>
          </cell>
        </row>
        <row r="5185">
          <cell r="A5185" t="str">
            <v>003911044</v>
          </cell>
          <cell r="B5185" t="str">
            <v>Inštalacijski kanal</v>
          </cell>
          <cell r="C5185" t="str">
            <v>B 60x60 T (2m)</v>
          </cell>
          <cell r="D5185" t="str">
            <v>7,1074</v>
          </cell>
          <cell r="E5185" t="str">
            <v>RC</v>
          </cell>
          <cell r="F5185">
            <v>40</v>
          </cell>
          <cell r="G5185">
            <v>42644.4</v>
          </cell>
          <cell r="H5185">
            <v>0.1</v>
          </cell>
          <cell r="I5185">
            <v>47377.928400000004</v>
          </cell>
          <cell r="J5185">
            <v>5969618.9784000004</v>
          </cell>
          <cell r="K5185">
            <v>0.57999999999999996</v>
          </cell>
          <cell r="L5185">
            <v>9431998</v>
          </cell>
        </row>
        <row r="5186">
          <cell r="A5186" t="str">
            <v>003911045</v>
          </cell>
          <cell r="B5186" t="str">
            <v>Inštalacijski kanal</v>
          </cell>
          <cell r="C5186" t="str">
            <v>B 60x80 T (2m)</v>
          </cell>
          <cell r="D5186" t="str">
            <v>8,8300</v>
          </cell>
          <cell r="E5186" t="str">
            <v>RC</v>
          </cell>
          <cell r="F5186">
            <v>40</v>
          </cell>
          <cell r="G5186">
            <v>52980</v>
          </cell>
          <cell r="H5186">
            <v>0.1</v>
          </cell>
          <cell r="I5186">
            <v>58860.780000000006</v>
          </cell>
          <cell r="J5186">
            <v>7416458.2800000012</v>
          </cell>
          <cell r="K5186">
            <v>0.57999999999999996</v>
          </cell>
          <cell r="L5186">
            <v>11718005</v>
          </cell>
        </row>
        <row r="5187">
          <cell r="A5187" t="str">
            <v>003911046</v>
          </cell>
          <cell r="B5187" t="str">
            <v>Inštalacijski kanal</v>
          </cell>
          <cell r="C5187" t="str">
            <v>B 60x100 T (2m)</v>
          </cell>
          <cell r="D5187" t="str">
            <v>11,8742</v>
          </cell>
          <cell r="E5187" t="str">
            <v>RC</v>
          </cell>
          <cell r="F5187">
            <v>40</v>
          </cell>
          <cell r="G5187">
            <v>71245.2</v>
          </cell>
          <cell r="H5187">
            <v>0.1</v>
          </cell>
          <cell r="I5187">
            <v>79153.417199999996</v>
          </cell>
          <cell r="J5187">
            <v>9973330.5671999995</v>
          </cell>
          <cell r="K5187">
            <v>0.57999999999999996</v>
          </cell>
          <cell r="L5187">
            <v>15757863</v>
          </cell>
        </row>
        <row r="5188">
          <cell r="A5188" t="str">
            <v>003911047</v>
          </cell>
          <cell r="B5188" t="str">
            <v>Inštalacijski kanal</v>
          </cell>
          <cell r="C5188" t="str">
            <v>B 75x100 T (2m)</v>
          </cell>
          <cell r="D5188" t="str">
            <v>15,0995</v>
          </cell>
          <cell r="E5188" t="str">
            <v>RC</v>
          </cell>
          <cell r="F5188">
            <v>40</v>
          </cell>
          <cell r="G5188">
            <v>90597</v>
          </cell>
          <cell r="H5188">
            <v>0.1</v>
          </cell>
          <cell r="I5188">
            <v>100653.26700000001</v>
          </cell>
          <cell r="J5188">
            <v>12682311.642000001</v>
          </cell>
          <cell r="K5188">
            <v>0.57999999999999996</v>
          </cell>
          <cell r="L5188">
            <v>20038053</v>
          </cell>
        </row>
        <row r="5189">
          <cell r="A5189" t="str">
            <v>003911048</v>
          </cell>
          <cell r="B5189" t="str">
            <v>Inštalacijski kanal</v>
          </cell>
          <cell r="C5189" t="str">
            <v>B 80x40 T (2m)</v>
          </cell>
          <cell r="D5189" t="str">
            <v>6,8634</v>
          </cell>
          <cell r="E5189" t="str">
            <v>RC</v>
          </cell>
          <cell r="F5189">
            <v>40</v>
          </cell>
          <cell r="G5189">
            <v>41180.400000000001</v>
          </cell>
          <cell r="H5189">
            <v>0.1</v>
          </cell>
          <cell r="I5189">
            <v>45751.424400000004</v>
          </cell>
          <cell r="J5189">
            <v>5764679.4744000006</v>
          </cell>
          <cell r="K5189">
            <v>0.57999999999999996</v>
          </cell>
          <cell r="L5189">
            <v>9108194</v>
          </cell>
        </row>
        <row r="5190">
          <cell r="A5190" t="str">
            <v>003911049</v>
          </cell>
          <cell r="B5190" t="str">
            <v>Inštalacijski kanal</v>
          </cell>
          <cell r="C5190" t="str">
            <v>B 80x60 T (2m)</v>
          </cell>
          <cell r="D5190" t="str">
            <v>9,4541</v>
          </cell>
          <cell r="E5190" t="str">
            <v>RC</v>
          </cell>
          <cell r="F5190">
            <v>40</v>
          </cell>
          <cell r="G5190">
            <v>56724.6</v>
          </cell>
          <cell r="H5190">
            <v>0.1</v>
          </cell>
          <cell r="I5190">
            <v>63021.030600000006</v>
          </cell>
          <cell r="J5190">
            <v>7940649.8556000004</v>
          </cell>
          <cell r="K5190">
            <v>0.57999999999999996</v>
          </cell>
          <cell r="L5190">
            <v>12546227</v>
          </cell>
        </row>
        <row r="5191">
          <cell r="A5191" t="str">
            <v>003911050</v>
          </cell>
          <cell r="B5191" t="str">
            <v>Inštalacijski kanal</v>
          </cell>
          <cell r="C5191" t="str">
            <v>B 80x80 T (2m)</v>
          </cell>
          <cell r="D5191" t="str">
            <v>10,6649</v>
          </cell>
          <cell r="E5191" t="str">
            <v>RC</v>
          </cell>
          <cell r="F5191">
            <v>40</v>
          </cell>
          <cell r="G5191">
            <v>63989.399999999994</v>
          </cell>
          <cell r="H5191">
            <v>0.1</v>
          </cell>
          <cell r="I5191">
            <v>71092.223400000003</v>
          </cell>
          <cell r="J5191">
            <v>8957620.1484000012</v>
          </cell>
          <cell r="K5191">
            <v>0.57999999999999996</v>
          </cell>
          <cell r="L5191">
            <v>14153040</v>
          </cell>
        </row>
        <row r="5192">
          <cell r="A5192" t="str">
            <v>003911051</v>
          </cell>
          <cell r="B5192" t="str">
            <v>Inštalacijski kanal</v>
          </cell>
          <cell r="C5192" t="str">
            <v>B 80x100 T (2m)</v>
          </cell>
          <cell r="D5192" t="str">
            <v>15,6686</v>
          </cell>
          <cell r="E5192" t="str">
            <v>RC</v>
          </cell>
          <cell r="F5192">
            <v>40</v>
          </cell>
          <cell r="G5192">
            <v>94011.599999999991</v>
          </cell>
          <cell r="H5192">
            <v>0.1</v>
          </cell>
          <cell r="I5192">
            <v>104446.8876</v>
          </cell>
          <cell r="J5192">
            <v>13160307.8376</v>
          </cell>
          <cell r="K5192">
            <v>0.57999999999999996</v>
          </cell>
          <cell r="L5192">
            <v>20793287</v>
          </cell>
        </row>
        <row r="5193">
          <cell r="A5193" t="str">
            <v>003911052</v>
          </cell>
          <cell r="B5193" t="str">
            <v>Inštalacijski kanal</v>
          </cell>
          <cell r="C5193" t="str">
            <v>B 100x60 T (2m)</v>
          </cell>
          <cell r="D5193" t="str">
            <v>10,9145</v>
          </cell>
          <cell r="E5193" t="str">
            <v>RC</v>
          </cell>
          <cell r="F5193">
            <v>40</v>
          </cell>
          <cell r="G5193">
            <v>65487</v>
          </cell>
          <cell r="H5193">
            <v>0.1</v>
          </cell>
          <cell r="I5193">
            <v>72756.057000000015</v>
          </cell>
          <cell r="J5193">
            <v>9167263.1820000019</v>
          </cell>
          <cell r="K5193">
            <v>0.57999999999999996</v>
          </cell>
          <cell r="L5193">
            <v>14484276</v>
          </cell>
        </row>
        <row r="5194">
          <cell r="A5194" t="str">
            <v>003911053</v>
          </cell>
          <cell r="B5194" t="str">
            <v>Inštalacijski kanal</v>
          </cell>
          <cell r="C5194" t="str">
            <v>B 100x80 T (2m)</v>
          </cell>
          <cell r="D5194" t="str">
            <v>14,3307</v>
          </cell>
          <cell r="E5194" t="str">
            <v>RC</v>
          </cell>
          <cell r="F5194">
            <v>40</v>
          </cell>
          <cell r="G5194">
            <v>85984.2</v>
          </cell>
          <cell r="H5194">
            <v>0.1</v>
          </cell>
          <cell r="I5194">
            <v>95528.446200000006</v>
          </cell>
          <cell r="J5194">
            <v>12036584.2212</v>
          </cell>
          <cell r="K5194">
            <v>0.57999999999999996</v>
          </cell>
          <cell r="L5194">
            <v>19017804</v>
          </cell>
        </row>
        <row r="5195">
          <cell r="A5195" t="str">
            <v>003911054</v>
          </cell>
          <cell r="B5195" t="str">
            <v>Inštalacijski kanal</v>
          </cell>
          <cell r="C5195" t="str">
            <v>B 100x100 T (2m)</v>
          </cell>
          <cell r="D5195" t="str">
            <v>18,5482</v>
          </cell>
          <cell r="E5195" t="str">
            <v>RC</v>
          </cell>
          <cell r="F5195">
            <v>40</v>
          </cell>
          <cell r="G5195">
            <v>111289.2</v>
          </cell>
          <cell r="H5195">
            <v>0.1</v>
          </cell>
          <cell r="I5195">
            <v>123642.30120000002</v>
          </cell>
          <cell r="J5195">
            <v>15578929.951200003</v>
          </cell>
          <cell r="K5195">
            <v>0.57999999999999996</v>
          </cell>
          <cell r="L5195">
            <v>24614710</v>
          </cell>
        </row>
        <row r="5196">
          <cell r="A5196" t="str">
            <v>003911055</v>
          </cell>
          <cell r="B5196" t="str">
            <v>Inštalacijski kanal</v>
          </cell>
          <cell r="C5196" t="str">
            <v>B 150x100 T (2m)</v>
          </cell>
          <cell r="D5196" t="str">
            <v>25,1770</v>
          </cell>
          <cell r="E5196" t="str">
            <v>RC</v>
          </cell>
          <cell r="F5196">
            <v>40</v>
          </cell>
          <cell r="G5196">
            <v>151062</v>
          </cell>
          <cell r="H5196">
            <v>0.1</v>
          </cell>
          <cell r="I5196">
            <v>167829.88200000001</v>
          </cell>
          <cell r="J5196">
            <v>21146565.132000003</v>
          </cell>
          <cell r="K5196">
            <v>0.57999999999999996</v>
          </cell>
          <cell r="L5196">
            <v>33411573</v>
          </cell>
        </row>
        <row r="5197">
          <cell r="A5197" t="str">
            <v>003911003</v>
          </cell>
          <cell r="B5197" t="str">
            <v>Inštalacijski kanal</v>
          </cell>
          <cell r="C5197" t="str">
            <v>A 25x25 T (2m)</v>
          </cell>
          <cell r="D5197" t="str">
            <v>2,4800</v>
          </cell>
          <cell r="E5197" t="str">
            <v>RC</v>
          </cell>
          <cell r="F5197">
            <v>40</v>
          </cell>
          <cell r="G5197">
            <v>14880</v>
          </cell>
          <cell r="H5197">
            <v>0.1</v>
          </cell>
          <cell r="I5197">
            <v>16531.68</v>
          </cell>
          <cell r="J5197">
            <v>2082991.68</v>
          </cell>
          <cell r="K5197">
            <v>0.57999999999999996</v>
          </cell>
          <cell r="L5197">
            <v>3291127</v>
          </cell>
        </row>
        <row r="5198">
          <cell r="A5198" t="str">
            <v>003911004</v>
          </cell>
          <cell r="B5198" t="str">
            <v>Inštalacijski kanal</v>
          </cell>
          <cell r="C5198" t="str">
            <v>A 25x30 T (2m)</v>
          </cell>
          <cell r="D5198" t="str">
            <v>2,7000</v>
          </cell>
          <cell r="E5198" t="str">
            <v>RC</v>
          </cell>
          <cell r="F5198">
            <v>40</v>
          </cell>
          <cell r="G5198">
            <v>16200</v>
          </cell>
          <cell r="H5198">
            <v>0.1</v>
          </cell>
          <cell r="I5198">
            <v>17998.2</v>
          </cell>
          <cell r="J5198">
            <v>2267773.2000000002</v>
          </cell>
          <cell r="K5198">
            <v>0.57999999999999996</v>
          </cell>
          <cell r="L5198">
            <v>3583082</v>
          </cell>
        </row>
        <row r="5199">
          <cell r="A5199" t="str">
            <v>001102300</v>
          </cell>
          <cell r="B5199" t="str">
            <v>Razdelilni blok</v>
          </cell>
          <cell r="C5199" t="str">
            <v>EDB-207</v>
          </cell>
          <cell r="D5199" t="str">
            <v>3,7685</v>
          </cell>
          <cell r="E5199" t="str">
            <v>VE</v>
          </cell>
          <cell r="F5199">
            <v>32</v>
          </cell>
          <cell r="G5199">
            <v>25625.800000000003</v>
          </cell>
          <cell r="H5199">
            <v>0</v>
          </cell>
          <cell r="I5199">
            <v>25882.058000000005</v>
          </cell>
          <cell r="J5199">
            <v>3261139.3080000007</v>
          </cell>
          <cell r="K5199">
            <v>0.57999999999999996</v>
          </cell>
          <cell r="L5199">
            <v>5152601</v>
          </cell>
        </row>
        <row r="5200">
          <cell r="A5200" t="str">
            <v>001102301</v>
          </cell>
          <cell r="B5200" t="str">
            <v>Razdelilni blok</v>
          </cell>
          <cell r="C5200" t="str">
            <v>EDB-211</v>
          </cell>
          <cell r="D5200" t="str">
            <v>5,0730</v>
          </cell>
          <cell r="E5200" t="str">
            <v>VE</v>
          </cell>
          <cell r="F5200">
            <v>32</v>
          </cell>
          <cell r="G5200">
            <v>34496.400000000001</v>
          </cell>
          <cell r="H5200">
            <v>0</v>
          </cell>
          <cell r="I5200">
            <v>34841.364000000001</v>
          </cell>
          <cell r="J5200">
            <v>4390011.8640000001</v>
          </cell>
          <cell r="K5200">
            <v>0.57999999999999996</v>
          </cell>
          <cell r="L5200">
            <v>6936219</v>
          </cell>
        </row>
        <row r="5201">
          <cell r="A5201" t="str">
            <v>001102302</v>
          </cell>
          <cell r="B5201" t="str">
            <v>Razdelilni blok</v>
          </cell>
          <cell r="C5201" t="str">
            <v>EDB-215</v>
          </cell>
          <cell r="D5201" t="str">
            <v>6,8123</v>
          </cell>
          <cell r="E5201" t="str">
            <v>VE</v>
          </cell>
          <cell r="F5201">
            <v>32</v>
          </cell>
          <cell r="G5201">
            <v>46323.640000000007</v>
          </cell>
          <cell r="H5201">
            <v>0</v>
          </cell>
          <cell r="I5201">
            <v>46786.876400000008</v>
          </cell>
          <cell r="J5201">
            <v>5895146.4264000012</v>
          </cell>
          <cell r="K5201">
            <v>0.57999999999999996</v>
          </cell>
          <cell r="L5201">
            <v>9314332</v>
          </cell>
        </row>
        <row r="5202">
          <cell r="A5202" t="str">
            <v>001102303</v>
          </cell>
          <cell r="B5202" t="str">
            <v>Razdelilni blok</v>
          </cell>
          <cell r="C5202" t="str">
            <v>EDB-407</v>
          </cell>
          <cell r="D5202" t="str">
            <v>6,9282</v>
          </cell>
          <cell r="E5202" t="str">
            <v>VE</v>
          </cell>
          <cell r="F5202">
            <v>32</v>
          </cell>
          <cell r="G5202">
            <v>47111.76</v>
          </cell>
          <cell r="H5202">
            <v>0</v>
          </cell>
          <cell r="I5202">
            <v>47582.8776</v>
          </cell>
          <cell r="J5202">
            <v>5995442.5776000004</v>
          </cell>
          <cell r="K5202">
            <v>0.57999999999999996</v>
          </cell>
          <cell r="L5202">
            <v>9472800</v>
          </cell>
        </row>
        <row r="5203">
          <cell r="A5203" t="str">
            <v>001102304</v>
          </cell>
          <cell r="B5203" t="str">
            <v>Razdelilni blok</v>
          </cell>
          <cell r="C5203" t="str">
            <v>EDB-411</v>
          </cell>
          <cell r="D5203" t="str">
            <v>9,4502</v>
          </cell>
          <cell r="E5203" t="str">
            <v>VE</v>
          </cell>
          <cell r="F5203">
            <v>32</v>
          </cell>
          <cell r="G5203">
            <v>64261.360000000008</v>
          </cell>
          <cell r="H5203">
            <v>0</v>
          </cell>
          <cell r="I5203">
            <v>64903.973600000012</v>
          </cell>
          <cell r="J5203">
            <v>8177900.6736000013</v>
          </cell>
          <cell r="K5203">
            <v>0.57999999999999996</v>
          </cell>
          <cell r="L5203">
            <v>12921084</v>
          </cell>
        </row>
        <row r="5204">
          <cell r="A5204" t="str">
            <v>001102305</v>
          </cell>
          <cell r="B5204" t="str">
            <v>Razdelilni blok</v>
          </cell>
          <cell r="C5204" t="str">
            <v>EDB-415</v>
          </cell>
          <cell r="D5204" t="str">
            <v>12,6389</v>
          </cell>
          <cell r="E5204" t="str">
            <v>VE</v>
          </cell>
          <cell r="F5204">
            <v>32</v>
          </cell>
          <cell r="G5204">
            <v>85944.52</v>
          </cell>
          <cell r="H5204">
            <v>0</v>
          </cell>
          <cell r="I5204">
            <v>86803.965200000006</v>
          </cell>
          <cell r="J5204">
            <v>10937299.6152</v>
          </cell>
          <cell r="K5204">
            <v>0.57999999999999996</v>
          </cell>
          <cell r="L5204">
            <v>17280934</v>
          </cell>
        </row>
        <row r="5205">
          <cell r="A5205" t="str">
            <v>001117001</v>
          </cell>
          <cell r="B5205" t="str">
            <v>Števèna plošèa</v>
          </cell>
          <cell r="C5205" t="str">
            <v>MPO</v>
          </cell>
          <cell r="D5205" t="str">
            <v>7,3953</v>
          </cell>
          <cell r="E5205" t="str">
            <v>PC</v>
          </cell>
          <cell r="F5205">
            <v>32</v>
          </cell>
          <cell r="G5205">
            <v>50288.04</v>
          </cell>
          <cell r="H5205">
            <v>0.1</v>
          </cell>
          <cell r="I5205">
            <v>55870.012440000006</v>
          </cell>
          <cell r="J5205">
            <v>7039621.5674400004</v>
          </cell>
          <cell r="K5205">
            <v>0.57999999999999996</v>
          </cell>
          <cell r="L5205">
            <v>11122603</v>
          </cell>
        </row>
        <row r="5206">
          <cell r="A5206" t="str">
            <v>001117002</v>
          </cell>
          <cell r="B5206" t="str">
            <v>Števèna plošèa</v>
          </cell>
          <cell r="C5206" t="str">
            <v>VPO</v>
          </cell>
          <cell r="D5206" t="str">
            <v>8,8302</v>
          </cell>
          <cell r="E5206" t="str">
            <v>PC</v>
          </cell>
          <cell r="F5206">
            <v>32</v>
          </cell>
          <cell r="G5206">
            <v>60045.360000000008</v>
          </cell>
          <cell r="H5206">
            <v>0.1</v>
          </cell>
          <cell r="I5206">
            <v>66710.394960000005</v>
          </cell>
          <cell r="J5206">
            <v>8405509.7649600003</v>
          </cell>
          <cell r="K5206">
            <v>0.57999999999999996</v>
          </cell>
          <cell r="L5206">
            <v>13280706</v>
          </cell>
        </row>
        <row r="5207">
          <cell r="A5207" t="str">
            <v>001117004</v>
          </cell>
          <cell r="B5207" t="str">
            <v>Števèna plošèa</v>
          </cell>
          <cell r="C5207" t="str">
            <v>MP</v>
          </cell>
          <cell r="D5207" t="str">
            <v>3,4001</v>
          </cell>
          <cell r="E5207" t="str">
            <v>PC</v>
          </cell>
          <cell r="F5207">
            <v>32</v>
          </cell>
          <cell r="G5207">
            <v>23120.68</v>
          </cell>
          <cell r="H5207">
            <v>0.1</v>
          </cell>
          <cell r="I5207">
            <v>25687.075480000003</v>
          </cell>
          <cell r="J5207">
            <v>3236571.5104800002</v>
          </cell>
          <cell r="K5207">
            <v>0.57999999999999996</v>
          </cell>
          <cell r="L5207">
            <v>5113783</v>
          </cell>
        </row>
        <row r="5208">
          <cell r="A5208" t="str">
            <v>001117005</v>
          </cell>
          <cell r="B5208" t="str">
            <v>Števèna plošèa</v>
          </cell>
          <cell r="C5208" t="str">
            <v>VP</v>
          </cell>
          <cell r="D5208" t="str">
            <v>4,5379</v>
          </cell>
          <cell r="E5208" t="str">
            <v>PC</v>
          </cell>
          <cell r="F5208">
            <v>32</v>
          </cell>
          <cell r="G5208">
            <v>30857.72</v>
          </cell>
          <cell r="H5208">
            <v>0.1</v>
          </cell>
          <cell r="I5208">
            <v>34282.926920000005</v>
          </cell>
          <cell r="J5208">
            <v>4319648.7919200007</v>
          </cell>
          <cell r="K5208">
            <v>0.57999999999999996</v>
          </cell>
          <cell r="L5208">
            <v>6825046</v>
          </cell>
        </row>
        <row r="5209">
          <cell r="A5209" t="str">
            <v>001214011</v>
          </cell>
          <cell r="B5209" t="str">
            <v>Plošèa konèna-prekritje</v>
          </cell>
          <cell r="C5209" t="str">
            <v>UPO TP</v>
          </cell>
          <cell r="D5209" t="str">
            <v>1,7325</v>
          </cell>
          <cell r="E5209" t="str">
            <v>PC</v>
          </cell>
          <cell r="F5209">
            <v>32</v>
          </cell>
          <cell r="G5209">
            <v>11781</v>
          </cell>
          <cell r="H5209">
            <v>0.1</v>
          </cell>
          <cell r="I5209">
            <v>13088.691000000001</v>
          </cell>
          <cell r="J5209">
            <v>1649175.0660000001</v>
          </cell>
          <cell r="K5209">
            <v>0.57999999999999996</v>
          </cell>
          <cell r="L5209">
            <v>2605697</v>
          </cell>
        </row>
        <row r="5210">
          <cell r="A5210" t="str">
            <v>001214012</v>
          </cell>
          <cell r="B5210" t="str">
            <v>Profil plošèc-prekritje</v>
          </cell>
          <cell r="C5210" t="str">
            <v>UPO FP</v>
          </cell>
          <cell r="D5210" t="str">
            <v>5,1721</v>
          </cell>
          <cell r="E5210" t="str">
            <v>PC</v>
          </cell>
          <cell r="F5210">
            <v>32</v>
          </cell>
          <cell r="G5210">
            <v>35170.280000000006</v>
          </cell>
          <cell r="H5210">
            <v>0.1</v>
          </cell>
          <cell r="I5210">
            <v>39074.181080000009</v>
          </cell>
          <cell r="J5210">
            <v>4923346.8160800012</v>
          </cell>
          <cell r="K5210">
            <v>0.57999999999999996</v>
          </cell>
          <cell r="L5210">
            <v>7778888</v>
          </cell>
        </row>
        <row r="5211">
          <cell r="A5211" t="str">
            <v>001214013</v>
          </cell>
          <cell r="B5211" t="str">
            <v>Profil kotni-prekritje</v>
          </cell>
          <cell r="C5211" t="str">
            <v>UPO CP</v>
          </cell>
          <cell r="D5211" t="str">
            <v>5,1721</v>
          </cell>
          <cell r="E5211" t="str">
            <v>PC</v>
          </cell>
          <cell r="F5211">
            <v>32</v>
          </cell>
          <cell r="G5211">
            <v>35170.280000000006</v>
          </cell>
          <cell r="H5211">
            <v>0.1</v>
          </cell>
          <cell r="I5211">
            <v>39074.181080000009</v>
          </cell>
          <cell r="J5211">
            <v>4923346.8160800012</v>
          </cell>
          <cell r="K5211">
            <v>0.57999999999999996</v>
          </cell>
          <cell r="L5211">
            <v>7778888</v>
          </cell>
        </row>
        <row r="5212">
          <cell r="A5212" t="str">
            <v>002911022</v>
          </cell>
          <cell r="B5212" t="str">
            <v>Nosilna letev</v>
          </cell>
          <cell r="C5212" t="str">
            <v>TH35X7.5/L - 1m</v>
          </cell>
          <cell r="D5212" t="str">
            <v>1,0555</v>
          </cell>
          <cell r="E5212" t="str">
            <v>PC</v>
          </cell>
          <cell r="F5212">
            <v>32</v>
          </cell>
          <cell r="G5212">
            <v>7177.4000000000005</v>
          </cell>
          <cell r="H5212">
            <v>0.1</v>
          </cell>
          <cell r="I5212">
            <v>7974.0914000000012</v>
          </cell>
          <cell r="J5212">
            <v>1004735.5164000002</v>
          </cell>
          <cell r="K5212">
            <v>0.55000000000000004</v>
          </cell>
          <cell r="L5212">
            <v>1557341</v>
          </cell>
        </row>
        <row r="5213">
          <cell r="A5213" t="str">
            <v>003903000</v>
          </cell>
          <cell r="B5213" t="str">
            <v>Vrstna sponka</v>
          </cell>
          <cell r="C5213" t="str">
            <v>ESC-CBC2</v>
          </cell>
          <cell r="D5213" t="str">
            <v>0,4025</v>
          </cell>
          <cell r="E5213" t="str">
            <v>RC</v>
          </cell>
          <cell r="F5213">
            <v>40</v>
          </cell>
          <cell r="G5213" t="e">
            <v>#VALUE!</v>
          </cell>
          <cell r="H5213">
            <v>0</v>
          </cell>
          <cell r="I5213" t="e">
            <v>#VALUE!</v>
          </cell>
          <cell r="J5213" t="e">
            <v>#VALUE!</v>
          </cell>
          <cell r="K5213">
            <v>0.56999999999999995</v>
          </cell>
          <cell r="L5213" t="e">
            <v>#VALUE!</v>
          </cell>
        </row>
        <row r="5214">
          <cell r="A5214" t="str">
            <v>003903001</v>
          </cell>
          <cell r="B5214" t="str">
            <v>Vrstna sponka</v>
          </cell>
          <cell r="C5214" t="str">
            <v>ESC-CBC4</v>
          </cell>
          <cell r="D5214" t="str">
            <v>0,4375</v>
          </cell>
          <cell r="E5214" t="str">
            <v>RC</v>
          </cell>
          <cell r="F5214">
            <v>40</v>
          </cell>
          <cell r="G5214" t="e">
            <v>#VALUE!</v>
          </cell>
          <cell r="H5214">
            <v>0</v>
          </cell>
          <cell r="I5214" t="e">
            <v>#VALUE!</v>
          </cell>
          <cell r="J5214" t="e">
            <v>#VALUE!</v>
          </cell>
          <cell r="K5214">
            <v>0.56999999999999995</v>
          </cell>
          <cell r="L5214" t="e">
            <v>#VALUE!</v>
          </cell>
        </row>
        <row r="5215">
          <cell r="A5215" t="str">
            <v>003903002</v>
          </cell>
          <cell r="B5215" t="str">
            <v>Vrstna sponka</v>
          </cell>
          <cell r="C5215" t="str">
            <v>ESC-CBC6</v>
          </cell>
          <cell r="D5215" t="str">
            <v>0,6082</v>
          </cell>
          <cell r="E5215" t="str">
            <v>RC</v>
          </cell>
          <cell r="F5215">
            <v>40</v>
          </cell>
          <cell r="G5215" t="e">
            <v>#VALUE!</v>
          </cell>
          <cell r="H5215">
            <v>0</v>
          </cell>
          <cell r="I5215" t="e">
            <v>#VALUE!</v>
          </cell>
          <cell r="J5215" t="e">
            <v>#VALUE!</v>
          </cell>
          <cell r="K5215">
            <v>0.56999999999999995</v>
          </cell>
          <cell r="L5215" t="e">
            <v>#VALUE!</v>
          </cell>
        </row>
        <row r="5216">
          <cell r="A5216" t="str">
            <v>003903003</v>
          </cell>
          <cell r="B5216" t="str">
            <v>Vrstna sponka</v>
          </cell>
          <cell r="C5216" t="str">
            <v>ESC-CBC10</v>
          </cell>
          <cell r="D5216" t="str">
            <v>0,7260</v>
          </cell>
          <cell r="E5216" t="str">
            <v>RC</v>
          </cell>
          <cell r="F5216">
            <v>40</v>
          </cell>
          <cell r="G5216" t="e">
            <v>#VALUE!</v>
          </cell>
          <cell r="H5216">
            <v>0</v>
          </cell>
          <cell r="I5216" t="e">
            <v>#VALUE!</v>
          </cell>
          <cell r="J5216" t="e">
            <v>#VALUE!</v>
          </cell>
          <cell r="K5216">
            <v>0.56999999999999995</v>
          </cell>
          <cell r="L5216" t="e">
            <v>#VALUE!</v>
          </cell>
        </row>
        <row r="5217">
          <cell r="A5217" t="str">
            <v>003903004</v>
          </cell>
          <cell r="B5217" t="str">
            <v>Vrstna sponka</v>
          </cell>
          <cell r="C5217" t="str">
            <v>ESC-CBC16</v>
          </cell>
          <cell r="D5217" t="str">
            <v>0,9900</v>
          </cell>
          <cell r="E5217" t="str">
            <v>RC</v>
          </cell>
          <cell r="F5217">
            <v>40</v>
          </cell>
          <cell r="G5217" t="e">
            <v>#VALUE!</v>
          </cell>
          <cell r="H5217">
            <v>0</v>
          </cell>
          <cell r="I5217" t="e">
            <v>#VALUE!</v>
          </cell>
          <cell r="J5217" t="e">
            <v>#VALUE!</v>
          </cell>
          <cell r="K5217">
            <v>0.56999999999999995</v>
          </cell>
          <cell r="L5217" t="e">
            <v>#VALUE!</v>
          </cell>
        </row>
        <row r="5218">
          <cell r="A5218" t="str">
            <v>003903005</v>
          </cell>
          <cell r="B5218" t="str">
            <v>Vrstna sponka</v>
          </cell>
          <cell r="C5218" t="str">
            <v>ESC-CBC35</v>
          </cell>
          <cell r="D5218" t="str">
            <v>1,9800</v>
          </cell>
          <cell r="E5218" t="str">
            <v>RC</v>
          </cell>
          <cell r="F5218">
            <v>40</v>
          </cell>
          <cell r="G5218">
            <v>11880</v>
          </cell>
          <cell r="H5218">
            <v>0</v>
          </cell>
          <cell r="I5218">
            <v>11998.8</v>
          </cell>
          <cell r="J5218">
            <v>1511848.7999999998</v>
          </cell>
          <cell r="K5218">
            <v>0.56999999999999995</v>
          </cell>
          <cell r="L5218">
            <v>2373603</v>
          </cell>
        </row>
        <row r="5219">
          <cell r="A5219" t="str">
            <v>003903006</v>
          </cell>
          <cell r="B5219" t="str">
            <v>Vrstna sponka</v>
          </cell>
          <cell r="C5219" t="str">
            <v>ESC-GPA70</v>
          </cell>
          <cell r="D5219" t="str">
            <v>5,2800</v>
          </cell>
          <cell r="E5219" t="str">
            <v>RC</v>
          </cell>
          <cell r="F5219">
            <v>40</v>
          </cell>
          <cell r="G5219">
            <v>31680</v>
          </cell>
          <cell r="H5219">
            <v>0</v>
          </cell>
          <cell r="I5219">
            <v>31996.799999999999</v>
          </cell>
          <cell r="J5219">
            <v>4031596.8</v>
          </cell>
          <cell r="K5219">
            <v>0.56999999999999995</v>
          </cell>
          <cell r="L5219">
            <v>6329607</v>
          </cell>
        </row>
        <row r="5220">
          <cell r="A5220" t="str">
            <v>003903007</v>
          </cell>
          <cell r="B5220" t="str">
            <v>Vrstna sponka</v>
          </cell>
          <cell r="C5220" t="str">
            <v>ESC-GPA95</v>
          </cell>
          <cell r="D5220" t="str">
            <v>8,2500</v>
          </cell>
          <cell r="E5220" t="str">
            <v>RC</v>
          </cell>
          <cell r="F5220">
            <v>40</v>
          </cell>
          <cell r="G5220">
            <v>49500</v>
          </cell>
          <cell r="H5220">
            <v>0</v>
          </cell>
          <cell r="I5220">
            <v>49995</v>
          </cell>
          <cell r="J5220">
            <v>6299370</v>
          </cell>
          <cell r="K5220">
            <v>0.56999999999999995</v>
          </cell>
          <cell r="L5220">
            <v>9890011</v>
          </cell>
        </row>
        <row r="5221">
          <cell r="A5221" t="str">
            <v>003903008</v>
          </cell>
          <cell r="B5221" t="str">
            <v>Vrstna sponka</v>
          </cell>
          <cell r="C5221" t="str">
            <v>ESC-GPA150</v>
          </cell>
          <cell r="D5221" t="str">
            <v>13,2000</v>
          </cell>
          <cell r="E5221" t="str">
            <v>RC</v>
          </cell>
          <cell r="F5221">
            <v>40</v>
          </cell>
          <cell r="G5221">
            <v>79200</v>
          </cell>
          <cell r="H5221">
            <v>0</v>
          </cell>
          <cell r="I5221">
            <v>79992</v>
          </cell>
          <cell r="J5221">
            <v>10078992</v>
          </cell>
          <cell r="K5221">
            <v>0.56999999999999995</v>
          </cell>
          <cell r="L5221">
            <v>15824018</v>
          </cell>
        </row>
        <row r="5222">
          <cell r="A5222" t="str">
            <v>003903009</v>
          </cell>
          <cell r="B5222" t="str">
            <v>Vrstna sponka</v>
          </cell>
          <cell r="C5222" t="str">
            <v>ESC-GPA240</v>
          </cell>
          <cell r="D5222" t="str">
            <v>17,6715</v>
          </cell>
          <cell r="E5222" t="str">
            <v>RC</v>
          </cell>
          <cell r="F5222">
            <v>40</v>
          </cell>
          <cell r="G5222">
            <v>106029</v>
          </cell>
          <cell r="H5222">
            <v>0</v>
          </cell>
          <cell r="I5222">
            <v>107089.29000000001</v>
          </cell>
          <cell r="J5222">
            <v>13493250.540000001</v>
          </cell>
          <cell r="K5222">
            <v>0.56999999999999995</v>
          </cell>
          <cell r="L5222">
            <v>21184404</v>
          </cell>
        </row>
        <row r="5223">
          <cell r="A5223" t="str">
            <v>003903010</v>
          </cell>
          <cell r="B5223" t="str">
            <v>Zakljuèni pokrov</v>
          </cell>
          <cell r="C5223" t="str">
            <v>ESC-CBC2-10/PT</v>
          </cell>
          <cell r="D5223" t="str">
            <v>0,1980</v>
          </cell>
          <cell r="E5223" t="str">
            <v>RC</v>
          </cell>
          <cell r="F5223">
            <v>40</v>
          </cell>
          <cell r="G5223" t="e">
            <v>#VALUE!</v>
          </cell>
          <cell r="H5223">
            <v>0</v>
          </cell>
          <cell r="I5223" t="e">
            <v>#VALUE!</v>
          </cell>
          <cell r="J5223" t="e">
            <v>#VALUE!</v>
          </cell>
          <cell r="K5223">
            <v>0.56999999999999995</v>
          </cell>
          <cell r="L5223" t="e">
            <v>#VALUE!</v>
          </cell>
        </row>
        <row r="5224">
          <cell r="A5224" t="str">
            <v>003903011</v>
          </cell>
          <cell r="B5224" t="str">
            <v>Zakljuèni pokrov</v>
          </cell>
          <cell r="C5224" t="str">
            <v>ESC-CBC16/PT</v>
          </cell>
          <cell r="D5224" t="str">
            <v>0,2970</v>
          </cell>
          <cell r="E5224" t="str">
            <v>RC</v>
          </cell>
          <cell r="F5224">
            <v>40</v>
          </cell>
          <cell r="G5224" t="e">
            <v>#VALUE!</v>
          </cell>
          <cell r="H5224">
            <v>0</v>
          </cell>
          <cell r="I5224" t="e">
            <v>#VALUE!</v>
          </cell>
          <cell r="J5224" t="e">
            <v>#VALUE!</v>
          </cell>
          <cell r="K5224">
            <v>0.56999999999999995</v>
          </cell>
          <cell r="L5224" t="e">
            <v>#VALUE!</v>
          </cell>
        </row>
        <row r="5225">
          <cell r="A5225" t="str">
            <v>003903012</v>
          </cell>
          <cell r="B5225" t="str">
            <v>Zakljuèni pokrov</v>
          </cell>
          <cell r="C5225" t="str">
            <v>ESC-CBC35/PT</v>
          </cell>
          <cell r="D5225" t="str">
            <v>0,3696</v>
          </cell>
          <cell r="E5225" t="str">
            <v>RC</v>
          </cell>
          <cell r="F5225">
            <v>40</v>
          </cell>
          <cell r="G5225" t="e">
            <v>#VALUE!</v>
          </cell>
          <cell r="H5225">
            <v>0</v>
          </cell>
          <cell r="I5225" t="e">
            <v>#VALUE!</v>
          </cell>
          <cell r="J5225" t="e">
            <v>#VALUE!</v>
          </cell>
          <cell r="K5225">
            <v>0.56999999999999995</v>
          </cell>
          <cell r="L5225" t="e">
            <v>#VALUE!</v>
          </cell>
        </row>
        <row r="5226">
          <cell r="A5226" t="str">
            <v>003903044</v>
          </cell>
          <cell r="B5226" t="str">
            <v>N sponka</v>
          </cell>
          <cell r="C5226" t="str">
            <v>ESC-CBC2B</v>
          </cell>
          <cell r="D5226" t="str">
            <v>0,3996</v>
          </cell>
          <cell r="E5226" t="str">
            <v>RC</v>
          </cell>
          <cell r="F5226">
            <v>40</v>
          </cell>
          <cell r="G5226" t="e">
            <v>#VALUE!</v>
          </cell>
          <cell r="H5226">
            <v>0</v>
          </cell>
          <cell r="I5226" t="e">
            <v>#VALUE!</v>
          </cell>
          <cell r="J5226" t="e">
            <v>#VALUE!</v>
          </cell>
          <cell r="K5226">
            <v>0.56999999999999995</v>
          </cell>
          <cell r="L5226" t="e">
            <v>#VALUE!</v>
          </cell>
        </row>
        <row r="5227">
          <cell r="A5227" t="str">
            <v>003903045</v>
          </cell>
          <cell r="B5227" t="str">
            <v>N sponka</v>
          </cell>
          <cell r="C5227" t="str">
            <v>ESC-CBC4B</v>
          </cell>
          <cell r="D5227" t="str">
            <v>0,4336</v>
          </cell>
          <cell r="E5227" t="str">
            <v>RC</v>
          </cell>
          <cell r="F5227">
            <v>40</v>
          </cell>
          <cell r="G5227" t="e">
            <v>#VALUE!</v>
          </cell>
          <cell r="H5227">
            <v>0</v>
          </cell>
          <cell r="I5227" t="e">
            <v>#VALUE!</v>
          </cell>
          <cell r="J5227" t="e">
            <v>#VALUE!</v>
          </cell>
          <cell r="K5227">
            <v>0.56999999999999995</v>
          </cell>
          <cell r="L5227" t="e">
            <v>#VALUE!</v>
          </cell>
        </row>
        <row r="5228">
          <cell r="A5228" t="str">
            <v>003903046</v>
          </cell>
          <cell r="B5228" t="str">
            <v>N sponka</v>
          </cell>
          <cell r="C5228" t="str">
            <v>ESC-CBC6B</v>
          </cell>
          <cell r="D5228" t="str">
            <v>0,6264</v>
          </cell>
          <cell r="E5228" t="str">
            <v>RC</v>
          </cell>
          <cell r="F5228">
            <v>40</v>
          </cell>
          <cell r="G5228" t="e">
            <v>#VALUE!</v>
          </cell>
          <cell r="H5228">
            <v>0</v>
          </cell>
          <cell r="I5228" t="e">
            <v>#VALUE!</v>
          </cell>
          <cell r="J5228" t="e">
            <v>#VALUE!</v>
          </cell>
          <cell r="K5228">
            <v>0.56999999999999995</v>
          </cell>
          <cell r="L5228" t="e">
            <v>#VALUE!</v>
          </cell>
        </row>
        <row r="5229">
          <cell r="A5229" t="str">
            <v>003903047</v>
          </cell>
          <cell r="B5229" t="str">
            <v>N sponka</v>
          </cell>
          <cell r="C5229" t="str">
            <v>ESC-CBC10B</v>
          </cell>
          <cell r="D5229" t="str">
            <v>0,7915</v>
          </cell>
          <cell r="E5229" t="str">
            <v>RC</v>
          </cell>
          <cell r="F5229">
            <v>40</v>
          </cell>
          <cell r="G5229" t="e">
            <v>#VALUE!</v>
          </cell>
          <cell r="H5229">
            <v>0</v>
          </cell>
          <cell r="I5229" t="e">
            <v>#VALUE!</v>
          </cell>
          <cell r="J5229" t="e">
            <v>#VALUE!</v>
          </cell>
          <cell r="K5229">
            <v>0.56999999999999995</v>
          </cell>
          <cell r="L5229" t="e">
            <v>#VALUE!</v>
          </cell>
        </row>
        <row r="5230">
          <cell r="A5230" t="str">
            <v>003903048</v>
          </cell>
          <cell r="B5230" t="str">
            <v>N sponka</v>
          </cell>
          <cell r="C5230" t="str">
            <v>ESC-CBC16B</v>
          </cell>
          <cell r="D5230" t="str">
            <v>1,0722</v>
          </cell>
          <cell r="E5230" t="str">
            <v>RC</v>
          </cell>
          <cell r="F5230">
            <v>40</v>
          </cell>
          <cell r="G5230">
            <v>6433.2</v>
          </cell>
          <cell r="H5230">
            <v>0</v>
          </cell>
          <cell r="I5230">
            <v>6497.5320000000002</v>
          </cell>
          <cell r="J5230">
            <v>818689.03200000001</v>
          </cell>
          <cell r="K5230">
            <v>0.56999999999999995</v>
          </cell>
          <cell r="L5230">
            <v>1285342</v>
          </cell>
        </row>
        <row r="5231">
          <cell r="A5231" t="str">
            <v>003903049</v>
          </cell>
          <cell r="B5231" t="str">
            <v>N sponka</v>
          </cell>
          <cell r="C5231" t="str">
            <v>ESC-CBC35B</v>
          </cell>
          <cell r="D5231" t="str">
            <v>2,0394</v>
          </cell>
          <cell r="E5231" t="str">
            <v>RC</v>
          </cell>
          <cell r="F5231">
            <v>40</v>
          </cell>
          <cell r="G5231">
            <v>12236.4</v>
          </cell>
          <cell r="H5231">
            <v>0</v>
          </cell>
          <cell r="I5231">
            <v>12358.763999999999</v>
          </cell>
          <cell r="J5231">
            <v>1557204.264</v>
          </cell>
          <cell r="K5231">
            <v>0.56999999999999995</v>
          </cell>
          <cell r="L5231">
            <v>2444811</v>
          </cell>
        </row>
        <row r="5232">
          <cell r="A5232" t="str">
            <v>003903050</v>
          </cell>
          <cell r="B5232" t="str">
            <v>Zakljuèni pokrov</v>
          </cell>
          <cell r="C5232" t="str">
            <v>ESC-CBC2-10/PTB</v>
          </cell>
          <cell r="D5232" t="str">
            <v>0,2099</v>
          </cell>
          <cell r="E5232" t="str">
            <v>RC</v>
          </cell>
          <cell r="F5232">
            <v>40</v>
          </cell>
          <cell r="G5232" t="e">
            <v>#VALUE!</v>
          </cell>
          <cell r="H5232">
            <v>0</v>
          </cell>
          <cell r="I5232" t="e">
            <v>#VALUE!</v>
          </cell>
          <cell r="J5232" t="e">
            <v>#VALUE!</v>
          </cell>
          <cell r="K5232">
            <v>0.56999999999999995</v>
          </cell>
          <cell r="L5232" t="e">
            <v>#VALUE!</v>
          </cell>
        </row>
        <row r="5233">
          <cell r="A5233" t="str">
            <v>003903051</v>
          </cell>
          <cell r="B5233" t="str">
            <v>Zakljuèni pokrov</v>
          </cell>
          <cell r="C5233" t="str">
            <v>ESC-CBC16/PTB</v>
          </cell>
          <cell r="D5233" t="str">
            <v>0,3148</v>
          </cell>
          <cell r="E5233" t="str">
            <v>RC</v>
          </cell>
          <cell r="F5233">
            <v>40</v>
          </cell>
          <cell r="G5233" t="e">
            <v>#VALUE!</v>
          </cell>
          <cell r="H5233">
            <v>0</v>
          </cell>
          <cell r="I5233" t="e">
            <v>#VALUE!</v>
          </cell>
          <cell r="J5233" t="e">
            <v>#VALUE!</v>
          </cell>
          <cell r="K5233">
            <v>0.56999999999999995</v>
          </cell>
          <cell r="L5233" t="e">
            <v>#VALUE!</v>
          </cell>
        </row>
        <row r="5234">
          <cell r="A5234" t="str">
            <v>003903052</v>
          </cell>
          <cell r="B5234" t="str">
            <v>Zakljuèni pokrov</v>
          </cell>
          <cell r="C5234" t="str">
            <v>ESC-CBC35/PTB</v>
          </cell>
          <cell r="D5234" t="str">
            <v>0,3918</v>
          </cell>
          <cell r="E5234" t="str">
            <v>RC</v>
          </cell>
          <cell r="F5234">
            <v>40</v>
          </cell>
          <cell r="G5234" t="e">
            <v>#VALUE!</v>
          </cell>
          <cell r="H5234">
            <v>0</v>
          </cell>
          <cell r="I5234" t="e">
            <v>#VALUE!</v>
          </cell>
          <cell r="J5234" t="e">
            <v>#VALUE!</v>
          </cell>
          <cell r="K5234">
            <v>0.56999999999999995</v>
          </cell>
          <cell r="L5234" t="e">
            <v>#VALUE!</v>
          </cell>
        </row>
        <row r="5235">
          <cell r="A5235" t="str">
            <v>003903053</v>
          </cell>
          <cell r="B5235" t="str">
            <v>Vrstna sponka</v>
          </cell>
          <cell r="C5235" t="str">
            <v>ESC2-DBC2</v>
          </cell>
          <cell r="D5235" t="str">
            <v>1,0725</v>
          </cell>
          <cell r="E5235" t="str">
            <v>RC</v>
          </cell>
          <cell r="F5235">
            <v>40</v>
          </cell>
          <cell r="G5235">
            <v>6435</v>
          </cell>
          <cell r="H5235">
            <v>0</v>
          </cell>
          <cell r="I5235">
            <v>6499.35</v>
          </cell>
          <cell r="J5235">
            <v>818918.10000000009</v>
          </cell>
          <cell r="K5235">
            <v>0.56999999999999995</v>
          </cell>
          <cell r="L5235">
            <v>1285702</v>
          </cell>
        </row>
        <row r="5236">
          <cell r="A5236" t="str">
            <v>003903054</v>
          </cell>
          <cell r="B5236" t="str">
            <v>Vrstna sponka</v>
          </cell>
          <cell r="C5236" t="str">
            <v>ESC2-DBC4</v>
          </cell>
          <cell r="D5236" t="str">
            <v>1,1220</v>
          </cell>
          <cell r="E5236" t="str">
            <v>RC</v>
          </cell>
          <cell r="F5236">
            <v>40</v>
          </cell>
          <cell r="G5236">
            <v>6732</v>
          </cell>
          <cell r="H5236">
            <v>0</v>
          </cell>
          <cell r="I5236">
            <v>6799.32</v>
          </cell>
          <cell r="J5236">
            <v>856714.32</v>
          </cell>
          <cell r="K5236">
            <v>0.56999999999999995</v>
          </cell>
          <cell r="L5236">
            <v>1345042</v>
          </cell>
        </row>
        <row r="5237">
          <cell r="A5237" t="str">
            <v>003903055</v>
          </cell>
          <cell r="B5237" t="str">
            <v>Zakljuèni pokrov</v>
          </cell>
          <cell r="C5237" t="str">
            <v>ESC2-DBC2/PT</v>
          </cell>
          <cell r="D5237" t="str">
            <v>0,2640</v>
          </cell>
          <cell r="E5237" t="str">
            <v>RC</v>
          </cell>
          <cell r="F5237">
            <v>40</v>
          </cell>
          <cell r="G5237" t="e">
            <v>#VALUE!</v>
          </cell>
          <cell r="H5237">
            <v>0</v>
          </cell>
          <cell r="I5237" t="e">
            <v>#VALUE!</v>
          </cell>
          <cell r="J5237" t="e">
            <v>#VALUE!</v>
          </cell>
          <cell r="K5237">
            <v>0.56999999999999995</v>
          </cell>
          <cell r="L5237" t="e">
            <v>#VALUE!</v>
          </cell>
        </row>
        <row r="5238">
          <cell r="A5238" t="str">
            <v>003903056</v>
          </cell>
          <cell r="B5238" t="str">
            <v>Zakljuèni pokrov</v>
          </cell>
          <cell r="C5238" t="str">
            <v>ESC2-DBC4/PT</v>
          </cell>
          <cell r="D5238" t="str">
            <v>0,3300</v>
          </cell>
          <cell r="E5238" t="str">
            <v>RC</v>
          </cell>
          <cell r="F5238">
            <v>40</v>
          </cell>
          <cell r="G5238" t="e">
            <v>#VALUE!</v>
          </cell>
          <cell r="H5238">
            <v>0</v>
          </cell>
          <cell r="I5238" t="e">
            <v>#VALUE!</v>
          </cell>
          <cell r="J5238" t="e">
            <v>#VALUE!</v>
          </cell>
          <cell r="K5238">
            <v>0.56999999999999995</v>
          </cell>
          <cell r="L5238" t="e">
            <v>#VALUE!</v>
          </cell>
        </row>
        <row r="5239">
          <cell r="A5239" t="str">
            <v>003903013</v>
          </cell>
          <cell r="B5239" t="str">
            <v>Zašèitna pregrada</v>
          </cell>
          <cell r="C5239" t="str">
            <v>ESC-DFU/4/R</v>
          </cell>
          <cell r="D5239" t="str">
            <v>0,3630</v>
          </cell>
          <cell r="E5239" t="str">
            <v>RC</v>
          </cell>
          <cell r="F5239">
            <v>40</v>
          </cell>
          <cell r="G5239" t="e">
            <v>#VALUE!</v>
          </cell>
          <cell r="H5239">
            <v>0</v>
          </cell>
          <cell r="I5239" t="e">
            <v>#VALUE!</v>
          </cell>
          <cell r="J5239" t="e">
            <v>#VALUE!</v>
          </cell>
          <cell r="K5239">
            <v>0.56999999999999995</v>
          </cell>
          <cell r="L5239" t="e">
            <v>#VALUE!</v>
          </cell>
        </row>
        <row r="5240">
          <cell r="A5240" t="str">
            <v>003903014</v>
          </cell>
          <cell r="B5240" t="str">
            <v>Zašèitna pregrada</v>
          </cell>
          <cell r="C5240" t="str">
            <v>ESC-DFU/5/R</v>
          </cell>
          <cell r="D5240" t="str">
            <v>0,7877</v>
          </cell>
          <cell r="E5240" t="str">
            <v>RC</v>
          </cell>
          <cell r="F5240">
            <v>40</v>
          </cell>
          <cell r="G5240" t="e">
            <v>#VALUE!</v>
          </cell>
          <cell r="H5240">
            <v>0</v>
          </cell>
          <cell r="I5240" t="e">
            <v>#VALUE!</v>
          </cell>
          <cell r="J5240" t="e">
            <v>#VALUE!</v>
          </cell>
          <cell r="K5240">
            <v>0.56999999999999995</v>
          </cell>
          <cell r="L5240" t="e">
            <v>#VALUE!</v>
          </cell>
        </row>
        <row r="5241">
          <cell r="A5241" t="str">
            <v>003903015</v>
          </cell>
          <cell r="B5241" t="str">
            <v>Zašèitna pregrada</v>
          </cell>
          <cell r="C5241" t="str">
            <v>ESC-DFU/7/R</v>
          </cell>
          <cell r="D5241" t="str">
            <v>0,7877</v>
          </cell>
          <cell r="E5241" t="str">
            <v>RC</v>
          </cell>
          <cell r="F5241">
            <v>40</v>
          </cell>
          <cell r="G5241" t="e">
            <v>#VALUE!</v>
          </cell>
          <cell r="H5241">
            <v>0</v>
          </cell>
          <cell r="I5241" t="e">
            <v>#VALUE!</v>
          </cell>
          <cell r="J5241" t="e">
            <v>#VALUE!</v>
          </cell>
          <cell r="K5241">
            <v>0.56999999999999995</v>
          </cell>
          <cell r="L5241" t="e">
            <v>#VALUE!</v>
          </cell>
        </row>
        <row r="5242">
          <cell r="A5242" t="str">
            <v>003903018</v>
          </cell>
          <cell r="B5242" t="str">
            <v>Povezovalni mostiè</v>
          </cell>
          <cell r="C5242" t="str">
            <v>ESC-PTC/2/02</v>
          </cell>
          <cell r="D5242" t="str">
            <v>0,3300</v>
          </cell>
          <cell r="E5242" t="str">
            <v>RC</v>
          </cell>
          <cell r="F5242">
            <v>40</v>
          </cell>
          <cell r="G5242" t="e">
            <v>#VALUE!</v>
          </cell>
          <cell r="H5242">
            <v>0</v>
          </cell>
          <cell r="I5242" t="e">
            <v>#VALUE!</v>
          </cell>
          <cell r="J5242" t="e">
            <v>#VALUE!</v>
          </cell>
          <cell r="K5242">
            <v>0.56999999999999995</v>
          </cell>
          <cell r="L5242" t="e">
            <v>#VALUE!</v>
          </cell>
        </row>
        <row r="5243">
          <cell r="A5243" t="str">
            <v>003903019</v>
          </cell>
          <cell r="B5243" t="str">
            <v>Povezovalni mostiè</v>
          </cell>
          <cell r="C5243" t="str">
            <v>ESC-PTC/2/10</v>
          </cell>
          <cell r="D5243" t="str">
            <v>1,2540</v>
          </cell>
          <cell r="E5243" t="str">
            <v>RC</v>
          </cell>
          <cell r="F5243">
            <v>40</v>
          </cell>
          <cell r="G5243">
            <v>7524</v>
          </cell>
          <cell r="H5243">
            <v>0</v>
          </cell>
          <cell r="I5243">
            <v>7599.24</v>
          </cell>
          <cell r="J5243">
            <v>957504.24</v>
          </cell>
          <cell r="K5243">
            <v>0.56999999999999995</v>
          </cell>
          <cell r="L5243">
            <v>1503282</v>
          </cell>
        </row>
        <row r="5244">
          <cell r="A5244" t="str">
            <v>003903020</v>
          </cell>
          <cell r="B5244" t="str">
            <v>Povezovalni mostiè</v>
          </cell>
          <cell r="C5244" t="str">
            <v>ESC-PTC/4/02</v>
          </cell>
          <cell r="D5244" t="str">
            <v>0,3630</v>
          </cell>
          <cell r="E5244" t="str">
            <v>RC</v>
          </cell>
          <cell r="F5244">
            <v>40</v>
          </cell>
          <cell r="G5244" t="e">
            <v>#VALUE!</v>
          </cell>
          <cell r="H5244">
            <v>0</v>
          </cell>
          <cell r="I5244" t="e">
            <v>#VALUE!</v>
          </cell>
          <cell r="J5244" t="e">
            <v>#VALUE!</v>
          </cell>
          <cell r="K5244">
            <v>0.56999999999999995</v>
          </cell>
          <cell r="L5244" t="e">
            <v>#VALUE!</v>
          </cell>
        </row>
        <row r="5245">
          <cell r="A5245" t="str">
            <v>003903021</v>
          </cell>
          <cell r="B5245" t="str">
            <v>Povezovalni mostiè</v>
          </cell>
          <cell r="C5245" t="str">
            <v>ESC-PTC/4/10</v>
          </cell>
          <cell r="D5245" t="str">
            <v>1,4850</v>
          </cell>
          <cell r="E5245" t="str">
            <v>RC</v>
          </cell>
          <cell r="F5245">
            <v>40</v>
          </cell>
          <cell r="G5245">
            <v>8910</v>
          </cell>
          <cell r="H5245">
            <v>0</v>
          </cell>
          <cell r="I5245">
            <v>8999.1</v>
          </cell>
          <cell r="J5245">
            <v>1133886.6000000001</v>
          </cell>
          <cell r="K5245">
            <v>0.56999999999999995</v>
          </cell>
          <cell r="L5245">
            <v>1780202</v>
          </cell>
        </row>
        <row r="5246">
          <cell r="A5246" t="str">
            <v>003903022</v>
          </cell>
          <cell r="B5246" t="str">
            <v>Povezovalni mostiè</v>
          </cell>
          <cell r="C5246" t="str">
            <v>ESC-PTP2/02/R</v>
          </cell>
          <cell r="D5246" t="str">
            <v>0,5661</v>
          </cell>
          <cell r="E5246" t="str">
            <v>RC</v>
          </cell>
          <cell r="F5246">
            <v>40</v>
          </cell>
          <cell r="G5246" t="e">
            <v>#VALUE!</v>
          </cell>
          <cell r="H5246">
            <v>0</v>
          </cell>
          <cell r="I5246" t="e">
            <v>#VALUE!</v>
          </cell>
          <cell r="J5246" t="e">
            <v>#VALUE!</v>
          </cell>
          <cell r="K5246">
            <v>0.56999999999999995</v>
          </cell>
          <cell r="L5246" t="e">
            <v>#VALUE!</v>
          </cell>
        </row>
        <row r="5247">
          <cell r="A5247" t="str">
            <v>003903023</v>
          </cell>
          <cell r="B5247" t="str">
            <v>Povezovalni mostiè</v>
          </cell>
          <cell r="C5247" t="str">
            <v>ESC-PTP2/03/R</v>
          </cell>
          <cell r="D5247" t="str">
            <v>0,8580</v>
          </cell>
          <cell r="E5247" t="str">
            <v>RC</v>
          </cell>
          <cell r="F5247">
            <v>40</v>
          </cell>
          <cell r="G5247" t="e">
            <v>#VALUE!</v>
          </cell>
          <cell r="H5247">
            <v>0</v>
          </cell>
          <cell r="I5247" t="e">
            <v>#VALUE!</v>
          </cell>
          <cell r="J5247" t="e">
            <v>#VALUE!</v>
          </cell>
          <cell r="K5247">
            <v>0.56999999999999995</v>
          </cell>
          <cell r="L5247" t="e">
            <v>#VALUE!</v>
          </cell>
        </row>
        <row r="5248">
          <cell r="A5248" t="str">
            <v>003903024</v>
          </cell>
          <cell r="B5248" t="str">
            <v>Povezovalni mostiè</v>
          </cell>
          <cell r="C5248" t="str">
            <v>ESC-PTP2/10/R</v>
          </cell>
          <cell r="D5248" t="str">
            <v>2,4750</v>
          </cell>
          <cell r="E5248" t="str">
            <v>RC</v>
          </cell>
          <cell r="F5248">
            <v>40</v>
          </cell>
          <cell r="G5248">
            <v>14850</v>
          </cell>
          <cell r="H5248">
            <v>0</v>
          </cell>
          <cell r="I5248">
            <v>14998.5</v>
          </cell>
          <cell r="J5248">
            <v>1889811</v>
          </cell>
          <cell r="K5248">
            <v>0.56999999999999995</v>
          </cell>
          <cell r="L5248">
            <v>2967004</v>
          </cell>
        </row>
        <row r="5249">
          <cell r="A5249" t="str">
            <v>003903025</v>
          </cell>
          <cell r="B5249" t="str">
            <v>Povezovalni mostiè</v>
          </cell>
          <cell r="C5249" t="str">
            <v>ESC-PTP2/02/B</v>
          </cell>
          <cell r="D5249" t="str">
            <v>0,5661</v>
          </cell>
          <cell r="E5249" t="str">
            <v>RC</v>
          </cell>
          <cell r="F5249">
            <v>40</v>
          </cell>
          <cell r="G5249" t="e">
            <v>#VALUE!</v>
          </cell>
          <cell r="H5249">
            <v>0</v>
          </cell>
          <cell r="I5249" t="e">
            <v>#VALUE!</v>
          </cell>
          <cell r="J5249" t="e">
            <v>#VALUE!</v>
          </cell>
          <cell r="K5249">
            <v>0.56999999999999995</v>
          </cell>
          <cell r="L5249" t="e">
            <v>#VALUE!</v>
          </cell>
        </row>
        <row r="5250">
          <cell r="A5250" t="str">
            <v>003903026</v>
          </cell>
          <cell r="B5250" t="str">
            <v>Povezovalni mostiè</v>
          </cell>
          <cell r="C5250" t="str">
            <v>ESC-PTP2/03/B</v>
          </cell>
          <cell r="D5250" t="str">
            <v>0,8580</v>
          </cell>
          <cell r="E5250" t="str">
            <v>RC</v>
          </cell>
          <cell r="F5250">
            <v>40</v>
          </cell>
          <cell r="G5250" t="e">
            <v>#VALUE!</v>
          </cell>
          <cell r="H5250">
            <v>0</v>
          </cell>
          <cell r="I5250" t="e">
            <v>#VALUE!</v>
          </cell>
          <cell r="J5250" t="e">
            <v>#VALUE!</v>
          </cell>
          <cell r="K5250">
            <v>0.56999999999999995</v>
          </cell>
          <cell r="L5250" t="e">
            <v>#VALUE!</v>
          </cell>
        </row>
        <row r="5251">
          <cell r="A5251" t="str">
            <v>003903027</v>
          </cell>
          <cell r="B5251" t="str">
            <v>Povezovalni mostiè</v>
          </cell>
          <cell r="C5251" t="str">
            <v>ESC-PTP2/10/B</v>
          </cell>
          <cell r="D5251" t="str">
            <v>2,4750</v>
          </cell>
          <cell r="E5251" t="str">
            <v>RC</v>
          </cell>
          <cell r="F5251">
            <v>40</v>
          </cell>
          <cell r="G5251">
            <v>14850</v>
          </cell>
          <cell r="H5251">
            <v>0</v>
          </cell>
          <cell r="I5251">
            <v>14998.5</v>
          </cell>
          <cell r="J5251">
            <v>1889811</v>
          </cell>
          <cell r="K5251">
            <v>0.56999999999999995</v>
          </cell>
          <cell r="L5251">
            <v>2967004</v>
          </cell>
        </row>
        <row r="5252">
          <cell r="A5252" t="str">
            <v>003903028</v>
          </cell>
          <cell r="B5252" t="str">
            <v>Povezovalni mostiè</v>
          </cell>
          <cell r="C5252" t="str">
            <v>ESC-PTP4/02/R</v>
          </cell>
          <cell r="D5252" t="str">
            <v>0,7590</v>
          </cell>
          <cell r="E5252" t="str">
            <v>RC</v>
          </cell>
          <cell r="F5252">
            <v>40</v>
          </cell>
          <cell r="G5252" t="e">
            <v>#VALUE!</v>
          </cell>
          <cell r="H5252">
            <v>0</v>
          </cell>
          <cell r="I5252" t="e">
            <v>#VALUE!</v>
          </cell>
          <cell r="J5252" t="e">
            <v>#VALUE!</v>
          </cell>
          <cell r="K5252">
            <v>0.56999999999999995</v>
          </cell>
          <cell r="L5252" t="e">
            <v>#VALUE!</v>
          </cell>
        </row>
        <row r="5253">
          <cell r="A5253" t="str">
            <v>003903029</v>
          </cell>
          <cell r="B5253" t="str">
            <v>Povezovalni mostiè</v>
          </cell>
          <cell r="C5253" t="str">
            <v>ESC-PTP4/03/R</v>
          </cell>
          <cell r="D5253" t="str">
            <v>1,0168</v>
          </cell>
          <cell r="E5253" t="str">
            <v>RC</v>
          </cell>
          <cell r="F5253">
            <v>40</v>
          </cell>
          <cell r="G5253">
            <v>6100.8</v>
          </cell>
          <cell r="H5253">
            <v>0</v>
          </cell>
          <cell r="I5253">
            <v>6161.808</v>
          </cell>
          <cell r="J5253">
            <v>776387.80799999996</v>
          </cell>
          <cell r="K5253">
            <v>0.56999999999999995</v>
          </cell>
          <cell r="L5253">
            <v>1218929</v>
          </cell>
        </row>
        <row r="5254">
          <cell r="A5254" t="str">
            <v>003903030</v>
          </cell>
          <cell r="B5254" t="str">
            <v>Povezovalni mostiè</v>
          </cell>
          <cell r="C5254" t="str">
            <v>ESC-PTP4/10/R</v>
          </cell>
          <cell r="D5254" t="str">
            <v>2,9700</v>
          </cell>
          <cell r="E5254" t="str">
            <v>RC</v>
          </cell>
          <cell r="F5254">
            <v>40</v>
          </cell>
          <cell r="G5254">
            <v>17820</v>
          </cell>
          <cell r="H5254">
            <v>0</v>
          </cell>
          <cell r="I5254">
            <v>17998.2</v>
          </cell>
          <cell r="J5254">
            <v>2267773.2000000002</v>
          </cell>
          <cell r="K5254">
            <v>0.56999999999999995</v>
          </cell>
          <cell r="L5254">
            <v>3560404</v>
          </cell>
        </row>
        <row r="5255">
          <cell r="A5255" t="str">
            <v>003903031</v>
          </cell>
          <cell r="B5255" t="str">
            <v>Povezovalni mostiè</v>
          </cell>
          <cell r="C5255" t="str">
            <v>ESC-PTP4/02/B</v>
          </cell>
          <cell r="D5255" t="str">
            <v>0,6600</v>
          </cell>
          <cell r="E5255" t="str">
            <v>RC</v>
          </cell>
          <cell r="F5255">
            <v>40</v>
          </cell>
          <cell r="G5255" t="e">
            <v>#VALUE!</v>
          </cell>
          <cell r="H5255">
            <v>0</v>
          </cell>
          <cell r="I5255" t="e">
            <v>#VALUE!</v>
          </cell>
          <cell r="J5255" t="e">
            <v>#VALUE!</v>
          </cell>
          <cell r="K5255">
            <v>0.56999999999999995</v>
          </cell>
          <cell r="L5255" t="e">
            <v>#VALUE!</v>
          </cell>
        </row>
        <row r="5256">
          <cell r="A5256" t="str">
            <v>003903032</v>
          </cell>
          <cell r="B5256" t="str">
            <v>Povezovalni mostiè</v>
          </cell>
          <cell r="C5256" t="str">
            <v>ESC-PTP4/03/B</v>
          </cell>
          <cell r="D5256" t="str">
            <v>1,0168</v>
          </cell>
          <cell r="E5256" t="str">
            <v>RC</v>
          </cell>
          <cell r="F5256">
            <v>40</v>
          </cell>
          <cell r="G5256">
            <v>6100.8</v>
          </cell>
          <cell r="H5256">
            <v>0</v>
          </cell>
          <cell r="I5256">
            <v>6161.808</v>
          </cell>
          <cell r="J5256">
            <v>776387.80799999996</v>
          </cell>
          <cell r="K5256">
            <v>0.56999999999999995</v>
          </cell>
          <cell r="L5256">
            <v>1218929</v>
          </cell>
        </row>
        <row r="5257">
          <cell r="A5257" t="str">
            <v>003903033</v>
          </cell>
          <cell r="B5257" t="str">
            <v>Povezovalni mostiè</v>
          </cell>
          <cell r="C5257" t="str">
            <v>ESC-PTP4/10/B</v>
          </cell>
          <cell r="D5257" t="str">
            <v>2,9700</v>
          </cell>
          <cell r="E5257" t="str">
            <v>RC</v>
          </cell>
          <cell r="F5257">
            <v>40</v>
          </cell>
          <cell r="G5257">
            <v>17820</v>
          </cell>
          <cell r="H5257">
            <v>0</v>
          </cell>
          <cell r="I5257">
            <v>17998.2</v>
          </cell>
          <cell r="J5257">
            <v>2267773.2000000002</v>
          </cell>
          <cell r="K5257">
            <v>0.56999999999999995</v>
          </cell>
          <cell r="L5257">
            <v>3560404</v>
          </cell>
        </row>
        <row r="5258">
          <cell r="A5258" t="str">
            <v>003903034</v>
          </cell>
          <cell r="B5258" t="str">
            <v>Povezovalni mostiè</v>
          </cell>
          <cell r="C5258" t="str">
            <v>ESC-PTC/6/02</v>
          </cell>
          <cell r="D5258" t="str">
            <v>0,4501</v>
          </cell>
          <cell r="E5258" t="str">
            <v>RC</v>
          </cell>
          <cell r="F5258">
            <v>40</v>
          </cell>
          <cell r="G5258" t="e">
            <v>#VALUE!</v>
          </cell>
          <cell r="H5258">
            <v>0</v>
          </cell>
          <cell r="I5258" t="e">
            <v>#VALUE!</v>
          </cell>
          <cell r="J5258" t="e">
            <v>#VALUE!</v>
          </cell>
          <cell r="K5258">
            <v>0.56999999999999995</v>
          </cell>
          <cell r="L5258" t="e">
            <v>#VALUE!</v>
          </cell>
        </row>
        <row r="5259">
          <cell r="A5259" t="str">
            <v>003903035</v>
          </cell>
          <cell r="B5259" t="str">
            <v>Povezovalni mostiè</v>
          </cell>
          <cell r="C5259" t="str">
            <v>ESC-PTC/6/10</v>
          </cell>
          <cell r="D5259" t="str">
            <v>1,6500</v>
          </cell>
          <cell r="E5259" t="str">
            <v>RC</v>
          </cell>
          <cell r="F5259">
            <v>40</v>
          </cell>
          <cell r="G5259">
            <v>9900</v>
          </cell>
          <cell r="H5259">
            <v>0</v>
          </cell>
          <cell r="I5259">
            <v>9999</v>
          </cell>
          <cell r="J5259">
            <v>1259874</v>
          </cell>
          <cell r="K5259">
            <v>0.56999999999999995</v>
          </cell>
          <cell r="L5259">
            <v>1978003</v>
          </cell>
        </row>
        <row r="5260">
          <cell r="A5260" t="str">
            <v>003903036</v>
          </cell>
          <cell r="B5260" t="str">
            <v>Povezovalni mostiè</v>
          </cell>
          <cell r="C5260" t="str">
            <v>ESC-PTC/10/02</v>
          </cell>
          <cell r="D5260" t="str">
            <v>0,5488</v>
          </cell>
          <cell r="E5260" t="str">
            <v>RC</v>
          </cell>
          <cell r="F5260">
            <v>40</v>
          </cell>
          <cell r="G5260" t="e">
            <v>#VALUE!</v>
          </cell>
          <cell r="H5260">
            <v>0</v>
          </cell>
          <cell r="I5260" t="e">
            <v>#VALUE!</v>
          </cell>
          <cell r="J5260" t="e">
            <v>#VALUE!</v>
          </cell>
          <cell r="K5260">
            <v>0.56999999999999995</v>
          </cell>
          <cell r="L5260" t="e">
            <v>#VALUE!</v>
          </cell>
        </row>
        <row r="5261">
          <cell r="A5261" t="str">
            <v>003903037</v>
          </cell>
          <cell r="B5261" t="str">
            <v>Povezovalni mostiè</v>
          </cell>
          <cell r="C5261" t="str">
            <v>ESC-PTC/10/10</v>
          </cell>
          <cell r="D5261" t="str">
            <v>1,9381</v>
          </cell>
          <cell r="E5261" t="str">
            <v>RC</v>
          </cell>
          <cell r="F5261">
            <v>40</v>
          </cell>
          <cell r="G5261">
            <v>11628.6</v>
          </cell>
          <cell r="H5261">
            <v>0</v>
          </cell>
          <cell r="I5261">
            <v>11744.886</v>
          </cell>
          <cell r="J5261">
            <v>1479855.6359999999</v>
          </cell>
          <cell r="K5261">
            <v>0.56999999999999995</v>
          </cell>
          <cell r="L5261">
            <v>2323374</v>
          </cell>
        </row>
        <row r="5262">
          <cell r="A5262" t="str">
            <v>003903038</v>
          </cell>
          <cell r="B5262" t="str">
            <v>Povezovalni mostiè</v>
          </cell>
          <cell r="C5262" t="str">
            <v>ESC-POF/53</v>
          </cell>
          <cell r="D5262" t="str">
            <v>0,9083</v>
          </cell>
          <cell r="E5262" t="str">
            <v>RC</v>
          </cell>
          <cell r="F5262">
            <v>40</v>
          </cell>
          <cell r="G5262" t="e">
            <v>#VALUE!</v>
          </cell>
          <cell r="H5262">
            <v>0</v>
          </cell>
          <cell r="I5262" t="e">
            <v>#VALUE!</v>
          </cell>
          <cell r="J5262" t="e">
            <v>#VALUE!</v>
          </cell>
          <cell r="K5262">
            <v>0.56999999999999995</v>
          </cell>
          <cell r="L5262" t="e">
            <v>#VALUE!</v>
          </cell>
        </row>
        <row r="5263">
          <cell r="A5263" t="str">
            <v>003903039</v>
          </cell>
          <cell r="B5263" t="str">
            <v>Povezovalni mostiè</v>
          </cell>
          <cell r="C5263" t="str">
            <v>ESC-POF/35</v>
          </cell>
          <cell r="D5263" t="str">
            <v>1,6500</v>
          </cell>
          <cell r="E5263" t="str">
            <v>RC</v>
          </cell>
          <cell r="F5263">
            <v>40</v>
          </cell>
          <cell r="G5263">
            <v>9900</v>
          </cell>
          <cell r="H5263">
            <v>0</v>
          </cell>
          <cell r="I5263">
            <v>9999</v>
          </cell>
          <cell r="J5263">
            <v>1259874</v>
          </cell>
          <cell r="K5263">
            <v>0.56999999999999995</v>
          </cell>
          <cell r="L5263">
            <v>1978003</v>
          </cell>
        </row>
        <row r="5264">
          <cell r="A5264" t="str">
            <v>003903040</v>
          </cell>
          <cell r="B5264" t="str">
            <v>Povezovalni mostiè</v>
          </cell>
          <cell r="C5264" t="str">
            <v>ESC-PMP/05</v>
          </cell>
          <cell r="D5264" t="str">
            <v>4,4550</v>
          </cell>
          <cell r="E5264" t="str">
            <v>RC</v>
          </cell>
          <cell r="F5264">
            <v>40</v>
          </cell>
          <cell r="G5264">
            <v>26730</v>
          </cell>
          <cell r="H5264">
            <v>0</v>
          </cell>
          <cell r="I5264">
            <v>26997.3</v>
          </cell>
          <cell r="J5264">
            <v>3401659.8</v>
          </cell>
          <cell r="K5264">
            <v>0.56999999999999995</v>
          </cell>
          <cell r="L5264">
            <v>5340606</v>
          </cell>
        </row>
        <row r="5265">
          <cell r="A5265" t="str">
            <v>003903041</v>
          </cell>
          <cell r="B5265" t="str">
            <v>Povezovalni mostiè</v>
          </cell>
          <cell r="C5265" t="str">
            <v>ESC-PMP/35</v>
          </cell>
          <cell r="D5265" t="str">
            <v>5,4450</v>
          </cell>
          <cell r="E5265" t="str">
            <v>RC</v>
          </cell>
          <cell r="F5265">
            <v>40</v>
          </cell>
          <cell r="G5265">
            <v>32670</v>
          </cell>
          <cell r="H5265">
            <v>0</v>
          </cell>
          <cell r="I5265">
            <v>32996.699999999997</v>
          </cell>
          <cell r="J5265">
            <v>4157584.1999999997</v>
          </cell>
          <cell r="K5265">
            <v>0.56999999999999995</v>
          </cell>
          <cell r="L5265">
            <v>6527408</v>
          </cell>
        </row>
        <row r="5266">
          <cell r="A5266" t="str">
            <v>003903042</v>
          </cell>
          <cell r="B5266" t="str">
            <v>Zašèitno prekritje</v>
          </cell>
          <cell r="C5266" t="str">
            <v>ESC-PRP/7</v>
          </cell>
          <cell r="D5266" t="str">
            <v>0,6805</v>
          </cell>
          <cell r="E5266" t="str">
            <v>RC</v>
          </cell>
          <cell r="F5266">
            <v>40</v>
          </cell>
          <cell r="G5266" t="e">
            <v>#VALUE!</v>
          </cell>
          <cell r="H5266">
            <v>0</v>
          </cell>
          <cell r="I5266" t="e">
            <v>#VALUE!</v>
          </cell>
          <cell r="J5266" t="e">
            <v>#VALUE!</v>
          </cell>
          <cell r="K5266">
            <v>0.56999999999999995</v>
          </cell>
          <cell r="L5266" t="e">
            <v>#VALUE!</v>
          </cell>
        </row>
        <row r="5267">
          <cell r="A5267" t="str">
            <v>003903043</v>
          </cell>
          <cell r="B5267" t="str">
            <v>Zašèitno prekritje</v>
          </cell>
          <cell r="C5267" t="str">
            <v>ESC-PRP/8</v>
          </cell>
          <cell r="D5267" t="str">
            <v>0,7326</v>
          </cell>
          <cell r="E5267" t="str">
            <v>RC</v>
          </cell>
          <cell r="F5267">
            <v>40</v>
          </cell>
          <cell r="G5267" t="e">
            <v>#VALUE!</v>
          </cell>
          <cell r="H5267">
            <v>0</v>
          </cell>
          <cell r="I5267" t="e">
            <v>#VALUE!</v>
          </cell>
          <cell r="J5267" t="e">
            <v>#VALUE!</v>
          </cell>
          <cell r="K5267">
            <v>0.56999999999999995</v>
          </cell>
          <cell r="L5267" t="e">
            <v>#VALUE!</v>
          </cell>
        </row>
        <row r="5268">
          <cell r="A5268" t="str">
            <v>003903016</v>
          </cell>
          <cell r="B5268" t="str">
            <v>Zašèitna pregrada</v>
          </cell>
          <cell r="C5268" t="str">
            <v>ESC-DFM/900</v>
          </cell>
          <cell r="D5268" t="str">
            <v>0,4950</v>
          </cell>
          <cell r="E5268" t="str">
            <v>RC</v>
          </cell>
          <cell r="F5268">
            <v>40</v>
          </cell>
          <cell r="G5268" t="e">
            <v>#VALUE!</v>
          </cell>
          <cell r="H5268">
            <v>0</v>
          </cell>
          <cell r="I5268" t="e">
            <v>#VALUE!</v>
          </cell>
          <cell r="J5268" t="e">
            <v>#VALUE!</v>
          </cell>
          <cell r="K5268">
            <v>0.56999999999999995</v>
          </cell>
          <cell r="L5268" t="e">
            <v>#VALUE!</v>
          </cell>
        </row>
        <row r="5269">
          <cell r="A5269" t="str">
            <v>003903017</v>
          </cell>
          <cell r="B5269" t="str">
            <v>Zašèitna pregrada</v>
          </cell>
          <cell r="C5269" t="str">
            <v>ESC-DFM/700</v>
          </cell>
          <cell r="D5269" t="str">
            <v>0,5280</v>
          </cell>
          <cell r="E5269" t="str">
            <v>RC</v>
          </cell>
          <cell r="F5269">
            <v>40</v>
          </cell>
          <cell r="G5269" t="e">
            <v>#VALUE!</v>
          </cell>
          <cell r="H5269">
            <v>0</v>
          </cell>
          <cell r="I5269" t="e">
            <v>#VALUE!</v>
          </cell>
          <cell r="J5269" t="e">
            <v>#VALUE!</v>
          </cell>
          <cell r="K5269">
            <v>0.56999999999999995</v>
          </cell>
          <cell r="L5269" t="e">
            <v>#VALUE!</v>
          </cell>
        </row>
        <row r="5270">
          <cell r="A5270" t="str">
            <v>003903066</v>
          </cell>
          <cell r="B5270" t="str">
            <v>Ozemljitveni prikljuèek</v>
          </cell>
          <cell r="C5270" t="str">
            <v>ESC-TEO2</v>
          </cell>
          <cell r="D5270" t="str">
            <v>0,8250</v>
          </cell>
          <cell r="E5270" t="str">
            <v>RC</v>
          </cell>
          <cell r="F5270">
            <v>40</v>
          </cell>
          <cell r="G5270" t="e">
            <v>#VALUE!</v>
          </cell>
          <cell r="H5270">
            <v>0</v>
          </cell>
          <cell r="I5270" t="e">
            <v>#VALUE!</v>
          </cell>
          <cell r="J5270" t="e">
            <v>#VALUE!</v>
          </cell>
          <cell r="K5270">
            <v>0.56999999999999995</v>
          </cell>
          <cell r="L5270" t="e">
            <v>#VALUE!</v>
          </cell>
        </row>
        <row r="5271">
          <cell r="A5271" t="str">
            <v>003903067</v>
          </cell>
          <cell r="B5271" t="str">
            <v>Ozemljitveni prikljuèek</v>
          </cell>
          <cell r="C5271" t="str">
            <v>ESC-TEO4</v>
          </cell>
          <cell r="D5271" t="str">
            <v>1,0890</v>
          </cell>
          <cell r="E5271" t="str">
            <v>RC</v>
          </cell>
          <cell r="F5271">
            <v>40</v>
          </cell>
          <cell r="G5271">
            <v>6534</v>
          </cell>
          <cell r="H5271">
            <v>0</v>
          </cell>
          <cell r="I5271">
            <v>6599.34</v>
          </cell>
          <cell r="J5271">
            <v>831516.84</v>
          </cell>
          <cell r="K5271">
            <v>0.56999999999999995</v>
          </cell>
          <cell r="L5271">
            <v>1305482</v>
          </cell>
        </row>
        <row r="5272">
          <cell r="A5272" t="str">
            <v>003903070</v>
          </cell>
          <cell r="B5272" t="str">
            <v>Ozemljitveni prikljuèek</v>
          </cell>
          <cell r="C5272" t="str">
            <v>ESC-TEC6/O</v>
          </cell>
          <cell r="D5272" t="str">
            <v>1,5127</v>
          </cell>
          <cell r="E5272" t="str">
            <v>RC</v>
          </cell>
          <cell r="F5272">
            <v>40</v>
          </cell>
          <cell r="G5272">
            <v>9076.1999999999989</v>
          </cell>
          <cell r="H5272">
            <v>0</v>
          </cell>
          <cell r="I5272">
            <v>9166.9619999999995</v>
          </cell>
          <cell r="J5272">
            <v>1155037.2119999998</v>
          </cell>
          <cell r="K5272">
            <v>0.56999999999999995</v>
          </cell>
          <cell r="L5272">
            <v>1813409</v>
          </cell>
        </row>
        <row r="5273">
          <cell r="A5273" t="str">
            <v>003903071</v>
          </cell>
          <cell r="B5273" t="str">
            <v>Ozemljitveni prikljuèek</v>
          </cell>
          <cell r="C5273" t="str">
            <v>ESC-TEC10/O</v>
          </cell>
          <cell r="D5273" t="str">
            <v>2,0308</v>
          </cell>
          <cell r="E5273" t="str">
            <v>RC</v>
          </cell>
          <cell r="F5273">
            <v>40</v>
          </cell>
          <cell r="G5273">
            <v>12184.8</v>
          </cell>
          <cell r="H5273">
            <v>0</v>
          </cell>
          <cell r="I5273">
            <v>12306.647999999999</v>
          </cell>
          <cell r="J5273">
            <v>1550637.6479999998</v>
          </cell>
          <cell r="K5273">
            <v>0.56999999999999995</v>
          </cell>
          <cell r="L5273">
            <v>2434502</v>
          </cell>
        </row>
        <row r="5274">
          <cell r="A5274" t="str">
            <v>003903072</v>
          </cell>
          <cell r="B5274" t="str">
            <v>Ozemljitveni prikljuèek</v>
          </cell>
          <cell r="C5274" t="str">
            <v>ESC-TEC16/O</v>
          </cell>
          <cell r="D5274" t="str">
            <v>2,5575</v>
          </cell>
          <cell r="E5274" t="str">
            <v>RC</v>
          </cell>
          <cell r="F5274">
            <v>40</v>
          </cell>
          <cell r="G5274">
            <v>15345</v>
          </cell>
          <cell r="H5274">
            <v>0</v>
          </cell>
          <cell r="I5274">
            <v>15498.45</v>
          </cell>
          <cell r="J5274">
            <v>1952804.7000000002</v>
          </cell>
          <cell r="K5274">
            <v>0.56999999999999995</v>
          </cell>
          <cell r="L5274">
            <v>3065904</v>
          </cell>
        </row>
        <row r="5275">
          <cell r="A5275" t="str">
            <v>003903073</v>
          </cell>
          <cell r="B5275" t="str">
            <v>Ozemljitveni prikljuèek</v>
          </cell>
          <cell r="C5275" t="str">
            <v>ESC-TEC35/O</v>
          </cell>
          <cell r="D5275" t="str">
            <v>3,7831</v>
          </cell>
          <cell r="E5275" t="str">
            <v>RC</v>
          </cell>
          <cell r="F5275">
            <v>40</v>
          </cell>
          <cell r="G5275">
            <v>22698.6</v>
          </cell>
          <cell r="H5275">
            <v>0</v>
          </cell>
          <cell r="I5275">
            <v>22925.585999999999</v>
          </cell>
          <cell r="J5275">
            <v>2888623.8360000001</v>
          </cell>
          <cell r="K5275">
            <v>0.56999999999999995</v>
          </cell>
          <cell r="L5275">
            <v>4535140</v>
          </cell>
        </row>
        <row r="5276">
          <cell r="A5276" t="str">
            <v>003903074</v>
          </cell>
          <cell r="B5276" t="str">
            <v>Ozemljitveni prikljuèek</v>
          </cell>
          <cell r="C5276" t="str">
            <v>ESC-TEC70/O</v>
          </cell>
          <cell r="D5276" t="str">
            <v>6,7861</v>
          </cell>
          <cell r="E5276" t="str">
            <v>RC</v>
          </cell>
          <cell r="F5276">
            <v>40</v>
          </cell>
          <cell r="G5276">
            <v>40716.6</v>
          </cell>
          <cell r="H5276">
            <v>0</v>
          </cell>
          <cell r="I5276">
            <v>41123.765999999996</v>
          </cell>
          <cell r="J5276">
            <v>5181594.5159999998</v>
          </cell>
          <cell r="K5276">
            <v>0.56999999999999995</v>
          </cell>
          <cell r="L5276">
            <v>8135104</v>
          </cell>
        </row>
        <row r="5277">
          <cell r="A5277" t="str">
            <v>003903068</v>
          </cell>
          <cell r="B5277" t="str">
            <v>Zakljuèni pokrov</v>
          </cell>
          <cell r="C5277" t="str">
            <v>ESC-TEO2/PT</v>
          </cell>
          <cell r="D5277" t="str">
            <v>0,2145</v>
          </cell>
          <cell r="E5277" t="str">
            <v>RC</v>
          </cell>
          <cell r="F5277">
            <v>40</v>
          </cell>
          <cell r="G5277" t="e">
            <v>#VALUE!</v>
          </cell>
          <cell r="H5277">
            <v>0</v>
          </cell>
          <cell r="I5277" t="e">
            <v>#VALUE!</v>
          </cell>
          <cell r="J5277" t="e">
            <v>#VALUE!</v>
          </cell>
          <cell r="K5277">
            <v>0.56999999999999995</v>
          </cell>
          <cell r="L5277" t="e">
            <v>#VALUE!</v>
          </cell>
        </row>
        <row r="5278">
          <cell r="A5278" t="str">
            <v>003903069</v>
          </cell>
          <cell r="B5278" t="str">
            <v>Zakljuèni pokrov</v>
          </cell>
          <cell r="C5278" t="str">
            <v>ESC-TEO4/PT</v>
          </cell>
          <cell r="D5278" t="str">
            <v>0,2145</v>
          </cell>
          <cell r="E5278" t="str">
            <v>RC</v>
          </cell>
          <cell r="F5278">
            <v>40</v>
          </cell>
          <cell r="G5278" t="e">
            <v>#VALUE!</v>
          </cell>
          <cell r="H5278">
            <v>0</v>
          </cell>
          <cell r="I5278" t="e">
            <v>#VALUE!</v>
          </cell>
          <cell r="J5278" t="e">
            <v>#VALUE!</v>
          </cell>
          <cell r="K5278">
            <v>0.56999999999999995</v>
          </cell>
          <cell r="L5278" t="e">
            <v>#VALUE!</v>
          </cell>
        </row>
        <row r="5279">
          <cell r="A5279" t="str">
            <v>003903057</v>
          </cell>
          <cell r="B5279" t="str">
            <v>Podstavek varovalk</v>
          </cell>
          <cell r="C5279" t="str">
            <v>ESC-SFR4</v>
          </cell>
          <cell r="D5279" t="str">
            <v>1,7160</v>
          </cell>
          <cell r="E5279" t="str">
            <v>RC</v>
          </cell>
          <cell r="F5279">
            <v>40</v>
          </cell>
          <cell r="G5279">
            <v>10296</v>
          </cell>
          <cell r="H5279">
            <v>0</v>
          </cell>
          <cell r="I5279">
            <v>10398.960000000001</v>
          </cell>
          <cell r="J5279">
            <v>1310268.9600000002</v>
          </cell>
          <cell r="K5279">
            <v>0.56999999999999995</v>
          </cell>
          <cell r="L5279">
            <v>2057123</v>
          </cell>
        </row>
        <row r="5280">
          <cell r="A5280" t="str">
            <v>003903058</v>
          </cell>
          <cell r="B5280" t="str">
            <v>Vrstna sponka - pribor</v>
          </cell>
          <cell r="C5280" t="str">
            <v>ESC-SFR/3A</v>
          </cell>
          <cell r="D5280" t="str">
            <v>1,8803</v>
          </cell>
          <cell r="E5280" t="str">
            <v>RC</v>
          </cell>
          <cell r="F5280">
            <v>40</v>
          </cell>
          <cell r="G5280">
            <v>11281.8</v>
          </cell>
          <cell r="H5280">
            <v>0</v>
          </cell>
          <cell r="I5280">
            <v>11394.617999999999</v>
          </cell>
          <cell r="J5280">
            <v>1435721.8679999998</v>
          </cell>
          <cell r="K5280">
            <v>0.56999999999999995</v>
          </cell>
          <cell r="L5280">
            <v>2254084</v>
          </cell>
        </row>
        <row r="5281">
          <cell r="A5281" t="str">
            <v>003903059</v>
          </cell>
          <cell r="B5281" t="str">
            <v>Loèilka</v>
          </cell>
          <cell r="C5281" t="str">
            <v>ESC-C0/5</v>
          </cell>
          <cell r="D5281" t="str">
            <v>1,1667</v>
          </cell>
          <cell r="E5281" t="str">
            <v>RC</v>
          </cell>
          <cell r="F5281">
            <v>40</v>
          </cell>
          <cell r="G5281">
            <v>7000.2</v>
          </cell>
          <cell r="H5281">
            <v>0</v>
          </cell>
          <cell r="I5281">
            <v>7070.2020000000002</v>
          </cell>
          <cell r="J5281">
            <v>890845.45200000005</v>
          </cell>
          <cell r="K5281">
            <v>0.56999999999999995</v>
          </cell>
          <cell r="L5281">
            <v>1398628</v>
          </cell>
        </row>
        <row r="5282">
          <cell r="A5282" t="str">
            <v>003903060</v>
          </cell>
          <cell r="B5282" t="str">
            <v>Zakljuèni pokrov</v>
          </cell>
          <cell r="C5282" t="str">
            <v>ESC-SFR4/PT</v>
          </cell>
          <cell r="D5282" t="str">
            <v>0,3960</v>
          </cell>
          <cell r="E5282" t="str">
            <v>RC</v>
          </cell>
          <cell r="F5282">
            <v>40</v>
          </cell>
          <cell r="G5282" t="e">
            <v>#VALUE!</v>
          </cell>
          <cell r="H5282">
            <v>0</v>
          </cell>
          <cell r="I5282" t="e">
            <v>#VALUE!</v>
          </cell>
          <cell r="J5282" t="e">
            <v>#VALUE!</v>
          </cell>
          <cell r="K5282">
            <v>0.56999999999999995</v>
          </cell>
          <cell r="L5282" t="e">
            <v>#VALUE!</v>
          </cell>
        </row>
        <row r="5283">
          <cell r="A5283" t="str">
            <v>003903061</v>
          </cell>
          <cell r="B5283" t="str">
            <v>Podstavek varovalk</v>
          </cell>
          <cell r="C5283" t="str">
            <v>ESC-SFR6</v>
          </cell>
          <cell r="D5283" t="str">
            <v>3,6960</v>
          </cell>
          <cell r="E5283" t="str">
            <v>RC</v>
          </cell>
          <cell r="F5283">
            <v>40</v>
          </cell>
          <cell r="G5283">
            <v>22176</v>
          </cell>
          <cell r="H5283">
            <v>0</v>
          </cell>
          <cell r="I5283">
            <v>22397.759999999998</v>
          </cell>
          <cell r="J5283">
            <v>2822117.76</v>
          </cell>
          <cell r="K5283">
            <v>0.56999999999999995</v>
          </cell>
          <cell r="L5283">
            <v>4430725</v>
          </cell>
        </row>
        <row r="5284">
          <cell r="A5284" t="str">
            <v>003903062</v>
          </cell>
          <cell r="B5284" t="str">
            <v>Zakljuèni pokrov</v>
          </cell>
          <cell r="C5284" t="str">
            <v>ESC-SFR6/PT</v>
          </cell>
          <cell r="D5284" t="str">
            <v>0,3300</v>
          </cell>
          <cell r="E5284" t="str">
            <v>RC</v>
          </cell>
          <cell r="F5284">
            <v>40</v>
          </cell>
          <cell r="G5284" t="e">
            <v>#VALUE!</v>
          </cell>
          <cell r="H5284">
            <v>0</v>
          </cell>
          <cell r="I5284" t="e">
            <v>#VALUE!</v>
          </cell>
          <cell r="J5284" t="e">
            <v>#VALUE!</v>
          </cell>
          <cell r="K5284">
            <v>0.56999999999999995</v>
          </cell>
          <cell r="L5284" t="e">
            <v>#VALUE!</v>
          </cell>
        </row>
        <row r="5285">
          <cell r="A5285" t="str">
            <v>003903063</v>
          </cell>
          <cell r="B5285" t="str">
            <v>Loèilka</v>
          </cell>
          <cell r="C5285" t="str">
            <v>ESC-SFC/CO</v>
          </cell>
          <cell r="D5285" t="str">
            <v>1,3200</v>
          </cell>
          <cell r="E5285" t="str">
            <v>RC</v>
          </cell>
          <cell r="F5285">
            <v>40</v>
          </cell>
          <cell r="G5285">
            <v>7920</v>
          </cell>
          <cell r="H5285">
            <v>0</v>
          </cell>
          <cell r="I5285">
            <v>7999.2</v>
          </cell>
          <cell r="J5285">
            <v>1007899.2</v>
          </cell>
          <cell r="K5285">
            <v>0.56999999999999995</v>
          </cell>
          <cell r="L5285">
            <v>1582402</v>
          </cell>
        </row>
        <row r="5286">
          <cell r="A5286" t="str">
            <v>003903064</v>
          </cell>
          <cell r="B5286" t="str">
            <v>Loèilni modul</v>
          </cell>
          <cell r="C5286" t="str">
            <v>ESC-CBS2</v>
          </cell>
          <cell r="D5286" t="str">
            <v>1,1550</v>
          </cell>
          <cell r="E5286" t="str">
            <v>RC</v>
          </cell>
          <cell r="F5286">
            <v>40</v>
          </cell>
          <cell r="G5286">
            <v>6930</v>
          </cell>
          <cell r="H5286">
            <v>0</v>
          </cell>
          <cell r="I5286">
            <v>6999.3</v>
          </cell>
          <cell r="J5286">
            <v>881911.8</v>
          </cell>
          <cell r="K5286">
            <v>0.56999999999999995</v>
          </cell>
          <cell r="L5286">
            <v>1384602</v>
          </cell>
        </row>
        <row r="5287">
          <cell r="A5287" t="str">
            <v>003903065</v>
          </cell>
          <cell r="B5287" t="str">
            <v>Zakljuèni pokrov</v>
          </cell>
          <cell r="C5287" t="str">
            <v>ESC-MPS4/PT</v>
          </cell>
          <cell r="D5287" t="str">
            <v>0,3300</v>
          </cell>
          <cell r="E5287" t="str">
            <v>RC</v>
          </cell>
          <cell r="F5287">
            <v>40</v>
          </cell>
          <cell r="G5287" t="e">
            <v>#VALUE!</v>
          </cell>
          <cell r="H5287">
            <v>0</v>
          </cell>
          <cell r="I5287" t="e">
            <v>#VALUE!</v>
          </cell>
          <cell r="J5287" t="e">
            <v>#VALUE!</v>
          </cell>
          <cell r="K5287">
            <v>0.56999999999999995</v>
          </cell>
          <cell r="L5287" t="e">
            <v>#VALUE!</v>
          </cell>
        </row>
        <row r="5288">
          <cell r="A5288" t="str">
            <v>003903130</v>
          </cell>
          <cell r="B5288" t="str">
            <v>Vrstna sponka</v>
          </cell>
          <cell r="C5288" t="str">
            <v>ESP-HMM1</v>
          </cell>
          <cell r="D5288" t="str">
            <v>0,5163</v>
          </cell>
          <cell r="E5288" t="str">
            <v>RC</v>
          </cell>
          <cell r="F5288">
            <v>40</v>
          </cell>
          <cell r="G5288" t="e">
            <v>#VALUE!</v>
          </cell>
          <cell r="H5288">
            <v>0</v>
          </cell>
          <cell r="I5288" t="e">
            <v>#VALUE!</v>
          </cell>
          <cell r="J5288" t="e">
            <v>#VALUE!</v>
          </cell>
          <cell r="K5288">
            <v>0.56999999999999995</v>
          </cell>
          <cell r="L5288" t="e">
            <v>#VALUE!</v>
          </cell>
        </row>
        <row r="5289">
          <cell r="A5289" t="str">
            <v>003903131</v>
          </cell>
          <cell r="B5289" t="str">
            <v>Vrstna sponka</v>
          </cell>
          <cell r="C5289" t="str">
            <v>ESP-HMM2</v>
          </cell>
          <cell r="D5289" t="str">
            <v>0,4148</v>
          </cell>
          <cell r="E5289" t="str">
            <v>RC</v>
          </cell>
          <cell r="F5289">
            <v>40</v>
          </cell>
          <cell r="G5289" t="e">
            <v>#VALUE!</v>
          </cell>
          <cell r="H5289">
            <v>0</v>
          </cell>
          <cell r="I5289" t="e">
            <v>#VALUE!</v>
          </cell>
          <cell r="J5289" t="e">
            <v>#VALUE!</v>
          </cell>
          <cell r="K5289">
            <v>0.56999999999999995</v>
          </cell>
          <cell r="L5289" t="e">
            <v>#VALUE!</v>
          </cell>
        </row>
        <row r="5290">
          <cell r="A5290" t="str">
            <v>003903132</v>
          </cell>
          <cell r="B5290" t="str">
            <v>Vrstna sponka</v>
          </cell>
          <cell r="C5290" t="str">
            <v>ESP-HMM4</v>
          </cell>
          <cell r="D5290" t="str">
            <v>0,5386</v>
          </cell>
          <cell r="E5290" t="str">
            <v>RC</v>
          </cell>
          <cell r="F5290">
            <v>40</v>
          </cell>
          <cell r="G5290" t="e">
            <v>#VALUE!</v>
          </cell>
          <cell r="H5290">
            <v>0</v>
          </cell>
          <cell r="I5290" t="e">
            <v>#VALUE!</v>
          </cell>
          <cell r="J5290" t="e">
            <v>#VALUE!</v>
          </cell>
          <cell r="K5290">
            <v>0.56999999999999995</v>
          </cell>
          <cell r="L5290" t="e">
            <v>#VALUE!</v>
          </cell>
        </row>
        <row r="5291">
          <cell r="A5291" t="str">
            <v>003903133</v>
          </cell>
          <cell r="B5291" t="str">
            <v>Vrstna sponka</v>
          </cell>
          <cell r="C5291" t="str">
            <v>ESP-HMM6</v>
          </cell>
          <cell r="D5291" t="str">
            <v>0,7975</v>
          </cell>
          <cell r="E5291" t="str">
            <v>RC</v>
          </cell>
          <cell r="F5291">
            <v>40</v>
          </cell>
          <cell r="G5291" t="e">
            <v>#VALUE!</v>
          </cell>
          <cell r="H5291">
            <v>0</v>
          </cell>
          <cell r="I5291" t="e">
            <v>#VALUE!</v>
          </cell>
          <cell r="J5291" t="e">
            <v>#VALUE!</v>
          </cell>
          <cell r="K5291">
            <v>0.56999999999999995</v>
          </cell>
          <cell r="L5291" t="e">
            <v>#VALUE!</v>
          </cell>
        </row>
        <row r="5292">
          <cell r="A5292" t="str">
            <v>003903134</v>
          </cell>
          <cell r="B5292" t="str">
            <v>Vrstna sponka</v>
          </cell>
          <cell r="C5292" t="str">
            <v>ESP-HMM10</v>
          </cell>
          <cell r="D5292" t="str">
            <v>1,4432</v>
          </cell>
          <cell r="E5292" t="str">
            <v>RC</v>
          </cell>
          <cell r="F5292">
            <v>40</v>
          </cell>
          <cell r="G5292">
            <v>8659.1999999999989</v>
          </cell>
          <cell r="H5292">
            <v>0</v>
          </cell>
          <cell r="I5292">
            <v>8745.7919999999995</v>
          </cell>
          <cell r="J5292">
            <v>1101969.7919999999</v>
          </cell>
          <cell r="K5292">
            <v>0.56999999999999995</v>
          </cell>
          <cell r="L5292">
            <v>1730093</v>
          </cell>
        </row>
        <row r="5293">
          <cell r="A5293" t="str">
            <v>003903135</v>
          </cell>
          <cell r="B5293" t="str">
            <v>Vrstna sponka</v>
          </cell>
          <cell r="C5293" t="str">
            <v>ESP-HMM16</v>
          </cell>
          <cell r="D5293" t="str">
            <v>2,1096</v>
          </cell>
          <cell r="E5293" t="str">
            <v>RC</v>
          </cell>
          <cell r="F5293">
            <v>40</v>
          </cell>
          <cell r="G5293">
            <v>12657.6</v>
          </cell>
          <cell r="H5293">
            <v>0</v>
          </cell>
          <cell r="I5293">
            <v>12784.176000000001</v>
          </cell>
          <cell r="J5293">
            <v>1610806.1760000002</v>
          </cell>
          <cell r="K5293">
            <v>0.56999999999999995</v>
          </cell>
          <cell r="L5293">
            <v>2528966</v>
          </cell>
        </row>
        <row r="5294">
          <cell r="A5294" t="str">
            <v>003903136</v>
          </cell>
          <cell r="B5294" t="str">
            <v>Zakljuèni pokrov</v>
          </cell>
          <cell r="C5294" t="str">
            <v>ESP-HMT1/PT</v>
          </cell>
          <cell r="D5294" t="str">
            <v>0,2129</v>
          </cell>
          <cell r="E5294" t="str">
            <v>RC</v>
          </cell>
          <cell r="F5294">
            <v>40</v>
          </cell>
          <cell r="G5294" t="e">
            <v>#VALUE!</v>
          </cell>
          <cell r="H5294">
            <v>0</v>
          </cell>
          <cell r="I5294" t="e">
            <v>#VALUE!</v>
          </cell>
          <cell r="J5294" t="e">
            <v>#VALUE!</v>
          </cell>
          <cell r="K5294">
            <v>0.56999999999999995</v>
          </cell>
          <cell r="L5294" t="e">
            <v>#VALUE!</v>
          </cell>
        </row>
        <row r="5295">
          <cell r="A5295" t="str">
            <v>003903137</v>
          </cell>
          <cell r="B5295" t="str">
            <v>Zakljuèni pokrov</v>
          </cell>
          <cell r="C5295" t="str">
            <v>ESP-HMT2/PT</v>
          </cell>
          <cell r="D5295" t="str">
            <v>0,2185</v>
          </cell>
          <cell r="E5295" t="str">
            <v>RC</v>
          </cell>
          <cell r="F5295">
            <v>40</v>
          </cell>
          <cell r="G5295" t="e">
            <v>#VALUE!</v>
          </cell>
          <cell r="H5295">
            <v>0</v>
          </cell>
          <cell r="I5295" t="e">
            <v>#VALUE!</v>
          </cell>
          <cell r="J5295" t="e">
            <v>#VALUE!</v>
          </cell>
          <cell r="K5295">
            <v>0.56999999999999995</v>
          </cell>
          <cell r="L5295" t="e">
            <v>#VALUE!</v>
          </cell>
        </row>
        <row r="5296">
          <cell r="A5296" t="str">
            <v>003903138</v>
          </cell>
          <cell r="B5296" t="str">
            <v>Zakljuèni pokrov</v>
          </cell>
          <cell r="C5296" t="str">
            <v>ESP-HMT4/PT</v>
          </cell>
          <cell r="D5296" t="str">
            <v>0,2666</v>
          </cell>
          <cell r="E5296" t="str">
            <v>RC</v>
          </cell>
          <cell r="F5296">
            <v>40</v>
          </cell>
          <cell r="G5296" t="e">
            <v>#VALUE!</v>
          </cell>
          <cell r="H5296">
            <v>0</v>
          </cell>
          <cell r="I5296" t="e">
            <v>#VALUE!</v>
          </cell>
          <cell r="J5296" t="e">
            <v>#VALUE!</v>
          </cell>
          <cell r="K5296">
            <v>0.56999999999999995</v>
          </cell>
          <cell r="L5296" t="e">
            <v>#VALUE!</v>
          </cell>
        </row>
        <row r="5297">
          <cell r="A5297" t="str">
            <v>003903139</v>
          </cell>
          <cell r="B5297" t="str">
            <v>Zakljuèni pokrov</v>
          </cell>
          <cell r="C5297" t="str">
            <v>ESP-HMT6/PT</v>
          </cell>
          <cell r="D5297" t="str">
            <v>0,2894</v>
          </cell>
          <cell r="E5297" t="str">
            <v>RC</v>
          </cell>
          <cell r="F5297">
            <v>40</v>
          </cell>
          <cell r="G5297" t="e">
            <v>#VALUE!</v>
          </cell>
          <cell r="H5297">
            <v>0</v>
          </cell>
          <cell r="I5297" t="e">
            <v>#VALUE!</v>
          </cell>
          <cell r="J5297" t="e">
            <v>#VALUE!</v>
          </cell>
          <cell r="K5297">
            <v>0.56999999999999995</v>
          </cell>
          <cell r="L5297" t="e">
            <v>#VALUE!</v>
          </cell>
        </row>
        <row r="5298">
          <cell r="A5298" t="str">
            <v>003903140</v>
          </cell>
          <cell r="B5298" t="str">
            <v>Zakljuèni pokrov</v>
          </cell>
          <cell r="C5298" t="str">
            <v>ESP-HMT10/PT</v>
          </cell>
          <cell r="D5298" t="str">
            <v>0,2894</v>
          </cell>
          <cell r="E5298" t="str">
            <v>RC</v>
          </cell>
          <cell r="F5298">
            <v>40</v>
          </cell>
          <cell r="G5298" t="e">
            <v>#VALUE!</v>
          </cell>
          <cell r="H5298">
            <v>0</v>
          </cell>
          <cell r="I5298" t="e">
            <v>#VALUE!</v>
          </cell>
          <cell r="J5298" t="e">
            <v>#VALUE!</v>
          </cell>
          <cell r="K5298">
            <v>0.56999999999999995</v>
          </cell>
          <cell r="L5298" t="e">
            <v>#VALUE!</v>
          </cell>
        </row>
        <row r="5299">
          <cell r="A5299" t="str">
            <v>003903141</v>
          </cell>
          <cell r="B5299" t="str">
            <v>Zakljuèni pokrov</v>
          </cell>
          <cell r="C5299" t="str">
            <v>ESP-HMT16/PT</v>
          </cell>
          <cell r="D5299" t="str">
            <v>0,3175</v>
          </cell>
          <cell r="E5299" t="str">
            <v>RC</v>
          </cell>
          <cell r="F5299">
            <v>40</v>
          </cell>
          <cell r="G5299" t="e">
            <v>#VALUE!</v>
          </cell>
          <cell r="H5299">
            <v>0</v>
          </cell>
          <cell r="I5299" t="e">
            <v>#VALUE!</v>
          </cell>
          <cell r="J5299" t="e">
            <v>#VALUE!</v>
          </cell>
          <cell r="K5299">
            <v>0.56999999999999995</v>
          </cell>
          <cell r="L5299" t="e">
            <v>#VALUE!</v>
          </cell>
        </row>
        <row r="5300">
          <cell r="A5300" t="str">
            <v>003903166</v>
          </cell>
          <cell r="B5300" t="str">
            <v>Vrstna sponka</v>
          </cell>
          <cell r="C5300" t="str">
            <v>ESP-HMM1B</v>
          </cell>
          <cell r="D5300" t="str">
            <v>0,5416</v>
          </cell>
          <cell r="E5300" t="str">
            <v>RC</v>
          </cell>
          <cell r="F5300">
            <v>40</v>
          </cell>
          <cell r="G5300" t="e">
            <v>#VALUE!</v>
          </cell>
          <cell r="H5300">
            <v>0</v>
          </cell>
          <cell r="I5300" t="e">
            <v>#VALUE!</v>
          </cell>
          <cell r="J5300" t="e">
            <v>#VALUE!</v>
          </cell>
          <cell r="K5300">
            <v>0.56999999999999995</v>
          </cell>
          <cell r="L5300" t="e">
            <v>#VALUE!</v>
          </cell>
        </row>
        <row r="5301">
          <cell r="A5301" t="str">
            <v>003903167</v>
          </cell>
          <cell r="B5301" t="str">
            <v>Vrstna sponka</v>
          </cell>
          <cell r="C5301" t="str">
            <v>ESP-HMM2B</v>
          </cell>
          <cell r="D5301" t="str">
            <v>0,4511</v>
          </cell>
          <cell r="E5301" t="str">
            <v>RC</v>
          </cell>
          <cell r="F5301">
            <v>40</v>
          </cell>
          <cell r="G5301" t="e">
            <v>#VALUE!</v>
          </cell>
          <cell r="H5301">
            <v>0</v>
          </cell>
          <cell r="I5301" t="e">
            <v>#VALUE!</v>
          </cell>
          <cell r="J5301" t="e">
            <v>#VALUE!</v>
          </cell>
          <cell r="K5301">
            <v>0.56999999999999995</v>
          </cell>
          <cell r="L5301" t="e">
            <v>#VALUE!</v>
          </cell>
        </row>
        <row r="5302">
          <cell r="A5302" t="str">
            <v>003903168</v>
          </cell>
          <cell r="B5302" t="str">
            <v>Vrstna sponka</v>
          </cell>
          <cell r="C5302" t="str">
            <v>ESP-HMM4B</v>
          </cell>
          <cell r="D5302" t="str">
            <v>0,6149</v>
          </cell>
          <cell r="E5302" t="str">
            <v>RC</v>
          </cell>
          <cell r="F5302">
            <v>40</v>
          </cell>
          <cell r="G5302" t="e">
            <v>#VALUE!</v>
          </cell>
          <cell r="H5302">
            <v>0</v>
          </cell>
          <cell r="I5302" t="e">
            <v>#VALUE!</v>
          </cell>
          <cell r="J5302" t="e">
            <v>#VALUE!</v>
          </cell>
          <cell r="K5302">
            <v>0.56999999999999995</v>
          </cell>
          <cell r="L5302" t="e">
            <v>#VALUE!</v>
          </cell>
        </row>
        <row r="5303">
          <cell r="A5303" t="str">
            <v>003903169</v>
          </cell>
          <cell r="B5303" t="str">
            <v>Vrstna sponka</v>
          </cell>
          <cell r="C5303" t="str">
            <v>ESP-HMM6B</v>
          </cell>
          <cell r="D5303" t="str">
            <v>0,8747</v>
          </cell>
          <cell r="E5303" t="str">
            <v>RC</v>
          </cell>
          <cell r="F5303">
            <v>40</v>
          </cell>
          <cell r="G5303" t="e">
            <v>#VALUE!</v>
          </cell>
          <cell r="H5303">
            <v>0</v>
          </cell>
          <cell r="I5303" t="e">
            <v>#VALUE!</v>
          </cell>
          <cell r="J5303" t="e">
            <v>#VALUE!</v>
          </cell>
          <cell r="K5303">
            <v>0.56999999999999995</v>
          </cell>
          <cell r="L5303" t="e">
            <v>#VALUE!</v>
          </cell>
        </row>
        <row r="5304">
          <cell r="A5304" t="str">
            <v>003903170</v>
          </cell>
          <cell r="B5304" t="str">
            <v>Vrstna sponka</v>
          </cell>
          <cell r="C5304" t="str">
            <v>ESP-HMM10B</v>
          </cell>
          <cell r="D5304" t="str">
            <v>1,1015</v>
          </cell>
          <cell r="E5304" t="str">
            <v>RC</v>
          </cell>
          <cell r="F5304">
            <v>40</v>
          </cell>
          <cell r="G5304">
            <v>6609</v>
          </cell>
          <cell r="H5304">
            <v>0</v>
          </cell>
          <cell r="I5304">
            <v>6675.09</v>
          </cell>
          <cell r="J5304">
            <v>841061.34</v>
          </cell>
          <cell r="K5304">
            <v>0.56999999999999995</v>
          </cell>
          <cell r="L5304">
            <v>1320467</v>
          </cell>
        </row>
        <row r="5305">
          <cell r="A5305" t="str">
            <v>003903171</v>
          </cell>
          <cell r="B5305" t="str">
            <v>Vrstna sponka</v>
          </cell>
          <cell r="C5305" t="str">
            <v>ESP-HMM16B</v>
          </cell>
          <cell r="D5305" t="str">
            <v>1,6106</v>
          </cell>
          <cell r="E5305" t="str">
            <v>RC</v>
          </cell>
          <cell r="F5305">
            <v>40</v>
          </cell>
          <cell r="G5305">
            <v>9663.6</v>
          </cell>
          <cell r="H5305">
            <v>0</v>
          </cell>
          <cell r="I5305">
            <v>9760.2360000000008</v>
          </cell>
          <cell r="J5305">
            <v>1229789.736</v>
          </cell>
          <cell r="K5305">
            <v>0.56999999999999995</v>
          </cell>
          <cell r="L5305">
            <v>1930770</v>
          </cell>
        </row>
        <row r="5306">
          <cell r="A5306" t="str">
            <v>003903172</v>
          </cell>
          <cell r="B5306" t="str">
            <v>Zakljuèni pokrov</v>
          </cell>
          <cell r="C5306" t="str">
            <v>ESP-HMT1/PTB</v>
          </cell>
          <cell r="D5306" t="str">
            <v>0,2218</v>
          </cell>
          <cell r="E5306" t="str">
            <v>RC</v>
          </cell>
          <cell r="F5306">
            <v>40</v>
          </cell>
          <cell r="G5306" t="e">
            <v>#VALUE!</v>
          </cell>
          <cell r="H5306">
            <v>0</v>
          </cell>
          <cell r="I5306" t="e">
            <v>#VALUE!</v>
          </cell>
          <cell r="J5306" t="e">
            <v>#VALUE!</v>
          </cell>
          <cell r="K5306">
            <v>0.56999999999999995</v>
          </cell>
          <cell r="L5306" t="e">
            <v>#VALUE!</v>
          </cell>
        </row>
        <row r="5307">
          <cell r="A5307" t="str">
            <v>003903173</v>
          </cell>
          <cell r="B5307" t="str">
            <v>Zakljuèni pokrov</v>
          </cell>
          <cell r="C5307" t="str">
            <v>ESP-HMT2/PTB</v>
          </cell>
          <cell r="D5307" t="str">
            <v>0,2290</v>
          </cell>
          <cell r="E5307" t="str">
            <v>RC</v>
          </cell>
          <cell r="F5307">
            <v>40</v>
          </cell>
          <cell r="G5307" t="e">
            <v>#VALUE!</v>
          </cell>
          <cell r="H5307">
            <v>0</v>
          </cell>
          <cell r="I5307" t="e">
            <v>#VALUE!</v>
          </cell>
          <cell r="J5307" t="e">
            <v>#VALUE!</v>
          </cell>
          <cell r="K5307">
            <v>0.56999999999999995</v>
          </cell>
          <cell r="L5307" t="e">
            <v>#VALUE!</v>
          </cell>
        </row>
        <row r="5308">
          <cell r="A5308" t="str">
            <v>003903174</v>
          </cell>
          <cell r="B5308" t="str">
            <v>Zakljuèni pokrov</v>
          </cell>
          <cell r="C5308" t="str">
            <v>ESP-HMT4/PTB</v>
          </cell>
          <cell r="D5308" t="str">
            <v>0,2911</v>
          </cell>
          <cell r="E5308" t="str">
            <v>RC</v>
          </cell>
          <cell r="F5308">
            <v>40</v>
          </cell>
          <cell r="G5308" t="e">
            <v>#VALUE!</v>
          </cell>
          <cell r="H5308">
            <v>0</v>
          </cell>
          <cell r="I5308" t="e">
            <v>#VALUE!</v>
          </cell>
          <cell r="J5308" t="e">
            <v>#VALUE!</v>
          </cell>
          <cell r="K5308">
            <v>0.56999999999999995</v>
          </cell>
          <cell r="L5308" t="e">
            <v>#VALUE!</v>
          </cell>
        </row>
        <row r="5309">
          <cell r="A5309" t="str">
            <v>003903175</v>
          </cell>
          <cell r="B5309" t="str">
            <v>Zakljuèni pokrov</v>
          </cell>
          <cell r="C5309" t="str">
            <v>ESP-HMT6/PTB</v>
          </cell>
          <cell r="D5309" t="str">
            <v>0,3039</v>
          </cell>
          <cell r="E5309" t="str">
            <v>RC</v>
          </cell>
          <cell r="F5309">
            <v>40</v>
          </cell>
          <cell r="G5309" t="e">
            <v>#VALUE!</v>
          </cell>
          <cell r="H5309">
            <v>0</v>
          </cell>
          <cell r="I5309" t="e">
            <v>#VALUE!</v>
          </cell>
          <cell r="J5309" t="e">
            <v>#VALUE!</v>
          </cell>
          <cell r="K5309">
            <v>0.56999999999999995</v>
          </cell>
          <cell r="L5309" t="e">
            <v>#VALUE!</v>
          </cell>
        </row>
        <row r="5310">
          <cell r="A5310" t="str">
            <v>003903176</v>
          </cell>
          <cell r="B5310" t="str">
            <v>Zakljuèni pokrov</v>
          </cell>
          <cell r="C5310" t="str">
            <v>ESP-HMT10/PTB</v>
          </cell>
          <cell r="D5310" t="str">
            <v>0,2983</v>
          </cell>
          <cell r="E5310" t="str">
            <v>RC</v>
          </cell>
          <cell r="F5310">
            <v>40</v>
          </cell>
          <cell r="G5310" t="e">
            <v>#VALUE!</v>
          </cell>
          <cell r="H5310">
            <v>0</v>
          </cell>
          <cell r="I5310" t="e">
            <v>#VALUE!</v>
          </cell>
          <cell r="J5310" t="e">
            <v>#VALUE!</v>
          </cell>
          <cell r="K5310">
            <v>0.56999999999999995</v>
          </cell>
          <cell r="L5310" t="e">
            <v>#VALUE!</v>
          </cell>
        </row>
        <row r="5311">
          <cell r="A5311" t="str">
            <v>003903177</v>
          </cell>
          <cell r="B5311" t="str">
            <v>Zakljuèni pokrov</v>
          </cell>
          <cell r="C5311" t="str">
            <v>ESP-HMT16/PTB</v>
          </cell>
          <cell r="D5311" t="str">
            <v>0,3264</v>
          </cell>
          <cell r="E5311" t="str">
            <v>RC</v>
          </cell>
          <cell r="F5311">
            <v>40</v>
          </cell>
          <cell r="G5311" t="e">
            <v>#VALUE!</v>
          </cell>
          <cell r="H5311">
            <v>0</v>
          </cell>
          <cell r="I5311" t="e">
            <v>#VALUE!</v>
          </cell>
          <cell r="J5311" t="e">
            <v>#VALUE!</v>
          </cell>
          <cell r="K5311">
            <v>0.56999999999999995</v>
          </cell>
          <cell r="L5311" t="e">
            <v>#VALUE!</v>
          </cell>
        </row>
        <row r="5312">
          <cell r="A5312" t="str">
            <v>003903178</v>
          </cell>
          <cell r="B5312" t="str">
            <v>Prikljuèni blok</v>
          </cell>
          <cell r="C5312" t="str">
            <v>ESP-HMR16</v>
          </cell>
          <cell r="D5312" t="str">
            <v>1,8150</v>
          </cell>
          <cell r="E5312" t="str">
            <v>RC</v>
          </cell>
          <cell r="F5312">
            <v>40</v>
          </cell>
          <cell r="G5312">
            <v>10890</v>
          </cell>
          <cell r="H5312">
            <v>0</v>
          </cell>
          <cell r="I5312">
            <v>10998.9</v>
          </cell>
          <cell r="J5312">
            <v>1385861.4</v>
          </cell>
          <cell r="K5312">
            <v>0.56999999999999995</v>
          </cell>
          <cell r="L5312">
            <v>2175803</v>
          </cell>
        </row>
        <row r="5313">
          <cell r="A5313" t="str">
            <v>003903179</v>
          </cell>
          <cell r="B5313" t="str">
            <v>Prikljuèni blok</v>
          </cell>
          <cell r="C5313" t="str">
            <v>ESP-HMR16/D</v>
          </cell>
          <cell r="D5313" t="str">
            <v>1,9800</v>
          </cell>
          <cell r="E5313" t="str">
            <v>RC</v>
          </cell>
          <cell r="F5313">
            <v>40</v>
          </cell>
          <cell r="G5313">
            <v>11880</v>
          </cell>
          <cell r="H5313">
            <v>0</v>
          </cell>
          <cell r="I5313">
            <v>11998.8</v>
          </cell>
          <cell r="J5313">
            <v>1511848.7999999998</v>
          </cell>
          <cell r="K5313">
            <v>0.56999999999999995</v>
          </cell>
          <cell r="L5313">
            <v>2373603</v>
          </cell>
        </row>
        <row r="5314">
          <cell r="A5314" t="str">
            <v>003903180</v>
          </cell>
          <cell r="B5314" t="str">
            <v>Zakljuèni pokrov</v>
          </cell>
          <cell r="C5314" t="str">
            <v>ESP-HMR16-2/PT</v>
          </cell>
          <cell r="D5314" t="str">
            <v>0,3280</v>
          </cell>
          <cell r="E5314" t="str">
            <v>RC</v>
          </cell>
          <cell r="F5314">
            <v>40</v>
          </cell>
          <cell r="G5314" t="e">
            <v>#VALUE!</v>
          </cell>
          <cell r="H5314">
            <v>0</v>
          </cell>
          <cell r="I5314" t="e">
            <v>#VALUE!</v>
          </cell>
          <cell r="J5314" t="e">
            <v>#VALUE!</v>
          </cell>
          <cell r="K5314">
            <v>0.56999999999999995</v>
          </cell>
          <cell r="L5314" t="e">
            <v>#VALUE!</v>
          </cell>
        </row>
        <row r="5315">
          <cell r="A5315" t="str">
            <v>003903181</v>
          </cell>
          <cell r="B5315" t="str">
            <v>Zakljuèni pokrov</v>
          </cell>
          <cell r="C5315" t="str">
            <v>ESP-HMR16-4/PT</v>
          </cell>
          <cell r="D5315" t="str">
            <v>0,3359</v>
          </cell>
          <cell r="E5315" t="str">
            <v>RC</v>
          </cell>
          <cell r="F5315">
            <v>40</v>
          </cell>
          <cell r="G5315" t="e">
            <v>#VALUE!</v>
          </cell>
          <cell r="H5315">
            <v>0</v>
          </cell>
          <cell r="I5315" t="e">
            <v>#VALUE!</v>
          </cell>
          <cell r="J5315" t="e">
            <v>#VALUE!</v>
          </cell>
          <cell r="K5315">
            <v>0.56999999999999995</v>
          </cell>
          <cell r="L5315" t="e">
            <v>#VALUE!</v>
          </cell>
        </row>
        <row r="5316">
          <cell r="A5316" t="str">
            <v>003903182</v>
          </cell>
          <cell r="B5316" t="str">
            <v>Zakljuèni pokrov</v>
          </cell>
          <cell r="C5316" t="str">
            <v>ESP-HMR16-6/PT</v>
          </cell>
          <cell r="D5316" t="str">
            <v>0,3465</v>
          </cell>
          <cell r="E5316" t="str">
            <v>RC</v>
          </cell>
          <cell r="F5316">
            <v>40</v>
          </cell>
          <cell r="G5316" t="e">
            <v>#VALUE!</v>
          </cell>
          <cell r="H5316">
            <v>0</v>
          </cell>
          <cell r="I5316" t="e">
            <v>#VALUE!</v>
          </cell>
          <cell r="J5316" t="e">
            <v>#VALUE!</v>
          </cell>
          <cell r="K5316">
            <v>0.56999999999999995</v>
          </cell>
          <cell r="L5316" t="e">
            <v>#VALUE!</v>
          </cell>
        </row>
        <row r="5317">
          <cell r="A5317" t="str">
            <v>003903183</v>
          </cell>
          <cell r="B5317" t="str">
            <v>Vrstna sponka</v>
          </cell>
          <cell r="C5317" t="str">
            <v>ESP2-HMD1</v>
          </cell>
          <cell r="D5317" t="str">
            <v>0,9240</v>
          </cell>
          <cell r="E5317" t="str">
            <v>RC</v>
          </cell>
          <cell r="F5317">
            <v>40</v>
          </cell>
          <cell r="G5317" t="e">
            <v>#VALUE!</v>
          </cell>
          <cell r="H5317">
            <v>0</v>
          </cell>
          <cell r="I5317" t="e">
            <v>#VALUE!</v>
          </cell>
          <cell r="J5317" t="e">
            <v>#VALUE!</v>
          </cell>
          <cell r="K5317">
            <v>0.56999999999999995</v>
          </cell>
          <cell r="L5317" t="e">
            <v>#VALUE!</v>
          </cell>
        </row>
        <row r="5318">
          <cell r="A5318" t="str">
            <v>003903184</v>
          </cell>
          <cell r="B5318" t="str">
            <v>Vrstna sponka</v>
          </cell>
          <cell r="C5318" t="str">
            <v>ESP2-HMD2N</v>
          </cell>
          <cell r="D5318" t="str">
            <v>1,0659</v>
          </cell>
          <cell r="E5318" t="str">
            <v>RC</v>
          </cell>
          <cell r="F5318">
            <v>40</v>
          </cell>
          <cell r="G5318">
            <v>6395.4</v>
          </cell>
          <cell r="H5318">
            <v>0</v>
          </cell>
          <cell r="I5318">
            <v>6459.3539999999994</v>
          </cell>
          <cell r="J5318">
            <v>813878.60399999993</v>
          </cell>
          <cell r="K5318">
            <v>0.56999999999999995</v>
          </cell>
          <cell r="L5318">
            <v>1277790</v>
          </cell>
        </row>
        <row r="5319">
          <cell r="A5319" t="str">
            <v>003903185</v>
          </cell>
          <cell r="B5319" t="str">
            <v>Zakljuèni pokrov</v>
          </cell>
          <cell r="C5319" t="str">
            <v>ESP2-HMD1/PT</v>
          </cell>
          <cell r="D5319" t="str">
            <v>0,3280</v>
          </cell>
          <cell r="E5319" t="str">
            <v>RC</v>
          </cell>
          <cell r="F5319">
            <v>40</v>
          </cell>
          <cell r="G5319" t="e">
            <v>#VALUE!</v>
          </cell>
          <cell r="H5319">
            <v>0</v>
          </cell>
          <cell r="I5319" t="e">
            <v>#VALUE!</v>
          </cell>
          <cell r="J5319" t="e">
            <v>#VALUE!</v>
          </cell>
          <cell r="K5319">
            <v>0.56999999999999995</v>
          </cell>
          <cell r="L5319" t="e">
            <v>#VALUE!</v>
          </cell>
        </row>
        <row r="5320">
          <cell r="A5320" t="str">
            <v>003903186</v>
          </cell>
          <cell r="B5320" t="str">
            <v>Vrstna sponka</v>
          </cell>
          <cell r="C5320" t="str">
            <v>ESP3-HLD2</v>
          </cell>
          <cell r="D5320" t="str">
            <v>1,7045</v>
          </cell>
          <cell r="E5320" t="str">
            <v>RC</v>
          </cell>
          <cell r="F5320">
            <v>40</v>
          </cell>
          <cell r="G5320">
            <v>10227</v>
          </cell>
          <cell r="H5320">
            <v>0</v>
          </cell>
          <cell r="I5320">
            <v>10329.27</v>
          </cell>
          <cell r="J5320">
            <v>1301488.02</v>
          </cell>
          <cell r="K5320">
            <v>0.56999999999999995</v>
          </cell>
          <cell r="L5320">
            <v>2043337</v>
          </cell>
        </row>
        <row r="5321">
          <cell r="A5321" t="str">
            <v>003903187</v>
          </cell>
          <cell r="B5321" t="str">
            <v>Zakljuèni pokrov</v>
          </cell>
          <cell r="C5321" t="str">
            <v>ESP3-HLD2/PT</v>
          </cell>
          <cell r="D5321" t="str">
            <v>0,4046</v>
          </cell>
          <cell r="E5321" t="str">
            <v>RC</v>
          </cell>
          <cell r="F5321">
            <v>40</v>
          </cell>
          <cell r="G5321" t="e">
            <v>#VALUE!</v>
          </cell>
          <cell r="H5321">
            <v>0</v>
          </cell>
          <cell r="I5321" t="e">
            <v>#VALUE!</v>
          </cell>
          <cell r="J5321" t="e">
            <v>#VALUE!</v>
          </cell>
          <cell r="K5321">
            <v>0.56999999999999995</v>
          </cell>
          <cell r="L5321" t="e">
            <v>#VALUE!</v>
          </cell>
        </row>
        <row r="5322">
          <cell r="A5322" t="str">
            <v>003903142</v>
          </cell>
          <cell r="B5322" t="str">
            <v>Zašèitna pregrada</v>
          </cell>
          <cell r="C5322" t="str">
            <v>ESP-DFH/1</v>
          </cell>
          <cell r="D5322" t="str">
            <v>0,3666</v>
          </cell>
          <cell r="E5322" t="str">
            <v>RC</v>
          </cell>
          <cell r="F5322">
            <v>40</v>
          </cell>
          <cell r="G5322" t="e">
            <v>#VALUE!</v>
          </cell>
          <cell r="H5322">
            <v>0</v>
          </cell>
          <cell r="I5322" t="e">
            <v>#VALUE!</v>
          </cell>
          <cell r="J5322" t="e">
            <v>#VALUE!</v>
          </cell>
          <cell r="K5322">
            <v>0.56999999999999995</v>
          </cell>
          <cell r="L5322" t="e">
            <v>#VALUE!</v>
          </cell>
        </row>
        <row r="5323">
          <cell r="A5323" t="str">
            <v>003903143</v>
          </cell>
          <cell r="B5323" t="str">
            <v>Zašèitna pregrada</v>
          </cell>
          <cell r="C5323" t="str">
            <v>ESP-DFH/4</v>
          </cell>
          <cell r="D5323" t="str">
            <v>0,6287</v>
          </cell>
          <cell r="E5323" t="str">
            <v>RC</v>
          </cell>
          <cell r="F5323">
            <v>40</v>
          </cell>
          <cell r="G5323" t="e">
            <v>#VALUE!</v>
          </cell>
          <cell r="H5323">
            <v>0</v>
          </cell>
          <cell r="I5323" t="e">
            <v>#VALUE!</v>
          </cell>
          <cell r="J5323" t="e">
            <v>#VALUE!</v>
          </cell>
          <cell r="K5323">
            <v>0.56999999999999995</v>
          </cell>
          <cell r="L5323" t="e">
            <v>#VALUE!</v>
          </cell>
        </row>
        <row r="5324">
          <cell r="A5324" t="str">
            <v>003903145</v>
          </cell>
          <cell r="B5324" t="str">
            <v>Povezovalni mostiè</v>
          </cell>
          <cell r="C5324" t="str">
            <v>ESP-PTC/1/02</v>
          </cell>
          <cell r="D5324" t="str">
            <v>0,3185</v>
          </cell>
          <cell r="E5324" t="str">
            <v>RC</v>
          </cell>
          <cell r="F5324">
            <v>40</v>
          </cell>
          <cell r="G5324" t="e">
            <v>#VALUE!</v>
          </cell>
          <cell r="H5324">
            <v>0</v>
          </cell>
          <cell r="I5324" t="e">
            <v>#VALUE!</v>
          </cell>
          <cell r="J5324" t="e">
            <v>#VALUE!</v>
          </cell>
          <cell r="K5324">
            <v>0.56999999999999995</v>
          </cell>
          <cell r="L5324" t="e">
            <v>#VALUE!</v>
          </cell>
        </row>
        <row r="5325">
          <cell r="A5325" t="str">
            <v>003903146</v>
          </cell>
          <cell r="B5325" t="str">
            <v>Povezovalni mostiè</v>
          </cell>
          <cell r="C5325" t="str">
            <v>ESP-PTC/1/03</v>
          </cell>
          <cell r="D5325" t="str">
            <v>0,5000</v>
          </cell>
          <cell r="E5325" t="str">
            <v>RC</v>
          </cell>
          <cell r="F5325">
            <v>40</v>
          </cell>
          <cell r="G5325" t="e">
            <v>#VALUE!</v>
          </cell>
          <cell r="H5325">
            <v>0</v>
          </cell>
          <cell r="I5325" t="e">
            <v>#VALUE!</v>
          </cell>
          <cell r="J5325" t="e">
            <v>#VALUE!</v>
          </cell>
          <cell r="K5325">
            <v>0.56999999999999995</v>
          </cell>
          <cell r="L5325" t="e">
            <v>#VALUE!</v>
          </cell>
        </row>
        <row r="5326">
          <cell r="A5326" t="str">
            <v>003903147</v>
          </cell>
          <cell r="B5326" t="str">
            <v>Povezovalni mostiè</v>
          </cell>
          <cell r="C5326" t="str">
            <v>ESP-PTC/1/10</v>
          </cell>
          <cell r="D5326" t="str">
            <v>1,5477</v>
          </cell>
          <cell r="E5326" t="str">
            <v>RC</v>
          </cell>
          <cell r="F5326">
            <v>40</v>
          </cell>
          <cell r="G5326">
            <v>9286.1999999999989</v>
          </cell>
          <cell r="H5326">
            <v>0</v>
          </cell>
          <cell r="I5326">
            <v>9379.0619999999981</v>
          </cell>
          <cell r="J5326">
            <v>1181761.8119999997</v>
          </cell>
          <cell r="K5326">
            <v>0.56999999999999995</v>
          </cell>
          <cell r="L5326">
            <v>1855367</v>
          </cell>
        </row>
        <row r="5327">
          <cell r="A5327" t="str">
            <v>003903148</v>
          </cell>
          <cell r="B5327" t="str">
            <v>Povezovalni mostiè</v>
          </cell>
          <cell r="C5327" t="str">
            <v>ESP-PTP/3/02/R</v>
          </cell>
          <cell r="D5327" t="str">
            <v>0,4620</v>
          </cell>
          <cell r="E5327" t="str">
            <v>RC</v>
          </cell>
          <cell r="F5327">
            <v>40</v>
          </cell>
          <cell r="G5327" t="e">
            <v>#VALUE!</v>
          </cell>
          <cell r="H5327">
            <v>0</v>
          </cell>
          <cell r="I5327" t="e">
            <v>#VALUE!</v>
          </cell>
          <cell r="J5327" t="e">
            <v>#VALUE!</v>
          </cell>
          <cell r="K5327">
            <v>0.56999999999999995</v>
          </cell>
          <cell r="L5327" t="e">
            <v>#VALUE!</v>
          </cell>
        </row>
        <row r="5328">
          <cell r="A5328" t="str">
            <v>003903149</v>
          </cell>
          <cell r="B5328" t="str">
            <v>Povezovalni mostiè</v>
          </cell>
          <cell r="C5328" t="str">
            <v>ESP-PTP/3/03/R</v>
          </cell>
          <cell r="D5328" t="str">
            <v>0,5848</v>
          </cell>
          <cell r="E5328" t="str">
            <v>RC</v>
          </cell>
          <cell r="F5328">
            <v>40</v>
          </cell>
          <cell r="G5328" t="e">
            <v>#VALUE!</v>
          </cell>
          <cell r="H5328">
            <v>0</v>
          </cell>
          <cell r="I5328" t="e">
            <v>#VALUE!</v>
          </cell>
          <cell r="J5328" t="e">
            <v>#VALUE!</v>
          </cell>
          <cell r="K5328">
            <v>0.56999999999999995</v>
          </cell>
          <cell r="L5328" t="e">
            <v>#VALUE!</v>
          </cell>
        </row>
        <row r="5329">
          <cell r="A5329" t="str">
            <v>003903150</v>
          </cell>
          <cell r="B5329" t="str">
            <v>Povezovalni mostiè</v>
          </cell>
          <cell r="C5329" t="str">
            <v>ESP-PTP/3/10/R</v>
          </cell>
          <cell r="D5329" t="str">
            <v>2,0391</v>
          </cell>
          <cell r="E5329" t="str">
            <v>RC</v>
          </cell>
          <cell r="F5329">
            <v>40</v>
          </cell>
          <cell r="G5329">
            <v>12234.6</v>
          </cell>
          <cell r="H5329">
            <v>0</v>
          </cell>
          <cell r="I5329">
            <v>12356.946</v>
          </cell>
          <cell r="J5329">
            <v>1556975.196</v>
          </cell>
          <cell r="K5329">
            <v>0.56999999999999995</v>
          </cell>
          <cell r="L5329">
            <v>2444452</v>
          </cell>
        </row>
        <row r="5330">
          <cell r="A5330" t="str">
            <v>003903151</v>
          </cell>
          <cell r="B5330" t="str">
            <v>Povezovalni mostiè</v>
          </cell>
          <cell r="C5330" t="str">
            <v>ESP-PTP/3/02/B</v>
          </cell>
          <cell r="D5330" t="str">
            <v>0,4620</v>
          </cell>
          <cell r="E5330" t="str">
            <v>RC</v>
          </cell>
          <cell r="F5330">
            <v>40</v>
          </cell>
          <cell r="G5330" t="e">
            <v>#VALUE!</v>
          </cell>
          <cell r="H5330">
            <v>0</v>
          </cell>
          <cell r="I5330" t="e">
            <v>#VALUE!</v>
          </cell>
          <cell r="J5330" t="e">
            <v>#VALUE!</v>
          </cell>
          <cell r="K5330">
            <v>0.56999999999999995</v>
          </cell>
          <cell r="L5330" t="e">
            <v>#VALUE!</v>
          </cell>
        </row>
        <row r="5331">
          <cell r="A5331" t="str">
            <v>003903152</v>
          </cell>
          <cell r="B5331" t="str">
            <v>Povezovalni mostiè</v>
          </cell>
          <cell r="C5331" t="str">
            <v>ESP-PTP/3/03/B</v>
          </cell>
          <cell r="D5331" t="str">
            <v>0,5848</v>
          </cell>
          <cell r="E5331" t="str">
            <v>RC</v>
          </cell>
          <cell r="F5331">
            <v>40</v>
          </cell>
          <cell r="G5331" t="e">
            <v>#VALUE!</v>
          </cell>
          <cell r="H5331">
            <v>0</v>
          </cell>
          <cell r="I5331" t="e">
            <v>#VALUE!</v>
          </cell>
          <cell r="J5331" t="e">
            <v>#VALUE!</v>
          </cell>
          <cell r="K5331">
            <v>0.56999999999999995</v>
          </cell>
          <cell r="L5331" t="e">
            <v>#VALUE!</v>
          </cell>
        </row>
        <row r="5332">
          <cell r="A5332" t="str">
            <v>003903153</v>
          </cell>
          <cell r="B5332" t="str">
            <v>Povezovalni mostiè</v>
          </cell>
          <cell r="C5332" t="str">
            <v>ESP-PTP/3/10/B</v>
          </cell>
          <cell r="D5332" t="str">
            <v>2,0391</v>
          </cell>
          <cell r="E5332" t="str">
            <v>RC</v>
          </cell>
          <cell r="F5332">
            <v>40</v>
          </cell>
          <cell r="G5332">
            <v>12234.6</v>
          </cell>
          <cell r="H5332">
            <v>0</v>
          </cell>
          <cell r="I5332">
            <v>12356.946</v>
          </cell>
          <cell r="J5332">
            <v>1556975.196</v>
          </cell>
          <cell r="K5332">
            <v>0.56999999999999995</v>
          </cell>
          <cell r="L5332">
            <v>2444452</v>
          </cell>
        </row>
        <row r="5333">
          <cell r="A5333" t="str">
            <v>003903154</v>
          </cell>
          <cell r="B5333" t="str">
            <v>Povezovalni mostiè</v>
          </cell>
          <cell r="C5333" t="str">
            <v>ESP-PTP/5/02/R</v>
          </cell>
          <cell r="D5333" t="str">
            <v>0,4686</v>
          </cell>
          <cell r="E5333" t="str">
            <v>RC</v>
          </cell>
          <cell r="F5333">
            <v>40</v>
          </cell>
          <cell r="G5333" t="e">
            <v>#VALUE!</v>
          </cell>
          <cell r="H5333">
            <v>0</v>
          </cell>
          <cell r="I5333" t="e">
            <v>#VALUE!</v>
          </cell>
          <cell r="J5333" t="e">
            <v>#VALUE!</v>
          </cell>
          <cell r="K5333">
            <v>0.56999999999999995</v>
          </cell>
          <cell r="L5333" t="e">
            <v>#VALUE!</v>
          </cell>
        </row>
        <row r="5334">
          <cell r="A5334" t="str">
            <v>003903155</v>
          </cell>
          <cell r="B5334" t="str">
            <v>Povezovalni mostiè</v>
          </cell>
          <cell r="C5334" t="str">
            <v>ESP-PTP/5/03/R</v>
          </cell>
          <cell r="D5334" t="str">
            <v>0,7270</v>
          </cell>
          <cell r="E5334" t="str">
            <v>RC</v>
          </cell>
          <cell r="F5334">
            <v>40</v>
          </cell>
          <cell r="G5334" t="e">
            <v>#VALUE!</v>
          </cell>
          <cell r="H5334">
            <v>0</v>
          </cell>
          <cell r="I5334" t="e">
            <v>#VALUE!</v>
          </cell>
          <cell r="J5334" t="e">
            <v>#VALUE!</v>
          </cell>
          <cell r="K5334">
            <v>0.56999999999999995</v>
          </cell>
          <cell r="L5334" t="e">
            <v>#VALUE!</v>
          </cell>
        </row>
        <row r="5335">
          <cell r="A5335" t="str">
            <v>003903156</v>
          </cell>
          <cell r="B5335" t="str">
            <v>Povezovalni mostiè</v>
          </cell>
          <cell r="C5335" t="str">
            <v>ESP-PTP/5/10/R</v>
          </cell>
          <cell r="D5335" t="str">
            <v>2,0747</v>
          </cell>
          <cell r="E5335" t="str">
            <v>RC</v>
          </cell>
          <cell r="F5335">
            <v>40</v>
          </cell>
          <cell r="G5335">
            <v>12448.199999999999</v>
          </cell>
          <cell r="H5335">
            <v>0</v>
          </cell>
          <cell r="I5335">
            <v>12572.681999999999</v>
          </cell>
          <cell r="J5335">
            <v>1584157.9319999998</v>
          </cell>
          <cell r="K5335">
            <v>0.56999999999999995</v>
          </cell>
          <cell r="L5335">
            <v>2487128</v>
          </cell>
        </row>
        <row r="5336">
          <cell r="A5336" t="str">
            <v>003903157</v>
          </cell>
          <cell r="B5336" t="str">
            <v>Povezovalni mostiè</v>
          </cell>
          <cell r="C5336" t="str">
            <v>ESP-PTP/5/02/B</v>
          </cell>
          <cell r="D5336" t="str">
            <v>0,4686</v>
          </cell>
          <cell r="E5336" t="str">
            <v>RC</v>
          </cell>
          <cell r="F5336">
            <v>40</v>
          </cell>
          <cell r="G5336" t="e">
            <v>#VALUE!</v>
          </cell>
          <cell r="H5336">
            <v>0</v>
          </cell>
          <cell r="I5336" t="e">
            <v>#VALUE!</v>
          </cell>
          <cell r="J5336" t="e">
            <v>#VALUE!</v>
          </cell>
          <cell r="K5336">
            <v>0.56999999999999995</v>
          </cell>
          <cell r="L5336" t="e">
            <v>#VALUE!</v>
          </cell>
        </row>
        <row r="5337">
          <cell r="A5337" t="str">
            <v>003903158</v>
          </cell>
          <cell r="B5337" t="str">
            <v>Povezovalni mostiè</v>
          </cell>
          <cell r="C5337" t="str">
            <v>ESP-PTP/5/03/B</v>
          </cell>
          <cell r="D5337" t="str">
            <v>0,7270</v>
          </cell>
          <cell r="E5337" t="str">
            <v>RC</v>
          </cell>
          <cell r="F5337">
            <v>40</v>
          </cell>
          <cell r="G5337" t="e">
            <v>#VALUE!</v>
          </cell>
          <cell r="H5337">
            <v>0</v>
          </cell>
          <cell r="I5337" t="e">
            <v>#VALUE!</v>
          </cell>
          <cell r="J5337" t="e">
            <v>#VALUE!</v>
          </cell>
          <cell r="K5337">
            <v>0.56999999999999995</v>
          </cell>
          <cell r="L5337" t="e">
            <v>#VALUE!</v>
          </cell>
        </row>
        <row r="5338">
          <cell r="A5338" t="str">
            <v>003903159</v>
          </cell>
          <cell r="B5338" t="str">
            <v>Povezovalni mostiè</v>
          </cell>
          <cell r="C5338" t="str">
            <v>ESP-PTP/5/10/B</v>
          </cell>
          <cell r="D5338" t="str">
            <v>2,0747</v>
          </cell>
          <cell r="E5338" t="str">
            <v>RC</v>
          </cell>
          <cell r="F5338">
            <v>40</v>
          </cell>
          <cell r="G5338">
            <v>12448.199999999999</v>
          </cell>
          <cell r="H5338">
            <v>0</v>
          </cell>
          <cell r="I5338">
            <v>12572.681999999999</v>
          </cell>
          <cell r="J5338">
            <v>1584157.9319999998</v>
          </cell>
          <cell r="K5338">
            <v>0.56999999999999995</v>
          </cell>
          <cell r="L5338">
            <v>2487128</v>
          </cell>
        </row>
        <row r="5339">
          <cell r="A5339" t="str">
            <v>003903160</v>
          </cell>
          <cell r="B5339" t="str">
            <v>Povezovalni mostiè</v>
          </cell>
          <cell r="C5339" t="str">
            <v>ESP-PTC/8/02</v>
          </cell>
          <cell r="D5339" t="str">
            <v>0,3977</v>
          </cell>
          <cell r="E5339" t="str">
            <v>RC</v>
          </cell>
          <cell r="F5339">
            <v>40</v>
          </cell>
          <cell r="G5339" t="e">
            <v>#VALUE!</v>
          </cell>
          <cell r="H5339">
            <v>0</v>
          </cell>
          <cell r="I5339" t="e">
            <v>#VALUE!</v>
          </cell>
          <cell r="J5339" t="e">
            <v>#VALUE!</v>
          </cell>
          <cell r="K5339">
            <v>0.56999999999999995</v>
          </cell>
          <cell r="L5339" t="e">
            <v>#VALUE!</v>
          </cell>
        </row>
        <row r="5340">
          <cell r="A5340" t="str">
            <v>003903161</v>
          </cell>
          <cell r="B5340" t="str">
            <v>Povezovalni mostiè</v>
          </cell>
          <cell r="C5340" t="str">
            <v>ESP-PTC/8/10</v>
          </cell>
          <cell r="D5340" t="str">
            <v>1,8206</v>
          </cell>
          <cell r="E5340" t="str">
            <v>RC</v>
          </cell>
          <cell r="F5340">
            <v>40</v>
          </cell>
          <cell r="G5340">
            <v>10923.6</v>
          </cell>
          <cell r="H5340">
            <v>0</v>
          </cell>
          <cell r="I5340">
            <v>11032.836000000001</v>
          </cell>
          <cell r="J5340">
            <v>1390137.3360000001</v>
          </cell>
          <cell r="K5340">
            <v>0.56999999999999995</v>
          </cell>
          <cell r="L5340">
            <v>2182516</v>
          </cell>
        </row>
        <row r="5341">
          <cell r="A5341" t="str">
            <v>003903162</v>
          </cell>
          <cell r="B5341" t="str">
            <v>Povezovalni mostiè</v>
          </cell>
          <cell r="C5341" t="str">
            <v>ESP-PTC/11/02</v>
          </cell>
          <cell r="D5341" t="str">
            <v>0,6877</v>
          </cell>
          <cell r="E5341" t="str">
            <v>RC</v>
          </cell>
          <cell r="F5341">
            <v>40</v>
          </cell>
          <cell r="G5341" t="e">
            <v>#VALUE!</v>
          </cell>
          <cell r="H5341">
            <v>0</v>
          </cell>
          <cell r="I5341" t="e">
            <v>#VALUE!</v>
          </cell>
          <cell r="J5341" t="e">
            <v>#VALUE!</v>
          </cell>
          <cell r="K5341">
            <v>0.56999999999999995</v>
          </cell>
          <cell r="L5341" t="e">
            <v>#VALUE!</v>
          </cell>
        </row>
        <row r="5342">
          <cell r="A5342" t="str">
            <v>003903163</v>
          </cell>
          <cell r="B5342" t="str">
            <v>Povezovalni mostiè</v>
          </cell>
          <cell r="C5342" t="str">
            <v>ESP-PTC/11/10</v>
          </cell>
          <cell r="D5342" t="str">
            <v>4,7645</v>
          </cell>
          <cell r="E5342" t="str">
            <v>RC</v>
          </cell>
          <cell r="F5342">
            <v>40</v>
          </cell>
          <cell r="G5342">
            <v>28587</v>
          </cell>
          <cell r="H5342">
            <v>0</v>
          </cell>
          <cell r="I5342">
            <v>28872.87</v>
          </cell>
          <cell r="J5342">
            <v>3637981.6199999996</v>
          </cell>
          <cell r="K5342">
            <v>0.56999999999999995</v>
          </cell>
          <cell r="L5342">
            <v>5711632</v>
          </cell>
        </row>
        <row r="5343">
          <cell r="A5343" t="str">
            <v>003903164</v>
          </cell>
          <cell r="B5343" t="str">
            <v>Povezovalni mostiè</v>
          </cell>
          <cell r="C5343" t="str">
            <v>ESP-PTC/16/02</v>
          </cell>
          <cell r="D5343" t="str">
            <v>0,8837</v>
          </cell>
          <cell r="E5343" t="str">
            <v>RC</v>
          </cell>
          <cell r="F5343">
            <v>40</v>
          </cell>
          <cell r="G5343" t="e">
            <v>#VALUE!</v>
          </cell>
          <cell r="H5343">
            <v>0</v>
          </cell>
          <cell r="I5343" t="e">
            <v>#VALUE!</v>
          </cell>
          <cell r="J5343" t="e">
            <v>#VALUE!</v>
          </cell>
          <cell r="K5343">
            <v>0.56999999999999995</v>
          </cell>
          <cell r="L5343" t="e">
            <v>#VALUE!</v>
          </cell>
        </row>
        <row r="5344">
          <cell r="A5344" t="str">
            <v>003903165</v>
          </cell>
          <cell r="B5344" t="str">
            <v>Povezovalni mostiè</v>
          </cell>
          <cell r="C5344" t="str">
            <v>ESP-PTC/16/10</v>
          </cell>
          <cell r="D5344" t="str">
            <v>6,1314</v>
          </cell>
          <cell r="E5344" t="str">
            <v>RC</v>
          </cell>
          <cell r="F5344">
            <v>40</v>
          </cell>
          <cell r="G5344">
            <v>36788.400000000001</v>
          </cell>
          <cell r="H5344">
            <v>0</v>
          </cell>
          <cell r="I5344">
            <v>37156.284</v>
          </cell>
          <cell r="J5344">
            <v>4681691.784</v>
          </cell>
          <cell r="K5344">
            <v>0.56999999999999995</v>
          </cell>
          <cell r="L5344">
            <v>7350257</v>
          </cell>
        </row>
        <row r="5345">
          <cell r="A5345" t="str">
            <v>003903144</v>
          </cell>
          <cell r="B5345" t="str">
            <v>Zašèitna pregrada</v>
          </cell>
          <cell r="C5345" t="str">
            <v>ESP-DFM/500</v>
          </cell>
          <cell r="D5345" t="str">
            <v>0,2901</v>
          </cell>
          <cell r="E5345" t="str">
            <v>RC</v>
          </cell>
          <cell r="F5345">
            <v>40</v>
          </cell>
          <cell r="G5345" t="e">
            <v>#VALUE!</v>
          </cell>
          <cell r="H5345">
            <v>0</v>
          </cell>
          <cell r="I5345" t="e">
            <v>#VALUE!</v>
          </cell>
          <cell r="J5345" t="e">
            <v>#VALUE!</v>
          </cell>
          <cell r="K5345">
            <v>0.56999999999999995</v>
          </cell>
          <cell r="L5345" t="e">
            <v>#VALUE!</v>
          </cell>
        </row>
        <row r="5346">
          <cell r="A5346" t="str">
            <v>003903188</v>
          </cell>
          <cell r="B5346" t="str">
            <v>Loèilni modul</v>
          </cell>
          <cell r="C5346" t="str">
            <v>ESP-HMS2</v>
          </cell>
          <cell r="D5346" t="str">
            <v>2,2506</v>
          </cell>
          <cell r="E5346" t="str">
            <v>RC</v>
          </cell>
          <cell r="F5346">
            <v>40</v>
          </cell>
          <cell r="G5346">
            <v>13503.6</v>
          </cell>
          <cell r="H5346">
            <v>0</v>
          </cell>
          <cell r="I5346">
            <v>13638.636</v>
          </cell>
          <cell r="J5346">
            <v>1718468.1359999999</v>
          </cell>
          <cell r="K5346">
            <v>0.56999999999999995</v>
          </cell>
          <cell r="L5346">
            <v>2697995</v>
          </cell>
        </row>
        <row r="5347">
          <cell r="A5347" t="str">
            <v>003903189</v>
          </cell>
          <cell r="B5347" t="str">
            <v>Zakljuèni pokrov</v>
          </cell>
          <cell r="C5347" t="str">
            <v>ESP-HMT2/1+2/PT</v>
          </cell>
          <cell r="D5347" t="str">
            <v>0,2967</v>
          </cell>
          <cell r="E5347" t="str">
            <v>RC</v>
          </cell>
          <cell r="F5347">
            <v>40</v>
          </cell>
          <cell r="G5347" t="e">
            <v>#VALUE!</v>
          </cell>
          <cell r="H5347">
            <v>0</v>
          </cell>
          <cell r="I5347" t="e">
            <v>#VALUE!</v>
          </cell>
          <cell r="J5347" t="e">
            <v>#VALUE!</v>
          </cell>
          <cell r="K5347">
            <v>0.56999999999999995</v>
          </cell>
          <cell r="L5347" t="e">
            <v>#VALUE!</v>
          </cell>
        </row>
        <row r="5348">
          <cell r="A5348" t="str">
            <v>003903190</v>
          </cell>
          <cell r="B5348" t="str">
            <v>Ozemljitveni prikljuèek</v>
          </cell>
          <cell r="C5348" t="str">
            <v>ESP-HTE1</v>
          </cell>
          <cell r="D5348" t="str">
            <v>0,8580</v>
          </cell>
          <cell r="E5348" t="str">
            <v>RC</v>
          </cell>
          <cell r="F5348">
            <v>40</v>
          </cell>
          <cell r="G5348" t="e">
            <v>#VALUE!</v>
          </cell>
          <cell r="H5348">
            <v>0</v>
          </cell>
          <cell r="I5348" t="e">
            <v>#VALUE!</v>
          </cell>
          <cell r="J5348" t="e">
            <v>#VALUE!</v>
          </cell>
          <cell r="K5348">
            <v>0.56999999999999995</v>
          </cell>
          <cell r="L5348" t="e">
            <v>#VALUE!</v>
          </cell>
        </row>
        <row r="5349">
          <cell r="A5349" t="str">
            <v>003903191</v>
          </cell>
          <cell r="B5349" t="str">
            <v>Ozemljitveni prikljuèek</v>
          </cell>
          <cell r="C5349" t="str">
            <v>ESP-HTE2</v>
          </cell>
          <cell r="D5349" t="str">
            <v>0,9240</v>
          </cell>
          <cell r="E5349" t="str">
            <v>RC</v>
          </cell>
          <cell r="F5349">
            <v>40</v>
          </cell>
          <cell r="G5349" t="e">
            <v>#VALUE!</v>
          </cell>
          <cell r="H5349">
            <v>0</v>
          </cell>
          <cell r="I5349" t="e">
            <v>#VALUE!</v>
          </cell>
          <cell r="J5349" t="e">
            <v>#VALUE!</v>
          </cell>
          <cell r="K5349">
            <v>0.56999999999999995</v>
          </cell>
          <cell r="L5349" t="e">
            <v>#VALUE!</v>
          </cell>
        </row>
        <row r="5350">
          <cell r="A5350" t="str">
            <v>003903192</v>
          </cell>
          <cell r="B5350" t="str">
            <v>Ozemljitveni prikljuèek</v>
          </cell>
          <cell r="C5350" t="str">
            <v>ESP-HTE4</v>
          </cell>
          <cell r="D5350" t="str">
            <v>0,9900</v>
          </cell>
          <cell r="E5350" t="str">
            <v>RC</v>
          </cell>
          <cell r="F5350">
            <v>40</v>
          </cell>
          <cell r="G5350" t="e">
            <v>#VALUE!</v>
          </cell>
          <cell r="H5350">
            <v>0</v>
          </cell>
          <cell r="I5350" t="e">
            <v>#VALUE!</v>
          </cell>
          <cell r="J5350" t="e">
            <v>#VALUE!</v>
          </cell>
          <cell r="K5350">
            <v>0.56999999999999995</v>
          </cell>
          <cell r="L5350" t="e">
            <v>#VALUE!</v>
          </cell>
        </row>
        <row r="5351">
          <cell r="A5351" t="str">
            <v>003903193</v>
          </cell>
          <cell r="B5351" t="str">
            <v>Ozemljitveni prikljuèek</v>
          </cell>
          <cell r="C5351" t="str">
            <v>ESP-HTE6</v>
          </cell>
          <cell r="D5351" t="str">
            <v>1,3200</v>
          </cell>
          <cell r="E5351" t="str">
            <v>RC</v>
          </cell>
          <cell r="F5351">
            <v>40</v>
          </cell>
          <cell r="G5351">
            <v>7920</v>
          </cell>
          <cell r="H5351">
            <v>0</v>
          </cell>
          <cell r="I5351">
            <v>7999.2</v>
          </cell>
          <cell r="J5351">
            <v>1007899.2</v>
          </cell>
          <cell r="K5351">
            <v>0.56999999999999995</v>
          </cell>
          <cell r="L5351">
            <v>1582402</v>
          </cell>
        </row>
        <row r="5352">
          <cell r="A5352" t="str">
            <v>003903194</v>
          </cell>
          <cell r="B5352" t="str">
            <v>Ozemljitveni prikljuèek</v>
          </cell>
          <cell r="C5352" t="str">
            <v>ESP-HTE10</v>
          </cell>
          <cell r="D5352" t="str">
            <v>1,9800</v>
          </cell>
          <cell r="E5352" t="str">
            <v>RC</v>
          </cell>
          <cell r="F5352">
            <v>40</v>
          </cell>
          <cell r="G5352">
            <v>11880</v>
          </cell>
          <cell r="H5352">
            <v>0</v>
          </cell>
          <cell r="I5352">
            <v>11998.8</v>
          </cell>
          <cell r="J5352">
            <v>1511848.7999999998</v>
          </cell>
          <cell r="K5352">
            <v>0.56999999999999995</v>
          </cell>
          <cell r="L5352">
            <v>2373603</v>
          </cell>
        </row>
        <row r="5353">
          <cell r="A5353" t="str">
            <v>003903195</v>
          </cell>
          <cell r="B5353" t="str">
            <v>Ozemljitveni prikljuèek</v>
          </cell>
          <cell r="C5353" t="str">
            <v>ESP-HTE16</v>
          </cell>
          <cell r="D5353" t="str">
            <v>2,8050</v>
          </cell>
          <cell r="E5353" t="str">
            <v>RC</v>
          </cell>
          <cell r="F5353">
            <v>40</v>
          </cell>
          <cell r="G5353">
            <v>16830</v>
          </cell>
          <cell r="H5353">
            <v>0</v>
          </cell>
          <cell r="I5353">
            <v>16998.3</v>
          </cell>
          <cell r="J5353">
            <v>2141785.7999999998</v>
          </cell>
          <cell r="K5353">
            <v>0.56999999999999995</v>
          </cell>
          <cell r="L5353">
            <v>3362604</v>
          </cell>
        </row>
        <row r="5354">
          <cell r="A5354" t="str">
            <v>003903196</v>
          </cell>
          <cell r="B5354" t="str">
            <v>Oznaèevalna letev</v>
          </cell>
          <cell r="C5354" t="str">
            <v>ESP-SHZ/1/1_10</v>
          </cell>
          <cell r="D5354" t="str">
            <v>0,0099</v>
          </cell>
          <cell r="E5354" t="str">
            <v>RC</v>
          </cell>
          <cell r="F5354">
            <v>40</v>
          </cell>
          <cell r="G5354" t="e">
            <v>#VALUE!</v>
          </cell>
          <cell r="H5354">
            <v>0</v>
          </cell>
          <cell r="I5354" t="e">
            <v>#VALUE!</v>
          </cell>
          <cell r="J5354" t="e">
            <v>#VALUE!</v>
          </cell>
          <cell r="K5354">
            <v>0.56999999999999995</v>
          </cell>
          <cell r="L5354" t="e">
            <v>#VALUE!</v>
          </cell>
        </row>
        <row r="5355">
          <cell r="A5355" t="str">
            <v>003903197</v>
          </cell>
          <cell r="B5355" t="str">
            <v>Oznaèevalna letev</v>
          </cell>
          <cell r="C5355" t="str">
            <v>ESP-SHZ/1/1_50</v>
          </cell>
          <cell r="D5355" t="str">
            <v>0,0099</v>
          </cell>
          <cell r="E5355" t="str">
            <v>RC</v>
          </cell>
          <cell r="F5355">
            <v>40</v>
          </cell>
          <cell r="G5355" t="e">
            <v>#VALUE!</v>
          </cell>
          <cell r="H5355">
            <v>0</v>
          </cell>
          <cell r="I5355" t="e">
            <v>#VALUE!</v>
          </cell>
          <cell r="J5355" t="e">
            <v>#VALUE!</v>
          </cell>
          <cell r="K5355">
            <v>0.56999999999999995</v>
          </cell>
          <cell r="L5355" t="e">
            <v>#VALUE!</v>
          </cell>
        </row>
        <row r="5356">
          <cell r="A5356" t="str">
            <v>003903198</v>
          </cell>
          <cell r="B5356" t="str">
            <v>Oznaèevalna letev</v>
          </cell>
          <cell r="C5356" t="str">
            <v>ESP-SHZ/1/51_100</v>
          </cell>
          <cell r="D5356" t="str">
            <v>0,0099</v>
          </cell>
          <cell r="E5356" t="str">
            <v>RC</v>
          </cell>
          <cell r="F5356">
            <v>40</v>
          </cell>
          <cell r="G5356" t="e">
            <v>#VALUE!</v>
          </cell>
          <cell r="H5356">
            <v>0</v>
          </cell>
          <cell r="I5356" t="e">
            <v>#VALUE!</v>
          </cell>
          <cell r="J5356" t="e">
            <v>#VALUE!</v>
          </cell>
          <cell r="K5356">
            <v>0.56999999999999995</v>
          </cell>
          <cell r="L5356" t="e">
            <v>#VALUE!</v>
          </cell>
        </row>
        <row r="5357">
          <cell r="A5357" t="str">
            <v>003903075</v>
          </cell>
          <cell r="B5357" t="str">
            <v>Distanènik</v>
          </cell>
          <cell r="C5357" t="str">
            <v>ES-BTO</v>
          </cell>
          <cell r="D5357" t="str">
            <v>0,3465</v>
          </cell>
          <cell r="E5357" t="str">
            <v>RC</v>
          </cell>
          <cell r="F5357">
            <v>40</v>
          </cell>
          <cell r="G5357" t="e">
            <v>#VALUE!</v>
          </cell>
          <cell r="H5357">
            <v>0</v>
          </cell>
          <cell r="I5357" t="e">
            <v>#VALUE!</v>
          </cell>
          <cell r="J5357" t="e">
            <v>#VALUE!</v>
          </cell>
          <cell r="K5357">
            <v>0.56999999999999995</v>
          </cell>
          <cell r="L5357" t="e">
            <v>#VALUE!</v>
          </cell>
        </row>
        <row r="5358">
          <cell r="A5358" t="str">
            <v>003903076</v>
          </cell>
          <cell r="B5358" t="str">
            <v>Oznaèevalna letev</v>
          </cell>
          <cell r="C5358" t="str">
            <v>ES-NU0851</v>
          </cell>
          <cell r="D5358" t="str">
            <v>0,0314</v>
          </cell>
          <cell r="E5358" t="str">
            <v>RC</v>
          </cell>
          <cell r="F5358">
            <v>40</v>
          </cell>
          <cell r="G5358" t="e">
            <v>#VALUE!</v>
          </cell>
          <cell r="H5358">
            <v>0</v>
          </cell>
          <cell r="I5358" t="e">
            <v>#VALUE!</v>
          </cell>
          <cell r="J5358" t="e">
            <v>#VALUE!</v>
          </cell>
          <cell r="K5358">
            <v>0.56999999999999995</v>
          </cell>
          <cell r="L5358" t="e">
            <v>#VALUE!</v>
          </cell>
        </row>
        <row r="5359">
          <cell r="A5359" t="str">
            <v>003903077</v>
          </cell>
          <cell r="B5359" t="str">
            <v>Oznaèevalna letev</v>
          </cell>
          <cell r="C5359" t="str">
            <v>ES-NU0851001</v>
          </cell>
          <cell r="D5359" t="str">
            <v>0,0314</v>
          </cell>
          <cell r="E5359" t="str">
            <v>RC</v>
          </cell>
          <cell r="F5359">
            <v>40</v>
          </cell>
          <cell r="G5359" t="e">
            <v>#VALUE!</v>
          </cell>
          <cell r="H5359">
            <v>0</v>
          </cell>
          <cell r="I5359" t="e">
            <v>#VALUE!</v>
          </cell>
          <cell r="J5359" t="e">
            <v>#VALUE!</v>
          </cell>
          <cell r="K5359">
            <v>0.56999999999999995</v>
          </cell>
          <cell r="L5359" t="e">
            <v>#VALUE!</v>
          </cell>
        </row>
        <row r="5360">
          <cell r="A5360" t="str">
            <v>003903078</v>
          </cell>
          <cell r="B5360" t="str">
            <v>Oznaèevalna letev</v>
          </cell>
          <cell r="C5360" t="str">
            <v>ES-NU0851051</v>
          </cell>
          <cell r="D5360" t="str">
            <v>0,0314</v>
          </cell>
          <cell r="E5360" t="str">
            <v>RC</v>
          </cell>
          <cell r="F5360">
            <v>40</v>
          </cell>
          <cell r="G5360" t="e">
            <v>#VALUE!</v>
          </cell>
          <cell r="H5360">
            <v>0</v>
          </cell>
          <cell r="I5360" t="e">
            <v>#VALUE!</v>
          </cell>
          <cell r="J5360" t="e">
            <v>#VALUE!</v>
          </cell>
          <cell r="K5360">
            <v>0.56999999999999995</v>
          </cell>
          <cell r="L5360" t="e">
            <v>#VALUE!</v>
          </cell>
        </row>
        <row r="5361">
          <cell r="A5361" t="str">
            <v>003903079</v>
          </cell>
          <cell r="B5361" t="str">
            <v>Oznaèevalna letev</v>
          </cell>
          <cell r="C5361" t="str">
            <v>ES-NU0851101</v>
          </cell>
          <cell r="D5361" t="str">
            <v>0,0314</v>
          </cell>
          <cell r="E5361" t="str">
            <v>RC</v>
          </cell>
          <cell r="F5361">
            <v>40</v>
          </cell>
          <cell r="G5361" t="e">
            <v>#VALUE!</v>
          </cell>
          <cell r="H5361">
            <v>0</v>
          </cell>
          <cell r="I5361" t="e">
            <v>#VALUE!</v>
          </cell>
          <cell r="J5361" t="e">
            <v>#VALUE!</v>
          </cell>
          <cell r="K5361">
            <v>0.56999999999999995</v>
          </cell>
          <cell r="L5361" t="e">
            <v>#VALUE!</v>
          </cell>
        </row>
        <row r="5362">
          <cell r="A5362" t="str">
            <v>003903080</v>
          </cell>
          <cell r="B5362" t="str">
            <v>Oznaèevalna letev</v>
          </cell>
          <cell r="C5362" t="str">
            <v>ES-NU0851151</v>
          </cell>
          <cell r="D5362" t="str">
            <v>0,0314</v>
          </cell>
          <cell r="E5362" t="str">
            <v>RC</v>
          </cell>
          <cell r="F5362">
            <v>40</v>
          </cell>
          <cell r="G5362" t="e">
            <v>#VALUE!</v>
          </cell>
          <cell r="H5362">
            <v>0</v>
          </cell>
          <cell r="I5362" t="e">
            <v>#VALUE!</v>
          </cell>
          <cell r="J5362" t="e">
            <v>#VALUE!</v>
          </cell>
          <cell r="K5362">
            <v>0.56999999999999995</v>
          </cell>
          <cell r="L5362" t="e">
            <v>#VALUE!</v>
          </cell>
        </row>
        <row r="5363">
          <cell r="A5363" t="str">
            <v>003903081</v>
          </cell>
          <cell r="B5363" t="str">
            <v>Oznaèevalna letev</v>
          </cell>
          <cell r="C5363" t="str">
            <v>ES-NU0851201</v>
          </cell>
          <cell r="D5363" t="str">
            <v>0,0314</v>
          </cell>
          <cell r="E5363" t="str">
            <v>RC</v>
          </cell>
          <cell r="F5363">
            <v>40</v>
          </cell>
          <cell r="G5363" t="e">
            <v>#VALUE!</v>
          </cell>
          <cell r="H5363">
            <v>0</v>
          </cell>
          <cell r="I5363" t="e">
            <v>#VALUE!</v>
          </cell>
          <cell r="J5363" t="e">
            <v>#VALUE!</v>
          </cell>
          <cell r="K5363">
            <v>0.56999999999999995</v>
          </cell>
          <cell r="L5363" t="e">
            <v>#VALUE!</v>
          </cell>
        </row>
        <row r="5364">
          <cell r="A5364" t="str">
            <v>003903082</v>
          </cell>
          <cell r="B5364" t="str">
            <v>Oznaèevalna letev</v>
          </cell>
          <cell r="C5364" t="str">
            <v>ES-NU0851251</v>
          </cell>
          <cell r="D5364" t="str">
            <v>0,0314</v>
          </cell>
          <cell r="E5364" t="str">
            <v>RC</v>
          </cell>
          <cell r="F5364">
            <v>40</v>
          </cell>
          <cell r="G5364" t="e">
            <v>#VALUE!</v>
          </cell>
          <cell r="H5364">
            <v>0</v>
          </cell>
          <cell r="I5364" t="e">
            <v>#VALUE!</v>
          </cell>
          <cell r="J5364" t="e">
            <v>#VALUE!</v>
          </cell>
          <cell r="K5364">
            <v>0.56999999999999995</v>
          </cell>
          <cell r="L5364" t="e">
            <v>#VALUE!</v>
          </cell>
        </row>
        <row r="5365">
          <cell r="A5365" t="str">
            <v>003903083</v>
          </cell>
          <cell r="B5365" t="str">
            <v>Oznaèevalna letev</v>
          </cell>
          <cell r="C5365" t="str">
            <v>ES-NU0851301</v>
          </cell>
          <cell r="D5365" t="str">
            <v>0,0314</v>
          </cell>
          <cell r="E5365" t="str">
            <v>RC</v>
          </cell>
          <cell r="F5365">
            <v>40</v>
          </cell>
          <cell r="G5365" t="e">
            <v>#VALUE!</v>
          </cell>
          <cell r="H5365">
            <v>0</v>
          </cell>
          <cell r="I5365" t="e">
            <v>#VALUE!</v>
          </cell>
          <cell r="J5365" t="e">
            <v>#VALUE!</v>
          </cell>
          <cell r="K5365">
            <v>0.56999999999999995</v>
          </cell>
          <cell r="L5365" t="e">
            <v>#VALUE!</v>
          </cell>
        </row>
        <row r="5366">
          <cell r="A5366" t="str">
            <v>003903084</v>
          </cell>
          <cell r="B5366" t="str">
            <v>Oznaèevalna letev</v>
          </cell>
          <cell r="C5366" t="str">
            <v>ES-NU0851351</v>
          </cell>
          <cell r="D5366" t="str">
            <v>0,0314</v>
          </cell>
          <cell r="E5366" t="str">
            <v>RC</v>
          </cell>
          <cell r="F5366">
            <v>40</v>
          </cell>
          <cell r="G5366" t="e">
            <v>#VALUE!</v>
          </cell>
          <cell r="H5366">
            <v>0</v>
          </cell>
          <cell r="I5366" t="e">
            <v>#VALUE!</v>
          </cell>
          <cell r="J5366" t="e">
            <v>#VALUE!</v>
          </cell>
          <cell r="K5366">
            <v>0.56999999999999995</v>
          </cell>
          <cell r="L5366" t="e">
            <v>#VALUE!</v>
          </cell>
        </row>
        <row r="5367">
          <cell r="A5367" t="str">
            <v>003903085</v>
          </cell>
          <cell r="B5367" t="str">
            <v>Oznaèevalna letev</v>
          </cell>
          <cell r="C5367" t="str">
            <v>ES-NU0851401</v>
          </cell>
          <cell r="D5367" t="str">
            <v>0,0314</v>
          </cell>
          <cell r="E5367" t="str">
            <v>RC</v>
          </cell>
          <cell r="F5367">
            <v>40</v>
          </cell>
          <cell r="G5367" t="e">
            <v>#VALUE!</v>
          </cell>
          <cell r="H5367">
            <v>0</v>
          </cell>
          <cell r="I5367" t="e">
            <v>#VALUE!</v>
          </cell>
          <cell r="J5367" t="e">
            <v>#VALUE!</v>
          </cell>
          <cell r="K5367">
            <v>0.56999999999999995</v>
          </cell>
          <cell r="L5367" t="e">
            <v>#VALUE!</v>
          </cell>
        </row>
        <row r="5368">
          <cell r="A5368" t="str">
            <v>003903086</v>
          </cell>
          <cell r="B5368" t="str">
            <v>Oznaèevalna letev</v>
          </cell>
          <cell r="C5368" t="str">
            <v>ES-NU0851451</v>
          </cell>
          <cell r="D5368" t="str">
            <v>0,0314</v>
          </cell>
          <cell r="E5368" t="str">
            <v>RC</v>
          </cell>
          <cell r="F5368">
            <v>40</v>
          </cell>
          <cell r="G5368" t="e">
            <v>#VALUE!</v>
          </cell>
          <cell r="H5368">
            <v>0</v>
          </cell>
          <cell r="I5368" t="e">
            <v>#VALUE!</v>
          </cell>
          <cell r="J5368" t="e">
            <v>#VALUE!</v>
          </cell>
          <cell r="K5368">
            <v>0.56999999999999995</v>
          </cell>
          <cell r="L5368" t="e">
            <v>#VALUE!</v>
          </cell>
        </row>
        <row r="5369">
          <cell r="A5369" t="str">
            <v>003903087</v>
          </cell>
          <cell r="B5369" t="str">
            <v>Oznaèevalna letev</v>
          </cell>
          <cell r="C5369" t="str">
            <v>ES-NU0851501</v>
          </cell>
          <cell r="D5369" t="str">
            <v>0,0314</v>
          </cell>
          <cell r="E5369" t="str">
            <v>RC</v>
          </cell>
          <cell r="F5369">
            <v>40</v>
          </cell>
          <cell r="G5369" t="e">
            <v>#VALUE!</v>
          </cell>
          <cell r="H5369">
            <v>0</v>
          </cell>
          <cell r="I5369" t="e">
            <v>#VALUE!</v>
          </cell>
          <cell r="J5369" t="e">
            <v>#VALUE!</v>
          </cell>
          <cell r="K5369">
            <v>0.56999999999999995</v>
          </cell>
          <cell r="L5369" t="e">
            <v>#VALUE!</v>
          </cell>
        </row>
        <row r="5370">
          <cell r="A5370" t="str">
            <v>003903088</v>
          </cell>
          <cell r="B5370" t="str">
            <v>Oznaèevalna letev</v>
          </cell>
          <cell r="C5370" t="str">
            <v>ES-NU0851551</v>
          </cell>
          <cell r="D5370" t="str">
            <v>0,0314</v>
          </cell>
          <cell r="E5370" t="str">
            <v>RC</v>
          </cell>
          <cell r="F5370">
            <v>40</v>
          </cell>
          <cell r="G5370" t="e">
            <v>#VALUE!</v>
          </cell>
          <cell r="H5370">
            <v>0</v>
          </cell>
          <cell r="I5370" t="e">
            <v>#VALUE!</v>
          </cell>
          <cell r="J5370" t="e">
            <v>#VALUE!</v>
          </cell>
          <cell r="K5370">
            <v>0.56999999999999995</v>
          </cell>
          <cell r="L5370" t="e">
            <v>#VALUE!</v>
          </cell>
        </row>
        <row r="5371">
          <cell r="A5371" t="str">
            <v>003903089</v>
          </cell>
          <cell r="B5371" t="str">
            <v>Oznaèevalna letev</v>
          </cell>
          <cell r="C5371" t="str">
            <v>ES-NU0851601</v>
          </cell>
          <cell r="D5371" t="str">
            <v>0,0314</v>
          </cell>
          <cell r="E5371" t="str">
            <v>RC</v>
          </cell>
          <cell r="F5371">
            <v>40</v>
          </cell>
          <cell r="G5371" t="e">
            <v>#VALUE!</v>
          </cell>
          <cell r="H5371">
            <v>0</v>
          </cell>
          <cell r="I5371" t="e">
            <v>#VALUE!</v>
          </cell>
          <cell r="J5371" t="e">
            <v>#VALUE!</v>
          </cell>
          <cell r="K5371">
            <v>0.56999999999999995</v>
          </cell>
          <cell r="L5371" t="e">
            <v>#VALUE!</v>
          </cell>
        </row>
        <row r="5372">
          <cell r="A5372" t="str">
            <v>003903090</v>
          </cell>
          <cell r="B5372" t="str">
            <v>Oznaèevalna letev</v>
          </cell>
          <cell r="C5372" t="str">
            <v>ES-NU0851651</v>
          </cell>
          <cell r="D5372" t="str">
            <v>0,0314</v>
          </cell>
          <cell r="E5372" t="str">
            <v>RC</v>
          </cell>
          <cell r="F5372">
            <v>40</v>
          </cell>
          <cell r="G5372" t="e">
            <v>#VALUE!</v>
          </cell>
          <cell r="H5372">
            <v>0</v>
          </cell>
          <cell r="I5372" t="e">
            <v>#VALUE!</v>
          </cell>
          <cell r="J5372" t="e">
            <v>#VALUE!</v>
          </cell>
          <cell r="K5372">
            <v>0.56999999999999995</v>
          </cell>
          <cell r="L5372" t="e">
            <v>#VALUE!</v>
          </cell>
        </row>
        <row r="5373">
          <cell r="A5373" t="str">
            <v>003903091</v>
          </cell>
          <cell r="B5373" t="str">
            <v>Oznaèevalna letev</v>
          </cell>
          <cell r="C5373" t="str">
            <v>ES-NU0851701</v>
          </cell>
          <cell r="D5373" t="str">
            <v>0,0314</v>
          </cell>
          <cell r="E5373" t="str">
            <v>RC</v>
          </cell>
          <cell r="F5373">
            <v>40</v>
          </cell>
          <cell r="G5373" t="e">
            <v>#VALUE!</v>
          </cell>
          <cell r="H5373">
            <v>0</v>
          </cell>
          <cell r="I5373" t="e">
            <v>#VALUE!</v>
          </cell>
          <cell r="J5373" t="e">
            <v>#VALUE!</v>
          </cell>
          <cell r="K5373">
            <v>0.56999999999999995</v>
          </cell>
          <cell r="L5373" t="e">
            <v>#VALUE!</v>
          </cell>
        </row>
        <row r="5374">
          <cell r="A5374" t="str">
            <v>003903092</v>
          </cell>
          <cell r="B5374" t="str">
            <v>Oznaèevalna letev</v>
          </cell>
          <cell r="C5374" t="str">
            <v>ES-NU0851751</v>
          </cell>
          <cell r="D5374" t="str">
            <v>0,0314</v>
          </cell>
          <cell r="E5374" t="str">
            <v>RC</v>
          </cell>
          <cell r="F5374">
            <v>40</v>
          </cell>
          <cell r="G5374" t="e">
            <v>#VALUE!</v>
          </cell>
          <cell r="H5374">
            <v>0</v>
          </cell>
          <cell r="I5374" t="e">
            <v>#VALUE!</v>
          </cell>
          <cell r="J5374" t="e">
            <v>#VALUE!</v>
          </cell>
          <cell r="K5374">
            <v>0.56999999999999995</v>
          </cell>
          <cell r="L5374" t="e">
            <v>#VALUE!</v>
          </cell>
        </row>
        <row r="5375">
          <cell r="A5375" t="str">
            <v>003903093</v>
          </cell>
          <cell r="B5375" t="str">
            <v>Oznaèevalna letev</v>
          </cell>
          <cell r="C5375" t="str">
            <v>ES-NU0851801</v>
          </cell>
          <cell r="D5375" t="str">
            <v>0,0314</v>
          </cell>
          <cell r="E5375" t="str">
            <v>RC</v>
          </cell>
          <cell r="F5375">
            <v>40</v>
          </cell>
          <cell r="G5375" t="e">
            <v>#VALUE!</v>
          </cell>
          <cell r="H5375">
            <v>0</v>
          </cell>
          <cell r="I5375" t="e">
            <v>#VALUE!</v>
          </cell>
          <cell r="J5375" t="e">
            <v>#VALUE!</v>
          </cell>
          <cell r="K5375">
            <v>0.56999999999999995</v>
          </cell>
          <cell r="L5375" t="e">
            <v>#VALUE!</v>
          </cell>
        </row>
        <row r="5376">
          <cell r="A5376" t="str">
            <v>003903094</v>
          </cell>
          <cell r="B5376" t="str">
            <v>Oznaèevalna letev</v>
          </cell>
          <cell r="C5376" t="str">
            <v>ES-NU0851851</v>
          </cell>
          <cell r="D5376" t="str">
            <v>0,0314</v>
          </cell>
          <cell r="E5376" t="str">
            <v>RC</v>
          </cell>
          <cell r="F5376">
            <v>40</v>
          </cell>
          <cell r="G5376" t="e">
            <v>#VALUE!</v>
          </cell>
          <cell r="H5376">
            <v>0</v>
          </cell>
          <cell r="I5376" t="e">
            <v>#VALUE!</v>
          </cell>
          <cell r="J5376" t="e">
            <v>#VALUE!</v>
          </cell>
          <cell r="K5376">
            <v>0.56999999999999995</v>
          </cell>
          <cell r="L5376" t="e">
            <v>#VALUE!</v>
          </cell>
        </row>
        <row r="5377">
          <cell r="A5377" t="str">
            <v>003903095</v>
          </cell>
          <cell r="B5377" t="str">
            <v>Oznaèevalna letev</v>
          </cell>
          <cell r="C5377" t="str">
            <v>ES-NU0851901</v>
          </cell>
          <cell r="D5377" t="str">
            <v>0,0314</v>
          </cell>
          <cell r="E5377" t="str">
            <v>RC</v>
          </cell>
          <cell r="F5377">
            <v>40</v>
          </cell>
          <cell r="G5377" t="e">
            <v>#VALUE!</v>
          </cell>
          <cell r="H5377">
            <v>0</v>
          </cell>
          <cell r="I5377" t="e">
            <v>#VALUE!</v>
          </cell>
          <cell r="J5377" t="e">
            <v>#VALUE!</v>
          </cell>
          <cell r="K5377">
            <v>0.56999999999999995</v>
          </cell>
          <cell r="L5377" t="e">
            <v>#VALUE!</v>
          </cell>
        </row>
        <row r="5378">
          <cell r="A5378" t="str">
            <v>003903096</v>
          </cell>
          <cell r="B5378" t="str">
            <v>Oznaèevalna letev</v>
          </cell>
          <cell r="C5378" t="str">
            <v>ES-NU0851951</v>
          </cell>
          <cell r="D5378" t="str">
            <v>0,0314</v>
          </cell>
          <cell r="E5378" t="str">
            <v>RC</v>
          </cell>
          <cell r="F5378">
            <v>40</v>
          </cell>
          <cell r="G5378" t="e">
            <v>#VALUE!</v>
          </cell>
          <cell r="H5378">
            <v>0</v>
          </cell>
          <cell r="I5378" t="e">
            <v>#VALUE!</v>
          </cell>
          <cell r="J5378" t="e">
            <v>#VALUE!</v>
          </cell>
          <cell r="K5378">
            <v>0.56999999999999995</v>
          </cell>
          <cell r="L5378" t="e">
            <v>#VALUE!</v>
          </cell>
        </row>
        <row r="5379">
          <cell r="A5379" t="str">
            <v>003903097</v>
          </cell>
          <cell r="B5379" t="str">
            <v>Oznaèevalna letev</v>
          </cell>
          <cell r="C5379" t="str">
            <v>ES-NU0851510</v>
          </cell>
          <cell r="D5379" t="str">
            <v>0,0314</v>
          </cell>
          <cell r="E5379" t="str">
            <v>RC</v>
          </cell>
          <cell r="F5379">
            <v>40</v>
          </cell>
          <cell r="G5379" t="e">
            <v>#VALUE!</v>
          </cell>
          <cell r="H5379">
            <v>0</v>
          </cell>
          <cell r="I5379" t="e">
            <v>#VALUE!</v>
          </cell>
          <cell r="J5379" t="e">
            <v>#VALUE!</v>
          </cell>
          <cell r="K5379">
            <v>0.56999999999999995</v>
          </cell>
          <cell r="L5379" t="e">
            <v>#VALUE!</v>
          </cell>
        </row>
        <row r="5380">
          <cell r="A5380" t="str">
            <v>003903098</v>
          </cell>
          <cell r="B5380" t="str">
            <v>Oznaèevalna letev</v>
          </cell>
          <cell r="C5380" t="str">
            <v>ES-NU0851520</v>
          </cell>
          <cell r="D5380" t="str">
            <v>0,0314</v>
          </cell>
          <cell r="E5380" t="str">
            <v>RC</v>
          </cell>
          <cell r="F5380">
            <v>40</v>
          </cell>
          <cell r="G5380" t="e">
            <v>#VALUE!</v>
          </cell>
          <cell r="H5380">
            <v>0</v>
          </cell>
          <cell r="I5380" t="e">
            <v>#VALUE!</v>
          </cell>
          <cell r="J5380" t="e">
            <v>#VALUE!</v>
          </cell>
          <cell r="K5380">
            <v>0.56999999999999995</v>
          </cell>
          <cell r="L5380" t="e">
            <v>#VALUE!</v>
          </cell>
        </row>
        <row r="5381">
          <cell r="A5381" t="str">
            <v>003903099</v>
          </cell>
          <cell r="B5381" t="str">
            <v>Oznaèevalna letev</v>
          </cell>
          <cell r="C5381" t="str">
            <v>ES-NU0851530</v>
          </cell>
          <cell r="D5381" t="str">
            <v>0,0314</v>
          </cell>
          <cell r="E5381" t="str">
            <v>RC</v>
          </cell>
          <cell r="F5381">
            <v>40</v>
          </cell>
          <cell r="G5381" t="e">
            <v>#VALUE!</v>
          </cell>
          <cell r="H5381">
            <v>0</v>
          </cell>
          <cell r="I5381" t="e">
            <v>#VALUE!</v>
          </cell>
          <cell r="J5381" t="e">
            <v>#VALUE!</v>
          </cell>
          <cell r="K5381">
            <v>0.56999999999999995</v>
          </cell>
          <cell r="L5381" t="e">
            <v>#VALUE!</v>
          </cell>
        </row>
        <row r="5382">
          <cell r="A5382" t="str">
            <v>003903100</v>
          </cell>
          <cell r="B5382" t="str">
            <v>Oznaèevalna letev</v>
          </cell>
          <cell r="C5382" t="str">
            <v>ES-NU0851540</v>
          </cell>
          <cell r="D5382" t="str">
            <v>0,0314</v>
          </cell>
          <cell r="E5382" t="str">
            <v>RC</v>
          </cell>
          <cell r="F5382">
            <v>40</v>
          </cell>
          <cell r="G5382" t="e">
            <v>#VALUE!</v>
          </cell>
          <cell r="H5382">
            <v>0</v>
          </cell>
          <cell r="I5382" t="e">
            <v>#VALUE!</v>
          </cell>
          <cell r="J5382" t="e">
            <v>#VALUE!</v>
          </cell>
          <cell r="K5382">
            <v>0.56999999999999995</v>
          </cell>
          <cell r="L5382" t="e">
            <v>#VALUE!</v>
          </cell>
        </row>
        <row r="5383">
          <cell r="A5383" t="str">
            <v>003903101</v>
          </cell>
          <cell r="B5383" t="str">
            <v>Oznaèevalna letev</v>
          </cell>
          <cell r="C5383" t="str">
            <v>ES-NU0851550</v>
          </cell>
          <cell r="D5383" t="str">
            <v>0,0314</v>
          </cell>
          <cell r="E5383" t="str">
            <v>RC</v>
          </cell>
          <cell r="F5383">
            <v>40</v>
          </cell>
          <cell r="G5383" t="e">
            <v>#VALUE!</v>
          </cell>
          <cell r="H5383">
            <v>0</v>
          </cell>
          <cell r="I5383" t="e">
            <v>#VALUE!</v>
          </cell>
          <cell r="J5383" t="e">
            <v>#VALUE!</v>
          </cell>
          <cell r="K5383">
            <v>0.56999999999999995</v>
          </cell>
          <cell r="L5383" t="e">
            <v>#VALUE!</v>
          </cell>
        </row>
        <row r="5384">
          <cell r="A5384" t="str">
            <v>003903102</v>
          </cell>
          <cell r="B5384" t="str">
            <v>Oznaèevalna letev</v>
          </cell>
          <cell r="C5384" t="str">
            <v>ES-NU0851560</v>
          </cell>
          <cell r="D5384" t="str">
            <v>0,0314</v>
          </cell>
          <cell r="E5384" t="str">
            <v>RC</v>
          </cell>
          <cell r="F5384">
            <v>40</v>
          </cell>
          <cell r="G5384" t="e">
            <v>#VALUE!</v>
          </cell>
          <cell r="H5384">
            <v>0</v>
          </cell>
          <cell r="I5384" t="e">
            <v>#VALUE!</v>
          </cell>
          <cell r="J5384" t="e">
            <v>#VALUE!</v>
          </cell>
          <cell r="K5384">
            <v>0.56999999999999995</v>
          </cell>
          <cell r="L5384" t="e">
            <v>#VALUE!</v>
          </cell>
        </row>
        <row r="5385">
          <cell r="A5385" t="str">
            <v>003903103</v>
          </cell>
          <cell r="B5385" t="str">
            <v>Oznaèevalna letev</v>
          </cell>
          <cell r="C5385" t="str">
            <v>ES-NU0851570</v>
          </cell>
          <cell r="D5385" t="str">
            <v>0,0314</v>
          </cell>
          <cell r="E5385" t="str">
            <v>RC</v>
          </cell>
          <cell r="F5385">
            <v>40</v>
          </cell>
          <cell r="G5385" t="e">
            <v>#VALUE!</v>
          </cell>
          <cell r="H5385">
            <v>0</v>
          </cell>
          <cell r="I5385" t="e">
            <v>#VALUE!</v>
          </cell>
          <cell r="J5385" t="e">
            <v>#VALUE!</v>
          </cell>
          <cell r="K5385">
            <v>0.56999999999999995</v>
          </cell>
          <cell r="L5385" t="e">
            <v>#VALUE!</v>
          </cell>
        </row>
        <row r="5386">
          <cell r="A5386" t="str">
            <v>003903104</v>
          </cell>
          <cell r="B5386" t="str">
            <v>Oznaèevalna letev</v>
          </cell>
          <cell r="C5386" t="str">
            <v>ES-NU0851580</v>
          </cell>
          <cell r="D5386" t="str">
            <v>0,0314</v>
          </cell>
          <cell r="E5386" t="str">
            <v>RC</v>
          </cell>
          <cell r="F5386">
            <v>40</v>
          </cell>
          <cell r="G5386" t="e">
            <v>#VALUE!</v>
          </cell>
          <cell r="H5386">
            <v>0</v>
          </cell>
          <cell r="I5386" t="e">
            <v>#VALUE!</v>
          </cell>
          <cell r="J5386" t="e">
            <v>#VALUE!</v>
          </cell>
          <cell r="K5386">
            <v>0.56999999999999995</v>
          </cell>
          <cell r="L5386" t="e">
            <v>#VALUE!</v>
          </cell>
        </row>
        <row r="5387">
          <cell r="A5387" t="str">
            <v>003903105</v>
          </cell>
          <cell r="B5387" t="str">
            <v>Oznaèevalna letev</v>
          </cell>
          <cell r="C5387" t="str">
            <v>ES-NU0851590</v>
          </cell>
          <cell r="D5387" t="str">
            <v>0,0314</v>
          </cell>
          <cell r="E5387" t="str">
            <v>RC</v>
          </cell>
          <cell r="F5387">
            <v>40</v>
          </cell>
          <cell r="G5387" t="e">
            <v>#VALUE!</v>
          </cell>
          <cell r="H5387">
            <v>0</v>
          </cell>
          <cell r="I5387" t="e">
            <v>#VALUE!</v>
          </cell>
          <cell r="J5387" t="e">
            <v>#VALUE!</v>
          </cell>
          <cell r="K5387">
            <v>0.56999999999999995</v>
          </cell>
          <cell r="L5387" t="e">
            <v>#VALUE!</v>
          </cell>
        </row>
        <row r="5388">
          <cell r="A5388" t="str">
            <v>003903106</v>
          </cell>
          <cell r="B5388" t="str">
            <v>Oznaèevalna letev</v>
          </cell>
          <cell r="C5388" t="str">
            <v>ES-NU0851600</v>
          </cell>
          <cell r="D5388" t="str">
            <v>0,0314</v>
          </cell>
          <cell r="E5388" t="str">
            <v>RC</v>
          </cell>
          <cell r="F5388">
            <v>40</v>
          </cell>
          <cell r="G5388" t="e">
            <v>#VALUE!</v>
          </cell>
          <cell r="H5388">
            <v>0</v>
          </cell>
          <cell r="I5388" t="e">
            <v>#VALUE!</v>
          </cell>
          <cell r="J5388" t="e">
            <v>#VALUE!</v>
          </cell>
          <cell r="K5388">
            <v>0.56999999999999995</v>
          </cell>
          <cell r="L5388" t="e">
            <v>#VALUE!</v>
          </cell>
        </row>
        <row r="5389">
          <cell r="A5389" t="str">
            <v>003903107</v>
          </cell>
          <cell r="B5389" t="str">
            <v>Oznaèevalna letev</v>
          </cell>
          <cell r="C5389" t="str">
            <v>ES-NU08510L1</v>
          </cell>
          <cell r="D5389" t="str">
            <v>0,0314</v>
          </cell>
          <cell r="E5389" t="str">
            <v>RC</v>
          </cell>
          <cell r="F5389">
            <v>40</v>
          </cell>
          <cell r="G5389" t="e">
            <v>#VALUE!</v>
          </cell>
          <cell r="H5389">
            <v>0</v>
          </cell>
          <cell r="I5389" t="e">
            <v>#VALUE!</v>
          </cell>
          <cell r="J5389" t="e">
            <v>#VALUE!</v>
          </cell>
          <cell r="K5389">
            <v>0.56999999999999995</v>
          </cell>
          <cell r="L5389" t="e">
            <v>#VALUE!</v>
          </cell>
        </row>
        <row r="5390">
          <cell r="A5390" t="str">
            <v>003903108</v>
          </cell>
          <cell r="B5390" t="str">
            <v>Oznaèevalna letev</v>
          </cell>
          <cell r="C5390" t="str">
            <v>ES-NU08510L2</v>
          </cell>
          <cell r="D5390" t="str">
            <v>0,0314</v>
          </cell>
          <cell r="E5390" t="str">
            <v>RC</v>
          </cell>
          <cell r="F5390">
            <v>40</v>
          </cell>
          <cell r="G5390" t="e">
            <v>#VALUE!</v>
          </cell>
          <cell r="H5390">
            <v>0</v>
          </cell>
          <cell r="I5390" t="e">
            <v>#VALUE!</v>
          </cell>
          <cell r="J5390" t="e">
            <v>#VALUE!</v>
          </cell>
          <cell r="K5390">
            <v>0.56999999999999995</v>
          </cell>
          <cell r="L5390" t="e">
            <v>#VALUE!</v>
          </cell>
        </row>
        <row r="5391">
          <cell r="A5391" t="str">
            <v>003903109</v>
          </cell>
          <cell r="B5391" t="str">
            <v>Oznaèevalna letev</v>
          </cell>
          <cell r="C5391" t="str">
            <v>ES-NU08510L3</v>
          </cell>
          <cell r="D5391" t="str">
            <v>0,0314</v>
          </cell>
          <cell r="E5391" t="str">
            <v>RC</v>
          </cell>
          <cell r="F5391">
            <v>40</v>
          </cell>
          <cell r="G5391" t="e">
            <v>#VALUE!</v>
          </cell>
          <cell r="H5391">
            <v>0</v>
          </cell>
          <cell r="I5391" t="e">
            <v>#VALUE!</v>
          </cell>
          <cell r="J5391" t="e">
            <v>#VALUE!</v>
          </cell>
          <cell r="K5391">
            <v>0.56999999999999995</v>
          </cell>
          <cell r="L5391" t="e">
            <v>#VALUE!</v>
          </cell>
        </row>
        <row r="5392">
          <cell r="A5392" t="str">
            <v>003903110</v>
          </cell>
          <cell r="B5392" t="str">
            <v>Oznaèevalna letev</v>
          </cell>
          <cell r="C5392" t="str">
            <v>ES-NU0851N</v>
          </cell>
          <cell r="D5392" t="str">
            <v>0,0314</v>
          </cell>
          <cell r="E5392" t="str">
            <v>RC</v>
          </cell>
          <cell r="F5392">
            <v>40</v>
          </cell>
          <cell r="G5392" t="e">
            <v>#VALUE!</v>
          </cell>
          <cell r="H5392">
            <v>0</v>
          </cell>
          <cell r="I5392" t="e">
            <v>#VALUE!</v>
          </cell>
          <cell r="J5392" t="e">
            <v>#VALUE!</v>
          </cell>
          <cell r="K5392">
            <v>0.56999999999999995</v>
          </cell>
          <cell r="L5392" t="e">
            <v>#VALUE!</v>
          </cell>
        </row>
        <row r="5393">
          <cell r="A5393" t="str">
            <v>003903111</v>
          </cell>
          <cell r="B5393" t="str">
            <v>Oznaèevalna letev</v>
          </cell>
          <cell r="C5393" t="str">
            <v>ES-NU08510PE</v>
          </cell>
          <cell r="D5393" t="str">
            <v>0,0314</v>
          </cell>
          <cell r="E5393" t="str">
            <v>RC</v>
          </cell>
          <cell r="F5393">
            <v>40</v>
          </cell>
          <cell r="G5393" t="e">
            <v>#VALUE!</v>
          </cell>
          <cell r="H5393">
            <v>0</v>
          </cell>
          <cell r="I5393" t="e">
            <v>#VALUE!</v>
          </cell>
          <cell r="J5393" t="e">
            <v>#VALUE!</v>
          </cell>
          <cell r="K5393">
            <v>0.56999999999999995</v>
          </cell>
          <cell r="L5393" t="e">
            <v>#VALUE!</v>
          </cell>
        </row>
        <row r="5394">
          <cell r="A5394" t="str">
            <v>003903112</v>
          </cell>
          <cell r="B5394" t="str">
            <v>Oznaèevalna letev</v>
          </cell>
          <cell r="C5394" t="str">
            <v>ES-NU085110</v>
          </cell>
          <cell r="D5394" t="str">
            <v>0,0314</v>
          </cell>
          <cell r="E5394" t="str">
            <v>RC</v>
          </cell>
          <cell r="F5394">
            <v>40</v>
          </cell>
          <cell r="G5394" t="e">
            <v>#VALUE!</v>
          </cell>
          <cell r="H5394">
            <v>0</v>
          </cell>
          <cell r="I5394" t="e">
            <v>#VALUE!</v>
          </cell>
          <cell r="J5394" t="e">
            <v>#VALUE!</v>
          </cell>
          <cell r="K5394">
            <v>0.56999999999999995</v>
          </cell>
          <cell r="L5394" t="e">
            <v>#VALUE!</v>
          </cell>
        </row>
        <row r="5395">
          <cell r="A5395" t="str">
            <v>003903113</v>
          </cell>
          <cell r="B5395" t="str">
            <v>Oznaèevalna letev</v>
          </cell>
          <cell r="C5395" t="str">
            <v>ES-NU085111</v>
          </cell>
          <cell r="D5395" t="str">
            <v>0,0314</v>
          </cell>
          <cell r="E5395" t="str">
            <v>RC</v>
          </cell>
          <cell r="F5395">
            <v>40</v>
          </cell>
          <cell r="G5395" t="e">
            <v>#VALUE!</v>
          </cell>
          <cell r="H5395">
            <v>0</v>
          </cell>
          <cell r="I5395" t="e">
            <v>#VALUE!</v>
          </cell>
          <cell r="J5395" t="e">
            <v>#VALUE!</v>
          </cell>
          <cell r="K5395">
            <v>0.56999999999999995</v>
          </cell>
          <cell r="L5395" t="e">
            <v>#VALUE!</v>
          </cell>
        </row>
        <row r="5396">
          <cell r="A5396" t="str">
            <v>003903114</v>
          </cell>
          <cell r="B5396" t="str">
            <v>Oznaèevalna letev</v>
          </cell>
          <cell r="C5396" t="str">
            <v>ES-NU085112</v>
          </cell>
          <cell r="D5396" t="str">
            <v>0,0314</v>
          </cell>
          <cell r="E5396" t="str">
            <v>RC</v>
          </cell>
          <cell r="F5396">
            <v>40</v>
          </cell>
          <cell r="G5396" t="e">
            <v>#VALUE!</v>
          </cell>
          <cell r="H5396">
            <v>0</v>
          </cell>
          <cell r="I5396" t="e">
            <v>#VALUE!</v>
          </cell>
          <cell r="J5396" t="e">
            <v>#VALUE!</v>
          </cell>
          <cell r="K5396">
            <v>0.56999999999999995</v>
          </cell>
          <cell r="L5396" t="e">
            <v>#VALUE!</v>
          </cell>
        </row>
        <row r="5397">
          <cell r="A5397" t="str">
            <v>003903115</v>
          </cell>
          <cell r="B5397" t="str">
            <v>Oznaèevalna letev</v>
          </cell>
          <cell r="C5397" t="str">
            <v>ES-NU085114</v>
          </cell>
          <cell r="D5397" t="str">
            <v>0,0314</v>
          </cell>
          <cell r="E5397" t="str">
            <v>RC</v>
          </cell>
          <cell r="F5397">
            <v>40</v>
          </cell>
          <cell r="G5397" t="e">
            <v>#VALUE!</v>
          </cell>
          <cell r="H5397">
            <v>0</v>
          </cell>
          <cell r="I5397" t="e">
            <v>#VALUE!</v>
          </cell>
          <cell r="J5397" t="e">
            <v>#VALUE!</v>
          </cell>
          <cell r="K5397">
            <v>0.56999999999999995</v>
          </cell>
          <cell r="L5397" t="e">
            <v>#VALUE!</v>
          </cell>
        </row>
        <row r="5398">
          <cell r="A5398" t="str">
            <v>003903116</v>
          </cell>
          <cell r="B5398" t="str">
            <v>Oznaèevalna letev</v>
          </cell>
          <cell r="C5398" t="str">
            <v>ES-NU0851R</v>
          </cell>
          <cell r="D5398" t="str">
            <v>0,0314</v>
          </cell>
          <cell r="E5398" t="str">
            <v>RC</v>
          </cell>
          <cell r="F5398">
            <v>40</v>
          </cell>
          <cell r="G5398" t="e">
            <v>#VALUE!</v>
          </cell>
          <cell r="H5398">
            <v>0</v>
          </cell>
          <cell r="I5398" t="e">
            <v>#VALUE!</v>
          </cell>
          <cell r="J5398" t="e">
            <v>#VALUE!</v>
          </cell>
          <cell r="K5398">
            <v>0.56999999999999995</v>
          </cell>
          <cell r="L5398" t="e">
            <v>#VALUE!</v>
          </cell>
        </row>
        <row r="5399">
          <cell r="A5399" t="str">
            <v>003903117</v>
          </cell>
          <cell r="B5399" t="str">
            <v>Oznaèevalna letev</v>
          </cell>
          <cell r="C5399" t="str">
            <v>ES-NU0851S</v>
          </cell>
          <cell r="D5399" t="str">
            <v>0,0314</v>
          </cell>
          <cell r="E5399" t="str">
            <v>RC</v>
          </cell>
          <cell r="F5399">
            <v>40</v>
          </cell>
          <cell r="G5399" t="e">
            <v>#VALUE!</v>
          </cell>
          <cell r="H5399">
            <v>0</v>
          </cell>
          <cell r="I5399" t="e">
            <v>#VALUE!</v>
          </cell>
          <cell r="J5399" t="e">
            <v>#VALUE!</v>
          </cell>
          <cell r="K5399">
            <v>0.56999999999999995</v>
          </cell>
          <cell r="L5399" t="e">
            <v>#VALUE!</v>
          </cell>
        </row>
        <row r="5400">
          <cell r="A5400" t="str">
            <v>003903118</v>
          </cell>
          <cell r="B5400" t="str">
            <v>Oznaèevalna letev</v>
          </cell>
          <cell r="C5400" t="str">
            <v>ES-NU0851T</v>
          </cell>
          <cell r="D5400" t="str">
            <v>0,0314</v>
          </cell>
          <cell r="E5400" t="str">
            <v>RC</v>
          </cell>
          <cell r="F5400">
            <v>40</v>
          </cell>
          <cell r="G5400" t="e">
            <v>#VALUE!</v>
          </cell>
          <cell r="H5400">
            <v>0</v>
          </cell>
          <cell r="I5400" t="e">
            <v>#VALUE!</v>
          </cell>
          <cell r="J5400" t="e">
            <v>#VALUE!</v>
          </cell>
          <cell r="K5400">
            <v>0.56999999999999995</v>
          </cell>
          <cell r="L5400" t="e">
            <v>#VALUE!</v>
          </cell>
        </row>
        <row r="5401">
          <cell r="A5401" t="str">
            <v>003903119</v>
          </cell>
          <cell r="B5401" t="str">
            <v>Oznaèevalna letev</v>
          </cell>
          <cell r="C5401" t="str">
            <v>ES-NU0851UV</v>
          </cell>
          <cell r="D5401" t="str">
            <v>0,0314</v>
          </cell>
          <cell r="E5401" t="str">
            <v>RC</v>
          </cell>
          <cell r="F5401">
            <v>40</v>
          </cell>
          <cell r="G5401" t="e">
            <v>#VALUE!</v>
          </cell>
          <cell r="H5401">
            <v>0</v>
          </cell>
          <cell r="I5401" t="e">
            <v>#VALUE!</v>
          </cell>
          <cell r="J5401" t="e">
            <v>#VALUE!</v>
          </cell>
          <cell r="K5401">
            <v>0.56999999999999995</v>
          </cell>
          <cell r="L5401" t="e">
            <v>#VALUE!</v>
          </cell>
        </row>
        <row r="5402">
          <cell r="A5402" t="str">
            <v>003903120</v>
          </cell>
          <cell r="B5402" t="str">
            <v>Oznaèevalna letev</v>
          </cell>
          <cell r="C5402" t="str">
            <v>ES-NU0851V</v>
          </cell>
          <cell r="D5402" t="str">
            <v>0,0314</v>
          </cell>
          <cell r="E5402" t="str">
            <v>RC</v>
          </cell>
          <cell r="F5402">
            <v>40</v>
          </cell>
          <cell r="G5402" t="e">
            <v>#VALUE!</v>
          </cell>
          <cell r="H5402">
            <v>0</v>
          </cell>
          <cell r="I5402" t="e">
            <v>#VALUE!</v>
          </cell>
          <cell r="J5402" t="e">
            <v>#VALUE!</v>
          </cell>
          <cell r="K5402">
            <v>0.56999999999999995</v>
          </cell>
          <cell r="L5402" t="e">
            <v>#VALUE!</v>
          </cell>
        </row>
        <row r="5403">
          <cell r="A5403" t="str">
            <v>003903121</v>
          </cell>
          <cell r="B5403" t="str">
            <v>Oznaèevalna letev</v>
          </cell>
          <cell r="C5403" t="str">
            <v>ES-NU0851W</v>
          </cell>
          <cell r="D5403" t="str">
            <v>0,0314</v>
          </cell>
          <cell r="E5403" t="str">
            <v>RC</v>
          </cell>
          <cell r="F5403">
            <v>40</v>
          </cell>
          <cell r="G5403" t="e">
            <v>#VALUE!</v>
          </cell>
          <cell r="H5403">
            <v>0</v>
          </cell>
          <cell r="I5403" t="e">
            <v>#VALUE!</v>
          </cell>
          <cell r="J5403" t="e">
            <v>#VALUE!</v>
          </cell>
          <cell r="K5403">
            <v>0.56999999999999995</v>
          </cell>
          <cell r="L5403" t="e">
            <v>#VALUE!</v>
          </cell>
        </row>
        <row r="5404">
          <cell r="A5404" t="str">
            <v>003903122</v>
          </cell>
          <cell r="B5404" t="str">
            <v>Oznaèevalna letev</v>
          </cell>
          <cell r="C5404" t="str">
            <v>ES-NU0851X</v>
          </cell>
          <cell r="D5404" t="str">
            <v>0,0314</v>
          </cell>
          <cell r="E5404" t="str">
            <v>RC</v>
          </cell>
          <cell r="F5404">
            <v>40</v>
          </cell>
          <cell r="G5404" t="e">
            <v>#VALUE!</v>
          </cell>
          <cell r="H5404">
            <v>0</v>
          </cell>
          <cell r="I5404" t="e">
            <v>#VALUE!</v>
          </cell>
          <cell r="J5404" t="e">
            <v>#VALUE!</v>
          </cell>
          <cell r="K5404">
            <v>0.56999999999999995</v>
          </cell>
          <cell r="L5404" t="e">
            <v>#VALUE!</v>
          </cell>
        </row>
        <row r="5405">
          <cell r="A5405" t="str">
            <v>003903123</v>
          </cell>
          <cell r="B5405" t="str">
            <v>Nosilec</v>
          </cell>
          <cell r="C5405" t="str">
            <v>ES-PTM</v>
          </cell>
          <cell r="D5405" t="str">
            <v>1,2540</v>
          </cell>
          <cell r="E5405" t="str">
            <v>RC</v>
          </cell>
          <cell r="F5405">
            <v>40</v>
          </cell>
          <cell r="G5405">
            <v>7524</v>
          </cell>
          <cell r="H5405">
            <v>0</v>
          </cell>
          <cell r="I5405">
            <v>7599.24</v>
          </cell>
          <cell r="J5405">
            <v>957504.24</v>
          </cell>
          <cell r="K5405">
            <v>0.56999999999999995</v>
          </cell>
          <cell r="L5405">
            <v>1503282</v>
          </cell>
        </row>
        <row r="5406">
          <cell r="A5406" t="str">
            <v>003903124</v>
          </cell>
          <cell r="B5406" t="str">
            <v>Nosilec</v>
          </cell>
          <cell r="C5406" t="str">
            <v>ES-PTMS</v>
          </cell>
          <cell r="D5406" t="str">
            <v>0,6600</v>
          </cell>
          <cell r="E5406" t="str">
            <v>RC</v>
          </cell>
          <cell r="F5406">
            <v>40</v>
          </cell>
          <cell r="G5406" t="e">
            <v>#VALUE!</v>
          </cell>
          <cell r="H5406">
            <v>0</v>
          </cell>
          <cell r="I5406" t="e">
            <v>#VALUE!</v>
          </cell>
          <cell r="J5406" t="e">
            <v>#VALUE!</v>
          </cell>
          <cell r="K5406">
            <v>0.56999999999999995</v>
          </cell>
          <cell r="L5406" t="e">
            <v>#VALUE!</v>
          </cell>
        </row>
        <row r="5407">
          <cell r="A5407" t="str">
            <v>003903125</v>
          </cell>
          <cell r="B5407" t="str">
            <v>Oznaèevalna letev</v>
          </cell>
          <cell r="C5407" t="str">
            <v>ES-TA1640AW</v>
          </cell>
          <cell r="D5407" t="str">
            <v>0,5069</v>
          </cell>
          <cell r="E5407" t="str">
            <v>RC</v>
          </cell>
          <cell r="F5407">
            <v>40</v>
          </cell>
          <cell r="G5407" t="e">
            <v>#VALUE!</v>
          </cell>
          <cell r="H5407">
            <v>0</v>
          </cell>
          <cell r="I5407" t="e">
            <v>#VALUE!</v>
          </cell>
          <cell r="J5407" t="e">
            <v>#VALUE!</v>
          </cell>
          <cell r="K5407">
            <v>0.56999999999999995</v>
          </cell>
          <cell r="L5407" t="e">
            <v>#VALUE!</v>
          </cell>
        </row>
        <row r="5408">
          <cell r="A5408" t="str">
            <v>003903126</v>
          </cell>
          <cell r="B5408" t="str">
            <v>Oznaèevalna letev</v>
          </cell>
          <cell r="C5408" t="str">
            <v>ES-TA407AW</v>
          </cell>
          <cell r="D5408" t="str">
            <v>0,2173</v>
          </cell>
          <cell r="E5408" t="str">
            <v>RC</v>
          </cell>
          <cell r="F5408">
            <v>40</v>
          </cell>
          <cell r="G5408" t="e">
            <v>#VALUE!</v>
          </cell>
          <cell r="H5408">
            <v>0</v>
          </cell>
          <cell r="I5408" t="e">
            <v>#VALUE!</v>
          </cell>
          <cell r="J5408" t="e">
            <v>#VALUE!</v>
          </cell>
          <cell r="K5408">
            <v>0.56999999999999995</v>
          </cell>
          <cell r="L5408" t="e">
            <v>#VALUE!</v>
          </cell>
        </row>
        <row r="5409">
          <cell r="A5409" t="str">
            <v>009512110</v>
          </cell>
          <cell r="B5409" t="str">
            <v>Starter</v>
          </cell>
          <cell r="C5409" t="str">
            <v>ZTE/2 4-65W.80W</v>
          </cell>
          <cell r="D5409" t="str">
            <v>0,2696</v>
          </cell>
          <cell r="E5409" t="str">
            <v>SB</v>
          </cell>
          <cell r="F5409">
            <v>32</v>
          </cell>
          <cell r="G5409" t="e">
            <v>#VALUE!</v>
          </cell>
          <cell r="H5409">
            <v>0</v>
          </cell>
          <cell r="I5409" t="e">
            <v>#VALUE!</v>
          </cell>
          <cell r="J5409" t="e">
            <v>#VALUE!</v>
          </cell>
          <cell r="K5409">
            <v>0.64</v>
          </cell>
          <cell r="L5409" t="e">
            <v>#VALUE!</v>
          </cell>
        </row>
        <row r="5410">
          <cell r="A5410" t="str">
            <v>009512330</v>
          </cell>
          <cell r="B5410" t="str">
            <v>Starter</v>
          </cell>
          <cell r="C5410" t="str">
            <v>ZTA/3 4-22W</v>
          </cell>
          <cell r="D5410" t="str">
            <v>0,2696</v>
          </cell>
          <cell r="E5410" t="str">
            <v>SB</v>
          </cell>
          <cell r="F5410">
            <v>32</v>
          </cell>
          <cell r="G5410" t="e">
            <v>#VALUE!</v>
          </cell>
          <cell r="H5410">
            <v>0</v>
          </cell>
          <cell r="I5410" t="e">
            <v>#VALUE!</v>
          </cell>
          <cell r="J5410" t="e">
            <v>#VALUE!</v>
          </cell>
          <cell r="K5410">
            <v>0.64</v>
          </cell>
          <cell r="L5410" t="e">
            <v>#VALUE!</v>
          </cell>
        </row>
        <row r="5411">
          <cell r="A5411" t="str">
            <v>004225003</v>
          </cell>
          <cell r="B5411" t="str">
            <v>Talilni vložek</v>
          </cell>
          <cell r="C5411" t="str">
            <v>VVC 7.2kV/2A</v>
          </cell>
          <cell r="D5411" t="str">
            <v>24,3418</v>
          </cell>
          <cell r="E5411" t="str">
            <v>TA</v>
          </cell>
          <cell r="F5411">
            <v>36</v>
          </cell>
          <cell r="G5411">
            <v>155787.51999999999</v>
          </cell>
          <cell r="H5411">
            <v>0</v>
          </cell>
          <cell r="I5411">
            <v>157345.3952</v>
          </cell>
          <cell r="J5411">
            <v>19825519.795200001</v>
          </cell>
          <cell r="K5411">
            <v>0.64</v>
          </cell>
          <cell r="L5411">
            <v>32513853</v>
          </cell>
        </row>
        <row r="5412">
          <cell r="A5412" t="str">
            <v>004225004</v>
          </cell>
          <cell r="B5412" t="str">
            <v>Talilni vložek</v>
          </cell>
          <cell r="C5412" t="str">
            <v>VVC 7.2kV/4A</v>
          </cell>
          <cell r="D5412" t="str">
            <v>24,3418</v>
          </cell>
          <cell r="E5412" t="str">
            <v>TA</v>
          </cell>
          <cell r="F5412">
            <v>36</v>
          </cell>
          <cell r="G5412">
            <v>155787.51999999999</v>
          </cell>
          <cell r="H5412">
            <v>0</v>
          </cell>
          <cell r="I5412">
            <v>157345.3952</v>
          </cell>
          <cell r="J5412">
            <v>19825519.795200001</v>
          </cell>
          <cell r="K5412">
            <v>0.64</v>
          </cell>
          <cell r="L5412">
            <v>32513853</v>
          </cell>
        </row>
        <row r="5413">
          <cell r="A5413" t="str">
            <v>004225005</v>
          </cell>
          <cell r="B5413" t="str">
            <v>Talilni vložek</v>
          </cell>
          <cell r="C5413" t="str">
            <v>VVC 7.2kV/6A</v>
          </cell>
          <cell r="D5413" t="str">
            <v>24,3418</v>
          </cell>
          <cell r="E5413" t="str">
            <v>TA</v>
          </cell>
          <cell r="F5413">
            <v>36</v>
          </cell>
          <cell r="G5413">
            <v>155787.51999999999</v>
          </cell>
          <cell r="H5413">
            <v>0</v>
          </cell>
          <cell r="I5413">
            <v>157345.3952</v>
          </cell>
          <cell r="J5413">
            <v>19825519.795200001</v>
          </cell>
          <cell r="K5413">
            <v>0.64</v>
          </cell>
          <cell r="L5413">
            <v>32513853</v>
          </cell>
        </row>
        <row r="5414">
          <cell r="A5414" t="str">
            <v>004225006</v>
          </cell>
          <cell r="B5414" t="str">
            <v>Talilni vložek</v>
          </cell>
          <cell r="C5414" t="str">
            <v>VVC 7.2kV/10A</v>
          </cell>
          <cell r="D5414" t="str">
            <v>24,3418</v>
          </cell>
          <cell r="E5414" t="str">
            <v>TA</v>
          </cell>
          <cell r="F5414">
            <v>36</v>
          </cell>
          <cell r="G5414">
            <v>155787.51999999999</v>
          </cell>
          <cell r="H5414">
            <v>0</v>
          </cell>
          <cell r="I5414">
            <v>157345.3952</v>
          </cell>
          <cell r="J5414">
            <v>19825519.795200001</v>
          </cell>
          <cell r="K5414">
            <v>0.64</v>
          </cell>
          <cell r="L5414">
            <v>32513853</v>
          </cell>
        </row>
        <row r="5415">
          <cell r="A5415" t="str">
            <v>004225007</v>
          </cell>
          <cell r="B5415" t="str">
            <v>Talilni vložek</v>
          </cell>
          <cell r="C5415" t="str">
            <v>VVC 7.2kV/16A</v>
          </cell>
          <cell r="D5415" t="str">
            <v>24,3418</v>
          </cell>
          <cell r="E5415" t="str">
            <v>TA</v>
          </cell>
          <cell r="F5415">
            <v>36</v>
          </cell>
          <cell r="G5415">
            <v>155787.51999999999</v>
          </cell>
          <cell r="H5415">
            <v>0</v>
          </cell>
          <cell r="I5415">
            <v>157345.3952</v>
          </cell>
          <cell r="J5415">
            <v>19825519.795200001</v>
          </cell>
          <cell r="K5415">
            <v>0.64</v>
          </cell>
          <cell r="L5415">
            <v>32513853</v>
          </cell>
        </row>
        <row r="5416">
          <cell r="A5416" t="str">
            <v>004225008</v>
          </cell>
          <cell r="B5416" t="str">
            <v>Talilni vložek</v>
          </cell>
          <cell r="C5416" t="str">
            <v>VVC 7.2kV/20A</v>
          </cell>
          <cell r="D5416" t="str">
            <v>24,3418</v>
          </cell>
          <cell r="E5416" t="str">
            <v>TA</v>
          </cell>
          <cell r="F5416">
            <v>36</v>
          </cell>
          <cell r="G5416">
            <v>155787.51999999999</v>
          </cell>
          <cell r="H5416">
            <v>0</v>
          </cell>
          <cell r="I5416">
            <v>157345.3952</v>
          </cell>
          <cell r="J5416">
            <v>19825519.795200001</v>
          </cell>
          <cell r="K5416">
            <v>0.64</v>
          </cell>
          <cell r="L5416">
            <v>32513853</v>
          </cell>
        </row>
        <row r="5417">
          <cell r="A5417" t="str">
            <v>004225009</v>
          </cell>
          <cell r="B5417" t="str">
            <v>Talilni vložek</v>
          </cell>
          <cell r="C5417" t="str">
            <v>VVC 7.2kV/25A</v>
          </cell>
          <cell r="D5417" t="str">
            <v>26,6022</v>
          </cell>
          <cell r="E5417" t="str">
            <v>TA</v>
          </cell>
          <cell r="F5417">
            <v>36</v>
          </cell>
          <cell r="G5417">
            <v>170254.08000000002</v>
          </cell>
          <cell r="H5417">
            <v>0</v>
          </cell>
          <cell r="I5417">
            <v>171956.6208</v>
          </cell>
          <cell r="J5417">
            <v>21666534.220800001</v>
          </cell>
          <cell r="K5417">
            <v>0.64</v>
          </cell>
          <cell r="L5417">
            <v>35533117</v>
          </cell>
        </row>
        <row r="5418">
          <cell r="A5418" t="str">
            <v>004225010</v>
          </cell>
          <cell r="B5418" t="str">
            <v>Talilni vložek</v>
          </cell>
          <cell r="C5418" t="str">
            <v>VVC 7.2kV/32A</v>
          </cell>
          <cell r="D5418" t="str">
            <v>27,4003</v>
          </cell>
          <cell r="E5418" t="str">
            <v>TA</v>
          </cell>
          <cell r="F5418">
            <v>36</v>
          </cell>
          <cell r="G5418">
            <v>175361.92000000001</v>
          </cell>
          <cell r="H5418">
            <v>0</v>
          </cell>
          <cell r="I5418">
            <v>177115.53920000003</v>
          </cell>
          <cell r="J5418">
            <v>22316557.939200003</v>
          </cell>
          <cell r="K5418">
            <v>0.64</v>
          </cell>
          <cell r="L5418">
            <v>36599156</v>
          </cell>
        </row>
        <row r="5419">
          <cell r="A5419" t="str">
            <v>004225011</v>
          </cell>
          <cell r="B5419" t="str">
            <v>Talilni vložek</v>
          </cell>
          <cell r="C5419" t="str">
            <v>VVC 7.2kV/40A</v>
          </cell>
          <cell r="D5419" t="str">
            <v>27,4003</v>
          </cell>
          <cell r="E5419" t="str">
            <v>TA</v>
          </cell>
          <cell r="F5419">
            <v>36</v>
          </cell>
          <cell r="G5419">
            <v>175361.92000000001</v>
          </cell>
          <cell r="H5419">
            <v>0</v>
          </cell>
          <cell r="I5419">
            <v>177115.53920000003</v>
          </cell>
          <cell r="J5419">
            <v>22316557.939200003</v>
          </cell>
          <cell r="K5419">
            <v>0.64</v>
          </cell>
          <cell r="L5419">
            <v>36599156</v>
          </cell>
        </row>
        <row r="5420">
          <cell r="A5420" t="str">
            <v>004225012</v>
          </cell>
          <cell r="B5420" t="str">
            <v>Talilni vložek</v>
          </cell>
          <cell r="C5420" t="str">
            <v>VVC 7.2kV/50A</v>
          </cell>
          <cell r="D5420" t="str">
            <v>40,7338</v>
          </cell>
          <cell r="E5420" t="str">
            <v>TA</v>
          </cell>
          <cell r="F5420">
            <v>36</v>
          </cell>
          <cell r="G5420">
            <v>260696.32000000001</v>
          </cell>
          <cell r="H5420">
            <v>0</v>
          </cell>
          <cell r="I5420">
            <v>263303.28320000001</v>
          </cell>
          <cell r="J5420">
            <v>33176213.683200002</v>
          </cell>
          <cell r="K5420">
            <v>0.64</v>
          </cell>
          <cell r="L5420">
            <v>54408991</v>
          </cell>
        </row>
        <row r="5421">
          <cell r="A5421" t="str">
            <v>004225013</v>
          </cell>
          <cell r="B5421" t="str">
            <v>Talilni vložek</v>
          </cell>
          <cell r="C5421" t="str">
            <v>VVC 7.2kV/63A</v>
          </cell>
          <cell r="D5421" t="str">
            <v>40,7338</v>
          </cell>
          <cell r="E5421" t="str">
            <v>TA</v>
          </cell>
          <cell r="F5421">
            <v>36</v>
          </cell>
          <cell r="G5421">
            <v>260696.32000000001</v>
          </cell>
          <cell r="H5421">
            <v>0</v>
          </cell>
          <cell r="I5421">
            <v>263303.28320000001</v>
          </cell>
          <cell r="J5421">
            <v>33176213.683200002</v>
          </cell>
          <cell r="K5421">
            <v>0.64</v>
          </cell>
          <cell r="L5421">
            <v>54408991</v>
          </cell>
        </row>
        <row r="5422">
          <cell r="A5422" t="str">
            <v>004225014</v>
          </cell>
          <cell r="B5422" t="str">
            <v>Talilni vložek</v>
          </cell>
          <cell r="C5422" t="str">
            <v>VVC 7.2kV/80A</v>
          </cell>
          <cell r="D5422" t="str">
            <v>49,9983</v>
          </cell>
          <cell r="E5422" t="str">
            <v>TA</v>
          </cell>
          <cell r="F5422">
            <v>36</v>
          </cell>
          <cell r="G5422">
            <v>319989.12</v>
          </cell>
          <cell r="H5422">
            <v>0</v>
          </cell>
          <cell r="I5422">
            <v>323189.01120000001</v>
          </cell>
          <cell r="J5422">
            <v>40721815.411200002</v>
          </cell>
          <cell r="K5422">
            <v>0.64</v>
          </cell>
          <cell r="L5422">
            <v>66783778</v>
          </cell>
        </row>
        <row r="5423">
          <cell r="A5423" t="str">
            <v>004225015</v>
          </cell>
          <cell r="B5423" t="str">
            <v>Talilni vložek</v>
          </cell>
          <cell r="C5423" t="str">
            <v>VVC 7.2kV/100A</v>
          </cell>
          <cell r="D5423" t="str">
            <v>51,8501</v>
          </cell>
          <cell r="E5423" t="str">
            <v>TA</v>
          </cell>
          <cell r="F5423">
            <v>36</v>
          </cell>
          <cell r="G5423">
            <v>331840.64000000001</v>
          </cell>
          <cell r="H5423">
            <v>0</v>
          </cell>
          <cell r="I5423">
            <v>335159.04639999999</v>
          </cell>
          <cell r="J5423">
            <v>42230039.8464</v>
          </cell>
          <cell r="K5423">
            <v>0.64</v>
          </cell>
          <cell r="L5423">
            <v>69257266</v>
          </cell>
        </row>
        <row r="5424">
          <cell r="A5424" t="str">
            <v>004225016</v>
          </cell>
          <cell r="B5424" t="str">
            <v>Talilni vložek</v>
          </cell>
          <cell r="C5424" t="str">
            <v>VVC 7.2kV/125A</v>
          </cell>
          <cell r="D5424" t="str">
            <v>66,7581</v>
          </cell>
          <cell r="E5424" t="str">
            <v>TA</v>
          </cell>
          <cell r="F5424">
            <v>36</v>
          </cell>
          <cell r="G5424">
            <v>427251.84</v>
          </cell>
          <cell r="H5424">
            <v>0</v>
          </cell>
          <cell r="I5424">
            <v>431524.35840000003</v>
          </cell>
          <cell r="J5424">
            <v>54372069.158400007</v>
          </cell>
          <cell r="K5424">
            <v>0.64</v>
          </cell>
          <cell r="L5424">
            <v>89170194</v>
          </cell>
        </row>
        <row r="5425">
          <cell r="A5425" t="str">
            <v>004225017</v>
          </cell>
          <cell r="B5425" t="str">
            <v>Talilni vložek</v>
          </cell>
          <cell r="C5425" t="str">
            <v>VVC 7.2kV/160A</v>
          </cell>
          <cell r="D5425" t="str">
            <v>66,7581</v>
          </cell>
          <cell r="E5425" t="str">
            <v>TA</v>
          </cell>
          <cell r="F5425">
            <v>36</v>
          </cell>
          <cell r="G5425">
            <v>427251.84</v>
          </cell>
          <cell r="H5425">
            <v>0</v>
          </cell>
          <cell r="I5425">
            <v>431524.35840000003</v>
          </cell>
          <cell r="J5425">
            <v>54372069.158400007</v>
          </cell>
          <cell r="K5425">
            <v>0.64</v>
          </cell>
          <cell r="L5425">
            <v>89170194</v>
          </cell>
        </row>
        <row r="5426">
          <cell r="A5426" t="str">
            <v>004225503</v>
          </cell>
          <cell r="B5426" t="str">
            <v>Talilni vložek</v>
          </cell>
          <cell r="C5426" t="str">
            <v>VVC 7.2KV/2A 292</v>
          </cell>
          <cell r="D5426" t="str">
            <v>26,7760</v>
          </cell>
          <cell r="E5426" t="str">
            <v>TA</v>
          </cell>
          <cell r="F5426">
            <v>36</v>
          </cell>
          <cell r="G5426">
            <v>171366.39999999999</v>
          </cell>
          <cell r="H5426">
            <v>0</v>
          </cell>
          <cell r="I5426">
            <v>173080.06399999998</v>
          </cell>
          <cell r="J5426">
            <v>21808088.063999999</v>
          </cell>
          <cell r="K5426">
            <v>0.64</v>
          </cell>
          <cell r="L5426">
            <v>35765265</v>
          </cell>
        </row>
        <row r="5427">
          <cell r="A5427" t="str">
            <v>004225504</v>
          </cell>
          <cell r="B5427" t="str">
            <v>Talilni vložek</v>
          </cell>
          <cell r="C5427" t="str">
            <v>VVC 7.2kV/4A 292</v>
          </cell>
          <cell r="D5427" t="str">
            <v>26,7760</v>
          </cell>
          <cell r="E5427" t="str">
            <v>TA</v>
          </cell>
          <cell r="F5427">
            <v>36</v>
          </cell>
          <cell r="G5427">
            <v>171366.39999999999</v>
          </cell>
          <cell r="H5427">
            <v>0</v>
          </cell>
          <cell r="I5427">
            <v>173080.06399999998</v>
          </cell>
          <cell r="J5427">
            <v>21808088.063999999</v>
          </cell>
          <cell r="K5427">
            <v>0.64</v>
          </cell>
          <cell r="L5427">
            <v>35765265</v>
          </cell>
        </row>
        <row r="5428">
          <cell r="A5428" t="str">
            <v>004225505</v>
          </cell>
          <cell r="B5428" t="str">
            <v>Talilni vložek</v>
          </cell>
          <cell r="C5428" t="str">
            <v>VVC 7.2kV/6A 292</v>
          </cell>
          <cell r="D5428" t="str">
            <v>26,7760</v>
          </cell>
          <cell r="E5428" t="str">
            <v>TA</v>
          </cell>
          <cell r="F5428">
            <v>36</v>
          </cell>
          <cell r="G5428">
            <v>171366.39999999999</v>
          </cell>
          <cell r="H5428">
            <v>0</v>
          </cell>
          <cell r="I5428">
            <v>173080.06399999998</v>
          </cell>
          <cell r="J5428">
            <v>21808088.063999999</v>
          </cell>
          <cell r="K5428">
            <v>0.64</v>
          </cell>
          <cell r="L5428">
            <v>35765265</v>
          </cell>
        </row>
        <row r="5429">
          <cell r="A5429" t="str">
            <v>004225506</v>
          </cell>
          <cell r="B5429" t="str">
            <v>Talilni vložek</v>
          </cell>
          <cell r="C5429" t="str">
            <v>VVC 7.2kV/10A 292</v>
          </cell>
          <cell r="D5429" t="str">
            <v>26,7760</v>
          </cell>
          <cell r="E5429" t="str">
            <v>TA</v>
          </cell>
          <cell r="F5429">
            <v>36</v>
          </cell>
          <cell r="G5429">
            <v>171366.39999999999</v>
          </cell>
          <cell r="H5429">
            <v>0</v>
          </cell>
          <cell r="I5429">
            <v>173080.06399999998</v>
          </cell>
          <cell r="J5429">
            <v>21808088.063999999</v>
          </cell>
          <cell r="K5429">
            <v>0.64</v>
          </cell>
          <cell r="L5429">
            <v>35765265</v>
          </cell>
        </row>
        <row r="5430">
          <cell r="A5430" t="str">
            <v>004225507</v>
          </cell>
          <cell r="B5430" t="str">
            <v>Talilni vložek</v>
          </cell>
          <cell r="C5430" t="str">
            <v>VVC 7.2kV/16A 292</v>
          </cell>
          <cell r="D5430" t="str">
            <v>26,7760</v>
          </cell>
          <cell r="E5430" t="str">
            <v>TA</v>
          </cell>
          <cell r="F5430">
            <v>36</v>
          </cell>
          <cell r="G5430">
            <v>171366.39999999999</v>
          </cell>
          <cell r="H5430">
            <v>0</v>
          </cell>
          <cell r="I5430">
            <v>173080.06399999998</v>
          </cell>
          <cell r="J5430">
            <v>21808088.063999999</v>
          </cell>
          <cell r="K5430">
            <v>0.64</v>
          </cell>
          <cell r="L5430">
            <v>35765265</v>
          </cell>
        </row>
        <row r="5431">
          <cell r="A5431" t="str">
            <v>004225508</v>
          </cell>
          <cell r="B5431" t="str">
            <v>Talilni vložek</v>
          </cell>
          <cell r="C5431" t="str">
            <v>VVC 7.2kV/20A 292</v>
          </cell>
          <cell r="D5431" t="str">
            <v>26,7760</v>
          </cell>
          <cell r="E5431" t="str">
            <v>TA</v>
          </cell>
          <cell r="F5431">
            <v>36</v>
          </cell>
          <cell r="G5431">
            <v>171366.39999999999</v>
          </cell>
          <cell r="H5431">
            <v>0</v>
          </cell>
          <cell r="I5431">
            <v>173080.06399999998</v>
          </cell>
          <cell r="J5431">
            <v>21808088.063999999</v>
          </cell>
          <cell r="K5431">
            <v>0.64</v>
          </cell>
          <cell r="L5431">
            <v>35765265</v>
          </cell>
        </row>
        <row r="5432">
          <cell r="A5432" t="str">
            <v>004225509</v>
          </cell>
          <cell r="B5432" t="str">
            <v>Talilni vložek</v>
          </cell>
          <cell r="C5432" t="str">
            <v>VVC 7.2kV/25A 292</v>
          </cell>
          <cell r="D5432" t="str">
            <v>29,2625</v>
          </cell>
          <cell r="E5432" t="str">
            <v>TA</v>
          </cell>
          <cell r="F5432">
            <v>36</v>
          </cell>
          <cell r="G5432">
            <v>187280</v>
          </cell>
          <cell r="H5432">
            <v>0</v>
          </cell>
          <cell r="I5432">
            <v>189152.8</v>
          </cell>
          <cell r="J5432">
            <v>23833252.799999997</v>
          </cell>
          <cell r="K5432">
            <v>0.64</v>
          </cell>
          <cell r="L5432">
            <v>39086535</v>
          </cell>
        </row>
        <row r="5433">
          <cell r="A5433" t="str">
            <v>004225510</v>
          </cell>
          <cell r="B5433" t="str">
            <v>Talilni vložek</v>
          </cell>
          <cell r="C5433" t="str">
            <v>VVC 7.2kV/32A 292</v>
          </cell>
          <cell r="D5433" t="str">
            <v>29,2625</v>
          </cell>
          <cell r="E5433" t="str">
            <v>TA</v>
          </cell>
          <cell r="F5433">
            <v>36</v>
          </cell>
          <cell r="G5433">
            <v>187280</v>
          </cell>
          <cell r="H5433">
            <v>0</v>
          </cell>
          <cell r="I5433">
            <v>189152.8</v>
          </cell>
          <cell r="J5433">
            <v>23833252.799999997</v>
          </cell>
          <cell r="K5433">
            <v>0.64</v>
          </cell>
          <cell r="L5433">
            <v>39086535</v>
          </cell>
        </row>
        <row r="5434">
          <cell r="A5434" t="str">
            <v>004225511</v>
          </cell>
          <cell r="B5434" t="str">
            <v>Talilni vložek</v>
          </cell>
          <cell r="C5434" t="str">
            <v>VVC 7.2kV/40A 292</v>
          </cell>
          <cell r="D5434" t="str">
            <v>30,1403</v>
          </cell>
          <cell r="E5434" t="str">
            <v>TA</v>
          </cell>
          <cell r="F5434">
            <v>36</v>
          </cell>
          <cell r="G5434">
            <v>192897.92000000001</v>
          </cell>
          <cell r="H5434">
            <v>0</v>
          </cell>
          <cell r="I5434">
            <v>194826.89920000001</v>
          </cell>
          <cell r="J5434">
            <v>24548189.299200002</v>
          </cell>
          <cell r="K5434">
            <v>0.64</v>
          </cell>
          <cell r="L5434">
            <v>40259031</v>
          </cell>
        </row>
        <row r="5435">
          <cell r="A5435" t="str">
            <v>004225512</v>
          </cell>
          <cell r="B5435" t="str">
            <v>Talilni vložek</v>
          </cell>
          <cell r="C5435" t="str">
            <v>VVC 7.2kV/50A 292</v>
          </cell>
          <cell r="D5435" t="str">
            <v>44,8071</v>
          </cell>
          <cell r="E5435" t="str">
            <v>TA</v>
          </cell>
          <cell r="F5435">
            <v>36</v>
          </cell>
          <cell r="G5435">
            <v>286765.44</v>
          </cell>
          <cell r="H5435">
            <v>0</v>
          </cell>
          <cell r="I5435">
            <v>289633.0944</v>
          </cell>
          <cell r="J5435">
            <v>36493769.894400001</v>
          </cell>
          <cell r="K5435">
            <v>0.64</v>
          </cell>
          <cell r="L5435">
            <v>59849783</v>
          </cell>
        </row>
        <row r="5436">
          <cell r="A5436" t="str">
            <v>004225513</v>
          </cell>
          <cell r="B5436" t="str">
            <v>Talilni vložek</v>
          </cell>
          <cell r="C5436" t="str">
            <v>VVC 7.2kV/63A 292</v>
          </cell>
          <cell r="D5436" t="str">
            <v>44,8071</v>
          </cell>
          <cell r="E5436" t="str">
            <v>TA</v>
          </cell>
          <cell r="F5436">
            <v>36</v>
          </cell>
          <cell r="G5436">
            <v>286765.44</v>
          </cell>
          <cell r="H5436">
            <v>0</v>
          </cell>
          <cell r="I5436">
            <v>289633.0944</v>
          </cell>
          <cell r="J5436">
            <v>36493769.894400001</v>
          </cell>
          <cell r="K5436">
            <v>0.64</v>
          </cell>
          <cell r="L5436">
            <v>59849783</v>
          </cell>
        </row>
        <row r="5437">
          <cell r="A5437" t="str">
            <v>004225514</v>
          </cell>
          <cell r="B5437" t="str">
            <v>Talilni vložek</v>
          </cell>
          <cell r="C5437" t="str">
            <v>VVC 7.2kV/80A 292</v>
          </cell>
          <cell r="D5437" t="str">
            <v>54,9980</v>
          </cell>
          <cell r="E5437" t="str">
            <v>TA</v>
          </cell>
          <cell r="F5437">
            <v>36</v>
          </cell>
          <cell r="G5437">
            <v>351987.20000000001</v>
          </cell>
          <cell r="H5437">
            <v>0</v>
          </cell>
          <cell r="I5437">
            <v>355507.07200000004</v>
          </cell>
          <cell r="J5437">
            <v>44793891.072000004</v>
          </cell>
          <cell r="K5437">
            <v>0.64</v>
          </cell>
          <cell r="L5437">
            <v>73461982</v>
          </cell>
        </row>
        <row r="5438">
          <cell r="A5438" t="str">
            <v>004225515</v>
          </cell>
          <cell r="B5438" t="str">
            <v>Talilni vložek</v>
          </cell>
          <cell r="C5438" t="str">
            <v>VVC 7.2kV/100A 292</v>
          </cell>
          <cell r="D5438" t="str">
            <v>57,0350</v>
          </cell>
          <cell r="E5438" t="str">
            <v>TA</v>
          </cell>
          <cell r="F5438">
            <v>36</v>
          </cell>
          <cell r="G5438">
            <v>365024</v>
          </cell>
          <cell r="H5438">
            <v>0</v>
          </cell>
          <cell r="I5438">
            <v>368674.24</v>
          </cell>
          <cell r="J5438">
            <v>46452954.240000002</v>
          </cell>
          <cell r="K5438">
            <v>0.64</v>
          </cell>
          <cell r="L5438">
            <v>76182845</v>
          </cell>
        </row>
        <row r="5439">
          <cell r="A5439" t="str">
            <v>004225516</v>
          </cell>
          <cell r="B5439" t="str">
            <v>Talilni vložek</v>
          </cell>
          <cell r="C5439" t="str">
            <v>VVC 7.2kV/125A 292</v>
          </cell>
          <cell r="D5439" t="str">
            <v>73,4338</v>
          </cell>
          <cell r="E5439" t="str">
            <v>TA</v>
          </cell>
          <cell r="F5439">
            <v>36</v>
          </cell>
          <cell r="G5439">
            <v>469976.32000000001</v>
          </cell>
          <cell r="H5439">
            <v>0</v>
          </cell>
          <cell r="I5439">
            <v>474676.08319999999</v>
          </cell>
          <cell r="J5439">
            <v>59809186.483199999</v>
          </cell>
          <cell r="K5439">
            <v>0.64</v>
          </cell>
          <cell r="L5439">
            <v>98087066</v>
          </cell>
        </row>
        <row r="5440">
          <cell r="A5440" t="str">
            <v>004225517</v>
          </cell>
          <cell r="B5440" t="str">
            <v>Talilni vložek</v>
          </cell>
          <cell r="C5440" t="str">
            <v>VVC 7.2kV/160A 292</v>
          </cell>
          <cell r="D5440" t="str">
            <v>73,4338</v>
          </cell>
          <cell r="E5440" t="str">
            <v>TA</v>
          </cell>
          <cell r="F5440">
            <v>36</v>
          </cell>
          <cell r="G5440">
            <v>469976.32000000001</v>
          </cell>
          <cell r="H5440">
            <v>0</v>
          </cell>
          <cell r="I5440">
            <v>474676.08319999999</v>
          </cell>
          <cell r="J5440">
            <v>59809186.483199999</v>
          </cell>
          <cell r="K5440">
            <v>0.64</v>
          </cell>
          <cell r="L5440">
            <v>98087066</v>
          </cell>
        </row>
        <row r="5441">
          <cell r="A5441" t="str">
            <v>004225518</v>
          </cell>
          <cell r="B5441" t="str">
            <v>Talilni vložek</v>
          </cell>
          <cell r="C5441" t="str">
            <v>VVC 7.2kV/200A 292</v>
          </cell>
          <cell r="D5441" t="str">
            <v>116,9112</v>
          </cell>
          <cell r="E5441" t="str">
            <v>TA</v>
          </cell>
          <cell r="F5441">
            <v>36</v>
          </cell>
          <cell r="G5441">
            <v>748231.68000000005</v>
          </cell>
          <cell r="H5441">
            <v>0</v>
          </cell>
          <cell r="I5441">
            <v>755713.99680000008</v>
          </cell>
          <cell r="J5441">
            <v>95219963.596800014</v>
          </cell>
          <cell r="K5441">
            <v>0.64</v>
          </cell>
          <cell r="L5441">
            <v>156160741</v>
          </cell>
        </row>
        <row r="5442">
          <cell r="A5442" t="str">
            <v>004225519</v>
          </cell>
          <cell r="B5442" t="str">
            <v>Talilni vložek</v>
          </cell>
          <cell r="C5442" t="str">
            <v>VVC 7.2kV/250A 292</v>
          </cell>
          <cell r="D5442" t="str">
            <v>127,9242</v>
          </cell>
          <cell r="E5442" t="str">
            <v>TA</v>
          </cell>
          <cell r="F5442">
            <v>36</v>
          </cell>
          <cell r="G5442">
            <v>818714.88</v>
          </cell>
          <cell r="H5442">
            <v>0</v>
          </cell>
          <cell r="I5442">
            <v>826902.02879999997</v>
          </cell>
          <cell r="J5442">
            <v>104189655.62879999</v>
          </cell>
          <cell r="K5442">
            <v>0.64</v>
          </cell>
          <cell r="L5442">
            <v>170871036</v>
          </cell>
        </row>
        <row r="5443">
          <cell r="A5443" t="str">
            <v>004225613</v>
          </cell>
          <cell r="B5443" t="str">
            <v>Talilni vložek</v>
          </cell>
          <cell r="C5443" t="str">
            <v>VVC 7.2kV/63A 442</v>
          </cell>
          <cell r="D5443" t="str">
            <v>48,8805</v>
          </cell>
          <cell r="E5443" t="str">
            <v>TA</v>
          </cell>
          <cell r="F5443">
            <v>36</v>
          </cell>
          <cell r="G5443">
            <v>312835.20000000001</v>
          </cell>
          <cell r="H5443">
            <v>0</v>
          </cell>
          <cell r="I5443">
            <v>315963.55200000003</v>
          </cell>
          <cell r="J5443">
            <v>39811407.552000001</v>
          </cell>
          <cell r="K5443">
            <v>0.64</v>
          </cell>
          <cell r="L5443">
            <v>65290709</v>
          </cell>
        </row>
        <row r="5444">
          <cell r="A5444" t="str">
            <v>004225614</v>
          </cell>
          <cell r="B5444" t="str">
            <v>Talilni vložek</v>
          </cell>
          <cell r="C5444" t="str">
            <v>VVC 7.2kV/80A 442</v>
          </cell>
          <cell r="D5444" t="str">
            <v>59,9978</v>
          </cell>
          <cell r="E5444" t="str">
            <v>TA</v>
          </cell>
          <cell r="F5444">
            <v>36</v>
          </cell>
          <cell r="G5444">
            <v>383985.91999999998</v>
          </cell>
          <cell r="H5444">
            <v>0</v>
          </cell>
          <cell r="I5444">
            <v>387825.77919999999</v>
          </cell>
          <cell r="J5444">
            <v>48866048.179200001</v>
          </cell>
          <cell r="K5444">
            <v>0.64</v>
          </cell>
          <cell r="L5444">
            <v>80140320</v>
          </cell>
        </row>
        <row r="5445">
          <cell r="A5445" t="str">
            <v>004225615</v>
          </cell>
          <cell r="B5445" t="str">
            <v>Talilni vložek</v>
          </cell>
          <cell r="C5445" t="str">
            <v>VVC 7.2kV/100A 442</v>
          </cell>
          <cell r="D5445" t="str">
            <v>62,2200</v>
          </cell>
          <cell r="E5445" t="str">
            <v>TA</v>
          </cell>
          <cell r="F5445">
            <v>36</v>
          </cell>
          <cell r="G5445">
            <v>398208</v>
          </cell>
          <cell r="H5445">
            <v>0</v>
          </cell>
          <cell r="I5445">
            <v>402190.08000000002</v>
          </cell>
          <cell r="J5445">
            <v>50675950.080000006</v>
          </cell>
          <cell r="K5445">
            <v>0.64</v>
          </cell>
          <cell r="L5445">
            <v>83108559</v>
          </cell>
        </row>
        <row r="5446">
          <cell r="A5446" t="str">
            <v>004225616</v>
          </cell>
          <cell r="B5446" t="str">
            <v>Talilni vložek</v>
          </cell>
          <cell r="C5446" t="str">
            <v>VVC 7.2kV/125A 442</v>
          </cell>
          <cell r="D5446" t="str">
            <v>80,1096</v>
          </cell>
          <cell r="E5446" t="str">
            <v>TA</v>
          </cell>
          <cell r="F5446">
            <v>36</v>
          </cell>
          <cell r="G5446">
            <v>512701.44</v>
          </cell>
          <cell r="H5446">
            <v>0</v>
          </cell>
          <cell r="I5446">
            <v>517828.45439999999</v>
          </cell>
          <cell r="J5446">
            <v>65246385.2544</v>
          </cell>
          <cell r="K5446">
            <v>0.64</v>
          </cell>
          <cell r="L5446">
            <v>107004072</v>
          </cell>
        </row>
        <row r="5447">
          <cell r="A5447" t="str">
            <v>004225617</v>
          </cell>
          <cell r="B5447" t="str">
            <v>Talilni vložek</v>
          </cell>
          <cell r="C5447" t="str">
            <v>VVC 7.2kV/160A 442</v>
          </cell>
          <cell r="D5447" t="str">
            <v>80,1096</v>
          </cell>
          <cell r="E5447" t="str">
            <v>TA</v>
          </cell>
          <cell r="F5447">
            <v>36</v>
          </cell>
          <cell r="G5447">
            <v>512701.44</v>
          </cell>
          <cell r="H5447">
            <v>0</v>
          </cell>
          <cell r="I5447">
            <v>517828.45439999999</v>
          </cell>
          <cell r="J5447">
            <v>65246385.2544</v>
          </cell>
          <cell r="K5447">
            <v>0.64</v>
          </cell>
          <cell r="L5447">
            <v>107004072</v>
          </cell>
        </row>
        <row r="5448">
          <cell r="A5448" t="str">
            <v>004225618</v>
          </cell>
          <cell r="B5448" t="str">
            <v>Talilni vložek</v>
          </cell>
          <cell r="C5448" t="str">
            <v>VVC 7.2kV/200A 442</v>
          </cell>
          <cell r="D5448" t="str">
            <v>127,5395</v>
          </cell>
          <cell r="E5448" t="str">
            <v>TA</v>
          </cell>
          <cell r="F5448">
            <v>36</v>
          </cell>
          <cell r="G5448">
            <v>816252.8</v>
          </cell>
          <cell r="H5448">
            <v>0</v>
          </cell>
          <cell r="I5448">
            <v>824415.3280000001</v>
          </cell>
          <cell r="J5448">
            <v>103876331.32800001</v>
          </cell>
          <cell r="K5448">
            <v>0.64</v>
          </cell>
          <cell r="L5448">
            <v>170357184</v>
          </cell>
        </row>
        <row r="5449">
          <cell r="A5449" t="str">
            <v>004225619</v>
          </cell>
          <cell r="B5449" t="str">
            <v>Talilni vložek</v>
          </cell>
          <cell r="C5449" t="str">
            <v>VVC 7.2kV/250A 442</v>
          </cell>
          <cell r="D5449" t="str">
            <v>139,5535</v>
          </cell>
          <cell r="E5449" t="str">
            <v>TA</v>
          </cell>
          <cell r="F5449">
            <v>36</v>
          </cell>
          <cell r="G5449">
            <v>893142.4</v>
          </cell>
          <cell r="H5449">
            <v>0</v>
          </cell>
          <cell r="I5449">
            <v>902073.82400000002</v>
          </cell>
          <cell r="J5449">
            <v>113661301.824</v>
          </cell>
          <cell r="K5449">
            <v>0.64</v>
          </cell>
          <cell r="L5449">
            <v>186404535</v>
          </cell>
        </row>
        <row r="5450">
          <cell r="A5450" t="str">
            <v>004225620</v>
          </cell>
          <cell r="B5450" t="str">
            <v>Talilni vložek</v>
          </cell>
          <cell r="C5450" t="str">
            <v>VVC 7.2kV/315A 442</v>
          </cell>
          <cell r="D5450" t="str">
            <v>167,4643</v>
          </cell>
          <cell r="E5450" t="str">
            <v>TA</v>
          </cell>
          <cell r="F5450">
            <v>36</v>
          </cell>
          <cell r="G5450">
            <v>1071771.52</v>
          </cell>
          <cell r="H5450">
            <v>0</v>
          </cell>
          <cell r="I5450">
            <v>1082489.2352</v>
          </cell>
          <cell r="J5450">
            <v>136393643.63519999</v>
          </cell>
          <cell r="K5450">
            <v>0.64</v>
          </cell>
          <cell r="L5450">
            <v>223685576</v>
          </cell>
        </row>
        <row r="5451">
          <cell r="A5451" t="str">
            <v>004226003</v>
          </cell>
          <cell r="B5451" t="str">
            <v>Talilni vložek</v>
          </cell>
          <cell r="C5451" t="str">
            <v>VVT-D 7.2kV/2A</v>
          </cell>
          <cell r="D5451" t="str">
            <v>29,8993</v>
          </cell>
          <cell r="E5451" t="str">
            <v>TB</v>
          </cell>
          <cell r="F5451">
            <v>36</v>
          </cell>
          <cell r="G5451">
            <v>191355.51999999999</v>
          </cell>
          <cell r="H5451">
            <v>0</v>
          </cell>
          <cell r="I5451">
            <v>193269.07519999999</v>
          </cell>
          <cell r="J5451">
            <v>24351903.475199997</v>
          </cell>
          <cell r="K5451">
            <v>0.64</v>
          </cell>
          <cell r="L5451">
            <v>39937122</v>
          </cell>
        </row>
        <row r="5452">
          <cell r="A5452" t="str">
            <v>004226004</v>
          </cell>
          <cell r="B5452" t="str">
            <v>Talilni vložek</v>
          </cell>
          <cell r="C5452" t="str">
            <v>VVT-D 7.2kV/4A</v>
          </cell>
          <cell r="D5452" t="str">
            <v>29,8993</v>
          </cell>
          <cell r="E5452" t="str">
            <v>TB</v>
          </cell>
          <cell r="F5452">
            <v>36</v>
          </cell>
          <cell r="G5452">
            <v>191355.51999999999</v>
          </cell>
          <cell r="H5452">
            <v>0</v>
          </cell>
          <cell r="I5452">
            <v>193269.07519999999</v>
          </cell>
          <cell r="J5452">
            <v>24351903.475199997</v>
          </cell>
          <cell r="K5452">
            <v>0.64</v>
          </cell>
          <cell r="L5452">
            <v>39937122</v>
          </cell>
        </row>
        <row r="5453">
          <cell r="A5453" t="str">
            <v>004226005</v>
          </cell>
          <cell r="B5453" t="str">
            <v>Talilni vložek</v>
          </cell>
          <cell r="C5453" t="str">
            <v>VVT-D 7.2kV/6A</v>
          </cell>
          <cell r="D5453" t="str">
            <v>29,8993</v>
          </cell>
          <cell r="E5453" t="str">
            <v>TB</v>
          </cell>
          <cell r="F5453">
            <v>36</v>
          </cell>
          <cell r="G5453">
            <v>191355.51999999999</v>
          </cell>
          <cell r="H5453">
            <v>0</v>
          </cell>
          <cell r="I5453">
            <v>193269.07519999999</v>
          </cell>
          <cell r="J5453">
            <v>24351903.475199997</v>
          </cell>
          <cell r="K5453">
            <v>0.64</v>
          </cell>
          <cell r="L5453">
            <v>39937122</v>
          </cell>
        </row>
        <row r="5454">
          <cell r="A5454" t="str">
            <v>004226006</v>
          </cell>
          <cell r="B5454" t="str">
            <v>Talilni vložek</v>
          </cell>
          <cell r="C5454" t="str">
            <v>VVT-D 7.2kV/10A</v>
          </cell>
          <cell r="D5454" t="str">
            <v>29,8993</v>
          </cell>
          <cell r="E5454" t="str">
            <v>TB</v>
          </cell>
          <cell r="F5454">
            <v>36</v>
          </cell>
          <cell r="G5454">
            <v>191355.51999999999</v>
          </cell>
          <cell r="H5454">
            <v>0</v>
          </cell>
          <cell r="I5454">
            <v>193269.07519999999</v>
          </cell>
          <cell r="J5454">
            <v>24351903.475199997</v>
          </cell>
          <cell r="K5454">
            <v>0.64</v>
          </cell>
          <cell r="L5454">
            <v>39937122</v>
          </cell>
        </row>
        <row r="5455">
          <cell r="A5455" t="str">
            <v>004226007</v>
          </cell>
          <cell r="B5455" t="str">
            <v>Talilni vložek</v>
          </cell>
          <cell r="C5455" t="str">
            <v>VVT-D 7.2kV/16A</v>
          </cell>
          <cell r="D5455" t="str">
            <v>29,8993</v>
          </cell>
          <cell r="E5455" t="str">
            <v>TB</v>
          </cell>
          <cell r="F5455">
            <v>36</v>
          </cell>
          <cell r="G5455">
            <v>191355.51999999999</v>
          </cell>
          <cell r="H5455">
            <v>0</v>
          </cell>
          <cell r="I5455">
            <v>193269.07519999999</v>
          </cell>
          <cell r="J5455">
            <v>24351903.475199997</v>
          </cell>
          <cell r="K5455">
            <v>0.64</v>
          </cell>
          <cell r="L5455">
            <v>39937122</v>
          </cell>
        </row>
        <row r="5456">
          <cell r="A5456" t="str">
            <v>004226008</v>
          </cell>
          <cell r="B5456" t="str">
            <v>Talilni vložek</v>
          </cell>
          <cell r="C5456" t="str">
            <v>VVT-D 7.2kV/20A</v>
          </cell>
          <cell r="D5456" t="str">
            <v>29,8993</v>
          </cell>
          <cell r="E5456" t="str">
            <v>TB</v>
          </cell>
          <cell r="F5456">
            <v>36</v>
          </cell>
          <cell r="G5456">
            <v>191355.51999999999</v>
          </cell>
          <cell r="H5456">
            <v>0</v>
          </cell>
          <cell r="I5456">
            <v>193269.07519999999</v>
          </cell>
          <cell r="J5456">
            <v>24351903.475199997</v>
          </cell>
          <cell r="K5456">
            <v>0.64</v>
          </cell>
          <cell r="L5456">
            <v>39937122</v>
          </cell>
        </row>
        <row r="5457">
          <cell r="A5457" t="str">
            <v>004226009</v>
          </cell>
          <cell r="B5457" t="str">
            <v>Talilni vložek</v>
          </cell>
          <cell r="C5457" t="str">
            <v>VVT-D 7.2kV/25A</v>
          </cell>
          <cell r="D5457" t="str">
            <v>32,6695</v>
          </cell>
          <cell r="E5457" t="str">
            <v>TB</v>
          </cell>
          <cell r="F5457">
            <v>36</v>
          </cell>
          <cell r="G5457">
            <v>209084.80000000002</v>
          </cell>
          <cell r="H5457">
            <v>0</v>
          </cell>
          <cell r="I5457">
            <v>211175.64800000002</v>
          </cell>
          <cell r="J5457">
            <v>26608131.648000002</v>
          </cell>
          <cell r="K5457">
            <v>0.64</v>
          </cell>
          <cell r="L5457">
            <v>43637336</v>
          </cell>
        </row>
        <row r="5458">
          <cell r="A5458" t="str">
            <v>004226010</v>
          </cell>
          <cell r="B5458" t="str">
            <v>Talilni vložek</v>
          </cell>
          <cell r="C5458" t="str">
            <v>VVT-D 7.2kV/32A</v>
          </cell>
          <cell r="D5458" t="str">
            <v>32,6695</v>
          </cell>
          <cell r="E5458" t="str">
            <v>TB</v>
          </cell>
          <cell r="F5458">
            <v>36</v>
          </cell>
          <cell r="G5458">
            <v>209084.80000000002</v>
          </cell>
          <cell r="H5458">
            <v>0</v>
          </cell>
          <cell r="I5458">
            <v>211175.64800000002</v>
          </cell>
          <cell r="J5458">
            <v>26608131.648000002</v>
          </cell>
          <cell r="K5458">
            <v>0.64</v>
          </cell>
          <cell r="L5458">
            <v>43637336</v>
          </cell>
        </row>
        <row r="5459">
          <cell r="A5459" t="str">
            <v>004226011</v>
          </cell>
          <cell r="B5459" t="str">
            <v>Talilni vložek</v>
          </cell>
          <cell r="C5459" t="str">
            <v>VVT-D 7.2kV/40A</v>
          </cell>
          <cell r="D5459" t="str">
            <v>33,6496</v>
          </cell>
          <cell r="E5459" t="str">
            <v>TB</v>
          </cell>
          <cell r="F5459">
            <v>36</v>
          </cell>
          <cell r="G5459">
            <v>215357.44</v>
          </cell>
          <cell r="H5459">
            <v>0</v>
          </cell>
          <cell r="I5459">
            <v>217511.01440000001</v>
          </cell>
          <cell r="J5459">
            <v>27406387.814400002</v>
          </cell>
          <cell r="K5459">
            <v>0.64</v>
          </cell>
          <cell r="L5459">
            <v>44946477</v>
          </cell>
        </row>
        <row r="5460">
          <cell r="A5460" t="str">
            <v>004226012</v>
          </cell>
          <cell r="B5460" t="str">
            <v>Talilni vložek</v>
          </cell>
          <cell r="C5460" t="str">
            <v>VVT-D 7.2kV/50A</v>
          </cell>
          <cell r="D5460" t="str">
            <v>49,0970</v>
          </cell>
          <cell r="E5460" t="str">
            <v>TB</v>
          </cell>
          <cell r="F5460">
            <v>36</v>
          </cell>
          <cell r="G5460">
            <v>314220.79999999999</v>
          </cell>
          <cell r="H5460">
            <v>0</v>
          </cell>
          <cell r="I5460">
            <v>317363.00799999997</v>
          </cell>
          <cell r="J5460">
            <v>39987739.007999994</v>
          </cell>
          <cell r="K5460">
            <v>0.64</v>
          </cell>
          <cell r="L5460">
            <v>65579892</v>
          </cell>
        </row>
        <row r="5461">
          <cell r="A5461" t="str">
            <v>004226013</v>
          </cell>
          <cell r="B5461" t="str">
            <v>Talilni vložek</v>
          </cell>
          <cell r="C5461" t="str">
            <v>VVT-D 7.2kV/63A</v>
          </cell>
          <cell r="D5461" t="str">
            <v>50,0234</v>
          </cell>
          <cell r="E5461" t="str">
            <v>TB</v>
          </cell>
          <cell r="F5461">
            <v>36</v>
          </cell>
          <cell r="G5461">
            <v>320149.76000000001</v>
          </cell>
          <cell r="H5461">
            <v>0</v>
          </cell>
          <cell r="I5461">
            <v>323351.25760000001</v>
          </cell>
          <cell r="J5461">
            <v>40742258.457600005</v>
          </cell>
          <cell r="K5461">
            <v>0.64</v>
          </cell>
          <cell r="L5461">
            <v>66817304</v>
          </cell>
        </row>
        <row r="5462">
          <cell r="A5462" t="str">
            <v>004226014</v>
          </cell>
          <cell r="B5462" t="str">
            <v>Talilni vložek</v>
          </cell>
          <cell r="C5462" t="str">
            <v>VVT-D 7.2kV/80A</v>
          </cell>
          <cell r="D5462" t="str">
            <v>61,4098</v>
          </cell>
          <cell r="E5462" t="str">
            <v>TB</v>
          </cell>
          <cell r="F5462">
            <v>36</v>
          </cell>
          <cell r="G5462">
            <v>393022.72000000003</v>
          </cell>
          <cell r="H5462">
            <v>0</v>
          </cell>
          <cell r="I5462">
            <v>396952.94720000005</v>
          </cell>
          <cell r="J5462">
            <v>50016071.347200006</v>
          </cell>
          <cell r="K5462">
            <v>0.64</v>
          </cell>
          <cell r="L5462">
            <v>82026358</v>
          </cell>
        </row>
        <row r="5463">
          <cell r="A5463" t="str">
            <v>004226015</v>
          </cell>
          <cell r="B5463" t="str">
            <v>Talilni vložek</v>
          </cell>
          <cell r="C5463" t="str">
            <v>VVT-D 7.2kV/100A</v>
          </cell>
          <cell r="D5463" t="str">
            <v>63,6843</v>
          </cell>
          <cell r="E5463" t="str">
            <v>TB</v>
          </cell>
          <cell r="F5463">
            <v>36</v>
          </cell>
          <cell r="G5463">
            <v>407579.52</v>
          </cell>
          <cell r="H5463">
            <v>0</v>
          </cell>
          <cell r="I5463">
            <v>411655.31520000001</v>
          </cell>
          <cell r="J5463">
            <v>51868569.7152</v>
          </cell>
          <cell r="K5463">
            <v>0.64</v>
          </cell>
          <cell r="L5463">
            <v>85064455</v>
          </cell>
        </row>
        <row r="5464">
          <cell r="A5464" t="str">
            <v>004226016</v>
          </cell>
          <cell r="B5464" t="str">
            <v>Talilni vložek</v>
          </cell>
          <cell r="C5464" t="str">
            <v>VVT-D 7.2kV/125A</v>
          </cell>
          <cell r="D5464" t="str">
            <v>81,9798</v>
          </cell>
          <cell r="E5464" t="str">
            <v>TB</v>
          </cell>
          <cell r="F5464">
            <v>36</v>
          </cell>
          <cell r="G5464">
            <v>524670.71999999997</v>
          </cell>
          <cell r="H5464">
            <v>0</v>
          </cell>
          <cell r="I5464">
            <v>529917.42720000003</v>
          </cell>
          <cell r="J5464">
            <v>66769595.827200003</v>
          </cell>
          <cell r="K5464">
            <v>0.64</v>
          </cell>
          <cell r="L5464">
            <v>109502138</v>
          </cell>
        </row>
        <row r="5465">
          <cell r="A5465" t="str">
            <v>004226017</v>
          </cell>
          <cell r="B5465" t="str">
            <v>Talilni vložek</v>
          </cell>
          <cell r="C5465" t="str">
            <v>VVT-D 7.2kV/160A</v>
          </cell>
          <cell r="D5465" t="str">
            <v>81,9798</v>
          </cell>
          <cell r="E5465" t="str">
            <v>TB</v>
          </cell>
          <cell r="F5465">
            <v>36</v>
          </cell>
          <cell r="G5465">
            <v>524670.71999999997</v>
          </cell>
          <cell r="H5465">
            <v>0</v>
          </cell>
          <cell r="I5465">
            <v>529917.42720000003</v>
          </cell>
          <cell r="J5465">
            <v>66769595.827200003</v>
          </cell>
          <cell r="K5465">
            <v>0.64</v>
          </cell>
          <cell r="L5465">
            <v>109502138</v>
          </cell>
        </row>
        <row r="5466">
          <cell r="A5466" t="str">
            <v>004226503</v>
          </cell>
          <cell r="B5466" t="str">
            <v>Talilni vložek</v>
          </cell>
          <cell r="C5466" t="str">
            <v>VVT-D 7.2KV/2A 292</v>
          </cell>
          <cell r="D5466" t="str">
            <v>34,7450</v>
          </cell>
          <cell r="E5466" t="str">
            <v>TB</v>
          </cell>
          <cell r="F5466">
            <v>36</v>
          </cell>
          <cell r="G5466">
            <v>222368</v>
          </cell>
          <cell r="H5466">
            <v>0</v>
          </cell>
          <cell r="I5466">
            <v>224591.68</v>
          </cell>
          <cell r="J5466">
            <v>28298551.68</v>
          </cell>
          <cell r="K5466">
            <v>0.64</v>
          </cell>
          <cell r="L5466">
            <v>46409625</v>
          </cell>
        </row>
        <row r="5467">
          <cell r="A5467" t="str">
            <v>004226504</v>
          </cell>
          <cell r="B5467" t="str">
            <v>Talilni vložek</v>
          </cell>
          <cell r="C5467" t="str">
            <v>VVT-D 7.2KV/4A 292</v>
          </cell>
          <cell r="D5467" t="str">
            <v>34,7450</v>
          </cell>
          <cell r="E5467" t="str">
            <v>TB</v>
          </cell>
          <cell r="F5467">
            <v>36</v>
          </cell>
          <cell r="G5467">
            <v>222368</v>
          </cell>
          <cell r="H5467">
            <v>0</v>
          </cell>
          <cell r="I5467">
            <v>224591.68</v>
          </cell>
          <cell r="J5467">
            <v>28298551.68</v>
          </cell>
          <cell r="K5467">
            <v>0.64</v>
          </cell>
          <cell r="L5467">
            <v>46409625</v>
          </cell>
        </row>
        <row r="5468">
          <cell r="A5468" t="str">
            <v>004226505</v>
          </cell>
          <cell r="B5468" t="str">
            <v>Talilni vložek</v>
          </cell>
          <cell r="C5468" t="str">
            <v>VVT-D 7.2kV/6A 292</v>
          </cell>
          <cell r="D5468" t="str">
            <v>33,4700</v>
          </cell>
          <cell r="E5468" t="str">
            <v>TB</v>
          </cell>
          <cell r="F5468">
            <v>36</v>
          </cell>
          <cell r="G5468">
            <v>214208</v>
          </cell>
          <cell r="H5468">
            <v>0</v>
          </cell>
          <cell r="I5468">
            <v>216350.08000000002</v>
          </cell>
          <cell r="J5468">
            <v>27260110.080000002</v>
          </cell>
          <cell r="K5468">
            <v>0.64</v>
          </cell>
          <cell r="L5468">
            <v>44706581</v>
          </cell>
        </row>
        <row r="5469">
          <cell r="A5469" t="str">
            <v>004226506</v>
          </cell>
          <cell r="B5469" t="str">
            <v>Talilni vložek</v>
          </cell>
          <cell r="C5469" t="str">
            <v>VVT-D 7.2kV/10A 292</v>
          </cell>
          <cell r="D5469" t="str">
            <v>33,4700</v>
          </cell>
          <cell r="E5469" t="str">
            <v>TB</v>
          </cell>
          <cell r="F5469">
            <v>36</v>
          </cell>
          <cell r="G5469">
            <v>214208</v>
          </cell>
          <cell r="H5469">
            <v>0</v>
          </cell>
          <cell r="I5469">
            <v>216350.08000000002</v>
          </cell>
          <cell r="J5469">
            <v>27260110.080000002</v>
          </cell>
          <cell r="K5469">
            <v>0.64</v>
          </cell>
          <cell r="L5469">
            <v>44706581</v>
          </cell>
        </row>
        <row r="5470">
          <cell r="A5470" t="str">
            <v>004226507</v>
          </cell>
          <cell r="B5470" t="str">
            <v>Talilni vložek</v>
          </cell>
          <cell r="C5470" t="str">
            <v>VVT-D 7.2kV/16A 292</v>
          </cell>
          <cell r="D5470" t="str">
            <v>33,4700</v>
          </cell>
          <cell r="E5470" t="str">
            <v>TB</v>
          </cell>
          <cell r="F5470">
            <v>36</v>
          </cell>
          <cell r="G5470">
            <v>214208</v>
          </cell>
          <cell r="H5470">
            <v>0</v>
          </cell>
          <cell r="I5470">
            <v>216350.08000000002</v>
          </cell>
          <cell r="J5470">
            <v>27260110.080000002</v>
          </cell>
          <cell r="K5470">
            <v>0.64</v>
          </cell>
          <cell r="L5470">
            <v>44706581</v>
          </cell>
        </row>
        <row r="5471">
          <cell r="A5471" t="str">
            <v>004226508</v>
          </cell>
          <cell r="B5471" t="str">
            <v>Talilni vložek</v>
          </cell>
          <cell r="C5471" t="str">
            <v>VVT-D 7.2kV/20A 292</v>
          </cell>
          <cell r="D5471" t="str">
            <v>34,1136</v>
          </cell>
          <cell r="E5471" t="str">
            <v>TB</v>
          </cell>
          <cell r="F5471">
            <v>36</v>
          </cell>
          <cell r="G5471">
            <v>218327.04000000001</v>
          </cell>
          <cell r="H5471">
            <v>0</v>
          </cell>
          <cell r="I5471">
            <v>220510.31040000002</v>
          </cell>
          <cell r="J5471">
            <v>27784299.110400002</v>
          </cell>
          <cell r="K5471">
            <v>0.64</v>
          </cell>
          <cell r="L5471">
            <v>45566251</v>
          </cell>
        </row>
        <row r="5472">
          <cell r="A5472" t="str">
            <v>004226509</v>
          </cell>
          <cell r="B5472" t="str">
            <v>Talilni vložek</v>
          </cell>
          <cell r="C5472" t="str">
            <v>VVT-D 7.2kV/25A 292</v>
          </cell>
          <cell r="D5472" t="str">
            <v>36,5779</v>
          </cell>
          <cell r="E5472" t="str">
            <v>TB</v>
          </cell>
          <cell r="F5472">
            <v>36</v>
          </cell>
          <cell r="G5472">
            <v>234098.56</v>
          </cell>
          <cell r="H5472">
            <v>0</v>
          </cell>
          <cell r="I5472">
            <v>236439.54560000001</v>
          </cell>
          <cell r="J5472">
            <v>29791382.7456</v>
          </cell>
          <cell r="K5472">
            <v>0.64</v>
          </cell>
          <cell r="L5472">
            <v>48857868</v>
          </cell>
        </row>
        <row r="5473">
          <cell r="A5473" t="str">
            <v>004226510</v>
          </cell>
          <cell r="B5473" t="str">
            <v>Talilni vložek</v>
          </cell>
          <cell r="C5473" t="str">
            <v>VVT-D 7.2kV/32A 292</v>
          </cell>
          <cell r="D5473" t="str">
            <v>36,5779</v>
          </cell>
          <cell r="E5473" t="str">
            <v>TB</v>
          </cell>
          <cell r="F5473">
            <v>36</v>
          </cell>
          <cell r="G5473">
            <v>234098.56</v>
          </cell>
          <cell r="H5473">
            <v>0</v>
          </cell>
          <cell r="I5473">
            <v>236439.54560000001</v>
          </cell>
          <cell r="J5473">
            <v>29791382.7456</v>
          </cell>
          <cell r="K5473">
            <v>0.64</v>
          </cell>
          <cell r="L5473">
            <v>48857868</v>
          </cell>
        </row>
        <row r="5474">
          <cell r="A5474" t="str">
            <v>004226511</v>
          </cell>
          <cell r="B5474" t="str">
            <v>Talilni vložek</v>
          </cell>
          <cell r="C5474" t="str">
            <v>VVT-D 7.2kV/40A 292</v>
          </cell>
          <cell r="D5474" t="str">
            <v>37,6752</v>
          </cell>
          <cell r="E5474" t="str">
            <v>TB</v>
          </cell>
          <cell r="F5474">
            <v>36</v>
          </cell>
          <cell r="G5474">
            <v>241121.28</v>
          </cell>
          <cell r="H5474">
            <v>0</v>
          </cell>
          <cell r="I5474">
            <v>243532.49280000001</v>
          </cell>
          <cell r="J5474">
            <v>30685094.092800003</v>
          </cell>
          <cell r="K5474">
            <v>0.64</v>
          </cell>
          <cell r="L5474">
            <v>50323555</v>
          </cell>
        </row>
        <row r="5475">
          <cell r="A5475" t="str">
            <v>004226512</v>
          </cell>
          <cell r="B5475" t="str">
            <v>Talilni vložek</v>
          </cell>
          <cell r="C5475" t="str">
            <v>VVT-D 7.2kV/50A 292</v>
          </cell>
          <cell r="D5475" t="str">
            <v>56,0089</v>
          </cell>
          <cell r="E5475" t="str">
            <v>TB</v>
          </cell>
          <cell r="F5475">
            <v>36</v>
          </cell>
          <cell r="G5475">
            <v>358456.96</v>
          </cell>
          <cell r="H5475">
            <v>0</v>
          </cell>
          <cell r="I5475">
            <v>362041.52960000001</v>
          </cell>
          <cell r="J5475">
            <v>45617232.729599997</v>
          </cell>
          <cell r="K5475">
            <v>0.64</v>
          </cell>
          <cell r="L5475">
            <v>74812262</v>
          </cell>
        </row>
        <row r="5476">
          <cell r="A5476" t="str">
            <v>004226513</v>
          </cell>
          <cell r="B5476" t="str">
            <v>Talilni vložek</v>
          </cell>
          <cell r="C5476" t="str">
            <v>VVT-D 7.2kV/63A 292</v>
          </cell>
          <cell r="D5476" t="str">
            <v>56,0089</v>
          </cell>
          <cell r="E5476" t="str">
            <v>TB</v>
          </cell>
          <cell r="F5476">
            <v>36</v>
          </cell>
          <cell r="G5476">
            <v>358456.96</v>
          </cell>
          <cell r="H5476">
            <v>0</v>
          </cell>
          <cell r="I5476">
            <v>362041.52960000001</v>
          </cell>
          <cell r="J5476">
            <v>45617232.729599997</v>
          </cell>
          <cell r="K5476">
            <v>0.64</v>
          </cell>
          <cell r="L5476">
            <v>74812262</v>
          </cell>
        </row>
        <row r="5477">
          <cell r="A5477" t="str">
            <v>004226514</v>
          </cell>
          <cell r="B5477" t="str">
            <v>Talilni vložek</v>
          </cell>
          <cell r="C5477" t="str">
            <v>VVT-D 7.2kV/80A 292</v>
          </cell>
          <cell r="D5477" t="str">
            <v>68,7480</v>
          </cell>
          <cell r="E5477" t="str">
            <v>TB</v>
          </cell>
          <cell r="F5477">
            <v>36</v>
          </cell>
          <cell r="G5477">
            <v>439987.20000000001</v>
          </cell>
          <cell r="H5477">
            <v>0</v>
          </cell>
          <cell r="I5477">
            <v>444387.07200000004</v>
          </cell>
          <cell r="J5477">
            <v>55992771.072000004</v>
          </cell>
          <cell r="K5477">
            <v>0.64</v>
          </cell>
          <cell r="L5477">
            <v>91828145</v>
          </cell>
        </row>
        <row r="5478">
          <cell r="A5478" t="str">
            <v>004226515</v>
          </cell>
          <cell r="B5478" t="str">
            <v>Talilni vložek</v>
          </cell>
          <cell r="C5478" t="str">
            <v>VVT-D 7.2kV/100A 292</v>
          </cell>
          <cell r="D5478" t="str">
            <v>71,2943</v>
          </cell>
          <cell r="E5478" t="str">
            <v>TB</v>
          </cell>
          <cell r="F5478">
            <v>36</v>
          </cell>
          <cell r="G5478">
            <v>456283.52</v>
          </cell>
          <cell r="H5478">
            <v>0</v>
          </cell>
          <cell r="I5478">
            <v>460846.35520000005</v>
          </cell>
          <cell r="J5478">
            <v>58066640.755200006</v>
          </cell>
          <cell r="K5478">
            <v>0.64</v>
          </cell>
          <cell r="L5478">
            <v>95229291</v>
          </cell>
        </row>
        <row r="5479">
          <cell r="A5479" t="str">
            <v>004226516</v>
          </cell>
          <cell r="B5479" t="str">
            <v>Talilni vložek</v>
          </cell>
          <cell r="C5479" t="str">
            <v>VVT-D 7.2kV/125A 292</v>
          </cell>
          <cell r="D5479" t="str">
            <v>91,7920</v>
          </cell>
          <cell r="E5479" t="str">
            <v>TB</v>
          </cell>
          <cell r="F5479">
            <v>36</v>
          </cell>
          <cell r="G5479">
            <v>587468.80000000005</v>
          </cell>
          <cell r="H5479">
            <v>0</v>
          </cell>
          <cell r="I5479">
            <v>593343.48800000001</v>
          </cell>
          <cell r="J5479">
            <v>74761279.488000005</v>
          </cell>
          <cell r="K5479">
            <v>0.64</v>
          </cell>
          <cell r="L5479">
            <v>122608499</v>
          </cell>
        </row>
        <row r="5480">
          <cell r="A5480" t="str">
            <v>004226517</v>
          </cell>
          <cell r="B5480" t="str">
            <v>Talilni vložek</v>
          </cell>
          <cell r="C5480" t="str">
            <v>VVT-D 7.2kV/160A 292</v>
          </cell>
          <cell r="D5480" t="str">
            <v>91,7920</v>
          </cell>
          <cell r="E5480" t="str">
            <v>TB</v>
          </cell>
          <cell r="F5480">
            <v>36</v>
          </cell>
          <cell r="G5480">
            <v>587468.80000000005</v>
          </cell>
          <cell r="H5480">
            <v>0</v>
          </cell>
          <cell r="I5480">
            <v>593343.48800000001</v>
          </cell>
          <cell r="J5480">
            <v>74761279.488000005</v>
          </cell>
          <cell r="K5480">
            <v>0.64</v>
          </cell>
          <cell r="L5480">
            <v>122608499</v>
          </cell>
        </row>
        <row r="5481">
          <cell r="A5481" t="str">
            <v>004226518</v>
          </cell>
          <cell r="B5481" t="str">
            <v>Talilni vložek</v>
          </cell>
          <cell r="C5481" t="str">
            <v>VVT-D 7.2kV/200A 292</v>
          </cell>
          <cell r="D5481" t="str">
            <v>146,1390</v>
          </cell>
          <cell r="E5481" t="str">
            <v>TB</v>
          </cell>
          <cell r="F5481">
            <v>36</v>
          </cell>
          <cell r="G5481">
            <v>935289.6</v>
          </cell>
          <cell r="H5481">
            <v>0</v>
          </cell>
          <cell r="I5481">
            <v>944642.49600000004</v>
          </cell>
          <cell r="J5481">
            <v>119024954.49600001</v>
          </cell>
          <cell r="K5481">
            <v>0.64</v>
          </cell>
          <cell r="L5481">
            <v>195200926</v>
          </cell>
        </row>
        <row r="5482">
          <cell r="A5482" t="str">
            <v>004226519</v>
          </cell>
          <cell r="B5482" t="str">
            <v>Talilni vložek</v>
          </cell>
          <cell r="C5482" t="str">
            <v>VVT-D 7.2kV/250A 292</v>
          </cell>
          <cell r="D5482" t="str">
            <v>159,9052</v>
          </cell>
          <cell r="E5482" t="str">
            <v>TB</v>
          </cell>
          <cell r="F5482">
            <v>36</v>
          </cell>
          <cell r="G5482">
            <v>1023393.28</v>
          </cell>
          <cell r="H5482">
            <v>0</v>
          </cell>
          <cell r="I5482">
            <v>1033627.2128</v>
          </cell>
          <cell r="J5482">
            <v>130237028.81279999</v>
          </cell>
          <cell r="K5482">
            <v>0.64</v>
          </cell>
          <cell r="L5482">
            <v>213588728</v>
          </cell>
        </row>
        <row r="5483">
          <cell r="A5483" t="str">
            <v>004226613</v>
          </cell>
          <cell r="B5483" t="str">
            <v>Talilni vložek</v>
          </cell>
          <cell r="C5483" t="str">
            <v>VVT-D 7.2kV/63A 442</v>
          </cell>
          <cell r="D5483" t="str">
            <v>61,1006</v>
          </cell>
          <cell r="E5483" t="str">
            <v>TB</v>
          </cell>
          <cell r="F5483">
            <v>36</v>
          </cell>
          <cell r="G5483">
            <v>391043.84000000003</v>
          </cell>
          <cell r="H5483">
            <v>0</v>
          </cell>
          <cell r="I5483">
            <v>394954.27840000001</v>
          </cell>
          <cell r="J5483">
            <v>49764239.078400001</v>
          </cell>
          <cell r="K5483">
            <v>0.64</v>
          </cell>
          <cell r="L5483">
            <v>81613353</v>
          </cell>
        </row>
        <row r="5484">
          <cell r="A5484" t="str">
            <v>004226614</v>
          </cell>
          <cell r="B5484" t="str">
            <v>Talilni vložek</v>
          </cell>
          <cell r="C5484" t="str">
            <v>VVT-D 7.2kV/80A 442</v>
          </cell>
          <cell r="D5484" t="str">
            <v>74,9973</v>
          </cell>
          <cell r="E5484" t="str">
            <v>TB</v>
          </cell>
          <cell r="F5484">
            <v>36</v>
          </cell>
          <cell r="G5484">
            <v>479982.72000000003</v>
          </cell>
          <cell r="H5484">
            <v>0</v>
          </cell>
          <cell r="I5484">
            <v>484782.54720000003</v>
          </cell>
          <cell r="J5484">
            <v>61082600.9472</v>
          </cell>
          <cell r="K5484">
            <v>0.64</v>
          </cell>
          <cell r="L5484">
            <v>100175466</v>
          </cell>
        </row>
        <row r="5485">
          <cell r="A5485" t="str">
            <v>004226615</v>
          </cell>
          <cell r="B5485" t="str">
            <v>Talilni vložek</v>
          </cell>
          <cell r="C5485" t="str">
            <v>VVT-D 7.2kV/100A 442</v>
          </cell>
          <cell r="D5485" t="str">
            <v>77,7750</v>
          </cell>
          <cell r="E5485" t="str">
            <v>TB</v>
          </cell>
          <cell r="F5485">
            <v>36</v>
          </cell>
          <cell r="G5485">
            <v>497760</v>
          </cell>
          <cell r="H5485">
            <v>0</v>
          </cell>
          <cell r="I5485">
            <v>502737.6</v>
          </cell>
          <cell r="J5485">
            <v>63344937.599999994</v>
          </cell>
          <cell r="K5485">
            <v>0.64</v>
          </cell>
          <cell r="L5485">
            <v>103885698</v>
          </cell>
        </row>
        <row r="5486">
          <cell r="A5486" t="str">
            <v>004226616</v>
          </cell>
          <cell r="B5486" t="str">
            <v>Talilni vložek</v>
          </cell>
          <cell r="C5486" t="str">
            <v>VVT-D 7.2kV/125A 442</v>
          </cell>
          <cell r="D5486" t="str">
            <v>100,1369</v>
          </cell>
          <cell r="E5486" t="str">
            <v>TB</v>
          </cell>
          <cell r="F5486">
            <v>36</v>
          </cell>
          <cell r="G5486">
            <v>640876.16</v>
          </cell>
          <cell r="H5486">
            <v>0</v>
          </cell>
          <cell r="I5486">
            <v>647284.9216</v>
          </cell>
          <cell r="J5486">
            <v>81557900.121600002</v>
          </cell>
          <cell r="K5486">
            <v>0.64</v>
          </cell>
          <cell r="L5486">
            <v>133754957</v>
          </cell>
        </row>
        <row r="5487">
          <cell r="A5487" t="str">
            <v>004226617</v>
          </cell>
          <cell r="B5487" t="str">
            <v>Talilni vložek</v>
          </cell>
          <cell r="C5487" t="str">
            <v>VVT-D 7.2kV/160A 442</v>
          </cell>
          <cell r="D5487" t="str">
            <v>100,1369</v>
          </cell>
          <cell r="E5487" t="str">
            <v>TB</v>
          </cell>
          <cell r="F5487">
            <v>36</v>
          </cell>
          <cell r="G5487">
            <v>640876.16</v>
          </cell>
          <cell r="H5487">
            <v>0</v>
          </cell>
          <cell r="I5487">
            <v>647284.9216</v>
          </cell>
          <cell r="J5487">
            <v>81557900.121600002</v>
          </cell>
          <cell r="K5487">
            <v>0.64</v>
          </cell>
          <cell r="L5487">
            <v>133754957</v>
          </cell>
        </row>
        <row r="5488">
          <cell r="A5488" t="str">
            <v>004226618</v>
          </cell>
          <cell r="B5488" t="str">
            <v>Talilni vložek</v>
          </cell>
          <cell r="C5488" t="str">
            <v>VVT-D 7.2kV/200A 442</v>
          </cell>
          <cell r="D5488" t="str">
            <v>159,4243</v>
          </cell>
          <cell r="E5488" t="str">
            <v>TB</v>
          </cell>
          <cell r="F5488">
            <v>36</v>
          </cell>
          <cell r="G5488">
            <v>1020315.52</v>
          </cell>
          <cell r="H5488">
            <v>0</v>
          </cell>
          <cell r="I5488">
            <v>1030518.6752000001</v>
          </cell>
          <cell r="J5488">
            <v>129845353.07520001</v>
          </cell>
          <cell r="K5488">
            <v>0.64</v>
          </cell>
          <cell r="L5488">
            <v>212946380</v>
          </cell>
        </row>
        <row r="5489">
          <cell r="A5489" t="str">
            <v>004226619</v>
          </cell>
          <cell r="B5489" t="str">
            <v>Talilni vložek</v>
          </cell>
          <cell r="C5489" t="str">
            <v>VVT-D 7.2kV/250A 442</v>
          </cell>
          <cell r="D5489" t="str">
            <v>174,4419</v>
          </cell>
          <cell r="E5489" t="str">
            <v>TB</v>
          </cell>
          <cell r="F5489">
            <v>36</v>
          </cell>
          <cell r="G5489">
            <v>1116428.1599999999</v>
          </cell>
          <cell r="H5489">
            <v>0</v>
          </cell>
          <cell r="I5489">
            <v>1127592.4416</v>
          </cell>
          <cell r="J5489">
            <v>142076647.64160001</v>
          </cell>
          <cell r="K5489">
            <v>0.64</v>
          </cell>
          <cell r="L5489">
            <v>233005703</v>
          </cell>
        </row>
        <row r="5490">
          <cell r="A5490" t="str">
            <v>004226620</v>
          </cell>
          <cell r="B5490" t="str">
            <v>Talilni vložek</v>
          </cell>
          <cell r="C5490" t="str">
            <v>VVT-D 7.2kV/315A 442</v>
          </cell>
          <cell r="D5490" t="str">
            <v>209,3304</v>
          </cell>
          <cell r="E5490" t="str">
            <v>TB</v>
          </cell>
          <cell r="F5490">
            <v>36</v>
          </cell>
          <cell r="G5490">
            <v>1339714.5600000001</v>
          </cell>
          <cell r="H5490">
            <v>0</v>
          </cell>
          <cell r="I5490">
            <v>1353111.7056</v>
          </cell>
          <cell r="J5490">
            <v>170492074.90560001</v>
          </cell>
          <cell r="K5490">
            <v>0.64</v>
          </cell>
          <cell r="L5490">
            <v>279607003</v>
          </cell>
        </row>
        <row r="5491">
          <cell r="A5491" t="str">
            <v>004227003</v>
          </cell>
          <cell r="B5491" t="str">
            <v>Talilni vložek</v>
          </cell>
          <cell r="C5491" t="str">
            <v>VVT-E 7.2kV/2A</v>
          </cell>
          <cell r="D5491" t="str">
            <v>32,1856</v>
          </cell>
          <cell r="E5491" t="str">
            <v>TC</v>
          </cell>
          <cell r="F5491">
            <v>36</v>
          </cell>
          <cell r="G5491">
            <v>205987.84</v>
          </cell>
          <cell r="H5491">
            <v>0</v>
          </cell>
          <cell r="I5491">
            <v>208047.71840000001</v>
          </cell>
          <cell r="J5491">
            <v>26214012.518400002</v>
          </cell>
          <cell r="K5491">
            <v>0.64</v>
          </cell>
          <cell r="L5491">
            <v>42990981</v>
          </cell>
        </row>
        <row r="5492">
          <cell r="A5492" t="str">
            <v>004227004</v>
          </cell>
          <cell r="B5492" t="str">
            <v>Talilni vložek</v>
          </cell>
          <cell r="C5492" t="str">
            <v>VVT-E 7.2kV/4A</v>
          </cell>
          <cell r="D5492" t="str">
            <v>32,1856</v>
          </cell>
          <cell r="E5492" t="str">
            <v>TC</v>
          </cell>
          <cell r="F5492">
            <v>36</v>
          </cell>
          <cell r="G5492">
            <v>205987.84</v>
          </cell>
          <cell r="H5492">
            <v>0</v>
          </cell>
          <cell r="I5492">
            <v>208047.71840000001</v>
          </cell>
          <cell r="J5492">
            <v>26214012.518400002</v>
          </cell>
          <cell r="K5492">
            <v>0.64</v>
          </cell>
          <cell r="L5492">
            <v>42990981</v>
          </cell>
        </row>
        <row r="5493">
          <cell r="A5493" t="str">
            <v>004227005</v>
          </cell>
          <cell r="B5493" t="str">
            <v>Talilni vložek</v>
          </cell>
          <cell r="C5493" t="str">
            <v>VVT-E 7.2kV/6A</v>
          </cell>
          <cell r="D5493" t="str">
            <v>32,1856</v>
          </cell>
          <cell r="E5493" t="str">
            <v>TC</v>
          </cell>
          <cell r="F5493">
            <v>36</v>
          </cell>
          <cell r="G5493">
            <v>205987.84</v>
          </cell>
          <cell r="H5493">
            <v>0</v>
          </cell>
          <cell r="I5493">
            <v>208047.71840000001</v>
          </cell>
          <cell r="J5493">
            <v>26214012.518400002</v>
          </cell>
          <cell r="K5493">
            <v>0.64</v>
          </cell>
          <cell r="L5493">
            <v>42990981</v>
          </cell>
        </row>
        <row r="5494">
          <cell r="A5494" t="str">
            <v>004227006</v>
          </cell>
          <cell r="B5494" t="str">
            <v>Talilni vložek</v>
          </cell>
          <cell r="C5494" t="str">
            <v>VVT-E 7.2kV/10A</v>
          </cell>
          <cell r="D5494" t="str">
            <v>32,1856</v>
          </cell>
          <cell r="E5494" t="str">
            <v>TC</v>
          </cell>
          <cell r="F5494">
            <v>36</v>
          </cell>
          <cell r="G5494">
            <v>205987.84</v>
          </cell>
          <cell r="H5494">
            <v>0</v>
          </cell>
          <cell r="I5494">
            <v>208047.71840000001</v>
          </cell>
          <cell r="J5494">
            <v>26214012.518400002</v>
          </cell>
          <cell r="K5494">
            <v>0.64</v>
          </cell>
          <cell r="L5494">
            <v>42990981</v>
          </cell>
        </row>
        <row r="5495">
          <cell r="A5495" t="str">
            <v>004227007</v>
          </cell>
          <cell r="B5495" t="str">
            <v>Talilni vložek</v>
          </cell>
          <cell r="C5495" t="str">
            <v>VVT-E 7.2kV/16A</v>
          </cell>
          <cell r="D5495" t="str">
            <v>32,1856</v>
          </cell>
          <cell r="E5495" t="str">
            <v>TC</v>
          </cell>
          <cell r="F5495">
            <v>36</v>
          </cell>
          <cell r="G5495">
            <v>205987.84</v>
          </cell>
          <cell r="H5495">
            <v>0</v>
          </cell>
          <cell r="I5495">
            <v>208047.71840000001</v>
          </cell>
          <cell r="J5495">
            <v>26214012.518400002</v>
          </cell>
          <cell r="K5495">
            <v>0.64</v>
          </cell>
          <cell r="L5495">
            <v>42990981</v>
          </cell>
        </row>
        <row r="5496">
          <cell r="A5496" t="str">
            <v>004227008</v>
          </cell>
          <cell r="B5496" t="str">
            <v>Talilni vložek</v>
          </cell>
          <cell r="C5496" t="str">
            <v>VVT-E 7.2kV/20A</v>
          </cell>
          <cell r="D5496" t="str">
            <v>32,1856</v>
          </cell>
          <cell r="E5496" t="str">
            <v>TC</v>
          </cell>
          <cell r="F5496">
            <v>36</v>
          </cell>
          <cell r="G5496">
            <v>205987.84</v>
          </cell>
          <cell r="H5496">
            <v>0</v>
          </cell>
          <cell r="I5496">
            <v>208047.71840000001</v>
          </cell>
          <cell r="J5496">
            <v>26214012.518400002</v>
          </cell>
          <cell r="K5496">
            <v>0.64</v>
          </cell>
          <cell r="L5496">
            <v>42990981</v>
          </cell>
        </row>
        <row r="5497">
          <cell r="A5497" t="str">
            <v>004227009</v>
          </cell>
          <cell r="B5497" t="str">
            <v>Talilni vložek</v>
          </cell>
          <cell r="C5497" t="str">
            <v>VVT-E 7.2kV/25A</v>
          </cell>
          <cell r="D5497" t="str">
            <v>34,5129</v>
          </cell>
          <cell r="E5497" t="str">
            <v>TC</v>
          </cell>
          <cell r="F5497">
            <v>36</v>
          </cell>
          <cell r="G5497">
            <v>220882.56</v>
          </cell>
          <cell r="H5497">
            <v>0</v>
          </cell>
          <cell r="I5497">
            <v>223091.38560000001</v>
          </cell>
          <cell r="J5497">
            <v>28109514.5856</v>
          </cell>
          <cell r="K5497">
            <v>0.64</v>
          </cell>
          <cell r="L5497">
            <v>46099604</v>
          </cell>
        </row>
        <row r="5498">
          <cell r="A5498" t="str">
            <v>004227010</v>
          </cell>
          <cell r="B5498" t="str">
            <v>Talilni vložek</v>
          </cell>
          <cell r="C5498" t="str">
            <v>VVT-E 7.2kV/32A</v>
          </cell>
          <cell r="D5498" t="str">
            <v>35,1766</v>
          </cell>
          <cell r="E5498" t="str">
            <v>TC</v>
          </cell>
          <cell r="F5498">
            <v>36</v>
          </cell>
          <cell r="G5498">
            <v>225130.23999999999</v>
          </cell>
          <cell r="H5498">
            <v>0</v>
          </cell>
          <cell r="I5498">
            <v>227381.54240000001</v>
          </cell>
          <cell r="J5498">
            <v>28650074.342399999</v>
          </cell>
          <cell r="K5498">
            <v>0.64</v>
          </cell>
          <cell r="L5498">
            <v>46986122</v>
          </cell>
        </row>
        <row r="5499">
          <cell r="A5499" t="str">
            <v>004227011</v>
          </cell>
          <cell r="B5499" t="str">
            <v>Talilni vložek</v>
          </cell>
          <cell r="C5499" t="str">
            <v>VVT-E 7.2kV/40A</v>
          </cell>
          <cell r="D5499" t="str">
            <v>36,2319</v>
          </cell>
          <cell r="E5499" t="str">
            <v>TC</v>
          </cell>
          <cell r="F5499">
            <v>36</v>
          </cell>
          <cell r="G5499">
            <v>231884.16</v>
          </cell>
          <cell r="H5499">
            <v>0</v>
          </cell>
          <cell r="I5499">
            <v>234203.00160000002</v>
          </cell>
          <cell r="J5499">
            <v>29509578.201600004</v>
          </cell>
          <cell r="K5499">
            <v>0.64</v>
          </cell>
          <cell r="L5499">
            <v>48395709</v>
          </cell>
        </row>
        <row r="5500">
          <cell r="A5500" t="str">
            <v>004227012</v>
          </cell>
          <cell r="B5500" t="str">
            <v>Talilni vložek</v>
          </cell>
          <cell r="C5500" t="str">
            <v>VVT-E 7.2kV/50A</v>
          </cell>
          <cell r="D5500" t="str">
            <v>52,8673</v>
          </cell>
          <cell r="E5500" t="str">
            <v>TC</v>
          </cell>
          <cell r="F5500">
            <v>36</v>
          </cell>
          <cell r="G5500">
            <v>338350.72000000003</v>
          </cell>
          <cell r="H5500">
            <v>0</v>
          </cell>
          <cell r="I5500">
            <v>341734.22720000002</v>
          </cell>
          <cell r="J5500">
            <v>43058512.6272</v>
          </cell>
          <cell r="K5500">
            <v>0.64</v>
          </cell>
          <cell r="L5500">
            <v>70615961</v>
          </cell>
        </row>
        <row r="5501">
          <cell r="A5501" t="str">
            <v>004227013</v>
          </cell>
          <cell r="B5501" t="str">
            <v>Talilni vložek</v>
          </cell>
          <cell r="C5501" t="str">
            <v>VVT-E 7.2kV/63A</v>
          </cell>
          <cell r="D5501" t="str">
            <v>53,8648</v>
          </cell>
          <cell r="E5501" t="str">
            <v>TC</v>
          </cell>
          <cell r="F5501">
            <v>36</v>
          </cell>
          <cell r="G5501">
            <v>344734.72000000003</v>
          </cell>
          <cell r="H5501">
            <v>0</v>
          </cell>
          <cell r="I5501">
            <v>348182.06720000005</v>
          </cell>
          <cell r="J5501">
            <v>43870940.467200004</v>
          </cell>
          <cell r="K5501">
            <v>0.64</v>
          </cell>
          <cell r="L5501">
            <v>71948343</v>
          </cell>
        </row>
        <row r="5502">
          <cell r="A5502" t="str">
            <v>004227014</v>
          </cell>
          <cell r="B5502" t="str">
            <v>Talilni vložek</v>
          </cell>
          <cell r="C5502" t="str">
            <v>VVT-E 7.2kV/80A</v>
          </cell>
          <cell r="D5502" t="str">
            <v>66,1155</v>
          </cell>
          <cell r="E5502" t="str">
            <v>TC</v>
          </cell>
          <cell r="F5502">
            <v>36</v>
          </cell>
          <cell r="G5502">
            <v>423139.2</v>
          </cell>
          <cell r="H5502">
            <v>0</v>
          </cell>
          <cell r="I5502">
            <v>427370.592</v>
          </cell>
          <cell r="J5502">
            <v>53848694.592</v>
          </cell>
          <cell r="K5502">
            <v>0.64</v>
          </cell>
          <cell r="L5502">
            <v>88311860</v>
          </cell>
        </row>
        <row r="5503">
          <cell r="A5503" t="str">
            <v>004227015</v>
          </cell>
          <cell r="B5503" t="str">
            <v>Talilni vložek</v>
          </cell>
          <cell r="C5503" t="str">
            <v>VVT-E 7.2kV/100A</v>
          </cell>
          <cell r="D5503" t="str">
            <v>66,1155</v>
          </cell>
          <cell r="E5503" t="str">
            <v>TC</v>
          </cell>
          <cell r="F5503">
            <v>36</v>
          </cell>
          <cell r="G5503">
            <v>423139.2</v>
          </cell>
          <cell r="H5503">
            <v>0</v>
          </cell>
          <cell r="I5503">
            <v>427370.592</v>
          </cell>
          <cell r="J5503">
            <v>53848694.592</v>
          </cell>
          <cell r="K5503">
            <v>0.64</v>
          </cell>
          <cell r="L5503">
            <v>88311860</v>
          </cell>
        </row>
        <row r="5504">
          <cell r="A5504" t="str">
            <v>004227016</v>
          </cell>
          <cell r="B5504" t="str">
            <v>Talilni vložek</v>
          </cell>
          <cell r="C5504" t="str">
            <v>VVT-E 7.2kV/125A</v>
          </cell>
          <cell r="D5504" t="str">
            <v>88,2960</v>
          </cell>
          <cell r="E5504" t="str">
            <v>TC</v>
          </cell>
          <cell r="F5504">
            <v>36</v>
          </cell>
          <cell r="G5504">
            <v>565094.40000000002</v>
          </cell>
          <cell r="H5504">
            <v>0</v>
          </cell>
          <cell r="I5504">
            <v>570745.34400000004</v>
          </cell>
          <cell r="J5504">
            <v>71913913.344000012</v>
          </cell>
          <cell r="K5504">
            <v>0.64</v>
          </cell>
          <cell r="L5504">
            <v>117938818</v>
          </cell>
        </row>
        <row r="5505">
          <cell r="A5505" t="str">
            <v>004227017</v>
          </cell>
          <cell r="B5505" t="str">
            <v>Talilni vložek</v>
          </cell>
          <cell r="C5505" t="str">
            <v>VVT-E 7.2kV/160A</v>
          </cell>
          <cell r="D5505" t="str">
            <v>88,2960</v>
          </cell>
          <cell r="E5505" t="str">
            <v>TC</v>
          </cell>
          <cell r="F5505">
            <v>36</v>
          </cell>
          <cell r="G5505">
            <v>565094.40000000002</v>
          </cell>
          <cell r="H5505">
            <v>0</v>
          </cell>
          <cell r="I5505">
            <v>570745.34400000004</v>
          </cell>
          <cell r="J5505">
            <v>71913913.344000012</v>
          </cell>
          <cell r="K5505">
            <v>0.64</v>
          </cell>
          <cell r="L5505">
            <v>117938818</v>
          </cell>
        </row>
        <row r="5506">
          <cell r="A5506" t="str">
            <v>004227505</v>
          </cell>
          <cell r="B5506" t="str">
            <v>Talilni vložek</v>
          </cell>
          <cell r="C5506" t="str">
            <v>VVT-E 7.2kV/6A 292</v>
          </cell>
          <cell r="D5506" t="str">
            <v>39,6489</v>
          </cell>
          <cell r="E5506" t="str">
            <v>TC</v>
          </cell>
          <cell r="F5506">
            <v>36</v>
          </cell>
          <cell r="G5506">
            <v>253752.95999999999</v>
          </cell>
          <cell r="H5506">
            <v>0</v>
          </cell>
          <cell r="I5506">
            <v>256290.4896</v>
          </cell>
          <cell r="J5506">
            <v>32292601.689599998</v>
          </cell>
          <cell r="K5506">
            <v>0.64</v>
          </cell>
          <cell r="L5506">
            <v>52959867</v>
          </cell>
        </row>
        <row r="5507">
          <cell r="A5507" t="str">
            <v>004227506</v>
          </cell>
          <cell r="B5507" t="str">
            <v>Talilni vložek</v>
          </cell>
          <cell r="C5507" t="str">
            <v>VVT-E 7.2kV/10A 292</v>
          </cell>
          <cell r="D5507" t="str">
            <v>36,8168</v>
          </cell>
          <cell r="E5507" t="str">
            <v>TC</v>
          </cell>
          <cell r="F5507">
            <v>36</v>
          </cell>
          <cell r="G5507">
            <v>235627.52000000002</v>
          </cell>
          <cell r="H5507">
            <v>0</v>
          </cell>
          <cell r="I5507">
            <v>237983.79520000002</v>
          </cell>
          <cell r="J5507">
            <v>29985958.195200004</v>
          </cell>
          <cell r="K5507">
            <v>0.64</v>
          </cell>
          <cell r="L5507">
            <v>49176972</v>
          </cell>
        </row>
        <row r="5508">
          <cell r="A5508" t="str">
            <v>004227507</v>
          </cell>
          <cell r="B5508" t="str">
            <v>Talilni vložek</v>
          </cell>
          <cell r="C5508" t="str">
            <v>VVT-E 7.2kV/16A 292</v>
          </cell>
          <cell r="D5508" t="str">
            <v>36,8168</v>
          </cell>
          <cell r="E5508" t="str">
            <v>TC</v>
          </cell>
          <cell r="F5508">
            <v>36</v>
          </cell>
          <cell r="G5508">
            <v>235627.52000000002</v>
          </cell>
          <cell r="H5508">
            <v>0</v>
          </cell>
          <cell r="I5508">
            <v>237983.79520000002</v>
          </cell>
          <cell r="J5508">
            <v>29985958.195200004</v>
          </cell>
          <cell r="K5508">
            <v>0.64</v>
          </cell>
          <cell r="L5508">
            <v>49176972</v>
          </cell>
        </row>
        <row r="5509">
          <cell r="A5509" t="str">
            <v>004227508</v>
          </cell>
          <cell r="B5509" t="str">
            <v>Talilni vložek</v>
          </cell>
          <cell r="C5509" t="str">
            <v>VVT-E 7.2kV/20A 292</v>
          </cell>
          <cell r="D5509" t="str">
            <v>36,8168</v>
          </cell>
          <cell r="E5509" t="str">
            <v>TC</v>
          </cell>
          <cell r="F5509">
            <v>36</v>
          </cell>
          <cell r="G5509">
            <v>235627.52000000002</v>
          </cell>
          <cell r="H5509">
            <v>0</v>
          </cell>
          <cell r="I5509">
            <v>237983.79520000002</v>
          </cell>
          <cell r="J5509">
            <v>29985958.195200004</v>
          </cell>
          <cell r="K5509">
            <v>0.64</v>
          </cell>
          <cell r="L5509">
            <v>49176972</v>
          </cell>
        </row>
        <row r="5510">
          <cell r="A5510" t="str">
            <v>004227509</v>
          </cell>
          <cell r="B5510" t="str">
            <v>Talilni vložek</v>
          </cell>
          <cell r="C5510" t="str">
            <v>VVT-E 7.2kV/25A 292</v>
          </cell>
          <cell r="D5510" t="str">
            <v>39,4766</v>
          </cell>
          <cell r="E5510" t="str">
            <v>TC</v>
          </cell>
          <cell r="F5510">
            <v>36</v>
          </cell>
          <cell r="G5510">
            <v>252650.24000000002</v>
          </cell>
          <cell r="H5510">
            <v>0</v>
          </cell>
          <cell r="I5510">
            <v>255176.74240000002</v>
          </cell>
          <cell r="J5510">
            <v>32152269.542400002</v>
          </cell>
          <cell r="K5510">
            <v>0.64</v>
          </cell>
          <cell r="L5510">
            <v>52729723</v>
          </cell>
        </row>
        <row r="5511">
          <cell r="A5511" t="str">
            <v>004227510</v>
          </cell>
          <cell r="B5511" t="str">
            <v>Talilni vložek</v>
          </cell>
          <cell r="C5511" t="str">
            <v>VVT-E 7.2kV/32A 292</v>
          </cell>
          <cell r="D5511" t="str">
            <v>40,2357</v>
          </cell>
          <cell r="E5511" t="str">
            <v>TC</v>
          </cell>
          <cell r="F5511">
            <v>36</v>
          </cell>
          <cell r="G5511">
            <v>257508.48000000001</v>
          </cell>
          <cell r="H5511">
            <v>0</v>
          </cell>
          <cell r="I5511">
            <v>260083.56480000002</v>
          </cell>
          <cell r="J5511">
            <v>32770529.164800003</v>
          </cell>
          <cell r="K5511">
            <v>0.64</v>
          </cell>
          <cell r="L5511">
            <v>53743668</v>
          </cell>
        </row>
        <row r="5512">
          <cell r="A5512" t="str">
            <v>004227511</v>
          </cell>
          <cell r="B5512" t="str">
            <v>Talilni vložek</v>
          </cell>
          <cell r="C5512" t="str">
            <v>VVT-E 7.2kV/40A 292</v>
          </cell>
          <cell r="D5512" t="str">
            <v>41,4428</v>
          </cell>
          <cell r="E5512" t="str">
            <v>TC</v>
          </cell>
          <cell r="F5512">
            <v>36</v>
          </cell>
          <cell r="G5512">
            <v>265233.91999999998</v>
          </cell>
          <cell r="H5512">
            <v>0</v>
          </cell>
          <cell r="I5512">
            <v>267886.25919999997</v>
          </cell>
          <cell r="J5512">
            <v>33753668.659199998</v>
          </cell>
          <cell r="K5512">
            <v>0.64</v>
          </cell>
          <cell r="L5512">
            <v>55356017</v>
          </cell>
        </row>
        <row r="5513">
          <cell r="A5513" t="str">
            <v>004227512</v>
          </cell>
          <cell r="B5513" t="str">
            <v>Talilni vložek</v>
          </cell>
          <cell r="C5513" t="str">
            <v>VVT-E 7.2kV/50A 292</v>
          </cell>
          <cell r="D5513" t="str">
            <v>60,4685</v>
          </cell>
          <cell r="E5513" t="str">
            <v>TC</v>
          </cell>
          <cell r="F5513">
            <v>36</v>
          </cell>
          <cell r="G5513">
            <v>386998.4</v>
          </cell>
          <cell r="H5513">
            <v>0</v>
          </cell>
          <cell r="I5513">
            <v>390868.38400000002</v>
          </cell>
          <cell r="J5513">
            <v>49249416.384000003</v>
          </cell>
          <cell r="K5513">
            <v>0.64</v>
          </cell>
          <cell r="L5513">
            <v>80769043</v>
          </cell>
        </row>
        <row r="5514">
          <cell r="A5514" t="str">
            <v>004227513</v>
          </cell>
          <cell r="B5514" t="str">
            <v>Talilni vložek</v>
          </cell>
          <cell r="C5514" t="str">
            <v>VVT-E 7.2kV/63A 292</v>
          </cell>
          <cell r="D5514" t="str">
            <v>61,6095</v>
          </cell>
          <cell r="E5514" t="str">
            <v>TC</v>
          </cell>
          <cell r="F5514">
            <v>36</v>
          </cell>
          <cell r="G5514">
            <v>394300.8</v>
          </cell>
          <cell r="H5514">
            <v>0</v>
          </cell>
          <cell r="I5514">
            <v>398243.80800000002</v>
          </cell>
          <cell r="J5514">
            <v>50178719.808000006</v>
          </cell>
          <cell r="K5514">
            <v>0.64</v>
          </cell>
          <cell r="L5514">
            <v>82293101</v>
          </cell>
        </row>
        <row r="5515">
          <cell r="A5515" t="str">
            <v>004227514</v>
          </cell>
          <cell r="B5515" t="str">
            <v>Talilni vložek</v>
          </cell>
          <cell r="C5515" t="str">
            <v>VVT-E 7.2kV/80A 292</v>
          </cell>
          <cell r="D5515" t="str">
            <v>75,6229</v>
          </cell>
          <cell r="E5515" t="str">
            <v>TC</v>
          </cell>
          <cell r="F5515">
            <v>36</v>
          </cell>
          <cell r="G5515">
            <v>483986.56</v>
          </cell>
          <cell r="H5515">
            <v>0</v>
          </cell>
          <cell r="I5515">
            <v>488826.42560000002</v>
          </cell>
          <cell r="J5515">
            <v>61592129.625600003</v>
          </cell>
          <cell r="K5515">
            <v>0.64</v>
          </cell>
          <cell r="L5515">
            <v>101011093</v>
          </cell>
        </row>
        <row r="5516">
          <cell r="A5516" t="str">
            <v>004227515</v>
          </cell>
          <cell r="B5516" t="str">
            <v>Talilni vložek</v>
          </cell>
          <cell r="C5516" t="str">
            <v>VVT-E 7.2kV/100A 292</v>
          </cell>
          <cell r="D5516" t="str">
            <v>75,6229</v>
          </cell>
          <cell r="E5516" t="str">
            <v>TC</v>
          </cell>
          <cell r="F5516">
            <v>36</v>
          </cell>
          <cell r="G5516">
            <v>483986.56</v>
          </cell>
          <cell r="H5516">
            <v>0</v>
          </cell>
          <cell r="I5516">
            <v>488826.42560000002</v>
          </cell>
          <cell r="J5516">
            <v>61592129.625600003</v>
          </cell>
          <cell r="K5516">
            <v>0.64</v>
          </cell>
          <cell r="L5516">
            <v>101011093</v>
          </cell>
        </row>
        <row r="5517">
          <cell r="A5517" t="str">
            <v>004227516</v>
          </cell>
          <cell r="B5517" t="str">
            <v>Talilni vložek</v>
          </cell>
          <cell r="C5517" t="str">
            <v>VVT-E 7.2kV/125A 292</v>
          </cell>
          <cell r="D5517" t="str">
            <v>100,9711</v>
          </cell>
          <cell r="E5517" t="str">
            <v>TC</v>
          </cell>
          <cell r="F5517">
            <v>36</v>
          </cell>
          <cell r="G5517">
            <v>646215.04</v>
          </cell>
          <cell r="H5517">
            <v>0</v>
          </cell>
          <cell r="I5517">
            <v>652677.19040000008</v>
          </cell>
          <cell r="J5517">
            <v>82237325.990400016</v>
          </cell>
          <cell r="K5517">
            <v>0.64</v>
          </cell>
          <cell r="L5517">
            <v>134869215</v>
          </cell>
        </row>
        <row r="5518">
          <cell r="A5518" t="str">
            <v>004227517</v>
          </cell>
          <cell r="B5518" t="str">
            <v>Talilni vložek</v>
          </cell>
          <cell r="C5518" t="str">
            <v>VVT-E 7.2kV/160A 292</v>
          </cell>
          <cell r="D5518" t="str">
            <v>100,9711</v>
          </cell>
          <cell r="E5518" t="str">
            <v>TC</v>
          </cell>
          <cell r="F5518">
            <v>36</v>
          </cell>
          <cell r="G5518">
            <v>646215.04</v>
          </cell>
          <cell r="H5518">
            <v>0</v>
          </cell>
          <cell r="I5518">
            <v>652677.19040000008</v>
          </cell>
          <cell r="J5518">
            <v>82237325.990400016</v>
          </cell>
          <cell r="K5518">
            <v>0.64</v>
          </cell>
          <cell r="L5518">
            <v>134869215</v>
          </cell>
        </row>
        <row r="5519">
          <cell r="A5519" t="str">
            <v>004227518</v>
          </cell>
          <cell r="B5519" t="str">
            <v>Talilni vložek</v>
          </cell>
          <cell r="C5519" t="str">
            <v>VVT-E 7.2kV/200A 292</v>
          </cell>
          <cell r="D5519" t="str">
            <v>160,7527</v>
          </cell>
          <cell r="E5519" t="str">
            <v>TC</v>
          </cell>
          <cell r="F5519">
            <v>36</v>
          </cell>
          <cell r="G5519">
            <v>1028817.28</v>
          </cell>
          <cell r="H5519">
            <v>0</v>
          </cell>
          <cell r="I5519">
            <v>1039105.4528000001</v>
          </cell>
          <cell r="J5519">
            <v>130927287.05280001</v>
          </cell>
          <cell r="K5519">
            <v>0.64</v>
          </cell>
          <cell r="L5519">
            <v>214720751</v>
          </cell>
        </row>
        <row r="5520">
          <cell r="A5520" t="str">
            <v>004227519</v>
          </cell>
          <cell r="B5520" t="str">
            <v>Talilni vložek</v>
          </cell>
          <cell r="C5520" t="str">
            <v>VVT-E 7.2kV/250A 292</v>
          </cell>
          <cell r="D5520" t="str">
            <v>175,8957</v>
          </cell>
          <cell r="E5520" t="str">
            <v>TC</v>
          </cell>
          <cell r="F5520">
            <v>36</v>
          </cell>
          <cell r="G5520">
            <v>1125732.48</v>
          </cell>
          <cell r="H5520">
            <v>0</v>
          </cell>
          <cell r="I5520">
            <v>1136989.8048</v>
          </cell>
          <cell r="J5520">
            <v>143260715.4048</v>
          </cell>
          <cell r="K5520">
            <v>0.64</v>
          </cell>
          <cell r="L5520">
            <v>234947574</v>
          </cell>
        </row>
        <row r="5521">
          <cell r="A5521" t="str">
            <v>004227613</v>
          </cell>
          <cell r="B5521" t="str">
            <v>Talilni vložek</v>
          </cell>
          <cell r="C5521" t="str">
            <v>VVT-E 7.2kV/63A 442</v>
          </cell>
          <cell r="D5521" t="str">
            <v>69,6998</v>
          </cell>
          <cell r="E5521" t="str">
            <v>TC</v>
          </cell>
          <cell r="F5521">
            <v>36</v>
          </cell>
          <cell r="G5521">
            <v>446078.72000000003</v>
          </cell>
          <cell r="H5521">
            <v>0</v>
          </cell>
          <cell r="I5521">
            <v>450539.50720000005</v>
          </cell>
          <cell r="J5521">
            <v>56767977.907200009</v>
          </cell>
          <cell r="K5521">
            <v>0.64</v>
          </cell>
          <cell r="L5521">
            <v>93099484</v>
          </cell>
        </row>
        <row r="5522">
          <cell r="A5522" t="str">
            <v>004227614</v>
          </cell>
          <cell r="B5522" t="str">
            <v>Talilni vložek</v>
          </cell>
          <cell r="C5522" t="str">
            <v>VVT-E 7.2kV/80A 442</v>
          </cell>
          <cell r="D5522" t="str">
            <v>82,4972</v>
          </cell>
          <cell r="E5522" t="str">
            <v>TC</v>
          </cell>
          <cell r="F5522">
            <v>36</v>
          </cell>
          <cell r="G5522">
            <v>527982.07999999996</v>
          </cell>
          <cell r="H5522">
            <v>0</v>
          </cell>
          <cell r="I5522">
            <v>533261.90079999994</v>
          </cell>
          <cell r="J5522">
            <v>67190999.500799999</v>
          </cell>
          <cell r="K5522">
            <v>0.64</v>
          </cell>
          <cell r="L5522">
            <v>110193240</v>
          </cell>
        </row>
        <row r="5523">
          <cell r="A5523" t="str">
            <v>004227615</v>
          </cell>
          <cell r="B5523" t="str">
            <v>Talilni vložek</v>
          </cell>
          <cell r="C5523" t="str">
            <v>VVT-E 7.2kV/100A 442</v>
          </cell>
          <cell r="D5523" t="str">
            <v>82,4972</v>
          </cell>
          <cell r="E5523" t="str">
            <v>TC</v>
          </cell>
          <cell r="F5523">
            <v>36</v>
          </cell>
          <cell r="G5523">
            <v>527982.07999999996</v>
          </cell>
          <cell r="H5523">
            <v>0</v>
          </cell>
          <cell r="I5523">
            <v>533261.90079999994</v>
          </cell>
          <cell r="J5523">
            <v>67190999.500799999</v>
          </cell>
          <cell r="K5523">
            <v>0.64</v>
          </cell>
          <cell r="L5523">
            <v>110193240</v>
          </cell>
        </row>
        <row r="5524">
          <cell r="A5524" t="str">
            <v>004227616</v>
          </cell>
          <cell r="B5524" t="str">
            <v>Talilni vložek</v>
          </cell>
          <cell r="C5524" t="str">
            <v>VVT-E 7.2kV/125A 442</v>
          </cell>
          <cell r="D5524" t="str">
            <v>110,1507</v>
          </cell>
          <cell r="E5524" t="str">
            <v>TC</v>
          </cell>
          <cell r="F5524">
            <v>36</v>
          </cell>
          <cell r="G5524">
            <v>704964.48</v>
          </cell>
          <cell r="H5524">
            <v>0</v>
          </cell>
          <cell r="I5524">
            <v>712014.12479999999</v>
          </cell>
          <cell r="J5524">
            <v>89713779.724800006</v>
          </cell>
          <cell r="K5524">
            <v>0.64</v>
          </cell>
          <cell r="L5524">
            <v>147130599</v>
          </cell>
        </row>
        <row r="5525">
          <cell r="A5525" t="str">
            <v>004227617</v>
          </cell>
          <cell r="B5525" t="str">
            <v>Talilni vložek</v>
          </cell>
          <cell r="C5525" t="str">
            <v>VVT-E 7.2kV/160A 442</v>
          </cell>
          <cell r="D5525" t="str">
            <v>110,1507</v>
          </cell>
          <cell r="E5525" t="str">
            <v>TC</v>
          </cell>
          <cell r="F5525">
            <v>36</v>
          </cell>
          <cell r="G5525">
            <v>704964.48</v>
          </cell>
          <cell r="H5525">
            <v>0</v>
          </cell>
          <cell r="I5525">
            <v>712014.12479999999</v>
          </cell>
          <cell r="J5525">
            <v>89713779.724800006</v>
          </cell>
          <cell r="K5525">
            <v>0.64</v>
          </cell>
          <cell r="L5525">
            <v>147130599</v>
          </cell>
        </row>
        <row r="5526">
          <cell r="A5526" t="str">
            <v>004227618</v>
          </cell>
          <cell r="B5526" t="str">
            <v>Talilni vložek</v>
          </cell>
          <cell r="C5526" t="str">
            <v>VVT-E 7.2kV/200A 442</v>
          </cell>
          <cell r="D5526" t="str">
            <v>175,3668</v>
          </cell>
          <cell r="E5526" t="str">
            <v>TC</v>
          </cell>
          <cell r="F5526">
            <v>36</v>
          </cell>
          <cell r="G5526">
            <v>1122347.52</v>
          </cell>
          <cell r="H5526">
            <v>0</v>
          </cell>
          <cell r="I5526">
            <v>1133570.9952</v>
          </cell>
          <cell r="J5526">
            <v>142829945.39520001</v>
          </cell>
          <cell r="K5526">
            <v>0.64</v>
          </cell>
          <cell r="L5526">
            <v>234241111</v>
          </cell>
        </row>
        <row r="5527">
          <cell r="A5527" t="str">
            <v>004227619</v>
          </cell>
          <cell r="B5527" t="str">
            <v>Talilni vložek</v>
          </cell>
          <cell r="C5527" t="str">
            <v>VVT-E 7.2kV/250A 442</v>
          </cell>
          <cell r="D5527" t="str">
            <v>191,8863</v>
          </cell>
          <cell r="E5527" t="str">
            <v>TC</v>
          </cell>
          <cell r="F5527">
            <v>36</v>
          </cell>
          <cell r="G5527">
            <v>1228072.32</v>
          </cell>
          <cell r="H5527">
            <v>0</v>
          </cell>
          <cell r="I5527">
            <v>1240353.0432000002</v>
          </cell>
          <cell r="J5527">
            <v>156284483.44320002</v>
          </cell>
          <cell r="K5527">
            <v>0.64</v>
          </cell>
          <cell r="L5527">
            <v>256306553</v>
          </cell>
        </row>
        <row r="5528">
          <cell r="A5528" t="str">
            <v>004227620</v>
          </cell>
          <cell r="B5528" t="str">
            <v>Talilni vložek</v>
          </cell>
          <cell r="C5528" t="str">
            <v>VVT-E 7.2kV/315A 442</v>
          </cell>
          <cell r="D5528" t="str">
            <v>230,2635</v>
          </cell>
          <cell r="E5528" t="str">
            <v>TC</v>
          </cell>
          <cell r="F5528">
            <v>36</v>
          </cell>
          <cell r="G5528">
            <v>1473686.4000000001</v>
          </cell>
          <cell r="H5528">
            <v>0</v>
          </cell>
          <cell r="I5528">
            <v>1488423.2640000002</v>
          </cell>
          <cell r="J5528">
            <v>187541331.26400003</v>
          </cell>
          <cell r="K5528">
            <v>0.64</v>
          </cell>
          <cell r="L5528">
            <v>307567784</v>
          </cell>
        </row>
        <row r="5529">
          <cell r="A5529" t="str">
            <v>004235103</v>
          </cell>
          <cell r="B5529" t="str">
            <v>Talilni vložek</v>
          </cell>
          <cell r="C5529" t="str">
            <v>VVC 12kV/2A 192</v>
          </cell>
          <cell r="D5529" t="str">
            <v>32,6101</v>
          </cell>
          <cell r="E5529" t="str">
            <v>TA</v>
          </cell>
          <cell r="F5529">
            <v>36</v>
          </cell>
          <cell r="G5529">
            <v>208704.64000000001</v>
          </cell>
          <cell r="H5529">
            <v>0</v>
          </cell>
          <cell r="I5529">
            <v>210791.68640000001</v>
          </cell>
          <cell r="J5529">
            <v>26559752.486400001</v>
          </cell>
          <cell r="K5529">
            <v>0.64</v>
          </cell>
          <cell r="L5529">
            <v>43557995</v>
          </cell>
        </row>
        <row r="5530">
          <cell r="A5530" t="str">
            <v>004235104</v>
          </cell>
          <cell r="B5530" t="str">
            <v>Talilni vložek</v>
          </cell>
          <cell r="C5530" t="str">
            <v>VVC 12kV/4A 192</v>
          </cell>
          <cell r="D5530" t="str">
            <v>30,2808</v>
          </cell>
          <cell r="E5530" t="str">
            <v>TA</v>
          </cell>
          <cell r="F5530">
            <v>36</v>
          </cell>
          <cell r="G5530">
            <v>193797.12</v>
          </cell>
          <cell r="H5530">
            <v>0</v>
          </cell>
          <cell r="I5530">
            <v>195735.0912</v>
          </cell>
          <cell r="J5530">
            <v>24662621.4912</v>
          </cell>
          <cell r="K5530">
            <v>0.64</v>
          </cell>
          <cell r="L5530">
            <v>40446700</v>
          </cell>
        </row>
        <row r="5531">
          <cell r="A5531" t="str">
            <v>004235105</v>
          </cell>
          <cell r="B5531" t="str">
            <v>Talilni vložek</v>
          </cell>
          <cell r="C5531" t="str">
            <v>VVC 12kV/6A 192</v>
          </cell>
          <cell r="D5531" t="str">
            <v>30,2808</v>
          </cell>
          <cell r="E5531" t="str">
            <v>TA</v>
          </cell>
          <cell r="F5531">
            <v>36</v>
          </cell>
          <cell r="G5531">
            <v>193797.12</v>
          </cell>
          <cell r="H5531">
            <v>0</v>
          </cell>
          <cell r="I5531">
            <v>195735.0912</v>
          </cell>
          <cell r="J5531">
            <v>24662621.4912</v>
          </cell>
          <cell r="K5531">
            <v>0.64</v>
          </cell>
          <cell r="L5531">
            <v>40446700</v>
          </cell>
        </row>
        <row r="5532">
          <cell r="A5532" t="str">
            <v>004235106</v>
          </cell>
          <cell r="B5532" t="str">
            <v>Talilni vložek</v>
          </cell>
          <cell r="C5532" t="str">
            <v>VVC 12kV/10A 192</v>
          </cell>
          <cell r="D5532" t="str">
            <v>30,2808</v>
          </cell>
          <cell r="E5532" t="str">
            <v>TA</v>
          </cell>
          <cell r="F5532">
            <v>36</v>
          </cell>
          <cell r="G5532">
            <v>193797.12</v>
          </cell>
          <cell r="H5532">
            <v>0</v>
          </cell>
          <cell r="I5532">
            <v>195735.0912</v>
          </cell>
          <cell r="J5532">
            <v>24662621.4912</v>
          </cell>
          <cell r="K5532">
            <v>0.64</v>
          </cell>
          <cell r="L5532">
            <v>40446700</v>
          </cell>
        </row>
        <row r="5533">
          <cell r="A5533" t="str">
            <v>004235107</v>
          </cell>
          <cell r="B5533" t="str">
            <v>Talilni vložek</v>
          </cell>
          <cell r="C5533" t="str">
            <v>VVC 12kV/16A 192</v>
          </cell>
          <cell r="D5533" t="str">
            <v>30,2808</v>
          </cell>
          <cell r="E5533" t="str">
            <v>TA</v>
          </cell>
          <cell r="F5533">
            <v>36</v>
          </cell>
          <cell r="G5533">
            <v>193797.12</v>
          </cell>
          <cell r="H5533">
            <v>0</v>
          </cell>
          <cell r="I5533">
            <v>195735.0912</v>
          </cell>
          <cell r="J5533">
            <v>24662621.4912</v>
          </cell>
          <cell r="K5533">
            <v>0.64</v>
          </cell>
          <cell r="L5533">
            <v>40446700</v>
          </cell>
        </row>
        <row r="5534">
          <cell r="A5534" t="str">
            <v>004235108</v>
          </cell>
          <cell r="B5534" t="str">
            <v>Talilni vložek</v>
          </cell>
          <cell r="C5534" t="str">
            <v>VVC 12kV/20A 192</v>
          </cell>
          <cell r="D5534" t="str">
            <v>30,2808</v>
          </cell>
          <cell r="E5534" t="str">
            <v>TA</v>
          </cell>
          <cell r="F5534">
            <v>36</v>
          </cell>
          <cell r="G5534">
            <v>193797.12</v>
          </cell>
          <cell r="H5534">
            <v>0</v>
          </cell>
          <cell r="I5534">
            <v>195735.0912</v>
          </cell>
          <cell r="J5534">
            <v>24662621.4912</v>
          </cell>
          <cell r="K5534">
            <v>0.64</v>
          </cell>
          <cell r="L5534">
            <v>40446700</v>
          </cell>
        </row>
        <row r="5535">
          <cell r="A5535" t="str">
            <v>004235109</v>
          </cell>
          <cell r="B5535" t="str">
            <v>Talilni vložek</v>
          </cell>
          <cell r="C5535" t="str">
            <v>VVC 12kV/25A 192</v>
          </cell>
          <cell r="D5535" t="str">
            <v>31,8011</v>
          </cell>
          <cell r="E5535" t="str">
            <v>TA</v>
          </cell>
          <cell r="F5535">
            <v>36</v>
          </cell>
          <cell r="G5535">
            <v>203527.04000000001</v>
          </cell>
          <cell r="H5535">
            <v>0</v>
          </cell>
          <cell r="I5535">
            <v>205562.31040000002</v>
          </cell>
          <cell r="J5535">
            <v>25900851.110400002</v>
          </cell>
          <cell r="K5535">
            <v>0.64</v>
          </cell>
          <cell r="L5535">
            <v>42477396</v>
          </cell>
        </row>
        <row r="5536">
          <cell r="A5536" t="str">
            <v>004235110</v>
          </cell>
          <cell r="B5536" t="str">
            <v>Talilni vložek</v>
          </cell>
          <cell r="C5536" t="str">
            <v>VVC 12kV/32A 192</v>
          </cell>
          <cell r="D5536" t="str">
            <v>32,4127</v>
          </cell>
          <cell r="E5536" t="str">
            <v>TA</v>
          </cell>
          <cell r="F5536">
            <v>36</v>
          </cell>
          <cell r="G5536">
            <v>207441.28</v>
          </cell>
          <cell r="H5536">
            <v>0</v>
          </cell>
          <cell r="I5536">
            <v>209515.69279999999</v>
          </cell>
          <cell r="J5536">
            <v>26398977.292799998</v>
          </cell>
          <cell r="K5536">
            <v>0.64</v>
          </cell>
          <cell r="L5536">
            <v>43294323</v>
          </cell>
        </row>
        <row r="5537">
          <cell r="A5537" t="str">
            <v>004235111</v>
          </cell>
          <cell r="B5537" t="str">
            <v>Talilni vložek</v>
          </cell>
          <cell r="C5537" t="str">
            <v>VVC 12kV/40A 192</v>
          </cell>
          <cell r="D5537" t="str">
            <v>33,3851</v>
          </cell>
          <cell r="E5537" t="str">
            <v>TA</v>
          </cell>
          <cell r="F5537">
            <v>36</v>
          </cell>
          <cell r="G5537">
            <v>213664.64000000001</v>
          </cell>
          <cell r="H5537">
            <v>0</v>
          </cell>
          <cell r="I5537">
            <v>215801.28640000001</v>
          </cell>
          <cell r="J5537">
            <v>27190962.086400002</v>
          </cell>
          <cell r="K5537">
            <v>0.64</v>
          </cell>
          <cell r="L5537">
            <v>44593178</v>
          </cell>
        </row>
        <row r="5538">
          <cell r="A5538" t="str">
            <v>004235112</v>
          </cell>
          <cell r="B5538" t="str">
            <v>Talilni vložek</v>
          </cell>
          <cell r="C5538" t="str">
            <v>VVC 12kV/50A 192</v>
          </cell>
          <cell r="D5538" t="str">
            <v>48,1725</v>
          </cell>
          <cell r="E5538" t="str">
            <v>TA</v>
          </cell>
          <cell r="F5538">
            <v>36</v>
          </cell>
          <cell r="G5538">
            <v>308304</v>
          </cell>
          <cell r="H5538">
            <v>0</v>
          </cell>
          <cell r="I5538">
            <v>311387.03999999998</v>
          </cell>
          <cell r="J5538">
            <v>39234767.039999999</v>
          </cell>
          <cell r="K5538">
            <v>0.64</v>
          </cell>
          <cell r="L5538">
            <v>64345018</v>
          </cell>
        </row>
        <row r="5539">
          <cell r="A5539" t="str">
            <v>004235003</v>
          </cell>
          <cell r="B5539" t="str">
            <v>Talilni vložek</v>
          </cell>
          <cell r="C5539" t="str">
            <v>VVC 12kV/2A</v>
          </cell>
          <cell r="D5539" t="str">
            <v>29,6457</v>
          </cell>
          <cell r="E5539" t="str">
            <v>TA</v>
          </cell>
          <cell r="F5539">
            <v>36</v>
          </cell>
          <cell r="G5539">
            <v>189732.48000000001</v>
          </cell>
          <cell r="H5539">
            <v>0</v>
          </cell>
          <cell r="I5539">
            <v>191629.80480000001</v>
          </cell>
          <cell r="J5539">
            <v>24145355.404800002</v>
          </cell>
          <cell r="K5539">
            <v>0.64</v>
          </cell>
          <cell r="L5539">
            <v>39598383</v>
          </cell>
        </row>
        <row r="5540">
          <cell r="A5540" t="str">
            <v>004235004</v>
          </cell>
          <cell r="B5540" t="str">
            <v>Talilni vložek</v>
          </cell>
          <cell r="C5540" t="str">
            <v>VVC 12kV/4A</v>
          </cell>
          <cell r="D5540" t="str">
            <v>27,5281</v>
          </cell>
          <cell r="E5540" t="str">
            <v>TA</v>
          </cell>
          <cell r="F5540">
            <v>36</v>
          </cell>
          <cell r="G5540">
            <v>176179.84</v>
          </cell>
          <cell r="H5540">
            <v>0</v>
          </cell>
          <cell r="I5540">
            <v>177941.6384</v>
          </cell>
          <cell r="J5540">
            <v>22420646.4384</v>
          </cell>
          <cell r="K5540">
            <v>0.64</v>
          </cell>
          <cell r="L5540">
            <v>36769861</v>
          </cell>
        </row>
        <row r="5541">
          <cell r="A5541" t="str">
            <v>004235005</v>
          </cell>
          <cell r="B5541" t="str">
            <v>Talilni vložek</v>
          </cell>
          <cell r="C5541" t="str">
            <v>VVC 12kV/6A</v>
          </cell>
          <cell r="D5541" t="str">
            <v>27,5310</v>
          </cell>
          <cell r="E5541" t="str">
            <v>TA</v>
          </cell>
          <cell r="F5541">
            <v>36</v>
          </cell>
          <cell r="G5541">
            <v>176198.39999999999</v>
          </cell>
          <cell r="H5541">
            <v>0</v>
          </cell>
          <cell r="I5541">
            <v>177960.38399999999</v>
          </cell>
          <cell r="J5541">
            <v>22423008.384</v>
          </cell>
          <cell r="K5541">
            <v>0.64</v>
          </cell>
          <cell r="L5541">
            <v>36773734</v>
          </cell>
        </row>
        <row r="5542">
          <cell r="A5542" t="str">
            <v>004235006</v>
          </cell>
          <cell r="B5542" t="str">
            <v>Talilni vložek</v>
          </cell>
          <cell r="C5542" t="str">
            <v>VVC 12kV/10A</v>
          </cell>
          <cell r="D5542" t="str">
            <v>27,5310</v>
          </cell>
          <cell r="E5542" t="str">
            <v>TA</v>
          </cell>
          <cell r="F5542">
            <v>36</v>
          </cell>
          <cell r="G5542">
            <v>176198.39999999999</v>
          </cell>
          <cell r="H5542">
            <v>0</v>
          </cell>
          <cell r="I5542">
            <v>177960.38399999999</v>
          </cell>
          <cell r="J5542">
            <v>22423008.384</v>
          </cell>
          <cell r="K5542">
            <v>0.64</v>
          </cell>
          <cell r="L5542">
            <v>36773734</v>
          </cell>
        </row>
        <row r="5543">
          <cell r="A5543" t="str">
            <v>004235007</v>
          </cell>
          <cell r="B5543" t="str">
            <v>Talilni vložek</v>
          </cell>
          <cell r="C5543" t="str">
            <v>VVC 12kV/16A</v>
          </cell>
          <cell r="D5543" t="str">
            <v>27,5310</v>
          </cell>
          <cell r="E5543" t="str">
            <v>TA</v>
          </cell>
          <cell r="F5543">
            <v>36</v>
          </cell>
          <cell r="G5543">
            <v>176198.39999999999</v>
          </cell>
          <cell r="H5543">
            <v>0</v>
          </cell>
          <cell r="I5543">
            <v>177960.38399999999</v>
          </cell>
          <cell r="J5543">
            <v>22423008.384</v>
          </cell>
          <cell r="K5543">
            <v>0.64</v>
          </cell>
          <cell r="L5543">
            <v>36773734</v>
          </cell>
        </row>
        <row r="5544">
          <cell r="A5544" t="str">
            <v>004235008</v>
          </cell>
          <cell r="B5544" t="str">
            <v>Talilni vložek</v>
          </cell>
          <cell r="C5544" t="str">
            <v>VVC 12kV/20A</v>
          </cell>
          <cell r="D5544" t="str">
            <v>27,5310</v>
          </cell>
          <cell r="E5544" t="str">
            <v>TA</v>
          </cell>
          <cell r="F5544">
            <v>36</v>
          </cell>
          <cell r="G5544">
            <v>176198.39999999999</v>
          </cell>
          <cell r="H5544">
            <v>0</v>
          </cell>
          <cell r="I5544">
            <v>177960.38399999999</v>
          </cell>
          <cell r="J5544">
            <v>22423008.384</v>
          </cell>
          <cell r="K5544">
            <v>0.64</v>
          </cell>
          <cell r="L5544">
            <v>36773734</v>
          </cell>
        </row>
        <row r="5545">
          <cell r="A5545" t="str">
            <v>004235009</v>
          </cell>
          <cell r="B5545" t="str">
            <v>Talilni vložek</v>
          </cell>
          <cell r="C5545" t="str">
            <v>VVC 12kV/25A</v>
          </cell>
          <cell r="D5545" t="str">
            <v>28,9101</v>
          </cell>
          <cell r="E5545" t="str">
            <v>TA</v>
          </cell>
          <cell r="F5545">
            <v>36</v>
          </cell>
          <cell r="G5545">
            <v>185024.64000000001</v>
          </cell>
          <cell r="H5545">
            <v>0</v>
          </cell>
          <cell r="I5545">
            <v>186874.88640000002</v>
          </cell>
          <cell r="J5545">
            <v>23546235.686400004</v>
          </cell>
          <cell r="K5545">
            <v>0.64</v>
          </cell>
          <cell r="L5545">
            <v>38615827</v>
          </cell>
        </row>
        <row r="5546">
          <cell r="A5546" t="str">
            <v>004235010</v>
          </cell>
          <cell r="B5546" t="str">
            <v>Talilni vložek</v>
          </cell>
          <cell r="C5546" t="str">
            <v>VVC 12kV/32A</v>
          </cell>
          <cell r="D5546" t="str">
            <v>29,4661</v>
          </cell>
          <cell r="E5546" t="str">
            <v>TA</v>
          </cell>
          <cell r="F5546">
            <v>36</v>
          </cell>
          <cell r="G5546">
            <v>188583.04000000001</v>
          </cell>
          <cell r="H5546">
            <v>0</v>
          </cell>
          <cell r="I5546">
            <v>190468.87040000001</v>
          </cell>
          <cell r="J5546">
            <v>23999077.670400001</v>
          </cell>
          <cell r="K5546">
            <v>0.64</v>
          </cell>
          <cell r="L5546">
            <v>39358488</v>
          </cell>
        </row>
        <row r="5547">
          <cell r="A5547" t="str">
            <v>004235011</v>
          </cell>
          <cell r="B5547" t="str">
            <v>Talilni vložek</v>
          </cell>
          <cell r="C5547" t="str">
            <v>VVC 12kV/40A</v>
          </cell>
          <cell r="D5547" t="str">
            <v>30,3501</v>
          </cell>
          <cell r="E5547" t="str">
            <v>TA</v>
          </cell>
          <cell r="F5547">
            <v>36</v>
          </cell>
          <cell r="G5547">
            <v>194240.64000000001</v>
          </cell>
          <cell r="H5547">
            <v>0</v>
          </cell>
          <cell r="I5547">
            <v>196183.04640000002</v>
          </cell>
          <cell r="J5547">
            <v>24719063.846400004</v>
          </cell>
          <cell r="K5547">
            <v>0.64</v>
          </cell>
          <cell r="L5547">
            <v>40539265</v>
          </cell>
        </row>
        <row r="5548">
          <cell r="A5548" t="str">
            <v>004235012</v>
          </cell>
          <cell r="B5548" t="str">
            <v>Talilni vložek</v>
          </cell>
          <cell r="C5548" t="str">
            <v>VVC 12kV/50A</v>
          </cell>
          <cell r="D5548" t="str">
            <v>43,7931</v>
          </cell>
          <cell r="E5548" t="str">
            <v>TA</v>
          </cell>
          <cell r="F5548">
            <v>36</v>
          </cell>
          <cell r="G5548">
            <v>280275.84000000003</v>
          </cell>
          <cell r="H5548">
            <v>0</v>
          </cell>
          <cell r="I5548">
            <v>283078.59840000002</v>
          </cell>
          <cell r="J5548">
            <v>35667903.398400001</v>
          </cell>
          <cell r="K5548">
            <v>0.64</v>
          </cell>
          <cell r="L5548">
            <v>58495362</v>
          </cell>
        </row>
        <row r="5549">
          <cell r="A5549" t="str">
            <v>004235013</v>
          </cell>
          <cell r="B5549" t="str">
            <v>Talilni vložek</v>
          </cell>
          <cell r="C5549" t="str">
            <v>VVC 12kV/63A</v>
          </cell>
          <cell r="D5549" t="str">
            <v>44,6194</v>
          </cell>
          <cell r="E5549" t="str">
            <v>TA</v>
          </cell>
          <cell r="F5549">
            <v>36</v>
          </cell>
          <cell r="G5549">
            <v>285564.16000000003</v>
          </cell>
          <cell r="H5549">
            <v>0</v>
          </cell>
          <cell r="I5549">
            <v>288419.80160000006</v>
          </cell>
          <cell r="J5549">
            <v>36340895.001600005</v>
          </cell>
          <cell r="K5549">
            <v>0.64</v>
          </cell>
          <cell r="L5549">
            <v>59599068</v>
          </cell>
        </row>
        <row r="5550">
          <cell r="A5550" t="str">
            <v>004235014</v>
          </cell>
          <cell r="B5550" t="str">
            <v>Talilni vložek</v>
          </cell>
          <cell r="C5550" t="str">
            <v>VVC 12kV/80A</v>
          </cell>
          <cell r="D5550" t="str">
            <v>57,5784</v>
          </cell>
          <cell r="E5550" t="str">
            <v>TA</v>
          </cell>
          <cell r="F5550">
            <v>36</v>
          </cell>
          <cell r="G5550">
            <v>368501.76000000001</v>
          </cell>
          <cell r="H5550">
            <v>0</v>
          </cell>
          <cell r="I5550">
            <v>372186.77760000003</v>
          </cell>
          <cell r="J5550">
            <v>46895533.977600001</v>
          </cell>
          <cell r="K5550">
            <v>0.64</v>
          </cell>
          <cell r="L5550">
            <v>76908676</v>
          </cell>
        </row>
        <row r="5551">
          <cell r="A5551" t="str">
            <v>004235015</v>
          </cell>
          <cell r="B5551" t="str">
            <v>Talilni vložek</v>
          </cell>
          <cell r="C5551" t="str">
            <v>VVC 12kV/100A</v>
          </cell>
          <cell r="D5551" t="str">
            <v>57,5784</v>
          </cell>
          <cell r="E5551" t="str">
            <v>TA</v>
          </cell>
          <cell r="F5551">
            <v>36</v>
          </cell>
          <cell r="G5551">
            <v>368501.76000000001</v>
          </cell>
          <cell r="H5551">
            <v>0</v>
          </cell>
          <cell r="I5551">
            <v>372186.77760000003</v>
          </cell>
          <cell r="J5551">
            <v>46895533.977600001</v>
          </cell>
          <cell r="K5551">
            <v>0.64</v>
          </cell>
          <cell r="L5551">
            <v>76908676</v>
          </cell>
        </row>
        <row r="5552">
          <cell r="A5552" t="str">
            <v>004235016</v>
          </cell>
          <cell r="B5552" t="str">
            <v>Talilni vložek</v>
          </cell>
          <cell r="C5552" t="str">
            <v>VVC 12kV/125A</v>
          </cell>
          <cell r="D5552" t="str">
            <v>74,6984</v>
          </cell>
          <cell r="E5552" t="str">
            <v>TA</v>
          </cell>
          <cell r="F5552">
            <v>36</v>
          </cell>
          <cell r="G5552">
            <v>478069.76000000001</v>
          </cell>
          <cell r="H5552">
            <v>0</v>
          </cell>
          <cell r="I5552">
            <v>482850.45760000002</v>
          </cell>
          <cell r="J5552">
            <v>60839157.657600001</v>
          </cell>
          <cell r="K5552">
            <v>0.64</v>
          </cell>
          <cell r="L5552">
            <v>99776219</v>
          </cell>
        </row>
        <row r="5553">
          <cell r="A5553" t="str">
            <v>004235017</v>
          </cell>
          <cell r="B5553" t="str">
            <v>Talilni vložek</v>
          </cell>
          <cell r="C5553" t="str">
            <v>VVC 12kV/160A</v>
          </cell>
          <cell r="D5553" t="str">
            <v>74,6984</v>
          </cell>
          <cell r="E5553" t="str">
            <v>TA</v>
          </cell>
          <cell r="F5553">
            <v>36</v>
          </cell>
          <cell r="G5553">
            <v>478069.76000000001</v>
          </cell>
          <cell r="H5553">
            <v>0</v>
          </cell>
          <cell r="I5553">
            <v>482850.45760000002</v>
          </cell>
          <cell r="J5553">
            <v>60839157.657600001</v>
          </cell>
          <cell r="K5553">
            <v>0.64</v>
          </cell>
          <cell r="L5553">
            <v>99776219</v>
          </cell>
        </row>
        <row r="5554">
          <cell r="A5554" t="str">
            <v>004235503</v>
          </cell>
          <cell r="B5554" t="str">
            <v>Talilni vložek</v>
          </cell>
          <cell r="C5554" t="str">
            <v>VVC 12kV/2A 442</v>
          </cell>
          <cell r="D5554" t="str">
            <v>51,2561</v>
          </cell>
          <cell r="E5554" t="str">
            <v>TA</v>
          </cell>
          <cell r="F5554">
            <v>36</v>
          </cell>
          <cell r="G5554">
            <v>328039.03999999998</v>
          </cell>
          <cell r="H5554">
            <v>0</v>
          </cell>
          <cell r="I5554">
            <v>331319.43039999995</v>
          </cell>
          <cell r="J5554">
            <v>41746248.230399996</v>
          </cell>
          <cell r="K5554">
            <v>0.64</v>
          </cell>
          <cell r="L5554">
            <v>68463848</v>
          </cell>
        </row>
        <row r="5555">
          <cell r="A5555" t="str">
            <v>004235504</v>
          </cell>
          <cell r="B5555" t="str">
            <v>Talilni vložek</v>
          </cell>
          <cell r="C5555" t="str">
            <v>VVC 12kV/4A 442</v>
          </cell>
          <cell r="D5555" t="str">
            <v>49,3577</v>
          </cell>
          <cell r="E5555" t="str">
            <v>TA</v>
          </cell>
          <cell r="F5555">
            <v>36</v>
          </cell>
          <cell r="G5555">
            <v>315889.28000000003</v>
          </cell>
          <cell r="H5555">
            <v>0</v>
          </cell>
          <cell r="I5555">
            <v>319048.17280000006</v>
          </cell>
          <cell r="J5555">
            <v>40200069.772800006</v>
          </cell>
          <cell r="K5555">
            <v>0.64</v>
          </cell>
          <cell r="L5555">
            <v>65928115</v>
          </cell>
        </row>
        <row r="5556">
          <cell r="A5556" t="str">
            <v>004235505</v>
          </cell>
          <cell r="B5556" t="str">
            <v>Talilni vložek</v>
          </cell>
          <cell r="C5556" t="str">
            <v>VVC 12kV/6A 442</v>
          </cell>
          <cell r="D5556" t="str">
            <v>49,3577</v>
          </cell>
          <cell r="E5556" t="str">
            <v>TA</v>
          </cell>
          <cell r="F5556">
            <v>36</v>
          </cell>
          <cell r="G5556">
            <v>315889.28000000003</v>
          </cell>
          <cell r="H5556">
            <v>0</v>
          </cell>
          <cell r="I5556">
            <v>319048.17280000006</v>
          </cell>
          <cell r="J5556">
            <v>40200069.772800006</v>
          </cell>
          <cell r="K5556">
            <v>0.64</v>
          </cell>
          <cell r="L5556">
            <v>65928115</v>
          </cell>
        </row>
        <row r="5557">
          <cell r="A5557" t="str">
            <v>004235506</v>
          </cell>
          <cell r="B5557" t="str">
            <v>Talilni vložek</v>
          </cell>
          <cell r="C5557" t="str">
            <v>VVC 12kV/10A 442</v>
          </cell>
          <cell r="D5557" t="str">
            <v>49,3577</v>
          </cell>
          <cell r="E5557" t="str">
            <v>TA</v>
          </cell>
          <cell r="F5557">
            <v>36</v>
          </cell>
          <cell r="G5557">
            <v>315889.28000000003</v>
          </cell>
          <cell r="H5557">
            <v>0</v>
          </cell>
          <cell r="I5557">
            <v>319048.17280000006</v>
          </cell>
          <cell r="J5557">
            <v>40200069.772800006</v>
          </cell>
          <cell r="K5557">
            <v>0.64</v>
          </cell>
          <cell r="L5557">
            <v>65928115</v>
          </cell>
        </row>
        <row r="5558">
          <cell r="A5558" t="str">
            <v>004235507</v>
          </cell>
          <cell r="B5558" t="str">
            <v>Talilni vložek</v>
          </cell>
          <cell r="C5558" t="str">
            <v>VVC 12kV/16A 442</v>
          </cell>
          <cell r="D5558" t="str">
            <v>49,3577</v>
          </cell>
          <cell r="E5558" t="str">
            <v>TA</v>
          </cell>
          <cell r="F5558">
            <v>36</v>
          </cell>
          <cell r="G5558">
            <v>315889.28000000003</v>
          </cell>
          <cell r="H5558">
            <v>0</v>
          </cell>
          <cell r="I5558">
            <v>319048.17280000006</v>
          </cell>
          <cell r="J5558">
            <v>40200069.772800006</v>
          </cell>
          <cell r="K5558">
            <v>0.64</v>
          </cell>
          <cell r="L5558">
            <v>65928115</v>
          </cell>
        </row>
        <row r="5559">
          <cell r="A5559" t="str">
            <v>004235508</v>
          </cell>
          <cell r="B5559" t="str">
            <v>Talilni vložek</v>
          </cell>
          <cell r="C5559" t="str">
            <v>VVC 12kV/20A 442</v>
          </cell>
          <cell r="D5559" t="str">
            <v>49,3577</v>
          </cell>
          <cell r="E5559" t="str">
            <v>TA</v>
          </cell>
          <cell r="F5559">
            <v>36</v>
          </cell>
          <cell r="G5559">
            <v>315889.28000000003</v>
          </cell>
          <cell r="H5559">
            <v>0</v>
          </cell>
          <cell r="I5559">
            <v>319048.17280000006</v>
          </cell>
          <cell r="J5559">
            <v>40200069.772800006</v>
          </cell>
          <cell r="K5559">
            <v>0.64</v>
          </cell>
          <cell r="L5559">
            <v>65928115</v>
          </cell>
        </row>
        <row r="5560">
          <cell r="A5560" t="str">
            <v>004235509</v>
          </cell>
          <cell r="B5560" t="str">
            <v>Talilni vložek</v>
          </cell>
          <cell r="C5560" t="str">
            <v>VVC 12kV/25A 442</v>
          </cell>
          <cell r="D5560" t="str">
            <v>51,8361</v>
          </cell>
          <cell r="E5560" t="str">
            <v>TA</v>
          </cell>
          <cell r="F5560">
            <v>36</v>
          </cell>
          <cell r="G5560">
            <v>331751.03999999998</v>
          </cell>
          <cell r="H5560">
            <v>0</v>
          </cell>
          <cell r="I5560">
            <v>335068.55040000001</v>
          </cell>
          <cell r="J5560">
            <v>42218637.350400001</v>
          </cell>
          <cell r="K5560">
            <v>0.64</v>
          </cell>
          <cell r="L5560">
            <v>69238566</v>
          </cell>
        </row>
        <row r="5561">
          <cell r="A5561" t="str">
            <v>004235510</v>
          </cell>
          <cell r="B5561" t="str">
            <v>Talilni vložek</v>
          </cell>
          <cell r="C5561" t="str">
            <v>VVC 12kV/32A 442</v>
          </cell>
          <cell r="D5561" t="str">
            <v>52,8329</v>
          </cell>
          <cell r="E5561" t="str">
            <v>TA</v>
          </cell>
          <cell r="F5561">
            <v>36</v>
          </cell>
          <cell r="G5561">
            <v>338130.56</v>
          </cell>
          <cell r="H5561">
            <v>0</v>
          </cell>
          <cell r="I5561">
            <v>341511.86560000002</v>
          </cell>
          <cell r="J5561">
            <v>43030495.0656</v>
          </cell>
          <cell r="K5561">
            <v>0.64</v>
          </cell>
          <cell r="L5561">
            <v>70570012</v>
          </cell>
        </row>
        <row r="5562">
          <cell r="A5562" t="str">
            <v>004235511</v>
          </cell>
          <cell r="B5562" t="str">
            <v>Talilni vložek</v>
          </cell>
          <cell r="C5562" t="str">
            <v>VVC 12kV/40A 442</v>
          </cell>
          <cell r="D5562" t="str">
            <v>54,4179</v>
          </cell>
          <cell r="E5562" t="str">
            <v>TA</v>
          </cell>
          <cell r="F5562">
            <v>36</v>
          </cell>
          <cell r="G5562">
            <v>348274.56</v>
          </cell>
          <cell r="H5562">
            <v>0</v>
          </cell>
          <cell r="I5562">
            <v>351757.30560000002</v>
          </cell>
          <cell r="J5562">
            <v>44321420.505600005</v>
          </cell>
          <cell r="K5562">
            <v>0.64</v>
          </cell>
          <cell r="L5562">
            <v>72687130</v>
          </cell>
        </row>
        <row r="5563">
          <cell r="A5563" t="str">
            <v>004235512</v>
          </cell>
          <cell r="B5563" t="str">
            <v>Talilni vložek</v>
          </cell>
          <cell r="C5563" t="str">
            <v>VVC 12kV/50A 442</v>
          </cell>
          <cell r="D5563" t="str">
            <v>78,5211</v>
          </cell>
          <cell r="E5563" t="str">
            <v>TA</v>
          </cell>
          <cell r="F5563">
            <v>36</v>
          </cell>
          <cell r="G5563">
            <v>502535.04000000004</v>
          </cell>
          <cell r="H5563">
            <v>0</v>
          </cell>
          <cell r="I5563">
            <v>507560.39040000003</v>
          </cell>
          <cell r="J5563">
            <v>63952609.190400004</v>
          </cell>
          <cell r="K5563">
            <v>0.64</v>
          </cell>
          <cell r="L5563">
            <v>104882280</v>
          </cell>
        </row>
        <row r="5564">
          <cell r="A5564" t="str">
            <v>004235513</v>
          </cell>
          <cell r="B5564" t="str">
            <v>Talilni vložek</v>
          </cell>
          <cell r="C5564" t="str">
            <v>VVC 12kV/63A 442</v>
          </cell>
          <cell r="D5564" t="str">
            <v>80,0026</v>
          </cell>
          <cell r="E5564" t="str">
            <v>TA</v>
          </cell>
          <cell r="F5564">
            <v>36</v>
          </cell>
          <cell r="G5564">
            <v>512016.64000000001</v>
          </cell>
          <cell r="H5564">
            <v>0</v>
          </cell>
          <cell r="I5564">
            <v>517136.8064</v>
          </cell>
          <cell r="J5564">
            <v>65159237.606399998</v>
          </cell>
          <cell r="K5564">
            <v>0.64</v>
          </cell>
          <cell r="L5564">
            <v>106861150</v>
          </cell>
        </row>
        <row r="5565">
          <cell r="A5565" t="str">
            <v>004235514</v>
          </cell>
          <cell r="B5565" t="str">
            <v>Talilni vložek</v>
          </cell>
          <cell r="C5565" t="str">
            <v>VVC 12kV/80A 442</v>
          </cell>
          <cell r="D5565" t="str">
            <v>100,7622</v>
          </cell>
          <cell r="E5565" t="str">
            <v>TA</v>
          </cell>
          <cell r="F5565">
            <v>36</v>
          </cell>
          <cell r="G5565">
            <v>644878.07999999996</v>
          </cell>
          <cell r="H5565">
            <v>0</v>
          </cell>
          <cell r="I5565">
            <v>651326.86079999991</v>
          </cell>
          <cell r="J5565">
            <v>82067184.460799992</v>
          </cell>
          <cell r="K5565">
            <v>0.64</v>
          </cell>
          <cell r="L5565">
            <v>134590183</v>
          </cell>
        </row>
        <row r="5566">
          <cell r="A5566" t="str">
            <v>004235515</v>
          </cell>
          <cell r="B5566" t="str">
            <v>Talilni vložek</v>
          </cell>
          <cell r="C5566" t="str">
            <v>VVC 12kV/100A 442</v>
          </cell>
          <cell r="D5566" t="str">
            <v>100,7622</v>
          </cell>
          <cell r="E5566" t="str">
            <v>TA</v>
          </cell>
          <cell r="F5566">
            <v>36</v>
          </cell>
          <cell r="G5566">
            <v>644878.07999999996</v>
          </cell>
          <cell r="H5566">
            <v>0</v>
          </cell>
          <cell r="I5566">
            <v>651326.86079999991</v>
          </cell>
          <cell r="J5566">
            <v>82067184.460799992</v>
          </cell>
          <cell r="K5566">
            <v>0.64</v>
          </cell>
          <cell r="L5566">
            <v>134590183</v>
          </cell>
        </row>
        <row r="5567">
          <cell r="A5567" t="str">
            <v>004235516</v>
          </cell>
          <cell r="B5567" t="str">
            <v>Talilni vložek</v>
          </cell>
          <cell r="C5567" t="str">
            <v>VVC 12kV/125A 442</v>
          </cell>
          <cell r="D5567" t="str">
            <v>130,7109</v>
          </cell>
          <cell r="E5567" t="str">
            <v>TA</v>
          </cell>
          <cell r="F5567">
            <v>36</v>
          </cell>
          <cell r="G5567">
            <v>836549.76</v>
          </cell>
          <cell r="H5567">
            <v>0</v>
          </cell>
          <cell r="I5567">
            <v>844915.25760000001</v>
          </cell>
          <cell r="J5567">
            <v>106459322.4576</v>
          </cell>
          <cell r="K5567">
            <v>0.64</v>
          </cell>
          <cell r="L5567">
            <v>174593289</v>
          </cell>
        </row>
        <row r="5568">
          <cell r="A5568" t="str">
            <v>004235517</v>
          </cell>
          <cell r="B5568" t="str">
            <v>Talilni vložek</v>
          </cell>
          <cell r="C5568" t="str">
            <v>VVC 12kV/160A 442</v>
          </cell>
          <cell r="D5568" t="str">
            <v>130,7109</v>
          </cell>
          <cell r="E5568" t="str">
            <v>TA</v>
          </cell>
          <cell r="F5568">
            <v>36</v>
          </cell>
          <cell r="G5568">
            <v>836549.76</v>
          </cell>
          <cell r="H5568">
            <v>0</v>
          </cell>
          <cell r="I5568">
            <v>844915.25760000001</v>
          </cell>
          <cell r="J5568">
            <v>106459322.4576</v>
          </cell>
          <cell r="K5568">
            <v>0.64</v>
          </cell>
          <cell r="L5568">
            <v>174593289</v>
          </cell>
        </row>
        <row r="5569">
          <cell r="A5569" t="str">
            <v>004235518</v>
          </cell>
          <cell r="B5569" t="str">
            <v>Talilni vložek</v>
          </cell>
          <cell r="C5569" t="str">
            <v>VVC 12kV/200A 442</v>
          </cell>
          <cell r="D5569" t="str">
            <v>163,1406</v>
          </cell>
          <cell r="E5569" t="str">
            <v>TA</v>
          </cell>
          <cell r="F5569">
            <v>36</v>
          </cell>
          <cell r="G5569">
            <v>1044099.84</v>
          </cell>
          <cell r="H5569">
            <v>0</v>
          </cell>
          <cell r="I5569">
            <v>1054540.8384</v>
          </cell>
          <cell r="J5569">
            <v>132872145.6384</v>
          </cell>
          <cell r="K5569">
            <v>0.64</v>
          </cell>
          <cell r="L5569">
            <v>217910319</v>
          </cell>
        </row>
        <row r="5570">
          <cell r="A5570" t="str">
            <v>004235617</v>
          </cell>
          <cell r="B5570" t="str">
            <v>Talilni vložek</v>
          </cell>
          <cell r="C5570" t="str">
            <v>VVC 12kV/160A 537</v>
          </cell>
          <cell r="D5570" t="str">
            <v>143,7820</v>
          </cell>
          <cell r="E5570" t="str">
            <v>TA</v>
          </cell>
          <cell r="F5570">
            <v>36</v>
          </cell>
          <cell r="G5570">
            <v>920204.80000000005</v>
          </cell>
          <cell r="H5570">
            <v>0</v>
          </cell>
          <cell r="I5570">
            <v>929406.848</v>
          </cell>
          <cell r="J5570">
            <v>117105262.848</v>
          </cell>
          <cell r="K5570">
            <v>0.64</v>
          </cell>
          <cell r="L5570">
            <v>192052632</v>
          </cell>
        </row>
        <row r="5571">
          <cell r="A5571" t="str">
            <v>004235618</v>
          </cell>
          <cell r="B5571" t="str">
            <v>Talilni vložek</v>
          </cell>
          <cell r="C5571" t="str">
            <v>VVC 12kV/200A 537</v>
          </cell>
          <cell r="D5571" t="str">
            <v>179,4545</v>
          </cell>
          <cell r="E5571" t="str">
            <v>TA</v>
          </cell>
          <cell r="F5571">
            <v>36</v>
          </cell>
          <cell r="G5571">
            <v>1148508.8</v>
          </cell>
          <cell r="H5571">
            <v>0</v>
          </cell>
          <cell r="I5571">
            <v>1159993.888</v>
          </cell>
          <cell r="J5571">
            <v>146159229.88800001</v>
          </cell>
          <cell r="K5571">
            <v>0.64</v>
          </cell>
          <cell r="L5571">
            <v>239701138</v>
          </cell>
        </row>
        <row r="5572">
          <cell r="A5572" t="str">
            <v>004235619</v>
          </cell>
          <cell r="B5572" t="str">
            <v>Talilni vložek</v>
          </cell>
          <cell r="C5572" t="str">
            <v>VVC 12kV/250A 537</v>
          </cell>
          <cell r="D5572" t="str">
            <v>213,4277</v>
          </cell>
          <cell r="E5572" t="str">
            <v>TA</v>
          </cell>
          <cell r="F5572">
            <v>36</v>
          </cell>
          <cell r="G5572">
            <v>1365937.28</v>
          </cell>
          <cell r="H5572">
            <v>0</v>
          </cell>
          <cell r="I5572">
            <v>1379596.6528</v>
          </cell>
          <cell r="J5572">
            <v>173829178.25280002</v>
          </cell>
          <cell r="K5572">
            <v>0.64</v>
          </cell>
          <cell r="L5572">
            <v>285079853</v>
          </cell>
        </row>
        <row r="5573">
          <cell r="A5573" t="str">
            <v>004236103</v>
          </cell>
          <cell r="B5573" t="str">
            <v>Talilni vložek</v>
          </cell>
          <cell r="C5573" t="str">
            <v>VVT-D 12kV/2A 192</v>
          </cell>
          <cell r="D5573" t="str">
            <v>40,7625</v>
          </cell>
          <cell r="E5573" t="str">
            <v>TB</v>
          </cell>
          <cell r="F5573">
            <v>36</v>
          </cell>
          <cell r="G5573">
            <v>260880</v>
          </cell>
          <cell r="H5573">
            <v>0</v>
          </cell>
          <cell r="I5573">
            <v>263488.8</v>
          </cell>
          <cell r="J5573">
            <v>33199588.799999997</v>
          </cell>
          <cell r="K5573">
            <v>0.64</v>
          </cell>
          <cell r="L5573">
            <v>54447326</v>
          </cell>
        </row>
        <row r="5574">
          <cell r="A5574" t="str">
            <v>004236104</v>
          </cell>
          <cell r="B5574" t="str">
            <v>Talilni vložek</v>
          </cell>
          <cell r="C5574" t="str">
            <v>VVT-D 12kV/4A 192</v>
          </cell>
          <cell r="D5574" t="str">
            <v>37,8509</v>
          </cell>
          <cell r="E5574" t="str">
            <v>TB</v>
          </cell>
          <cell r="F5574">
            <v>36</v>
          </cell>
          <cell r="G5574">
            <v>242245.76000000001</v>
          </cell>
          <cell r="H5574">
            <v>0</v>
          </cell>
          <cell r="I5574">
            <v>244668.2176</v>
          </cell>
          <cell r="J5574">
            <v>30828195.417600002</v>
          </cell>
          <cell r="K5574">
            <v>0.64</v>
          </cell>
          <cell r="L5574">
            <v>50558241</v>
          </cell>
        </row>
        <row r="5575">
          <cell r="A5575" t="str">
            <v>004236105</v>
          </cell>
          <cell r="B5575" t="str">
            <v>Talilni vložek</v>
          </cell>
          <cell r="C5575" t="str">
            <v>VVT-D 12kV/6A 192</v>
          </cell>
          <cell r="D5575" t="str">
            <v>37,8509</v>
          </cell>
          <cell r="E5575" t="str">
            <v>TB</v>
          </cell>
          <cell r="F5575">
            <v>36</v>
          </cell>
          <cell r="G5575">
            <v>242245.76000000001</v>
          </cell>
          <cell r="H5575">
            <v>0</v>
          </cell>
          <cell r="I5575">
            <v>244668.2176</v>
          </cell>
          <cell r="J5575">
            <v>30828195.417600002</v>
          </cell>
          <cell r="K5575">
            <v>0.64</v>
          </cell>
          <cell r="L5575">
            <v>50558241</v>
          </cell>
        </row>
        <row r="5576">
          <cell r="A5576" t="str">
            <v>004236106</v>
          </cell>
          <cell r="B5576" t="str">
            <v>Talilni vložek</v>
          </cell>
          <cell r="C5576" t="str">
            <v>VVT-D 12kV/10A 192</v>
          </cell>
          <cell r="D5576" t="str">
            <v>37,8509</v>
          </cell>
          <cell r="E5576" t="str">
            <v>TB</v>
          </cell>
          <cell r="F5576">
            <v>36</v>
          </cell>
          <cell r="G5576">
            <v>242245.76000000001</v>
          </cell>
          <cell r="H5576">
            <v>0</v>
          </cell>
          <cell r="I5576">
            <v>244668.2176</v>
          </cell>
          <cell r="J5576">
            <v>30828195.417600002</v>
          </cell>
          <cell r="K5576">
            <v>0.64</v>
          </cell>
          <cell r="L5576">
            <v>50558241</v>
          </cell>
        </row>
        <row r="5577">
          <cell r="A5577" t="str">
            <v>004236107</v>
          </cell>
          <cell r="B5577" t="str">
            <v>Talilni vložek</v>
          </cell>
          <cell r="C5577" t="str">
            <v>VVT-D 12kV/16A 192</v>
          </cell>
          <cell r="D5577" t="str">
            <v>37,8509</v>
          </cell>
          <cell r="E5577" t="str">
            <v>TB</v>
          </cell>
          <cell r="F5577">
            <v>36</v>
          </cell>
          <cell r="G5577">
            <v>242245.76000000001</v>
          </cell>
          <cell r="H5577">
            <v>0</v>
          </cell>
          <cell r="I5577">
            <v>244668.2176</v>
          </cell>
          <cell r="J5577">
            <v>30828195.417600002</v>
          </cell>
          <cell r="K5577">
            <v>0.64</v>
          </cell>
          <cell r="L5577">
            <v>50558241</v>
          </cell>
        </row>
        <row r="5578">
          <cell r="A5578" t="str">
            <v>004236108</v>
          </cell>
          <cell r="B5578" t="str">
            <v>Talilni vložek</v>
          </cell>
          <cell r="C5578" t="str">
            <v>VVT-D 12kV/20A 192</v>
          </cell>
          <cell r="D5578" t="str">
            <v>37,8509</v>
          </cell>
          <cell r="E5578" t="str">
            <v>TB</v>
          </cell>
          <cell r="F5578">
            <v>36</v>
          </cell>
          <cell r="G5578">
            <v>242245.76000000001</v>
          </cell>
          <cell r="H5578">
            <v>0</v>
          </cell>
          <cell r="I5578">
            <v>244668.2176</v>
          </cell>
          <cell r="J5578">
            <v>30828195.417600002</v>
          </cell>
          <cell r="K5578">
            <v>0.64</v>
          </cell>
          <cell r="L5578">
            <v>50558241</v>
          </cell>
        </row>
        <row r="5579">
          <cell r="A5579" t="str">
            <v>004236109</v>
          </cell>
          <cell r="B5579" t="str">
            <v>Talilni vložek</v>
          </cell>
          <cell r="C5579" t="str">
            <v>VVT-D 12kV/25A 192</v>
          </cell>
          <cell r="D5579" t="str">
            <v>39,7515</v>
          </cell>
          <cell r="E5579" t="str">
            <v>TB</v>
          </cell>
          <cell r="F5579">
            <v>36</v>
          </cell>
          <cell r="G5579">
            <v>254409.60000000001</v>
          </cell>
          <cell r="H5579">
            <v>0</v>
          </cell>
          <cell r="I5579">
            <v>256953.696</v>
          </cell>
          <cell r="J5579">
            <v>32376165.695999999</v>
          </cell>
          <cell r="K5579">
            <v>0.64</v>
          </cell>
          <cell r="L5579">
            <v>53096912</v>
          </cell>
        </row>
        <row r="5580">
          <cell r="A5580" t="str">
            <v>004236110</v>
          </cell>
          <cell r="B5580" t="str">
            <v>Talilni vložek</v>
          </cell>
          <cell r="C5580" t="str">
            <v>VVT-D 12kV/32A 192</v>
          </cell>
          <cell r="D5580" t="str">
            <v>40,5159</v>
          </cell>
          <cell r="E5580" t="str">
            <v>TB</v>
          </cell>
          <cell r="F5580">
            <v>36</v>
          </cell>
          <cell r="G5580">
            <v>259301.76000000001</v>
          </cell>
          <cell r="H5580">
            <v>0</v>
          </cell>
          <cell r="I5580">
            <v>261894.7776</v>
          </cell>
          <cell r="J5580">
            <v>32998741.977600001</v>
          </cell>
          <cell r="K5580">
            <v>0.64</v>
          </cell>
          <cell r="L5580">
            <v>54117937</v>
          </cell>
        </row>
        <row r="5581">
          <cell r="A5581" t="str">
            <v>004236111</v>
          </cell>
          <cell r="B5581" t="str">
            <v>Talilni vložek</v>
          </cell>
          <cell r="C5581" t="str">
            <v>VVT-D 12kV/40A 192</v>
          </cell>
          <cell r="D5581" t="str">
            <v>41,7314</v>
          </cell>
          <cell r="E5581" t="str">
            <v>TB</v>
          </cell>
          <cell r="F5581">
            <v>36</v>
          </cell>
          <cell r="G5581">
            <v>267080.96000000002</v>
          </cell>
          <cell r="H5581">
            <v>0</v>
          </cell>
          <cell r="I5581">
            <v>269751.7696</v>
          </cell>
          <cell r="J5581">
            <v>33988722.969599999</v>
          </cell>
          <cell r="K5581">
            <v>0.64</v>
          </cell>
          <cell r="L5581">
            <v>55741506</v>
          </cell>
        </row>
        <row r="5582">
          <cell r="A5582" t="str">
            <v>004236112</v>
          </cell>
          <cell r="B5582" t="str">
            <v>Talilni vložek</v>
          </cell>
          <cell r="C5582" t="str">
            <v>VVT-D 12kV/50A 192</v>
          </cell>
          <cell r="D5582" t="str">
            <v>60,2156</v>
          </cell>
          <cell r="E5582" t="str">
            <v>TB</v>
          </cell>
          <cell r="F5582">
            <v>36</v>
          </cell>
          <cell r="G5582">
            <v>385379.84000000003</v>
          </cell>
          <cell r="H5582">
            <v>0</v>
          </cell>
          <cell r="I5582">
            <v>389233.63840000005</v>
          </cell>
          <cell r="J5582">
            <v>49043438.438400008</v>
          </cell>
          <cell r="K5582">
            <v>0.64</v>
          </cell>
          <cell r="L5582">
            <v>80431240</v>
          </cell>
        </row>
        <row r="5583">
          <cell r="A5583" t="str">
            <v>004236003</v>
          </cell>
          <cell r="B5583" t="str">
            <v>Talilni vložek</v>
          </cell>
          <cell r="C5583" t="str">
            <v>VVT-D 12kV/2A</v>
          </cell>
          <cell r="D5583" t="str">
            <v>36,4222</v>
          </cell>
          <cell r="E5583" t="str">
            <v>TB</v>
          </cell>
          <cell r="F5583">
            <v>36</v>
          </cell>
          <cell r="G5583">
            <v>233102.08000000002</v>
          </cell>
          <cell r="H5583">
            <v>0</v>
          </cell>
          <cell r="I5583">
            <v>235433.10080000001</v>
          </cell>
          <cell r="J5583">
            <v>29664570.700800002</v>
          </cell>
          <cell r="K5583">
            <v>0.64</v>
          </cell>
          <cell r="L5583">
            <v>48649896</v>
          </cell>
        </row>
        <row r="5584">
          <cell r="A5584" t="str">
            <v>004236004</v>
          </cell>
          <cell r="B5584" t="str">
            <v>Talilni vložek</v>
          </cell>
          <cell r="C5584" t="str">
            <v>VVT-D 12kV/4A</v>
          </cell>
          <cell r="D5584" t="str">
            <v>33,8206</v>
          </cell>
          <cell r="E5584" t="str">
            <v>TB</v>
          </cell>
          <cell r="F5584">
            <v>36</v>
          </cell>
          <cell r="G5584">
            <v>216451.84</v>
          </cell>
          <cell r="H5584">
            <v>0</v>
          </cell>
          <cell r="I5584">
            <v>218616.3584</v>
          </cell>
          <cell r="J5584">
            <v>27545661.158399999</v>
          </cell>
          <cell r="K5584">
            <v>0.64</v>
          </cell>
          <cell r="L5584">
            <v>45174885</v>
          </cell>
        </row>
        <row r="5585">
          <cell r="A5585" t="str">
            <v>004236005</v>
          </cell>
          <cell r="B5585" t="str">
            <v>Talilni vložek</v>
          </cell>
          <cell r="C5585" t="str">
            <v>VVT-D 12kV/6A</v>
          </cell>
          <cell r="D5585" t="str">
            <v>33,8206</v>
          </cell>
          <cell r="E5585" t="str">
            <v>TB</v>
          </cell>
          <cell r="F5585">
            <v>36</v>
          </cell>
          <cell r="G5585">
            <v>216451.84</v>
          </cell>
          <cell r="H5585">
            <v>0</v>
          </cell>
          <cell r="I5585">
            <v>218616.3584</v>
          </cell>
          <cell r="J5585">
            <v>27545661.158399999</v>
          </cell>
          <cell r="K5585">
            <v>0.64</v>
          </cell>
          <cell r="L5585">
            <v>45174885</v>
          </cell>
        </row>
        <row r="5586">
          <cell r="A5586" t="str">
            <v>004236006</v>
          </cell>
          <cell r="B5586" t="str">
            <v>Talilni vložek</v>
          </cell>
          <cell r="C5586" t="str">
            <v>VVT-D 12kV/10A</v>
          </cell>
          <cell r="D5586" t="str">
            <v>33,8206</v>
          </cell>
          <cell r="E5586" t="str">
            <v>TB</v>
          </cell>
          <cell r="F5586">
            <v>36</v>
          </cell>
          <cell r="G5586">
            <v>216451.84</v>
          </cell>
          <cell r="H5586">
            <v>0</v>
          </cell>
          <cell r="I5586">
            <v>218616.3584</v>
          </cell>
          <cell r="J5586">
            <v>27545661.158399999</v>
          </cell>
          <cell r="K5586">
            <v>0.64</v>
          </cell>
          <cell r="L5586">
            <v>45174885</v>
          </cell>
        </row>
        <row r="5587">
          <cell r="A5587" t="str">
            <v>004236007</v>
          </cell>
          <cell r="B5587" t="str">
            <v>Talilni vložek</v>
          </cell>
          <cell r="C5587" t="str">
            <v>VVT-D 12kV/16A</v>
          </cell>
          <cell r="D5587" t="str">
            <v>33,8206</v>
          </cell>
          <cell r="E5587" t="str">
            <v>TB</v>
          </cell>
          <cell r="F5587">
            <v>36</v>
          </cell>
          <cell r="G5587">
            <v>216451.84</v>
          </cell>
          <cell r="H5587">
            <v>0</v>
          </cell>
          <cell r="I5587">
            <v>218616.3584</v>
          </cell>
          <cell r="J5587">
            <v>27545661.158399999</v>
          </cell>
          <cell r="K5587">
            <v>0.64</v>
          </cell>
          <cell r="L5587">
            <v>45174885</v>
          </cell>
        </row>
        <row r="5588">
          <cell r="A5588" t="str">
            <v>004236008</v>
          </cell>
          <cell r="B5588" t="str">
            <v>Talilni vložek</v>
          </cell>
          <cell r="C5588" t="str">
            <v>VVT-D 12kV/20A</v>
          </cell>
          <cell r="D5588" t="str">
            <v>33,8206</v>
          </cell>
          <cell r="E5588" t="str">
            <v>TB</v>
          </cell>
          <cell r="F5588">
            <v>36</v>
          </cell>
          <cell r="G5588">
            <v>216451.84</v>
          </cell>
          <cell r="H5588">
            <v>0</v>
          </cell>
          <cell r="I5588">
            <v>218616.3584</v>
          </cell>
          <cell r="J5588">
            <v>27545661.158399999</v>
          </cell>
          <cell r="K5588">
            <v>0.64</v>
          </cell>
          <cell r="L5588">
            <v>45174885</v>
          </cell>
        </row>
        <row r="5589">
          <cell r="A5589" t="str">
            <v>004236009</v>
          </cell>
          <cell r="B5589" t="str">
            <v>Talilni vložek</v>
          </cell>
          <cell r="C5589" t="str">
            <v>VVT-D 12kV/25A</v>
          </cell>
          <cell r="D5589" t="str">
            <v>35,5146</v>
          </cell>
          <cell r="E5589" t="str">
            <v>TB</v>
          </cell>
          <cell r="F5589">
            <v>36</v>
          </cell>
          <cell r="G5589">
            <v>227293.44</v>
          </cell>
          <cell r="H5589">
            <v>0</v>
          </cell>
          <cell r="I5589">
            <v>229566.3744</v>
          </cell>
          <cell r="J5589">
            <v>28925363.174400002</v>
          </cell>
          <cell r="K5589">
            <v>0.64</v>
          </cell>
          <cell r="L5589">
            <v>47437596</v>
          </cell>
        </row>
        <row r="5590">
          <cell r="A5590" t="str">
            <v>004236010</v>
          </cell>
          <cell r="B5590" t="str">
            <v>Talilni vložek</v>
          </cell>
          <cell r="C5590" t="str">
            <v>VVT-D 12kV/32A</v>
          </cell>
          <cell r="D5590" t="str">
            <v>36,1975</v>
          </cell>
          <cell r="E5590" t="str">
            <v>TB</v>
          </cell>
          <cell r="F5590">
            <v>36</v>
          </cell>
          <cell r="G5590">
            <v>231664</v>
          </cell>
          <cell r="H5590">
            <v>0</v>
          </cell>
          <cell r="I5590">
            <v>233980.64</v>
          </cell>
          <cell r="J5590">
            <v>29481560.640000001</v>
          </cell>
          <cell r="K5590">
            <v>0.64</v>
          </cell>
          <cell r="L5590">
            <v>48349760</v>
          </cell>
        </row>
        <row r="5591">
          <cell r="A5591" t="str">
            <v>004236011</v>
          </cell>
          <cell r="B5591" t="str">
            <v>Talilni vložek</v>
          </cell>
          <cell r="C5591" t="str">
            <v>VVT-D 12kV/40A</v>
          </cell>
          <cell r="D5591" t="str">
            <v>37,2835</v>
          </cell>
          <cell r="E5591" t="str">
            <v>TB</v>
          </cell>
          <cell r="F5591">
            <v>36</v>
          </cell>
          <cell r="G5591">
            <v>238614.39999999999</v>
          </cell>
          <cell r="H5591">
            <v>0</v>
          </cell>
          <cell r="I5591">
            <v>241000.54399999999</v>
          </cell>
          <cell r="J5591">
            <v>30366068.544</v>
          </cell>
          <cell r="K5591">
            <v>0.64</v>
          </cell>
          <cell r="L5591">
            <v>49800353</v>
          </cell>
        </row>
        <row r="5592">
          <cell r="A5592" t="str">
            <v>004236012</v>
          </cell>
          <cell r="B5592" t="str">
            <v>Talilni vložek</v>
          </cell>
          <cell r="C5592" t="str">
            <v>VVT-D 12kV/50A</v>
          </cell>
          <cell r="D5592" t="str">
            <v>53,7919</v>
          </cell>
          <cell r="E5592" t="str">
            <v>TB</v>
          </cell>
          <cell r="F5592">
            <v>36</v>
          </cell>
          <cell r="G5592">
            <v>344268.16000000003</v>
          </cell>
          <cell r="H5592">
            <v>0</v>
          </cell>
          <cell r="I5592">
            <v>347710.84160000004</v>
          </cell>
          <cell r="J5592">
            <v>43811566.041600004</v>
          </cell>
          <cell r="K5592">
            <v>0.64</v>
          </cell>
          <cell r="L5592">
            <v>71850969</v>
          </cell>
        </row>
        <row r="5593">
          <cell r="A5593" t="str">
            <v>004236013</v>
          </cell>
          <cell r="B5593" t="str">
            <v>Talilni vložek</v>
          </cell>
          <cell r="C5593" t="str">
            <v>VVT-D 12kV/63A</v>
          </cell>
          <cell r="D5593" t="str">
            <v>54,8068</v>
          </cell>
          <cell r="E5593" t="str">
            <v>TB</v>
          </cell>
          <cell r="F5593">
            <v>36</v>
          </cell>
          <cell r="G5593">
            <v>350763.52000000002</v>
          </cell>
          <cell r="H5593">
            <v>0</v>
          </cell>
          <cell r="I5593">
            <v>354271.15520000004</v>
          </cell>
          <cell r="J5593">
            <v>44638165.555200003</v>
          </cell>
          <cell r="K5593">
            <v>0.64</v>
          </cell>
          <cell r="L5593">
            <v>73206592</v>
          </cell>
        </row>
        <row r="5594">
          <cell r="A5594" t="str">
            <v>004236014</v>
          </cell>
          <cell r="B5594" t="str">
            <v>Talilni vložek</v>
          </cell>
          <cell r="C5594" t="str">
            <v>VVT-D 12kV/80A</v>
          </cell>
          <cell r="D5594" t="str">
            <v>70,7112</v>
          </cell>
          <cell r="E5594" t="str">
            <v>TB</v>
          </cell>
          <cell r="F5594">
            <v>36</v>
          </cell>
          <cell r="G5594">
            <v>452551.67999999999</v>
          </cell>
          <cell r="H5594">
            <v>0</v>
          </cell>
          <cell r="I5594">
            <v>457077.19679999998</v>
          </cell>
          <cell r="J5594">
            <v>57591726.796799995</v>
          </cell>
          <cell r="K5594">
            <v>0.64</v>
          </cell>
          <cell r="L5594">
            <v>94450432</v>
          </cell>
        </row>
        <row r="5595">
          <cell r="A5595" t="str">
            <v>004236015</v>
          </cell>
          <cell r="B5595" t="str">
            <v>Talilni vložek</v>
          </cell>
          <cell r="C5595" t="str">
            <v>VVT-D 12kV/100A</v>
          </cell>
          <cell r="D5595" t="str">
            <v>70,7112</v>
          </cell>
          <cell r="E5595" t="str">
            <v>TB</v>
          </cell>
          <cell r="F5595">
            <v>36</v>
          </cell>
          <cell r="G5595">
            <v>452551.67999999999</v>
          </cell>
          <cell r="H5595">
            <v>0</v>
          </cell>
          <cell r="I5595">
            <v>457077.19679999998</v>
          </cell>
          <cell r="J5595">
            <v>57591726.796799995</v>
          </cell>
          <cell r="K5595">
            <v>0.64</v>
          </cell>
          <cell r="L5595">
            <v>94450432</v>
          </cell>
        </row>
        <row r="5596">
          <cell r="A5596" t="str">
            <v>004236016</v>
          </cell>
          <cell r="B5596" t="str">
            <v>Talilni vložek</v>
          </cell>
          <cell r="C5596" t="str">
            <v>VVT-D 12kV/125A</v>
          </cell>
          <cell r="D5596" t="str">
            <v>91,7315</v>
          </cell>
          <cell r="E5596" t="str">
            <v>TB</v>
          </cell>
          <cell r="F5596">
            <v>36</v>
          </cell>
          <cell r="G5596">
            <v>587081.6</v>
          </cell>
          <cell r="H5596">
            <v>0</v>
          </cell>
          <cell r="I5596">
            <v>592952.41599999997</v>
          </cell>
          <cell r="J5596">
            <v>74712004.415999994</v>
          </cell>
          <cell r="K5596">
            <v>0.64</v>
          </cell>
          <cell r="L5596">
            <v>122527688</v>
          </cell>
        </row>
        <row r="5597">
          <cell r="A5597" t="str">
            <v>004236017</v>
          </cell>
          <cell r="B5597" t="str">
            <v>Talilni vložek</v>
          </cell>
          <cell r="C5597" t="str">
            <v>VVT-D 12kV/160A</v>
          </cell>
          <cell r="D5597" t="str">
            <v>91,7315</v>
          </cell>
          <cell r="E5597" t="str">
            <v>TB</v>
          </cell>
          <cell r="F5597">
            <v>36</v>
          </cell>
          <cell r="G5597">
            <v>587081.6</v>
          </cell>
          <cell r="H5597">
            <v>0</v>
          </cell>
          <cell r="I5597">
            <v>592952.41599999997</v>
          </cell>
          <cell r="J5597">
            <v>74712004.415999994</v>
          </cell>
          <cell r="K5597">
            <v>0.64</v>
          </cell>
          <cell r="L5597">
            <v>122527688</v>
          </cell>
        </row>
        <row r="5598">
          <cell r="A5598" t="str">
            <v>004236503</v>
          </cell>
          <cell r="B5598" t="str">
            <v>Talilni vložek</v>
          </cell>
          <cell r="C5598" t="str">
            <v>VVT-D 12kV/2A 442</v>
          </cell>
          <cell r="D5598" t="str">
            <v>64,0702</v>
          </cell>
          <cell r="E5598" t="str">
            <v>TB</v>
          </cell>
          <cell r="F5598">
            <v>36</v>
          </cell>
          <cell r="G5598">
            <v>410049.28000000003</v>
          </cell>
          <cell r="H5598">
            <v>0</v>
          </cell>
          <cell r="I5598">
            <v>414149.77280000004</v>
          </cell>
          <cell r="J5598">
            <v>52182871.372800007</v>
          </cell>
          <cell r="K5598">
            <v>0.64</v>
          </cell>
          <cell r="L5598">
            <v>85579910</v>
          </cell>
        </row>
        <row r="5599">
          <cell r="A5599" t="str">
            <v>004236504</v>
          </cell>
          <cell r="B5599" t="str">
            <v>Talilni vložek</v>
          </cell>
          <cell r="C5599" t="str">
            <v>VVT-D 12kV/4A 442</v>
          </cell>
          <cell r="D5599" t="str">
            <v>61,6972</v>
          </cell>
          <cell r="E5599" t="str">
            <v>TB</v>
          </cell>
          <cell r="F5599">
            <v>36</v>
          </cell>
          <cell r="G5599">
            <v>394862.08000000002</v>
          </cell>
          <cell r="H5599">
            <v>0</v>
          </cell>
          <cell r="I5599">
            <v>398810.70079999999</v>
          </cell>
          <cell r="J5599">
            <v>50250148.300799996</v>
          </cell>
          <cell r="K5599">
            <v>0.64</v>
          </cell>
          <cell r="L5599">
            <v>82410244</v>
          </cell>
        </row>
        <row r="5600">
          <cell r="A5600" t="str">
            <v>004236505</v>
          </cell>
          <cell r="B5600" t="str">
            <v>Talilni vložek</v>
          </cell>
          <cell r="C5600" t="str">
            <v>VVT-D 12kV/6A 442</v>
          </cell>
          <cell r="D5600" t="str">
            <v>61,6972</v>
          </cell>
          <cell r="E5600" t="str">
            <v>TB</v>
          </cell>
          <cell r="F5600">
            <v>36</v>
          </cell>
          <cell r="G5600">
            <v>394862.08000000002</v>
          </cell>
          <cell r="H5600">
            <v>0</v>
          </cell>
          <cell r="I5600">
            <v>398810.70079999999</v>
          </cell>
          <cell r="J5600">
            <v>50250148.300799996</v>
          </cell>
          <cell r="K5600">
            <v>0.64</v>
          </cell>
          <cell r="L5600">
            <v>82410244</v>
          </cell>
        </row>
        <row r="5601">
          <cell r="A5601" t="str">
            <v>004236506</v>
          </cell>
          <cell r="B5601" t="str">
            <v>Talilni vložek</v>
          </cell>
          <cell r="C5601" t="str">
            <v>VVT-D 12kV/10A 442</v>
          </cell>
          <cell r="D5601" t="str">
            <v>61,6972</v>
          </cell>
          <cell r="E5601" t="str">
            <v>TB</v>
          </cell>
          <cell r="F5601">
            <v>36</v>
          </cell>
          <cell r="G5601">
            <v>394862.08000000002</v>
          </cell>
          <cell r="H5601">
            <v>0</v>
          </cell>
          <cell r="I5601">
            <v>398810.70079999999</v>
          </cell>
          <cell r="J5601">
            <v>50250148.300799996</v>
          </cell>
          <cell r="K5601">
            <v>0.64</v>
          </cell>
          <cell r="L5601">
            <v>82410244</v>
          </cell>
        </row>
        <row r="5602">
          <cell r="A5602" t="str">
            <v>004236507</v>
          </cell>
          <cell r="B5602" t="str">
            <v>Talilni vložek</v>
          </cell>
          <cell r="C5602" t="str">
            <v>VVT-D 12kV/16A 442</v>
          </cell>
          <cell r="D5602" t="str">
            <v>61,6972</v>
          </cell>
          <cell r="E5602" t="str">
            <v>TB</v>
          </cell>
          <cell r="F5602">
            <v>36</v>
          </cell>
          <cell r="G5602">
            <v>394862.08000000002</v>
          </cell>
          <cell r="H5602">
            <v>0</v>
          </cell>
          <cell r="I5602">
            <v>398810.70079999999</v>
          </cell>
          <cell r="J5602">
            <v>50250148.300799996</v>
          </cell>
          <cell r="K5602">
            <v>0.64</v>
          </cell>
          <cell r="L5602">
            <v>82410244</v>
          </cell>
        </row>
        <row r="5603">
          <cell r="A5603" t="str">
            <v>004236508</v>
          </cell>
          <cell r="B5603" t="str">
            <v>Talilni vložek</v>
          </cell>
          <cell r="C5603" t="str">
            <v>VVT-D 12kV/20A 442</v>
          </cell>
          <cell r="D5603" t="str">
            <v>61,6972</v>
          </cell>
          <cell r="E5603" t="str">
            <v>TB</v>
          </cell>
          <cell r="F5603">
            <v>36</v>
          </cell>
          <cell r="G5603">
            <v>394862.08000000002</v>
          </cell>
          <cell r="H5603">
            <v>0</v>
          </cell>
          <cell r="I5603">
            <v>398810.70079999999</v>
          </cell>
          <cell r="J5603">
            <v>50250148.300799996</v>
          </cell>
          <cell r="K5603">
            <v>0.64</v>
          </cell>
          <cell r="L5603">
            <v>82410244</v>
          </cell>
        </row>
        <row r="5604">
          <cell r="A5604" t="str">
            <v>004236509</v>
          </cell>
          <cell r="B5604" t="str">
            <v>Talilni vložek</v>
          </cell>
          <cell r="C5604" t="str">
            <v>VVT-D 12kV/25A 442</v>
          </cell>
          <cell r="D5604" t="str">
            <v>64,7951</v>
          </cell>
          <cell r="E5604" t="str">
            <v>TB</v>
          </cell>
          <cell r="F5604">
            <v>36</v>
          </cell>
          <cell r="G5604">
            <v>414688.64</v>
          </cell>
          <cell r="H5604">
            <v>0</v>
          </cell>
          <cell r="I5604">
            <v>418835.52640000003</v>
          </cell>
          <cell r="J5604">
            <v>52773276.326400004</v>
          </cell>
          <cell r="K5604">
            <v>0.64</v>
          </cell>
          <cell r="L5604">
            <v>86548174</v>
          </cell>
        </row>
        <row r="5605">
          <cell r="A5605" t="str">
            <v>004236510</v>
          </cell>
          <cell r="B5605" t="str">
            <v>Talilni vložek</v>
          </cell>
          <cell r="C5605" t="str">
            <v>VVT-D 12kV/32A 442</v>
          </cell>
          <cell r="D5605" t="str">
            <v>66,0412</v>
          </cell>
          <cell r="E5605" t="str">
            <v>TB</v>
          </cell>
          <cell r="F5605">
            <v>36</v>
          </cell>
          <cell r="G5605">
            <v>422663.67999999999</v>
          </cell>
          <cell r="H5605">
            <v>0</v>
          </cell>
          <cell r="I5605">
            <v>426890.31679999997</v>
          </cell>
          <cell r="J5605">
            <v>53788179.9168</v>
          </cell>
          <cell r="K5605">
            <v>0.64</v>
          </cell>
          <cell r="L5605">
            <v>88212616</v>
          </cell>
        </row>
        <row r="5606">
          <cell r="A5606" t="str">
            <v>004236511</v>
          </cell>
          <cell r="B5606" t="str">
            <v>Talilni vložek</v>
          </cell>
          <cell r="C5606" t="str">
            <v>VVT-D 12kV/40A 442</v>
          </cell>
          <cell r="D5606" t="str">
            <v>68,0224</v>
          </cell>
          <cell r="E5606" t="str">
            <v>TB</v>
          </cell>
          <cell r="F5606">
            <v>36</v>
          </cell>
          <cell r="G5606">
            <v>435343.35999999999</v>
          </cell>
          <cell r="H5606">
            <v>0</v>
          </cell>
          <cell r="I5606">
            <v>439696.79359999998</v>
          </cell>
          <cell r="J5606">
            <v>55401795.993599996</v>
          </cell>
          <cell r="K5606">
            <v>0.64</v>
          </cell>
          <cell r="L5606">
            <v>90858946</v>
          </cell>
        </row>
        <row r="5607">
          <cell r="A5607" t="str">
            <v>004236512</v>
          </cell>
          <cell r="B5607" t="str">
            <v>Talilni vložek</v>
          </cell>
          <cell r="C5607" t="str">
            <v>VVT-D 12kV/50A 442</v>
          </cell>
          <cell r="D5607" t="str">
            <v>98,1514</v>
          </cell>
          <cell r="E5607" t="str">
            <v>TB</v>
          </cell>
          <cell r="F5607">
            <v>36</v>
          </cell>
          <cell r="G5607">
            <v>628168.95999999996</v>
          </cell>
          <cell r="H5607">
            <v>0</v>
          </cell>
          <cell r="I5607">
            <v>634450.6496</v>
          </cell>
          <cell r="J5607">
            <v>79940781.849600002</v>
          </cell>
          <cell r="K5607">
            <v>0.64</v>
          </cell>
          <cell r="L5607">
            <v>131102883</v>
          </cell>
        </row>
        <row r="5608">
          <cell r="A5608" t="str">
            <v>004236513</v>
          </cell>
          <cell r="B5608" t="str">
            <v>Talilni vložek</v>
          </cell>
          <cell r="C5608" t="str">
            <v>VVT-D 12kV/63A 442</v>
          </cell>
          <cell r="D5608" t="str">
            <v>100,0033</v>
          </cell>
          <cell r="E5608" t="str">
            <v>TB</v>
          </cell>
          <cell r="F5608">
            <v>36</v>
          </cell>
          <cell r="G5608">
            <v>640021.12</v>
          </cell>
          <cell r="H5608">
            <v>0</v>
          </cell>
          <cell r="I5608">
            <v>646421.33120000002</v>
          </cell>
          <cell r="J5608">
            <v>81449087.731199995</v>
          </cell>
          <cell r="K5608">
            <v>0.64</v>
          </cell>
          <cell r="L5608">
            <v>133576504</v>
          </cell>
        </row>
        <row r="5609">
          <cell r="A5609" t="str">
            <v>004236514</v>
          </cell>
          <cell r="B5609" t="str">
            <v>Talilni vložek</v>
          </cell>
          <cell r="C5609" t="str">
            <v>VVT-D 12kV/80A 442</v>
          </cell>
          <cell r="D5609" t="str">
            <v>125,9529</v>
          </cell>
          <cell r="E5609" t="str">
            <v>TB</v>
          </cell>
          <cell r="F5609">
            <v>36</v>
          </cell>
          <cell r="G5609">
            <v>806098.56</v>
          </cell>
          <cell r="H5609">
            <v>0</v>
          </cell>
          <cell r="I5609">
            <v>814159.54560000007</v>
          </cell>
          <cell r="J5609">
            <v>102584102.74560001</v>
          </cell>
          <cell r="K5609">
            <v>0.64</v>
          </cell>
          <cell r="L5609">
            <v>168237929</v>
          </cell>
        </row>
        <row r="5610">
          <cell r="A5610" t="str">
            <v>004236515</v>
          </cell>
          <cell r="B5610" t="str">
            <v>Talilni vložek</v>
          </cell>
          <cell r="C5610" t="str">
            <v>VVT-D 12kV/100A 442</v>
          </cell>
          <cell r="D5610" t="str">
            <v>125,9529</v>
          </cell>
          <cell r="E5610" t="str">
            <v>TB</v>
          </cell>
          <cell r="F5610">
            <v>36</v>
          </cell>
          <cell r="G5610">
            <v>806098.56</v>
          </cell>
          <cell r="H5610">
            <v>0</v>
          </cell>
          <cell r="I5610">
            <v>814159.54560000007</v>
          </cell>
          <cell r="J5610">
            <v>102584102.74560001</v>
          </cell>
          <cell r="K5610">
            <v>0.64</v>
          </cell>
          <cell r="L5610">
            <v>168237929</v>
          </cell>
        </row>
        <row r="5611">
          <cell r="A5611" t="str">
            <v>004236516</v>
          </cell>
          <cell r="B5611" t="str">
            <v>Talilni vložek</v>
          </cell>
          <cell r="C5611" t="str">
            <v>VVT-D 12kV/125A 442</v>
          </cell>
          <cell r="D5611" t="str">
            <v>163,3889</v>
          </cell>
          <cell r="E5611" t="str">
            <v>TB</v>
          </cell>
          <cell r="F5611">
            <v>36</v>
          </cell>
          <cell r="G5611">
            <v>1045688.9600000001</v>
          </cell>
          <cell r="H5611">
            <v>0</v>
          </cell>
          <cell r="I5611">
            <v>1056145.8496000001</v>
          </cell>
          <cell r="J5611">
            <v>133074377.04960001</v>
          </cell>
          <cell r="K5611">
            <v>0.64</v>
          </cell>
          <cell r="L5611">
            <v>218241979</v>
          </cell>
        </row>
        <row r="5612">
          <cell r="A5612" t="str">
            <v>004236517</v>
          </cell>
          <cell r="B5612" t="str">
            <v>Talilni vložek</v>
          </cell>
          <cell r="C5612" t="str">
            <v>VVT-D 12kV/160A 442</v>
          </cell>
          <cell r="D5612" t="str">
            <v>163,3889</v>
          </cell>
          <cell r="E5612" t="str">
            <v>TB</v>
          </cell>
          <cell r="F5612">
            <v>36</v>
          </cell>
          <cell r="G5612">
            <v>1045688.9600000001</v>
          </cell>
          <cell r="H5612">
            <v>0</v>
          </cell>
          <cell r="I5612">
            <v>1056145.8496000001</v>
          </cell>
          <cell r="J5612">
            <v>133074377.04960001</v>
          </cell>
          <cell r="K5612">
            <v>0.64</v>
          </cell>
          <cell r="L5612">
            <v>218241979</v>
          </cell>
        </row>
        <row r="5613">
          <cell r="A5613" t="str">
            <v>004236518</v>
          </cell>
          <cell r="B5613" t="str">
            <v>Talilni vložek</v>
          </cell>
          <cell r="C5613" t="str">
            <v>VVT-D 12kV/200A 442</v>
          </cell>
          <cell r="D5613" t="str">
            <v>203,9257</v>
          </cell>
          <cell r="E5613" t="str">
            <v>TB</v>
          </cell>
          <cell r="F5613">
            <v>36</v>
          </cell>
          <cell r="G5613">
            <v>1305124.48</v>
          </cell>
          <cell r="H5613">
            <v>0</v>
          </cell>
          <cell r="I5613">
            <v>1318175.7248</v>
          </cell>
          <cell r="J5613">
            <v>166090141.32479998</v>
          </cell>
          <cell r="K5613">
            <v>0.64</v>
          </cell>
          <cell r="L5613">
            <v>272387832</v>
          </cell>
        </row>
        <row r="5614">
          <cell r="A5614" t="str">
            <v>004236617</v>
          </cell>
          <cell r="B5614" t="str">
            <v>Talilni vložek</v>
          </cell>
          <cell r="C5614" t="str">
            <v>VVT-D 12kV/160A 537</v>
          </cell>
          <cell r="D5614" t="str">
            <v>158,1603</v>
          </cell>
          <cell r="E5614" t="str">
            <v>TB</v>
          </cell>
          <cell r="F5614">
            <v>36</v>
          </cell>
          <cell r="G5614">
            <v>1012225.92</v>
          </cell>
          <cell r="H5614">
            <v>0</v>
          </cell>
          <cell r="I5614">
            <v>1022348.1792</v>
          </cell>
          <cell r="J5614">
            <v>128815870.5792</v>
          </cell>
          <cell r="K5614">
            <v>0.64</v>
          </cell>
          <cell r="L5614">
            <v>211258028</v>
          </cell>
        </row>
        <row r="5615">
          <cell r="A5615" t="str">
            <v>004236618</v>
          </cell>
          <cell r="B5615" t="str">
            <v>Talilni vložek</v>
          </cell>
          <cell r="C5615" t="str">
            <v>VVT-D 12kV/200A 537</v>
          </cell>
          <cell r="D5615" t="str">
            <v>197,4000</v>
          </cell>
          <cell r="E5615" t="str">
            <v>TB</v>
          </cell>
          <cell r="F5615">
            <v>36</v>
          </cell>
          <cell r="G5615">
            <v>1263360</v>
          </cell>
          <cell r="H5615">
            <v>0</v>
          </cell>
          <cell r="I5615">
            <v>1275993.6000000001</v>
          </cell>
          <cell r="J5615">
            <v>160775193.60000002</v>
          </cell>
          <cell r="K5615">
            <v>0.64</v>
          </cell>
          <cell r="L5615">
            <v>263671318</v>
          </cell>
        </row>
        <row r="5616">
          <cell r="A5616" t="str">
            <v>004236619</v>
          </cell>
          <cell r="B5616" t="str">
            <v>Talilni vložek</v>
          </cell>
          <cell r="C5616" t="str">
            <v>VVT-D 12kV/250A 537</v>
          </cell>
          <cell r="D5616" t="str">
            <v>234,7706</v>
          </cell>
          <cell r="E5616" t="str">
            <v>TB</v>
          </cell>
          <cell r="F5616">
            <v>36</v>
          </cell>
          <cell r="G5616">
            <v>1502531.84</v>
          </cell>
          <cell r="H5616">
            <v>0</v>
          </cell>
          <cell r="I5616">
            <v>1517557.1584000001</v>
          </cell>
          <cell r="J5616">
            <v>191212201.95840001</v>
          </cell>
          <cell r="K5616">
            <v>0.64</v>
          </cell>
          <cell r="L5616">
            <v>313588012</v>
          </cell>
        </row>
        <row r="5617">
          <cell r="A5617" t="str">
            <v>004237103</v>
          </cell>
          <cell r="B5617" t="str">
            <v>Talilni vložek</v>
          </cell>
          <cell r="C5617" t="str">
            <v>VVT-E 12kV/2A 192</v>
          </cell>
          <cell r="D5617" t="str">
            <v>44,8389</v>
          </cell>
          <cell r="E5617" t="str">
            <v>TC</v>
          </cell>
          <cell r="F5617">
            <v>36</v>
          </cell>
          <cell r="G5617">
            <v>286968.96000000002</v>
          </cell>
          <cell r="H5617">
            <v>0</v>
          </cell>
          <cell r="I5617">
            <v>289838.6496</v>
          </cell>
          <cell r="J5617">
            <v>36519669.849600002</v>
          </cell>
          <cell r="K5617">
            <v>0.64</v>
          </cell>
          <cell r="L5617">
            <v>59892259</v>
          </cell>
        </row>
        <row r="5618">
          <cell r="A5618" t="str">
            <v>004237104</v>
          </cell>
          <cell r="B5618" t="str">
            <v>Talilni vložek</v>
          </cell>
          <cell r="C5618" t="str">
            <v>VVT-E 12kV/4A 192</v>
          </cell>
          <cell r="D5618" t="str">
            <v>41,6361</v>
          </cell>
          <cell r="E5618" t="str">
            <v>TC</v>
          </cell>
          <cell r="F5618">
            <v>36</v>
          </cell>
          <cell r="G5618">
            <v>266471.03999999998</v>
          </cell>
          <cell r="H5618">
            <v>0</v>
          </cell>
          <cell r="I5618">
            <v>269135.75039999996</v>
          </cell>
          <cell r="J5618">
            <v>33911104.550399996</v>
          </cell>
          <cell r="K5618">
            <v>0.64</v>
          </cell>
          <cell r="L5618">
            <v>55614212</v>
          </cell>
        </row>
        <row r="5619">
          <cell r="A5619" t="str">
            <v>004237105</v>
          </cell>
          <cell r="B5619" t="str">
            <v>Talilni vložek</v>
          </cell>
          <cell r="C5619" t="str">
            <v>VVT-E 12kV/6A 192</v>
          </cell>
          <cell r="D5619" t="str">
            <v>41,6361</v>
          </cell>
          <cell r="E5619" t="str">
            <v>TC</v>
          </cell>
          <cell r="F5619">
            <v>36</v>
          </cell>
          <cell r="G5619">
            <v>266471.03999999998</v>
          </cell>
          <cell r="H5619">
            <v>0</v>
          </cell>
          <cell r="I5619">
            <v>269135.75039999996</v>
          </cell>
          <cell r="J5619">
            <v>33911104.550399996</v>
          </cell>
          <cell r="K5619">
            <v>0.64</v>
          </cell>
          <cell r="L5619">
            <v>55614212</v>
          </cell>
        </row>
        <row r="5620">
          <cell r="A5620" t="str">
            <v>004237106</v>
          </cell>
          <cell r="B5620" t="str">
            <v>Talilni vložek</v>
          </cell>
          <cell r="C5620" t="str">
            <v>VVT-E 12kV/10A 192</v>
          </cell>
          <cell r="D5620" t="str">
            <v>41,6361</v>
          </cell>
          <cell r="E5620" t="str">
            <v>TC</v>
          </cell>
          <cell r="F5620">
            <v>36</v>
          </cell>
          <cell r="G5620">
            <v>266471.03999999998</v>
          </cell>
          <cell r="H5620">
            <v>0</v>
          </cell>
          <cell r="I5620">
            <v>269135.75039999996</v>
          </cell>
          <cell r="J5620">
            <v>33911104.550399996</v>
          </cell>
          <cell r="K5620">
            <v>0.64</v>
          </cell>
          <cell r="L5620">
            <v>55614212</v>
          </cell>
        </row>
        <row r="5621">
          <cell r="A5621" t="str">
            <v>004237107</v>
          </cell>
          <cell r="B5621" t="str">
            <v>Talilni vložek</v>
          </cell>
          <cell r="C5621" t="str">
            <v>VVT-E 12kV/16A 192</v>
          </cell>
          <cell r="D5621" t="str">
            <v>41,6361</v>
          </cell>
          <cell r="E5621" t="str">
            <v>TC</v>
          </cell>
          <cell r="F5621">
            <v>36</v>
          </cell>
          <cell r="G5621">
            <v>266471.03999999998</v>
          </cell>
          <cell r="H5621">
            <v>0</v>
          </cell>
          <cell r="I5621">
            <v>269135.75039999996</v>
          </cell>
          <cell r="J5621">
            <v>33911104.550399996</v>
          </cell>
          <cell r="K5621">
            <v>0.64</v>
          </cell>
          <cell r="L5621">
            <v>55614212</v>
          </cell>
        </row>
        <row r="5622">
          <cell r="A5622" t="str">
            <v>004237108</v>
          </cell>
          <cell r="B5622" t="str">
            <v>Talilni vložek</v>
          </cell>
          <cell r="C5622" t="str">
            <v>VVT-E 12kV/20A 192</v>
          </cell>
          <cell r="D5622" t="str">
            <v>41,6361</v>
          </cell>
          <cell r="E5622" t="str">
            <v>TC</v>
          </cell>
          <cell r="F5622">
            <v>36</v>
          </cell>
          <cell r="G5622">
            <v>266471.03999999998</v>
          </cell>
          <cell r="H5622">
            <v>0</v>
          </cell>
          <cell r="I5622">
            <v>269135.75039999996</v>
          </cell>
          <cell r="J5622">
            <v>33911104.550399996</v>
          </cell>
          <cell r="K5622">
            <v>0.64</v>
          </cell>
          <cell r="L5622">
            <v>55614212</v>
          </cell>
        </row>
        <row r="5623">
          <cell r="A5623" t="str">
            <v>004237109</v>
          </cell>
          <cell r="B5623" t="str">
            <v>Talilni vložek</v>
          </cell>
          <cell r="C5623" t="str">
            <v>VVT-E 12kV/25A 192</v>
          </cell>
          <cell r="D5623" t="str">
            <v>43,7267</v>
          </cell>
          <cell r="E5623" t="str">
            <v>TC</v>
          </cell>
          <cell r="F5623">
            <v>36</v>
          </cell>
          <cell r="G5623">
            <v>279850.88</v>
          </cell>
          <cell r="H5623">
            <v>0</v>
          </cell>
          <cell r="I5623">
            <v>282649.38880000002</v>
          </cell>
          <cell r="J5623">
            <v>35613822.988800004</v>
          </cell>
          <cell r="K5623">
            <v>0.64</v>
          </cell>
          <cell r="L5623">
            <v>58406670</v>
          </cell>
        </row>
        <row r="5624">
          <cell r="A5624" t="str">
            <v>004237110</v>
          </cell>
          <cell r="B5624" t="str">
            <v>Talilni vložek</v>
          </cell>
          <cell r="C5624" t="str">
            <v>VVT-E 12kV/32A 192</v>
          </cell>
          <cell r="D5624" t="str">
            <v>44,5676</v>
          </cell>
          <cell r="E5624" t="str">
            <v>TC</v>
          </cell>
          <cell r="F5624">
            <v>36</v>
          </cell>
          <cell r="G5624">
            <v>285232.64000000001</v>
          </cell>
          <cell r="H5624">
            <v>0</v>
          </cell>
          <cell r="I5624">
            <v>288084.96640000003</v>
          </cell>
          <cell r="J5624">
            <v>36298705.766400002</v>
          </cell>
          <cell r="K5624">
            <v>0.64</v>
          </cell>
          <cell r="L5624">
            <v>59529878</v>
          </cell>
        </row>
        <row r="5625">
          <cell r="A5625" t="str">
            <v>004237111</v>
          </cell>
          <cell r="B5625" t="str">
            <v>Talilni vložek</v>
          </cell>
          <cell r="C5625" t="str">
            <v>VVT-E 12kV/40A 192</v>
          </cell>
          <cell r="D5625" t="str">
            <v>45,9046</v>
          </cell>
          <cell r="E5625" t="str">
            <v>TC</v>
          </cell>
          <cell r="F5625">
            <v>36</v>
          </cell>
          <cell r="G5625">
            <v>293789.44</v>
          </cell>
          <cell r="H5625">
            <v>0</v>
          </cell>
          <cell r="I5625">
            <v>296727.33439999999</v>
          </cell>
          <cell r="J5625">
            <v>37387644.134400003</v>
          </cell>
          <cell r="K5625">
            <v>0.64</v>
          </cell>
          <cell r="L5625">
            <v>61315737</v>
          </cell>
        </row>
        <row r="5626">
          <cell r="A5626" t="str">
            <v>004237112</v>
          </cell>
          <cell r="B5626" t="str">
            <v>Talilni vložek</v>
          </cell>
          <cell r="C5626" t="str">
            <v>VVT-E 12kV/50A 192</v>
          </cell>
          <cell r="D5626" t="str">
            <v>66,2372</v>
          </cell>
          <cell r="E5626" t="str">
            <v>TC</v>
          </cell>
          <cell r="F5626">
            <v>36</v>
          </cell>
          <cell r="G5626">
            <v>423918.08000000002</v>
          </cell>
          <cell r="H5626">
            <v>0</v>
          </cell>
          <cell r="I5626">
            <v>428157.26080000005</v>
          </cell>
          <cell r="J5626">
            <v>53947814.860800005</v>
          </cell>
          <cell r="K5626">
            <v>0.64</v>
          </cell>
          <cell r="L5626">
            <v>88474417</v>
          </cell>
        </row>
        <row r="5627">
          <cell r="A5627" t="str">
            <v>004237003</v>
          </cell>
          <cell r="B5627" t="str">
            <v>Talilni vložek</v>
          </cell>
          <cell r="C5627" t="str">
            <v>VVT-E 12kV/2A</v>
          </cell>
          <cell r="D5627" t="str">
            <v>38,4487</v>
          </cell>
          <cell r="E5627" t="str">
            <v>TC</v>
          </cell>
          <cell r="F5627">
            <v>36</v>
          </cell>
          <cell r="G5627">
            <v>246071.67999999999</v>
          </cell>
          <cell r="H5627">
            <v>0</v>
          </cell>
          <cell r="I5627">
            <v>248532.39679999999</v>
          </cell>
          <cell r="J5627">
            <v>31315081.996799998</v>
          </cell>
          <cell r="K5627">
            <v>0.64</v>
          </cell>
          <cell r="L5627">
            <v>51356735</v>
          </cell>
        </row>
        <row r="5628">
          <cell r="A5628" t="str">
            <v>004237004</v>
          </cell>
          <cell r="B5628" t="str">
            <v>Talilni vložek</v>
          </cell>
          <cell r="C5628" t="str">
            <v>VVT-E 12kV/4A</v>
          </cell>
          <cell r="D5628" t="str">
            <v>35,7024</v>
          </cell>
          <cell r="E5628" t="str">
            <v>TC</v>
          </cell>
          <cell r="F5628">
            <v>36</v>
          </cell>
          <cell r="G5628">
            <v>228495.36000000002</v>
          </cell>
          <cell r="H5628">
            <v>0</v>
          </cell>
          <cell r="I5628">
            <v>230780.31360000002</v>
          </cell>
          <cell r="J5628">
            <v>29078319.513600003</v>
          </cell>
          <cell r="K5628">
            <v>0.64</v>
          </cell>
          <cell r="L5628">
            <v>47688445</v>
          </cell>
        </row>
        <row r="5629">
          <cell r="A5629" t="str">
            <v>004237005</v>
          </cell>
          <cell r="B5629" t="str">
            <v>Talilni vložek</v>
          </cell>
          <cell r="C5629" t="str">
            <v>VVT-E 12kV/6A</v>
          </cell>
          <cell r="D5629" t="str">
            <v>35,7024</v>
          </cell>
          <cell r="E5629" t="str">
            <v>TC</v>
          </cell>
          <cell r="F5629">
            <v>36</v>
          </cell>
          <cell r="G5629">
            <v>228495.36000000002</v>
          </cell>
          <cell r="H5629">
            <v>0</v>
          </cell>
          <cell r="I5629">
            <v>230780.31360000002</v>
          </cell>
          <cell r="J5629">
            <v>29078319.513600003</v>
          </cell>
          <cell r="K5629">
            <v>0.64</v>
          </cell>
          <cell r="L5629">
            <v>47688445</v>
          </cell>
        </row>
        <row r="5630">
          <cell r="A5630" t="str">
            <v>004237006</v>
          </cell>
          <cell r="B5630" t="str">
            <v>Talilni vložek</v>
          </cell>
          <cell r="C5630" t="str">
            <v>VVT-E 12kV/10A</v>
          </cell>
          <cell r="D5630" t="str">
            <v>36,4093</v>
          </cell>
          <cell r="E5630" t="str">
            <v>TC</v>
          </cell>
          <cell r="F5630">
            <v>36</v>
          </cell>
          <cell r="G5630">
            <v>233019.52000000002</v>
          </cell>
          <cell r="H5630">
            <v>0</v>
          </cell>
          <cell r="I5630">
            <v>235349.71520000004</v>
          </cell>
          <cell r="J5630">
            <v>29654064.115200005</v>
          </cell>
          <cell r="K5630">
            <v>0.64</v>
          </cell>
          <cell r="L5630">
            <v>48632666</v>
          </cell>
        </row>
        <row r="5631">
          <cell r="A5631" t="str">
            <v>004237007</v>
          </cell>
          <cell r="B5631" t="str">
            <v>Talilni vložek</v>
          </cell>
          <cell r="C5631" t="str">
            <v>VVT-E 12kV/16A</v>
          </cell>
          <cell r="D5631" t="str">
            <v>36,4093</v>
          </cell>
          <cell r="E5631" t="str">
            <v>TC</v>
          </cell>
          <cell r="F5631">
            <v>36</v>
          </cell>
          <cell r="G5631">
            <v>233019.52000000002</v>
          </cell>
          <cell r="H5631">
            <v>0</v>
          </cell>
          <cell r="I5631">
            <v>235349.71520000004</v>
          </cell>
          <cell r="J5631">
            <v>29654064.115200005</v>
          </cell>
          <cell r="K5631">
            <v>0.64</v>
          </cell>
          <cell r="L5631">
            <v>48632666</v>
          </cell>
        </row>
        <row r="5632">
          <cell r="A5632" t="str">
            <v>004237008</v>
          </cell>
          <cell r="B5632" t="str">
            <v>Talilni vložek</v>
          </cell>
          <cell r="C5632" t="str">
            <v>VVT-E 12kV/20A</v>
          </cell>
          <cell r="D5632" t="str">
            <v>36,4093</v>
          </cell>
          <cell r="E5632" t="str">
            <v>TC</v>
          </cell>
          <cell r="F5632">
            <v>36</v>
          </cell>
          <cell r="G5632">
            <v>233019.52000000002</v>
          </cell>
          <cell r="H5632">
            <v>0</v>
          </cell>
          <cell r="I5632">
            <v>235349.71520000004</v>
          </cell>
          <cell r="J5632">
            <v>29654064.115200005</v>
          </cell>
          <cell r="K5632">
            <v>0.64</v>
          </cell>
          <cell r="L5632">
            <v>48632666</v>
          </cell>
        </row>
        <row r="5633">
          <cell r="A5633" t="str">
            <v>004237009</v>
          </cell>
          <cell r="B5633" t="str">
            <v>Talilni vložek</v>
          </cell>
          <cell r="C5633" t="str">
            <v>VVT-E 12kV/25A</v>
          </cell>
          <cell r="D5633" t="str">
            <v>38,2367</v>
          </cell>
          <cell r="E5633" t="str">
            <v>TC</v>
          </cell>
          <cell r="F5633">
            <v>36</v>
          </cell>
          <cell r="G5633">
            <v>244714.88</v>
          </cell>
          <cell r="H5633">
            <v>0</v>
          </cell>
          <cell r="I5633">
            <v>247162.0288</v>
          </cell>
          <cell r="J5633">
            <v>31142415.628800001</v>
          </cell>
          <cell r="K5633">
            <v>0.64</v>
          </cell>
          <cell r="L5633">
            <v>51073562</v>
          </cell>
        </row>
        <row r="5634">
          <cell r="A5634" t="str">
            <v>004237010</v>
          </cell>
          <cell r="B5634" t="str">
            <v>Talilni vložek</v>
          </cell>
          <cell r="C5634" t="str">
            <v>VVT-E 12kV/32A</v>
          </cell>
          <cell r="D5634" t="str">
            <v>38,9720</v>
          </cell>
          <cell r="E5634" t="str">
            <v>TC</v>
          </cell>
          <cell r="F5634">
            <v>36</v>
          </cell>
          <cell r="G5634">
            <v>249420.80000000002</v>
          </cell>
          <cell r="H5634">
            <v>0</v>
          </cell>
          <cell r="I5634">
            <v>251915.00800000003</v>
          </cell>
          <cell r="J5634">
            <v>31741291.008000005</v>
          </cell>
          <cell r="K5634">
            <v>0.64</v>
          </cell>
          <cell r="L5634">
            <v>52055718</v>
          </cell>
        </row>
        <row r="5635">
          <cell r="A5635" t="str">
            <v>004237011</v>
          </cell>
          <cell r="B5635" t="str">
            <v>Talilni vložek</v>
          </cell>
          <cell r="C5635" t="str">
            <v>VVT-E 12kV/40A</v>
          </cell>
          <cell r="D5635" t="str">
            <v>40,1412</v>
          </cell>
          <cell r="E5635" t="str">
            <v>TC</v>
          </cell>
          <cell r="F5635">
            <v>36</v>
          </cell>
          <cell r="G5635">
            <v>256903.67999999999</v>
          </cell>
          <cell r="H5635">
            <v>0</v>
          </cell>
          <cell r="I5635">
            <v>259472.71679999999</v>
          </cell>
          <cell r="J5635">
            <v>32693562.316799998</v>
          </cell>
          <cell r="K5635">
            <v>0.64</v>
          </cell>
          <cell r="L5635">
            <v>53617443</v>
          </cell>
        </row>
        <row r="5636">
          <cell r="A5636" t="str">
            <v>004237012</v>
          </cell>
          <cell r="B5636" t="str">
            <v>Talilni vložek</v>
          </cell>
          <cell r="C5636" t="str">
            <v>VVT-E 12kV/50A</v>
          </cell>
          <cell r="D5636" t="str">
            <v>57,9212</v>
          </cell>
          <cell r="E5636" t="str">
            <v>TC</v>
          </cell>
          <cell r="F5636">
            <v>36</v>
          </cell>
          <cell r="G5636">
            <v>370695.67999999999</v>
          </cell>
          <cell r="H5636">
            <v>0</v>
          </cell>
          <cell r="I5636">
            <v>374402.63679999998</v>
          </cell>
          <cell r="J5636">
            <v>47174732.2368</v>
          </cell>
          <cell r="K5636">
            <v>0.64</v>
          </cell>
          <cell r="L5636">
            <v>77366561</v>
          </cell>
        </row>
        <row r="5637">
          <cell r="A5637" t="str">
            <v>004237013</v>
          </cell>
          <cell r="B5637" t="str">
            <v>Talilni vložek</v>
          </cell>
          <cell r="C5637" t="str">
            <v>VVT-E 12kV/63A</v>
          </cell>
          <cell r="D5637" t="str">
            <v>59,0141</v>
          </cell>
          <cell r="E5637" t="str">
            <v>TC</v>
          </cell>
          <cell r="F5637">
            <v>36</v>
          </cell>
          <cell r="G5637">
            <v>377690.24</v>
          </cell>
          <cell r="H5637">
            <v>0</v>
          </cell>
          <cell r="I5637">
            <v>381467.14240000001</v>
          </cell>
          <cell r="J5637">
            <v>48064859.942400001</v>
          </cell>
          <cell r="K5637">
            <v>0.64</v>
          </cell>
          <cell r="L5637">
            <v>78826371</v>
          </cell>
        </row>
        <row r="5638">
          <cell r="A5638" t="str">
            <v>004237014</v>
          </cell>
          <cell r="B5638" t="str">
            <v>Talilni vložek</v>
          </cell>
          <cell r="C5638" t="str">
            <v>VVT-E 12kV/80A</v>
          </cell>
          <cell r="D5638" t="str">
            <v>76,1462</v>
          </cell>
          <cell r="E5638" t="str">
            <v>TC</v>
          </cell>
          <cell r="F5638">
            <v>36</v>
          </cell>
          <cell r="G5638">
            <v>487335.67999999999</v>
          </cell>
          <cell r="H5638">
            <v>0</v>
          </cell>
          <cell r="I5638">
            <v>492209.0368</v>
          </cell>
          <cell r="J5638">
            <v>62018338.636799999</v>
          </cell>
          <cell r="K5638">
            <v>0.64</v>
          </cell>
          <cell r="L5638">
            <v>101710076</v>
          </cell>
        </row>
        <row r="5639">
          <cell r="A5639" t="str">
            <v>004237015</v>
          </cell>
          <cell r="B5639" t="str">
            <v>Talilni vložek</v>
          </cell>
          <cell r="C5639" t="str">
            <v>VVT-E 12kV/100A</v>
          </cell>
          <cell r="D5639" t="str">
            <v>76,1462</v>
          </cell>
          <cell r="E5639" t="str">
            <v>TC</v>
          </cell>
          <cell r="F5639">
            <v>36</v>
          </cell>
          <cell r="G5639">
            <v>487335.67999999999</v>
          </cell>
          <cell r="H5639">
            <v>0</v>
          </cell>
          <cell r="I5639">
            <v>492209.0368</v>
          </cell>
          <cell r="J5639">
            <v>62018338.636799999</v>
          </cell>
          <cell r="K5639">
            <v>0.64</v>
          </cell>
          <cell r="L5639">
            <v>101710076</v>
          </cell>
        </row>
        <row r="5640">
          <cell r="A5640" t="str">
            <v>004237016</v>
          </cell>
          <cell r="B5640" t="str">
            <v>Talilni vložek</v>
          </cell>
          <cell r="C5640" t="str">
            <v>VVT-E 12kV/125A</v>
          </cell>
          <cell r="D5640" t="str">
            <v>98,7972</v>
          </cell>
          <cell r="E5640" t="str">
            <v>TC</v>
          </cell>
          <cell r="F5640">
            <v>36</v>
          </cell>
          <cell r="G5640">
            <v>632302.07999999996</v>
          </cell>
          <cell r="H5640">
            <v>0</v>
          </cell>
          <cell r="I5640">
            <v>638625.10080000001</v>
          </cell>
          <cell r="J5640">
            <v>80466762.700800002</v>
          </cell>
          <cell r="K5640">
            <v>0.64</v>
          </cell>
          <cell r="L5640">
            <v>131965491</v>
          </cell>
        </row>
        <row r="5641">
          <cell r="A5641" t="str">
            <v>004237017</v>
          </cell>
          <cell r="B5641" t="str">
            <v>Talilni vložek</v>
          </cell>
          <cell r="C5641" t="str">
            <v>VVT-E 12kV/160A</v>
          </cell>
          <cell r="D5641" t="str">
            <v>98,7972</v>
          </cell>
          <cell r="E5641" t="str">
            <v>TC</v>
          </cell>
          <cell r="F5641">
            <v>36</v>
          </cell>
          <cell r="G5641">
            <v>632302.07999999996</v>
          </cell>
          <cell r="H5641">
            <v>0</v>
          </cell>
          <cell r="I5641">
            <v>638625.10080000001</v>
          </cell>
          <cell r="J5641">
            <v>80466762.700800002</v>
          </cell>
          <cell r="K5641">
            <v>0.64</v>
          </cell>
          <cell r="L5641">
            <v>131965491</v>
          </cell>
        </row>
        <row r="5642">
          <cell r="A5642" t="str">
            <v>004237503</v>
          </cell>
          <cell r="B5642" t="str">
            <v>Talilni vložek</v>
          </cell>
          <cell r="C5642" t="str">
            <v>VVT-E 12kV/2A 442</v>
          </cell>
          <cell r="D5642" t="str">
            <v>70,4772</v>
          </cell>
          <cell r="E5642" t="str">
            <v>TC</v>
          </cell>
          <cell r="F5642">
            <v>36</v>
          </cell>
          <cell r="G5642">
            <v>451054.08000000002</v>
          </cell>
          <cell r="H5642">
            <v>0</v>
          </cell>
          <cell r="I5642">
            <v>455564.62080000003</v>
          </cell>
          <cell r="J5642">
            <v>57401142.220800005</v>
          </cell>
          <cell r="K5642">
            <v>0.64</v>
          </cell>
          <cell r="L5642">
            <v>94137874</v>
          </cell>
        </row>
        <row r="5643">
          <cell r="A5643" t="str">
            <v>004237504</v>
          </cell>
          <cell r="B5643" t="str">
            <v>Talilni vložek</v>
          </cell>
          <cell r="C5643" t="str">
            <v>VVT-E 12kV/4A 442</v>
          </cell>
          <cell r="D5643" t="str">
            <v>67,8669</v>
          </cell>
          <cell r="E5643" t="str">
            <v>TC</v>
          </cell>
          <cell r="F5643">
            <v>36</v>
          </cell>
          <cell r="G5643">
            <v>434348.16000000003</v>
          </cell>
          <cell r="H5643">
            <v>0</v>
          </cell>
          <cell r="I5643">
            <v>438691.64160000003</v>
          </cell>
          <cell r="J5643">
            <v>55275146.841600001</v>
          </cell>
          <cell r="K5643">
            <v>0.64</v>
          </cell>
          <cell r="L5643">
            <v>90651241</v>
          </cell>
        </row>
        <row r="5644">
          <cell r="A5644" t="str">
            <v>004237505</v>
          </cell>
          <cell r="B5644" t="str">
            <v>Talilni vložek</v>
          </cell>
          <cell r="C5644" t="str">
            <v>VVT-E 12kV/6A 442</v>
          </cell>
          <cell r="D5644" t="str">
            <v>67,8669</v>
          </cell>
          <cell r="E5644" t="str">
            <v>TC</v>
          </cell>
          <cell r="F5644">
            <v>36</v>
          </cell>
          <cell r="G5644">
            <v>434348.16000000003</v>
          </cell>
          <cell r="H5644">
            <v>0</v>
          </cell>
          <cell r="I5644">
            <v>438691.64160000003</v>
          </cell>
          <cell r="J5644">
            <v>55275146.841600001</v>
          </cell>
          <cell r="K5644">
            <v>0.64</v>
          </cell>
          <cell r="L5644">
            <v>90651241</v>
          </cell>
        </row>
        <row r="5645">
          <cell r="A5645" t="str">
            <v>004237506</v>
          </cell>
          <cell r="B5645" t="str">
            <v>Talilni vložek</v>
          </cell>
          <cell r="C5645" t="str">
            <v>VVT-E 12kV/10A 442</v>
          </cell>
          <cell r="D5645" t="str">
            <v>67,8669</v>
          </cell>
          <cell r="E5645" t="str">
            <v>TC</v>
          </cell>
          <cell r="F5645">
            <v>36</v>
          </cell>
          <cell r="G5645">
            <v>434348.16000000003</v>
          </cell>
          <cell r="H5645">
            <v>0</v>
          </cell>
          <cell r="I5645">
            <v>438691.64160000003</v>
          </cell>
          <cell r="J5645">
            <v>55275146.841600001</v>
          </cell>
          <cell r="K5645">
            <v>0.64</v>
          </cell>
          <cell r="L5645">
            <v>90651241</v>
          </cell>
        </row>
        <row r="5646">
          <cell r="A5646" t="str">
            <v>004237507</v>
          </cell>
          <cell r="B5646" t="str">
            <v>Talilni vložek</v>
          </cell>
          <cell r="C5646" t="str">
            <v>VVT-E 12kV/16A 442</v>
          </cell>
          <cell r="D5646" t="str">
            <v>67,8669</v>
          </cell>
          <cell r="E5646" t="str">
            <v>TC</v>
          </cell>
          <cell r="F5646">
            <v>36</v>
          </cell>
          <cell r="G5646">
            <v>434348.16000000003</v>
          </cell>
          <cell r="H5646">
            <v>0</v>
          </cell>
          <cell r="I5646">
            <v>438691.64160000003</v>
          </cell>
          <cell r="J5646">
            <v>55275146.841600001</v>
          </cell>
          <cell r="K5646">
            <v>0.64</v>
          </cell>
          <cell r="L5646">
            <v>90651241</v>
          </cell>
        </row>
        <row r="5647">
          <cell r="A5647" t="str">
            <v>004237508</v>
          </cell>
          <cell r="B5647" t="str">
            <v>Talilni vložek</v>
          </cell>
          <cell r="C5647" t="str">
            <v>VVT-E 12kV/20A 442</v>
          </cell>
          <cell r="D5647" t="str">
            <v>67,8669</v>
          </cell>
          <cell r="E5647" t="str">
            <v>TC</v>
          </cell>
          <cell r="F5647">
            <v>36</v>
          </cell>
          <cell r="G5647">
            <v>434348.16000000003</v>
          </cell>
          <cell r="H5647">
            <v>0</v>
          </cell>
          <cell r="I5647">
            <v>438691.64160000003</v>
          </cell>
          <cell r="J5647">
            <v>55275146.841600001</v>
          </cell>
          <cell r="K5647">
            <v>0.64</v>
          </cell>
          <cell r="L5647">
            <v>90651241</v>
          </cell>
        </row>
        <row r="5648">
          <cell r="A5648" t="str">
            <v>004237509</v>
          </cell>
          <cell r="B5648" t="str">
            <v>Talilni vložek</v>
          </cell>
          <cell r="C5648" t="str">
            <v>VVT-E 12kV/25A 442</v>
          </cell>
          <cell r="D5648" t="str">
            <v>71,2746</v>
          </cell>
          <cell r="E5648" t="str">
            <v>TC</v>
          </cell>
          <cell r="F5648">
            <v>36</v>
          </cell>
          <cell r="G5648">
            <v>456157.44</v>
          </cell>
          <cell r="H5648">
            <v>0</v>
          </cell>
          <cell r="I5648">
            <v>460719.01439999999</v>
          </cell>
          <cell r="J5648">
            <v>58050595.814399995</v>
          </cell>
          <cell r="K5648">
            <v>0.64</v>
          </cell>
          <cell r="L5648">
            <v>95202978</v>
          </cell>
        </row>
        <row r="5649">
          <cell r="A5649" t="str">
            <v>004237510</v>
          </cell>
          <cell r="B5649" t="str">
            <v>Talilni vložek</v>
          </cell>
          <cell r="C5649" t="str">
            <v>VVT-E 12kV/32A 442</v>
          </cell>
          <cell r="D5649" t="str">
            <v>72,6452</v>
          </cell>
          <cell r="E5649" t="str">
            <v>TC</v>
          </cell>
          <cell r="F5649">
            <v>36</v>
          </cell>
          <cell r="G5649">
            <v>464929.28000000003</v>
          </cell>
          <cell r="H5649">
            <v>0</v>
          </cell>
          <cell r="I5649">
            <v>469578.57280000002</v>
          </cell>
          <cell r="J5649">
            <v>59166900.172800004</v>
          </cell>
          <cell r="K5649">
            <v>0.64</v>
          </cell>
          <cell r="L5649">
            <v>97033717</v>
          </cell>
        </row>
        <row r="5650">
          <cell r="A5650" t="str">
            <v>004237511</v>
          </cell>
          <cell r="B5650" t="str">
            <v>Talilni vložek</v>
          </cell>
          <cell r="C5650" t="str">
            <v>VVT-E 12kV/40A 442</v>
          </cell>
          <cell r="D5650" t="str">
            <v>74,8246</v>
          </cell>
          <cell r="E5650" t="str">
            <v>TC</v>
          </cell>
          <cell r="F5650">
            <v>36</v>
          </cell>
          <cell r="G5650">
            <v>478877.44</v>
          </cell>
          <cell r="H5650">
            <v>0</v>
          </cell>
          <cell r="I5650">
            <v>483666.2144</v>
          </cell>
          <cell r="J5650">
            <v>60941943.014399998</v>
          </cell>
          <cell r="K5650">
            <v>0.64</v>
          </cell>
          <cell r="L5650">
            <v>99944787</v>
          </cell>
        </row>
        <row r="5651">
          <cell r="A5651" t="str">
            <v>004237512</v>
          </cell>
          <cell r="B5651" t="str">
            <v>Talilni vložek</v>
          </cell>
          <cell r="C5651" t="str">
            <v>VVT-E 12kV/50A 442</v>
          </cell>
          <cell r="D5651" t="str">
            <v>107,9666</v>
          </cell>
          <cell r="E5651" t="str">
            <v>TC</v>
          </cell>
          <cell r="F5651">
            <v>36</v>
          </cell>
          <cell r="G5651">
            <v>690986.24</v>
          </cell>
          <cell r="H5651">
            <v>0</v>
          </cell>
          <cell r="I5651">
            <v>697896.10239999997</v>
          </cell>
          <cell r="J5651">
            <v>87934908.902400002</v>
          </cell>
          <cell r="K5651">
            <v>0.64</v>
          </cell>
          <cell r="L5651">
            <v>144213251</v>
          </cell>
        </row>
        <row r="5652">
          <cell r="A5652" t="str">
            <v>004237513</v>
          </cell>
          <cell r="B5652" t="str">
            <v>Talilni vložek</v>
          </cell>
          <cell r="C5652" t="str">
            <v>VVT-E 12kV/63A 442</v>
          </cell>
          <cell r="D5652" t="str">
            <v>110,0037</v>
          </cell>
          <cell r="E5652" t="str">
            <v>TC</v>
          </cell>
          <cell r="F5652">
            <v>36</v>
          </cell>
          <cell r="G5652">
            <v>704023.68</v>
          </cell>
          <cell r="H5652">
            <v>0</v>
          </cell>
          <cell r="I5652">
            <v>711063.91680000001</v>
          </cell>
          <cell r="J5652">
            <v>89594053.516800001</v>
          </cell>
          <cell r="K5652">
            <v>0.64</v>
          </cell>
          <cell r="L5652">
            <v>146934248</v>
          </cell>
        </row>
        <row r="5653">
          <cell r="A5653" t="str">
            <v>004237514</v>
          </cell>
          <cell r="B5653" t="str">
            <v>Talilni vložek</v>
          </cell>
          <cell r="C5653" t="str">
            <v>VVT-E 12kV/80A 442</v>
          </cell>
          <cell r="D5653" t="str">
            <v>138,5480</v>
          </cell>
          <cell r="E5653" t="str">
            <v>TC</v>
          </cell>
          <cell r="F5653">
            <v>36</v>
          </cell>
          <cell r="G5653">
            <v>886707.20000000007</v>
          </cell>
          <cell r="H5653">
            <v>0</v>
          </cell>
          <cell r="I5653">
            <v>895574.27200000011</v>
          </cell>
          <cell r="J5653">
            <v>112842358.27200001</v>
          </cell>
          <cell r="K5653">
            <v>0.64</v>
          </cell>
          <cell r="L5653">
            <v>185061468</v>
          </cell>
        </row>
        <row r="5654">
          <cell r="A5654" t="str">
            <v>004237515</v>
          </cell>
          <cell r="B5654" t="str">
            <v>Talilni vložek</v>
          </cell>
          <cell r="C5654" t="str">
            <v>VVT-E 12kV/100A 442</v>
          </cell>
          <cell r="D5654" t="str">
            <v>138,5480</v>
          </cell>
          <cell r="E5654" t="str">
            <v>TC</v>
          </cell>
          <cell r="F5654">
            <v>36</v>
          </cell>
          <cell r="G5654">
            <v>886707.20000000007</v>
          </cell>
          <cell r="H5654">
            <v>0</v>
          </cell>
          <cell r="I5654">
            <v>895574.27200000011</v>
          </cell>
          <cell r="J5654">
            <v>112842358.27200001</v>
          </cell>
          <cell r="K5654">
            <v>0.64</v>
          </cell>
          <cell r="L5654">
            <v>185061468</v>
          </cell>
        </row>
        <row r="5655">
          <cell r="A5655" t="str">
            <v>004237516</v>
          </cell>
          <cell r="B5655" t="str">
            <v>Talilni vložek</v>
          </cell>
          <cell r="C5655" t="str">
            <v>VVT-E 12kV/125A 442</v>
          </cell>
          <cell r="D5655" t="str">
            <v>179,7275</v>
          </cell>
          <cell r="E5655" t="str">
            <v>TC</v>
          </cell>
          <cell r="F5655">
            <v>36</v>
          </cell>
          <cell r="G5655">
            <v>1150256</v>
          </cell>
          <cell r="H5655">
            <v>0</v>
          </cell>
          <cell r="I5655">
            <v>1161758.56</v>
          </cell>
          <cell r="J5655">
            <v>146381578.56</v>
          </cell>
          <cell r="K5655">
            <v>0.64</v>
          </cell>
          <cell r="L5655">
            <v>240065789</v>
          </cell>
        </row>
        <row r="5656">
          <cell r="A5656" t="str">
            <v>004237517</v>
          </cell>
          <cell r="B5656" t="str">
            <v>Talilni vložek</v>
          </cell>
          <cell r="C5656" t="str">
            <v>VVT-E 12kV/160A 442</v>
          </cell>
          <cell r="D5656" t="str">
            <v>179,7275</v>
          </cell>
          <cell r="E5656" t="str">
            <v>TC</v>
          </cell>
          <cell r="F5656">
            <v>36</v>
          </cell>
          <cell r="G5656">
            <v>1150256</v>
          </cell>
          <cell r="H5656">
            <v>0</v>
          </cell>
          <cell r="I5656">
            <v>1161758.56</v>
          </cell>
          <cell r="J5656">
            <v>146381578.56</v>
          </cell>
          <cell r="K5656">
            <v>0.64</v>
          </cell>
          <cell r="L5656">
            <v>240065789</v>
          </cell>
        </row>
        <row r="5657">
          <cell r="A5657" t="str">
            <v>004237518</v>
          </cell>
          <cell r="B5657" t="str">
            <v>Talilni vložek</v>
          </cell>
          <cell r="C5657" t="str">
            <v>VVT-E 12kV/200A 442</v>
          </cell>
          <cell r="D5657" t="str">
            <v>224,3184</v>
          </cell>
          <cell r="E5657" t="str">
            <v>TC</v>
          </cell>
          <cell r="F5657">
            <v>36</v>
          </cell>
          <cell r="G5657">
            <v>1435637.76</v>
          </cell>
          <cell r="H5657">
            <v>0</v>
          </cell>
          <cell r="I5657">
            <v>1449994.1376</v>
          </cell>
          <cell r="J5657">
            <v>182699261.33759999</v>
          </cell>
          <cell r="K5657">
            <v>0.64</v>
          </cell>
          <cell r="L5657">
            <v>299626789</v>
          </cell>
        </row>
        <row r="5658">
          <cell r="A5658" t="str">
            <v>004237617</v>
          </cell>
          <cell r="B5658" t="str">
            <v>Talilni vložek</v>
          </cell>
          <cell r="C5658" t="str">
            <v>VVT-E 12kV/160A 537</v>
          </cell>
          <cell r="D5658" t="str">
            <v>173,9764</v>
          </cell>
          <cell r="E5658" t="str">
            <v>TC</v>
          </cell>
          <cell r="F5658">
            <v>36</v>
          </cell>
          <cell r="G5658">
            <v>1113448.96</v>
          </cell>
          <cell r="H5658">
            <v>0</v>
          </cell>
          <cell r="I5658">
            <v>1124583.4495999999</v>
          </cell>
          <cell r="J5658">
            <v>141697514.6496</v>
          </cell>
          <cell r="K5658">
            <v>0.64</v>
          </cell>
          <cell r="L5658">
            <v>232383925</v>
          </cell>
        </row>
        <row r="5659">
          <cell r="A5659" t="str">
            <v>004237618</v>
          </cell>
          <cell r="B5659" t="str">
            <v>Talilni vložek</v>
          </cell>
          <cell r="C5659" t="str">
            <v>VVT-E 12kV/200A 537</v>
          </cell>
          <cell r="D5659" t="str">
            <v>217,1401</v>
          </cell>
          <cell r="E5659" t="str">
            <v>TC</v>
          </cell>
          <cell r="F5659">
            <v>36</v>
          </cell>
          <cell r="G5659">
            <v>1389696.6400000001</v>
          </cell>
          <cell r="H5659">
            <v>0</v>
          </cell>
          <cell r="I5659">
            <v>1403593.6064000002</v>
          </cell>
          <cell r="J5659">
            <v>176852794.40640002</v>
          </cell>
          <cell r="K5659">
            <v>0.64</v>
          </cell>
          <cell r="L5659">
            <v>290038583</v>
          </cell>
        </row>
        <row r="5660">
          <cell r="A5660" t="str">
            <v>004237619</v>
          </cell>
          <cell r="B5660" t="str">
            <v>Talilni vložek</v>
          </cell>
          <cell r="C5660" t="str">
            <v>VVT-E 12kV/250A 537</v>
          </cell>
          <cell r="D5660" t="str">
            <v>258,2476</v>
          </cell>
          <cell r="E5660" t="str">
            <v>TC</v>
          </cell>
          <cell r="F5660">
            <v>36</v>
          </cell>
          <cell r="G5660">
            <v>1652784.6400000001</v>
          </cell>
          <cell r="H5660">
            <v>0</v>
          </cell>
          <cell r="I5660">
            <v>1669312.4864000001</v>
          </cell>
          <cell r="J5660">
            <v>210333373.28640002</v>
          </cell>
          <cell r="K5660">
            <v>0.64</v>
          </cell>
          <cell r="L5660">
            <v>344946733</v>
          </cell>
        </row>
        <row r="5661">
          <cell r="A5661" t="str">
            <v>004245103</v>
          </cell>
          <cell r="B5661" t="str">
            <v>Talilni vložek</v>
          </cell>
          <cell r="C5661" t="str">
            <v>VVC 17.5kV/2A 292</v>
          </cell>
          <cell r="D5661" t="str">
            <v>35,8729</v>
          </cell>
          <cell r="E5661" t="str">
            <v>TA</v>
          </cell>
          <cell r="F5661">
            <v>36</v>
          </cell>
          <cell r="G5661">
            <v>229586.56</v>
          </cell>
          <cell r="H5661">
            <v>0</v>
          </cell>
          <cell r="I5661">
            <v>231882.42559999999</v>
          </cell>
          <cell r="J5661">
            <v>29217185.625599999</v>
          </cell>
          <cell r="K5661">
            <v>0.64</v>
          </cell>
          <cell r="L5661">
            <v>47916185</v>
          </cell>
        </row>
        <row r="5662">
          <cell r="A5662" t="str">
            <v>004245104</v>
          </cell>
          <cell r="B5662" t="str">
            <v>Talilni vložek</v>
          </cell>
          <cell r="C5662" t="str">
            <v>VVC 17.5kV/4A 292</v>
          </cell>
          <cell r="D5662" t="str">
            <v>33,3106</v>
          </cell>
          <cell r="E5662" t="str">
            <v>TA</v>
          </cell>
          <cell r="F5662">
            <v>36</v>
          </cell>
          <cell r="G5662">
            <v>213187.84</v>
          </cell>
          <cell r="H5662">
            <v>0</v>
          </cell>
          <cell r="I5662">
            <v>215319.71840000001</v>
          </cell>
          <cell r="J5662">
            <v>27130284.518400002</v>
          </cell>
          <cell r="K5662">
            <v>0.64</v>
          </cell>
          <cell r="L5662">
            <v>44493667</v>
          </cell>
        </row>
        <row r="5663">
          <cell r="A5663" t="str">
            <v>004245105</v>
          </cell>
          <cell r="B5663" t="str">
            <v>Talilni vložek</v>
          </cell>
          <cell r="C5663" t="str">
            <v>VVC 17.5kV/6A 292</v>
          </cell>
          <cell r="D5663" t="str">
            <v>33,3106</v>
          </cell>
          <cell r="E5663" t="str">
            <v>TA</v>
          </cell>
          <cell r="F5663">
            <v>36</v>
          </cell>
          <cell r="G5663">
            <v>213187.84</v>
          </cell>
          <cell r="H5663">
            <v>0</v>
          </cell>
          <cell r="I5663">
            <v>215319.71840000001</v>
          </cell>
          <cell r="J5663">
            <v>27130284.518400002</v>
          </cell>
          <cell r="K5663">
            <v>0.64</v>
          </cell>
          <cell r="L5663">
            <v>44493667</v>
          </cell>
        </row>
        <row r="5664">
          <cell r="A5664" t="str">
            <v>004245106</v>
          </cell>
          <cell r="B5664" t="str">
            <v>Talilni vložek</v>
          </cell>
          <cell r="C5664" t="str">
            <v>VVC 17.5kV/10A 292</v>
          </cell>
          <cell r="D5664" t="str">
            <v>33,3106</v>
          </cell>
          <cell r="E5664" t="str">
            <v>TA</v>
          </cell>
          <cell r="F5664">
            <v>36</v>
          </cell>
          <cell r="G5664">
            <v>213187.84</v>
          </cell>
          <cell r="H5664">
            <v>0</v>
          </cell>
          <cell r="I5664">
            <v>215319.71840000001</v>
          </cell>
          <cell r="J5664">
            <v>27130284.518400002</v>
          </cell>
          <cell r="K5664">
            <v>0.64</v>
          </cell>
          <cell r="L5664">
            <v>44493667</v>
          </cell>
        </row>
        <row r="5665">
          <cell r="A5665" t="str">
            <v>004245107</v>
          </cell>
          <cell r="B5665" t="str">
            <v>Talilni vložek</v>
          </cell>
          <cell r="C5665" t="str">
            <v>VVC 17.5kV/16A 292</v>
          </cell>
          <cell r="D5665" t="str">
            <v>33,3106</v>
          </cell>
          <cell r="E5665" t="str">
            <v>TA</v>
          </cell>
          <cell r="F5665">
            <v>36</v>
          </cell>
          <cell r="G5665">
            <v>213187.84</v>
          </cell>
          <cell r="H5665">
            <v>0</v>
          </cell>
          <cell r="I5665">
            <v>215319.71840000001</v>
          </cell>
          <cell r="J5665">
            <v>27130284.518400002</v>
          </cell>
          <cell r="K5665">
            <v>0.64</v>
          </cell>
          <cell r="L5665">
            <v>44493667</v>
          </cell>
        </row>
        <row r="5666">
          <cell r="A5666" t="str">
            <v>004245108</v>
          </cell>
          <cell r="B5666" t="str">
            <v>Talilni vložek</v>
          </cell>
          <cell r="C5666" t="str">
            <v>VVC 17.5kV/20A 292</v>
          </cell>
          <cell r="D5666" t="str">
            <v>33,3106</v>
          </cell>
          <cell r="E5666" t="str">
            <v>TA</v>
          </cell>
          <cell r="F5666">
            <v>36</v>
          </cell>
          <cell r="G5666">
            <v>213187.84</v>
          </cell>
          <cell r="H5666">
            <v>0</v>
          </cell>
          <cell r="I5666">
            <v>215319.71840000001</v>
          </cell>
          <cell r="J5666">
            <v>27130284.518400002</v>
          </cell>
          <cell r="K5666">
            <v>0.64</v>
          </cell>
          <cell r="L5666">
            <v>44493667</v>
          </cell>
        </row>
        <row r="5667">
          <cell r="A5667" t="str">
            <v>004245109</v>
          </cell>
          <cell r="B5667" t="str">
            <v>Talilni vložek</v>
          </cell>
          <cell r="C5667" t="str">
            <v>VVC 17.5kV/25A 292</v>
          </cell>
          <cell r="D5667" t="str">
            <v>35,6508</v>
          </cell>
          <cell r="E5667" t="str">
            <v>TA</v>
          </cell>
          <cell r="F5667">
            <v>36</v>
          </cell>
          <cell r="G5667">
            <v>228165.12</v>
          </cell>
          <cell r="H5667">
            <v>0</v>
          </cell>
          <cell r="I5667">
            <v>230446.77119999999</v>
          </cell>
          <cell r="J5667">
            <v>29036293.1712</v>
          </cell>
          <cell r="K5667">
            <v>0.64</v>
          </cell>
          <cell r="L5667">
            <v>47619521</v>
          </cell>
        </row>
        <row r="5668">
          <cell r="A5668" t="str">
            <v>004245110</v>
          </cell>
          <cell r="B5668" t="str">
            <v>Talilni vložek</v>
          </cell>
          <cell r="C5668" t="str">
            <v>VVC 17.5kV/32A 292</v>
          </cell>
          <cell r="D5668" t="str">
            <v>36,3364</v>
          </cell>
          <cell r="E5668" t="str">
            <v>TA</v>
          </cell>
          <cell r="F5668">
            <v>36</v>
          </cell>
          <cell r="G5668">
            <v>232552.95999999999</v>
          </cell>
          <cell r="H5668">
            <v>0</v>
          </cell>
          <cell r="I5668">
            <v>234878.4896</v>
          </cell>
          <cell r="J5668">
            <v>29594689.689599998</v>
          </cell>
          <cell r="K5668">
            <v>0.64</v>
          </cell>
          <cell r="L5668">
            <v>48535292</v>
          </cell>
        </row>
        <row r="5669">
          <cell r="A5669" t="str">
            <v>004245111</v>
          </cell>
          <cell r="B5669" t="str">
            <v>Talilni vložek</v>
          </cell>
          <cell r="C5669" t="str">
            <v>VVC 17.5kV/40A 292</v>
          </cell>
          <cell r="D5669" t="str">
            <v>37,4265</v>
          </cell>
          <cell r="E5669" t="str">
            <v>TA</v>
          </cell>
          <cell r="F5669">
            <v>36</v>
          </cell>
          <cell r="G5669">
            <v>239529.60000000001</v>
          </cell>
          <cell r="H5669">
            <v>0</v>
          </cell>
          <cell r="I5669">
            <v>241924.89600000001</v>
          </cell>
          <cell r="J5669">
            <v>30482536.896000002</v>
          </cell>
          <cell r="K5669">
            <v>0.64</v>
          </cell>
          <cell r="L5669">
            <v>49991361</v>
          </cell>
        </row>
        <row r="5670">
          <cell r="A5670" t="str">
            <v>004245112</v>
          </cell>
          <cell r="B5670" t="str">
            <v>Talilni vložek</v>
          </cell>
          <cell r="C5670" t="str">
            <v>VVC 17.5kV/50A 292</v>
          </cell>
          <cell r="D5670" t="str">
            <v>54,0828</v>
          </cell>
          <cell r="E5670" t="str">
            <v>TA</v>
          </cell>
          <cell r="F5670">
            <v>36</v>
          </cell>
          <cell r="G5670">
            <v>346129.91999999998</v>
          </cell>
          <cell r="H5670">
            <v>0</v>
          </cell>
          <cell r="I5670">
            <v>349591.21919999999</v>
          </cell>
          <cell r="J5670">
            <v>44048493.619199999</v>
          </cell>
          <cell r="K5670">
            <v>0.64</v>
          </cell>
          <cell r="L5670">
            <v>72239530</v>
          </cell>
        </row>
        <row r="5671">
          <cell r="A5671" t="str">
            <v>004245113</v>
          </cell>
          <cell r="B5671" t="str">
            <v>Talilni vložek</v>
          </cell>
          <cell r="C5671" t="str">
            <v>VVC 17.5kV/63A 292</v>
          </cell>
          <cell r="D5671" t="str">
            <v>55,1033</v>
          </cell>
          <cell r="E5671" t="str">
            <v>TA</v>
          </cell>
          <cell r="F5671">
            <v>36</v>
          </cell>
          <cell r="G5671">
            <v>352661.12</v>
          </cell>
          <cell r="H5671">
            <v>0</v>
          </cell>
          <cell r="I5671">
            <v>356187.73119999998</v>
          </cell>
          <cell r="J5671">
            <v>44879654.131200001</v>
          </cell>
          <cell r="K5671">
            <v>0.64</v>
          </cell>
          <cell r="L5671">
            <v>73602633</v>
          </cell>
        </row>
        <row r="5672">
          <cell r="A5672" t="str">
            <v>004245114</v>
          </cell>
          <cell r="B5672" t="str">
            <v>Talilni vložek</v>
          </cell>
          <cell r="C5672" t="str">
            <v>VVC 17.5kV/80A 292</v>
          </cell>
          <cell r="D5672" t="str">
            <v>70,8111</v>
          </cell>
          <cell r="E5672" t="str">
            <v>TA</v>
          </cell>
          <cell r="F5672">
            <v>36</v>
          </cell>
          <cell r="G5672">
            <v>453191.04000000004</v>
          </cell>
          <cell r="H5672">
            <v>0</v>
          </cell>
          <cell r="I5672">
            <v>457722.95040000003</v>
          </cell>
          <cell r="J5672">
            <v>57673091.750400007</v>
          </cell>
          <cell r="K5672">
            <v>0.64</v>
          </cell>
          <cell r="L5672">
            <v>94583871</v>
          </cell>
        </row>
        <row r="5673">
          <cell r="A5673" t="str">
            <v>004245003</v>
          </cell>
          <cell r="B5673" t="str">
            <v>Talilni vložek</v>
          </cell>
          <cell r="C5673" t="str">
            <v>VVC 17.5kV/2A</v>
          </cell>
          <cell r="D5673" t="str">
            <v>32,6192</v>
          </cell>
          <cell r="E5673" t="str">
            <v>TA</v>
          </cell>
          <cell r="F5673">
            <v>36</v>
          </cell>
          <cell r="G5673">
            <v>208762.88</v>
          </cell>
          <cell r="H5673">
            <v>0</v>
          </cell>
          <cell r="I5673">
            <v>210850.50880000001</v>
          </cell>
          <cell r="J5673">
            <v>26567164.108800001</v>
          </cell>
          <cell r="K5673">
            <v>0.64</v>
          </cell>
          <cell r="L5673">
            <v>43570150</v>
          </cell>
        </row>
        <row r="5674">
          <cell r="A5674" t="str">
            <v>004245004</v>
          </cell>
          <cell r="B5674" t="str">
            <v>Talilni vložek</v>
          </cell>
          <cell r="C5674" t="str">
            <v>VVC 17.5kV/4A</v>
          </cell>
          <cell r="D5674" t="str">
            <v>30,2893</v>
          </cell>
          <cell r="E5674" t="str">
            <v>TA</v>
          </cell>
          <cell r="F5674">
            <v>36</v>
          </cell>
          <cell r="G5674">
            <v>193851.51999999999</v>
          </cell>
          <cell r="H5674">
            <v>0</v>
          </cell>
          <cell r="I5674">
            <v>195790.03519999998</v>
          </cell>
          <cell r="J5674">
            <v>24669544.435199998</v>
          </cell>
          <cell r="K5674">
            <v>0.64</v>
          </cell>
          <cell r="L5674">
            <v>40458053</v>
          </cell>
        </row>
        <row r="5675">
          <cell r="A5675" t="str">
            <v>004245005</v>
          </cell>
          <cell r="B5675" t="str">
            <v>Talilni vložek</v>
          </cell>
          <cell r="C5675" t="str">
            <v>VVC 17.5kV/6A</v>
          </cell>
          <cell r="D5675" t="str">
            <v>30,2893</v>
          </cell>
          <cell r="E5675" t="str">
            <v>TA</v>
          </cell>
          <cell r="F5675">
            <v>36</v>
          </cell>
          <cell r="G5675">
            <v>193851.51999999999</v>
          </cell>
          <cell r="H5675">
            <v>0</v>
          </cell>
          <cell r="I5675">
            <v>195790.03519999998</v>
          </cell>
          <cell r="J5675">
            <v>24669544.435199998</v>
          </cell>
          <cell r="K5675">
            <v>0.64</v>
          </cell>
          <cell r="L5675">
            <v>40458053</v>
          </cell>
        </row>
        <row r="5676">
          <cell r="A5676" t="str">
            <v>004245006</v>
          </cell>
          <cell r="B5676" t="str">
            <v>Talilni vložek</v>
          </cell>
          <cell r="C5676" t="str">
            <v>VVC 17.5kV/10A</v>
          </cell>
          <cell r="D5676" t="str">
            <v>30,2893</v>
          </cell>
          <cell r="E5676" t="str">
            <v>TA</v>
          </cell>
          <cell r="F5676">
            <v>36</v>
          </cell>
          <cell r="G5676">
            <v>193851.51999999999</v>
          </cell>
          <cell r="H5676">
            <v>0</v>
          </cell>
          <cell r="I5676">
            <v>195790.03519999998</v>
          </cell>
          <cell r="J5676">
            <v>24669544.435199998</v>
          </cell>
          <cell r="K5676">
            <v>0.64</v>
          </cell>
          <cell r="L5676">
            <v>40458053</v>
          </cell>
        </row>
        <row r="5677">
          <cell r="A5677" t="str">
            <v>004245007</v>
          </cell>
          <cell r="B5677" t="str">
            <v>Talilni vložek</v>
          </cell>
          <cell r="C5677" t="str">
            <v>VVC 17.5kV/16A</v>
          </cell>
          <cell r="D5677" t="str">
            <v>30,2893</v>
          </cell>
          <cell r="E5677" t="str">
            <v>TA</v>
          </cell>
          <cell r="F5677">
            <v>36</v>
          </cell>
          <cell r="G5677">
            <v>193851.51999999999</v>
          </cell>
          <cell r="H5677">
            <v>0</v>
          </cell>
          <cell r="I5677">
            <v>195790.03519999998</v>
          </cell>
          <cell r="J5677">
            <v>24669544.435199998</v>
          </cell>
          <cell r="K5677">
            <v>0.64</v>
          </cell>
          <cell r="L5677">
            <v>40458053</v>
          </cell>
        </row>
        <row r="5678">
          <cell r="A5678" t="str">
            <v>004245008</v>
          </cell>
          <cell r="B5678" t="str">
            <v>Talilni vložek</v>
          </cell>
          <cell r="C5678" t="str">
            <v>VVC 17.5kV/20A</v>
          </cell>
          <cell r="D5678" t="str">
            <v>30,2893</v>
          </cell>
          <cell r="E5678" t="str">
            <v>TA</v>
          </cell>
          <cell r="F5678">
            <v>36</v>
          </cell>
          <cell r="G5678">
            <v>193851.51999999999</v>
          </cell>
          <cell r="H5678">
            <v>0</v>
          </cell>
          <cell r="I5678">
            <v>195790.03519999998</v>
          </cell>
          <cell r="J5678">
            <v>24669544.435199998</v>
          </cell>
          <cell r="K5678">
            <v>0.64</v>
          </cell>
          <cell r="L5678">
            <v>40458053</v>
          </cell>
        </row>
        <row r="5679">
          <cell r="A5679" t="str">
            <v>004245009</v>
          </cell>
          <cell r="B5679" t="str">
            <v>Talilni vložek</v>
          </cell>
          <cell r="C5679" t="str">
            <v>VVC 17.5kV/25A</v>
          </cell>
          <cell r="D5679" t="str">
            <v>32,4099</v>
          </cell>
          <cell r="E5679" t="str">
            <v>TA</v>
          </cell>
          <cell r="F5679">
            <v>36</v>
          </cell>
          <cell r="G5679">
            <v>207423.36000000002</v>
          </cell>
          <cell r="H5679">
            <v>0</v>
          </cell>
          <cell r="I5679">
            <v>209497.59360000002</v>
          </cell>
          <cell r="J5679">
            <v>26396696.793600004</v>
          </cell>
          <cell r="K5679">
            <v>0.64</v>
          </cell>
          <cell r="L5679">
            <v>43290583</v>
          </cell>
        </row>
        <row r="5680">
          <cell r="A5680" t="str">
            <v>004245010</v>
          </cell>
          <cell r="B5680" t="str">
            <v>Talilni vložek</v>
          </cell>
          <cell r="C5680" t="str">
            <v>VVC 17.5kV/32A</v>
          </cell>
          <cell r="D5680" t="str">
            <v>33,0332</v>
          </cell>
          <cell r="E5680" t="str">
            <v>TA</v>
          </cell>
          <cell r="F5680">
            <v>36</v>
          </cell>
          <cell r="G5680">
            <v>211412.48000000001</v>
          </cell>
          <cell r="H5680">
            <v>0</v>
          </cell>
          <cell r="I5680">
            <v>213526.6048</v>
          </cell>
          <cell r="J5680">
            <v>26904352.204799999</v>
          </cell>
          <cell r="K5680">
            <v>0.64</v>
          </cell>
          <cell r="L5680">
            <v>44123138</v>
          </cell>
        </row>
        <row r="5681">
          <cell r="A5681" t="str">
            <v>004245011</v>
          </cell>
          <cell r="B5681" t="str">
            <v>Talilni vložek</v>
          </cell>
          <cell r="C5681" t="str">
            <v>VVC 17.5kV/40A</v>
          </cell>
          <cell r="D5681" t="str">
            <v>34,0242</v>
          </cell>
          <cell r="E5681" t="str">
            <v>TA</v>
          </cell>
          <cell r="F5681">
            <v>36</v>
          </cell>
          <cell r="G5681">
            <v>217754.88</v>
          </cell>
          <cell r="H5681">
            <v>0</v>
          </cell>
          <cell r="I5681">
            <v>219932.42879999999</v>
          </cell>
          <cell r="J5681">
            <v>27711486.0288</v>
          </cell>
          <cell r="K5681">
            <v>0.64</v>
          </cell>
          <cell r="L5681">
            <v>45446838</v>
          </cell>
        </row>
        <row r="5682">
          <cell r="A5682" t="str">
            <v>004245012</v>
          </cell>
          <cell r="B5682" t="str">
            <v>Talilni vložek</v>
          </cell>
          <cell r="C5682" t="str">
            <v>VVC 17.5kV/50A</v>
          </cell>
          <cell r="D5682" t="str">
            <v>49,1663</v>
          </cell>
          <cell r="E5682" t="str">
            <v>TA</v>
          </cell>
          <cell r="F5682">
            <v>36</v>
          </cell>
          <cell r="G5682">
            <v>314664.32000000001</v>
          </cell>
          <cell r="H5682">
            <v>0</v>
          </cell>
          <cell r="I5682">
            <v>317810.9632</v>
          </cell>
          <cell r="J5682">
            <v>40044181.363200001</v>
          </cell>
          <cell r="K5682">
            <v>0.64</v>
          </cell>
          <cell r="L5682">
            <v>65672458</v>
          </cell>
        </row>
        <row r="5683">
          <cell r="A5683" t="str">
            <v>004245013</v>
          </cell>
          <cell r="B5683" t="str">
            <v>Talilni vložek</v>
          </cell>
          <cell r="C5683" t="str">
            <v>VVC 17.5kV/63A</v>
          </cell>
          <cell r="D5683" t="str">
            <v>50,0940</v>
          </cell>
          <cell r="E5683" t="str">
            <v>TA</v>
          </cell>
          <cell r="F5683">
            <v>36</v>
          </cell>
          <cell r="G5683">
            <v>320601.60000000003</v>
          </cell>
          <cell r="H5683">
            <v>0</v>
          </cell>
          <cell r="I5683">
            <v>323807.61600000004</v>
          </cell>
          <cell r="J5683">
            <v>40799759.616000004</v>
          </cell>
          <cell r="K5683">
            <v>0.64</v>
          </cell>
          <cell r="L5683">
            <v>66911606</v>
          </cell>
        </row>
        <row r="5684">
          <cell r="A5684" t="str">
            <v>004245014</v>
          </cell>
          <cell r="B5684" t="str">
            <v>Talilni vložek</v>
          </cell>
          <cell r="C5684" t="str">
            <v>VVC 17.5kV/80A</v>
          </cell>
          <cell r="D5684" t="str">
            <v>64,3738</v>
          </cell>
          <cell r="E5684" t="str">
            <v>TA</v>
          </cell>
          <cell r="F5684">
            <v>36</v>
          </cell>
          <cell r="G5684">
            <v>411992.32000000001</v>
          </cell>
          <cell r="H5684">
            <v>0</v>
          </cell>
          <cell r="I5684">
            <v>416112.24320000003</v>
          </cell>
          <cell r="J5684">
            <v>52430142.643200003</v>
          </cell>
          <cell r="K5684">
            <v>0.64</v>
          </cell>
          <cell r="L5684">
            <v>85985434</v>
          </cell>
        </row>
        <row r="5685">
          <cell r="A5685" t="str">
            <v>004245015</v>
          </cell>
          <cell r="B5685" t="str">
            <v>Talilni vložek</v>
          </cell>
          <cell r="C5685" t="str">
            <v>VVC 17.5kV/100A</v>
          </cell>
          <cell r="D5685" t="str">
            <v>64,3738</v>
          </cell>
          <cell r="E5685" t="str">
            <v>TA</v>
          </cell>
          <cell r="F5685">
            <v>36</v>
          </cell>
          <cell r="G5685">
            <v>411992.32000000001</v>
          </cell>
          <cell r="H5685">
            <v>0</v>
          </cell>
          <cell r="I5685">
            <v>416112.24320000003</v>
          </cell>
          <cell r="J5685">
            <v>52430142.643200003</v>
          </cell>
          <cell r="K5685">
            <v>0.64</v>
          </cell>
          <cell r="L5685">
            <v>85985434</v>
          </cell>
        </row>
        <row r="5686">
          <cell r="A5686" t="str">
            <v>004245016</v>
          </cell>
          <cell r="B5686" t="str">
            <v>Talilni vložek</v>
          </cell>
          <cell r="C5686" t="str">
            <v>VVC 17.5kV/125A</v>
          </cell>
          <cell r="D5686" t="str">
            <v>81,3728</v>
          </cell>
          <cell r="E5686" t="str">
            <v>TA</v>
          </cell>
          <cell r="F5686">
            <v>36</v>
          </cell>
          <cell r="G5686">
            <v>520785.91999999998</v>
          </cell>
          <cell r="H5686">
            <v>0</v>
          </cell>
          <cell r="I5686">
            <v>525993.77919999999</v>
          </cell>
          <cell r="J5686">
            <v>66275216.179200001</v>
          </cell>
          <cell r="K5686">
            <v>0.64</v>
          </cell>
          <cell r="L5686">
            <v>108691355</v>
          </cell>
        </row>
        <row r="5687">
          <cell r="A5687" t="str">
            <v>004245017</v>
          </cell>
          <cell r="B5687" t="str">
            <v>Talilni vložek</v>
          </cell>
          <cell r="C5687" t="str">
            <v>VVC 17.5kV/160A</v>
          </cell>
          <cell r="D5687" t="str">
            <v>81,3728</v>
          </cell>
          <cell r="E5687" t="str">
            <v>TA</v>
          </cell>
          <cell r="F5687">
            <v>36</v>
          </cell>
          <cell r="G5687">
            <v>520785.91999999998</v>
          </cell>
          <cell r="H5687">
            <v>0</v>
          </cell>
          <cell r="I5687">
            <v>525993.77919999999</v>
          </cell>
          <cell r="J5687">
            <v>66275216.179200001</v>
          </cell>
          <cell r="K5687">
            <v>0.64</v>
          </cell>
          <cell r="L5687">
            <v>108691355</v>
          </cell>
        </row>
        <row r="5688">
          <cell r="A5688" t="str">
            <v>004245503</v>
          </cell>
          <cell r="B5688" t="str">
            <v>Talilni vložek</v>
          </cell>
          <cell r="C5688" t="str">
            <v>VVC 17.5kV/2A 442</v>
          </cell>
          <cell r="D5688" t="str">
            <v>55,3467</v>
          </cell>
          <cell r="E5688" t="str">
            <v>TA</v>
          </cell>
          <cell r="F5688">
            <v>36</v>
          </cell>
          <cell r="G5688">
            <v>354218.88</v>
          </cell>
          <cell r="H5688">
            <v>0</v>
          </cell>
          <cell r="I5688">
            <v>357761.06880000001</v>
          </cell>
          <cell r="J5688">
            <v>45077894.668800004</v>
          </cell>
          <cell r="K5688">
            <v>0.64</v>
          </cell>
          <cell r="L5688">
            <v>73927748</v>
          </cell>
        </row>
        <row r="5689">
          <cell r="A5689" t="str">
            <v>004245504</v>
          </cell>
          <cell r="B5689" t="str">
            <v>Talilni vložek</v>
          </cell>
          <cell r="C5689" t="str">
            <v>VVC 17.5kV/4A 442</v>
          </cell>
          <cell r="D5689" t="str">
            <v>53,2968</v>
          </cell>
          <cell r="E5689" t="str">
            <v>TA</v>
          </cell>
          <cell r="F5689">
            <v>36</v>
          </cell>
          <cell r="G5689">
            <v>341099.52000000002</v>
          </cell>
          <cell r="H5689">
            <v>0</v>
          </cell>
          <cell r="I5689">
            <v>344510.51520000002</v>
          </cell>
          <cell r="J5689">
            <v>43408324.915200002</v>
          </cell>
          <cell r="K5689">
            <v>0.64</v>
          </cell>
          <cell r="L5689">
            <v>71189653</v>
          </cell>
        </row>
        <row r="5690">
          <cell r="A5690" t="str">
            <v>004245505</v>
          </cell>
          <cell r="B5690" t="str">
            <v>Talilni vložek</v>
          </cell>
          <cell r="C5690" t="str">
            <v>VVC 17.5kV/6A 442</v>
          </cell>
          <cell r="D5690" t="str">
            <v>53,2968</v>
          </cell>
          <cell r="E5690" t="str">
            <v>TA</v>
          </cell>
          <cell r="F5690">
            <v>36</v>
          </cell>
          <cell r="G5690">
            <v>341099.52000000002</v>
          </cell>
          <cell r="H5690">
            <v>0</v>
          </cell>
          <cell r="I5690">
            <v>344510.51520000002</v>
          </cell>
          <cell r="J5690">
            <v>43408324.915200002</v>
          </cell>
          <cell r="K5690">
            <v>0.64</v>
          </cell>
          <cell r="L5690">
            <v>71189653</v>
          </cell>
        </row>
        <row r="5691">
          <cell r="A5691" t="str">
            <v>004245506</v>
          </cell>
          <cell r="B5691" t="str">
            <v>Talilni vložek</v>
          </cell>
          <cell r="C5691" t="str">
            <v>VVC 17.5kV/10A 442</v>
          </cell>
          <cell r="D5691" t="str">
            <v>53,2968</v>
          </cell>
          <cell r="E5691" t="str">
            <v>TA</v>
          </cell>
          <cell r="F5691">
            <v>36</v>
          </cell>
          <cell r="G5691">
            <v>341099.52000000002</v>
          </cell>
          <cell r="H5691">
            <v>0</v>
          </cell>
          <cell r="I5691">
            <v>344510.51520000002</v>
          </cell>
          <cell r="J5691">
            <v>43408324.915200002</v>
          </cell>
          <cell r="K5691">
            <v>0.64</v>
          </cell>
          <cell r="L5691">
            <v>71189653</v>
          </cell>
        </row>
        <row r="5692">
          <cell r="A5692" t="str">
            <v>004245507</v>
          </cell>
          <cell r="B5692" t="str">
            <v>Talilni vložek</v>
          </cell>
          <cell r="C5692" t="str">
            <v>VVC 17.5kV/16A 442</v>
          </cell>
          <cell r="D5692" t="str">
            <v>53,2968</v>
          </cell>
          <cell r="E5692" t="str">
            <v>TA</v>
          </cell>
          <cell r="F5692">
            <v>36</v>
          </cell>
          <cell r="G5692">
            <v>341099.52000000002</v>
          </cell>
          <cell r="H5692">
            <v>0</v>
          </cell>
          <cell r="I5692">
            <v>344510.51520000002</v>
          </cell>
          <cell r="J5692">
            <v>43408324.915200002</v>
          </cell>
          <cell r="K5692">
            <v>0.64</v>
          </cell>
          <cell r="L5692">
            <v>71189653</v>
          </cell>
        </row>
        <row r="5693">
          <cell r="A5693" t="str">
            <v>004245508</v>
          </cell>
          <cell r="B5693" t="str">
            <v>Talilni vložek</v>
          </cell>
          <cell r="C5693" t="str">
            <v>VVC 17.5kV/20A 442</v>
          </cell>
          <cell r="D5693" t="str">
            <v>53,2968</v>
          </cell>
          <cell r="E5693" t="str">
            <v>TA</v>
          </cell>
          <cell r="F5693">
            <v>36</v>
          </cell>
          <cell r="G5693">
            <v>341099.52000000002</v>
          </cell>
          <cell r="H5693">
            <v>0</v>
          </cell>
          <cell r="I5693">
            <v>344510.51520000002</v>
          </cell>
          <cell r="J5693">
            <v>43408324.915200002</v>
          </cell>
          <cell r="K5693">
            <v>0.64</v>
          </cell>
          <cell r="L5693">
            <v>71189653</v>
          </cell>
        </row>
        <row r="5694">
          <cell r="A5694" t="str">
            <v>004245509</v>
          </cell>
          <cell r="B5694" t="str">
            <v>Talilni vložek</v>
          </cell>
          <cell r="C5694" t="str">
            <v>VVC 17.5kV/25A 442</v>
          </cell>
          <cell r="D5694" t="str">
            <v>57,0413</v>
          </cell>
          <cell r="E5694" t="str">
            <v>TA</v>
          </cell>
          <cell r="F5694">
            <v>36</v>
          </cell>
          <cell r="G5694">
            <v>365064.32</v>
          </cell>
          <cell r="H5694">
            <v>0</v>
          </cell>
          <cell r="I5694">
            <v>368714.9632</v>
          </cell>
          <cell r="J5694">
            <v>46458085.363200001</v>
          </cell>
          <cell r="K5694">
            <v>0.64</v>
          </cell>
          <cell r="L5694">
            <v>76191260</v>
          </cell>
        </row>
        <row r="5695">
          <cell r="A5695" t="str">
            <v>004245510</v>
          </cell>
          <cell r="B5695" t="str">
            <v>Talilni vložek</v>
          </cell>
          <cell r="C5695" t="str">
            <v>VVC 17.5kV/32A 442</v>
          </cell>
          <cell r="D5695" t="str">
            <v>58,1383</v>
          </cell>
          <cell r="E5695" t="str">
            <v>TA</v>
          </cell>
          <cell r="F5695">
            <v>36</v>
          </cell>
          <cell r="G5695">
            <v>372085.12</v>
          </cell>
          <cell r="H5695">
            <v>0</v>
          </cell>
          <cell r="I5695">
            <v>375805.97119999997</v>
          </cell>
          <cell r="J5695">
            <v>47351552.371199995</v>
          </cell>
          <cell r="K5695">
            <v>0.64</v>
          </cell>
          <cell r="L5695">
            <v>77656546</v>
          </cell>
        </row>
        <row r="5696">
          <cell r="A5696" t="str">
            <v>004245511</v>
          </cell>
          <cell r="B5696" t="str">
            <v>Talilni vložek</v>
          </cell>
          <cell r="C5696" t="str">
            <v>VVC 17.5kV/40A 442</v>
          </cell>
          <cell r="D5696" t="str">
            <v>59,8824</v>
          </cell>
          <cell r="E5696" t="str">
            <v>TA</v>
          </cell>
          <cell r="F5696">
            <v>36</v>
          </cell>
          <cell r="G5696">
            <v>383247.35999999999</v>
          </cell>
          <cell r="H5696">
            <v>0</v>
          </cell>
          <cell r="I5696">
            <v>387079.83360000001</v>
          </cell>
          <cell r="J5696">
            <v>48772059.033600003</v>
          </cell>
          <cell r="K5696">
            <v>0.64</v>
          </cell>
          <cell r="L5696">
            <v>79986177</v>
          </cell>
        </row>
        <row r="5697">
          <cell r="A5697" t="str">
            <v>004245512</v>
          </cell>
          <cell r="B5697" t="str">
            <v>Talilni vložek</v>
          </cell>
          <cell r="C5697" t="str">
            <v>VVC 17.5kV/50A 442</v>
          </cell>
          <cell r="D5697" t="str">
            <v>86,5326</v>
          </cell>
          <cell r="E5697" t="str">
            <v>TA</v>
          </cell>
          <cell r="F5697">
            <v>36</v>
          </cell>
          <cell r="G5697">
            <v>553808.64000000001</v>
          </cell>
          <cell r="H5697">
            <v>0</v>
          </cell>
          <cell r="I5697">
            <v>559346.72640000004</v>
          </cell>
          <cell r="J5697">
            <v>70477687.5264</v>
          </cell>
          <cell r="K5697">
            <v>0.64</v>
          </cell>
          <cell r="L5697">
            <v>115583408</v>
          </cell>
        </row>
        <row r="5698">
          <cell r="A5698" t="str">
            <v>004245513</v>
          </cell>
          <cell r="B5698" t="str">
            <v>Talilni vložek</v>
          </cell>
          <cell r="C5698" t="str">
            <v>VVC 17.5kV/63A 442</v>
          </cell>
          <cell r="D5698" t="str">
            <v>88,1653</v>
          </cell>
          <cell r="E5698" t="str">
            <v>TA</v>
          </cell>
          <cell r="F5698">
            <v>36</v>
          </cell>
          <cell r="G5698">
            <v>564257.92000000004</v>
          </cell>
          <cell r="H5698">
            <v>0</v>
          </cell>
          <cell r="I5698">
            <v>569900.49920000008</v>
          </cell>
          <cell r="J5698">
            <v>71807462.899200007</v>
          </cell>
          <cell r="K5698">
            <v>0.64</v>
          </cell>
          <cell r="L5698">
            <v>117764240</v>
          </cell>
        </row>
        <row r="5699">
          <cell r="A5699" t="str">
            <v>004245514</v>
          </cell>
          <cell r="B5699" t="str">
            <v>Talilni vložek</v>
          </cell>
          <cell r="C5699" t="str">
            <v>VVC 17.5kV/80A 442</v>
          </cell>
          <cell r="D5699" t="str">
            <v>113,2977</v>
          </cell>
          <cell r="E5699" t="str">
            <v>TA</v>
          </cell>
          <cell r="F5699">
            <v>36</v>
          </cell>
          <cell r="G5699">
            <v>725105.28</v>
          </cell>
          <cell r="H5699">
            <v>0</v>
          </cell>
          <cell r="I5699">
            <v>732356.33280000009</v>
          </cell>
          <cell r="J5699">
            <v>92276897.93280001</v>
          </cell>
          <cell r="K5699">
            <v>0.64</v>
          </cell>
          <cell r="L5699">
            <v>151334113</v>
          </cell>
        </row>
        <row r="5700">
          <cell r="A5700" t="str">
            <v>004245515</v>
          </cell>
          <cell r="B5700" t="str">
            <v>Talilni vložek</v>
          </cell>
          <cell r="C5700" t="str">
            <v>VVC 17.5kV/100A 442</v>
          </cell>
          <cell r="D5700" t="str">
            <v>113,2977</v>
          </cell>
          <cell r="E5700" t="str">
            <v>TA</v>
          </cell>
          <cell r="F5700">
            <v>36</v>
          </cell>
          <cell r="G5700">
            <v>725105.28</v>
          </cell>
          <cell r="H5700">
            <v>0</v>
          </cell>
          <cell r="I5700">
            <v>732356.33280000009</v>
          </cell>
          <cell r="J5700">
            <v>92276897.93280001</v>
          </cell>
          <cell r="K5700">
            <v>0.64</v>
          </cell>
          <cell r="L5700">
            <v>151334113</v>
          </cell>
        </row>
        <row r="5701">
          <cell r="A5701" t="str">
            <v>004245516</v>
          </cell>
          <cell r="B5701" t="str">
            <v>Talilni vložek</v>
          </cell>
          <cell r="C5701" t="str">
            <v>VVC 17.5kV/125A 442</v>
          </cell>
          <cell r="D5701" t="str">
            <v>117,4940</v>
          </cell>
          <cell r="E5701" t="str">
            <v>TA</v>
          </cell>
          <cell r="F5701">
            <v>36</v>
          </cell>
          <cell r="G5701">
            <v>751961.59999999998</v>
          </cell>
          <cell r="H5701">
            <v>0</v>
          </cell>
          <cell r="I5701">
            <v>759481.21600000001</v>
          </cell>
          <cell r="J5701">
            <v>95694633.216000006</v>
          </cell>
          <cell r="K5701">
            <v>0.64</v>
          </cell>
          <cell r="L5701">
            <v>156939199</v>
          </cell>
        </row>
        <row r="5702">
          <cell r="A5702" t="str">
            <v>004246103</v>
          </cell>
          <cell r="B5702" t="str">
            <v>Talilni vložek</v>
          </cell>
          <cell r="C5702" t="str">
            <v>VVT-D 17.5kV/2A 292</v>
          </cell>
          <cell r="D5702" t="str">
            <v>44,8411</v>
          </cell>
          <cell r="E5702" t="str">
            <v>TB</v>
          </cell>
          <cell r="F5702">
            <v>36</v>
          </cell>
          <cell r="G5702">
            <v>286983.03999999998</v>
          </cell>
          <cell r="H5702">
            <v>0</v>
          </cell>
          <cell r="I5702">
            <v>289852.87039999996</v>
          </cell>
          <cell r="J5702">
            <v>36521461.670399994</v>
          </cell>
          <cell r="K5702">
            <v>0.64</v>
          </cell>
          <cell r="L5702">
            <v>59895198</v>
          </cell>
        </row>
        <row r="5703">
          <cell r="A5703" t="str">
            <v>004246104</v>
          </cell>
          <cell r="B5703" t="str">
            <v>Talilni vložek</v>
          </cell>
          <cell r="C5703" t="str">
            <v>VVT-D 17.5kV/4A 292</v>
          </cell>
          <cell r="D5703" t="str">
            <v>41,6382</v>
          </cell>
          <cell r="E5703" t="str">
            <v>TB</v>
          </cell>
          <cell r="F5703">
            <v>36</v>
          </cell>
          <cell r="G5703">
            <v>266484.47999999998</v>
          </cell>
          <cell r="H5703">
            <v>0</v>
          </cell>
          <cell r="I5703">
            <v>269149.3248</v>
          </cell>
          <cell r="J5703">
            <v>33912814.924800001</v>
          </cell>
          <cell r="K5703">
            <v>0.64</v>
          </cell>
          <cell r="L5703">
            <v>55617017</v>
          </cell>
        </row>
        <row r="5704">
          <cell r="A5704" t="str">
            <v>004246105</v>
          </cell>
          <cell r="B5704" t="str">
            <v>Talilni vložek</v>
          </cell>
          <cell r="C5704" t="str">
            <v>VVT-D 17.5kV/6A 292</v>
          </cell>
          <cell r="D5704" t="str">
            <v>41,6382</v>
          </cell>
          <cell r="E5704" t="str">
            <v>TB</v>
          </cell>
          <cell r="F5704">
            <v>36</v>
          </cell>
          <cell r="G5704">
            <v>266484.47999999998</v>
          </cell>
          <cell r="H5704">
            <v>0</v>
          </cell>
          <cell r="I5704">
            <v>269149.3248</v>
          </cell>
          <cell r="J5704">
            <v>33912814.924800001</v>
          </cell>
          <cell r="K5704">
            <v>0.64</v>
          </cell>
          <cell r="L5704">
            <v>55617017</v>
          </cell>
        </row>
        <row r="5705">
          <cell r="A5705" t="str">
            <v>004246106</v>
          </cell>
          <cell r="B5705" t="str">
            <v>Talilni vložek</v>
          </cell>
          <cell r="C5705" t="str">
            <v>VVT-D 17.5kV/10A 292</v>
          </cell>
          <cell r="D5705" t="str">
            <v>41,6382</v>
          </cell>
          <cell r="E5705" t="str">
            <v>TB</v>
          </cell>
          <cell r="F5705">
            <v>36</v>
          </cell>
          <cell r="G5705">
            <v>266484.47999999998</v>
          </cell>
          <cell r="H5705">
            <v>0</v>
          </cell>
          <cell r="I5705">
            <v>269149.3248</v>
          </cell>
          <cell r="J5705">
            <v>33912814.924800001</v>
          </cell>
          <cell r="K5705">
            <v>0.64</v>
          </cell>
          <cell r="L5705">
            <v>55617017</v>
          </cell>
        </row>
        <row r="5706">
          <cell r="A5706" t="str">
            <v>004246107</v>
          </cell>
          <cell r="B5706" t="str">
            <v>Talilni vložek</v>
          </cell>
          <cell r="C5706" t="str">
            <v>VVT-D 17.5kV/16A 292</v>
          </cell>
          <cell r="D5706" t="str">
            <v>41,6382</v>
          </cell>
          <cell r="E5706" t="str">
            <v>TB</v>
          </cell>
          <cell r="F5706">
            <v>36</v>
          </cell>
          <cell r="G5706">
            <v>266484.47999999998</v>
          </cell>
          <cell r="H5706">
            <v>0</v>
          </cell>
          <cell r="I5706">
            <v>269149.3248</v>
          </cell>
          <cell r="J5706">
            <v>33912814.924800001</v>
          </cell>
          <cell r="K5706">
            <v>0.64</v>
          </cell>
          <cell r="L5706">
            <v>55617017</v>
          </cell>
        </row>
        <row r="5707">
          <cell r="A5707" t="str">
            <v>004246108</v>
          </cell>
          <cell r="B5707" t="str">
            <v>Talilni vložek</v>
          </cell>
          <cell r="C5707" t="str">
            <v>VVT-D 17.5kV/20A 292</v>
          </cell>
          <cell r="D5707" t="str">
            <v>41,6382</v>
          </cell>
          <cell r="E5707" t="str">
            <v>TB</v>
          </cell>
          <cell r="F5707">
            <v>36</v>
          </cell>
          <cell r="G5707">
            <v>266484.47999999998</v>
          </cell>
          <cell r="H5707">
            <v>0</v>
          </cell>
          <cell r="I5707">
            <v>269149.3248</v>
          </cell>
          <cell r="J5707">
            <v>33912814.924800001</v>
          </cell>
          <cell r="K5707">
            <v>0.64</v>
          </cell>
          <cell r="L5707">
            <v>55617017</v>
          </cell>
        </row>
        <row r="5708">
          <cell r="A5708" t="str">
            <v>004246109</v>
          </cell>
          <cell r="B5708" t="str">
            <v>Talilni vložek</v>
          </cell>
          <cell r="C5708" t="str">
            <v>VVT-D 17.5kV/25A 292</v>
          </cell>
          <cell r="D5708" t="str">
            <v>44,5636</v>
          </cell>
          <cell r="E5708" t="str">
            <v>TB</v>
          </cell>
          <cell r="F5708">
            <v>36</v>
          </cell>
          <cell r="G5708">
            <v>285207.03999999998</v>
          </cell>
          <cell r="H5708">
            <v>0</v>
          </cell>
          <cell r="I5708">
            <v>288059.11040000001</v>
          </cell>
          <cell r="J5708">
            <v>36295447.910400003</v>
          </cell>
          <cell r="K5708">
            <v>0.64</v>
          </cell>
          <cell r="L5708">
            <v>59524535</v>
          </cell>
        </row>
        <row r="5709">
          <cell r="A5709" t="str">
            <v>004246110</v>
          </cell>
          <cell r="B5709" t="str">
            <v>Talilni vložek</v>
          </cell>
          <cell r="C5709" t="str">
            <v>VVT-D 17.5kV/32A 292</v>
          </cell>
          <cell r="D5709" t="str">
            <v>45,4206</v>
          </cell>
          <cell r="E5709" t="str">
            <v>TB</v>
          </cell>
          <cell r="F5709">
            <v>36</v>
          </cell>
          <cell r="G5709">
            <v>290691.84000000003</v>
          </cell>
          <cell r="H5709">
            <v>0</v>
          </cell>
          <cell r="I5709">
            <v>293598.75840000005</v>
          </cell>
          <cell r="J5709">
            <v>36993443.558400005</v>
          </cell>
          <cell r="K5709">
            <v>0.64</v>
          </cell>
          <cell r="L5709">
            <v>60669248</v>
          </cell>
        </row>
        <row r="5710">
          <cell r="A5710" t="str">
            <v>004246111</v>
          </cell>
          <cell r="B5710" t="str">
            <v>Talilni vložek</v>
          </cell>
          <cell r="C5710" t="str">
            <v>VVT-D 17.5kV/40A 292</v>
          </cell>
          <cell r="D5710" t="str">
            <v>46,7832</v>
          </cell>
          <cell r="E5710" t="str">
            <v>TB</v>
          </cell>
          <cell r="F5710">
            <v>36</v>
          </cell>
          <cell r="G5710">
            <v>299412.47999999998</v>
          </cell>
          <cell r="H5710">
            <v>0</v>
          </cell>
          <cell r="I5710">
            <v>302406.60479999997</v>
          </cell>
          <cell r="J5710">
            <v>38103232.204799995</v>
          </cell>
          <cell r="K5710">
            <v>0.64</v>
          </cell>
          <cell r="L5710">
            <v>62489301</v>
          </cell>
        </row>
        <row r="5711">
          <cell r="A5711" t="str">
            <v>004246112</v>
          </cell>
          <cell r="B5711" t="str">
            <v>Talilni vložek</v>
          </cell>
          <cell r="C5711" t="str">
            <v>VVT-D 17.5kV/50A 292</v>
          </cell>
          <cell r="D5711" t="str">
            <v>67,6036</v>
          </cell>
          <cell r="E5711" t="str">
            <v>TB</v>
          </cell>
          <cell r="F5711">
            <v>36</v>
          </cell>
          <cell r="G5711">
            <v>432663.04000000004</v>
          </cell>
          <cell r="H5711">
            <v>0</v>
          </cell>
          <cell r="I5711">
            <v>436989.67040000006</v>
          </cell>
          <cell r="J5711">
            <v>55060698.470400006</v>
          </cell>
          <cell r="K5711">
            <v>0.64</v>
          </cell>
          <cell r="L5711">
            <v>90299546</v>
          </cell>
        </row>
        <row r="5712">
          <cell r="A5712" t="str">
            <v>004246113</v>
          </cell>
          <cell r="B5712" t="str">
            <v>Talilni vložek</v>
          </cell>
          <cell r="C5712" t="str">
            <v>VVT-D 17.5kV/63A 292</v>
          </cell>
          <cell r="D5712" t="str">
            <v>68,8791</v>
          </cell>
          <cell r="E5712" t="str">
            <v>TB</v>
          </cell>
          <cell r="F5712">
            <v>36</v>
          </cell>
          <cell r="G5712">
            <v>440826.24</v>
          </cell>
          <cell r="H5712">
            <v>0</v>
          </cell>
          <cell r="I5712">
            <v>445234.5024</v>
          </cell>
          <cell r="J5712">
            <v>56099547.3024</v>
          </cell>
          <cell r="K5712">
            <v>0.64</v>
          </cell>
          <cell r="L5712">
            <v>92003258</v>
          </cell>
        </row>
        <row r="5713">
          <cell r="A5713" t="str">
            <v>004246114</v>
          </cell>
          <cell r="B5713" t="str">
            <v>Talilni vložek</v>
          </cell>
          <cell r="C5713" t="str">
            <v>VVT-D 17.5kV/80A 292</v>
          </cell>
          <cell r="D5713" t="str">
            <v>88,5139</v>
          </cell>
          <cell r="E5713" t="str">
            <v>TB</v>
          </cell>
          <cell r="F5713">
            <v>36</v>
          </cell>
          <cell r="G5713">
            <v>566488.96</v>
          </cell>
          <cell r="H5713">
            <v>0</v>
          </cell>
          <cell r="I5713">
            <v>572153.84959999996</v>
          </cell>
          <cell r="J5713">
            <v>72091385.04959999</v>
          </cell>
          <cell r="K5713">
            <v>0.64</v>
          </cell>
          <cell r="L5713">
            <v>118229872</v>
          </cell>
        </row>
        <row r="5714">
          <cell r="A5714" t="str">
            <v>004246003</v>
          </cell>
          <cell r="B5714" t="str">
            <v>Talilni vložek</v>
          </cell>
          <cell r="C5714" t="str">
            <v>VVT-D 17.5kV/2A</v>
          </cell>
          <cell r="D5714" t="str">
            <v>40,0705</v>
          </cell>
          <cell r="E5714" t="str">
            <v>TB</v>
          </cell>
          <cell r="F5714">
            <v>36</v>
          </cell>
          <cell r="G5714">
            <v>256451.20000000001</v>
          </cell>
          <cell r="H5714">
            <v>0</v>
          </cell>
          <cell r="I5714">
            <v>259015.712</v>
          </cell>
          <cell r="J5714">
            <v>32635979.712000001</v>
          </cell>
          <cell r="K5714">
            <v>0.64</v>
          </cell>
          <cell r="L5714">
            <v>53523007</v>
          </cell>
        </row>
        <row r="5715">
          <cell r="A5715" t="str">
            <v>004246004</v>
          </cell>
          <cell r="B5715" t="str">
            <v>Talilni vložek</v>
          </cell>
          <cell r="C5715" t="str">
            <v>VVT-D 17.5kV/4A</v>
          </cell>
          <cell r="D5715" t="str">
            <v>37,2083</v>
          </cell>
          <cell r="E5715" t="str">
            <v>TB</v>
          </cell>
          <cell r="F5715">
            <v>36</v>
          </cell>
          <cell r="G5715">
            <v>238133.12</v>
          </cell>
          <cell r="H5715">
            <v>0</v>
          </cell>
          <cell r="I5715">
            <v>240514.45120000001</v>
          </cell>
          <cell r="J5715">
            <v>30304820.851199999</v>
          </cell>
          <cell r="K5715">
            <v>0.64</v>
          </cell>
          <cell r="L5715">
            <v>49699907</v>
          </cell>
        </row>
        <row r="5716">
          <cell r="A5716" t="str">
            <v>004246005</v>
          </cell>
          <cell r="B5716" t="str">
            <v>Talilni vložek</v>
          </cell>
          <cell r="C5716" t="str">
            <v>VVT-D 17.5kV/6A</v>
          </cell>
          <cell r="D5716" t="str">
            <v>37,2083</v>
          </cell>
          <cell r="E5716" t="str">
            <v>TB</v>
          </cell>
          <cell r="F5716">
            <v>36</v>
          </cell>
          <cell r="G5716">
            <v>238133.12</v>
          </cell>
          <cell r="H5716">
            <v>0</v>
          </cell>
          <cell r="I5716">
            <v>240514.45120000001</v>
          </cell>
          <cell r="J5716">
            <v>30304820.851199999</v>
          </cell>
          <cell r="K5716">
            <v>0.64</v>
          </cell>
          <cell r="L5716">
            <v>49699907</v>
          </cell>
        </row>
        <row r="5717">
          <cell r="A5717" t="str">
            <v>004246006</v>
          </cell>
          <cell r="B5717" t="str">
            <v>Talilni vložek</v>
          </cell>
          <cell r="C5717" t="str">
            <v>VVT-D 17.5kV/10A</v>
          </cell>
          <cell r="D5717" t="str">
            <v>37,2083</v>
          </cell>
          <cell r="E5717" t="str">
            <v>TB</v>
          </cell>
          <cell r="F5717">
            <v>36</v>
          </cell>
          <cell r="G5717">
            <v>238133.12</v>
          </cell>
          <cell r="H5717">
            <v>0</v>
          </cell>
          <cell r="I5717">
            <v>240514.45120000001</v>
          </cell>
          <cell r="J5717">
            <v>30304820.851199999</v>
          </cell>
          <cell r="K5717">
            <v>0.64</v>
          </cell>
          <cell r="L5717">
            <v>49699907</v>
          </cell>
        </row>
        <row r="5718">
          <cell r="A5718" t="str">
            <v>004246007</v>
          </cell>
          <cell r="B5718" t="str">
            <v>Talilni vložek</v>
          </cell>
          <cell r="C5718" t="str">
            <v>VVT-D 17.5kV/16A</v>
          </cell>
          <cell r="D5718" t="str">
            <v>37,2083</v>
          </cell>
          <cell r="E5718" t="str">
            <v>TB</v>
          </cell>
          <cell r="F5718">
            <v>36</v>
          </cell>
          <cell r="G5718">
            <v>238133.12</v>
          </cell>
          <cell r="H5718">
            <v>0</v>
          </cell>
          <cell r="I5718">
            <v>240514.45120000001</v>
          </cell>
          <cell r="J5718">
            <v>30304820.851199999</v>
          </cell>
          <cell r="K5718">
            <v>0.64</v>
          </cell>
          <cell r="L5718">
            <v>49699907</v>
          </cell>
        </row>
        <row r="5719">
          <cell r="A5719" t="str">
            <v>004246008</v>
          </cell>
          <cell r="B5719" t="str">
            <v>Talilni vložek</v>
          </cell>
          <cell r="C5719" t="str">
            <v>VVT-D 17.5kV/20A</v>
          </cell>
          <cell r="D5719" t="str">
            <v>37,2083</v>
          </cell>
          <cell r="E5719" t="str">
            <v>TB</v>
          </cell>
          <cell r="F5719">
            <v>36</v>
          </cell>
          <cell r="G5719">
            <v>238133.12</v>
          </cell>
          <cell r="H5719">
            <v>0</v>
          </cell>
          <cell r="I5719">
            <v>240514.45120000001</v>
          </cell>
          <cell r="J5719">
            <v>30304820.851199999</v>
          </cell>
          <cell r="K5719">
            <v>0.64</v>
          </cell>
          <cell r="L5719">
            <v>49699907</v>
          </cell>
        </row>
        <row r="5720">
          <cell r="A5720" t="str">
            <v>004246009</v>
          </cell>
          <cell r="B5720" t="str">
            <v>Talilni vložek</v>
          </cell>
          <cell r="C5720" t="str">
            <v>VVT-D 17.5kV/25A</v>
          </cell>
          <cell r="D5720" t="str">
            <v>39,8041</v>
          </cell>
          <cell r="E5720" t="str">
            <v>TB</v>
          </cell>
          <cell r="F5720">
            <v>36</v>
          </cell>
          <cell r="G5720">
            <v>254746.24000000002</v>
          </cell>
          <cell r="H5720">
            <v>0</v>
          </cell>
          <cell r="I5720">
            <v>257293.70240000001</v>
          </cell>
          <cell r="J5720">
            <v>32419006.5024</v>
          </cell>
          <cell r="K5720">
            <v>0.64</v>
          </cell>
          <cell r="L5720">
            <v>53167171</v>
          </cell>
        </row>
        <row r="5721">
          <cell r="A5721" t="str">
            <v>004246010</v>
          </cell>
          <cell r="B5721" t="str">
            <v>Talilni vložek</v>
          </cell>
          <cell r="C5721" t="str">
            <v>VVT-D 17.5kV/32A</v>
          </cell>
          <cell r="D5721" t="str">
            <v>40,5696</v>
          </cell>
          <cell r="E5721" t="str">
            <v>TB</v>
          </cell>
          <cell r="F5721">
            <v>36</v>
          </cell>
          <cell r="G5721">
            <v>259645.44</v>
          </cell>
          <cell r="H5721">
            <v>0</v>
          </cell>
          <cell r="I5721">
            <v>262241.89439999999</v>
          </cell>
          <cell r="J5721">
            <v>33042478.694399998</v>
          </cell>
          <cell r="K5721">
            <v>0.64</v>
          </cell>
          <cell r="L5721">
            <v>54189666</v>
          </cell>
        </row>
        <row r="5722">
          <cell r="A5722" t="str">
            <v>004246011</v>
          </cell>
          <cell r="B5722" t="str">
            <v>Talilni vložek</v>
          </cell>
          <cell r="C5722" t="str">
            <v>VVT-D 17.5kV/40A</v>
          </cell>
          <cell r="D5722" t="str">
            <v>41,7867</v>
          </cell>
          <cell r="E5722" t="str">
            <v>TB</v>
          </cell>
          <cell r="F5722">
            <v>36</v>
          </cell>
          <cell r="G5722">
            <v>267434.88</v>
          </cell>
          <cell r="H5722">
            <v>0</v>
          </cell>
          <cell r="I5722">
            <v>270109.22879999998</v>
          </cell>
          <cell r="J5722">
            <v>34033762.8288</v>
          </cell>
          <cell r="K5722">
            <v>0.64</v>
          </cell>
          <cell r="L5722">
            <v>55815372</v>
          </cell>
        </row>
        <row r="5723">
          <cell r="A5723" t="str">
            <v>004246012</v>
          </cell>
          <cell r="B5723" t="str">
            <v>Talilni vložek</v>
          </cell>
          <cell r="C5723" t="str">
            <v>VVT-D 17.5kV/50A</v>
          </cell>
          <cell r="D5723" t="str">
            <v>60,3930</v>
          </cell>
          <cell r="E5723" t="str">
            <v>TB</v>
          </cell>
          <cell r="F5723">
            <v>36</v>
          </cell>
          <cell r="G5723">
            <v>386515.20000000001</v>
          </cell>
          <cell r="H5723">
            <v>0</v>
          </cell>
          <cell r="I5723">
            <v>390380.35200000001</v>
          </cell>
          <cell r="J5723">
            <v>49187924.351999998</v>
          </cell>
          <cell r="K5723">
            <v>0.64</v>
          </cell>
          <cell r="L5723">
            <v>80668196</v>
          </cell>
        </row>
        <row r="5724">
          <cell r="A5724" t="str">
            <v>004246013</v>
          </cell>
          <cell r="B5724" t="str">
            <v>Talilni vložek</v>
          </cell>
          <cell r="C5724" t="str">
            <v>VVT-D 17.5kV/63A</v>
          </cell>
          <cell r="D5724" t="str">
            <v>61,5325</v>
          </cell>
          <cell r="E5724" t="str">
            <v>TB</v>
          </cell>
          <cell r="F5724">
            <v>36</v>
          </cell>
          <cell r="G5724">
            <v>393808</v>
          </cell>
          <cell r="H5724">
            <v>0</v>
          </cell>
          <cell r="I5724">
            <v>397746.08</v>
          </cell>
          <cell r="J5724">
            <v>50116006.080000006</v>
          </cell>
          <cell r="K5724">
            <v>0.64</v>
          </cell>
          <cell r="L5724">
            <v>82190250</v>
          </cell>
        </row>
        <row r="5725">
          <cell r="A5725" t="str">
            <v>004246014</v>
          </cell>
          <cell r="B5725" t="str">
            <v>Talilni vložek</v>
          </cell>
          <cell r="C5725" t="str">
            <v>VVT-D 17.5kV/80A</v>
          </cell>
          <cell r="D5725" t="str">
            <v>79,0519</v>
          </cell>
          <cell r="E5725" t="str">
            <v>TB</v>
          </cell>
          <cell r="F5725">
            <v>36</v>
          </cell>
          <cell r="G5725">
            <v>505932.16000000003</v>
          </cell>
          <cell r="H5725">
            <v>0</v>
          </cell>
          <cell r="I5725">
            <v>510991.48160000006</v>
          </cell>
          <cell r="J5725">
            <v>64384926.681600004</v>
          </cell>
          <cell r="K5725">
            <v>0.64</v>
          </cell>
          <cell r="L5725">
            <v>105591280</v>
          </cell>
        </row>
        <row r="5726">
          <cell r="A5726" t="str">
            <v>004246015</v>
          </cell>
          <cell r="B5726" t="str">
            <v>Talilni vložek</v>
          </cell>
          <cell r="C5726" t="str">
            <v>VVT-D 17.5kV/100A</v>
          </cell>
          <cell r="D5726" t="str">
            <v>79,0519</v>
          </cell>
          <cell r="E5726" t="str">
            <v>TB</v>
          </cell>
          <cell r="F5726">
            <v>36</v>
          </cell>
          <cell r="G5726">
            <v>505932.16000000003</v>
          </cell>
          <cell r="H5726">
            <v>0</v>
          </cell>
          <cell r="I5726">
            <v>510991.48160000006</v>
          </cell>
          <cell r="J5726">
            <v>64384926.681600004</v>
          </cell>
          <cell r="K5726">
            <v>0.64</v>
          </cell>
          <cell r="L5726">
            <v>105591280</v>
          </cell>
        </row>
        <row r="5727">
          <cell r="A5727" t="str">
            <v>004246016</v>
          </cell>
          <cell r="B5727" t="str">
            <v>Talilni vložek</v>
          </cell>
          <cell r="C5727" t="str">
            <v>VVT-D 17.5kV/125A</v>
          </cell>
          <cell r="D5727" t="str">
            <v>81,9798</v>
          </cell>
          <cell r="E5727" t="str">
            <v>TB</v>
          </cell>
          <cell r="F5727">
            <v>36</v>
          </cell>
          <cell r="G5727">
            <v>524670.71999999997</v>
          </cell>
          <cell r="H5727">
            <v>0</v>
          </cell>
          <cell r="I5727">
            <v>529917.42720000003</v>
          </cell>
          <cell r="J5727">
            <v>66769595.827200003</v>
          </cell>
          <cell r="K5727">
            <v>0.64</v>
          </cell>
          <cell r="L5727">
            <v>109502138</v>
          </cell>
        </row>
        <row r="5728">
          <cell r="A5728" t="str">
            <v>004246017</v>
          </cell>
          <cell r="B5728" t="str">
            <v>Talilni vložek</v>
          </cell>
          <cell r="C5728" t="str">
            <v>VVT-D 17.5kV/160A</v>
          </cell>
          <cell r="D5728" t="str">
            <v>81,9798</v>
          </cell>
          <cell r="E5728" t="str">
            <v>TB</v>
          </cell>
          <cell r="F5728">
            <v>36</v>
          </cell>
          <cell r="G5728">
            <v>524670.71999999997</v>
          </cell>
          <cell r="H5728">
            <v>0</v>
          </cell>
          <cell r="I5728">
            <v>529917.42720000003</v>
          </cell>
          <cell r="J5728">
            <v>66769595.827200003</v>
          </cell>
          <cell r="K5728">
            <v>0.64</v>
          </cell>
          <cell r="L5728">
            <v>109502138</v>
          </cell>
        </row>
        <row r="5729">
          <cell r="A5729" t="str">
            <v>004246503</v>
          </cell>
          <cell r="B5729" t="str">
            <v>Talilni vložek</v>
          </cell>
          <cell r="C5729" t="str">
            <v>VVT-D 17.5kV/2A 442</v>
          </cell>
          <cell r="D5729" t="str">
            <v>69,1834</v>
          </cell>
          <cell r="E5729" t="str">
            <v>TB</v>
          </cell>
          <cell r="F5729">
            <v>36</v>
          </cell>
          <cell r="G5729">
            <v>442773.76000000001</v>
          </cell>
          <cell r="H5729">
            <v>0</v>
          </cell>
          <cell r="I5729">
            <v>447201.4976</v>
          </cell>
          <cell r="J5729">
            <v>56347388.6976</v>
          </cell>
          <cell r="K5729">
            <v>0.64</v>
          </cell>
          <cell r="L5729">
            <v>92409718</v>
          </cell>
        </row>
        <row r="5730">
          <cell r="A5730" t="str">
            <v>004246504</v>
          </cell>
          <cell r="B5730" t="str">
            <v>Talilni vložek</v>
          </cell>
          <cell r="C5730" t="str">
            <v>VVT-D 17.5kV/4A 442</v>
          </cell>
          <cell r="D5730" t="str">
            <v>66,6210</v>
          </cell>
          <cell r="E5730" t="str">
            <v>TB</v>
          </cell>
          <cell r="F5730">
            <v>36</v>
          </cell>
          <cell r="G5730">
            <v>426374.40000000002</v>
          </cell>
          <cell r="H5730">
            <v>0</v>
          </cell>
          <cell r="I5730">
            <v>430638.14400000003</v>
          </cell>
          <cell r="J5730">
            <v>54260406.144000001</v>
          </cell>
          <cell r="K5730">
            <v>0.64</v>
          </cell>
          <cell r="L5730">
            <v>88987067</v>
          </cell>
        </row>
        <row r="5731">
          <cell r="A5731" t="str">
            <v>004246505</v>
          </cell>
          <cell r="B5731" t="str">
            <v>Talilni vložek</v>
          </cell>
          <cell r="C5731" t="str">
            <v>VVT-D 17.5kV/6A 442</v>
          </cell>
          <cell r="D5731" t="str">
            <v>66,6210</v>
          </cell>
          <cell r="E5731" t="str">
            <v>TB</v>
          </cell>
          <cell r="F5731">
            <v>36</v>
          </cell>
          <cell r="G5731">
            <v>426374.40000000002</v>
          </cell>
          <cell r="H5731">
            <v>0</v>
          </cell>
          <cell r="I5731">
            <v>430638.14400000003</v>
          </cell>
          <cell r="J5731">
            <v>54260406.144000001</v>
          </cell>
          <cell r="K5731">
            <v>0.64</v>
          </cell>
          <cell r="L5731">
            <v>88987067</v>
          </cell>
        </row>
        <row r="5732">
          <cell r="A5732" t="str">
            <v>004246506</v>
          </cell>
          <cell r="B5732" t="str">
            <v>Talilni vložek</v>
          </cell>
          <cell r="C5732" t="str">
            <v>VVT-D 17.5kV/10A 442</v>
          </cell>
          <cell r="D5732" t="str">
            <v>66,6210</v>
          </cell>
          <cell r="E5732" t="str">
            <v>TB</v>
          </cell>
          <cell r="F5732">
            <v>36</v>
          </cell>
          <cell r="G5732">
            <v>426374.40000000002</v>
          </cell>
          <cell r="H5732">
            <v>0</v>
          </cell>
          <cell r="I5732">
            <v>430638.14400000003</v>
          </cell>
          <cell r="J5732">
            <v>54260406.144000001</v>
          </cell>
          <cell r="K5732">
            <v>0.64</v>
          </cell>
          <cell r="L5732">
            <v>88987067</v>
          </cell>
        </row>
        <row r="5733">
          <cell r="A5733" t="str">
            <v>004246507</v>
          </cell>
          <cell r="B5733" t="str">
            <v>Talilni vložek</v>
          </cell>
          <cell r="C5733" t="str">
            <v>VVT-D 17.5kV/16A 442</v>
          </cell>
          <cell r="D5733" t="str">
            <v>66,6210</v>
          </cell>
          <cell r="E5733" t="str">
            <v>TB</v>
          </cell>
          <cell r="F5733">
            <v>36</v>
          </cell>
          <cell r="G5733">
            <v>426374.40000000002</v>
          </cell>
          <cell r="H5733">
            <v>0</v>
          </cell>
          <cell r="I5733">
            <v>430638.14400000003</v>
          </cell>
          <cell r="J5733">
            <v>54260406.144000001</v>
          </cell>
          <cell r="K5733">
            <v>0.64</v>
          </cell>
          <cell r="L5733">
            <v>88987067</v>
          </cell>
        </row>
        <row r="5734">
          <cell r="A5734" t="str">
            <v>004246508</v>
          </cell>
          <cell r="B5734" t="str">
            <v>Talilni vložek</v>
          </cell>
          <cell r="C5734" t="str">
            <v>VVT-D 17.5kV/20A 442</v>
          </cell>
          <cell r="D5734" t="str">
            <v>66,6210</v>
          </cell>
          <cell r="E5734" t="str">
            <v>TB</v>
          </cell>
          <cell r="F5734">
            <v>36</v>
          </cell>
          <cell r="G5734">
            <v>426374.40000000002</v>
          </cell>
          <cell r="H5734">
            <v>0</v>
          </cell>
          <cell r="I5734">
            <v>430638.14400000003</v>
          </cell>
          <cell r="J5734">
            <v>54260406.144000001</v>
          </cell>
          <cell r="K5734">
            <v>0.64</v>
          </cell>
          <cell r="L5734">
            <v>88987067</v>
          </cell>
        </row>
        <row r="5735">
          <cell r="A5735" t="str">
            <v>004246509</v>
          </cell>
          <cell r="B5735" t="str">
            <v>Talilni vložek</v>
          </cell>
          <cell r="C5735" t="str">
            <v>VVT-D 17.5kV/25A 442</v>
          </cell>
          <cell r="D5735" t="str">
            <v>71,3017</v>
          </cell>
          <cell r="E5735" t="str">
            <v>TB</v>
          </cell>
          <cell r="F5735">
            <v>36</v>
          </cell>
          <cell r="G5735">
            <v>456330.88</v>
          </cell>
          <cell r="H5735">
            <v>0</v>
          </cell>
          <cell r="I5735">
            <v>460894.1888</v>
          </cell>
          <cell r="J5735">
            <v>58072667.788800001</v>
          </cell>
          <cell r="K5735">
            <v>0.64</v>
          </cell>
          <cell r="L5735">
            <v>95239176</v>
          </cell>
        </row>
        <row r="5736">
          <cell r="A5736" t="str">
            <v>004246510</v>
          </cell>
          <cell r="B5736" t="str">
            <v>Talilni vložek</v>
          </cell>
          <cell r="C5736" t="str">
            <v>VVT-D 17.5kV/32A 442</v>
          </cell>
          <cell r="D5736" t="str">
            <v>72,6729</v>
          </cell>
          <cell r="E5736" t="str">
            <v>TB</v>
          </cell>
          <cell r="F5736">
            <v>36</v>
          </cell>
          <cell r="G5736">
            <v>465106.56</v>
          </cell>
          <cell r="H5736">
            <v>0</v>
          </cell>
          <cell r="I5736">
            <v>469757.62560000003</v>
          </cell>
          <cell r="J5736">
            <v>59189460.825600006</v>
          </cell>
          <cell r="K5736">
            <v>0.64</v>
          </cell>
          <cell r="L5736">
            <v>97070716</v>
          </cell>
        </row>
        <row r="5737">
          <cell r="A5737" t="str">
            <v>004246511</v>
          </cell>
          <cell r="B5737" t="str">
            <v>Talilni vložek</v>
          </cell>
          <cell r="C5737" t="str">
            <v>VVT-D 17.5kV/40A 442</v>
          </cell>
          <cell r="D5737" t="str">
            <v>74,8531</v>
          </cell>
          <cell r="E5737" t="str">
            <v>TB</v>
          </cell>
          <cell r="F5737">
            <v>36</v>
          </cell>
          <cell r="G5737">
            <v>479059.84</v>
          </cell>
          <cell r="H5737">
            <v>0</v>
          </cell>
          <cell r="I5737">
            <v>483850.43840000004</v>
          </cell>
          <cell r="J5737">
            <v>60965155.238400005</v>
          </cell>
          <cell r="K5737">
            <v>0.64</v>
          </cell>
          <cell r="L5737">
            <v>99982855</v>
          </cell>
        </row>
        <row r="5738">
          <cell r="A5738" t="str">
            <v>004246512</v>
          </cell>
          <cell r="B5738" t="str">
            <v>Talilni vložek</v>
          </cell>
          <cell r="C5738" t="str">
            <v>VVT-D 17.5kV/50A 442</v>
          </cell>
          <cell r="D5738" t="str">
            <v>108,1658</v>
          </cell>
          <cell r="E5738" t="str">
            <v>TB</v>
          </cell>
          <cell r="F5738">
            <v>36</v>
          </cell>
          <cell r="G5738">
            <v>692261.12</v>
          </cell>
          <cell r="H5738">
            <v>0</v>
          </cell>
          <cell r="I5738">
            <v>699183.73120000004</v>
          </cell>
          <cell r="J5738">
            <v>88097150.131200001</v>
          </cell>
          <cell r="K5738">
            <v>0.64</v>
          </cell>
          <cell r="L5738">
            <v>144479327</v>
          </cell>
        </row>
        <row r="5739">
          <cell r="A5739" t="str">
            <v>004246513</v>
          </cell>
          <cell r="B5739" t="str">
            <v>Talilni vložek</v>
          </cell>
          <cell r="C5739" t="str">
            <v>VVT-D 17.5kV/63A 442</v>
          </cell>
          <cell r="D5739" t="str">
            <v>110,2066</v>
          </cell>
          <cell r="E5739" t="str">
            <v>TB</v>
          </cell>
          <cell r="F5739">
            <v>36</v>
          </cell>
          <cell r="G5739">
            <v>705322.24</v>
          </cell>
          <cell r="H5739">
            <v>0</v>
          </cell>
          <cell r="I5739">
            <v>712375.46239999996</v>
          </cell>
          <cell r="J5739">
            <v>89759308.262400001</v>
          </cell>
          <cell r="K5739">
            <v>0.64</v>
          </cell>
          <cell r="L5739">
            <v>147205266</v>
          </cell>
        </row>
        <row r="5740">
          <cell r="A5740" t="str">
            <v>004246514</v>
          </cell>
          <cell r="B5740" t="str">
            <v>Talilni vložek</v>
          </cell>
          <cell r="C5740" t="str">
            <v>VVT-D 17.5kV/80A 442</v>
          </cell>
          <cell r="D5740" t="str">
            <v>141,6220</v>
          </cell>
          <cell r="E5740" t="str">
            <v>TB</v>
          </cell>
          <cell r="F5740">
            <v>36</v>
          </cell>
          <cell r="G5740">
            <v>906380.80000000005</v>
          </cell>
          <cell r="H5740">
            <v>0</v>
          </cell>
          <cell r="I5740">
            <v>915444.60800000001</v>
          </cell>
          <cell r="J5740">
            <v>115346020.608</v>
          </cell>
          <cell r="K5740">
            <v>0.64</v>
          </cell>
          <cell r="L5740">
            <v>189167474</v>
          </cell>
        </row>
        <row r="5741">
          <cell r="A5741" t="str">
            <v>004246515</v>
          </cell>
          <cell r="B5741" t="str">
            <v>Talilni vložek</v>
          </cell>
          <cell r="C5741" t="str">
            <v>VVT-D 17.5kV/100A 442</v>
          </cell>
          <cell r="D5741" t="str">
            <v>141,6220</v>
          </cell>
          <cell r="E5741" t="str">
            <v>TB</v>
          </cell>
          <cell r="F5741">
            <v>36</v>
          </cell>
          <cell r="G5741">
            <v>906380.80000000005</v>
          </cell>
          <cell r="H5741">
            <v>0</v>
          </cell>
          <cell r="I5741">
            <v>915444.60800000001</v>
          </cell>
          <cell r="J5741">
            <v>115346020.608</v>
          </cell>
          <cell r="K5741">
            <v>0.64</v>
          </cell>
          <cell r="L5741">
            <v>189167474</v>
          </cell>
        </row>
        <row r="5742">
          <cell r="A5742" t="str">
            <v>004246516</v>
          </cell>
          <cell r="B5742" t="str">
            <v>Talilni vložek</v>
          </cell>
          <cell r="C5742" t="str">
            <v>VVT-D 17.5kV/125A 442</v>
          </cell>
          <cell r="D5742" t="str">
            <v>146,8673</v>
          </cell>
          <cell r="E5742" t="str">
            <v>TB</v>
          </cell>
          <cell r="F5742">
            <v>36</v>
          </cell>
          <cell r="G5742">
            <v>939950.72</v>
          </cell>
          <cell r="H5742">
            <v>0</v>
          </cell>
          <cell r="I5742">
            <v>949350.22719999996</v>
          </cell>
          <cell r="J5742">
            <v>119618128.62719999</v>
          </cell>
          <cell r="K5742">
            <v>0.64</v>
          </cell>
          <cell r="L5742">
            <v>196173731</v>
          </cell>
        </row>
        <row r="5743">
          <cell r="A5743" t="str">
            <v>004247103</v>
          </cell>
          <cell r="B5743" t="str">
            <v>Talilni vložek</v>
          </cell>
          <cell r="C5743" t="str">
            <v>VVT-E 17.5kV/2A 292</v>
          </cell>
          <cell r="D5743" t="str">
            <v>49,3251</v>
          </cell>
          <cell r="E5743" t="str">
            <v>TC</v>
          </cell>
          <cell r="F5743">
            <v>36</v>
          </cell>
          <cell r="G5743">
            <v>315680.64000000001</v>
          </cell>
          <cell r="H5743">
            <v>0</v>
          </cell>
          <cell r="I5743">
            <v>318837.44640000002</v>
          </cell>
          <cell r="J5743">
            <v>40173518.246399999</v>
          </cell>
          <cell r="K5743">
            <v>0.64</v>
          </cell>
          <cell r="L5743">
            <v>65884570</v>
          </cell>
        </row>
        <row r="5744">
          <cell r="A5744" t="str">
            <v>004247104</v>
          </cell>
          <cell r="B5744" t="str">
            <v>Talilni vložek</v>
          </cell>
          <cell r="C5744" t="str">
            <v>VVT-E 17.5kV/4A 292</v>
          </cell>
          <cell r="D5744" t="str">
            <v>45,8019</v>
          </cell>
          <cell r="E5744" t="str">
            <v>TC</v>
          </cell>
          <cell r="F5744">
            <v>36</v>
          </cell>
          <cell r="G5744">
            <v>293132.16000000003</v>
          </cell>
          <cell r="H5744">
            <v>0</v>
          </cell>
          <cell r="I5744">
            <v>296063.48160000006</v>
          </cell>
          <cell r="J5744">
            <v>37303998.681600004</v>
          </cell>
          <cell r="K5744">
            <v>0.64</v>
          </cell>
          <cell r="L5744">
            <v>61178558</v>
          </cell>
        </row>
        <row r="5745">
          <cell r="A5745" t="str">
            <v>004247105</v>
          </cell>
          <cell r="B5745" t="str">
            <v>Talilni vložek</v>
          </cell>
          <cell r="C5745" t="str">
            <v>VVT-E 17.5kV/6A 292</v>
          </cell>
          <cell r="D5745" t="str">
            <v>45,8019</v>
          </cell>
          <cell r="E5745" t="str">
            <v>TC</v>
          </cell>
          <cell r="F5745">
            <v>36</v>
          </cell>
          <cell r="G5745">
            <v>293132.16000000003</v>
          </cell>
          <cell r="H5745">
            <v>0</v>
          </cell>
          <cell r="I5745">
            <v>296063.48160000006</v>
          </cell>
          <cell r="J5745">
            <v>37303998.681600004</v>
          </cell>
          <cell r="K5745">
            <v>0.64</v>
          </cell>
          <cell r="L5745">
            <v>61178558</v>
          </cell>
        </row>
        <row r="5746">
          <cell r="A5746" t="str">
            <v>004247106</v>
          </cell>
          <cell r="B5746" t="str">
            <v>Talilni vložek</v>
          </cell>
          <cell r="C5746" t="str">
            <v>VVT-E 17.5kV/10A 292</v>
          </cell>
          <cell r="D5746" t="str">
            <v>45,8019</v>
          </cell>
          <cell r="E5746" t="str">
            <v>TC</v>
          </cell>
          <cell r="F5746">
            <v>36</v>
          </cell>
          <cell r="G5746">
            <v>293132.16000000003</v>
          </cell>
          <cell r="H5746">
            <v>0</v>
          </cell>
          <cell r="I5746">
            <v>296063.48160000006</v>
          </cell>
          <cell r="J5746">
            <v>37303998.681600004</v>
          </cell>
          <cell r="K5746">
            <v>0.64</v>
          </cell>
          <cell r="L5746">
            <v>61178558</v>
          </cell>
        </row>
        <row r="5747">
          <cell r="A5747" t="str">
            <v>004247107</v>
          </cell>
          <cell r="B5747" t="str">
            <v>Talilni vložek</v>
          </cell>
          <cell r="C5747" t="str">
            <v>VVT-E 17.5kV/16A 292</v>
          </cell>
          <cell r="D5747" t="str">
            <v>45,8019</v>
          </cell>
          <cell r="E5747" t="str">
            <v>TC</v>
          </cell>
          <cell r="F5747">
            <v>36</v>
          </cell>
          <cell r="G5747">
            <v>293132.16000000003</v>
          </cell>
          <cell r="H5747">
            <v>0</v>
          </cell>
          <cell r="I5747">
            <v>296063.48160000006</v>
          </cell>
          <cell r="J5747">
            <v>37303998.681600004</v>
          </cell>
          <cell r="K5747">
            <v>0.64</v>
          </cell>
          <cell r="L5747">
            <v>61178558</v>
          </cell>
        </row>
        <row r="5748">
          <cell r="A5748" t="str">
            <v>004247108</v>
          </cell>
          <cell r="B5748" t="str">
            <v>Talilni vložek</v>
          </cell>
          <cell r="C5748" t="str">
            <v>VVT-E 17.5kV/20A 292</v>
          </cell>
          <cell r="D5748" t="str">
            <v>45,8019</v>
          </cell>
          <cell r="E5748" t="str">
            <v>TC</v>
          </cell>
          <cell r="F5748">
            <v>36</v>
          </cell>
          <cell r="G5748">
            <v>293132.16000000003</v>
          </cell>
          <cell r="H5748">
            <v>0</v>
          </cell>
          <cell r="I5748">
            <v>296063.48160000006</v>
          </cell>
          <cell r="J5748">
            <v>37303998.681600004</v>
          </cell>
          <cell r="K5748">
            <v>0.64</v>
          </cell>
          <cell r="L5748">
            <v>61178558</v>
          </cell>
        </row>
        <row r="5749">
          <cell r="A5749" t="str">
            <v>004247109</v>
          </cell>
          <cell r="B5749" t="str">
            <v>Talilni vložek</v>
          </cell>
          <cell r="C5749" t="str">
            <v>VVT-E 17.5kV/25A 292</v>
          </cell>
          <cell r="D5749" t="str">
            <v>49,0199</v>
          </cell>
          <cell r="E5749" t="str">
            <v>TC</v>
          </cell>
          <cell r="F5749">
            <v>36</v>
          </cell>
          <cell r="G5749">
            <v>313727.35999999999</v>
          </cell>
          <cell r="H5749">
            <v>0</v>
          </cell>
          <cell r="I5749">
            <v>316864.6336</v>
          </cell>
          <cell r="J5749">
            <v>39924943.8336</v>
          </cell>
          <cell r="K5749">
            <v>0.64</v>
          </cell>
          <cell r="L5749">
            <v>65476908</v>
          </cell>
        </row>
        <row r="5750">
          <cell r="A5750" t="str">
            <v>004247110</v>
          </cell>
          <cell r="B5750" t="str">
            <v>Talilni vložek</v>
          </cell>
          <cell r="C5750" t="str">
            <v>VVT-E 17.5kV/32A 292</v>
          </cell>
          <cell r="D5750" t="str">
            <v>49,9626</v>
          </cell>
          <cell r="E5750" t="str">
            <v>TC</v>
          </cell>
          <cell r="F5750">
            <v>36</v>
          </cell>
          <cell r="G5750">
            <v>319760.64000000001</v>
          </cell>
          <cell r="H5750">
            <v>0</v>
          </cell>
          <cell r="I5750">
            <v>322958.2464</v>
          </cell>
          <cell r="J5750">
            <v>40692739.046400003</v>
          </cell>
          <cell r="K5750">
            <v>0.64</v>
          </cell>
          <cell r="L5750">
            <v>66736093</v>
          </cell>
        </row>
        <row r="5751">
          <cell r="A5751" t="str">
            <v>004247111</v>
          </cell>
          <cell r="B5751" t="str">
            <v>Talilni vložek</v>
          </cell>
          <cell r="C5751" t="str">
            <v>VVT-E 17.5kV/40A 292</v>
          </cell>
          <cell r="D5751" t="str">
            <v>51,4615</v>
          </cell>
          <cell r="E5751" t="str">
            <v>TC</v>
          </cell>
          <cell r="F5751">
            <v>36</v>
          </cell>
          <cell r="G5751">
            <v>329353.60000000003</v>
          </cell>
          <cell r="H5751">
            <v>0</v>
          </cell>
          <cell r="I5751">
            <v>332647.13600000006</v>
          </cell>
          <cell r="J5751">
            <v>41913539.136000007</v>
          </cell>
          <cell r="K5751">
            <v>0.64</v>
          </cell>
          <cell r="L5751">
            <v>68738205</v>
          </cell>
        </row>
        <row r="5752">
          <cell r="A5752" t="str">
            <v>004247112</v>
          </cell>
          <cell r="B5752" t="str">
            <v>Talilni vložek</v>
          </cell>
          <cell r="C5752" t="str">
            <v>VVT-E 17.5kV/50A 292</v>
          </cell>
          <cell r="D5752" t="str">
            <v>74,3640</v>
          </cell>
          <cell r="E5752" t="str">
            <v>TC</v>
          </cell>
          <cell r="F5752">
            <v>36</v>
          </cell>
          <cell r="G5752">
            <v>475929.60000000003</v>
          </cell>
          <cell r="H5752">
            <v>0</v>
          </cell>
          <cell r="I5752">
            <v>480688.89600000007</v>
          </cell>
          <cell r="J5752">
            <v>60566800.896000005</v>
          </cell>
          <cell r="K5752">
            <v>0.64</v>
          </cell>
          <cell r="L5752">
            <v>99329554</v>
          </cell>
        </row>
        <row r="5753">
          <cell r="A5753" t="str">
            <v>004247113</v>
          </cell>
          <cell r="B5753" t="str">
            <v>Talilni vložek</v>
          </cell>
          <cell r="C5753" t="str">
            <v>VVT-E 17.5kV/63A 292</v>
          </cell>
          <cell r="D5753" t="str">
            <v>75,7671</v>
          </cell>
          <cell r="E5753" t="str">
            <v>TC</v>
          </cell>
          <cell r="F5753">
            <v>36</v>
          </cell>
          <cell r="G5753">
            <v>484909.44</v>
          </cell>
          <cell r="H5753">
            <v>0</v>
          </cell>
          <cell r="I5753">
            <v>489758.5344</v>
          </cell>
          <cell r="J5753">
            <v>61709575.334399998</v>
          </cell>
          <cell r="K5753">
            <v>0.64</v>
          </cell>
          <cell r="L5753">
            <v>101203704</v>
          </cell>
        </row>
        <row r="5754">
          <cell r="A5754" t="str">
            <v>004247114</v>
          </cell>
          <cell r="B5754" t="str">
            <v>Talilni vložek</v>
          </cell>
          <cell r="C5754" t="str">
            <v>VVT-E 17.5kV/80A 292</v>
          </cell>
          <cell r="D5754" t="str">
            <v>97,3652</v>
          </cell>
          <cell r="E5754" t="str">
            <v>TC</v>
          </cell>
          <cell r="F5754">
            <v>36</v>
          </cell>
          <cell r="G5754">
            <v>623137.28000000003</v>
          </cell>
          <cell r="H5754">
            <v>0</v>
          </cell>
          <cell r="I5754">
            <v>629368.65280000004</v>
          </cell>
          <cell r="J5754">
            <v>79300450.252800003</v>
          </cell>
          <cell r="K5754">
            <v>0.64</v>
          </cell>
          <cell r="L5754">
            <v>130052739</v>
          </cell>
        </row>
        <row r="5755">
          <cell r="A5755" t="str">
            <v>004247003</v>
          </cell>
          <cell r="B5755" t="str">
            <v>Talilni vložek</v>
          </cell>
          <cell r="C5755" t="str">
            <v>VVT-E 17.5kV/2A</v>
          </cell>
          <cell r="D5755" t="str">
            <v>43,1456</v>
          </cell>
          <cell r="E5755" t="str">
            <v>TC</v>
          </cell>
          <cell r="F5755">
            <v>36</v>
          </cell>
          <cell r="G5755">
            <v>276131.84000000003</v>
          </cell>
          <cell r="H5755">
            <v>0</v>
          </cell>
          <cell r="I5755">
            <v>278893.15840000001</v>
          </cell>
          <cell r="J5755">
            <v>35140537.958400004</v>
          </cell>
          <cell r="K5755">
            <v>0.64</v>
          </cell>
          <cell r="L5755">
            <v>57630483</v>
          </cell>
        </row>
        <row r="5756">
          <cell r="A5756" t="str">
            <v>004247004</v>
          </cell>
          <cell r="B5756" t="str">
            <v>Talilni vložek</v>
          </cell>
          <cell r="C5756" t="str">
            <v>VVT-E 17.5kV/4A</v>
          </cell>
          <cell r="D5756" t="str">
            <v>40,0638</v>
          </cell>
          <cell r="E5756" t="str">
            <v>TC</v>
          </cell>
          <cell r="F5756">
            <v>36</v>
          </cell>
          <cell r="G5756">
            <v>256408.32000000001</v>
          </cell>
          <cell r="H5756">
            <v>0</v>
          </cell>
          <cell r="I5756">
            <v>258972.4032</v>
          </cell>
          <cell r="J5756">
            <v>32630522.803199999</v>
          </cell>
          <cell r="K5756">
            <v>0.64</v>
          </cell>
          <cell r="L5756">
            <v>53514058</v>
          </cell>
        </row>
        <row r="5757">
          <cell r="A5757" t="str">
            <v>004247005</v>
          </cell>
          <cell r="B5757" t="str">
            <v>Talilni vložek</v>
          </cell>
          <cell r="C5757" t="str">
            <v>VVT-E 17.5kV/6A</v>
          </cell>
          <cell r="D5757" t="str">
            <v>40,0638</v>
          </cell>
          <cell r="E5757" t="str">
            <v>TC</v>
          </cell>
          <cell r="F5757">
            <v>36</v>
          </cell>
          <cell r="G5757">
            <v>256408.32000000001</v>
          </cell>
          <cell r="H5757">
            <v>0</v>
          </cell>
          <cell r="I5757">
            <v>258972.4032</v>
          </cell>
          <cell r="J5757">
            <v>32630522.803199999</v>
          </cell>
          <cell r="K5757">
            <v>0.64</v>
          </cell>
          <cell r="L5757">
            <v>53514058</v>
          </cell>
        </row>
        <row r="5758">
          <cell r="A5758" t="str">
            <v>004247006</v>
          </cell>
          <cell r="B5758" t="str">
            <v>Talilni vložek</v>
          </cell>
          <cell r="C5758" t="str">
            <v>VVT-E 17.5kV/10A</v>
          </cell>
          <cell r="D5758" t="str">
            <v>40,0638</v>
          </cell>
          <cell r="E5758" t="str">
            <v>TC</v>
          </cell>
          <cell r="F5758">
            <v>36</v>
          </cell>
          <cell r="G5758">
            <v>256408.32000000001</v>
          </cell>
          <cell r="H5758">
            <v>0</v>
          </cell>
          <cell r="I5758">
            <v>258972.4032</v>
          </cell>
          <cell r="J5758">
            <v>32630522.803199999</v>
          </cell>
          <cell r="K5758">
            <v>0.64</v>
          </cell>
          <cell r="L5758">
            <v>53514058</v>
          </cell>
        </row>
        <row r="5759">
          <cell r="A5759" t="str">
            <v>004247007</v>
          </cell>
          <cell r="B5759" t="str">
            <v>Talilni vložek</v>
          </cell>
          <cell r="C5759" t="str">
            <v>VVT-E 17.5kV/16A</v>
          </cell>
          <cell r="D5759" t="str">
            <v>40,0638</v>
          </cell>
          <cell r="E5759" t="str">
            <v>TC</v>
          </cell>
          <cell r="F5759">
            <v>36</v>
          </cell>
          <cell r="G5759">
            <v>256408.32000000001</v>
          </cell>
          <cell r="H5759">
            <v>0</v>
          </cell>
          <cell r="I5759">
            <v>258972.4032</v>
          </cell>
          <cell r="J5759">
            <v>32630522.803199999</v>
          </cell>
          <cell r="K5759">
            <v>0.64</v>
          </cell>
          <cell r="L5759">
            <v>53514058</v>
          </cell>
        </row>
        <row r="5760">
          <cell r="A5760" t="str">
            <v>004247008</v>
          </cell>
          <cell r="B5760" t="str">
            <v>Talilni vložek</v>
          </cell>
          <cell r="C5760" t="str">
            <v>VVT-E 17.5kV/20A</v>
          </cell>
          <cell r="D5760" t="str">
            <v>40,0638</v>
          </cell>
          <cell r="E5760" t="str">
            <v>TC</v>
          </cell>
          <cell r="F5760">
            <v>36</v>
          </cell>
          <cell r="G5760">
            <v>256408.32000000001</v>
          </cell>
          <cell r="H5760">
            <v>0</v>
          </cell>
          <cell r="I5760">
            <v>258972.4032</v>
          </cell>
          <cell r="J5760">
            <v>32630522.803199999</v>
          </cell>
          <cell r="K5760">
            <v>0.64</v>
          </cell>
          <cell r="L5760">
            <v>53514058</v>
          </cell>
        </row>
        <row r="5761">
          <cell r="A5761" t="str">
            <v>004247009</v>
          </cell>
          <cell r="B5761" t="str">
            <v>Talilni vložek</v>
          </cell>
          <cell r="C5761" t="str">
            <v>VVT-E 17.5kV/25A</v>
          </cell>
          <cell r="D5761" t="str">
            <v>42,8566</v>
          </cell>
          <cell r="E5761" t="str">
            <v>TC</v>
          </cell>
          <cell r="F5761">
            <v>36</v>
          </cell>
          <cell r="G5761">
            <v>274282.23999999999</v>
          </cell>
          <cell r="H5761">
            <v>0</v>
          </cell>
          <cell r="I5761">
            <v>277025.0624</v>
          </cell>
          <cell r="J5761">
            <v>34905157.862400003</v>
          </cell>
          <cell r="K5761">
            <v>0.64</v>
          </cell>
          <cell r="L5761">
            <v>57244459</v>
          </cell>
        </row>
        <row r="5762">
          <cell r="A5762" t="str">
            <v>004247010</v>
          </cell>
          <cell r="B5762" t="str">
            <v>Talilni vložek</v>
          </cell>
          <cell r="C5762" t="str">
            <v>VVT-E 17.5kV/32A</v>
          </cell>
          <cell r="D5762" t="str">
            <v>43,6808</v>
          </cell>
          <cell r="E5762" t="str">
            <v>TC</v>
          </cell>
          <cell r="F5762">
            <v>36</v>
          </cell>
          <cell r="G5762">
            <v>279557.12</v>
          </cell>
          <cell r="H5762">
            <v>0</v>
          </cell>
          <cell r="I5762">
            <v>282352.6912</v>
          </cell>
          <cell r="J5762">
            <v>35576439.091200002</v>
          </cell>
          <cell r="K5762">
            <v>0.64</v>
          </cell>
          <cell r="L5762">
            <v>58345361</v>
          </cell>
        </row>
        <row r="5763">
          <cell r="A5763" t="str">
            <v>004247011</v>
          </cell>
          <cell r="B5763" t="str">
            <v>Talilni vložek</v>
          </cell>
          <cell r="C5763" t="str">
            <v>VVT-E 17.5kV/40A</v>
          </cell>
          <cell r="D5763" t="str">
            <v>44,9912</v>
          </cell>
          <cell r="E5763" t="str">
            <v>TC</v>
          </cell>
          <cell r="F5763">
            <v>36</v>
          </cell>
          <cell r="G5763">
            <v>287943.67999999999</v>
          </cell>
          <cell r="H5763">
            <v>0</v>
          </cell>
          <cell r="I5763">
            <v>290823.11680000002</v>
          </cell>
          <cell r="J5763">
            <v>36643712.716800004</v>
          </cell>
          <cell r="K5763">
            <v>0.64</v>
          </cell>
          <cell r="L5763">
            <v>60095689</v>
          </cell>
        </row>
        <row r="5764">
          <cell r="A5764" t="str">
            <v>004247012</v>
          </cell>
          <cell r="B5764" t="str">
            <v>Talilni vložek</v>
          </cell>
          <cell r="C5764" t="str">
            <v>VVT-E 17.5kV/50A</v>
          </cell>
          <cell r="D5764" t="str">
            <v>65,0230</v>
          </cell>
          <cell r="E5764" t="str">
            <v>TC</v>
          </cell>
          <cell r="F5764">
            <v>36</v>
          </cell>
          <cell r="G5764">
            <v>416147.20000000001</v>
          </cell>
          <cell r="H5764">
            <v>0</v>
          </cell>
          <cell r="I5764">
            <v>420308.67200000002</v>
          </cell>
          <cell r="J5764">
            <v>52958892.672000006</v>
          </cell>
          <cell r="K5764">
            <v>0.64</v>
          </cell>
          <cell r="L5764">
            <v>86852584</v>
          </cell>
        </row>
        <row r="5765">
          <cell r="A5765" t="str">
            <v>004247013</v>
          </cell>
          <cell r="B5765" t="str">
            <v>Talilni vložek</v>
          </cell>
          <cell r="C5765" t="str">
            <v>VVT-E 17.5kV/63A</v>
          </cell>
          <cell r="D5765" t="str">
            <v>66,2499</v>
          </cell>
          <cell r="E5765" t="str">
            <v>TC</v>
          </cell>
          <cell r="F5765">
            <v>36</v>
          </cell>
          <cell r="G5765">
            <v>423999.36</v>
          </cell>
          <cell r="H5765">
            <v>0</v>
          </cell>
          <cell r="I5765">
            <v>428239.35359999997</v>
          </cell>
          <cell r="J5765">
            <v>53958158.553599998</v>
          </cell>
          <cell r="K5765">
            <v>0.64</v>
          </cell>
          <cell r="L5765">
            <v>88491381</v>
          </cell>
        </row>
        <row r="5766">
          <cell r="A5766" t="str">
            <v>004247014</v>
          </cell>
          <cell r="B5766" t="str">
            <v>Talilni vložek</v>
          </cell>
          <cell r="C5766" t="str">
            <v>VVT-E 17.5kV/80A</v>
          </cell>
          <cell r="D5766" t="str">
            <v>85,1426</v>
          </cell>
          <cell r="E5766" t="str">
            <v>TC</v>
          </cell>
          <cell r="F5766">
            <v>36</v>
          </cell>
          <cell r="G5766">
            <v>544912.64000000001</v>
          </cell>
          <cell r="H5766">
            <v>0</v>
          </cell>
          <cell r="I5766">
            <v>550361.76639999996</v>
          </cell>
          <cell r="J5766">
            <v>69345582.566399992</v>
          </cell>
          <cell r="K5766">
            <v>0.64</v>
          </cell>
          <cell r="L5766">
            <v>113726756</v>
          </cell>
        </row>
        <row r="5767">
          <cell r="A5767" t="str">
            <v>004247015</v>
          </cell>
          <cell r="B5767" t="str">
            <v>Talilni vložek</v>
          </cell>
          <cell r="C5767" t="str">
            <v>VVT-E 17.5kV/100A</v>
          </cell>
          <cell r="D5767" t="str">
            <v>85,1426</v>
          </cell>
          <cell r="E5767" t="str">
            <v>TC</v>
          </cell>
          <cell r="F5767">
            <v>36</v>
          </cell>
          <cell r="G5767">
            <v>544912.64000000001</v>
          </cell>
          <cell r="H5767">
            <v>0</v>
          </cell>
          <cell r="I5767">
            <v>550361.76639999996</v>
          </cell>
          <cell r="J5767">
            <v>69345582.566399992</v>
          </cell>
          <cell r="K5767">
            <v>0.64</v>
          </cell>
          <cell r="L5767">
            <v>113726756</v>
          </cell>
        </row>
        <row r="5768">
          <cell r="A5768" t="str">
            <v>004247016</v>
          </cell>
          <cell r="B5768" t="str">
            <v>Talilni vložek</v>
          </cell>
          <cell r="C5768" t="str">
            <v>VVT-E 17.5kV/125A</v>
          </cell>
          <cell r="D5768" t="str">
            <v>88,2960</v>
          </cell>
          <cell r="E5768" t="str">
            <v>TC</v>
          </cell>
          <cell r="F5768">
            <v>36</v>
          </cell>
          <cell r="G5768">
            <v>565094.40000000002</v>
          </cell>
          <cell r="H5768">
            <v>0</v>
          </cell>
          <cell r="I5768">
            <v>570745.34400000004</v>
          </cell>
          <cell r="J5768">
            <v>71913913.344000012</v>
          </cell>
          <cell r="K5768">
            <v>0.64</v>
          </cell>
          <cell r="L5768">
            <v>117938818</v>
          </cell>
        </row>
        <row r="5769">
          <cell r="A5769" t="str">
            <v>004247017</v>
          </cell>
          <cell r="B5769" t="str">
            <v>Talilni vložek</v>
          </cell>
          <cell r="C5769" t="str">
            <v>VVT-E 17.5kV/160A</v>
          </cell>
          <cell r="D5769" t="str">
            <v>88,2960</v>
          </cell>
          <cell r="E5769" t="str">
            <v>TC</v>
          </cell>
          <cell r="F5769">
            <v>36</v>
          </cell>
          <cell r="G5769">
            <v>565094.40000000002</v>
          </cell>
          <cell r="H5769">
            <v>0</v>
          </cell>
          <cell r="I5769">
            <v>570745.34400000004</v>
          </cell>
          <cell r="J5769">
            <v>71913913.344000012</v>
          </cell>
          <cell r="K5769">
            <v>0.64</v>
          </cell>
          <cell r="L5769">
            <v>117938818</v>
          </cell>
        </row>
        <row r="5770">
          <cell r="A5770" t="str">
            <v>004247503</v>
          </cell>
          <cell r="B5770" t="str">
            <v>Talilni vložek</v>
          </cell>
          <cell r="C5770" t="str">
            <v>VVT-E 17.5kV/2A 442</v>
          </cell>
          <cell r="D5770" t="str">
            <v>76,1016</v>
          </cell>
          <cell r="E5770" t="str">
            <v>TC</v>
          </cell>
          <cell r="F5770">
            <v>36</v>
          </cell>
          <cell r="G5770">
            <v>487050.23999999999</v>
          </cell>
          <cell r="H5770">
            <v>0</v>
          </cell>
          <cell r="I5770">
            <v>491920.74239999999</v>
          </cell>
          <cell r="J5770">
            <v>61982013.542399995</v>
          </cell>
          <cell r="K5770">
            <v>0.64</v>
          </cell>
          <cell r="L5770">
            <v>101650503</v>
          </cell>
        </row>
        <row r="5771">
          <cell r="A5771" t="str">
            <v>004247504</v>
          </cell>
          <cell r="B5771" t="str">
            <v>Talilni vložek</v>
          </cell>
          <cell r="C5771" t="str">
            <v>VVT-E 17.5kV/4A 442</v>
          </cell>
          <cell r="D5771" t="str">
            <v>73,2831</v>
          </cell>
          <cell r="E5771" t="str">
            <v>TC</v>
          </cell>
          <cell r="F5771">
            <v>36</v>
          </cell>
          <cell r="G5771">
            <v>469011.84</v>
          </cell>
          <cell r="H5771">
            <v>0</v>
          </cell>
          <cell r="I5771">
            <v>473701.9584</v>
          </cell>
          <cell r="J5771">
            <v>59686446.758400001</v>
          </cell>
          <cell r="K5771">
            <v>0.64</v>
          </cell>
          <cell r="L5771">
            <v>97885773</v>
          </cell>
        </row>
        <row r="5772">
          <cell r="A5772" t="str">
            <v>004247505</v>
          </cell>
          <cell r="B5772" t="str">
            <v>Talilni vložek</v>
          </cell>
          <cell r="C5772" t="str">
            <v>VVT-E 17.5kV/6A 442</v>
          </cell>
          <cell r="D5772" t="str">
            <v>73,2831</v>
          </cell>
          <cell r="E5772" t="str">
            <v>TC</v>
          </cell>
          <cell r="F5772">
            <v>36</v>
          </cell>
          <cell r="G5772">
            <v>469011.84</v>
          </cell>
          <cell r="H5772">
            <v>0</v>
          </cell>
          <cell r="I5772">
            <v>473701.9584</v>
          </cell>
          <cell r="J5772">
            <v>59686446.758400001</v>
          </cell>
          <cell r="K5772">
            <v>0.64</v>
          </cell>
          <cell r="L5772">
            <v>97885773</v>
          </cell>
        </row>
        <row r="5773">
          <cell r="A5773" t="str">
            <v>004247506</v>
          </cell>
          <cell r="B5773" t="str">
            <v>Talilni vložek</v>
          </cell>
          <cell r="C5773" t="str">
            <v>VVT-E 17.5kV/10A 442</v>
          </cell>
          <cell r="D5773" t="str">
            <v>73,2831</v>
          </cell>
          <cell r="E5773" t="str">
            <v>TC</v>
          </cell>
          <cell r="F5773">
            <v>36</v>
          </cell>
          <cell r="G5773">
            <v>469011.84</v>
          </cell>
          <cell r="H5773">
            <v>0</v>
          </cell>
          <cell r="I5773">
            <v>473701.9584</v>
          </cell>
          <cell r="J5773">
            <v>59686446.758400001</v>
          </cell>
          <cell r="K5773">
            <v>0.64</v>
          </cell>
          <cell r="L5773">
            <v>97885773</v>
          </cell>
        </row>
        <row r="5774">
          <cell r="A5774" t="str">
            <v>004247507</v>
          </cell>
          <cell r="B5774" t="str">
            <v>Talilni vložek</v>
          </cell>
          <cell r="C5774" t="str">
            <v>VVT-E 17.5kV/16A 442</v>
          </cell>
          <cell r="D5774" t="str">
            <v>73,2831</v>
          </cell>
          <cell r="E5774" t="str">
            <v>TC</v>
          </cell>
          <cell r="F5774">
            <v>36</v>
          </cell>
          <cell r="G5774">
            <v>469011.84</v>
          </cell>
          <cell r="H5774">
            <v>0</v>
          </cell>
          <cell r="I5774">
            <v>473701.9584</v>
          </cell>
          <cell r="J5774">
            <v>59686446.758400001</v>
          </cell>
          <cell r="K5774">
            <v>0.64</v>
          </cell>
          <cell r="L5774">
            <v>97885773</v>
          </cell>
        </row>
        <row r="5775">
          <cell r="A5775" t="str">
            <v>004247508</v>
          </cell>
          <cell r="B5775" t="str">
            <v>Talilni vložek</v>
          </cell>
          <cell r="C5775" t="str">
            <v>VVT-E 17.5kV/20A 442</v>
          </cell>
          <cell r="D5775" t="str">
            <v>73,2831</v>
          </cell>
          <cell r="E5775" t="str">
            <v>TC</v>
          </cell>
          <cell r="F5775">
            <v>36</v>
          </cell>
          <cell r="G5775">
            <v>469011.84</v>
          </cell>
          <cell r="H5775">
            <v>0</v>
          </cell>
          <cell r="I5775">
            <v>473701.9584</v>
          </cell>
          <cell r="J5775">
            <v>59686446.758400001</v>
          </cell>
          <cell r="K5775">
            <v>0.64</v>
          </cell>
          <cell r="L5775">
            <v>97885773</v>
          </cell>
        </row>
        <row r="5776">
          <cell r="A5776" t="str">
            <v>004247509</v>
          </cell>
          <cell r="B5776" t="str">
            <v>Talilni vložek</v>
          </cell>
          <cell r="C5776" t="str">
            <v>VVT-E 17.5kV/25A 442</v>
          </cell>
          <cell r="D5776" t="str">
            <v>78,4317</v>
          </cell>
          <cell r="E5776" t="str">
            <v>TC</v>
          </cell>
          <cell r="F5776">
            <v>36</v>
          </cell>
          <cell r="G5776">
            <v>501962.88</v>
          </cell>
          <cell r="H5776">
            <v>0</v>
          </cell>
          <cell r="I5776">
            <v>506982.50880000001</v>
          </cell>
          <cell r="J5776">
            <v>63879796.108800001</v>
          </cell>
          <cell r="K5776">
            <v>0.64</v>
          </cell>
          <cell r="L5776">
            <v>104762866</v>
          </cell>
        </row>
        <row r="5777">
          <cell r="A5777" t="str">
            <v>004247510</v>
          </cell>
          <cell r="B5777" t="str">
            <v>Talilni vložek</v>
          </cell>
          <cell r="C5777" t="str">
            <v>VVT-E 17.5kV/32A 442</v>
          </cell>
          <cell r="D5777" t="str">
            <v>79,9400</v>
          </cell>
          <cell r="E5777" t="str">
            <v>TC</v>
          </cell>
          <cell r="F5777">
            <v>36</v>
          </cell>
          <cell r="G5777">
            <v>511616</v>
          </cell>
          <cell r="H5777">
            <v>0</v>
          </cell>
          <cell r="I5777">
            <v>516732.16000000003</v>
          </cell>
          <cell r="J5777">
            <v>65108252.160000004</v>
          </cell>
          <cell r="K5777">
            <v>0.64</v>
          </cell>
          <cell r="L5777">
            <v>106777534</v>
          </cell>
        </row>
        <row r="5778">
          <cell r="A5778" t="str">
            <v>004247511</v>
          </cell>
          <cell r="B5778" t="str">
            <v>Talilni vložek</v>
          </cell>
          <cell r="C5778" t="str">
            <v>VVT-E 17.5kV/40A 442</v>
          </cell>
          <cell r="D5778" t="str">
            <v>82,3382</v>
          </cell>
          <cell r="E5778" t="str">
            <v>TC</v>
          </cell>
          <cell r="F5778">
            <v>36</v>
          </cell>
          <cell r="G5778">
            <v>526964.47999999998</v>
          </cell>
          <cell r="H5778">
            <v>0</v>
          </cell>
          <cell r="I5778">
            <v>532234.12479999999</v>
          </cell>
          <cell r="J5778">
            <v>67061499.724799998</v>
          </cell>
          <cell r="K5778">
            <v>0.64</v>
          </cell>
          <cell r="L5778">
            <v>109980860</v>
          </cell>
        </row>
        <row r="5779">
          <cell r="A5779" t="str">
            <v>004247512</v>
          </cell>
          <cell r="B5779" t="str">
            <v>Talilni vložek</v>
          </cell>
          <cell r="C5779" t="str">
            <v>VVT-E 17.5kV/50A 442</v>
          </cell>
          <cell r="D5779" t="str">
            <v>118,9824</v>
          </cell>
          <cell r="E5779" t="str">
            <v>TC</v>
          </cell>
          <cell r="F5779">
            <v>36</v>
          </cell>
          <cell r="G5779">
            <v>761487.35999999999</v>
          </cell>
          <cell r="H5779">
            <v>0</v>
          </cell>
          <cell r="I5779">
            <v>769102.23360000004</v>
          </cell>
          <cell r="J5779">
            <v>96906881.433600008</v>
          </cell>
          <cell r="K5779">
            <v>0.64</v>
          </cell>
          <cell r="L5779">
            <v>158927286</v>
          </cell>
        </row>
        <row r="5780">
          <cell r="A5780" t="str">
            <v>004247513</v>
          </cell>
          <cell r="B5780" t="str">
            <v>Talilni vložek</v>
          </cell>
          <cell r="C5780" t="str">
            <v>VVT-E 17.5kV/63A 442</v>
          </cell>
          <cell r="D5780" t="str">
            <v>121,2273</v>
          </cell>
          <cell r="E5780" t="str">
            <v>TC</v>
          </cell>
          <cell r="F5780">
            <v>36</v>
          </cell>
          <cell r="G5780">
            <v>775854.72</v>
          </cell>
          <cell r="H5780">
            <v>0</v>
          </cell>
          <cell r="I5780">
            <v>783613.2672</v>
          </cell>
          <cell r="J5780">
            <v>98735271.667199999</v>
          </cell>
          <cell r="K5780">
            <v>0.64</v>
          </cell>
          <cell r="L5780">
            <v>161925846</v>
          </cell>
        </row>
        <row r="5781">
          <cell r="A5781" t="str">
            <v>004247514</v>
          </cell>
          <cell r="B5781" t="str">
            <v>Talilni vložek</v>
          </cell>
          <cell r="C5781" t="str">
            <v>VVT-E 17.5kV/80A 442</v>
          </cell>
          <cell r="D5781" t="str">
            <v>155,7844</v>
          </cell>
          <cell r="E5781" t="str">
            <v>TC</v>
          </cell>
          <cell r="F5781">
            <v>36</v>
          </cell>
          <cell r="G5781">
            <v>997020.16000000003</v>
          </cell>
          <cell r="H5781">
            <v>0</v>
          </cell>
          <cell r="I5781">
            <v>1006990.3616000001</v>
          </cell>
          <cell r="J5781">
            <v>126880785.56160001</v>
          </cell>
          <cell r="K5781">
            <v>0.64</v>
          </cell>
          <cell r="L5781">
            <v>208084489</v>
          </cell>
        </row>
        <row r="5782">
          <cell r="A5782" t="str">
            <v>004247515</v>
          </cell>
          <cell r="B5782" t="str">
            <v>Talilni vložek</v>
          </cell>
          <cell r="C5782" t="str">
            <v>VVT-E 17.5kV/100A 442</v>
          </cell>
          <cell r="D5782" t="str">
            <v>155,7844</v>
          </cell>
          <cell r="E5782" t="str">
            <v>TC</v>
          </cell>
          <cell r="F5782">
            <v>36</v>
          </cell>
          <cell r="G5782">
            <v>997020.16000000003</v>
          </cell>
          <cell r="H5782">
            <v>0</v>
          </cell>
          <cell r="I5782">
            <v>1006990.3616000001</v>
          </cell>
          <cell r="J5782">
            <v>126880785.56160001</v>
          </cell>
          <cell r="K5782">
            <v>0.64</v>
          </cell>
          <cell r="L5782">
            <v>208084489</v>
          </cell>
        </row>
        <row r="5783">
          <cell r="A5783" t="str">
            <v>004247516</v>
          </cell>
          <cell r="B5783" t="str">
            <v>Talilni vložek</v>
          </cell>
          <cell r="C5783" t="str">
            <v>VVT-E 17.5kV/125A 442</v>
          </cell>
          <cell r="D5783" t="str">
            <v>161,5541</v>
          </cell>
          <cell r="E5783" t="str">
            <v>TC</v>
          </cell>
          <cell r="F5783">
            <v>36</v>
          </cell>
          <cell r="G5783">
            <v>1033946.24</v>
          </cell>
          <cell r="H5783">
            <v>0</v>
          </cell>
          <cell r="I5783">
            <v>1044285.7024</v>
          </cell>
          <cell r="J5783">
            <v>131579998.5024</v>
          </cell>
          <cell r="K5783">
            <v>0.64</v>
          </cell>
          <cell r="L5783">
            <v>215791198</v>
          </cell>
        </row>
        <row r="5784">
          <cell r="A5784" t="str">
            <v>004255103</v>
          </cell>
          <cell r="B5784" t="str">
            <v>Talilni vložek</v>
          </cell>
          <cell r="C5784" t="str">
            <v>VVC 24kV/2A 292</v>
          </cell>
          <cell r="D5784" t="str">
            <v>42,6000</v>
          </cell>
          <cell r="E5784" t="str">
            <v>TA</v>
          </cell>
          <cell r="F5784">
            <v>36</v>
          </cell>
          <cell r="G5784">
            <v>272640</v>
          </cell>
          <cell r="H5784">
            <v>0</v>
          </cell>
          <cell r="I5784">
            <v>275366.40000000002</v>
          </cell>
          <cell r="J5784">
            <v>34696166.400000006</v>
          </cell>
          <cell r="K5784">
            <v>0.64</v>
          </cell>
          <cell r="L5784">
            <v>56901713</v>
          </cell>
        </row>
        <row r="5785">
          <cell r="A5785" t="str">
            <v>004255104</v>
          </cell>
          <cell r="B5785" t="str">
            <v>Talilni vložek</v>
          </cell>
          <cell r="C5785" t="str">
            <v>VVC 24kV/4A 292</v>
          </cell>
          <cell r="D5785" t="str">
            <v>39,5571</v>
          </cell>
          <cell r="E5785" t="str">
            <v>TA</v>
          </cell>
          <cell r="F5785">
            <v>36</v>
          </cell>
          <cell r="G5785">
            <v>253165.44</v>
          </cell>
          <cell r="H5785">
            <v>0</v>
          </cell>
          <cell r="I5785">
            <v>255697.0944</v>
          </cell>
          <cell r="J5785">
            <v>32217833.894400001</v>
          </cell>
          <cell r="K5785">
            <v>0.64</v>
          </cell>
          <cell r="L5785">
            <v>52837248</v>
          </cell>
        </row>
        <row r="5786">
          <cell r="A5786" t="str">
            <v>004255105</v>
          </cell>
          <cell r="B5786" t="str">
            <v>Talilni vložek</v>
          </cell>
          <cell r="C5786" t="str">
            <v>VVC 24kV/6A 292</v>
          </cell>
          <cell r="D5786" t="str">
            <v>39,5571</v>
          </cell>
          <cell r="E5786" t="str">
            <v>TA</v>
          </cell>
          <cell r="F5786">
            <v>36</v>
          </cell>
          <cell r="G5786">
            <v>253165.44</v>
          </cell>
          <cell r="H5786">
            <v>0</v>
          </cell>
          <cell r="I5786">
            <v>255697.0944</v>
          </cell>
          <cell r="J5786">
            <v>32217833.894400001</v>
          </cell>
          <cell r="K5786">
            <v>0.64</v>
          </cell>
          <cell r="L5786">
            <v>52837248</v>
          </cell>
        </row>
        <row r="5787">
          <cell r="A5787" t="str">
            <v>004255106</v>
          </cell>
          <cell r="B5787" t="str">
            <v>Talilni vložek</v>
          </cell>
          <cell r="C5787" t="str">
            <v>VVC 24kV/10A 292</v>
          </cell>
          <cell r="D5787" t="str">
            <v>39,5571</v>
          </cell>
          <cell r="E5787" t="str">
            <v>TA</v>
          </cell>
          <cell r="F5787">
            <v>36</v>
          </cell>
          <cell r="G5787">
            <v>253165.44</v>
          </cell>
          <cell r="H5787">
            <v>0</v>
          </cell>
          <cell r="I5787">
            <v>255697.0944</v>
          </cell>
          <cell r="J5787">
            <v>32217833.894400001</v>
          </cell>
          <cell r="K5787">
            <v>0.64</v>
          </cell>
          <cell r="L5787">
            <v>52837248</v>
          </cell>
        </row>
        <row r="5788">
          <cell r="A5788" t="str">
            <v>004255107</v>
          </cell>
          <cell r="B5788" t="str">
            <v>Talilni vložek</v>
          </cell>
          <cell r="C5788" t="str">
            <v>VVC 24kV/16A 292</v>
          </cell>
          <cell r="D5788" t="str">
            <v>39,5571</v>
          </cell>
          <cell r="E5788" t="str">
            <v>TA</v>
          </cell>
          <cell r="F5788">
            <v>36</v>
          </cell>
          <cell r="G5788">
            <v>253165.44</v>
          </cell>
          <cell r="H5788">
            <v>0</v>
          </cell>
          <cell r="I5788">
            <v>255697.0944</v>
          </cell>
          <cell r="J5788">
            <v>32217833.894400001</v>
          </cell>
          <cell r="K5788">
            <v>0.64</v>
          </cell>
          <cell r="L5788">
            <v>52837248</v>
          </cell>
        </row>
        <row r="5789">
          <cell r="A5789" t="str">
            <v>004255108</v>
          </cell>
          <cell r="B5789" t="str">
            <v>Talilni vložek</v>
          </cell>
          <cell r="C5789" t="str">
            <v>VVC 24kV/20A 292</v>
          </cell>
          <cell r="D5789" t="str">
            <v>39,5571</v>
          </cell>
          <cell r="E5789" t="str">
            <v>TA</v>
          </cell>
          <cell r="F5789">
            <v>36</v>
          </cell>
          <cell r="G5789">
            <v>253165.44</v>
          </cell>
          <cell r="H5789">
            <v>0</v>
          </cell>
          <cell r="I5789">
            <v>255697.0944</v>
          </cell>
          <cell r="J5789">
            <v>32217833.894400001</v>
          </cell>
          <cell r="K5789">
            <v>0.64</v>
          </cell>
          <cell r="L5789">
            <v>52837248</v>
          </cell>
        </row>
        <row r="5790">
          <cell r="A5790" t="str">
            <v>004255109</v>
          </cell>
          <cell r="B5790" t="str">
            <v>Talilni vložek</v>
          </cell>
          <cell r="C5790" t="str">
            <v>VVC 24kV/25A 292</v>
          </cell>
          <cell r="D5790" t="str">
            <v>39,5571</v>
          </cell>
          <cell r="E5790" t="str">
            <v>TA</v>
          </cell>
          <cell r="F5790">
            <v>36</v>
          </cell>
          <cell r="G5790">
            <v>253165.44</v>
          </cell>
          <cell r="H5790">
            <v>0</v>
          </cell>
          <cell r="I5790">
            <v>255697.0944</v>
          </cell>
          <cell r="J5790">
            <v>32217833.894400001</v>
          </cell>
          <cell r="K5790">
            <v>0.64</v>
          </cell>
          <cell r="L5790">
            <v>52837248</v>
          </cell>
        </row>
        <row r="5791">
          <cell r="A5791" t="str">
            <v>004255110</v>
          </cell>
          <cell r="B5791" t="str">
            <v>Talilni vložek</v>
          </cell>
          <cell r="C5791" t="str">
            <v>VVC 24kV/32A 292</v>
          </cell>
          <cell r="D5791" t="str">
            <v>40,3179</v>
          </cell>
          <cell r="E5791" t="str">
            <v>TA</v>
          </cell>
          <cell r="F5791">
            <v>36</v>
          </cell>
          <cell r="G5791">
            <v>258034.56</v>
          </cell>
          <cell r="H5791">
            <v>0</v>
          </cell>
          <cell r="I5791">
            <v>260614.9056</v>
          </cell>
          <cell r="J5791">
            <v>32837478.105599999</v>
          </cell>
          <cell r="K5791">
            <v>0.64</v>
          </cell>
          <cell r="L5791">
            <v>53853465</v>
          </cell>
        </row>
        <row r="5792">
          <cell r="A5792" t="str">
            <v>004255111</v>
          </cell>
          <cell r="B5792" t="str">
            <v>Talilni vložek</v>
          </cell>
          <cell r="C5792" t="str">
            <v>VVC 24kV/40A 292</v>
          </cell>
          <cell r="D5792" t="str">
            <v>41,5274</v>
          </cell>
          <cell r="E5792" t="str">
            <v>TA</v>
          </cell>
          <cell r="F5792">
            <v>36</v>
          </cell>
          <cell r="G5792">
            <v>265775.35999999999</v>
          </cell>
          <cell r="H5792">
            <v>0</v>
          </cell>
          <cell r="I5792">
            <v>268433.11359999998</v>
          </cell>
          <cell r="J5792">
            <v>33822572.313599996</v>
          </cell>
          <cell r="K5792">
            <v>0.64</v>
          </cell>
          <cell r="L5792">
            <v>55469019</v>
          </cell>
        </row>
        <row r="5793">
          <cell r="A5793" t="str">
            <v>004255112</v>
          </cell>
          <cell r="B5793" t="str">
            <v>Talilni vložek</v>
          </cell>
          <cell r="C5793" t="str">
            <v>VVC 24kV/50A 292</v>
          </cell>
          <cell r="D5793" t="str">
            <v>61,6467</v>
          </cell>
          <cell r="E5793" t="str">
            <v>TA</v>
          </cell>
          <cell r="F5793">
            <v>36</v>
          </cell>
          <cell r="G5793">
            <v>394538.88</v>
          </cell>
          <cell r="H5793">
            <v>0</v>
          </cell>
          <cell r="I5793">
            <v>398484.26880000002</v>
          </cell>
          <cell r="J5793">
            <v>50209017.868799999</v>
          </cell>
          <cell r="K5793">
            <v>0.64</v>
          </cell>
          <cell r="L5793">
            <v>82342790</v>
          </cell>
        </row>
        <row r="5794">
          <cell r="A5794" t="str">
            <v>004255113</v>
          </cell>
          <cell r="B5794" t="str">
            <v>Talilni vložek</v>
          </cell>
          <cell r="C5794" t="str">
            <v>VVC 24kV/63A 292</v>
          </cell>
          <cell r="D5794" t="str">
            <v>62,8098</v>
          </cell>
          <cell r="E5794" t="str">
            <v>TA</v>
          </cell>
          <cell r="F5794">
            <v>36</v>
          </cell>
          <cell r="G5794">
            <v>401982.72000000003</v>
          </cell>
          <cell r="H5794">
            <v>0</v>
          </cell>
          <cell r="I5794">
            <v>406002.54720000003</v>
          </cell>
          <cell r="J5794">
            <v>51156320.9472</v>
          </cell>
          <cell r="K5794">
            <v>0.64</v>
          </cell>
          <cell r="L5794">
            <v>83896367</v>
          </cell>
        </row>
        <row r="5795">
          <cell r="A5795" t="str">
            <v>004255003</v>
          </cell>
          <cell r="B5795" t="str">
            <v>Talilni vložek</v>
          </cell>
          <cell r="C5795" t="str">
            <v>VVC 24kV/2A</v>
          </cell>
          <cell r="D5795" t="str">
            <v>38,7272</v>
          </cell>
          <cell r="E5795" t="str">
            <v>TA</v>
          </cell>
          <cell r="F5795">
            <v>36</v>
          </cell>
          <cell r="G5795">
            <v>247854.08000000002</v>
          </cell>
          <cell r="H5795">
            <v>0</v>
          </cell>
          <cell r="I5795">
            <v>250332.6208</v>
          </cell>
          <cell r="J5795">
            <v>31541910.220800001</v>
          </cell>
          <cell r="K5795">
            <v>0.64</v>
          </cell>
          <cell r="L5795">
            <v>51728733</v>
          </cell>
        </row>
        <row r="5796">
          <cell r="A5796" t="str">
            <v>004255004</v>
          </cell>
          <cell r="B5796" t="str">
            <v>Talilni vložek</v>
          </cell>
          <cell r="C5796" t="str">
            <v>VVC 24kV/4A</v>
          </cell>
          <cell r="D5796" t="str">
            <v>35,9610</v>
          </cell>
          <cell r="E5796" t="str">
            <v>TA</v>
          </cell>
          <cell r="F5796">
            <v>36</v>
          </cell>
          <cell r="G5796">
            <v>230150.39999999999</v>
          </cell>
          <cell r="H5796">
            <v>0</v>
          </cell>
          <cell r="I5796">
            <v>232451.90400000001</v>
          </cell>
          <cell r="J5796">
            <v>29288939.904000003</v>
          </cell>
          <cell r="K5796">
            <v>0.64</v>
          </cell>
          <cell r="L5796">
            <v>48033862</v>
          </cell>
        </row>
        <row r="5797">
          <cell r="A5797" t="str">
            <v>004255005</v>
          </cell>
          <cell r="B5797" t="str">
            <v>Talilni vložek</v>
          </cell>
          <cell r="C5797" t="str">
            <v>VVC 24kV/6A</v>
          </cell>
          <cell r="D5797" t="str">
            <v>35,9610</v>
          </cell>
          <cell r="E5797" t="str">
            <v>TA</v>
          </cell>
          <cell r="F5797">
            <v>36</v>
          </cell>
          <cell r="G5797">
            <v>230150.39999999999</v>
          </cell>
          <cell r="H5797">
            <v>0</v>
          </cell>
          <cell r="I5797">
            <v>232451.90400000001</v>
          </cell>
          <cell r="J5797">
            <v>29288939.904000003</v>
          </cell>
          <cell r="K5797">
            <v>0.64</v>
          </cell>
          <cell r="L5797">
            <v>48033862</v>
          </cell>
        </row>
        <row r="5798">
          <cell r="A5798" t="str">
            <v>004255006</v>
          </cell>
          <cell r="B5798" t="str">
            <v>Talilni vložek</v>
          </cell>
          <cell r="C5798" t="str">
            <v>VVC 24kV/10A</v>
          </cell>
          <cell r="D5798" t="str">
            <v>35,9610</v>
          </cell>
          <cell r="E5798" t="str">
            <v>TA</v>
          </cell>
          <cell r="F5798">
            <v>36</v>
          </cell>
          <cell r="G5798">
            <v>230150.39999999999</v>
          </cell>
          <cell r="H5798">
            <v>0</v>
          </cell>
          <cell r="I5798">
            <v>232451.90400000001</v>
          </cell>
          <cell r="J5798">
            <v>29288939.904000003</v>
          </cell>
          <cell r="K5798">
            <v>0.64</v>
          </cell>
          <cell r="L5798">
            <v>48033862</v>
          </cell>
        </row>
        <row r="5799">
          <cell r="A5799" t="str">
            <v>004255007</v>
          </cell>
          <cell r="B5799" t="str">
            <v>Talilni vložek</v>
          </cell>
          <cell r="C5799" t="str">
            <v>VVC 24kV/16A</v>
          </cell>
          <cell r="D5799" t="str">
            <v>35,9610</v>
          </cell>
          <cell r="E5799" t="str">
            <v>TA</v>
          </cell>
          <cell r="F5799">
            <v>36</v>
          </cell>
          <cell r="G5799">
            <v>230150.39999999999</v>
          </cell>
          <cell r="H5799">
            <v>0</v>
          </cell>
          <cell r="I5799">
            <v>232451.90400000001</v>
          </cell>
          <cell r="J5799">
            <v>29288939.904000003</v>
          </cell>
          <cell r="K5799">
            <v>0.64</v>
          </cell>
          <cell r="L5799">
            <v>48033862</v>
          </cell>
        </row>
        <row r="5800">
          <cell r="A5800" t="str">
            <v>004255008</v>
          </cell>
          <cell r="B5800" t="str">
            <v>Talilni vložek</v>
          </cell>
          <cell r="C5800" t="str">
            <v>VVC 24kV/20A</v>
          </cell>
          <cell r="D5800" t="str">
            <v>35,9610</v>
          </cell>
          <cell r="E5800" t="str">
            <v>TA</v>
          </cell>
          <cell r="F5800">
            <v>36</v>
          </cell>
          <cell r="G5800">
            <v>230150.39999999999</v>
          </cell>
          <cell r="H5800">
            <v>0</v>
          </cell>
          <cell r="I5800">
            <v>232451.90400000001</v>
          </cell>
          <cell r="J5800">
            <v>29288939.904000003</v>
          </cell>
          <cell r="K5800">
            <v>0.64</v>
          </cell>
          <cell r="L5800">
            <v>48033862</v>
          </cell>
        </row>
        <row r="5801">
          <cell r="A5801" t="str">
            <v>004255009</v>
          </cell>
          <cell r="B5801" t="str">
            <v>Talilni vložek</v>
          </cell>
          <cell r="C5801" t="str">
            <v>VVC 24kV/25A</v>
          </cell>
          <cell r="D5801" t="str">
            <v>38,4607</v>
          </cell>
          <cell r="E5801" t="str">
            <v>TA</v>
          </cell>
          <cell r="F5801">
            <v>36</v>
          </cell>
          <cell r="G5801">
            <v>246148.48000000001</v>
          </cell>
          <cell r="H5801">
            <v>0</v>
          </cell>
          <cell r="I5801">
            <v>248609.96480000002</v>
          </cell>
          <cell r="J5801">
            <v>31324855.564800002</v>
          </cell>
          <cell r="K5801">
            <v>0.64</v>
          </cell>
          <cell r="L5801">
            <v>51372764</v>
          </cell>
        </row>
        <row r="5802">
          <cell r="A5802" t="str">
            <v>004255010</v>
          </cell>
          <cell r="B5802" t="str">
            <v>Talilni vložek</v>
          </cell>
          <cell r="C5802" t="str">
            <v>VVC 24kV/32A</v>
          </cell>
          <cell r="D5802" t="str">
            <v>39,2004</v>
          </cell>
          <cell r="E5802" t="str">
            <v>TA</v>
          </cell>
          <cell r="F5802">
            <v>36</v>
          </cell>
          <cell r="G5802">
            <v>250882.56</v>
          </cell>
          <cell r="H5802">
            <v>0</v>
          </cell>
          <cell r="I5802">
            <v>253391.38560000001</v>
          </cell>
          <cell r="J5802">
            <v>31927314.5856</v>
          </cell>
          <cell r="K5802">
            <v>0.64</v>
          </cell>
          <cell r="L5802">
            <v>52360796</v>
          </cell>
        </row>
        <row r="5803">
          <cell r="A5803" t="str">
            <v>004255011</v>
          </cell>
          <cell r="B5803" t="str">
            <v>Talilni vložek</v>
          </cell>
          <cell r="C5803" t="str">
            <v>VVC 24kV/40A</v>
          </cell>
          <cell r="D5803" t="str">
            <v>40,3764</v>
          </cell>
          <cell r="E5803" t="str">
            <v>TA</v>
          </cell>
          <cell r="F5803">
            <v>36</v>
          </cell>
          <cell r="G5803">
            <v>258408.95999999999</v>
          </cell>
          <cell r="H5803">
            <v>0</v>
          </cell>
          <cell r="I5803">
            <v>260993.0496</v>
          </cell>
          <cell r="J5803">
            <v>32885124.249600001</v>
          </cell>
          <cell r="K5803">
            <v>0.64</v>
          </cell>
          <cell r="L5803">
            <v>53931604</v>
          </cell>
        </row>
        <row r="5804">
          <cell r="A5804" t="str">
            <v>004255012</v>
          </cell>
          <cell r="B5804" t="str">
            <v>Talilni vložek</v>
          </cell>
          <cell r="C5804" t="str">
            <v>VVC 24kV/50A</v>
          </cell>
          <cell r="D5804" t="str">
            <v>56,0424</v>
          </cell>
          <cell r="E5804" t="str">
            <v>TA</v>
          </cell>
          <cell r="F5804">
            <v>36</v>
          </cell>
          <cell r="G5804">
            <v>358671.35999999999</v>
          </cell>
          <cell r="H5804">
            <v>0</v>
          </cell>
          <cell r="I5804">
            <v>362258.0736</v>
          </cell>
          <cell r="J5804">
            <v>45644517.273599997</v>
          </cell>
          <cell r="K5804">
            <v>0.64</v>
          </cell>
          <cell r="L5804">
            <v>74857009</v>
          </cell>
        </row>
        <row r="5805">
          <cell r="A5805" t="str">
            <v>004255013</v>
          </cell>
          <cell r="B5805" t="str">
            <v>Talilni vložek</v>
          </cell>
          <cell r="C5805" t="str">
            <v>VVC 24kV/63A</v>
          </cell>
          <cell r="D5805" t="str">
            <v>57,0998</v>
          </cell>
          <cell r="E5805" t="str">
            <v>TA</v>
          </cell>
          <cell r="F5805">
            <v>36</v>
          </cell>
          <cell r="G5805">
            <v>365438.72000000003</v>
          </cell>
          <cell r="H5805">
            <v>0</v>
          </cell>
          <cell r="I5805">
            <v>369093.10720000003</v>
          </cell>
          <cell r="J5805">
            <v>46505731.507200003</v>
          </cell>
          <cell r="K5805">
            <v>0.64</v>
          </cell>
          <cell r="L5805">
            <v>76269400</v>
          </cell>
        </row>
        <row r="5806">
          <cell r="A5806" t="str">
            <v>004255014</v>
          </cell>
          <cell r="B5806" t="str">
            <v>Talilni vložek</v>
          </cell>
          <cell r="C5806" t="str">
            <v>VVC 24kV/80A</v>
          </cell>
          <cell r="D5806" t="str">
            <v>69,1784</v>
          </cell>
          <cell r="E5806" t="str">
            <v>TA</v>
          </cell>
          <cell r="F5806">
            <v>36</v>
          </cell>
          <cell r="G5806">
            <v>442741.76000000001</v>
          </cell>
          <cell r="H5806">
            <v>0</v>
          </cell>
          <cell r="I5806">
            <v>447169.1776</v>
          </cell>
          <cell r="J5806">
            <v>56343316.377599999</v>
          </cell>
          <cell r="K5806">
            <v>0.64</v>
          </cell>
          <cell r="L5806">
            <v>92403039</v>
          </cell>
        </row>
        <row r="5807">
          <cell r="A5807" t="str">
            <v>004255015</v>
          </cell>
          <cell r="B5807" t="str">
            <v>Talilni vložek</v>
          </cell>
          <cell r="C5807" t="str">
            <v>VVC 24kV/100A</v>
          </cell>
          <cell r="D5807" t="str">
            <v>82,1063</v>
          </cell>
          <cell r="E5807" t="str">
            <v>TA</v>
          </cell>
          <cell r="F5807">
            <v>36</v>
          </cell>
          <cell r="G5807">
            <v>525480.32000000007</v>
          </cell>
          <cell r="H5807">
            <v>0</v>
          </cell>
          <cell r="I5807">
            <v>530735.12320000003</v>
          </cell>
          <cell r="J5807">
            <v>66872625.523200005</v>
          </cell>
          <cell r="K5807">
            <v>0.64</v>
          </cell>
          <cell r="L5807">
            <v>109671106</v>
          </cell>
        </row>
        <row r="5808">
          <cell r="A5808" t="str">
            <v>004255016</v>
          </cell>
          <cell r="B5808" t="str">
            <v>Talilni vložek</v>
          </cell>
          <cell r="C5808" t="str">
            <v>VVC 24kV/125A</v>
          </cell>
          <cell r="D5808" t="str">
            <v>93,0636</v>
          </cell>
          <cell r="E5808" t="str">
            <v>TA</v>
          </cell>
          <cell r="F5808">
            <v>36</v>
          </cell>
          <cell r="G5808">
            <v>595607.04000000004</v>
          </cell>
          <cell r="H5808">
            <v>0</v>
          </cell>
          <cell r="I5808">
            <v>601563.11040000001</v>
          </cell>
          <cell r="J5808">
            <v>75796951.910400003</v>
          </cell>
          <cell r="K5808">
            <v>0.64</v>
          </cell>
          <cell r="L5808">
            <v>124307002</v>
          </cell>
        </row>
        <row r="5809">
          <cell r="A5809" t="str">
            <v>004255503</v>
          </cell>
          <cell r="B5809" t="str">
            <v>Talilni vložek</v>
          </cell>
          <cell r="C5809" t="str">
            <v>VVC 24kV/2A 537</v>
          </cell>
          <cell r="D5809" t="str">
            <v>65,7257</v>
          </cell>
          <cell r="E5809" t="str">
            <v>TA</v>
          </cell>
          <cell r="F5809">
            <v>36</v>
          </cell>
          <cell r="G5809">
            <v>420644.48</v>
          </cell>
          <cell r="H5809">
            <v>0</v>
          </cell>
          <cell r="I5809">
            <v>424850.92479999998</v>
          </cell>
          <cell r="J5809">
            <v>53531216.524799995</v>
          </cell>
          <cell r="K5809">
            <v>0.64</v>
          </cell>
          <cell r="L5809">
            <v>87791196</v>
          </cell>
        </row>
        <row r="5810">
          <cell r="A5810" t="str">
            <v>004255504</v>
          </cell>
          <cell r="B5810" t="str">
            <v>Talilni vložek</v>
          </cell>
          <cell r="C5810" t="str">
            <v>VVC 24kV/4A 537</v>
          </cell>
          <cell r="D5810" t="str">
            <v>63,2914</v>
          </cell>
          <cell r="E5810" t="str">
            <v>TA</v>
          </cell>
          <cell r="F5810">
            <v>36</v>
          </cell>
          <cell r="G5810">
            <v>405064.96000000002</v>
          </cell>
          <cell r="H5810">
            <v>0</v>
          </cell>
          <cell r="I5810">
            <v>409115.60960000003</v>
          </cell>
          <cell r="J5810">
            <v>51548566.809600003</v>
          </cell>
          <cell r="K5810">
            <v>0.64</v>
          </cell>
          <cell r="L5810">
            <v>84539650</v>
          </cell>
        </row>
        <row r="5811">
          <cell r="A5811" t="str">
            <v>004255505</v>
          </cell>
          <cell r="B5811" t="str">
            <v>Talilni vložek</v>
          </cell>
          <cell r="C5811" t="str">
            <v>VVC 24kV/6A 537</v>
          </cell>
          <cell r="D5811" t="str">
            <v>63,2914</v>
          </cell>
          <cell r="E5811" t="str">
            <v>TA</v>
          </cell>
          <cell r="F5811">
            <v>36</v>
          </cell>
          <cell r="G5811">
            <v>405064.96000000002</v>
          </cell>
          <cell r="H5811">
            <v>0</v>
          </cell>
          <cell r="I5811">
            <v>409115.60960000003</v>
          </cell>
          <cell r="J5811">
            <v>51548566.809600003</v>
          </cell>
          <cell r="K5811">
            <v>0.64</v>
          </cell>
          <cell r="L5811">
            <v>84539650</v>
          </cell>
        </row>
        <row r="5812">
          <cell r="A5812" t="str">
            <v>004255506</v>
          </cell>
          <cell r="B5812" t="str">
            <v>Talilni vložek</v>
          </cell>
          <cell r="C5812" t="str">
            <v>VVC 24kV/10A 537</v>
          </cell>
          <cell r="D5812" t="str">
            <v>63,2914</v>
          </cell>
          <cell r="E5812" t="str">
            <v>TA</v>
          </cell>
          <cell r="F5812">
            <v>36</v>
          </cell>
          <cell r="G5812">
            <v>405064.96000000002</v>
          </cell>
          <cell r="H5812">
            <v>0</v>
          </cell>
          <cell r="I5812">
            <v>409115.60960000003</v>
          </cell>
          <cell r="J5812">
            <v>51548566.809600003</v>
          </cell>
          <cell r="K5812">
            <v>0.64</v>
          </cell>
          <cell r="L5812">
            <v>84539650</v>
          </cell>
        </row>
        <row r="5813">
          <cell r="A5813" t="str">
            <v>004255507</v>
          </cell>
          <cell r="B5813" t="str">
            <v>Talilni vložek</v>
          </cell>
          <cell r="C5813" t="str">
            <v>VVC 24kV/16A 537</v>
          </cell>
          <cell r="D5813" t="str">
            <v>63,2914</v>
          </cell>
          <cell r="E5813" t="str">
            <v>TA</v>
          </cell>
          <cell r="F5813">
            <v>36</v>
          </cell>
          <cell r="G5813">
            <v>405064.96000000002</v>
          </cell>
          <cell r="H5813">
            <v>0</v>
          </cell>
          <cell r="I5813">
            <v>409115.60960000003</v>
          </cell>
          <cell r="J5813">
            <v>51548566.809600003</v>
          </cell>
          <cell r="K5813">
            <v>0.64</v>
          </cell>
          <cell r="L5813">
            <v>84539650</v>
          </cell>
        </row>
        <row r="5814">
          <cell r="A5814" t="str">
            <v>004255508</v>
          </cell>
          <cell r="B5814" t="str">
            <v>Talilni vložek</v>
          </cell>
          <cell r="C5814" t="str">
            <v>VVC 24kV/20A 537</v>
          </cell>
          <cell r="D5814" t="str">
            <v>63,2914</v>
          </cell>
          <cell r="E5814" t="str">
            <v>TA</v>
          </cell>
          <cell r="F5814">
            <v>36</v>
          </cell>
          <cell r="G5814">
            <v>405064.96000000002</v>
          </cell>
          <cell r="H5814">
            <v>0</v>
          </cell>
          <cell r="I5814">
            <v>409115.60960000003</v>
          </cell>
          <cell r="J5814">
            <v>51548566.809600003</v>
          </cell>
          <cell r="K5814">
            <v>0.64</v>
          </cell>
          <cell r="L5814">
            <v>84539650</v>
          </cell>
        </row>
        <row r="5815">
          <cell r="A5815" t="str">
            <v>004255509</v>
          </cell>
          <cell r="B5815" t="str">
            <v>Talilni vložek</v>
          </cell>
          <cell r="C5815" t="str">
            <v>VVC 24kV/25A 537</v>
          </cell>
          <cell r="D5815" t="str">
            <v>63,2914</v>
          </cell>
          <cell r="E5815" t="str">
            <v>TA</v>
          </cell>
          <cell r="F5815">
            <v>36</v>
          </cell>
          <cell r="G5815">
            <v>405064.96000000002</v>
          </cell>
          <cell r="H5815">
            <v>0</v>
          </cell>
          <cell r="I5815">
            <v>409115.60960000003</v>
          </cell>
          <cell r="J5815">
            <v>51548566.809600003</v>
          </cell>
          <cell r="K5815">
            <v>0.64</v>
          </cell>
          <cell r="L5815">
            <v>84539650</v>
          </cell>
        </row>
        <row r="5816">
          <cell r="A5816" t="str">
            <v>004255510</v>
          </cell>
          <cell r="B5816" t="str">
            <v>Talilni vložek</v>
          </cell>
          <cell r="C5816" t="str">
            <v>VVC 24kV/32A 537</v>
          </cell>
          <cell r="D5816" t="str">
            <v>64,5085</v>
          </cell>
          <cell r="E5816" t="str">
            <v>TA</v>
          </cell>
          <cell r="F5816">
            <v>36</v>
          </cell>
          <cell r="G5816">
            <v>412854.4</v>
          </cell>
          <cell r="H5816">
            <v>0</v>
          </cell>
          <cell r="I5816">
            <v>416982.94400000002</v>
          </cell>
          <cell r="J5816">
            <v>52539850.944000006</v>
          </cell>
          <cell r="K5816">
            <v>0.64</v>
          </cell>
          <cell r="L5816">
            <v>86165356</v>
          </cell>
        </row>
        <row r="5817">
          <cell r="A5817" t="str">
            <v>004255511</v>
          </cell>
          <cell r="B5817" t="str">
            <v>Talilni vložek</v>
          </cell>
          <cell r="C5817" t="str">
            <v>VVC 24kV/40A 537</v>
          </cell>
          <cell r="D5817" t="str">
            <v>66,4438</v>
          </cell>
          <cell r="E5817" t="str">
            <v>TA</v>
          </cell>
          <cell r="F5817">
            <v>36</v>
          </cell>
          <cell r="G5817">
            <v>425240.32000000001</v>
          </cell>
          <cell r="H5817">
            <v>0</v>
          </cell>
          <cell r="I5817">
            <v>429492.72320000001</v>
          </cell>
          <cell r="J5817">
            <v>54116083.123199999</v>
          </cell>
          <cell r="K5817">
            <v>0.64</v>
          </cell>
          <cell r="L5817">
            <v>88750377</v>
          </cell>
        </row>
        <row r="5818">
          <cell r="A5818" t="str">
            <v>004255512</v>
          </cell>
          <cell r="B5818" t="str">
            <v>Talilni vložek</v>
          </cell>
          <cell r="C5818" t="str">
            <v>VVC 24kV/50A 537</v>
          </cell>
          <cell r="D5818" t="str">
            <v>98,6345</v>
          </cell>
          <cell r="E5818" t="str">
            <v>TA</v>
          </cell>
          <cell r="F5818">
            <v>36</v>
          </cell>
          <cell r="G5818">
            <v>631260.80000000005</v>
          </cell>
          <cell r="H5818">
            <v>0</v>
          </cell>
          <cell r="I5818">
            <v>637573.40800000005</v>
          </cell>
          <cell r="J5818">
            <v>80334249.408000007</v>
          </cell>
          <cell r="K5818">
            <v>0.64</v>
          </cell>
          <cell r="L5818">
            <v>131748170</v>
          </cell>
        </row>
        <row r="5819">
          <cell r="A5819" t="str">
            <v>004255513</v>
          </cell>
          <cell r="B5819" t="str">
            <v>Talilni vložek</v>
          </cell>
          <cell r="C5819" t="str">
            <v>VVC 24kV/63A 537</v>
          </cell>
          <cell r="D5819" t="str">
            <v>100,4956</v>
          </cell>
          <cell r="E5819" t="str">
            <v>TA</v>
          </cell>
          <cell r="F5819">
            <v>36</v>
          </cell>
          <cell r="G5819">
            <v>643171.83999999997</v>
          </cell>
          <cell r="H5819">
            <v>0</v>
          </cell>
          <cell r="I5819">
            <v>649603.55839999998</v>
          </cell>
          <cell r="J5819">
            <v>81850048.358400002</v>
          </cell>
          <cell r="K5819">
            <v>0.64</v>
          </cell>
          <cell r="L5819">
            <v>134234080</v>
          </cell>
        </row>
        <row r="5820">
          <cell r="A5820" t="str">
            <v>004255514</v>
          </cell>
          <cell r="B5820" t="str">
            <v>Talilni vložek</v>
          </cell>
          <cell r="C5820" t="str">
            <v>VVC 24kV/80A 537</v>
          </cell>
          <cell r="D5820" t="str">
            <v>110,5334</v>
          </cell>
          <cell r="E5820" t="str">
            <v>TA</v>
          </cell>
          <cell r="F5820">
            <v>36</v>
          </cell>
          <cell r="G5820">
            <v>707413.76</v>
          </cell>
          <cell r="H5820">
            <v>0</v>
          </cell>
          <cell r="I5820">
            <v>714487.89760000003</v>
          </cell>
          <cell r="J5820">
            <v>90025475.097599998</v>
          </cell>
          <cell r="K5820">
            <v>0.64</v>
          </cell>
          <cell r="L5820">
            <v>147641780</v>
          </cell>
        </row>
        <row r="5821">
          <cell r="A5821" t="str">
            <v>004255515</v>
          </cell>
          <cell r="B5821" t="str">
            <v>Talilni vložek</v>
          </cell>
          <cell r="C5821" t="str">
            <v>VVC 24kV/100A 537</v>
          </cell>
          <cell r="D5821" t="str">
            <v>110,5334</v>
          </cell>
          <cell r="E5821" t="str">
            <v>TA</v>
          </cell>
          <cell r="F5821">
            <v>36</v>
          </cell>
          <cell r="G5821">
            <v>707413.76</v>
          </cell>
          <cell r="H5821">
            <v>0</v>
          </cell>
          <cell r="I5821">
            <v>714487.89760000003</v>
          </cell>
          <cell r="J5821">
            <v>90025475.097599998</v>
          </cell>
          <cell r="K5821">
            <v>0.64</v>
          </cell>
          <cell r="L5821">
            <v>147641780</v>
          </cell>
        </row>
        <row r="5822">
          <cell r="A5822" t="str">
            <v>004255516</v>
          </cell>
          <cell r="B5822" t="str">
            <v>Talilni vložek</v>
          </cell>
          <cell r="C5822" t="str">
            <v>VVC 24kV/125A 537</v>
          </cell>
          <cell r="D5822" t="str">
            <v>143,2840</v>
          </cell>
          <cell r="E5822" t="str">
            <v>TA</v>
          </cell>
          <cell r="F5822">
            <v>36</v>
          </cell>
          <cell r="G5822">
            <v>917017.59999999998</v>
          </cell>
          <cell r="H5822">
            <v>0</v>
          </cell>
          <cell r="I5822">
            <v>926187.77599999995</v>
          </cell>
          <cell r="J5822">
            <v>116699659.77599999</v>
          </cell>
          <cell r="K5822">
            <v>0.64</v>
          </cell>
          <cell r="L5822">
            <v>191387443</v>
          </cell>
        </row>
        <row r="5823">
          <cell r="A5823" t="str">
            <v>004255517</v>
          </cell>
          <cell r="B5823" t="str">
            <v>Talilni vložek</v>
          </cell>
          <cell r="C5823" t="str">
            <v>VVC 24kV/160A 537</v>
          </cell>
          <cell r="D5823" t="str">
            <v>143,2840</v>
          </cell>
          <cell r="E5823" t="str">
            <v>TA</v>
          </cell>
          <cell r="F5823">
            <v>36</v>
          </cell>
          <cell r="G5823">
            <v>917017.59999999998</v>
          </cell>
          <cell r="H5823">
            <v>0</v>
          </cell>
          <cell r="I5823">
            <v>926187.77599999995</v>
          </cell>
          <cell r="J5823">
            <v>116699659.77599999</v>
          </cell>
          <cell r="K5823">
            <v>0.64</v>
          </cell>
          <cell r="L5823">
            <v>191387443</v>
          </cell>
        </row>
        <row r="5824">
          <cell r="A5824" t="str">
            <v>004256103</v>
          </cell>
          <cell r="B5824" t="str">
            <v>Talilni vložek</v>
          </cell>
          <cell r="C5824" t="str">
            <v>VVT-D 24kV/2A 292</v>
          </cell>
          <cell r="D5824" t="str">
            <v>53,2500</v>
          </cell>
          <cell r="E5824" t="str">
            <v>TB</v>
          </cell>
          <cell r="F5824">
            <v>36</v>
          </cell>
          <cell r="G5824">
            <v>340800</v>
          </cell>
          <cell r="H5824">
            <v>0</v>
          </cell>
          <cell r="I5824">
            <v>344208</v>
          </cell>
          <cell r="J5824">
            <v>43370208</v>
          </cell>
          <cell r="K5824">
            <v>0.64</v>
          </cell>
          <cell r="L5824">
            <v>71127142</v>
          </cell>
        </row>
        <row r="5825">
          <cell r="A5825" t="str">
            <v>004256104</v>
          </cell>
          <cell r="B5825" t="str">
            <v>Talilni vložek</v>
          </cell>
          <cell r="C5825" t="str">
            <v>VVT-D 24kV/4A 292</v>
          </cell>
          <cell r="D5825" t="str">
            <v>49,4465</v>
          </cell>
          <cell r="E5825" t="str">
            <v>TB</v>
          </cell>
          <cell r="F5825">
            <v>36</v>
          </cell>
          <cell r="G5825">
            <v>316457.60000000003</v>
          </cell>
          <cell r="H5825">
            <v>0</v>
          </cell>
          <cell r="I5825">
            <v>319622.17600000004</v>
          </cell>
          <cell r="J5825">
            <v>40272394.176000006</v>
          </cell>
          <cell r="K5825">
            <v>0.64</v>
          </cell>
          <cell r="L5825">
            <v>66046727</v>
          </cell>
        </row>
        <row r="5826">
          <cell r="A5826" t="str">
            <v>004256105</v>
          </cell>
          <cell r="B5826" t="str">
            <v>Talilni vložek</v>
          </cell>
          <cell r="C5826" t="str">
            <v>VVT-D 24kV/6A 292</v>
          </cell>
          <cell r="D5826" t="str">
            <v>49,4465</v>
          </cell>
          <cell r="E5826" t="str">
            <v>TB</v>
          </cell>
          <cell r="F5826">
            <v>36</v>
          </cell>
          <cell r="G5826">
            <v>316457.60000000003</v>
          </cell>
          <cell r="H5826">
            <v>0</v>
          </cell>
          <cell r="I5826">
            <v>319622.17600000004</v>
          </cell>
          <cell r="J5826">
            <v>40272394.176000006</v>
          </cell>
          <cell r="K5826">
            <v>0.64</v>
          </cell>
          <cell r="L5826">
            <v>66046727</v>
          </cell>
        </row>
        <row r="5827">
          <cell r="A5827" t="str">
            <v>004256106</v>
          </cell>
          <cell r="B5827" t="str">
            <v>Talilni vložek</v>
          </cell>
          <cell r="C5827" t="str">
            <v>VVT-D 24kV/10A 292</v>
          </cell>
          <cell r="D5827" t="str">
            <v>49,4465</v>
          </cell>
          <cell r="E5827" t="str">
            <v>TB</v>
          </cell>
          <cell r="F5827">
            <v>36</v>
          </cell>
          <cell r="G5827">
            <v>316457.60000000003</v>
          </cell>
          <cell r="H5827">
            <v>0</v>
          </cell>
          <cell r="I5827">
            <v>319622.17600000004</v>
          </cell>
          <cell r="J5827">
            <v>40272394.176000006</v>
          </cell>
          <cell r="K5827">
            <v>0.64</v>
          </cell>
          <cell r="L5827">
            <v>66046727</v>
          </cell>
        </row>
        <row r="5828">
          <cell r="A5828" t="str">
            <v>004256107</v>
          </cell>
          <cell r="B5828" t="str">
            <v>Talilni vložek</v>
          </cell>
          <cell r="C5828" t="str">
            <v>VVT-D 24kV/16A 292</v>
          </cell>
          <cell r="D5828" t="str">
            <v>49,4465</v>
          </cell>
          <cell r="E5828" t="str">
            <v>TB</v>
          </cell>
          <cell r="F5828">
            <v>36</v>
          </cell>
          <cell r="G5828">
            <v>316457.60000000003</v>
          </cell>
          <cell r="H5828">
            <v>0</v>
          </cell>
          <cell r="I5828">
            <v>319622.17600000004</v>
          </cell>
          <cell r="J5828">
            <v>40272394.176000006</v>
          </cell>
          <cell r="K5828">
            <v>0.64</v>
          </cell>
          <cell r="L5828">
            <v>66046727</v>
          </cell>
        </row>
        <row r="5829">
          <cell r="A5829" t="str">
            <v>004256108</v>
          </cell>
          <cell r="B5829" t="str">
            <v>Talilni vložek</v>
          </cell>
          <cell r="C5829" t="str">
            <v>VVT-D 24kV/20A 292</v>
          </cell>
          <cell r="D5829" t="str">
            <v>49,4465</v>
          </cell>
          <cell r="E5829" t="str">
            <v>TB</v>
          </cell>
          <cell r="F5829">
            <v>36</v>
          </cell>
          <cell r="G5829">
            <v>316457.60000000003</v>
          </cell>
          <cell r="H5829">
            <v>0</v>
          </cell>
          <cell r="I5829">
            <v>319622.17600000004</v>
          </cell>
          <cell r="J5829">
            <v>40272394.176000006</v>
          </cell>
          <cell r="K5829">
            <v>0.64</v>
          </cell>
          <cell r="L5829">
            <v>66046727</v>
          </cell>
        </row>
        <row r="5830">
          <cell r="A5830" t="str">
            <v>004256109</v>
          </cell>
          <cell r="B5830" t="str">
            <v>Talilni vložek</v>
          </cell>
          <cell r="C5830" t="str">
            <v>VVT-D 24kV/25A 292</v>
          </cell>
          <cell r="D5830" t="str">
            <v>49,4465</v>
          </cell>
          <cell r="E5830" t="str">
            <v>TB</v>
          </cell>
          <cell r="F5830">
            <v>36</v>
          </cell>
          <cell r="G5830">
            <v>316457.60000000003</v>
          </cell>
          <cell r="H5830">
            <v>0</v>
          </cell>
          <cell r="I5830">
            <v>319622.17600000004</v>
          </cell>
          <cell r="J5830">
            <v>40272394.176000006</v>
          </cell>
          <cell r="K5830">
            <v>0.64</v>
          </cell>
          <cell r="L5830">
            <v>66046727</v>
          </cell>
        </row>
        <row r="5831">
          <cell r="A5831" t="str">
            <v>004256110</v>
          </cell>
          <cell r="B5831" t="str">
            <v>Talilni vložek</v>
          </cell>
          <cell r="C5831" t="str">
            <v>VVT-D 24kV/32A 292</v>
          </cell>
          <cell r="D5831" t="str">
            <v>50,3974</v>
          </cell>
          <cell r="E5831" t="str">
            <v>TB</v>
          </cell>
          <cell r="F5831">
            <v>36</v>
          </cell>
          <cell r="G5831">
            <v>322543.35999999999</v>
          </cell>
          <cell r="H5831">
            <v>0</v>
          </cell>
          <cell r="I5831">
            <v>325768.79359999998</v>
          </cell>
          <cell r="J5831">
            <v>41046867.993599996</v>
          </cell>
          <cell r="K5831">
            <v>0.64</v>
          </cell>
          <cell r="L5831">
            <v>67316864</v>
          </cell>
        </row>
        <row r="5832">
          <cell r="A5832" t="str">
            <v>004256111</v>
          </cell>
          <cell r="B5832" t="str">
            <v>Talilni vložek</v>
          </cell>
          <cell r="C5832" t="str">
            <v>VVT-D 24kV/40A 292</v>
          </cell>
          <cell r="D5832" t="str">
            <v>51,9093</v>
          </cell>
          <cell r="E5832" t="str">
            <v>TB</v>
          </cell>
          <cell r="F5832">
            <v>36</v>
          </cell>
          <cell r="G5832">
            <v>332219.52000000002</v>
          </cell>
          <cell r="H5832">
            <v>0</v>
          </cell>
          <cell r="I5832">
            <v>335541.71520000004</v>
          </cell>
          <cell r="J5832">
            <v>42278256.115200005</v>
          </cell>
          <cell r="K5832">
            <v>0.64</v>
          </cell>
          <cell r="L5832">
            <v>69336341</v>
          </cell>
        </row>
        <row r="5833">
          <cell r="A5833" t="str">
            <v>004256112</v>
          </cell>
          <cell r="B5833" t="str">
            <v>Talilni vložek</v>
          </cell>
          <cell r="C5833" t="str">
            <v>VVT-D 24kV/50A 292</v>
          </cell>
          <cell r="D5833" t="str">
            <v>77,0582</v>
          </cell>
          <cell r="E5833" t="str">
            <v>TB</v>
          </cell>
          <cell r="F5833">
            <v>36</v>
          </cell>
          <cell r="G5833">
            <v>493172.47999999998</v>
          </cell>
          <cell r="H5833">
            <v>0</v>
          </cell>
          <cell r="I5833">
            <v>498104.20480000001</v>
          </cell>
          <cell r="J5833">
            <v>62761129.804800004</v>
          </cell>
          <cell r="K5833">
            <v>0.64</v>
          </cell>
          <cell r="L5833">
            <v>102928253</v>
          </cell>
        </row>
        <row r="5834">
          <cell r="A5834" t="str">
            <v>004256113</v>
          </cell>
          <cell r="B5834" t="str">
            <v>Talilni vložek</v>
          </cell>
          <cell r="C5834" t="str">
            <v>VVT-D 24kV/63A 292</v>
          </cell>
          <cell r="D5834" t="str">
            <v>78,5121</v>
          </cell>
          <cell r="E5834" t="str">
            <v>TB</v>
          </cell>
          <cell r="F5834">
            <v>36</v>
          </cell>
          <cell r="G5834">
            <v>502477.44</v>
          </cell>
          <cell r="H5834">
            <v>0</v>
          </cell>
          <cell r="I5834">
            <v>507502.2144</v>
          </cell>
          <cell r="J5834">
            <v>63945279.014399998</v>
          </cell>
          <cell r="K5834">
            <v>0.64</v>
          </cell>
          <cell r="L5834">
            <v>104870258</v>
          </cell>
        </row>
        <row r="5835">
          <cell r="A5835" t="str">
            <v>004256003</v>
          </cell>
          <cell r="B5835" t="str">
            <v>Talilni vložek</v>
          </cell>
          <cell r="C5835" t="str">
            <v>VVT-D 24kV/2A</v>
          </cell>
          <cell r="D5835" t="str">
            <v>47,5653</v>
          </cell>
          <cell r="E5835" t="str">
            <v>TB</v>
          </cell>
          <cell r="F5835">
            <v>36</v>
          </cell>
          <cell r="G5835">
            <v>304417.91999999998</v>
          </cell>
          <cell r="H5835">
            <v>0</v>
          </cell>
          <cell r="I5835">
            <v>307462.0992</v>
          </cell>
          <cell r="J5835">
            <v>38740224.499200001</v>
          </cell>
          <cell r="K5835">
            <v>0.64</v>
          </cell>
          <cell r="L5835">
            <v>63533969</v>
          </cell>
        </row>
        <row r="5836">
          <cell r="A5836" t="str">
            <v>004256004</v>
          </cell>
          <cell r="B5836" t="str">
            <v>Talilni vložek</v>
          </cell>
          <cell r="C5836" t="str">
            <v>VVT-D 24kV/4A</v>
          </cell>
          <cell r="D5836" t="str">
            <v>44,1677</v>
          </cell>
          <cell r="E5836" t="str">
            <v>TB</v>
          </cell>
          <cell r="F5836">
            <v>36</v>
          </cell>
          <cell r="G5836">
            <v>282673.28000000003</v>
          </cell>
          <cell r="H5836">
            <v>0</v>
          </cell>
          <cell r="I5836">
            <v>285500.01280000003</v>
          </cell>
          <cell r="J5836">
            <v>35973001.612800002</v>
          </cell>
          <cell r="K5836">
            <v>0.64</v>
          </cell>
          <cell r="L5836">
            <v>58995723</v>
          </cell>
        </row>
        <row r="5837">
          <cell r="A5837" t="str">
            <v>004256005</v>
          </cell>
          <cell r="B5837" t="str">
            <v>Talilni vložek</v>
          </cell>
          <cell r="C5837" t="str">
            <v>VVT-D 24kV/6A</v>
          </cell>
          <cell r="D5837" t="str">
            <v>44,1677</v>
          </cell>
          <cell r="E5837" t="str">
            <v>TB</v>
          </cell>
          <cell r="F5837">
            <v>36</v>
          </cell>
          <cell r="G5837">
            <v>282673.28000000003</v>
          </cell>
          <cell r="H5837">
            <v>0</v>
          </cell>
          <cell r="I5837">
            <v>285500.01280000003</v>
          </cell>
          <cell r="J5837">
            <v>35973001.612800002</v>
          </cell>
          <cell r="K5837">
            <v>0.64</v>
          </cell>
          <cell r="L5837">
            <v>58995723</v>
          </cell>
        </row>
        <row r="5838">
          <cell r="A5838" t="str">
            <v>004256006</v>
          </cell>
          <cell r="B5838" t="str">
            <v>Talilni vložek</v>
          </cell>
          <cell r="C5838" t="str">
            <v>VVT-D 24kV/10A</v>
          </cell>
          <cell r="D5838" t="str">
            <v>44,1677</v>
          </cell>
          <cell r="E5838" t="str">
            <v>TB</v>
          </cell>
          <cell r="F5838">
            <v>36</v>
          </cell>
          <cell r="G5838">
            <v>282673.28000000003</v>
          </cell>
          <cell r="H5838">
            <v>0</v>
          </cell>
          <cell r="I5838">
            <v>285500.01280000003</v>
          </cell>
          <cell r="J5838">
            <v>35973001.612800002</v>
          </cell>
          <cell r="K5838">
            <v>0.64</v>
          </cell>
          <cell r="L5838">
            <v>58995723</v>
          </cell>
        </row>
        <row r="5839">
          <cell r="A5839" t="str">
            <v>004256007</v>
          </cell>
          <cell r="B5839" t="str">
            <v>Talilni vložek</v>
          </cell>
          <cell r="C5839" t="str">
            <v>VVT-D 24kV/16A</v>
          </cell>
          <cell r="D5839" t="str">
            <v>44,1677</v>
          </cell>
          <cell r="E5839" t="str">
            <v>TB</v>
          </cell>
          <cell r="F5839">
            <v>36</v>
          </cell>
          <cell r="G5839">
            <v>282673.28000000003</v>
          </cell>
          <cell r="H5839">
            <v>0</v>
          </cell>
          <cell r="I5839">
            <v>285500.01280000003</v>
          </cell>
          <cell r="J5839">
            <v>35973001.612800002</v>
          </cell>
          <cell r="K5839">
            <v>0.64</v>
          </cell>
          <cell r="L5839">
            <v>58995723</v>
          </cell>
        </row>
        <row r="5840">
          <cell r="A5840" t="str">
            <v>004256008</v>
          </cell>
          <cell r="B5840" t="str">
            <v>Talilni vložek</v>
          </cell>
          <cell r="C5840" t="str">
            <v>VVT-D 24kV/20A</v>
          </cell>
          <cell r="D5840" t="str">
            <v>44,1677</v>
          </cell>
          <cell r="E5840" t="str">
            <v>TB</v>
          </cell>
          <cell r="F5840">
            <v>36</v>
          </cell>
          <cell r="G5840">
            <v>282673.28000000003</v>
          </cell>
          <cell r="H5840">
            <v>0</v>
          </cell>
          <cell r="I5840">
            <v>285500.01280000003</v>
          </cell>
          <cell r="J5840">
            <v>35973001.612800002</v>
          </cell>
          <cell r="K5840">
            <v>0.64</v>
          </cell>
          <cell r="L5840">
            <v>58995723</v>
          </cell>
        </row>
        <row r="5841">
          <cell r="A5841" t="str">
            <v>004256009</v>
          </cell>
          <cell r="B5841" t="str">
            <v>Talilni vložek</v>
          </cell>
          <cell r="C5841" t="str">
            <v>VVT-D 24kV/25A</v>
          </cell>
          <cell r="D5841" t="str">
            <v>47,2421</v>
          </cell>
          <cell r="E5841" t="str">
            <v>TB</v>
          </cell>
          <cell r="F5841">
            <v>36</v>
          </cell>
          <cell r="G5841">
            <v>302349.44</v>
          </cell>
          <cell r="H5841">
            <v>0</v>
          </cell>
          <cell r="I5841">
            <v>305372.93440000003</v>
          </cell>
          <cell r="J5841">
            <v>38476989.734400004</v>
          </cell>
          <cell r="K5841">
            <v>0.64</v>
          </cell>
          <cell r="L5841">
            <v>63102264</v>
          </cell>
        </row>
        <row r="5842">
          <cell r="A5842" t="str">
            <v>004256010</v>
          </cell>
          <cell r="B5842" t="str">
            <v>Talilni vložek</v>
          </cell>
          <cell r="C5842" t="str">
            <v>VVT-D 24kV/32A</v>
          </cell>
          <cell r="D5842" t="str">
            <v>48,1506</v>
          </cell>
          <cell r="E5842" t="str">
            <v>TB</v>
          </cell>
          <cell r="F5842">
            <v>36</v>
          </cell>
          <cell r="G5842">
            <v>308163.84000000003</v>
          </cell>
          <cell r="H5842">
            <v>0</v>
          </cell>
          <cell r="I5842">
            <v>311245.47840000002</v>
          </cell>
          <cell r="J5842">
            <v>39216930.278400004</v>
          </cell>
          <cell r="K5842">
            <v>0.64</v>
          </cell>
          <cell r="L5842">
            <v>64315766</v>
          </cell>
        </row>
        <row r="5843">
          <cell r="A5843" t="str">
            <v>004256011</v>
          </cell>
          <cell r="B5843" t="str">
            <v>Talilni vložek</v>
          </cell>
          <cell r="C5843" t="str">
            <v>VVT-D 24kV/40A</v>
          </cell>
          <cell r="D5843" t="str">
            <v>49,5951</v>
          </cell>
          <cell r="E5843" t="str">
            <v>TB</v>
          </cell>
          <cell r="F5843">
            <v>36</v>
          </cell>
          <cell r="G5843">
            <v>317408.64000000001</v>
          </cell>
          <cell r="H5843">
            <v>0</v>
          </cell>
          <cell r="I5843">
            <v>320582.72640000004</v>
          </cell>
          <cell r="J5843">
            <v>40393423.526400007</v>
          </cell>
          <cell r="K5843">
            <v>0.64</v>
          </cell>
          <cell r="L5843">
            <v>66245215</v>
          </cell>
        </row>
        <row r="5844">
          <cell r="A5844" t="str">
            <v>004256012</v>
          </cell>
          <cell r="B5844" t="str">
            <v>Talilni vložek</v>
          </cell>
          <cell r="C5844" t="str">
            <v>VVT-D 24kV/50A</v>
          </cell>
          <cell r="D5844" t="str">
            <v>68,8199</v>
          </cell>
          <cell r="E5844" t="str">
            <v>TB</v>
          </cell>
          <cell r="F5844">
            <v>36</v>
          </cell>
          <cell r="G5844">
            <v>440447.36</v>
          </cell>
          <cell r="H5844">
            <v>0</v>
          </cell>
          <cell r="I5844">
            <v>444851.83360000001</v>
          </cell>
          <cell r="J5844">
            <v>56051331.033600003</v>
          </cell>
          <cell r="K5844">
            <v>0.64</v>
          </cell>
          <cell r="L5844">
            <v>91924183</v>
          </cell>
        </row>
        <row r="5845">
          <cell r="A5845" t="str">
            <v>004256013</v>
          </cell>
          <cell r="B5845" t="str">
            <v>Talilni vložek</v>
          </cell>
          <cell r="C5845" t="str">
            <v>VVT-D 24kV/63A</v>
          </cell>
          <cell r="D5845" t="str">
            <v>70,1184</v>
          </cell>
          <cell r="E5845" t="str">
            <v>TB</v>
          </cell>
          <cell r="F5845">
            <v>36</v>
          </cell>
          <cell r="G5845">
            <v>448757.76000000001</v>
          </cell>
          <cell r="H5845">
            <v>0</v>
          </cell>
          <cell r="I5845">
            <v>453245.33760000003</v>
          </cell>
          <cell r="J5845">
            <v>57108912.537600003</v>
          </cell>
          <cell r="K5845">
            <v>0.64</v>
          </cell>
          <cell r="L5845">
            <v>93658617</v>
          </cell>
        </row>
        <row r="5846">
          <cell r="A5846" t="str">
            <v>004256014</v>
          </cell>
          <cell r="B5846" t="str">
            <v>Talilni vložek</v>
          </cell>
          <cell r="C5846" t="str">
            <v>VVT-D 24kV/80A</v>
          </cell>
          <cell r="D5846" t="str">
            <v>75,9650</v>
          </cell>
          <cell r="E5846" t="str">
            <v>TB</v>
          </cell>
          <cell r="F5846">
            <v>36</v>
          </cell>
          <cell r="G5846">
            <v>486176</v>
          </cell>
          <cell r="H5846">
            <v>0</v>
          </cell>
          <cell r="I5846">
            <v>491037.76</v>
          </cell>
          <cell r="J5846">
            <v>61870757.759999998</v>
          </cell>
          <cell r="K5846">
            <v>0.64</v>
          </cell>
          <cell r="L5846">
            <v>101468043</v>
          </cell>
        </row>
        <row r="5847">
          <cell r="A5847" t="str">
            <v>004256015</v>
          </cell>
          <cell r="B5847" t="str">
            <v>Talilni vložek</v>
          </cell>
          <cell r="C5847" t="str">
            <v>VVT-D 24kV/100A</v>
          </cell>
          <cell r="D5847" t="str">
            <v>75,9650</v>
          </cell>
          <cell r="E5847" t="str">
            <v>TB</v>
          </cell>
          <cell r="F5847">
            <v>36</v>
          </cell>
          <cell r="G5847">
            <v>486176</v>
          </cell>
          <cell r="H5847">
            <v>0</v>
          </cell>
          <cell r="I5847">
            <v>491037.76</v>
          </cell>
          <cell r="J5847">
            <v>61870757.759999998</v>
          </cell>
          <cell r="K5847">
            <v>0.64</v>
          </cell>
          <cell r="L5847">
            <v>101468043</v>
          </cell>
        </row>
        <row r="5848">
          <cell r="A5848" t="str">
            <v>004256016</v>
          </cell>
          <cell r="B5848" t="str">
            <v>Talilni vložek</v>
          </cell>
          <cell r="C5848" t="str">
            <v>VVT-D 24kV/125A</v>
          </cell>
          <cell r="D5848" t="str">
            <v>78,7785</v>
          </cell>
          <cell r="E5848" t="str">
            <v>TB</v>
          </cell>
          <cell r="F5848">
            <v>36</v>
          </cell>
          <cell r="G5848">
            <v>504182.4</v>
          </cell>
          <cell r="H5848">
            <v>0</v>
          </cell>
          <cell r="I5848">
            <v>509224.22400000005</v>
          </cell>
          <cell r="J5848">
            <v>64162252.224000007</v>
          </cell>
          <cell r="K5848">
            <v>0.64</v>
          </cell>
          <cell r="L5848">
            <v>105226094</v>
          </cell>
        </row>
        <row r="5849">
          <cell r="A5849" t="str">
            <v>004256503</v>
          </cell>
          <cell r="B5849" t="str">
            <v>Talilni vložek</v>
          </cell>
          <cell r="C5849" t="str">
            <v>VVT-D 24kV/2A 537</v>
          </cell>
          <cell r="D5849" t="str">
            <v>82,1571</v>
          </cell>
          <cell r="E5849" t="str">
            <v>TB</v>
          </cell>
          <cell r="F5849">
            <v>36</v>
          </cell>
          <cell r="G5849">
            <v>525805.44000000006</v>
          </cell>
          <cell r="H5849">
            <v>0</v>
          </cell>
          <cell r="I5849">
            <v>531063.49440000008</v>
          </cell>
          <cell r="J5849">
            <v>66914000.294400014</v>
          </cell>
          <cell r="K5849">
            <v>0.64</v>
          </cell>
          <cell r="L5849">
            <v>109738961</v>
          </cell>
        </row>
        <row r="5850">
          <cell r="A5850" t="str">
            <v>004256504</v>
          </cell>
          <cell r="B5850" t="str">
            <v>Talilni vložek</v>
          </cell>
          <cell r="C5850" t="str">
            <v>VVT-D 24kV/4A 537</v>
          </cell>
          <cell r="D5850" t="str">
            <v>79,1143</v>
          </cell>
          <cell r="E5850" t="str">
            <v>TB</v>
          </cell>
          <cell r="F5850">
            <v>36</v>
          </cell>
          <cell r="G5850">
            <v>506331.52</v>
          </cell>
          <cell r="H5850">
            <v>0</v>
          </cell>
          <cell r="I5850">
            <v>511394.83520000003</v>
          </cell>
          <cell r="J5850">
            <v>64435749.235200003</v>
          </cell>
          <cell r="K5850">
            <v>0.64</v>
          </cell>
          <cell r="L5850">
            <v>105674629</v>
          </cell>
        </row>
        <row r="5851">
          <cell r="A5851" t="str">
            <v>004256505</v>
          </cell>
          <cell r="B5851" t="str">
            <v>Talilni vložek</v>
          </cell>
          <cell r="C5851" t="str">
            <v>VVT-D 24kV/6A 537</v>
          </cell>
          <cell r="D5851" t="str">
            <v>79,1143</v>
          </cell>
          <cell r="E5851" t="str">
            <v>TB</v>
          </cell>
          <cell r="F5851">
            <v>36</v>
          </cell>
          <cell r="G5851">
            <v>506331.52</v>
          </cell>
          <cell r="H5851">
            <v>0</v>
          </cell>
          <cell r="I5851">
            <v>511394.83520000003</v>
          </cell>
          <cell r="J5851">
            <v>64435749.235200003</v>
          </cell>
          <cell r="K5851">
            <v>0.64</v>
          </cell>
          <cell r="L5851">
            <v>105674629</v>
          </cell>
        </row>
        <row r="5852">
          <cell r="A5852" t="str">
            <v>004256506</v>
          </cell>
          <cell r="B5852" t="str">
            <v>Talilni vložek</v>
          </cell>
          <cell r="C5852" t="str">
            <v>VVT-D 24kV/10A 537</v>
          </cell>
          <cell r="D5852" t="str">
            <v>79,1143</v>
          </cell>
          <cell r="E5852" t="str">
            <v>TB</v>
          </cell>
          <cell r="F5852">
            <v>36</v>
          </cell>
          <cell r="G5852">
            <v>506331.52</v>
          </cell>
          <cell r="H5852">
            <v>0</v>
          </cell>
          <cell r="I5852">
            <v>511394.83520000003</v>
          </cell>
          <cell r="J5852">
            <v>64435749.235200003</v>
          </cell>
          <cell r="K5852">
            <v>0.64</v>
          </cell>
          <cell r="L5852">
            <v>105674629</v>
          </cell>
        </row>
        <row r="5853">
          <cell r="A5853" t="str">
            <v>004256507</v>
          </cell>
          <cell r="B5853" t="str">
            <v>Talilni vložek</v>
          </cell>
          <cell r="C5853" t="str">
            <v>VVT-D 24kV/16A 537</v>
          </cell>
          <cell r="D5853" t="str">
            <v>79,1143</v>
          </cell>
          <cell r="E5853" t="str">
            <v>TB</v>
          </cell>
          <cell r="F5853">
            <v>36</v>
          </cell>
          <cell r="G5853">
            <v>506331.52</v>
          </cell>
          <cell r="H5853">
            <v>0</v>
          </cell>
          <cell r="I5853">
            <v>511394.83520000003</v>
          </cell>
          <cell r="J5853">
            <v>64435749.235200003</v>
          </cell>
          <cell r="K5853">
            <v>0.64</v>
          </cell>
          <cell r="L5853">
            <v>105674629</v>
          </cell>
        </row>
        <row r="5854">
          <cell r="A5854" t="str">
            <v>004256508</v>
          </cell>
          <cell r="B5854" t="str">
            <v>Talilni vložek</v>
          </cell>
          <cell r="C5854" t="str">
            <v>VVT-D 24kV/20A 537</v>
          </cell>
          <cell r="D5854" t="str">
            <v>79,1143</v>
          </cell>
          <cell r="E5854" t="str">
            <v>TB</v>
          </cell>
          <cell r="F5854">
            <v>36</v>
          </cell>
          <cell r="G5854">
            <v>506331.52</v>
          </cell>
          <cell r="H5854">
            <v>0</v>
          </cell>
          <cell r="I5854">
            <v>511394.83520000003</v>
          </cell>
          <cell r="J5854">
            <v>64435749.235200003</v>
          </cell>
          <cell r="K5854">
            <v>0.64</v>
          </cell>
          <cell r="L5854">
            <v>105674629</v>
          </cell>
        </row>
        <row r="5855">
          <cell r="A5855" t="str">
            <v>004256509</v>
          </cell>
          <cell r="B5855" t="str">
            <v>Talilni vložek</v>
          </cell>
          <cell r="C5855" t="str">
            <v>VVT-D 24kV/25A 537</v>
          </cell>
          <cell r="D5855" t="str">
            <v>79,1143</v>
          </cell>
          <cell r="E5855" t="str">
            <v>TB</v>
          </cell>
          <cell r="F5855">
            <v>36</v>
          </cell>
          <cell r="G5855">
            <v>506331.52</v>
          </cell>
          <cell r="H5855">
            <v>0</v>
          </cell>
          <cell r="I5855">
            <v>511394.83520000003</v>
          </cell>
          <cell r="J5855">
            <v>64435749.235200003</v>
          </cell>
          <cell r="K5855">
            <v>0.64</v>
          </cell>
          <cell r="L5855">
            <v>105674629</v>
          </cell>
        </row>
        <row r="5856">
          <cell r="A5856" t="str">
            <v>004256510</v>
          </cell>
          <cell r="B5856" t="str">
            <v>Talilni vložek</v>
          </cell>
          <cell r="C5856" t="str">
            <v>VVT-D 24kV/32A 537</v>
          </cell>
          <cell r="D5856" t="str">
            <v>80,6357</v>
          </cell>
          <cell r="E5856" t="str">
            <v>TB</v>
          </cell>
          <cell r="F5856">
            <v>36</v>
          </cell>
          <cell r="G5856">
            <v>516068.48000000004</v>
          </cell>
          <cell r="H5856">
            <v>0</v>
          </cell>
          <cell r="I5856">
            <v>521229.16480000003</v>
          </cell>
          <cell r="J5856">
            <v>65674874.764800005</v>
          </cell>
          <cell r="K5856">
            <v>0.64</v>
          </cell>
          <cell r="L5856">
            <v>107706795</v>
          </cell>
        </row>
        <row r="5857">
          <cell r="A5857" t="str">
            <v>004256511</v>
          </cell>
          <cell r="B5857" t="str">
            <v>Talilni vložek</v>
          </cell>
          <cell r="C5857" t="str">
            <v>VVT-D 24kV/40A 537</v>
          </cell>
          <cell r="D5857" t="str">
            <v>83,0548</v>
          </cell>
          <cell r="E5857" t="str">
            <v>TB</v>
          </cell>
          <cell r="F5857">
            <v>36</v>
          </cell>
          <cell r="G5857">
            <v>531550.71999999997</v>
          </cell>
          <cell r="H5857">
            <v>0</v>
          </cell>
          <cell r="I5857">
            <v>536866.22719999996</v>
          </cell>
          <cell r="J5857">
            <v>67645144.627199993</v>
          </cell>
          <cell r="K5857">
            <v>0.64</v>
          </cell>
          <cell r="L5857">
            <v>110938038</v>
          </cell>
        </row>
        <row r="5858">
          <cell r="A5858" t="str">
            <v>004256512</v>
          </cell>
          <cell r="B5858" t="str">
            <v>Talilni vložek</v>
          </cell>
          <cell r="C5858" t="str">
            <v>VVT-D 24kV/50A 537</v>
          </cell>
          <cell r="D5858" t="str">
            <v>123,2932</v>
          </cell>
          <cell r="E5858" t="str">
            <v>TB</v>
          </cell>
          <cell r="F5858">
            <v>36</v>
          </cell>
          <cell r="G5858">
            <v>789076.47999999998</v>
          </cell>
          <cell r="H5858">
            <v>0</v>
          </cell>
          <cell r="I5858">
            <v>796967.24479999999</v>
          </cell>
          <cell r="J5858">
            <v>100417872.8448</v>
          </cell>
          <cell r="K5858">
            <v>0.64</v>
          </cell>
          <cell r="L5858">
            <v>164685312</v>
          </cell>
        </row>
        <row r="5859">
          <cell r="A5859" t="str">
            <v>004256513</v>
          </cell>
          <cell r="B5859" t="str">
            <v>Talilni vložek</v>
          </cell>
          <cell r="C5859" t="str">
            <v>VVT-D 24kV/63A 537</v>
          </cell>
          <cell r="D5859" t="str">
            <v>125,6195</v>
          </cell>
          <cell r="E5859" t="str">
            <v>TB</v>
          </cell>
          <cell r="F5859">
            <v>36</v>
          </cell>
          <cell r="G5859">
            <v>803964.8</v>
          </cell>
          <cell r="H5859">
            <v>0</v>
          </cell>
          <cell r="I5859">
            <v>812004.44800000009</v>
          </cell>
          <cell r="J5859">
            <v>102312560.44800001</v>
          </cell>
          <cell r="K5859">
            <v>0.64</v>
          </cell>
          <cell r="L5859">
            <v>167792600</v>
          </cell>
        </row>
        <row r="5860">
          <cell r="A5860" t="str">
            <v>004256514</v>
          </cell>
          <cell r="B5860" t="str">
            <v>Talilni vložek</v>
          </cell>
          <cell r="C5860" t="str">
            <v>VVT-D 24kV/80A 537</v>
          </cell>
          <cell r="D5860" t="str">
            <v>138,1668</v>
          </cell>
          <cell r="E5860" t="str">
            <v>TB</v>
          </cell>
          <cell r="F5860">
            <v>36</v>
          </cell>
          <cell r="G5860">
            <v>884267.52000000002</v>
          </cell>
          <cell r="H5860">
            <v>0</v>
          </cell>
          <cell r="I5860">
            <v>893110.19520000007</v>
          </cell>
          <cell r="J5860">
            <v>112531884.5952</v>
          </cell>
          <cell r="K5860">
            <v>0.64</v>
          </cell>
          <cell r="L5860">
            <v>184552291</v>
          </cell>
        </row>
        <row r="5861">
          <cell r="A5861" t="str">
            <v>004256515</v>
          </cell>
          <cell r="B5861" t="str">
            <v>Talilni vložek</v>
          </cell>
          <cell r="C5861" t="str">
            <v>VVT-D 24kV/100A 537</v>
          </cell>
          <cell r="D5861" t="str">
            <v>138,1668</v>
          </cell>
          <cell r="E5861" t="str">
            <v>TB</v>
          </cell>
          <cell r="F5861">
            <v>36</v>
          </cell>
          <cell r="G5861">
            <v>884267.52000000002</v>
          </cell>
          <cell r="H5861">
            <v>0</v>
          </cell>
          <cell r="I5861">
            <v>893110.19520000007</v>
          </cell>
          <cell r="J5861">
            <v>112531884.5952</v>
          </cell>
          <cell r="K5861">
            <v>0.64</v>
          </cell>
          <cell r="L5861">
            <v>184552291</v>
          </cell>
        </row>
        <row r="5862">
          <cell r="A5862" t="str">
            <v>004256516</v>
          </cell>
          <cell r="B5862" t="str">
            <v>Talilni vložek</v>
          </cell>
          <cell r="C5862" t="str">
            <v>VVT-D 24kV/125A 537</v>
          </cell>
          <cell r="D5862" t="str">
            <v>179,1051</v>
          </cell>
          <cell r="E5862" t="str">
            <v>TB</v>
          </cell>
          <cell r="F5862">
            <v>36</v>
          </cell>
          <cell r="G5862">
            <v>1146272.6400000001</v>
          </cell>
          <cell r="H5862">
            <v>0</v>
          </cell>
          <cell r="I5862">
            <v>1157735.3664000002</v>
          </cell>
          <cell r="J5862">
            <v>145874656.16640002</v>
          </cell>
          <cell r="K5862">
            <v>0.64</v>
          </cell>
          <cell r="L5862">
            <v>239234437</v>
          </cell>
        </row>
        <row r="5863">
          <cell r="A5863" t="str">
            <v>004256517</v>
          </cell>
          <cell r="B5863" t="str">
            <v>Talilni vložek</v>
          </cell>
          <cell r="C5863" t="str">
            <v>VVT-D 24kV/160A 537</v>
          </cell>
          <cell r="D5863" t="str">
            <v>179,1051</v>
          </cell>
          <cell r="E5863" t="str">
            <v>TB</v>
          </cell>
          <cell r="F5863">
            <v>36</v>
          </cell>
          <cell r="G5863">
            <v>1146272.6400000001</v>
          </cell>
          <cell r="H5863">
            <v>0</v>
          </cell>
          <cell r="I5863">
            <v>1157735.3664000002</v>
          </cell>
          <cell r="J5863">
            <v>145874656.16640002</v>
          </cell>
          <cell r="K5863">
            <v>0.64</v>
          </cell>
          <cell r="L5863">
            <v>239234437</v>
          </cell>
        </row>
        <row r="5864">
          <cell r="A5864" t="str">
            <v>004257103</v>
          </cell>
          <cell r="B5864" t="str">
            <v>Talilni vložek</v>
          </cell>
          <cell r="C5864" t="str">
            <v>VVT-E 24kV/2A 292</v>
          </cell>
          <cell r="D5864" t="str">
            <v>60,8064</v>
          </cell>
          <cell r="E5864" t="str">
            <v>TC</v>
          </cell>
          <cell r="F5864">
            <v>36</v>
          </cell>
          <cell r="G5864">
            <v>389160.96000000002</v>
          </cell>
          <cell r="H5864">
            <v>0</v>
          </cell>
          <cell r="I5864">
            <v>393052.56960000005</v>
          </cell>
          <cell r="J5864">
            <v>49524623.769600004</v>
          </cell>
          <cell r="K5864">
            <v>0.64</v>
          </cell>
          <cell r="L5864">
            <v>81220383</v>
          </cell>
        </row>
        <row r="5865">
          <cell r="A5865" t="str">
            <v>004257104</v>
          </cell>
          <cell r="B5865" t="str">
            <v>Talilni vložek</v>
          </cell>
          <cell r="C5865" t="str">
            <v>VVT-E 24kV/4A 292</v>
          </cell>
          <cell r="D5865" t="str">
            <v>54,3910</v>
          </cell>
          <cell r="E5865" t="str">
            <v>TC</v>
          </cell>
          <cell r="F5865">
            <v>36</v>
          </cell>
          <cell r="G5865">
            <v>348102.40000000002</v>
          </cell>
          <cell r="H5865">
            <v>0</v>
          </cell>
          <cell r="I5865">
            <v>351583.424</v>
          </cell>
          <cell r="J5865">
            <v>44299511.424000002</v>
          </cell>
          <cell r="K5865">
            <v>0.64</v>
          </cell>
          <cell r="L5865">
            <v>72651199</v>
          </cell>
        </row>
        <row r="5866">
          <cell r="A5866" t="str">
            <v>004257105</v>
          </cell>
          <cell r="B5866" t="str">
            <v>Talilni vložek</v>
          </cell>
          <cell r="C5866" t="str">
            <v>VVT-E 24kV/6A 292</v>
          </cell>
          <cell r="D5866" t="str">
            <v>54,3910</v>
          </cell>
          <cell r="E5866" t="str">
            <v>TC</v>
          </cell>
          <cell r="F5866">
            <v>36</v>
          </cell>
          <cell r="G5866">
            <v>348102.40000000002</v>
          </cell>
          <cell r="H5866">
            <v>0</v>
          </cell>
          <cell r="I5866">
            <v>351583.424</v>
          </cell>
          <cell r="J5866">
            <v>44299511.424000002</v>
          </cell>
          <cell r="K5866">
            <v>0.64</v>
          </cell>
          <cell r="L5866">
            <v>72651199</v>
          </cell>
        </row>
        <row r="5867">
          <cell r="A5867" t="str">
            <v>004257106</v>
          </cell>
          <cell r="B5867" t="str">
            <v>Talilni vložek</v>
          </cell>
          <cell r="C5867" t="str">
            <v>VVT-E 24kV/10A 292</v>
          </cell>
          <cell r="D5867" t="str">
            <v>54,3910</v>
          </cell>
          <cell r="E5867" t="str">
            <v>TC</v>
          </cell>
          <cell r="F5867">
            <v>36</v>
          </cell>
          <cell r="G5867">
            <v>348102.40000000002</v>
          </cell>
          <cell r="H5867">
            <v>0</v>
          </cell>
          <cell r="I5867">
            <v>351583.424</v>
          </cell>
          <cell r="J5867">
            <v>44299511.424000002</v>
          </cell>
          <cell r="K5867">
            <v>0.64</v>
          </cell>
          <cell r="L5867">
            <v>72651199</v>
          </cell>
        </row>
        <row r="5868">
          <cell r="A5868" t="str">
            <v>004257107</v>
          </cell>
          <cell r="B5868" t="str">
            <v>Talilni vložek</v>
          </cell>
          <cell r="C5868" t="str">
            <v>VVT-E 24kV/16A 292</v>
          </cell>
          <cell r="D5868" t="str">
            <v>54,3910</v>
          </cell>
          <cell r="E5868" t="str">
            <v>TC</v>
          </cell>
          <cell r="F5868">
            <v>36</v>
          </cell>
          <cell r="G5868">
            <v>348102.40000000002</v>
          </cell>
          <cell r="H5868">
            <v>0</v>
          </cell>
          <cell r="I5868">
            <v>351583.424</v>
          </cell>
          <cell r="J5868">
            <v>44299511.424000002</v>
          </cell>
          <cell r="K5868">
            <v>0.64</v>
          </cell>
          <cell r="L5868">
            <v>72651199</v>
          </cell>
        </row>
        <row r="5869">
          <cell r="A5869" t="str">
            <v>004257108</v>
          </cell>
          <cell r="B5869" t="str">
            <v>Talilni vložek</v>
          </cell>
          <cell r="C5869" t="str">
            <v>VVT-E 24kV/20A 292</v>
          </cell>
          <cell r="D5869" t="str">
            <v>54,3910</v>
          </cell>
          <cell r="E5869" t="str">
            <v>TC</v>
          </cell>
          <cell r="F5869">
            <v>36</v>
          </cell>
          <cell r="G5869">
            <v>348102.40000000002</v>
          </cell>
          <cell r="H5869">
            <v>0</v>
          </cell>
          <cell r="I5869">
            <v>351583.424</v>
          </cell>
          <cell r="J5869">
            <v>44299511.424000002</v>
          </cell>
          <cell r="K5869">
            <v>0.64</v>
          </cell>
          <cell r="L5869">
            <v>72651199</v>
          </cell>
        </row>
        <row r="5870">
          <cell r="A5870" t="str">
            <v>004257109</v>
          </cell>
          <cell r="B5870" t="str">
            <v>Talilni vložek</v>
          </cell>
          <cell r="C5870" t="str">
            <v>VVT-E 24kV/25A 292</v>
          </cell>
          <cell r="D5870" t="str">
            <v>54,3910</v>
          </cell>
          <cell r="E5870" t="str">
            <v>TC</v>
          </cell>
          <cell r="F5870">
            <v>36</v>
          </cell>
          <cell r="G5870">
            <v>348102.40000000002</v>
          </cell>
          <cell r="H5870">
            <v>0</v>
          </cell>
          <cell r="I5870">
            <v>351583.424</v>
          </cell>
          <cell r="J5870">
            <v>44299511.424000002</v>
          </cell>
          <cell r="K5870">
            <v>0.64</v>
          </cell>
          <cell r="L5870">
            <v>72651199</v>
          </cell>
        </row>
        <row r="5871">
          <cell r="A5871" t="str">
            <v>004257110</v>
          </cell>
          <cell r="B5871" t="str">
            <v>Talilni vložek</v>
          </cell>
          <cell r="C5871" t="str">
            <v>VVT-E 24kV/32A 292</v>
          </cell>
          <cell r="D5871" t="str">
            <v>55,4370</v>
          </cell>
          <cell r="E5871" t="str">
            <v>TC</v>
          </cell>
          <cell r="F5871">
            <v>36</v>
          </cell>
          <cell r="G5871">
            <v>354796.79999999999</v>
          </cell>
          <cell r="H5871">
            <v>0</v>
          </cell>
          <cell r="I5871">
            <v>358344.76799999998</v>
          </cell>
          <cell r="J5871">
            <v>45151440.767999999</v>
          </cell>
          <cell r="K5871">
            <v>0.64</v>
          </cell>
          <cell r="L5871">
            <v>74048363</v>
          </cell>
        </row>
        <row r="5872">
          <cell r="A5872" t="str">
            <v>004257111</v>
          </cell>
          <cell r="B5872" t="str">
            <v>Talilni vložek</v>
          </cell>
          <cell r="C5872" t="str">
            <v>VVT-E 24kV/40A 292</v>
          </cell>
          <cell r="D5872" t="str">
            <v>57,1001</v>
          </cell>
          <cell r="E5872" t="str">
            <v>TC</v>
          </cell>
          <cell r="F5872">
            <v>36</v>
          </cell>
          <cell r="G5872">
            <v>365440.64</v>
          </cell>
          <cell r="H5872">
            <v>0</v>
          </cell>
          <cell r="I5872">
            <v>369095.04639999999</v>
          </cell>
          <cell r="J5872">
            <v>46505975.8464</v>
          </cell>
          <cell r="K5872">
            <v>0.64</v>
          </cell>
          <cell r="L5872">
            <v>76269801</v>
          </cell>
        </row>
        <row r="5873">
          <cell r="A5873" t="str">
            <v>004257112</v>
          </cell>
          <cell r="B5873" t="str">
            <v>Talilni vložek</v>
          </cell>
          <cell r="C5873" t="str">
            <v>VVT-E 24kV/50A 292</v>
          </cell>
          <cell r="D5873" t="str">
            <v>84,7640</v>
          </cell>
          <cell r="E5873" t="str">
            <v>TC</v>
          </cell>
          <cell r="F5873">
            <v>36</v>
          </cell>
          <cell r="G5873">
            <v>542489.59999999998</v>
          </cell>
          <cell r="H5873">
            <v>0</v>
          </cell>
          <cell r="I5873">
            <v>547914.49599999993</v>
          </cell>
          <cell r="J5873">
            <v>69037226.495999992</v>
          </cell>
          <cell r="K5873">
            <v>0.64</v>
          </cell>
          <cell r="L5873">
            <v>113221052</v>
          </cell>
        </row>
        <row r="5874">
          <cell r="A5874" t="str">
            <v>004257113</v>
          </cell>
          <cell r="B5874" t="str">
            <v>Talilni vložek</v>
          </cell>
          <cell r="C5874" t="str">
            <v>VVT-E 24kV/63A 292</v>
          </cell>
          <cell r="D5874" t="str">
            <v>86,3634</v>
          </cell>
          <cell r="E5874" t="str">
            <v>TC</v>
          </cell>
          <cell r="F5874">
            <v>36</v>
          </cell>
          <cell r="G5874">
            <v>552725.76000000001</v>
          </cell>
          <cell r="H5874">
            <v>0</v>
          </cell>
          <cell r="I5874">
            <v>558253.01760000002</v>
          </cell>
          <cell r="J5874">
            <v>70339880.217600003</v>
          </cell>
          <cell r="K5874">
            <v>0.64</v>
          </cell>
          <cell r="L5874">
            <v>115357404</v>
          </cell>
        </row>
        <row r="5875">
          <cell r="A5875" t="str">
            <v>004257003</v>
          </cell>
          <cell r="B5875" t="str">
            <v>Talilni vložek</v>
          </cell>
          <cell r="C5875" t="str">
            <v>VVT-E 24kV/2A</v>
          </cell>
          <cell r="D5875" t="str">
            <v>51,2217</v>
          </cell>
          <cell r="E5875" t="str">
            <v>TC</v>
          </cell>
          <cell r="F5875">
            <v>36</v>
          </cell>
          <cell r="G5875">
            <v>327818.88</v>
          </cell>
          <cell r="H5875">
            <v>0</v>
          </cell>
          <cell r="I5875">
            <v>331097.06880000001</v>
          </cell>
          <cell r="J5875">
            <v>41718230.668800004</v>
          </cell>
          <cell r="K5875">
            <v>0.64</v>
          </cell>
          <cell r="L5875">
            <v>68417899</v>
          </cell>
        </row>
        <row r="5876">
          <cell r="A5876" t="str">
            <v>004257004</v>
          </cell>
          <cell r="B5876" t="str">
            <v>Talilni vložek</v>
          </cell>
          <cell r="C5876" t="str">
            <v>VVT-E 24kV/4A</v>
          </cell>
          <cell r="D5876" t="str">
            <v>47,5630</v>
          </cell>
          <cell r="E5876" t="str">
            <v>TC</v>
          </cell>
          <cell r="F5876">
            <v>36</v>
          </cell>
          <cell r="G5876">
            <v>304403.20000000001</v>
          </cell>
          <cell r="H5876">
            <v>0</v>
          </cell>
          <cell r="I5876">
            <v>307447.23200000002</v>
          </cell>
          <cell r="J5876">
            <v>38738351.232000001</v>
          </cell>
          <cell r="K5876">
            <v>0.64</v>
          </cell>
          <cell r="L5876">
            <v>63530897</v>
          </cell>
        </row>
        <row r="5877">
          <cell r="A5877" t="str">
            <v>004257005</v>
          </cell>
          <cell r="B5877" t="str">
            <v>Talilni vložek</v>
          </cell>
          <cell r="C5877" t="str">
            <v>VVT-E 24kV/6A</v>
          </cell>
          <cell r="D5877" t="str">
            <v>47,5630</v>
          </cell>
          <cell r="E5877" t="str">
            <v>TC</v>
          </cell>
          <cell r="F5877">
            <v>36</v>
          </cell>
          <cell r="G5877">
            <v>304403.20000000001</v>
          </cell>
          <cell r="H5877">
            <v>0</v>
          </cell>
          <cell r="I5877">
            <v>307447.23200000002</v>
          </cell>
          <cell r="J5877">
            <v>38738351.232000001</v>
          </cell>
          <cell r="K5877">
            <v>0.64</v>
          </cell>
          <cell r="L5877">
            <v>63530897</v>
          </cell>
        </row>
        <row r="5878">
          <cell r="A5878" t="str">
            <v>004257006</v>
          </cell>
          <cell r="B5878" t="str">
            <v>Talilni vložek</v>
          </cell>
          <cell r="C5878" t="str">
            <v>VVT-E 24kV/10A</v>
          </cell>
          <cell r="D5878" t="str">
            <v>47,5630</v>
          </cell>
          <cell r="E5878" t="str">
            <v>TC</v>
          </cell>
          <cell r="F5878">
            <v>36</v>
          </cell>
          <cell r="G5878">
            <v>304403.20000000001</v>
          </cell>
          <cell r="H5878">
            <v>0</v>
          </cell>
          <cell r="I5878">
            <v>307447.23200000002</v>
          </cell>
          <cell r="J5878">
            <v>38738351.232000001</v>
          </cell>
          <cell r="K5878">
            <v>0.64</v>
          </cell>
          <cell r="L5878">
            <v>63530897</v>
          </cell>
        </row>
        <row r="5879">
          <cell r="A5879" t="str">
            <v>004257007</v>
          </cell>
          <cell r="B5879" t="str">
            <v>Talilni vložek</v>
          </cell>
          <cell r="C5879" t="str">
            <v>VVT-E 24kV/16A</v>
          </cell>
          <cell r="D5879" t="str">
            <v>47,5630</v>
          </cell>
          <cell r="E5879" t="str">
            <v>TC</v>
          </cell>
          <cell r="F5879">
            <v>36</v>
          </cell>
          <cell r="G5879">
            <v>304403.20000000001</v>
          </cell>
          <cell r="H5879">
            <v>0</v>
          </cell>
          <cell r="I5879">
            <v>307447.23200000002</v>
          </cell>
          <cell r="J5879">
            <v>38738351.232000001</v>
          </cell>
          <cell r="K5879">
            <v>0.64</v>
          </cell>
          <cell r="L5879">
            <v>63530897</v>
          </cell>
        </row>
        <row r="5880">
          <cell r="A5880" t="str">
            <v>004257008</v>
          </cell>
          <cell r="B5880" t="str">
            <v>Talilni vložek</v>
          </cell>
          <cell r="C5880" t="str">
            <v>VVT-E 24kV/20A</v>
          </cell>
          <cell r="D5880" t="str">
            <v>47,5630</v>
          </cell>
          <cell r="E5880" t="str">
            <v>TC</v>
          </cell>
          <cell r="F5880">
            <v>36</v>
          </cell>
          <cell r="G5880">
            <v>304403.20000000001</v>
          </cell>
          <cell r="H5880">
            <v>0</v>
          </cell>
          <cell r="I5880">
            <v>307447.23200000002</v>
          </cell>
          <cell r="J5880">
            <v>38738351.232000001</v>
          </cell>
          <cell r="K5880">
            <v>0.64</v>
          </cell>
          <cell r="L5880">
            <v>63530897</v>
          </cell>
        </row>
        <row r="5881">
          <cell r="A5881" t="str">
            <v>004257009</v>
          </cell>
          <cell r="B5881" t="str">
            <v>Talilni vložek</v>
          </cell>
          <cell r="C5881" t="str">
            <v>VVT-E 24kV/25A</v>
          </cell>
          <cell r="D5881" t="str">
            <v>51,8336</v>
          </cell>
          <cell r="E5881" t="str">
            <v>TC</v>
          </cell>
          <cell r="F5881">
            <v>36</v>
          </cell>
          <cell r="G5881">
            <v>331735.03999999998</v>
          </cell>
          <cell r="H5881">
            <v>0</v>
          </cell>
          <cell r="I5881">
            <v>335052.39039999997</v>
          </cell>
          <cell r="J5881">
            <v>42216601.190399997</v>
          </cell>
          <cell r="K5881">
            <v>0.64</v>
          </cell>
          <cell r="L5881">
            <v>69235226</v>
          </cell>
        </row>
        <row r="5882">
          <cell r="A5882" t="str">
            <v>004257010</v>
          </cell>
          <cell r="B5882" t="str">
            <v>Talilni vložek</v>
          </cell>
          <cell r="C5882" t="str">
            <v>VVT-E 24kV/32A</v>
          </cell>
          <cell r="D5882" t="str">
            <v>51,8336</v>
          </cell>
          <cell r="E5882" t="str">
            <v>TC</v>
          </cell>
          <cell r="F5882">
            <v>36</v>
          </cell>
          <cell r="G5882">
            <v>331735.03999999998</v>
          </cell>
          <cell r="H5882">
            <v>0</v>
          </cell>
          <cell r="I5882">
            <v>335052.39039999997</v>
          </cell>
          <cell r="J5882">
            <v>42216601.190399997</v>
          </cell>
          <cell r="K5882">
            <v>0.64</v>
          </cell>
          <cell r="L5882">
            <v>69235226</v>
          </cell>
        </row>
        <row r="5883">
          <cell r="A5883" t="str">
            <v>004257011</v>
          </cell>
          <cell r="B5883" t="str">
            <v>Talilni vložek</v>
          </cell>
          <cell r="C5883" t="str">
            <v>VVT-E 24kV/40A</v>
          </cell>
          <cell r="D5883" t="str">
            <v>53,3886</v>
          </cell>
          <cell r="E5883" t="str">
            <v>TC</v>
          </cell>
          <cell r="F5883">
            <v>36</v>
          </cell>
          <cell r="G5883">
            <v>341687.03999999998</v>
          </cell>
          <cell r="H5883">
            <v>0</v>
          </cell>
          <cell r="I5883">
            <v>345103.91039999999</v>
          </cell>
          <cell r="J5883">
            <v>43483092.7104</v>
          </cell>
          <cell r="K5883">
            <v>0.64</v>
          </cell>
          <cell r="L5883">
            <v>71312273</v>
          </cell>
        </row>
        <row r="5884">
          <cell r="A5884" t="str">
            <v>004257012</v>
          </cell>
          <cell r="B5884" t="str">
            <v>Talilni vložek</v>
          </cell>
          <cell r="C5884" t="str">
            <v>VVT-E 24kV/50A</v>
          </cell>
          <cell r="D5884" t="str">
            <v>74,1158</v>
          </cell>
          <cell r="E5884" t="str">
            <v>TC</v>
          </cell>
          <cell r="F5884">
            <v>36</v>
          </cell>
          <cell r="G5884">
            <v>474341.12</v>
          </cell>
          <cell r="H5884">
            <v>0</v>
          </cell>
          <cell r="I5884">
            <v>479084.53120000003</v>
          </cell>
          <cell r="J5884">
            <v>60364650.931200005</v>
          </cell>
          <cell r="K5884">
            <v>0.64</v>
          </cell>
          <cell r="L5884">
            <v>98998028</v>
          </cell>
        </row>
        <row r="5885">
          <cell r="A5885" t="str">
            <v>004257013</v>
          </cell>
          <cell r="B5885" t="str">
            <v>Talilni vložek</v>
          </cell>
          <cell r="C5885" t="str">
            <v>VVT-E 24kV/63A</v>
          </cell>
          <cell r="D5885" t="str">
            <v>75,5142</v>
          </cell>
          <cell r="E5885" t="str">
            <v>TC</v>
          </cell>
          <cell r="F5885">
            <v>36</v>
          </cell>
          <cell r="G5885">
            <v>483290.88</v>
          </cell>
          <cell r="H5885">
            <v>0</v>
          </cell>
          <cell r="I5885">
            <v>488123.78879999998</v>
          </cell>
          <cell r="J5885">
            <v>61503597.388799995</v>
          </cell>
          <cell r="K5885">
            <v>0.64</v>
          </cell>
          <cell r="L5885">
            <v>100865900</v>
          </cell>
        </row>
        <row r="5886">
          <cell r="A5886" t="str">
            <v>004257014</v>
          </cell>
          <cell r="B5886" t="str">
            <v>Talilni vložek</v>
          </cell>
          <cell r="C5886" t="str">
            <v>VVT-E 24kV/80A</v>
          </cell>
          <cell r="D5886" t="str">
            <v>81,7929</v>
          </cell>
          <cell r="E5886" t="str">
            <v>TC</v>
          </cell>
          <cell r="F5886">
            <v>36</v>
          </cell>
          <cell r="G5886">
            <v>523474.56</v>
          </cell>
          <cell r="H5886">
            <v>0</v>
          </cell>
          <cell r="I5886">
            <v>528709.30559999996</v>
          </cell>
          <cell r="J5886">
            <v>66617372.505599998</v>
          </cell>
          <cell r="K5886">
            <v>0.64</v>
          </cell>
          <cell r="L5886">
            <v>109252491</v>
          </cell>
        </row>
        <row r="5887">
          <cell r="A5887" t="str">
            <v>004257015</v>
          </cell>
          <cell r="B5887" t="str">
            <v>Talilni vložek</v>
          </cell>
          <cell r="C5887" t="str">
            <v>VVT-E 24kV/100A</v>
          </cell>
          <cell r="D5887" t="str">
            <v>81,7929</v>
          </cell>
          <cell r="E5887" t="str">
            <v>TC</v>
          </cell>
          <cell r="F5887">
            <v>36</v>
          </cell>
          <cell r="G5887">
            <v>523474.56</v>
          </cell>
          <cell r="H5887">
            <v>0</v>
          </cell>
          <cell r="I5887">
            <v>528709.30559999996</v>
          </cell>
          <cell r="J5887">
            <v>66617372.505599998</v>
          </cell>
          <cell r="K5887">
            <v>0.64</v>
          </cell>
          <cell r="L5887">
            <v>109252491</v>
          </cell>
        </row>
        <row r="5888">
          <cell r="A5888" t="str">
            <v>004257016</v>
          </cell>
          <cell r="B5888" t="str">
            <v>Talilni vložek</v>
          </cell>
          <cell r="C5888" t="str">
            <v>VVT-E 24kV/125A</v>
          </cell>
          <cell r="D5888" t="str">
            <v>84,8223</v>
          </cell>
          <cell r="E5888" t="str">
            <v>TC</v>
          </cell>
          <cell r="F5888">
            <v>36</v>
          </cell>
          <cell r="G5888">
            <v>542862.72</v>
          </cell>
          <cell r="H5888">
            <v>0</v>
          </cell>
          <cell r="I5888">
            <v>548291.34719999996</v>
          </cell>
          <cell r="J5888">
            <v>69084709.747199997</v>
          </cell>
          <cell r="K5888">
            <v>0.64</v>
          </cell>
          <cell r="L5888">
            <v>113298924</v>
          </cell>
        </row>
        <row r="5889">
          <cell r="A5889" t="str">
            <v>004257503</v>
          </cell>
          <cell r="B5889" t="str">
            <v>Talilni vložek</v>
          </cell>
          <cell r="C5889" t="str">
            <v>VVT-E 24kV/2A 537</v>
          </cell>
          <cell r="D5889" t="str">
            <v>90,3729</v>
          </cell>
          <cell r="E5889" t="str">
            <v>TC</v>
          </cell>
          <cell r="F5889">
            <v>36</v>
          </cell>
          <cell r="G5889">
            <v>578386.56000000006</v>
          </cell>
          <cell r="H5889">
            <v>0</v>
          </cell>
          <cell r="I5889">
            <v>584170.42560000008</v>
          </cell>
          <cell r="J5889">
            <v>73605473.62560001</v>
          </cell>
          <cell r="K5889">
            <v>0.64</v>
          </cell>
          <cell r="L5889">
            <v>120712977</v>
          </cell>
        </row>
        <row r="5890">
          <cell r="A5890" t="str">
            <v>004257504</v>
          </cell>
          <cell r="B5890" t="str">
            <v>Talilni vložek</v>
          </cell>
          <cell r="C5890" t="str">
            <v>VVT-E 24kV/4A 537</v>
          </cell>
          <cell r="D5890" t="str">
            <v>87,0257</v>
          </cell>
          <cell r="E5890" t="str">
            <v>TC</v>
          </cell>
          <cell r="F5890">
            <v>36</v>
          </cell>
          <cell r="G5890">
            <v>556964.48</v>
          </cell>
          <cell r="H5890">
            <v>0</v>
          </cell>
          <cell r="I5890">
            <v>562534.12479999999</v>
          </cell>
          <cell r="J5890">
            <v>70879299.724800006</v>
          </cell>
          <cell r="K5890">
            <v>0.64</v>
          </cell>
          <cell r="L5890">
            <v>116242052</v>
          </cell>
        </row>
        <row r="5891">
          <cell r="A5891" t="str">
            <v>004257505</v>
          </cell>
          <cell r="B5891" t="str">
            <v>Talilni vložek</v>
          </cell>
          <cell r="C5891" t="str">
            <v>VVT-E 24kV/6A 537</v>
          </cell>
          <cell r="D5891" t="str">
            <v>87,0257</v>
          </cell>
          <cell r="E5891" t="str">
            <v>TC</v>
          </cell>
          <cell r="F5891">
            <v>36</v>
          </cell>
          <cell r="G5891">
            <v>556964.48</v>
          </cell>
          <cell r="H5891">
            <v>0</v>
          </cell>
          <cell r="I5891">
            <v>562534.12479999999</v>
          </cell>
          <cell r="J5891">
            <v>70879299.724800006</v>
          </cell>
          <cell r="K5891">
            <v>0.64</v>
          </cell>
          <cell r="L5891">
            <v>116242052</v>
          </cell>
        </row>
        <row r="5892">
          <cell r="A5892" t="str">
            <v>004257506</v>
          </cell>
          <cell r="B5892" t="str">
            <v>Talilni vložek</v>
          </cell>
          <cell r="C5892" t="str">
            <v>VVT-E 24kV/10A 537</v>
          </cell>
          <cell r="D5892" t="str">
            <v>87,0257</v>
          </cell>
          <cell r="E5892" t="str">
            <v>TC</v>
          </cell>
          <cell r="F5892">
            <v>36</v>
          </cell>
          <cell r="G5892">
            <v>556964.48</v>
          </cell>
          <cell r="H5892">
            <v>0</v>
          </cell>
          <cell r="I5892">
            <v>562534.12479999999</v>
          </cell>
          <cell r="J5892">
            <v>70879299.724800006</v>
          </cell>
          <cell r="K5892">
            <v>0.64</v>
          </cell>
          <cell r="L5892">
            <v>116242052</v>
          </cell>
        </row>
        <row r="5893">
          <cell r="A5893" t="str">
            <v>004257507</v>
          </cell>
          <cell r="B5893" t="str">
            <v>Talilni vložek</v>
          </cell>
          <cell r="C5893" t="str">
            <v>VVT-E 24kV/16A 537</v>
          </cell>
          <cell r="D5893" t="str">
            <v>87,0257</v>
          </cell>
          <cell r="E5893" t="str">
            <v>TC</v>
          </cell>
          <cell r="F5893">
            <v>36</v>
          </cell>
          <cell r="G5893">
            <v>556964.48</v>
          </cell>
          <cell r="H5893">
            <v>0</v>
          </cell>
          <cell r="I5893">
            <v>562534.12479999999</v>
          </cell>
          <cell r="J5893">
            <v>70879299.724800006</v>
          </cell>
          <cell r="K5893">
            <v>0.64</v>
          </cell>
          <cell r="L5893">
            <v>116242052</v>
          </cell>
        </row>
        <row r="5894">
          <cell r="A5894" t="str">
            <v>004257508</v>
          </cell>
          <cell r="B5894" t="str">
            <v>Talilni vložek</v>
          </cell>
          <cell r="C5894" t="str">
            <v>VVT-E 24kV/20A 537</v>
          </cell>
          <cell r="D5894" t="str">
            <v>87,0257</v>
          </cell>
          <cell r="E5894" t="str">
            <v>TC</v>
          </cell>
          <cell r="F5894">
            <v>36</v>
          </cell>
          <cell r="G5894">
            <v>556964.48</v>
          </cell>
          <cell r="H5894">
            <v>0</v>
          </cell>
          <cell r="I5894">
            <v>562534.12479999999</v>
          </cell>
          <cell r="J5894">
            <v>70879299.724800006</v>
          </cell>
          <cell r="K5894">
            <v>0.64</v>
          </cell>
          <cell r="L5894">
            <v>116242052</v>
          </cell>
        </row>
        <row r="5895">
          <cell r="A5895" t="str">
            <v>004257509</v>
          </cell>
          <cell r="B5895" t="str">
            <v>Talilni vložek</v>
          </cell>
          <cell r="C5895" t="str">
            <v>VVT-E 24kV/25A 537</v>
          </cell>
          <cell r="D5895" t="str">
            <v>87,0257</v>
          </cell>
          <cell r="E5895" t="str">
            <v>TC</v>
          </cell>
          <cell r="F5895">
            <v>36</v>
          </cell>
          <cell r="G5895">
            <v>556964.48</v>
          </cell>
          <cell r="H5895">
            <v>0</v>
          </cell>
          <cell r="I5895">
            <v>562534.12479999999</v>
          </cell>
          <cell r="J5895">
            <v>70879299.724800006</v>
          </cell>
          <cell r="K5895">
            <v>0.64</v>
          </cell>
          <cell r="L5895">
            <v>116242052</v>
          </cell>
        </row>
        <row r="5896">
          <cell r="A5896" t="str">
            <v>004257510</v>
          </cell>
          <cell r="B5896" t="str">
            <v>Talilni vložek</v>
          </cell>
          <cell r="C5896" t="str">
            <v>VVT-E 24kV/32A 537</v>
          </cell>
          <cell r="D5896" t="str">
            <v>88,6993</v>
          </cell>
          <cell r="E5896" t="str">
            <v>TC</v>
          </cell>
          <cell r="F5896">
            <v>36</v>
          </cell>
          <cell r="G5896">
            <v>567675.52</v>
          </cell>
          <cell r="H5896">
            <v>0</v>
          </cell>
          <cell r="I5896">
            <v>573352.27520000003</v>
          </cell>
          <cell r="J5896">
            <v>72242386.6752</v>
          </cell>
          <cell r="K5896">
            <v>0.64</v>
          </cell>
          <cell r="L5896">
            <v>118477515</v>
          </cell>
        </row>
        <row r="5897">
          <cell r="A5897" t="str">
            <v>004257511</v>
          </cell>
          <cell r="B5897" t="str">
            <v>Talilni vložek</v>
          </cell>
          <cell r="C5897" t="str">
            <v>VVT-E 24kV/40A 537</v>
          </cell>
          <cell r="D5897" t="str">
            <v>91,3603</v>
          </cell>
          <cell r="E5897" t="str">
            <v>TC</v>
          </cell>
          <cell r="F5897">
            <v>36</v>
          </cell>
          <cell r="G5897">
            <v>584705.92000000004</v>
          </cell>
          <cell r="H5897">
            <v>0</v>
          </cell>
          <cell r="I5897">
            <v>590552.97920000006</v>
          </cell>
          <cell r="J5897">
            <v>74409675.379200011</v>
          </cell>
          <cell r="K5897">
            <v>0.64</v>
          </cell>
          <cell r="L5897">
            <v>122031868</v>
          </cell>
        </row>
        <row r="5898">
          <cell r="A5898" t="str">
            <v>004257512</v>
          </cell>
          <cell r="B5898" t="str">
            <v>Talilni vložek</v>
          </cell>
          <cell r="C5898" t="str">
            <v>VVT-E 24kV/50A 537</v>
          </cell>
          <cell r="D5898" t="str">
            <v>135,6224</v>
          </cell>
          <cell r="E5898" t="str">
            <v>TC</v>
          </cell>
          <cell r="F5898">
            <v>36</v>
          </cell>
          <cell r="G5898">
            <v>867983.35999999999</v>
          </cell>
          <cell r="H5898">
            <v>0</v>
          </cell>
          <cell r="I5898">
            <v>876663.1936</v>
          </cell>
          <cell r="J5898">
            <v>110459562.3936</v>
          </cell>
          <cell r="K5898">
            <v>0.64</v>
          </cell>
          <cell r="L5898">
            <v>181153683</v>
          </cell>
        </row>
        <row r="5899">
          <cell r="A5899" t="str">
            <v>004257513</v>
          </cell>
          <cell r="B5899" t="str">
            <v>Talilni vložek</v>
          </cell>
          <cell r="C5899" t="str">
            <v>VVT-E 24kV/63A 537</v>
          </cell>
          <cell r="D5899" t="str">
            <v>138,1813</v>
          </cell>
          <cell r="E5899" t="str">
            <v>TC</v>
          </cell>
          <cell r="F5899">
            <v>36</v>
          </cell>
          <cell r="G5899">
            <v>884360.32000000007</v>
          </cell>
          <cell r="H5899">
            <v>0</v>
          </cell>
          <cell r="I5899">
            <v>893203.92320000008</v>
          </cell>
          <cell r="J5899">
            <v>112543694.32320002</v>
          </cell>
          <cell r="K5899">
            <v>0.64</v>
          </cell>
          <cell r="L5899">
            <v>184571659</v>
          </cell>
        </row>
        <row r="5900">
          <cell r="A5900" t="str">
            <v>004257514</v>
          </cell>
          <cell r="B5900" t="str">
            <v>Talilni vložek</v>
          </cell>
          <cell r="C5900" t="str">
            <v>VVT-E 24kV/80A 537</v>
          </cell>
          <cell r="D5900" t="str">
            <v>151,9836</v>
          </cell>
          <cell r="E5900" t="str">
            <v>TC</v>
          </cell>
          <cell r="F5900">
            <v>36</v>
          </cell>
          <cell r="G5900">
            <v>972695.04000000004</v>
          </cell>
          <cell r="H5900">
            <v>0</v>
          </cell>
          <cell r="I5900">
            <v>982421.99040000001</v>
          </cell>
          <cell r="J5900">
            <v>123785170.7904</v>
          </cell>
          <cell r="K5900">
            <v>0.64</v>
          </cell>
          <cell r="L5900">
            <v>203007681</v>
          </cell>
        </row>
        <row r="5901">
          <cell r="A5901" t="str">
            <v>004257515</v>
          </cell>
          <cell r="B5901" t="str">
            <v>Talilni vložek</v>
          </cell>
          <cell r="C5901" t="str">
            <v>VVT-E 24kV/100A 537</v>
          </cell>
          <cell r="D5901" t="str">
            <v>151,9836</v>
          </cell>
          <cell r="E5901" t="str">
            <v>TC</v>
          </cell>
          <cell r="F5901">
            <v>36</v>
          </cell>
          <cell r="G5901">
            <v>972695.04000000004</v>
          </cell>
          <cell r="H5901">
            <v>0</v>
          </cell>
          <cell r="I5901">
            <v>982421.99040000001</v>
          </cell>
          <cell r="J5901">
            <v>123785170.7904</v>
          </cell>
          <cell r="K5901">
            <v>0.64</v>
          </cell>
          <cell r="L5901">
            <v>203007681</v>
          </cell>
        </row>
        <row r="5902">
          <cell r="A5902" t="str">
            <v>004257516</v>
          </cell>
          <cell r="B5902" t="str">
            <v>Talilni vložek</v>
          </cell>
          <cell r="C5902" t="str">
            <v>VVT-E 24kV/125A 537</v>
          </cell>
          <cell r="D5902" t="str">
            <v>197,0154</v>
          </cell>
          <cell r="E5902" t="str">
            <v>TC</v>
          </cell>
          <cell r="F5902">
            <v>36</v>
          </cell>
          <cell r="G5902">
            <v>1260898.56</v>
          </cell>
          <cell r="H5902">
            <v>0</v>
          </cell>
          <cell r="I5902">
            <v>1273507.5456000001</v>
          </cell>
          <cell r="J5902">
            <v>160461950.74560001</v>
          </cell>
          <cell r="K5902">
            <v>0.64</v>
          </cell>
          <cell r="L5902">
            <v>263157600</v>
          </cell>
        </row>
        <row r="5903">
          <cell r="A5903" t="str">
            <v>004257517</v>
          </cell>
          <cell r="B5903" t="str">
            <v>Talilni vložek</v>
          </cell>
          <cell r="C5903" t="str">
            <v>VVT-E 24kV/160A 537</v>
          </cell>
          <cell r="D5903" t="str">
            <v>197,0154</v>
          </cell>
          <cell r="E5903" t="str">
            <v>TC</v>
          </cell>
          <cell r="F5903">
            <v>36</v>
          </cell>
          <cell r="G5903">
            <v>1260898.56</v>
          </cell>
          <cell r="H5903">
            <v>0</v>
          </cell>
          <cell r="I5903">
            <v>1273507.5456000001</v>
          </cell>
          <cell r="J5903">
            <v>160461950.74560001</v>
          </cell>
          <cell r="K5903">
            <v>0.64</v>
          </cell>
          <cell r="L5903">
            <v>263157600</v>
          </cell>
        </row>
        <row r="5904">
          <cell r="A5904" t="str">
            <v>004265103</v>
          </cell>
          <cell r="B5904" t="str">
            <v>Talilni vložek</v>
          </cell>
          <cell r="C5904" t="str">
            <v>VVC 36kV/2A 442</v>
          </cell>
          <cell r="D5904" t="str">
            <v>53,1304</v>
          </cell>
          <cell r="E5904" t="str">
            <v>TA</v>
          </cell>
          <cell r="F5904">
            <v>36</v>
          </cell>
          <cell r="G5904">
            <v>340034.56</v>
          </cell>
          <cell r="H5904">
            <v>0</v>
          </cell>
          <cell r="I5904">
            <v>343434.9056</v>
          </cell>
          <cell r="J5904">
            <v>43272798.105599999</v>
          </cell>
          <cell r="K5904">
            <v>0.64</v>
          </cell>
          <cell r="L5904">
            <v>70967389</v>
          </cell>
        </row>
        <row r="5905">
          <cell r="A5905" t="str">
            <v>004265104</v>
          </cell>
          <cell r="B5905" t="str">
            <v>Talilni vložek</v>
          </cell>
          <cell r="C5905" t="str">
            <v>VVC 36kV/4A 442</v>
          </cell>
          <cell r="D5905" t="str">
            <v>51,1626</v>
          </cell>
          <cell r="E5905" t="str">
            <v>TA</v>
          </cell>
          <cell r="F5905">
            <v>36</v>
          </cell>
          <cell r="G5905">
            <v>327440.64000000001</v>
          </cell>
          <cell r="H5905">
            <v>0</v>
          </cell>
          <cell r="I5905">
            <v>330715.04639999999</v>
          </cell>
          <cell r="J5905">
            <v>41670095.8464</v>
          </cell>
          <cell r="K5905">
            <v>0.64</v>
          </cell>
          <cell r="L5905">
            <v>68338958</v>
          </cell>
        </row>
        <row r="5906">
          <cell r="A5906" t="str">
            <v>004265105</v>
          </cell>
          <cell r="B5906" t="str">
            <v>Talilni vložek</v>
          </cell>
          <cell r="C5906" t="str">
            <v>VVC 36kV/6A 442</v>
          </cell>
          <cell r="D5906" t="str">
            <v>51,1626</v>
          </cell>
          <cell r="E5906" t="str">
            <v>TA</v>
          </cell>
          <cell r="F5906">
            <v>36</v>
          </cell>
          <cell r="G5906">
            <v>327440.64000000001</v>
          </cell>
          <cell r="H5906">
            <v>0</v>
          </cell>
          <cell r="I5906">
            <v>330715.04639999999</v>
          </cell>
          <cell r="J5906">
            <v>41670095.8464</v>
          </cell>
          <cell r="K5906">
            <v>0.64</v>
          </cell>
          <cell r="L5906">
            <v>68338958</v>
          </cell>
        </row>
        <row r="5907">
          <cell r="A5907" t="str">
            <v>004265106</v>
          </cell>
          <cell r="B5907" t="str">
            <v>Talilni vložek</v>
          </cell>
          <cell r="C5907" t="str">
            <v>VVC 36kV/10A 442</v>
          </cell>
          <cell r="D5907" t="str">
            <v>51,1626</v>
          </cell>
          <cell r="E5907" t="str">
            <v>TA</v>
          </cell>
          <cell r="F5907">
            <v>36</v>
          </cell>
          <cell r="G5907">
            <v>327440.64000000001</v>
          </cell>
          <cell r="H5907">
            <v>0</v>
          </cell>
          <cell r="I5907">
            <v>330715.04639999999</v>
          </cell>
          <cell r="J5907">
            <v>41670095.8464</v>
          </cell>
          <cell r="K5907">
            <v>0.64</v>
          </cell>
          <cell r="L5907">
            <v>68338958</v>
          </cell>
        </row>
        <row r="5908">
          <cell r="A5908" t="str">
            <v>004265107</v>
          </cell>
          <cell r="B5908" t="str">
            <v>Talilni vložek</v>
          </cell>
          <cell r="C5908" t="str">
            <v>VVC 36kV/16A 442</v>
          </cell>
          <cell r="D5908" t="str">
            <v>51,1626</v>
          </cell>
          <cell r="E5908" t="str">
            <v>TA</v>
          </cell>
          <cell r="F5908">
            <v>36</v>
          </cell>
          <cell r="G5908">
            <v>327440.64000000001</v>
          </cell>
          <cell r="H5908">
            <v>0</v>
          </cell>
          <cell r="I5908">
            <v>330715.04639999999</v>
          </cell>
          <cell r="J5908">
            <v>41670095.8464</v>
          </cell>
          <cell r="K5908">
            <v>0.64</v>
          </cell>
          <cell r="L5908">
            <v>68338958</v>
          </cell>
        </row>
        <row r="5909">
          <cell r="A5909" t="str">
            <v>004265003</v>
          </cell>
          <cell r="B5909" t="str">
            <v>Talilni vložek</v>
          </cell>
          <cell r="C5909" t="str">
            <v>VVC 36kV/2A</v>
          </cell>
          <cell r="D5909" t="str">
            <v>50,0894</v>
          </cell>
          <cell r="E5909" t="str">
            <v>TA</v>
          </cell>
          <cell r="F5909">
            <v>36</v>
          </cell>
          <cell r="G5909">
            <v>320572.16000000003</v>
          </cell>
          <cell r="H5909">
            <v>0</v>
          </cell>
          <cell r="I5909">
            <v>323777.88160000002</v>
          </cell>
          <cell r="J5909">
            <v>40796013.081600003</v>
          </cell>
          <cell r="K5909">
            <v>0.64</v>
          </cell>
          <cell r="L5909">
            <v>66905462</v>
          </cell>
        </row>
        <row r="5910">
          <cell r="A5910" t="str">
            <v>004265004</v>
          </cell>
          <cell r="B5910" t="str">
            <v>Talilni vložek</v>
          </cell>
          <cell r="C5910" t="str">
            <v>VVC 36kV/4A</v>
          </cell>
          <cell r="D5910" t="str">
            <v>46,5116</v>
          </cell>
          <cell r="E5910" t="str">
            <v>TA</v>
          </cell>
          <cell r="F5910">
            <v>36</v>
          </cell>
          <cell r="G5910">
            <v>297674.23999999999</v>
          </cell>
          <cell r="H5910">
            <v>0</v>
          </cell>
          <cell r="I5910">
            <v>300650.98239999998</v>
          </cell>
          <cell r="J5910">
            <v>37882023.782399997</v>
          </cell>
          <cell r="K5910">
            <v>0.64</v>
          </cell>
          <cell r="L5910">
            <v>62126520</v>
          </cell>
        </row>
        <row r="5911">
          <cell r="A5911" t="str">
            <v>004265005</v>
          </cell>
          <cell r="B5911" t="str">
            <v>Talilni vložek</v>
          </cell>
          <cell r="C5911" t="str">
            <v>VVC 36kV/6A</v>
          </cell>
          <cell r="D5911" t="str">
            <v>46,5116</v>
          </cell>
          <cell r="E5911" t="str">
            <v>TA</v>
          </cell>
          <cell r="F5911">
            <v>36</v>
          </cell>
          <cell r="G5911">
            <v>297674.23999999999</v>
          </cell>
          <cell r="H5911">
            <v>0</v>
          </cell>
          <cell r="I5911">
            <v>300650.98239999998</v>
          </cell>
          <cell r="J5911">
            <v>37882023.782399997</v>
          </cell>
          <cell r="K5911">
            <v>0.64</v>
          </cell>
          <cell r="L5911">
            <v>62126520</v>
          </cell>
        </row>
        <row r="5912">
          <cell r="A5912" t="str">
            <v>004265006</v>
          </cell>
          <cell r="B5912" t="str">
            <v>Talilni vložek</v>
          </cell>
          <cell r="C5912" t="str">
            <v>VVC 36kV/10A</v>
          </cell>
          <cell r="D5912" t="str">
            <v>46,5116</v>
          </cell>
          <cell r="E5912" t="str">
            <v>TA</v>
          </cell>
          <cell r="F5912">
            <v>36</v>
          </cell>
          <cell r="G5912">
            <v>297674.23999999999</v>
          </cell>
          <cell r="H5912">
            <v>0</v>
          </cell>
          <cell r="I5912">
            <v>300650.98239999998</v>
          </cell>
          <cell r="J5912">
            <v>37882023.782399997</v>
          </cell>
          <cell r="K5912">
            <v>0.64</v>
          </cell>
          <cell r="L5912">
            <v>62126520</v>
          </cell>
        </row>
        <row r="5913">
          <cell r="A5913" t="str">
            <v>004265007</v>
          </cell>
          <cell r="B5913" t="str">
            <v>Talilni vložek</v>
          </cell>
          <cell r="C5913" t="str">
            <v>VVC 36kV/16A</v>
          </cell>
          <cell r="D5913" t="str">
            <v>46,5116</v>
          </cell>
          <cell r="E5913" t="str">
            <v>TA</v>
          </cell>
          <cell r="F5913">
            <v>36</v>
          </cell>
          <cell r="G5913">
            <v>297674.23999999999</v>
          </cell>
          <cell r="H5913">
            <v>0</v>
          </cell>
          <cell r="I5913">
            <v>300650.98239999998</v>
          </cell>
          <cell r="J5913">
            <v>37882023.782399997</v>
          </cell>
          <cell r="K5913">
            <v>0.64</v>
          </cell>
          <cell r="L5913">
            <v>62126520</v>
          </cell>
        </row>
        <row r="5914">
          <cell r="A5914" t="str">
            <v>004265008</v>
          </cell>
          <cell r="B5914" t="str">
            <v>Talilni vložek</v>
          </cell>
          <cell r="C5914" t="str">
            <v>VVC 36kV/20A</v>
          </cell>
          <cell r="D5914" t="str">
            <v>46,5116</v>
          </cell>
          <cell r="E5914" t="str">
            <v>TA</v>
          </cell>
          <cell r="F5914">
            <v>36</v>
          </cell>
          <cell r="G5914">
            <v>297674.23999999999</v>
          </cell>
          <cell r="H5914">
            <v>0</v>
          </cell>
          <cell r="I5914">
            <v>300650.98239999998</v>
          </cell>
          <cell r="J5914">
            <v>37882023.782399997</v>
          </cell>
          <cell r="K5914">
            <v>0.64</v>
          </cell>
          <cell r="L5914">
            <v>62126520</v>
          </cell>
        </row>
        <row r="5915">
          <cell r="A5915" t="str">
            <v>004265009</v>
          </cell>
          <cell r="B5915" t="str">
            <v>Talilni vložek</v>
          </cell>
          <cell r="C5915" t="str">
            <v>VVC 36kV/25A</v>
          </cell>
          <cell r="D5915" t="str">
            <v>47,4060</v>
          </cell>
          <cell r="E5915" t="str">
            <v>TA</v>
          </cell>
          <cell r="F5915">
            <v>36</v>
          </cell>
          <cell r="G5915">
            <v>303398.40000000002</v>
          </cell>
          <cell r="H5915">
            <v>0</v>
          </cell>
          <cell r="I5915">
            <v>306432.38400000002</v>
          </cell>
          <cell r="J5915">
            <v>38610480.384000003</v>
          </cell>
          <cell r="K5915">
            <v>0.64</v>
          </cell>
          <cell r="L5915">
            <v>63321188</v>
          </cell>
        </row>
        <row r="5916">
          <cell r="A5916" t="str">
            <v>004265010</v>
          </cell>
          <cell r="B5916" t="str">
            <v>Talilni vložek</v>
          </cell>
          <cell r="C5916" t="str">
            <v>VVC 36kV/32A</v>
          </cell>
          <cell r="D5916" t="str">
            <v>47,4060</v>
          </cell>
          <cell r="E5916" t="str">
            <v>TA</v>
          </cell>
          <cell r="F5916">
            <v>36</v>
          </cell>
          <cell r="G5916">
            <v>303398.40000000002</v>
          </cell>
          <cell r="H5916">
            <v>0</v>
          </cell>
          <cell r="I5916">
            <v>306432.38400000002</v>
          </cell>
          <cell r="J5916">
            <v>38610480.384000003</v>
          </cell>
          <cell r="K5916">
            <v>0.64</v>
          </cell>
          <cell r="L5916">
            <v>63321188</v>
          </cell>
        </row>
        <row r="5917">
          <cell r="A5917" t="str">
            <v>004265011</v>
          </cell>
          <cell r="B5917" t="str">
            <v>Talilni vložek</v>
          </cell>
          <cell r="C5917" t="str">
            <v>VVC 36kV/40A</v>
          </cell>
          <cell r="D5917" t="str">
            <v>48,8282</v>
          </cell>
          <cell r="E5917" t="str">
            <v>TA</v>
          </cell>
          <cell r="F5917">
            <v>36</v>
          </cell>
          <cell r="G5917">
            <v>312500.47999999998</v>
          </cell>
          <cell r="H5917">
            <v>0</v>
          </cell>
          <cell r="I5917">
            <v>315625.48479999998</v>
          </cell>
          <cell r="J5917">
            <v>39768811.084799998</v>
          </cell>
          <cell r="K5917">
            <v>0.64</v>
          </cell>
          <cell r="L5917">
            <v>65220851</v>
          </cell>
        </row>
        <row r="5918">
          <cell r="A5918" t="str">
            <v>004265012</v>
          </cell>
          <cell r="B5918" t="str">
            <v>Talilni vložek</v>
          </cell>
          <cell r="C5918" t="str">
            <v>VVC 36kV/50A</v>
          </cell>
          <cell r="D5918" t="str">
            <v>71,8884</v>
          </cell>
          <cell r="E5918" t="str">
            <v>TA</v>
          </cell>
          <cell r="F5918">
            <v>36</v>
          </cell>
          <cell r="G5918">
            <v>460085.76000000001</v>
          </cell>
          <cell r="H5918">
            <v>0</v>
          </cell>
          <cell r="I5918">
            <v>464686.6176</v>
          </cell>
          <cell r="J5918">
            <v>58550513.817599997</v>
          </cell>
          <cell r="K5918">
            <v>0.64</v>
          </cell>
          <cell r="L5918">
            <v>96022843</v>
          </cell>
        </row>
        <row r="5919">
          <cell r="A5919" t="str">
            <v>004265013</v>
          </cell>
          <cell r="B5919" t="str">
            <v>Talilni vložek</v>
          </cell>
          <cell r="C5919" t="str">
            <v>VVC 36kV/63A</v>
          </cell>
          <cell r="D5919" t="str">
            <v>73,0980</v>
          </cell>
          <cell r="E5919" t="str">
            <v>TA</v>
          </cell>
          <cell r="F5919">
            <v>36</v>
          </cell>
          <cell r="G5919">
            <v>467827.20000000001</v>
          </cell>
          <cell r="H5919">
            <v>0</v>
          </cell>
          <cell r="I5919">
            <v>472505.47200000001</v>
          </cell>
          <cell r="J5919">
            <v>59535689.472000003</v>
          </cell>
          <cell r="K5919">
            <v>0.64</v>
          </cell>
          <cell r="L5919">
            <v>97638531</v>
          </cell>
        </row>
        <row r="5920">
          <cell r="A5920" t="str">
            <v>004265014</v>
          </cell>
          <cell r="B5920" t="str">
            <v>Talilni vložek</v>
          </cell>
          <cell r="C5920" t="str">
            <v>VVC 36kV/80A</v>
          </cell>
          <cell r="D5920" t="str">
            <v>68,5918</v>
          </cell>
          <cell r="E5920" t="str">
            <v>TA</v>
          </cell>
          <cell r="F5920">
            <v>36</v>
          </cell>
          <cell r="G5920">
            <v>438987.52000000002</v>
          </cell>
          <cell r="H5920">
            <v>0</v>
          </cell>
          <cell r="I5920">
            <v>443377.39520000003</v>
          </cell>
          <cell r="J5920">
            <v>55865551.795200005</v>
          </cell>
          <cell r="K5920">
            <v>0.64</v>
          </cell>
          <cell r="L5920">
            <v>91619505</v>
          </cell>
        </row>
        <row r="5921">
          <cell r="A5921" t="str">
            <v>004266103</v>
          </cell>
          <cell r="B5921" t="str">
            <v>Talilni vložek</v>
          </cell>
          <cell r="C5921" t="str">
            <v>VVT-D 36kV/2A 442</v>
          </cell>
          <cell r="D5921" t="str">
            <v>66,4130</v>
          </cell>
          <cell r="E5921" t="str">
            <v>TB</v>
          </cell>
          <cell r="F5921">
            <v>36</v>
          </cell>
          <cell r="G5921">
            <v>425043.20000000001</v>
          </cell>
          <cell r="H5921">
            <v>0</v>
          </cell>
          <cell r="I5921">
            <v>429293.63200000004</v>
          </cell>
          <cell r="J5921">
            <v>54090997.632000007</v>
          </cell>
          <cell r="K5921">
            <v>0.64</v>
          </cell>
          <cell r="L5921">
            <v>88709237</v>
          </cell>
        </row>
        <row r="5922">
          <cell r="A5922" t="str">
            <v>004266104</v>
          </cell>
          <cell r="B5922" t="str">
            <v>Talilni vložek</v>
          </cell>
          <cell r="C5922" t="str">
            <v>VVT-D 36kV/4A 442</v>
          </cell>
          <cell r="D5922" t="str">
            <v>63,9532</v>
          </cell>
          <cell r="E5922" t="str">
            <v>TB</v>
          </cell>
          <cell r="F5922">
            <v>36</v>
          </cell>
          <cell r="G5922">
            <v>409300.47999999998</v>
          </cell>
          <cell r="H5922">
            <v>0</v>
          </cell>
          <cell r="I5922">
            <v>413393.48479999998</v>
          </cell>
          <cell r="J5922">
            <v>52087579.084799998</v>
          </cell>
          <cell r="K5922">
            <v>0.64</v>
          </cell>
          <cell r="L5922">
            <v>85423630</v>
          </cell>
        </row>
        <row r="5923">
          <cell r="A5923" t="str">
            <v>004266105</v>
          </cell>
          <cell r="B5923" t="str">
            <v>Talilni vložek</v>
          </cell>
          <cell r="C5923" t="str">
            <v>VVT-D 36kV/6A 442</v>
          </cell>
          <cell r="D5923" t="str">
            <v>63,9532</v>
          </cell>
          <cell r="E5923" t="str">
            <v>TB</v>
          </cell>
          <cell r="F5923">
            <v>36</v>
          </cell>
          <cell r="G5923">
            <v>409300.47999999998</v>
          </cell>
          <cell r="H5923">
            <v>0</v>
          </cell>
          <cell r="I5923">
            <v>413393.48479999998</v>
          </cell>
          <cell r="J5923">
            <v>52087579.084799998</v>
          </cell>
          <cell r="K5923">
            <v>0.64</v>
          </cell>
          <cell r="L5923">
            <v>85423630</v>
          </cell>
        </row>
        <row r="5924">
          <cell r="A5924" t="str">
            <v>004266106</v>
          </cell>
          <cell r="B5924" t="str">
            <v>Talilni vložek</v>
          </cell>
          <cell r="C5924" t="str">
            <v>VVT-D 36kV/10A 442</v>
          </cell>
          <cell r="D5924" t="str">
            <v>63,9532</v>
          </cell>
          <cell r="E5924" t="str">
            <v>TB</v>
          </cell>
          <cell r="F5924">
            <v>36</v>
          </cell>
          <cell r="G5924">
            <v>409300.47999999998</v>
          </cell>
          <cell r="H5924">
            <v>0</v>
          </cell>
          <cell r="I5924">
            <v>413393.48479999998</v>
          </cell>
          <cell r="J5924">
            <v>52087579.084799998</v>
          </cell>
          <cell r="K5924">
            <v>0.64</v>
          </cell>
          <cell r="L5924">
            <v>85423630</v>
          </cell>
        </row>
        <row r="5925">
          <cell r="A5925" t="str">
            <v>004266107</v>
          </cell>
          <cell r="B5925" t="str">
            <v>Talilni vložek</v>
          </cell>
          <cell r="C5925" t="str">
            <v>VVT-D 36kV/16A 442</v>
          </cell>
          <cell r="D5925" t="str">
            <v>63,9532</v>
          </cell>
          <cell r="E5925" t="str">
            <v>TB</v>
          </cell>
          <cell r="F5925">
            <v>36</v>
          </cell>
          <cell r="G5925">
            <v>409300.47999999998</v>
          </cell>
          <cell r="H5925">
            <v>0</v>
          </cell>
          <cell r="I5925">
            <v>413393.48479999998</v>
          </cell>
          <cell r="J5925">
            <v>52087579.084799998</v>
          </cell>
          <cell r="K5925">
            <v>0.64</v>
          </cell>
          <cell r="L5925">
            <v>85423630</v>
          </cell>
        </row>
        <row r="5926">
          <cell r="A5926" t="str">
            <v>004266003</v>
          </cell>
          <cell r="B5926" t="str">
            <v>Talilni vložek</v>
          </cell>
          <cell r="C5926" t="str">
            <v>VVT-D 36kV/2A</v>
          </cell>
          <cell r="D5926" t="str">
            <v>57,1118</v>
          </cell>
          <cell r="E5926" t="str">
            <v>TB</v>
          </cell>
          <cell r="F5926">
            <v>36</v>
          </cell>
          <cell r="G5926">
            <v>365515.52000000002</v>
          </cell>
          <cell r="H5926">
            <v>0</v>
          </cell>
          <cell r="I5926">
            <v>369170.6752</v>
          </cell>
          <cell r="J5926">
            <v>46515505.075199999</v>
          </cell>
          <cell r="K5926">
            <v>0.64</v>
          </cell>
          <cell r="L5926">
            <v>76285429</v>
          </cell>
        </row>
        <row r="5927">
          <cell r="A5927" t="str">
            <v>004266004</v>
          </cell>
          <cell r="B5927" t="str">
            <v>Talilni vložek</v>
          </cell>
          <cell r="C5927" t="str">
            <v>VVT-D 36kV/4A</v>
          </cell>
          <cell r="D5927" t="str">
            <v>57,1118</v>
          </cell>
          <cell r="E5927" t="str">
            <v>TB</v>
          </cell>
          <cell r="F5927">
            <v>36</v>
          </cell>
          <cell r="G5927">
            <v>365515.52000000002</v>
          </cell>
          <cell r="H5927">
            <v>0</v>
          </cell>
          <cell r="I5927">
            <v>369170.6752</v>
          </cell>
          <cell r="J5927">
            <v>46515505.075199999</v>
          </cell>
          <cell r="K5927">
            <v>0.64</v>
          </cell>
          <cell r="L5927">
            <v>76285429</v>
          </cell>
        </row>
        <row r="5928">
          <cell r="A5928" t="str">
            <v>004266005</v>
          </cell>
          <cell r="B5928" t="str">
            <v>Talilni vložek</v>
          </cell>
          <cell r="C5928" t="str">
            <v>VVT-D 36kV/6A</v>
          </cell>
          <cell r="D5928" t="str">
            <v>57,1118</v>
          </cell>
          <cell r="E5928" t="str">
            <v>TB</v>
          </cell>
          <cell r="F5928">
            <v>36</v>
          </cell>
          <cell r="G5928">
            <v>365515.52000000002</v>
          </cell>
          <cell r="H5928">
            <v>0</v>
          </cell>
          <cell r="I5928">
            <v>369170.6752</v>
          </cell>
          <cell r="J5928">
            <v>46515505.075199999</v>
          </cell>
          <cell r="K5928">
            <v>0.64</v>
          </cell>
          <cell r="L5928">
            <v>76285429</v>
          </cell>
        </row>
        <row r="5929">
          <cell r="A5929" t="str">
            <v>004266006</v>
          </cell>
          <cell r="B5929" t="str">
            <v>Talilni vložek</v>
          </cell>
          <cell r="C5929" t="str">
            <v>VVT-D 36kV/10A</v>
          </cell>
          <cell r="D5929" t="str">
            <v>57,1118</v>
          </cell>
          <cell r="E5929" t="str">
            <v>TB</v>
          </cell>
          <cell r="F5929">
            <v>36</v>
          </cell>
          <cell r="G5929">
            <v>365515.52000000002</v>
          </cell>
          <cell r="H5929">
            <v>0</v>
          </cell>
          <cell r="I5929">
            <v>369170.6752</v>
          </cell>
          <cell r="J5929">
            <v>46515505.075199999</v>
          </cell>
          <cell r="K5929">
            <v>0.64</v>
          </cell>
          <cell r="L5929">
            <v>76285429</v>
          </cell>
        </row>
        <row r="5930">
          <cell r="A5930" t="str">
            <v>004266007</v>
          </cell>
          <cell r="B5930" t="str">
            <v>Talilni vložek</v>
          </cell>
          <cell r="C5930" t="str">
            <v>VVT-D 36kV/16A</v>
          </cell>
          <cell r="D5930" t="str">
            <v>57,1118</v>
          </cell>
          <cell r="E5930" t="str">
            <v>TB</v>
          </cell>
          <cell r="F5930">
            <v>36</v>
          </cell>
          <cell r="G5930">
            <v>365515.52000000002</v>
          </cell>
          <cell r="H5930">
            <v>0</v>
          </cell>
          <cell r="I5930">
            <v>369170.6752</v>
          </cell>
          <cell r="J5930">
            <v>46515505.075199999</v>
          </cell>
          <cell r="K5930">
            <v>0.64</v>
          </cell>
          <cell r="L5930">
            <v>76285429</v>
          </cell>
        </row>
        <row r="5931">
          <cell r="A5931" t="str">
            <v>004266008</v>
          </cell>
          <cell r="B5931" t="str">
            <v>Talilni vložek</v>
          </cell>
          <cell r="C5931" t="str">
            <v>VVT-D 36kV/20A</v>
          </cell>
          <cell r="D5931" t="str">
            <v>57,1118</v>
          </cell>
          <cell r="E5931" t="str">
            <v>TB</v>
          </cell>
          <cell r="F5931">
            <v>36</v>
          </cell>
          <cell r="G5931">
            <v>365515.52000000002</v>
          </cell>
          <cell r="H5931">
            <v>0</v>
          </cell>
          <cell r="I5931">
            <v>369170.6752</v>
          </cell>
          <cell r="J5931">
            <v>46515505.075199999</v>
          </cell>
          <cell r="K5931">
            <v>0.64</v>
          </cell>
          <cell r="L5931">
            <v>76285429</v>
          </cell>
        </row>
        <row r="5932">
          <cell r="A5932" t="str">
            <v>004266009</v>
          </cell>
          <cell r="B5932" t="str">
            <v>Talilni vložek</v>
          </cell>
          <cell r="C5932" t="str">
            <v>VVT-D 36kV/25A</v>
          </cell>
          <cell r="D5932" t="str">
            <v>57,1118</v>
          </cell>
          <cell r="E5932" t="str">
            <v>TB</v>
          </cell>
          <cell r="F5932">
            <v>36</v>
          </cell>
          <cell r="G5932">
            <v>365515.52000000002</v>
          </cell>
          <cell r="H5932">
            <v>0</v>
          </cell>
          <cell r="I5932">
            <v>369170.6752</v>
          </cell>
          <cell r="J5932">
            <v>46515505.075199999</v>
          </cell>
          <cell r="K5932">
            <v>0.64</v>
          </cell>
          <cell r="L5932">
            <v>76285429</v>
          </cell>
        </row>
        <row r="5933">
          <cell r="A5933" t="str">
            <v>004266010</v>
          </cell>
          <cell r="B5933" t="str">
            <v>Talilni vložek</v>
          </cell>
          <cell r="C5933" t="str">
            <v>VVT-D 36kV/32A</v>
          </cell>
          <cell r="D5933" t="str">
            <v>58,2101</v>
          </cell>
          <cell r="E5933" t="str">
            <v>TB</v>
          </cell>
          <cell r="F5933">
            <v>36</v>
          </cell>
          <cell r="G5933">
            <v>372544.64</v>
          </cell>
          <cell r="H5933">
            <v>0</v>
          </cell>
          <cell r="I5933">
            <v>376270.08640000003</v>
          </cell>
          <cell r="J5933">
            <v>47410030.886400007</v>
          </cell>
          <cell r="K5933">
            <v>0.64</v>
          </cell>
          <cell r="L5933">
            <v>77752451</v>
          </cell>
        </row>
        <row r="5934">
          <cell r="A5934" t="str">
            <v>004266011</v>
          </cell>
          <cell r="B5934" t="str">
            <v>Talilni vložek</v>
          </cell>
          <cell r="C5934" t="str">
            <v>VVT-D 36kV/40A</v>
          </cell>
          <cell r="D5934" t="str">
            <v>59,9564</v>
          </cell>
          <cell r="E5934" t="str">
            <v>TB</v>
          </cell>
          <cell r="F5934">
            <v>36</v>
          </cell>
          <cell r="G5934">
            <v>383720.96000000002</v>
          </cell>
          <cell r="H5934">
            <v>0</v>
          </cell>
          <cell r="I5934">
            <v>387558.16960000002</v>
          </cell>
          <cell r="J5934">
            <v>48832329.369600005</v>
          </cell>
          <cell r="K5934">
            <v>0.64</v>
          </cell>
          <cell r="L5934">
            <v>80085021</v>
          </cell>
        </row>
        <row r="5935">
          <cell r="A5935" t="str">
            <v>004266012</v>
          </cell>
          <cell r="B5935" t="str">
            <v>Talilni vložek</v>
          </cell>
          <cell r="C5935" t="str">
            <v>VVT-D 36kV/50A</v>
          </cell>
          <cell r="D5935" t="str">
            <v>88,0965</v>
          </cell>
          <cell r="E5935" t="str">
            <v>TB</v>
          </cell>
          <cell r="F5935">
            <v>36</v>
          </cell>
          <cell r="G5935">
            <v>563817.6</v>
          </cell>
          <cell r="H5935">
            <v>0</v>
          </cell>
          <cell r="I5935">
            <v>569455.77599999995</v>
          </cell>
          <cell r="J5935">
            <v>71751427.775999993</v>
          </cell>
          <cell r="K5935">
            <v>0.64</v>
          </cell>
          <cell r="L5935">
            <v>117672342</v>
          </cell>
        </row>
        <row r="5936">
          <cell r="A5936" t="str">
            <v>004266013</v>
          </cell>
          <cell r="B5936" t="str">
            <v>Talilni vložek</v>
          </cell>
          <cell r="C5936" t="str">
            <v>VVT-D 36kV/63A</v>
          </cell>
          <cell r="D5936" t="str">
            <v>89,7587</v>
          </cell>
          <cell r="E5936" t="str">
            <v>TB</v>
          </cell>
          <cell r="F5936">
            <v>36</v>
          </cell>
          <cell r="G5936">
            <v>574455.68000000005</v>
          </cell>
          <cell r="H5936">
            <v>0</v>
          </cell>
          <cell r="I5936">
            <v>580200.23680000007</v>
          </cell>
          <cell r="J5936">
            <v>73105229.836800009</v>
          </cell>
          <cell r="K5936">
            <v>0.64</v>
          </cell>
          <cell r="L5936">
            <v>119892577</v>
          </cell>
        </row>
        <row r="5937">
          <cell r="A5937" t="str">
            <v>004266014</v>
          </cell>
          <cell r="B5937" t="str">
            <v>Talilni vložek</v>
          </cell>
          <cell r="C5937" t="str">
            <v>VVT-D 36kV/80A</v>
          </cell>
          <cell r="D5937" t="str">
            <v>88,0329</v>
          </cell>
          <cell r="E5937" t="str">
            <v>TB</v>
          </cell>
          <cell r="F5937">
            <v>36</v>
          </cell>
          <cell r="G5937">
            <v>563410.56000000006</v>
          </cell>
          <cell r="H5937">
            <v>0</v>
          </cell>
          <cell r="I5937">
            <v>569044.66560000007</v>
          </cell>
          <cell r="J5937">
            <v>71699627.865600005</v>
          </cell>
          <cell r="K5937">
            <v>0.64</v>
          </cell>
          <cell r="L5937">
            <v>117587390</v>
          </cell>
        </row>
        <row r="5938">
          <cell r="A5938" t="str">
            <v>004267103</v>
          </cell>
          <cell r="B5938" t="str">
            <v>Talilni vložek</v>
          </cell>
          <cell r="C5938" t="str">
            <v>VVT-E 36kV/2A 442</v>
          </cell>
          <cell r="D5938" t="str">
            <v>73,0541</v>
          </cell>
          <cell r="E5938" t="str">
            <v>TC</v>
          </cell>
          <cell r="F5938">
            <v>36</v>
          </cell>
          <cell r="G5938">
            <v>467546.24</v>
          </cell>
          <cell r="H5938">
            <v>0</v>
          </cell>
          <cell r="I5938">
            <v>472221.70240000001</v>
          </cell>
          <cell r="J5938">
            <v>59499934.502400003</v>
          </cell>
          <cell r="K5938">
            <v>0.64</v>
          </cell>
          <cell r="L5938">
            <v>97579893</v>
          </cell>
        </row>
        <row r="5939">
          <cell r="A5939" t="str">
            <v>004267104</v>
          </cell>
          <cell r="B5939" t="str">
            <v>Talilni vložek</v>
          </cell>
          <cell r="C5939" t="str">
            <v>VVT-E 36kV/4A 442</v>
          </cell>
          <cell r="D5939" t="str">
            <v>70,3484</v>
          </cell>
          <cell r="E5939" t="str">
            <v>TC</v>
          </cell>
          <cell r="F5939">
            <v>36</v>
          </cell>
          <cell r="G5939">
            <v>450229.76000000001</v>
          </cell>
          <cell r="H5939">
            <v>0</v>
          </cell>
          <cell r="I5939">
            <v>454732.0576</v>
          </cell>
          <cell r="J5939">
            <v>57296239.257600002</v>
          </cell>
          <cell r="K5939">
            <v>0.64</v>
          </cell>
          <cell r="L5939">
            <v>93965833</v>
          </cell>
        </row>
        <row r="5940">
          <cell r="A5940" t="str">
            <v>004267105</v>
          </cell>
          <cell r="B5940" t="str">
            <v>Talilni vložek</v>
          </cell>
          <cell r="C5940" t="str">
            <v>VVT-E 36kV/6A 442</v>
          </cell>
          <cell r="D5940" t="str">
            <v>70,3484</v>
          </cell>
          <cell r="E5940" t="str">
            <v>TC</v>
          </cell>
          <cell r="F5940">
            <v>36</v>
          </cell>
          <cell r="G5940">
            <v>450229.76000000001</v>
          </cell>
          <cell r="H5940">
            <v>0</v>
          </cell>
          <cell r="I5940">
            <v>454732.0576</v>
          </cell>
          <cell r="J5940">
            <v>57296239.257600002</v>
          </cell>
          <cell r="K5940">
            <v>0.64</v>
          </cell>
          <cell r="L5940">
            <v>93965833</v>
          </cell>
        </row>
        <row r="5941">
          <cell r="A5941" t="str">
            <v>004267106</v>
          </cell>
          <cell r="B5941" t="str">
            <v>Talilni vložek</v>
          </cell>
          <cell r="C5941" t="str">
            <v>VVT-E 36kV/10A 442</v>
          </cell>
          <cell r="D5941" t="str">
            <v>70,3484</v>
          </cell>
          <cell r="E5941" t="str">
            <v>TC</v>
          </cell>
          <cell r="F5941">
            <v>36</v>
          </cell>
          <cell r="G5941">
            <v>450229.76000000001</v>
          </cell>
          <cell r="H5941">
            <v>0</v>
          </cell>
          <cell r="I5941">
            <v>454732.0576</v>
          </cell>
          <cell r="J5941">
            <v>57296239.257600002</v>
          </cell>
          <cell r="K5941">
            <v>0.64</v>
          </cell>
          <cell r="L5941">
            <v>93965833</v>
          </cell>
        </row>
        <row r="5942">
          <cell r="A5942" t="str">
            <v>004267107</v>
          </cell>
          <cell r="B5942" t="str">
            <v>Talilni vložek</v>
          </cell>
          <cell r="C5942" t="str">
            <v>VVT-E 36kV/16A 442</v>
          </cell>
          <cell r="D5942" t="str">
            <v>70,3484</v>
          </cell>
          <cell r="E5942" t="str">
            <v>TC</v>
          </cell>
          <cell r="F5942">
            <v>36</v>
          </cell>
          <cell r="G5942">
            <v>450229.76000000001</v>
          </cell>
          <cell r="H5942">
            <v>0</v>
          </cell>
          <cell r="I5942">
            <v>454732.0576</v>
          </cell>
          <cell r="J5942">
            <v>57296239.257600002</v>
          </cell>
          <cell r="K5942">
            <v>0.64</v>
          </cell>
          <cell r="L5942">
            <v>93965833</v>
          </cell>
        </row>
        <row r="5943">
          <cell r="A5943" t="str">
            <v>004267003</v>
          </cell>
          <cell r="B5943" t="str">
            <v>Talilni vložek</v>
          </cell>
          <cell r="C5943" t="str">
            <v>VVT-E 36kV/2A</v>
          </cell>
          <cell r="D5943" t="str">
            <v>61,5015</v>
          </cell>
          <cell r="E5943" t="str">
            <v>TC</v>
          </cell>
          <cell r="F5943">
            <v>36</v>
          </cell>
          <cell r="G5943">
            <v>393609.60000000003</v>
          </cell>
          <cell r="H5943">
            <v>0</v>
          </cell>
          <cell r="I5943">
            <v>397545.69600000005</v>
          </cell>
          <cell r="J5943">
            <v>50090757.69600001</v>
          </cell>
          <cell r="K5943">
            <v>0.64</v>
          </cell>
          <cell r="L5943">
            <v>82148843</v>
          </cell>
        </row>
        <row r="5944">
          <cell r="A5944" t="str">
            <v>004267004</v>
          </cell>
          <cell r="B5944" t="str">
            <v>Talilni vložek</v>
          </cell>
          <cell r="C5944" t="str">
            <v>VVT-E 36kV/4A</v>
          </cell>
          <cell r="D5944" t="str">
            <v>61,5015</v>
          </cell>
          <cell r="E5944" t="str">
            <v>TC</v>
          </cell>
          <cell r="F5944">
            <v>36</v>
          </cell>
          <cell r="G5944">
            <v>393609.60000000003</v>
          </cell>
          <cell r="H5944">
            <v>0</v>
          </cell>
          <cell r="I5944">
            <v>397545.69600000005</v>
          </cell>
          <cell r="J5944">
            <v>50090757.69600001</v>
          </cell>
          <cell r="K5944">
            <v>0.64</v>
          </cell>
          <cell r="L5944">
            <v>82148843</v>
          </cell>
        </row>
        <row r="5945">
          <cell r="A5945" t="str">
            <v>004267005</v>
          </cell>
          <cell r="B5945" t="str">
            <v>Talilni vložek</v>
          </cell>
          <cell r="C5945" t="str">
            <v>VVT-E 36kV/6A</v>
          </cell>
          <cell r="D5945" t="str">
            <v>61,5015</v>
          </cell>
          <cell r="E5945" t="str">
            <v>TC</v>
          </cell>
          <cell r="F5945">
            <v>36</v>
          </cell>
          <cell r="G5945">
            <v>393609.60000000003</v>
          </cell>
          <cell r="H5945">
            <v>0</v>
          </cell>
          <cell r="I5945">
            <v>397545.69600000005</v>
          </cell>
          <cell r="J5945">
            <v>50090757.69600001</v>
          </cell>
          <cell r="K5945">
            <v>0.64</v>
          </cell>
          <cell r="L5945">
            <v>82148843</v>
          </cell>
        </row>
        <row r="5946">
          <cell r="A5946" t="str">
            <v>004267006</v>
          </cell>
          <cell r="B5946" t="str">
            <v>Talilni vložek</v>
          </cell>
          <cell r="C5946" t="str">
            <v>VVT-E 36kV/10A</v>
          </cell>
          <cell r="D5946" t="str">
            <v>61,5015</v>
          </cell>
          <cell r="E5946" t="str">
            <v>TC</v>
          </cell>
          <cell r="F5946">
            <v>36</v>
          </cell>
          <cell r="G5946">
            <v>393609.60000000003</v>
          </cell>
          <cell r="H5946">
            <v>0</v>
          </cell>
          <cell r="I5946">
            <v>397545.69600000005</v>
          </cell>
          <cell r="J5946">
            <v>50090757.69600001</v>
          </cell>
          <cell r="K5946">
            <v>0.64</v>
          </cell>
          <cell r="L5946">
            <v>82148843</v>
          </cell>
        </row>
        <row r="5947">
          <cell r="A5947" t="str">
            <v>004267007</v>
          </cell>
          <cell r="B5947" t="str">
            <v>Talilni vložek</v>
          </cell>
          <cell r="C5947" t="str">
            <v>VVT-E 36kV/16A</v>
          </cell>
          <cell r="D5947" t="str">
            <v>61,5015</v>
          </cell>
          <cell r="E5947" t="str">
            <v>TC</v>
          </cell>
          <cell r="F5947">
            <v>36</v>
          </cell>
          <cell r="G5947">
            <v>393609.60000000003</v>
          </cell>
          <cell r="H5947">
            <v>0</v>
          </cell>
          <cell r="I5947">
            <v>397545.69600000005</v>
          </cell>
          <cell r="J5947">
            <v>50090757.69600001</v>
          </cell>
          <cell r="K5947">
            <v>0.64</v>
          </cell>
          <cell r="L5947">
            <v>82148843</v>
          </cell>
        </row>
        <row r="5948">
          <cell r="A5948" t="str">
            <v>004267008</v>
          </cell>
          <cell r="B5948" t="str">
            <v>Talilni vložek</v>
          </cell>
          <cell r="C5948" t="str">
            <v>VVT-E 36kV/20A</v>
          </cell>
          <cell r="D5948" t="str">
            <v>61,5015</v>
          </cell>
          <cell r="E5948" t="str">
            <v>TC</v>
          </cell>
          <cell r="F5948">
            <v>36</v>
          </cell>
          <cell r="G5948">
            <v>393609.60000000003</v>
          </cell>
          <cell r="H5948">
            <v>0</v>
          </cell>
          <cell r="I5948">
            <v>397545.69600000005</v>
          </cell>
          <cell r="J5948">
            <v>50090757.69600001</v>
          </cell>
          <cell r="K5948">
            <v>0.64</v>
          </cell>
          <cell r="L5948">
            <v>82148843</v>
          </cell>
        </row>
        <row r="5949">
          <cell r="A5949" t="str">
            <v>004267009</v>
          </cell>
          <cell r="B5949" t="str">
            <v>Talilni vložek</v>
          </cell>
          <cell r="C5949" t="str">
            <v>VVT-E 36kV/25A</v>
          </cell>
          <cell r="D5949" t="str">
            <v>61,5015</v>
          </cell>
          <cell r="E5949" t="str">
            <v>TC</v>
          </cell>
          <cell r="F5949">
            <v>36</v>
          </cell>
          <cell r="G5949">
            <v>393609.60000000003</v>
          </cell>
          <cell r="H5949">
            <v>0</v>
          </cell>
          <cell r="I5949">
            <v>397545.69600000005</v>
          </cell>
          <cell r="J5949">
            <v>50090757.69600001</v>
          </cell>
          <cell r="K5949">
            <v>0.64</v>
          </cell>
          <cell r="L5949">
            <v>82148843</v>
          </cell>
        </row>
        <row r="5950">
          <cell r="A5950" t="str">
            <v>004267010</v>
          </cell>
          <cell r="B5950" t="str">
            <v>Talilni vložek</v>
          </cell>
          <cell r="C5950" t="str">
            <v>VVT-E 36kV/32A</v>
          </cell>
          <cell r="D5950" t="str">
            <v>62,6842</v>
          </cell>
          <cell r="E5950" t="str">
            <v>TC</v>
          </cell>
          <cell r="F5950">
            <v>36</v>
          </cell>
          <cell r="G5950">
            <v>401178.88</v>
          </cell>
          <cell r="H5950">
            <v>0</v>
          </cell>
          <cell r="I5950">
            <v>405190.66879999998</v>
          </cell>
          <cell r="J5950">
            <v>51054024.268799998</v>
          </cell>
          <cell r="K5950">
            <v>0.64</v>
          </cell>
          <cell r="L5950">
            <v>83728600</v>
          </cell>
        </row>
        <row r="5951">
          <cell r="A5951" t="str">
            <v>004267011</v>
          </cell>
          <cell r="B5951" t="str">
            <v>Talilni vložek</v>
          </cell>
          <cell r="C5951" t="str">
            <v>VVT-E 36kV/40A</v>
          </cell>
          <cell r="D5951" t="str">
            <v>64,5647</v>
          </cell>
          <cell r="E5951" t="str">
            <v>TC</v>
          </cell>
          <cell r="F5951">
            <v>36</v>
          </cell>
          <cell r="G5951">
            <v>413214.08</v>
          </cell>
          <cell r="H5951">
            <v>0</v>
          </cell>
          <cell r="I5951">
            <v>417346.22080000001</v>
          </cell>
          <cell r="J5951">
            <v>52585623.820799999</v>
          </cell>
          <cell r="K5951">
            <v>0.64</v>
          </cell>
          <cell r="L5951">
            <v>86240424</v>
          </cell>
        </row>
        <row r="5952">
          <cell r="A5952" t="str">
            <v>004267012</v>
          </cell>
          <cell r="B5952" t="str">
            <v>Talilni vložek</v>
          </cell>
          <cell r="C5952" t="str">
            <v>VVT-E 36kV/50A</v>
          </cell>
          <cell r="D5952" t="str">
            <v>94,8644</v>
          </cell>
          <cell r="E5952" t="str">
            <v>TC</v>
          </cell>
          <cell r="F5952">
            <v>36</v>
          </cell>
          <cell r="G5952">
            <v>607132.16000000003</v>
          </cell>
          <cell r="H5952">
            <v>0</v>
          </cell>
          <cell r="I5952">
            <v>613203.48160000006</v>
          </cell>
          <cell r="J5952">
            <v>77263638.681600004</v>
          </cell>
          <cell r="K5952">
            <v>0.64</v>
          </cell>
          <cell r="L5952">
            <v>126712368</v>
          </cell>
        </row>
        <row r="5953">
          <cell r="A5953" t="str">
            <v>004267013</v>
          </cell>
          <cell r="B5953" t="str">
            <v>Talilni vložek</v>
          </cell>
          <cell r="C5953" t="str">
            <v>VVT-E 36kV/63A</v>
          </cell>
          <cell r="D5953" t="str">
            <v>96,6543</v>
          </cell>
          <cell r="E5953" t="str">
            <v>TC</v>
          </cell>
          <cell r="F5953">
            <v>36</v>
          </cell>
          <cell r="G5953">
            <v>618587.52</v>
          </cell>
          <cell r="H5953">
            <v>0</v>
          </cell>
          <cell r="I5953">
            <v>624773.39520000003</v>
          </cell>
          <cell r="J5953">
            <v>78721447.795200005</v>
          </cell>
          <cell r="K5953">
            <v>0.64</v>
          </cell>
          <cell r="L5953">
            <v>129103175</v>
          </cell>
        </row>
        <row r="5954">
          <cell r="A5954" t="str">
            <v>004267014</v>
          </cell>
          <cell r="B5954" t="str">
            <v>Talilni vložek</v>
          </cell>
          <cell r="C5954" t="str">
            <v>VVT-E 36kV/80A</v>
          </cell>
          <cell r="D5954" t="str">
            <v>95,4065</v>
          </cell>
          <cell r="E5954" t="str">
            <v>TC</v>
          </cell>
          <cell r="F5954">
            <v>36</v>
          </cell>
          <cell r="G5954">
            <v>610601.6</v>
          </cell>
          <cell r="H5954">
            <v>0</v>
          </cell>
          <cell r="I5954">
            <v>616707.61600000004</v>
          </cell>
          <cell r="J5954">
            <v>77705159.616000012</v>
          </cell>
          <cell r="K5954">
            <v>0.64</v>
          </cell>
          <cell r="L5954">
            <v>127436462</v>
          </cell>
        </row>
        <row r="5955">
          <cell r="A5955" t="str">
            <v>004236903</v>
          </cell>
          <cell r="B5955" t="str">
            <v>Talilni vložek</v>
          </cell>
          <cell r="C5955" t="str">
            <v>VVT-D OR 12kV/2A</v>
          </cell>
          <cell r="D5955" t="str">
            <v>76,5429</v>
          </cell>
          <cell r="E5955" t="str">
            <v>TB</v>
          </cell>
          <cell r="F5955">
            <v>36</v>
          </cell>
          <cell r="G5955">
            <v>489874.56</v>
          </cell>
          <cell r="H5955">
            <v>0</v>
          </cell>
          <cell r="I5955">
            <v>494773.30560000002</v>
          </cell>
          <cell r="J5955">
            <v>62341436.505600005</v>
          </cell>
          <cell r="K5955">
            <v>0.64</v>
          </cell>
          <cell r="L5955">
            <v>102239956</v>
          </cell>
        </row>
        <row r="5956">
          <cell r="A5956" t="str">
            <v>004236904</v>
          </cell>
          <cell r="B5956" t="str">
            <v>Talilni vložek</v>
          </cell>
          <cell r="C5956" t="str">
            <v>VVT-D OR 12kV/4A</v>
          </cell>
          <cell r="D5956" t="str">
            <v>76,5429</v>
          </cell>
          <cell r="E5956" t="str">
            <v>TB</v>
          </cell>
          <cell r="F5956">
            <v>36</v>
          </cell>
          <cell r="G5956">
            <v>489874.56</v>
          </cell>
          <cell r="H5956">
            <v>0</v>
          </cell>
          <cell r="I5956">
            <v>494773.30560000002</v>
          </cell>
          <cell r="J5956">
            <v>62341436.505600005</v>
          </cell>
          <cell r="K5956">
            <v>0.64</v>
          </cell>
          <cell r="L5956">
            <v>102239956</v>
          </cell>
        </row>
        <row r="5957">
          <cell r="A5957" t="str">
            <v>004236905</v>
          </cell>
          <cell r="B5957" t="str">
            <v>Talilni vložek</v>
          </cell>
          <cell r="C5957" t="str">
            <v>VVT-D OR 12kV/6A</v>
          </cell>
          <cell r="D5957" t="str">
            <v>77,9012</v>
          </cell>
          <cell r="E5957" t="str">
            <v>TB</v>
          </cell>
          <cell r="F5957">
            <v>36</v>
          </cell>
          <cell r="G5957">
            <v>498567.67999999999</v>
          </cell>
          <cell r="H5957">
            <v>0</v>
          </cell>
          <cell r="I5957">
            <v>503553.35680000001</v>
          </cell>
          <cell r="J5957">
            <v>63447722.956799999</v>
          </cell>
          <cell r="K5957">
            <v>0.64</v>
          </cell>
          <cell r="L5957">
            <v>104054266</v>
          </cell>
        </row>
        <row r="5958">
          <cell r="A5958" t="str">
            <v>004236906</v>
          </cell>
          <cell r="B5958" t="str">
            <v>Talilni vložek</v>
          </cell>
          <cell r="C5958" t="str">
            <v>VVT-D OR 12kV/10A</v>
          </cell>
          <cell r="D5958" t="str">
            <v>77,9012</v>
          </cell>
          <cell r="E5958" t="str">
            <v>TB</v>
          </cell>
          <cell r="F5958">
            <v>36</v>
          </cell>
          <cell r="G5958">
            <v>498567.67999999999</v>
          </cell>
          <cell r="H5958">
            <v>0</v>
          </cell>
          <cell r="I5958">
            <v>503553.35680000001</v>
          </cell>
          <cell r="J5958">
            <v>63447722.956799999</v>
          </cell>
          <cell r="K5958">
            <v>0.64</v>
          </cell>
          <cell r="L5958">
            <v>104054266</v>
          </cell>
        </row>
        <row r="5959">
          <cell r="A5959" t="str">
            <v>004236907</v>
          </cell>
          <cell r="B5959" t="str">
            <v>Talilni vložek</v>
          </cell>
          <cell r="C5959" t="str">
            <v>VVT-D OR 12kV/16A</v>
          </cell>
          <cell r="D5959" t="str">
            <v>77,9012</v>
          </cell>
          <cell r="E5959" t="str">
            <v>TB</v>
          </cell>
          <cell r="F5959">
            <v>36</v>
          </cell>
          <cell r="G5959">
            <v>498567.67999999999</v>
          </cell>
          <cell r="H5959">
            <v>0</v>
          </cell>
          <cell r="I5959">
            <v>503553.35680000001</v>
          </cell>
          <cell r="J5959">
            <v>63447722.956799999</v>
          </cell>
          <cell r="K5959">
            <v>0.64</v>
          </cell>
          <cell r="L5959">
            <v>104054266</v>
          </cell>
        </row>
        <row r="5960">
          <cell r="A5960" t="str">
            <v>004236908</v>
          </cell>
          <cell r="B5960" t="str">
            <v>Talilni vložek</v>
          </cell>
          <cell r="C5960" t="str">
            <v>VVT-D OR 12kV/20A</v>
          </cell>
          <cell r="D5960" t="str">
            <v>77,9012</v>
          </cell>
          <cell r="E5960" t="str">
            <v>TB</v>
          </cell>
          <cell r="F5960">
            <v>36</v>
          </cell>
          <cell r="G5960">
            <v>498567.67999999999</v>
          </cell>
          <cell r="H5960">
            <v>0</v>
          </cell>
          <cell r="I5960">
            <v>503553.35680000001</v>
          </cell>
          <cell r="J5960">
            <v>63447722.956799999</v>
          </cell>
          <cell r="K5960">
            <v>0.64</v>
          </cell>
          <cell r="L5960">
            <v>104054266</v>
          </cell>
        </row>
        <row r="5961">
          <cell r="A5961" t="str">
            <v>004236909</v>
          </cell>
          <cell r="B5961" t="str">
            <v>Talilni vložek</v>
          </cell>
          <cell r="C5961" t="str">
            <v>VVT-D OR 12kV/25A</v>
          </cell>
          <cell r="D5961" t="str">
            <v>85,6946</v>
          </cell>
          <cell r="E5961" t="str">
            <v>TB</v>
          </cell>
          <cell r="F5961">
            <v>36</v>
          </cell>
          <cell r="G5961">
            <v>548445.44000000006</v>
          </cell>
          <cell r="H5961">
            <v>0</v>
          </cell>
          <cell r="I5961">
            <v>553929.89440000011</v>
          </cell>
          <cell r="J5961">
            <v>69795166.694400012</v>
          </cell>
          <cell r="K5961">
            <v>0.64</v>
          </cell>
          <cell r="L5961">
            <v>114464074</v>
          </cell>
        </row>
        <row r="5962">
          <cell r="A5962" t="str">
            <v>004236910</v>
          </cell>
          <cell r="B5962" t="str">
            <v>Talilni vložek</v>
          </cell>
          <cell r="C5962" t="str">
            <v>VVT-D OR 12kV/32A</v>
          </cell>
          <cell r="D5962" t="str">
            <v>87,3426</v>
          </cell>
          <cell r="E5962" t="str">
            <v>TB</v>
          </cell>
          <cell r="F5962">
            <v>36</v>
          </cell>
          <cell r="G5962">
            <v>558992.64000000001</v>
          </cell>
          <cell r="H5962">
            <v>0</v>
          </cell>
          <cell r="I5962">
            <v>564582.56640000001</v>
          </cell>
          <cell r="J5962">
            <v>71137403.366400003</v>
          </cell>
          <cell r="K5962">
            <v>0.64</v>
          </cell>
          <cell r="L5962">
            <v>116665342</v>
          </cell>
        </row>
        <row r="5963">
          <cell r="A5963" t="str">
            <v>004236911</v>
          </cell>
          <cell r="B5963" t="str">
            <v>Talilni vložek</v>
          </cell>
          <cell r="C5963" t="str">
            <v>VVT-D OR 12kV/40A</v>
          </cell>
          <cell r="D5963" t="str">
            <v>89,9628</v>
          </cell>
          <cell r="E5963" t="str">
            <v>TB</v>
          </cell>
          <cell r="F5963">
            <v>36</v>
          </cell>
          <cell r="G5963">
            <v>575761.92000000004</v>
          </cell>
          <cell r="H5963">
            <v>0</v>
          </cell>
          <cell r="I5963">
            <v>581519.5392</v>
          </cell>
          <cell r="J5963">
            <v>73271461.939199999</v>
          </cell>
          <cell r="K5963">
            <v>0.64</v>
          </cell>
          <cell r="L5963">
            <v>120165198</v>
          </cell>
        </row>
        <row r="5964">
          <cell r="A5964" t="str">
            <v>004256943</v>
          </cell>
          <cell r="B5964" t="str">
            <v>Talilni vložek</v>
          </cell>
          <cell r="C5964" t="str">
            <v>VVT-D OR 24kV/2A 292</v>
          </cell>
          <cell r="D5964" t="str">
            <v>103,7598</v>
          </cell>
          <cell r="E5964" t="str">
            <v>TB</v>
          </cell>
          <cell r="F5964">
            <v>36</v>
          </cell>
          <cell r="G5964">
            <v>664062.71999999997</v>
          </cell>
          <cell r="H5964">
            <v>0</v>
          </cell>
          <cell r="I5964">
            <v>670703.34719999996</v>
          </cell>
          <cell r="J5964">
            <v>84508621.747199997</v>
          </cell>
          <cell r="K5964">
            <v>0.64</v>
          </cell>
          <cell r="L5964">
            <v>138594140</v>
          </cell>
        </row>
        <row r="5965">
          <cell r="A5965" t="str">
            <v>004256944</v>
          </cell>
          <cell r="B5965" t="str">
            <v>Talilni vložek</v>
          </cell>
          <cell r="C5965" t="str">
            <v>VVT-D OR 24kV/4A 292</v>
          </cell>
          <cell r="D5965" t="str">
            <v>101,8021</v>
          </cell>
          <cell r="E5965" t="str">
            <v>TB</v>
          </cell>
          <cell r="F5965">
            <v>36</v>
          </cell>
          <cell r="G5965">
            <v>651533.44000000006</v>
          </cell>
          <cell r="H5965">
            <v>0</v>
          </cell>
          <cell r="I5965">
            <v>658048.77440000011</v>
          </cell>
          <cell r="J5965">
            <v>82914145.574400008</v>
          </cell>
          <cell r="K5965">
            <v>0.64</v>
          </cell>
          <cell r="L5965">
            <v>135979199</v>
          </cell>
        </row>
        <row r="5966">
          <cell r="A5966" t="str">
            <v>004256945</v>
          </cell>
          <cell r="B5966" t="str">
            <v>Talilni vložek</v>
          </cell>
          <cell r="C5966" t="str">
            <v>VVT-D OR 24kV/6A 292</v>
          </cell>
          <cell r="D5966" t="str">
            <v>103,6086</v>
          </cell>
          <cell r="E5966" t="str">
            <v>TB</v>
          </cell>
          <cell r="F5966">
            <v>36</v>
          </cell>
          <cell r="G5966">
            <v>663095.04000000004</v>
          </cell>
          <cell r="H5966">
            <v>0</v>
          </cell>
          <cell r="I5966">
            <v>669725.99040000001</v>
          </cell>
          <cell r="J5966">
            <v>84385474.790399998</v>
          </cell>
          <cell r="K5966">
            <v>0.64</v>
          </cell>
          <cell r="L5966">
            <v>138392179</v>
          </cell>
        </row>
        <row r="5967">
          <cell r="A5967" t="str">
            <v>004256946</v>
          </cell>
          <cell r="B5967" t="str">
            <v>Talilni vložek</v>
          </cell>
          <cell r="C5967" t="str">
            <v>VVT-D OR 24kV/10A 292</v>
          </cell>
          <cell r="D5967" t="str">
            <v>103,6086</v>
          </cell>
          <cell r="E5967" t="str">
            <v>TB</v>
          </cell>
          <cell r="F5967">
            <v>36</v>
          </cell>
          <cell r="G5967">
            <v>663095.04000000004</v>
          </cell>
          <cell r="H5967">
            <v>0</v>
          </cell>
          <cell r="I5967">
            <v>669725.99040000001</v>
          </cell>
          <cell r="J5967">
            <v>84385474.790399998</v>
          </cell>
          <cell r="K5967">
            <v>0.64</v>
          </cell>
          <cell r="L5967">
            <v>138392179</v>
          </cell>
        </row>
        <row r="5968">
          <cell r="A5968" t="str">
            <v>004256947</v>
          </cell>
          <cell r="B5968" t="str">
            <v>Talilni vložek</v>
          </cell>
          <cell r="C5968" t="str">
            <v>VVT-D OR 24kV/16A 292</v>
          </cell>
          <cell r="D5968" t="str">
            <v>103,6086</v>
          </cell>
          <cell r="E5968" t="str">
            <v>TB</v>
          </cell>
          <cell r="F5968">
            <v>36</v>
          </cell>
          <cell r="G5968">
            <v>663095.04000000004</v>
          </cell>
          <cell r="H5968">
            <v>0</v>
          </cell>
          <cell r="I5968">
            <v>669725.99040000001</v>
          </cell>
          <cell r="J5968">
            <v>84385474.790399998</v>
          </cell>
          <cell r="K5968">
            <v>0.64</v>
          </cell>
          <cell r="L5968">
            <v>138392179</v>
          </cell>
        </row>
        <row r="5969">
          <cell r="A5969" t="str">
            <v>004256903</v>
          </cell>
          <cell r="B5969" t="str">
            <v>Talilni vložek</v>
          </cell>
          <cell r="C5969" t="str">
            <v>VVT-D OR 24kV/2A</v>
          </cell>
          <cell r="D5969" t="str">
            <v>103,3330</v>
          </cell>
          <cell r="E5969" t="str">
            <v>TB</v>
          </cell>
          <cell r="F5969">
            <v>36</v>
          </cell>
          <cell r="G5969">
            <v>661331.20000000007</v>
          </cell>
          <cell r="H5969">
            <v>0</v>
          </cell>
          <cell r="I5969">
            <v>667944.5120000001</v>
          </cell>
          <cell r="J5969">
            <v>84161008.512000009</v>
          </cell>
          <cell r="K5969">
            <v>0.64</v>
          </cell>
          <cell r="L5969">
            <v>138024054</v>
          </cell>
        </row>
        <row r="5970">
          <cell r="A5970" t="str">
            <v>004256904</v>
          </cell>
          <cell r="B5970" t="str">
            <v>Talilni vložek</v>
          </cell>
          <cell r="C5970" t="str">
            <v>VVT-D OR 24kV/4A</v>
          </cell>
          <cell r="D5970" t="str">
            <v>103,3330</v>
          </cell>
          <cell r="E5970" t="str">
            <v>TB</v>
          </cell>
          <cell r="F5970">
            <v>36</v>
          </cell>
          <cell r="G5970">
            <v>661331.20000000007</v>
          </cell>
          <cell r="H5970">
            <v>0</v>
          </cell>
          <cell r="I5970">
            <v>667944.5120000001</v>
          </cell>
          <cell r="J5970">
            <v>84161008.512000009</v>
          </cell>
          <cell r="K5970">
            <v>0.64</v>
          </cell>
          <cell r="L5970">
            <v>138024054</v>
          </cell>
        </row>
        <row r="5971">
          <cell r="A5971" t="str">
            <v>004256905</v>
          </cell>
          <cell r="B5971" t="str">
            <v>Talilni vložek</v>
          </cell>
          <cell r="C5971" t="str">
            <v>VVT-D OR 24kV/6A</v>
          </cell>
          <cell r="D5971" t="str">
            <v>105,1666</v>
          </cell>
          <cell r="E5971" t="str">
            <v>TB</v>
          </cell>
          <cell r="F5971">
            <v>36</v>
          </cell>
          <cell r="G5971">
            <v>673066.24</v>
          </cell>
          <cell r="H5971">
            <v>0</v>
          </cell>
          <cell r="I5971">
            <v>679796.90240000002</v>
          </cell>
          <cell r="J5971">
            <v>85654409.702399999</v>
          </cell>
          <cell r="K5971">
            <v>0.64</v>
          </cell>
          <cell r="L5971">
            <v>140473232</v>
          </cell>
        </row>
        <row r="5972">
          <cell r="A5972" t="str">
            <v>004256906</v>
          </cell>
          <cell r="B5972" t="str">
            <v>Talilni vložek</v>
          </cell>
          <cell r="C5972" t="str">
            <v>VVT-D OR 24kV/10A</v>
          </cell>
          <cell r="D5972" t="str">
            <v>105,1666</v>
          </cell>
          <cell r="E5972" t="str">
            <v>TB</v>
          </cell>
          <cell r="F5972">
            <v>36</v>
          </cell>
          <cell r="G5972">
            <v>673066.24</v>
          </cell>
          <cell r="H5972">
            <v>0</v>
          </cell>
          <cell r="I5972">
            <v>679796.90240000002</v>
          </cell>
          <cell r="J5972">
            <v>85654409.702399999</v>
          </cell>
          <cell r="K5972">
            <v>0.64</v>
          </cell>
          <cell r="L5972">
            <v>140473232</v>
          </cell>
        </row>
        <row r="5973">
          <cell r="A5973" t="str">
            <v>004256907</v>
          </cell>
          <cell r="B5973" t="str">
            <v>Talilni vložek</v>
          </cell>
          <cell r="C5973" t="str">
            <v>VVT-D OR 24kV/16A</v>
          </cell>
          <cell r="D5973" t="str">
            <v>105,1666</v>
          </cell>
          <cell r="E5973" t="str">
            <v>TB</v>
          </cell>
          <cell r="F5973">
            <v>36</v>
          </cell>
          <cell r="G5973">
            <v>673066.24</v>
          </cell>
          <cell r="H5973">
            <v>0</v>
          </cell>
          <cell r="I5973">
            <v>679796.90240000002</v>
          </cell>
          <cell r="J5973">
            <v>85654409.702399999</v>
          </cell>
          <cell r="K5973">
            <v>0.64</v>
          </cell>
          <cell r="L5973">
            <v>140473232</v>
          </cell>
        </row>
        <row r="5974">
          <cell r="A5974" t="str">
            <v>004256908</v>
          </cell>
          <cell r="B5974" t="str">
            <v>Talilni vložek</v>
          </cell>
          <cell r="C5974" t="str">
            <v>VVT-D OR 24kV/20A</v>
          </cell>
          <cell r="D5974" t="str">
            <v>105,1666</v>
          </cell>
          <cell r="E5974" t="str">
            <v>TB</v>
          </cell>
          <cell r="F5974">
            <v>36</v>
          </cell>
          <cell r="G5974">
            <v>673066.24</v>
          </cell>
          <cell r="H5974">
            <v>0</v>
          </cell>
          <cell r="I5974">
            <v>679796.90240000002</v>
          </cell>
          <cell r="J5974">
            <v>85654409.702399999</v>
          </cell>
          <cell r="K5974">
            <v>0.64</v>
          </cell>
          <cell r="L5974">
            <v>140473232</v>
          </cell>
        </row>
        <row r="5975">
          <cell r="A5975" t="str">
            <v>004256909</v>
          </cell>
          <cell r="B5975" t="str">
            <v>Talilni vložek</v>
          </cell>
          <cell r="C5975" t="str">
            <v>VVT-D OR 24kV/25A</v>
          </cell>
          <cell r="D5975" t="str">
            <v>115,6877</v>
          </cell>
          <cell r="E5975" t="str">
            <v>TB</v>
          </cell>
          <cell r="F5975">
            <v>36</v>
          </cell>
          <cell r="G5975">
            <v>740401.28</v>
          </cell>
          <cell r="H5975">
            <v>0</v>
          </cell>
          <cell r="I5975">
            <v>747805.29280000005</v>
          </cell>
          <cell r="J5975">
            <v>94223466.892800003</v>
          </cell>
          <cell r="K5975">
            <v>0.64</v>
          </cell>
          <cell r="L5975">
            <v>154526486</v>
          </cell>
        </row>
        <row r="5976">
          <cell r="A5976" t="str">
            <v>004256910</v>
          </cell>
          <cell r="B5976" t="str">
            <v>Talilni vložek</v>
          </cell>
          <cell r="C5976" t="str">
            <v>VVT-D OR 24kV/32A</v>
          </cell>
          <cell r="D5976" t="str">
            <v>117,9125</v>
          </cell>
          <cell r="E5976" t="str">
            <v>TB</v>
          </cell>
          <cell r="F5976">
            <v>36</v>
          </cell>
          <cell r="G5976">
            <v>754640</v>
          </cell>
          <cell r="H5976">
            <v>0</v>
          </cell>
          <cell r="I5976">
            <v>762186.4</v>
          </cell>
          <cell r="J5976">
            <v>96035486.400000006</v>
          </cell>
          <cell r="K5976">
            <v>0.64</v>
          </cell>
          <cell r="L5976">
            <v>157498198</v>
          </cell>
        </row>
        <row r="5977">
          <cell r="A5977" t="str">
            <v>004256911</v>
          </cell>
          <cell r="B5977" t="str">
            <v>Talilni vložek</v>
          </cell>
          <cell r="C5977" t="str">
            <v>VVT-D OR 24kV/40A</v>
          </cell>
          <cell r="D5977" t="str">
            <v>121,4498</v>
          </cell>
          <cell r="E5977" t="str">
            <v>TB</v>
          </cell>
          <cell r="F5977">
            <v>36</v>
          </cell>
          <cell r="G5977">
            <v>777278.72</v>
          </cell>
          <cell r="H5977">
            <v>0</v>
          </cell>
          <cell r="I5977">
            <v>785051.50719999999</v>
          </cell>
          <cell r="J5977">
            <v>98916489.907199994</v>
          </cell>
          <cell r="K5977">
            <v>0.64</v>
          </cell>
          <cell r="L5977">
            <v>162223044</v>
          </cell>
        </row>
        <row r="5978">
          <cell r="A5978" t="str">
            <v>004251033</v>
          </cell>
          <cell r="B5978" t="str">
            <v>Talilni vložek</v>
          </cell>
          <cell r="C5978" t="str">
            <v>VV 24kV/2A 2xM8 235</v>
          </cell>
          <cell r="D5978" t="str">
            <v>102,9549</v>
          </cell>
          <cell r="E5978" t="str">
            <v>TA</v>
          </cell>
          <cell r="F5978">
            <v>36</v>
          </cell>
          <cell r="G5978">
            <v>658911.36</v>
          </cell>
          <cell r="H5978">
            <v>0</v>
          </cell>
          <cell r="I5978">
            <v>665500.47360000003</v>
          </cell>
          <cell r="J5978">
            <v>83853059.673600003</v>
          </cell>
          <cell r="K5978">
            <v>0.64</v>
          </cell>
          <cell r="L5978">
            <v>137519018</v>
          </cell>
        </row>
        <row r="5979">
          <cell r="A5979" t="str">
            <v>004251034</v>
          </cell>
          <cell r="B5979" t="str">
            <v>Talilni vložek</v>
          </cell>
          <cell r="C5979" t="str">
            <v>VV 24kV/4A 2XM8 235</v>
          </cell>
          <cell r="D5979" t="str">
            <v>101,0124</v>
          </cell>
          <cell r="E5979" t="str">
            <v>TA</v>
          </cell>
          <cell r="F5979">
            <v>36</v>
          </cell>
          <cell r="G5979">
            <v>646479.35999999999</v>
          </cell>
          <cell r="H5979">
            <v>0</v>
          </cell>
          <cell r="I5979">
            <v>652944.15359999996</v>
          </cell>
          <cell r="J5979">
            <v>82270963.353599995</v>
          </cell>
          <cell r="K5979">
            <v>0.64</v>
          </cell>
          <cell r="L5979">
            <v>134924380</v>
          </cell>
        </row>
        <row r="5980">
          <cell r="A5980" t="str">
            <v>004239010</v>
          </cell>
          <cell r="B5980" t="str">
            <v>Podstavek varovalk</v>
          </cell>
          <cell r="C5980" t="str">
            <v>VVP 12 1p-N</v>
          </cell>
          <cell r="D5980" t="str">
            <v>90,2833</v>
          </cell>
          <cell r="E5980" t="str">
            <v>TD</v>
          </cell>
          <cell r="F5980">
            <v>36</v>
          </cell>
          <cell r="G5980">
            <v>577813.12</v>
          </cell>
          <cell r="H5980">
            <v>0</v>
          </cell>
          <cell r="I5980">
            <v>583591.25120000006</v>
          </cell>
          <cell r="J5980">
            <v>73532497.651200011</v>
          </cell>
          <cell r="K5980">
            <v>0.64</v>
          </cell>
          <cell r="L5980">
            <v>120593297</v>
          </cell>
        </row>
        <row r="5981">
          <cell r="A5981" t="str">
            <v>004259010</v>
          </cell>
          <cell r="B5981" t="str">
            <v>Podstavek varovalk</v>
          </cell>
          <cell r="C5981" t="str">
            <v>VVP 24 1p-N</v>
          </cell>
          <cell r="D5981" t="str">
            <v>99,3118</v>
          </cell>
          <cell r="E5981" t="str">
            <v>TD</v>
          </cell>
          <cell r="F5981">
            <v>36</v>
          </cell>
          <cell r="G5981">
            <v>635595.52000000002</v>
          </cell>
          <cell r="H5981">
            <v>0</v>
          </cell>
          <cell r="I5981">
            <v>641951.47519999999</v>
          </cell>
          <cell r="J5981">
            <v>80885885.875200003</v>
          </cell>
          <cell r="K5981">
            <v>0.64</v>
          </cell>
          <cell r="L5981">
            <v>132652853</v>
          </cell>
        </row>
        <row r="5982">
          <cell r="A5982" t="str">
            <v>004269010</v>
          </cell>
          <cell r="B5982" t="str">
            <v>Podstavek varovalk</v>
          </cell>
          <cell r="C5982" t="str">
            <v>VVP 36 1p-N</v>
          </cell>
          <cell r="D5982" t="str">
            <v>158,0026</v>
          </cell>
          <cell r="E5982" t="str">
            <v>TD</v>
          </cell>
          <cell r="F5982">
            <v>36</v>
          </cell>
          <cell r="G5982">
            <v>1011216.64</v>
          </cell>
          <cell r="H5982">
            <v>0</v>
          </cell>
          <cell r="I5982">
            <v>1021328.8064</v>
          </cell>
          <cell r="J5982">
            <v>128687429.6064</v>
          </cell>
          <cell r="K5982">
            <v>0.64</v>
          </cell>
          <cell r="L5982">
            <v>211047385</v>
          </cell>
        </row>
        <row r="5983">
          <cell r="A5983" t="str">
            <v>004259030</v>
          </cell>
          <cell r="B5983" t="str">
            <v>Podstavek varovalk</v>
          </cell>
          <cell r="C5983" t="str">
            <v>VVP 24 1p-Z</v>
          </cell>
          <cell r="D5983" t="str">
            <v>167,0308</v>
          </cell>
          <cell r="E5983" t="str">
            <v>TD</v>
          </cell>
          <cell r="F5983">
            <v>36</v>
          </cell>
          <cell r="G5983">
            <v>1068997.1200000001</v>
          </cell>
          <cell r="H5983">
            <v>0</v>
          </cell>
          <cell r="I5983">
            <v>1079687.0912000001</v>
          </cell>
          <cell r="J5983">
            <v>136040573.49120003</v>
          </cell>
          <cell r="K5983">
            <v>0.64</v>
          </cell>
          <cell r="L5983">
            <v>223106541</v>
          </cell>
        </row>
        <row r="5984">
          <cell r="A5984" t="str">
            <v>004269030</v>
          </cell>
          <cell r="B5984" t="str">
            <v>Podstavek varovalk</v>
          </cell>
          <cell r="C5984" t="str">
            <v>VVP 36 1p-Z</v>
          </cell>
          <cell r="D5984" t="str">
            <v>283,6665</v>
          </cell>
          <cell r="E5984" t="str">
            <v>TD</v>
          </cell>
          <cell r="F5984">
            <v>36</v>
          </cell>
          <cell r="G5984">
            <v>1815465.6</v>
          </cell>
          <cell r="H5984">
            <v>0</v>
          </cell>
          <cell r="I5984">
            <v>1833620.2560000001</v>
          </cell>
          <cell r="J5984">
            <v>231036152.25600001</v>
          </cell>
          <cell r="K5984">
            <v>0.64</v>
          </cell>
          <cell r="L5984">
            <v>378899290</v>
          </cell>
        </row>
        <row r="5985">
          <cell r="A5985" t="str">
            <v>004239030</v>
          </cell>
          <cell r="B5985" t="str">
            <v>Podstavek varovalk</v>
          </cell>
          <cell r="C5985" t="str">
            <v>VVP 12 1p-Z</v>
          </cell>
          <cell r="D5985" t="str">
            <v>108,3400</v>
          </cell>
          <cell r="E5985" t="str">
            <v>TD</v>
          </cell>
          <cell r="F5985">
            <v>36</v>
          </cell>
          <cell r="G5985">
            <v>693376</v>
          </cell>
          <cell r="H5985">
            <v>0</v>
          </cell>
          <cell r="I5985">
            <v>700309.76</v>
          </cell>
          <cell r="J5985">
            <v>88239029.760000005</v>
          </cell>
          <cell r="K5985">
            <v>0.64</v>
          </cell>
          <cell r="L5985">
            <v>144712009</v>
          </cell>
        </row>
        <row r="5986">
          <cell r="A5986" t="str">
            <v>004239020</v>
          </cell>
          <cell r="B5986" t="str">
            <v>Podstavek varovalk - pribor</v>
          </cell>
          <cell r="C5986" t="str">
            <v>VVP 12 3p-N</v>
          </cell>
          <cell r="D5986" t="str">
            <v>40,1259</v>
          </cell>
          <cell r="E5986" t="str">
            <v>TD</v>
          </cell>
          <cell r="F5986">
            <v>36</v>
          </cell>
          <cell r="G5986">
            <v>256805.76000000001</v>
          </cell>
          <cell r="H5986">
            <v>0</v>
          </cell>
          <cell r="I5986">
            <v>259373.81760000001</v>
          </cell>
          <cell r="J5986">
            <v>32681101.0176</v>
          </cell>
          <cell r="K5986">
            <v>0.64</v>
          </cell>
          <cell r="L5986">
            <v>53597006</v>
          </cell>
        </row>
        <row r="5987">
          <cell r="A5987" t="str">
            <v>004259020</v>
          </cell>
          <cell r="B5987" t="str">
            <v>Podstavek varovalk - pribor</v>
          </cell>
          <cell r="C5987" t="str">
            <v>VVP 24 3p-N</v>
          </cell>
          <cell r="D5987" t="str">
            <v>48,1512</v>
          </cell>
          <cell r="E5987" t="str">
            <v>TD</v>
          </cell>
          <cell r="F5987">
            <v>36</v>
          </cell>
          <cell r="G5987">
            <v>308167.67999999999</v>
          </cell>
          <cell r="H5987">
            <v>0</v>
          </cell>
          <cell r="I5987">
            <v>311249.35680000001</v>
          </cell>
          <cell r="J5987">
            <v>39217418.956799999</v>
          </cell>
          <cell r="K5987">
            <v>0.64</v>
          </cell>
          <cell r="L5987">
            <v>64316568</v>
          </cell>
        </row>
        <row r="5988">
          <cell r="A5988" t="str">
            <v>004269020</v>
          </cell>
          <cell r="B5988" t="str">
            <v>Podstavek varovalk - pribor</v>
          </cell>
          <cell r="C5988" t="str">
            <v>VVP 36 3p-N</v>
          </cell>
          <cell r="D5988" t="str">
            <v>46,9474</v>
          </cell>
          <cell r="E5988" t="str">
            <v>TD</v>
          </cell>
          <cell r="F5988">
            <v>36</v>
          </cell>
          <cell r="G5988">
            <v>300463.35999999999</v>
          </cell>
          <cell r="H5988">
            <v>0</v>
          </cell>
          <cell r="I5988">
            <v>303467.99359999999</v>
          </cell>
          <cell r="J5988">
            <v>38236967.193599999</v>
          </cell>
          <cell r="K5988">
            <v>0.64</v>
          </cell>
          <cell r="L5988">
            <v>62708627</v>
          </cell>
        </row>
        <row r="5989">
          <cell r="A5989" t="str">
            <v>004239040</v>
          </cell>
          <cell r="B5989" t="str">
            <v>Podstavek varovalk - pribor</v>
          </cell>
          <cell r="C5989" t="str">
            <v>VVP 12 3P-Z</v>
          </cell>
          <cell r="D5989" t="str">
            <v>36,1134</v>
          </cell>
          <cell r="E5989" t="str">
            <v>TD</v>
          </cell>
          <cell r="F5989">
            <v>36</v>
          </cell>
          <cell r="G5989">
            <v>231125.76000000001</v>
          </cell>
          <cell r="H5989">
            <v>0</v>
          </cell>
          <cell r="I5989">
            <v>233437.01760000002</v>
          </cell>
          <cell r="J5989">
            <v>29413064.217600003</v>
          </cell>
          <cell r="K5989">
            <v>0.64</v>
          </cell>
          <cell r="L5989">
            <v>48237426</v>
          </cell>
        </row>
        <row r="5990">
          <cell r="A5990" t="str">
            <v>004259040</v>
          </cell>
          <cell r="B5990" t="str">
            <v>Podstavek varovalk - pribor</v>
          </cell>
          <cell r="C5990" t="str">
            <v>VVP 24 3p-Z</v>
          </cell>
          <cell r="D5990" t="str">
            <v>43,3360</v>
          </cell>
          <cell r="E5990" t="str">
            <v>TD</v>
          </cell>
          <cell r="F5990">
            <v>36</v>
          </cell>
          <cell r="G5990">
            <v>277350.40000000002</v>
          </cell>
          <cell r="H5990">
            <v>0</v>
          </cell>
          <cell r="I5990">
            <v>280123.90400000004</v>
          </cell>
          <cell r="J5990">
            <v>35295611.904000007</v>
          </cell>
          <cell r="K5990">
            <v>0.64</v>
          </cell>
          <cell r="L5990">
            <v>57884804</v>
          </cell>
        </row>
        <row r="5991">
          <cell r="A5991" t="str">
            <v>004269040</v>
          </cell>
          <cell r="B5991" t="str">
            <v>Podstavek varovalk - pribor</v>
          </cell>
          <cell r="C5991" t="str">
            <v>VVP 36 3p-Z</v>
          </cell>
          <cell r="D5991" t="str">
            <v>46,9474</v>
          </cell>
          <cell r="E5991" t="str">
            <v>TD</v>
          </cell>
          <cell r="F5991">
            <v>36</v>
          </cell>
          <cell r="G5991">
            <v>300463.35999999999</v>
          </cell>
          <cell r="H5991">
            <v>0</v>
          </cell>
          <cell r="I5991">
            <v>303467.99359999999</v>
          </cell>
          <cell r="J5991">
            <v>38236967.193599999</v>
          </cell>
          <cell r="K5991">
            <v>0.64</v>
          </cell>
          <cell r="L5991">
            <v>62708627</v>
          </cell>
        </row>
        <row r="5992">
          <cell r="A5992" t="str">
            <v>004311001</v>
          </cell>
          <cell r="B5992" t="str">
            <v>Talilni vložek</v>
          </cell>
          <cell r="C5992" t="str">
            <v>D01 UQ gR 2A/400V</v>
          </cell>
          <cell r="D5992" t="str">
            <v>2,8751</v>
          </cell>
          <cell r="E5992" t="str">
            <v>UB</v>
          </cell>
          <cell r="F5992">
            <v>30</v>
          </cell>
          <cell r="G5992">
            <v>20125.699999999997</v>
          </cell>
          <cell r="H5992">
            <v>0</v>
          </cell>
          <cell r="I5992">
            <v>20326.956999999999</v>
          </cell>
          <cell r="J5992">
            <v>2561196.5819999999</v>
          </cell>
          <cell r="K5992">
            <v>0.64</v>
          </cell>
          <cell r="L5992">
            <v>4200363</v>
          </cell>
        </row>
        <row r="5993">
          <cell r="A5993" t="str">
            <v>004311002</v>
          </cell>
          <cell r="B5993" t="str">
            <v>Talilni vložek</v>
          </cell>
          <cell r="C5993" t="str">
            <v>D01 UQ gR 4A/400V</v>
          </cell>
          <cell r="D5993" t="str">
            <v>2,8751</v>
          </cell>
          <cell r="E5993" t="str">
            <v>UB</v>
          </cell>
          <cell r="F5993">
            <v>30</v>
          </cell>
          <cell r="G5993">
            <v>20125.699999999997</v>
          </cell>
          <cell r="H5993">
            <v>0</v>
          </cell>
          <cell r="I5993">
            <v>20326.956999999999</v>
          </cell>
          <cell r="J5993">
            <v>2561196.5819999999</v>
          </cell>
          <cell r="K5993">
            <v>0.64</v>
          </cell>
          <cell r="L5993">
            <v>4200363</v>
          </cell>
        </row>
        <row r="5994">
          <cell r="A5994" t="str">
            <v>004311003</v>
          </cell>
          <cell r="B5994" t="str">
            <v>Talilni vložek</v>
          </cell>
          <cell r="C5994" t="str">
            <v>D01 UQ gR 6A/400V</v>
          </cell>
          <cell r="D5994" t="str">
            <v>2,8751</v>
          </cell>
          <cell r="E5994" t="str">
            <v>UB</v>
          </cell>
          <cell r="F5994">
            <v>30</v>
          </cell>
          <cell r="G5994">
            <v>20125.699999999997</v>
          </cell>
          <cell r="H5994">
            <v>0</v>
          </cell>
          <cell r="I5994">
            <v>20326.956999999999</v>
          </cell>
          <cell r="J5994">
            <v>2561196.5819999999</v>
          </cell>
          <cell r="K5994">
            <v>0.64</v>
          </cell>
          <cell r="L5994">
            <v>4200363</v>
          </cell>
        </row>
        <row r="5995">
          <cell r="A5995" t="str">
            <v>004311004</v>
          </cell>
          <cell r="B5995" t="str">
            <v>Talilni vložek</v>
          </cell>
          <cell r="C5995" t="str">
            <v>D01 UQ gR 10A/400V</v>
          </cell>
          <cell r="D5995" t="str">
            <v>2,8751</v>
          </cell>
          <cell r="E5995" t="str">
            <v>UB</v>
          </cell>
          <cell r="F5995">
            <v>30</v>
          </cell>
          <cell r="G5995">
            <v>20125.699999999997</v>
          </cell>
          <cell r="H5995">
            <v>0</v>
          </cell>
          <cell r="I5995">
            <v>20326.956999999999</v>
          </cell>
          <cell r="J5995">
            <v>2561196.5819999999</v>
          </cell>
          <cell r="K5995">
            <v>0.64</v>
          </cell>
          <cell r="L5995">
            <v>4200363</v>
          </cell>
        </row>
        <row r="5996">
          <cell r="A5996" t="str">
            <v>004311005</v>
          </cell>
          <cell r="B5996" t="str">
            <v>Talilni vložek</v>
          </cell>
          <cell r="C5996" t="str">
            <v>D01 UQ gR 16A/400V</v>
          </cell>
          <cell r="D5996" t="str">
            <v>2,8751</v>
          </cell>
          <cell r="E5996" t="str">
            <v>UB</v>
          </cell>
          <cell r="F5996">
            <v>30</v>
          </cell>
          <cell r="G5996">
            <v>20125.699999999997</v>
          </cell>
          <cell r="H5996">
            <v>0</v>
          </cell>
          <cell r="I5996">
            <v>20326.956999999999</v>
          </cell>
          <cell r="J5996">
            <v>2561196.5819999999</v>
          </cell>
          <cell r="K5996">
            <v>0.64</v>
          </cell>
          <cell r="L5996">
            <v>4200363</v>
          </cell>
        </row>
        <row r="5997">
          <cell r="A5997" t="str">
            <v>004312001</v>
          </cell>
          <cell r="B5997" t="str">
            <v>Talilni vložek</v>
          </cell>
          <cell r="C5997" t="str">
            <v>D02 UQ gR 20A/400V</v>
          </cell>
          <cell r="D5997" t="str">
            <v>4,1283</v>
          </cell>
          <cell r="E5997" t="str">
            <v>UB</v>
          </cell>
          <cell r="F5997">
            <v>30</v>
          </cell>
          <cell r="G5997">
            <v>28898.1</v>
          </cell>
          <cell r="H5997">
            <v>0</v>
          </cell>
          <cell r="I5997">
            <v>29187.080999999998</v>
          </cell>
          <cell r="J5997">
            <v>3677572.2059999998</v>
          </cell>
          <cell r="K5997">
            <v>0.64</v>
          </cell>
          <cell r="L5997">
            <v>6031219</v>
          </cell>
        </row>
        <row r="5998">
          <cell r="A5998" t="str">
            <v>004312002</v>
          </cell>
          <cell r="B5998" t="str">
            <v>Talilni vložek</v>
          </cell>
          <cell r="C5998" t="str">
            <v>D02 UQ gR 25A/400V</v>
          </cell>
          <cell r="D5998" t="str">
            <v>4,1283</v>
          </cell>
          <cell r="E5998" t="str">
            <v>UB</v>
          </cell>
          <cell r="F5998">
            <v>30</v>
          </cell>
          <cell r="G5998">
            <v>28898.1</v>
          </cell>
          <cell r="H5998">
            <v>0</v>
          </cell>
          <cell r="I5998">
            <v>29187.080999999998</v>
          </cell>
          <cell r="J5998">
            <v>3677572.2059999998</v>
          </cell>
          <cell r="K5998">
            <v>0.64</v>
          </cell>
          <cell r="L5998">
            <v>6031219</v>
          </cell>
        </row>
        <row r="5999">
          <cell r="A5999" t="str">
            <v>004312003</v>
          </cell>
          <cell r="B5999" t="str">
            <v>Talilni vložek</v>
          </cell>
          <cell r="C5999" t="str">
            <v>D02 UQ gR 35A/400V</v>
          </cell>
          <cell r="D5999" t="str">
            <v>4,1283</v>
          </cell>
          <cell r="E5999" t="str">
            <v>UB</v>
          </cell>
          <cell r="F5999">
            <v>30</v>
          </cell>
          <cell r="G5999">
            <v>28898.1</v>
          </cell>
          <cell r="H5999">
            <v>0</v>
          </cell>
          <cell r="I5999">
            <v>29187.080999999998</v>
          </cell>
          <cell r="J5999">
            <v>3677572.2059999998</v>
          </cell>
          <cell r="K5999">
            <v>0.64</v>
          </cell>
          <cell r="L5999">
            <v>6031219</v>
          </cell>
        </row>
        <row r="6000">
          <cell r="A6000" t="str">
            <v>004312004</v>
          </cell>
          <cell r="B6000" t="str">
            <v>Talilni vložek</v>
          </cell>
          <cell r="C6000" t="str">
            <v>D02 UQ gR 50A/400V</v>
          </cell>
          <cell r="D6000" t="str">
            <v>4,2101</v>
          </cell>
          <cell r="E6000" t="str">
            <v>UB</v>
          </cell>
          <cell r="F6000">
            <v>30</v>
          </cell>
          <cell r="G6000">
            <v>29470.699999999997</v>
          </cell>
          <cell r="H6000">
            <v>0</v>
          </cell>
          <cell r="I6000">
            <v>29765.406999999996</v>
          </cell>
          <cell r="J6000">
            <v>3750441.2819999997</v>
          </cell>
          <cell r="K6000">
            <v>0.64</v>
          </cell>
          <cell r="L6000">
            <v>6150724</v>
          </cell>
        </row>
        <row r="6001">
          <cell r="A6001" t="str">
            <v>004312005</v>
          </cell>
          <cell r="B6001" t="str">
            <v>Talilni vložek</v>
          </cell>
          <cell r="C6001" t="str">
            <v>D02 UQ gR 63A/400V</v>
          </cell>
          <cell r="D6001" t="str">
            <v>4,2918</v>
          </cell>
          <cell r="E6001" t="str">
            <v>UB</v>
          </cell>
          <cell r="F6001">
            <v>30</v>
          </cell>
          <cell r="G6001">
            <v>30042.6</v>
          </cell>
          <cell r="H6001">
            <v>0</v>
          </cell>
          <cell r="I6001">
            <v>30343.025999999998</v>
          </cell>
          <cell r="J6001">
            <v>3823221.2759999996</v>
          </cell>
          <cell r="K6001">
            <v>0.64</v>
          </cell>
          <cell r="L6001">
            <v>6270083</v>
          </cell>
        </row>
        <row r="6002">
          <cell r="A6002" t="str">
            <v>004321001</v>
          </cell>
          <cell r="B6002" t="str">
            <v>Talilni vložek</v>
          </cell>
          <cell r="C6002" t="str">
            <v>DI UQ gR 2A 500V</v>
          </cell>
          <cell r="D6002" t="str">
            <v>4,1283</v>
          </cell>
          <cell r="E6002" t="str">
            <v>UB</v>
          </cell>
          <cell r="F6002">
            <v>30</v>
          </cell>
          <cell r="G6002">
            <v>28898.1</v>
          </cell>
          <cell r="H6002">
            <v>0</v>
          </cell>
          <cell r="I6002">
            <v>29187.080999999998</v>
          </cell>
          <cell r="J6002">
            <v>3677572.2059999998</v>
          </cell>
          <cell r="K6002">
            <v>0.64</v>
          </cell>
          <cell r="L6002">
            <v>6031219</v>
          </cell>
        </row>
        <row r="6003">
          <cell r="A6003" t="str">
            <v>004321002</v>
          </cell>
          <cell r="B6003" t="str">
            <v>Talilni vložek</v>
          </cell>
          <cell r="C6003" t="str">
            <v>DI UQ gR 4A 500V</v>
          </cell>
          <cell r="D6003" t="str">
            <v>4,1283</v>
          </cell>
          <cell r="E6003" t="str">
            <v>UB</v>
          </cell>
          <cell r="F6003">
            <v>30</v>
          </cell>
          <cell r="G6003">
            <v>28898.1</v>
          </cell>
          <cell r="H6003">
            <v>0</v>
          </cell>
          <cell r="I6003">
            <v>29187.080999999998</v>
          </cell>
          <cell r="J6003">
            <v>3677572.2059999998</v>
          </cell>
          <cell r="K6003">
            <v>0.64</v>
          </cell>
          <cell r="L6003">
            <v>6031219</v>
          </cell>
        </row>
        <row r="6004">
          <cell r="A6004" t="str">
            <v>004321003</v>
          </cell>
          <cell r="B6004" t="str">
            <v>Talilni vložek</v>
          </cell>
          <cell r="C6004" t="str">
            <v>DI UQ gR 6A 500V</v>
          </cell>
          <cell r="D6004" t="str">
            <v>4,1283</v>
          </cell>
          <cell r="E6004" t="str">
            <v>UB</v>
          </cell>
          <cell r="F6004">
            <v>30</v>
          </cell>
          <cell r="G6004">
            <v>28898.1</v>
          </cell>
          <cell r="H6004">
            <v>0</v>
          </cell>
          <cell r="I6004">
            <v>29187.080999999998</v>
          </cell>
          <cell r="J6004">
            <v>3677572.2059999998</v>
          </cell>
          <cell r="K6004">
            <v>0.64</v>
          </cell>
          <cell r="L6004">
            <v>6031219</v>
          </cell>
        </row>
        <row r="6005">
          <cell r="A6005" t="str">
            <v>004321004</v>
          </cell>
          <cell r="B6005" t="str">
            <v>Talilni vložek</v>
          </cell>
          <cell r="C6005" t="str">
            <v>DI UQ gR 10A 500V</v>
          </cell>
          <cell r="D6005" t="str">
            <v>4,1283</v>
          </cell>
          <cell r="E6005" t="str">
            <v>UB</v>
          </cell>
          <cell r="F6005">
            <v>30</v>
          </cell>
          <cell r="G6005">
            <v>28898.1</v>
          </cell>
          <cell r="H6005">
            <v>0</v>
          </cell>
          <cell r="I6005">
            <v>29187.080999999998</v>
          </cell>
          <cell r="J6005">
            <v>3677572.2059999998</v>
          </cell>
          <cell r="K6005">
            <v>0.64</v>
          </cell>
          <cell r="L6005">
            <v>6031219</v>
          </cell>
        </row>
        <row r="6006">
          <cell r="A6006" t="str">
            <v>004321005</v>
          </cell>
          <cell r="B6006" t="str">
            <v>Talilni vložek</v>
          </cell>
          <cell r="C6006" t="str">
            <v>DI UQ gR 16A 500V</v>
          </cell>
          <cell r="D6006" t="str">
            <v>4,1283</v>
          </cell>
          <cell r="E6006" t="str">
            <v>UB</v>
          </cell>
          <cell r="F6006">
            <v>30</v>
          </cell>
          <cell r="G6006">
            <v>28898.1</v>
          </cell>
          <cell r="H6006">
            <v>0</v>
          </cell>
          <cell r="I6006">
            <v>29187.080999999998</v>
          </cell>
          <cell r="J6006">
            <v>3677572.2059999998</v>
          </cell>
          <cell r="K6006">
            <v>0.64</v>
          </cell>
          <cell r="L6006">
            <v>6031219</v>
          </cell>
        </row>
        <row r="6007">
          <cell r="A6007" t="str">
            <v>004321006</v>
          </cell>
          <cell r="B6007" t="str">
            <v>Talilni vložek</v>
          </cell>
          <cell r="C6007" t="str">
            <v>DI UQ gR 20A 500V</v>
          </cell>
          <cell r="D6007" t="str">
            <v>4,1283</v>
          </cell>
          <cell r="E6007" t="str">
            <v>UB</v>
          </cell>
          <cell r="F6007">
            <v>30</v>
          </cell>
          <cell r="G6007">
            <v>28898.1</v>
          </cell>
          <cell r="H6007">
            <v>0</v>
          </cell>
          <cell r="I6007">
            <v>29187.080999999998</v>
          </cell>
          <cell r="J6007">
            <v>3677572.2059999998</v>
          </cell>
          <cell r="K6007">
            <v>0.64</v>
          </cell>
          <cell r="L6007">
            <v>6031219</v>
          </cell>
        </row>
        <row r="6008">
          <cell r="A6008" t="str">
            <v>004321007</v>
          </cell>
          <cell r="B6008" t="str">
            <v>Talilni vložek</v>
          </cell>
          <cell r="C6008" t="str">
            <v>DI UQ gR 25A 500V</v>
          </cell>
          <cell r="D6008" t="str">
            <v>4,1283</v>
          </cell>
          <cell r="E6008" t="str">
            <v>UB</v>
          </cell>
          <cell r="F6008">
            <v>30</v>
          </cell>
          <cell r="G6008">
            <v>28898.1</v>
          </cell>
          <cell r="H6008">
            <v>0</v>
          </cell>
          <cell r="I6008">
            <v>29187.080999999998</v>
          </cell>
          <cell r="J6008">
            <v>3677572.2059999998</v>
          </cell>
          <cell r="K6008">
            <v>0.64</v>
          </cell>
          <cell r="L6008">
            <v>6031219</v>
          </cell>
        </row>
        <row r="6009">
          <cell r="A6009" t="str">
            <v>004322001</v>
          </cell>
          <cell r="B6009" t="str">
            <v>Talilni vložek</v>
          </cell>
          <cell r="C6009" t="str">
            <v>DII UQ gR 2A 500V</v>
          </cell>
          <cell r="D6009" t="str">
            <v>3,5017</v>
          </cell>
          <cell r="E6009" t="str">
            <v>UB</v>
          </cell>
          <cell r="F6009">
            <v>30</v>
          </cell>
          <cell r="G6009">
            <v>24511.899999999998</v>
          </cell>
          <cell r="H6009">
            <v>0</v>
          </cell>
          <cell r="I6009">
            <v>24757.018999999997</v>
          </cell>
          <cell r="J6009">
            <v>3119384.3939999994</v>
          </cell>
          <cell r="K6009">
            <v>0.64</v>
          </cell>
          <cell r="L6009">
            <v>5115791</v>
          </cell>
        </row>
        <row r="6010">
          <cell r="A6010" t="str">
            <v>004322002</v>
          </cell>
          <cell r="B6010" t="str">
            <v>Talilni vložek</v>
          </cell>
          <cell r="C6010" t="str">
            <v>DII UQ gR 4A 500V</v>
          </cell>
          <cell r="D6010" t="str">
            <v>3,5017</v>
          </cell>
          <cell r="E6010" t="str">
            <v>UB</v>
          </cell>
          <cell r="F6010">
            <v>30</v>
          </cell>
          <cell r="G6010">
            <v>24511.899999999998</v>
          </cell>
          <cell r="H6010">
            <v>0</v>
          </cell>
          <cell r="I6010">
            <v>24757.018999999997</v>
          </cell>
          <cell r="J6010">
            <v>3119384.3939999994</v>
          </cell>
          <cell r="K6010">
            <v>0.64</v>
          </cell>
          <cell r="L6010">
            <v>5115791</v>
          </cell>
        </row>
        <row r="6011">
          <cell r="A6011" t="str">
            <v>004322003</v>
          </cell>
          <cell r="B6011" t="str">
            <v>Talilni vložek</v>
          </cell>
          <cell r="C6011" t="str">
            <v>DII UQ gR 6A 500V</v>
          </cell>
          <cell r="D6011" t="str">
            <v>3,5017</v>
          </cell>
          <cell r="E6011" t="str">
            <v>UB</v>
          </cell>
          <cell r="F6011">
            <v>30</v>
          </cell>
          <cell r="G6011">
            <v>24511.899999999998</v>
          </cell>
          <cell r="H6011">
            <v>0</v>
          </cell>
          <cell r="I6011">
            <v>24757.018999999997</v>
          </cell>
          <cell r="J6011">
            <v>3119384.3939999994</v>
          </cell>
          <cell r="K6011">
            <v>0.64</v>
          </cell>
          <cell r="L6011">
            <v>5115791</v>
          </cell>
        </row>
        <row r="6012">
          <cell r="A6012" t="str">
            <v>004322004</v>
          </cell>
          <cell r="B6012" t="str">
            <v>Talilni vložek</v>
          </cell>
          <cell r="C6012" t="str">
            <v>DII UQ gR 10A 500V</v>
          </cell>
          <cell r="D6012" t="str">
            <v>3,5017</v>
          </cell>
          <cell r="E6012" t="str">
            <v>UB</v>
          </cell>
          <cell r="F6012">
            <v>30</v>
          </cell>
          <cell r="G6012">
            <v>24511.899999999998</v>
          </cell>
          <cell r="H6012">
            <v>0</v>
          </cell>
          <cell r="I6012">
            <v>24757.018999999997</v>
          </cell>
          <cell r="J6012">
            <v>3119384.3939999994</v>
          </cell>
          <cell r="K6012">
            <v>0.64</v>
          </cell>
          <cell r="L6012">
            <v>5115791</v>
          </cell>
        </row>
        <row r="6013">
          <cell r="A6013" t="str">
            <v>004322005</v>
          </cell>
          <cell r="B6013" t="str">
            <v>Talilni vložek</v>
          </cell>
          <cell r="C6013" t="str">
            <v>DII UQ gR 16A 500V</v>
          </cell>
          <cell r="D6013" t="str">
            <v>3,5017</v>
          </cell>
          <cell r="E6013" t="str">
            <v>UB</v>
          </cell>
          <cell r="F6013">
            <v>30</v>
          </cell>
          <cell r="G6013">
            <v>24511.899999999998</v>
          </cell>
          <cell r="H6013">
            <v>0</v>
          </cell>
          <cell r="I6013">
            <v>24757.018999999997</v>
          </cell>
          <cell r="J6013">
            <v>3119384.3939999994</v>
          </cell>
          <cell r="K6013">
            <v>0.64</v>
          </cell>
          <cell r="L6013">
            <v>5115791</v>
          </cell>
        </row>
        <row r="6014">
          <cell r="A6014" t="str">
            <v>004322006</v>
          </cell>
          <cell r="B6014" t="str">
            <v>Talilni vložek</v>
          </cell>
          <cell r="C6014" t="str">
            <v>DII UQ gR 20A 500V</v>
          </cell>
          <cell r="D6014" t="str">
            <v>3,5017</v>
          </cell>
          <cell r="E6014" t="str">
            <v>UB</v>
          </cell>
          <cell r="F6014">
            <v>30</v>
          </cell>
          <cell r="G6014">
            <v>24511.899999999998</v>
          </cell>
          <cell r="H6014">
            <v>0</v>
          </cell>
          <cell r="I6014">
            <v>24757.018999999997</v>
          </cell>
          <cell r="J6014">
            <v>3119384.3939999994</v>
          </cell>
          <cell r="K6014">
            <v>0.64</v>
          </cell>
          <cell r="L6014">
            <v>5115791</v>
          </cell>
        </row>
        <row r="6015">
          <cell r="A6015" t="str">
            <v>004322007</v>
          </cell>
          <cell r="B6015" t="str">
            <v>Talilni vložek</v>
          </cell>
          <cell r="C6015" t="str">
            <v>DII UQ gR 25A 500V</v>
          </cell>
          <cell r="D6015" t="str">
            <v>3,5017</v>
          </cell>
          <cell r="E6015" t="str">
            <v>UB</v>
          </cell>
          <cell r="F6015">
            <v>30</v>
          </cell>
          <cell r="G6015">
            <v>24511.899999999998</v>
          </cell>
          <cell r="H6015">
            <v>0</v>
          </cell>
          <cell r="I6015">
            <v>24757.018999999997</v>
          </cell>
          <cell r="J6015">
            <v>3119384.3939999994</v>
          </cell>
          <cell r="K6015">
            <v>0.64</v>
          </cell>
          <cell r="L6015">
            <v>5115791</v>
          </cell>
        </row>
        <row r="6016">
          <cell r="A6016" t="str">
            <v>004322008</v>
          </cell>
          <cell r="B6016" t="str">
            <v>Talilni vložek</v>
          </cell>
          <cell r="C6016" t="str">
            <v>DII UQ gR 30A 500V</v>
          </cell>
          <cell r="D6016" t="str">
            <v>3,5017</v>
          </cell>
          <cell r="E6016" t="str">
            <v>UB</v>
          </cell>
          <cell r="F6016">
            <v>30</v>
          </cell>
          <cell r="G6016">
            <v>24511.899999999998</v>
          </cell>
          <cell r="H6016">
            <v>0</v>
          </cell>
          <cell r="I6016">
            <v>24757.018999999997</v>
          </cell>
          <cell r="J6016">
            <v>3119384.3939999994</v>
          </cell>
          <cell r="K6016">
            <v>0.64</v>
          </cell>
          <cell r="L6016">
            <v>5115791</v>
          </cell>
        </row>
        <row r="6017">
          <cell r="A6017" t="str">
            <v>004323001</v>
          </cell>
          <cell r="B6017" t="str">
            <v>Talilni vložek</v>
          </cell>
          <cell r="C6017" t="str">
            <v>DIII UQ gR 35A 500V</v>
          </cell>
          <cell r="D6017" t="str">
            <v>4,2918</v>
          </cell>
          <cell r="E6017" t="str">
            <v>UB</v>
          </cell>
          <cell r="F6017">
            <v>30</v>
          </cell>
          <cell r="G6017">
            <v>30042.6</v>
          </cell>
          <cell r="H6017">
            <v>0</v>
          </cell>
          <cell r="I6017">
            <v>30343.025999999998</v>
          </cell>
          <cell r="J6017">
            <v>3823221.2759999996</v>
          </cell>
          <cell r="K6017">
            <v>0.64</v>
          </cell>
          <cell r="L6017">
            <v>6270083</v>
          </cell>
        </row>
        <row r="6018">
          <cell r="A6018" t="str">
            <v>004323002</v>
          </cell>
          <cell r="B6018" t="str">
            <v>Talilni vložek</v>
          </cell>
          <cell r="C6018" t="str">
            <v>DIII UQ gR 50A 500V</v>
          </cell>
          <cell r="D6018" t="str">
            <v>4,2918</v>
          </cell>
          <cell r="E6018" t="str">
            <v>UB</v>
          </cell>
          <cell r="F6018">
            <v>30</v>
          </cell>
          <cell r="G6018">
            <v>30042.6</v>
          </cell>
          <cell r="H6018">
            <v>0</v>
          </cell>
          <cell r="I6018">
            <v>30343.025999999998</v>
          </cell>
          <cell r="J6018">
            <v>3823221.2759999996</v>
          </cell>
          <cell r="K6018">
            <v>0.64</v>
          </cell>
          <cell r="L6018">
            <v>6270083</v>
          </cell>
        </row>
        <row r="6019">
          <cell r="A6019" t="str">
            <v>004323003</v>
          </cell>
          <cell r="B6019" t="str">
            <v>Talilni vložek</v>
          </cell>
          <cell r="C6019" t="str">
            <v>DIII UQ gR 63A 500V</v>
          </cell>
          <cell r="D6019" t="str">
            <v>5,0958</v>
          </cell>
          <cell r="E6019" t="str">
            <v>UB</v>
          </cell>
          <cell r="F6019">
            <v>30</v>
          </cell>
          <cell r="G6019">
            <v>35670.6</v>
          </cell>
          <cell r="H6019">
            <v>0</v>
          </cell>
          <cell r="I6019">
            <v>36027.305999999997</v>
          </cell>
          <cell r="J6019">
            <v>4539440.5559999999</v>
          </cell>
          <cell r="K6019">
            <v>0.64</v>
          </cell>
          <cell r="L6019">
            <v>7444683</v>
          </cell>
        </row>
        <row r="6020">
          <cell r="A6020" t="str">
            <v>004324001</v>
          </cell>
          <cell r="B6020" t="str">
            <v>Talilni vložek</v>
          </cell>
          <cell r="C6020" t="str">
            <v>DIV UQ gR 80A 500V</v>
          </cell>
          <cell r="D6020" t="str">
            <v>19,0754</v>
          </cell>
          <cell r="E6020" t="str">
            <v>UB</v>
          </cell>
          <cell r="F6020">
            <v>30</v>
          </cell>
          <cell r="G6020">
            <v>133527.79999999999</v>
          </cell>
          <cell r="H6020">
            <v>0</v>
          </cell>
          <cell r="I6020">
            <v>134863.07799999998</v>
          </cell>
          <cell r="J6020">
            <v>16992747.827999998</v>
          </cell>
          <cell r="K6020">
            <v>0.64</v>
          </cell>
          <cell r="L6020">
            <v>27868107</v>
          </cell>
        </row>
        <row r="6021">
          <cell r="A6021" t="str">
            <v>004324002</v>
          </cell>
          <cell r="B6021" t="str">
            <v>Talilni vložek</v>
          </cell>
          <cell r="C6021" t="str">
            <v>DIV UQ gR 100A 500V</v>
          </cell>
          <cell r="D6021" t="str">
            <v>19,0754</v>
          </cell>
          <cell r="E6021" t="str">
            <v>UB</v>
          </cell>
          <cell r="F6021">
            <v>30</v>
          </cell>
          <cell r="G6021">
            <v>133527.79999999999</v>
          </cell>
          <cell r="H6021">
            <v>0</v>
          </cell>
          <cell r="I6021">
            <v>134863.07799999998</v>
          </cell>
          <cell r="J6021">
            <v>16992747.827999998</v>
          </cell>
          <cell r="K6021">
            <v>0.64</v>
          </cell>
          <cell r="L6021">
            <v>27868107</v>
          </cell>
        </row>
        <row r="6022">
          <cell r="A6022" t="str">
            <v>004325001</v>
          </cell>
          <cell r="B6022" t="str">
            <v>Talilni vložek</v>
          </cell>
          <cell r="C6022" t="str">
            <v>DV UQ gR 125A 500V</v>
          </cell>
          <cell r="D6022" t="str">
            <v>19,0754</v>
          </cell>
          <cell r="E6022" t="str">
            <v>UB</v>
          </cell>
          <cell r="F6022">
            <v>30</v>
          </cell>
          <cell r="G6022">
            <v>133527.79999999999</v>
          </cell>
          <cell r="H6022">
            <v>0</v>
          </cell>
          <cell r="I6022">
            <v>134863.07799999998</v>
          </cell>
          <cell r="J6022">
            <v>16992747.827999998</v>
          </cell>
          <cell r="K6022">
            <v>0.64</v>
          </cell>
          <cell r="L6022">
            <v>27868107</v>
          </cell>
        </row>
        <row r="6023">
          <cell r="A6023" t="str">
            <v>004325002</v>
          </cell>
          <cell r="B6023" t="str">
            <v>Talilni vložek</v>
          </cell>
          <cell r="C6023" t="str">
            <v>DV UQ gR 160A 500V</v>
          </cell>
          <cell r="D6023" t="str">
            <v>19,0754</v>
          </cell>
          <cell r="E6023" t="str">
            <v>UB</v>
          </cell>
          <cell r="F6023">
            <v>30</v>
          </cell>
          <cell r="G6023">
            <v>133527.79999999999</v>
          </cell>
          <cell r="H6023">
            <v>0</v>
          </cell>
          <cell r="I6023">
            <v>134863.07799999998</v>
          </cell>
          <cell r="J6023">
            <v>16992747.827999998</v>
          </cell>
          <cell r="K6023">
            <v>0.64</v>
          </cell>
          <cell r="L6023">
            <v>27868107</v>
          </cell>
        </row>
        <row r="6024">
          <cell r="A6024" t="str">
            <v>004325003</v>
          </cell>
          <cell r="B6024" t="str">
            <v>Talilni vložek</v>
          </cell>
          <cell r="C6024" t="str">
            <v>DV UQ gR 200A 500V</v>
          </cell>
          <cell r="D6024" t="str">
            <v>19,0754</v>
          </cell>
          <cell r="E6024" t="str">
            <v>UB</v>
          </cell>
          <cell r="F6024">
            <v>30</v>
          </cell>
          <cell r="G6024">
            <v>133527.79999999999</v>
          </cell>
          <cell r="H6024">
            <v>0</v>
          </cell>
          <cell r="I6024">
            <v>134863.07799999998</v>
          </cell>
          <cell r="J6024">
            <v>16992747.827999998</v>
          </cell>
          <cell r="K6024">
            <v>0.64</v>
          </cell>
          <cell r="L6024">
            <v>27868107</v>
          </cell>
        </row>
        <row r="6025">
          <cell r="A6025" t="str">
            <v>002625005</v>
          </cell>
          <cell r="B6025" t="str">
            <v>Talilni vložek</v>
          </cell>
          <cell r="C6025" t="str">
            <v>CH10 aR 6A / 600V</v>
          </cell>
          <cell r="D6025" t="str">
            <v>2,9464</v>
          </cell>
          <cell r="E6025" t="str">
            <v>UC</v>
          </cell>
          <cell r="F6025">
            <v>30</v>
          </cell>
          <cell r="G6025">
            <v>20624.8</v>
          </cell>
          <cell r="H6025">
            <v>0</v>
          </cell>
          <cell r="I6025">
            <v>20831.047999999999</v>
          </cell>
          <cell r="J6025">
            <v>2624712.048</v>
          </cell>
          <cell r="K6025">
            <v>0.64</v>
          </cell>
          <cell r="L6025">
            <v>4304528</v>
          </cell>
        </row>
        <row r="6026">
          <cell r="A6026" t="str">
            <v>002625006</v>
          </cell>
          <cell r="B6026" t="str">
            <v>Talilni vložek</v>
          </cell>
          <cell r="C6026" t="str">
            <v>CH10 aR 8A / 600V</v>
          </cell>
          <cell r="D6026" t="str">
            <v>2,9464</v>
          </cell>
          <cell r="E6026" t="str">
            <v>UC</v>
          </cell>
          <cell r="F6026">
            <v>30</v>
          </cell>
          <cell r="G6026">
            <v>20624.8</v>
          </cell>
          <cell r="H6026">
            <v>0</v>
          </cell>
          <cell r="I6026">
            <v>20831.047999999999</v>
          </cell>
          <cell r="J6026">
            <v>2624712.048</v>
          </cell>
          <cell r="K6026">
            <v>0.64</v>
          </cell>
          <cell r="L6026">
            <v>4304528</v>
          </cell>
        </row>
        <row r="6027">
          <cell r="A6027" t="str">
            <v>002625007</v>
          </cell>
          <cell r="B6027" t="str">
            <v>Talilni vložek</v>
          </cell>
          <cell r="C6027" t="str">
            <v>CH10 aR 10A / 600V</v>
          </cell>
          <cell r="D6027" t="str">
            <v>3,0742</v>
          </cell>
          <cell r="E6027" t="str">
            <v>UC</v>
          </cell>
          <cell r="F6027">
            <v>30</v>
          </cell>
          <cell r="G6027">
            <v>21519.399999999998</v>
          </cell>
          <cell r="H6027">
            <v>0</v>
          </cell>
          <cell r="I6027">
            <v>21734.593999999997</v>
          </cell>
          <cell r="J6027">
            <v>2738558.8439999996</v>
          </cell>
          <cell r="K6027">
            <v>0.64</v>
          </cell>
          <cell r="L6027">
            <v>4491237</v>
          </cell>
        </row>
        <row r="6028">
          <cell r="A6028" t="str">
            <v>002625008</v>
          </cell>
          <cell r="B6028" t="str">
            <v>Talilni vložek</v>
          </cell>
          <cell r="C6028" t="str">
            <v>CH10 aR 12A / 600V</v>
          </cell>
          <cell r="D6028" t="str">
            <v>3,0742</v>
          </cell>
          <cell r="E6028" t="str">
            <v>UC</v>
          </cell>
          <cell r="F6028">
            <v>30</v>
          </cell>
          <cell r="G6028">
            <v>21519.399999999998</v>
          </cell>
          <cell r="H6028">
            <v>0</v>
          </cell>
          <cell r="I6028">
            <v>21734.593999999997</v>
          </cell>
          <cell r="J6028">
            <v>2738558.8439999996</v>
          </cell>
          <cell r="K6028">
            <v>0.64</v>
          </cell>
          <cell r="L6028">
            <v>4491237</v>
          </cell>
        </row>
        <row r="6029">
          <cell r="A6029" t="str">
            <v>002625009</v>
          </cell>
          <cell r="B6029" t="str">
            <v>Talilni vložek</v>
          </cell>
          <cell r="C6029" t="str">
            <v>CH10 aR 16A / 600V</v>
          </cell>
          <cell r="D6029" t="str">
            <v>3,2662</v>
          </cell>
          <cell r="E6029" t="str">
            <v>UC</v>
          </cell>
          <cell r="F6029">
            <v>30</v>
          </cell>
          <cell r="G6029">
            <v>22863.399999999998</v>
          </cell>
          <cell r="H6029">
            <v>0</v>
          </cell>
          <cell r="I6029">
            <v>23092.034</v>
          </cell>
          <cell r="J6029">
            <v>2909596.284</v>
          </cell>
          <cell r="K6029">
            <v>0.64</v>
          </cell>
          <cell r="L6029">
            <v>4771738</v>
          </cell>
        </row>
        <row r="6030">
          <cell r="A6030" t="str">
            <v>002625011</v>
          </cell>
          <cell r="B6030" t="str">
            <v>Talilni vložek</v>
          </cell>
          <cell r="C6030" t="str">
            <v>CH10 aR 20A / 600V</v>
          </cell>
          <cell r="D6030" t="str">
            <v>3,2662</v>
          </cell>
          <cell r="E6030" t="str">
            <v>UC</v>
          </cell>
          <cell r="F6030">
            <v>30</v>
          </cell>
          <cell r="G6030">
            <v>22863.399999999998</v>
          </cell>
          <cell r="H6030">
            <v>0</v>
          </cell>
          <cell r="I6030">
            <v>23092.034</v>
          </cell>
          <cell r="J6030">
            <v>2909596.284</v>
          </cell>
          <cell r="K6030">
            <v>0.64</v>
          </cell>
          <cell r="L6030">
            <v>4771738</v>
          </cell>
        </row>
        <row r="6031">
          <cell r="A6031" t="str">
            <v>002625013</v>
          </cell>
          <cell r="B6031" t="str">
            <v>Talilni vložek</v>
          </cell>
          <cell r="C6031" t="str">
            <v>CH10 aR 25A / 600V</v>
          </cell>
          <cell r="D6031" t="str">
            <v>3,6504</v>
          </cell>
          <cell r="E6031" t="str">
            <v>UC</v>
          </cell>
          <cell r="F6031">
            <v>30</v>
          </cell>
          <cell r="G6031">
            <v>25552.799999999999</v>
          </cell>
          <cell r="H6031">
            <v>0</v>
          </cell>
          <cell r="I6031">
            <v>25808.327999999998</v>
          </cell>
          <cell r="J6031">
            <v>3251849.3279999997</v>
          </cell>
          <cell r="K6031">
            <v>0.64</v>
          </cell>
          <cell r="L6031">
            <v>5333033</v>
          </cell>
        </row>
        <row r="6032">
          <cell r="A6032" t="str">
            <v>002625015</v>
          </cell>
          <cell r="B6032" t="str">
            <v>Talilni vložek</v>
          </cell>
          <cell r="C6032" t="str">
            <v>CH 10x38 aR 32A / 600V</v>
          </cell>
          <cell r="D6032" t="str">
            <v>4,0351</v>
          </cell>
          <cell r="E6032" t="str">
            <v>UC</v>
          </cell>
          <cell r="F6032">
            <v>30</v>
          </cell>
          <cell r="G6032">
            <v>28245.699999999997</v>
          </cell>
          <cell r="H6032">
            <v>0</v>
          </cell>
          <cell r="I6032">
            <v>28528.156999999996</v>
          </cell>
          <cell r="J6032">
            <v>3594547.7819999997</v>
          </cell>
          <cell r="K6032">
            <v>0.64</v>
          </cell>
          <cell r="L6032">
            <v>5895059</v>
          </cell>
        </row>
        <row r="6033">
          <cell r="A6033" t="str">
            <v>002635007</v>
          </cell>
          <cell r="B6033" t="str">
            <v>Talilni vložek</v>
          </cell>
          <cell r="C6033" t="str">
            <v>CH14 aR 10A / 690V</v>
          </cell>
          <cell r="D6033" t="str">
            <v>3,2023</v>
          </cell>
          <cell r="E6033" t="str">
            <v>UC</v>
          </cell>
          <cell r="F6033">
            <v>30</v>
          </cell>
          <cell r="G6033">
            <v>22416.1</v>
          </cell>
          <cell r="H6033">
            <v>0</v>
          </cell>
          <cell r="I6033">
            <v>22640.260999999999</v>
          </cell>
          <cell r="J6033">
            <v>2852672.8859999999</v>
          </cell>
          <cell r="K6033">
            <v>0.64</v>
          </cell>
          <cell r="L6033">
            <v>4678384</v>
          </cell>
        </row>
        <row r="6034">
          <cell r="A6034" t="str">
            <v>002635008</v>
          </cell>
          <cell r="B6034" t="str">
            <v>Talilni vložek</v>
          </cell>
          <cell r="C6034" t="str">
            <v>CH14 aR 12A / 690V</v>
          </cell>
          <cell r="D6034" t="str">
            <v>3,2023</v>
          </cell>
          <cell r="E6034" t="str">
            <v>UC</v>
          </cell>
          <cell r="F6034">
            <v>30</v>
          </cell>
          <cell r="G6034">
            <v>22416.1</v>
          </cell>
          <cell r="H6034">
            <v>0</v>
          </cell>
          <cell r="I6034">
            <v>22640.260999999999</v>
          </cell>
          <cell r="J6034">
            <v>2852672.8859999999</v>
          </cell>
          <cell r="K6034">
            <v>0.64</v>
          </cell>
          <cell r="L6034">
            <v>4678384</v>
          </cell>
        </row>
        <row r="6035">
          <cell r="A6035" t="str">
            <v>002635009</v>
          </cell>
          <cell r="B6035" t="str">
            <v>Talilni vložek</v>
          </cell>
          <cell r="C6035" t="str">
            <v>CH14 aR 16A / 690V</v>
          </cell>
          <cell r="D6035" t="str">
            <v>3,3306</v>
          </cell>
          <cell r="E6035" t="str">
            <v>UC</v>
          </cell>
          <cell r="F6035">
            <v>30</v>
          </cell>
          <cell r="G6035">
            <v>23314.199999999997</v>
          </cell>
          <cell r="H6035">
            <v>0</v>
          </cell>
          <cell r="I6035">
            <v>23547.341999999997</v>
          </cell>
          <cell r="J6035">
            <v>2966965.0919999997</v>
          </cell>
          <cell r="K6035">
            <v>0.64</v>
          </cell>
          <cell r="L6035">
            <v>4865823</v>
          </cell>
        </row>
        <row r="6036">
          <cell r="A6036" t="str">
            <v>002635011</v>
          </cell>
          <cell r="B6036" t="str">
            <v>Talilni vložek</v>
          </cell>
          <cell r="C6036" t="str">
            <v>CH14 aR 20A / 690V</v>
          </cell>
          <cell r="D6036" t="str">
            <v>3,5225</v>
          </cell>
          <cell r="E6036" t="str">
            <v>UC</v>
          </cell>
          <cell r="F6036">
            <v>30</v>
          </cell>
          <cell r="G6036">
            <v>24657.5</v>
          </cell>
          <cell r="H6036">
            <v>0</v>
          </cell>
          <cell r="I6036">
            <v>24904.075000000001</v>
          </cell>
          <cell r="J6036">
            <v>3137913.45</v>
          </cell>
          <cell r="K6036">
            <v>0.64</v>
          </cell>
          <cell r="L6036">
            <v>5146179</v>
          </cell>
        </row>
        <row r="6037">
          <cell r="A6037" t="str">
            <v>002635013</v>
          </cell>
          <cell r="B6037" t="str">
            <v>Talilni vložek</v>
          </cell>
          <cell r="C6037" t="str">
            <v>CH14 aR 25A / 690V</v>
          </cell>
          <cell r="D6037" t="str">
            <v>3,7146</v>
          </cell>
          <cell r="E6037" t="str">
            <v>UC</v>
          </cell>
          <cell r="F6037">
            <v>30</v>
          </cell>
          <cell r="G6037">
            <v>26002.199999999997</v>
          </cell>
          <cell r="H6037">
            <v>0</v>
          </cell>
          <cell r="I6037">
            <v>26262.221999999998</v>
          </cell>
          <cell r="J6037">
            <v>3309039.9719999996</v>
          </cell>
          <cell r="K6037">
            <v>0.64</v>
          </cell>
          <cell r="L6037">
            <v>5426826</v>
          </cell>
        </row>
        <row r="6038">
          <cell r="A6038" t="str">
            <v>002635015</v>
          </cell>
          <cell r="B6038" t="str">
            <v>Talilni vložek</v>
          </cell>
          <cell r="C6038" t="str">
            <v>CH14 aR 32A / 690V</v>
          </cell>
          <cell r="D6038" t="str">
            <v>4,1631</v>
          </cell>
          <cell r="E6038" t="str">
            <v>UC</v>
          </cell>
          <cell r="F6038">
            <v>30</v>
          </cell>
          <cell r="G6038">
            <v>29141.699999999997</v>
          </cell>
          <cell r="H6038">
            <v>0</v>
          </cell>
          <cell r="I6038">
            <v>29433.116999999998</v>
          </cell>
          <cell r="J6038">
            <v>3708572.7419999996</v>
          </cell>
          <cell r="K6038">
            <v>0.64</v>
          </cell>
          <cell r="L6038">
            <v>6082060</v>
          </cell>
        </row>
        <row r="6039">
          <cell r="A6039" t="str">
            <v>002635017</v>
          </cell>
          <cell r="B6039" t="str">
            <v>Talilni vložek</v>
          </cell>
          <cell r="C6039" t="str">
            <v>CH14 aR 40A / 600V</v>
          </cell>
          <cell r="D6039" t="str">
            <v>5,2519</v>
          </cell>
          <cell r="E6039" t="str">
            <v>UC</v>
          </cell>
          <cell r="F6039">
            <v>30</v>
          </cell>
          <cell r="G6039">
            <v>36763.299999999996</v>
          </cell>
          <cell r="H6039">
            <v>0</v>
          </cell>
          <cell r="I6039">
            <v>37130.932999999997</v>
          </cell>
          <cell r="J6039">
            <v>4678497.5579999993</v>
          </cell>
          <cell r="K6039">
            <v>0.64</v>
          </cell>
          <cell r="L6039">
            <v>7672736</v>
          </cell>
        </row>
        <row r="6040">
          <cell r="A6040" t="str">
            <v>002635019</v>
          </cell>
          <cell r="B6040" t="str">
            <v>Talilni vložek</v>
          </cell>
          <cell r="C6040" t="str">
            <v>CH14 aR 50A / 500V</v>
          </cell>
          <cell r="D6040" t="str">
            <v>6,1485</v>
          </cell>
          <cell r="E6040" t="str">
            <v>UC</v>
          </cell>
          <cell r="F6040">
            <v>30</v>
          </cell>
          <cell r="G6040">
            <v>43039.5</v>
          </cell>
          <cell r="H6040">
            <v>0</v>
          </cell>
          <cell r="I6040">
            <v>43469.894999999997</v>
          </cell>
          <cell r="J6040">
            <v>5477206.7699999996</v>
          </cell>
          <cell r="K6040">
            <v>0.64</v>
          </cell>
          <cell r="L6040">
            <v>8982620</v>
          </cell>
        </row>
        <row r="6041">
          <cell r="A6041" t="str">
            <v>002645011</v>
          </cell>
          <cell r="B6041" t="str">
            <v>Talilni vložek</v>
          </cell>
          <cell r="C6041" t="str">
            <v>CH22 aR 20A / 690V</v>
          </cell>
          <cell r="D6041" t="str">
            <v>5,5081</v>
          </cell>
          <cell r="E6041" t="str">
            <v>UC</v>
          </cell>
          <cell r="F6041">
            <v>30</v>
          </cell>
          <cell r="G6041">
            <v>38556.699999999997</v>
          </cell>
          <cell r="H6041">
            <v>0</v>
          </cell>
          <cell r="I6041">
            <v>38942.267</v>
          </cell>
          <cell r="J6041">
            <v>4906725.642</v>
          </cell>
          <cell r="K6041">
            <v>0.64</v>
          </cell>
          <cell r="L6041">
            <v>8047031</v>
          </cell>
        </row>
        <row r="6042">
          <cell r="A6042" t="str">
            <v>002645013</v>
          </cell>
          <cell r="B6042" t="str">
            <v>Talilni vložek</v>
          </cell>
          <cell r="C6042" t="str">
            <v>CH22 aR 25A / 690V</v>
          </cell>
          <cell r="D6042" t="str">
            <v>5,5081</v>
          </cell>
          <cell r="E6042" t="str">
            <v>UC</v>
          </cell>
          <cell r="F6042">
            <v>30</v>
          </cell>
          <cell r="G6042">
            <v>38556.699999999997</v>
          </cell>
          <cell r="H6042">
            <v>0</v>
          </cell>
          <cell r="I6042">
            <v>38942.267</v>
          </cell>
          <cell r="J6042">
            <v>4906725.642</v>
          </cell>
          <cell r="K6042">
            <v>0.64</v>
          </cell>
          <cell r="L6042">
            <v>8047031</v>
          </cell>
        </row>
        <row r="6043">
          <cell r="A6043" t="str">
            <v>002645015</v>
          </cell>
          <cell r="B6043" t="str">
            <v>Talilni vložek</v>
          </cell>
          <cell r="C6043" t="str">
            <v>CH22 aR 32A / 690V</v>
          </cell>
          <cell r="D6043" t="str">
            <v>5,5081</v>
          </cell>
          <cell r="E6043" t="str">
            <v>UC</v>
          </cell>
          <cell r="F6043">
            <v>30</v>
          </cell>
          <cell r="G6043">
            <v>38556.699999999997</v>
          </cell>
          <cell r="H6043">
            <v>0</v>
          </cell>
          <cell r="I6043">
            <v>38942.267</v>
          </cell>
          <cell r="J6043">
            <v>4906725.642</v>
          </cell>
          <cell r="K6043">
            <v>0.64</v>
          </cell>
          <cell r="L6043">
            <v>8047031</v>
          </cell>
        </row>
        <row r="6044">
          <cell r="A6044" t="str">
            <v>002645017</v>
          </cell>
          <cell r="B6044" t="str">
            <v>Talilni vložek</v>
          </cell>
          <cell r="C6044" t="str">
            <v>CH22 aR 40A / 690V</v>
          </cell>
          <cell r="D6044" t="str">
            <v>6,5330</v>
          </cell>
          <cell r="E6044" t="str">
            <v>UC</v>
          </cell>
          <cell r="F6044">
            <v>30</v>
          </cell>
          <cell r="G6044">
            <v>45731</v>
          </cell>
          <cell r="H6044">
            <v>0</v>
          </cell>
          <cell r="I6044">
            <v>46188.31</v>
          </cell>
          <cell r="J6044">
            <v>5819727.0599999996</v>
          </cell>
          <cell r="K6044">
            <v>0.64</v>
          </cell>
          <cell r="L6044">
            <v>9544353</v>
          </cell>
        </row>
        <row r="6045">
          <cell r="A6045" t="str">
            <v>002645019</v>
          </cell>
          <cell r="B6045" t="str">
            <v>Talilni vložek</v>
          </cell>
          <cell r="C6045" t="str">
            <v>CH22 aR 50A / 690V</v>
          </cell>
          <cell r="D6045" t="str">
            <v>6,9811</v>
          </cell>
          <cell r="E6045" t="str">
            <v>UC</v>
          </cell>
          <cell r="F6045">
            <v>30</v>
          </cell>
          <cell r="G6045">
            <v>48867.7</v>
          </cell>
          <cell r="H6045">
            <v>0</v>
          </cell>
          <cell r="I6045">
            <v>49356.377</v>
          </cell>
          <cell r="J6045">
            <v>6218903.5020000003</v>
          </cell>
          <cell r="K6045">
            <v>0.64</v>
          </cell>
          <cell r="L6045">
            <v>10199002</v>
          </cell>
        </row>
        <row r="6046">
          <cell r="A6046" t="str">
            <v>002645021</v>
          </cell>
          <cell r="B6046" t="str">
            <v>Talilni vložek</v>
          </cell>
          <cell r="C6046" t="str">
            <v>CH22 aR 63A / 690V</v>
          </cell>
          <cell r="D6046" t="str">
            <v>7,6216</v>
          </cell>
          <cell r="E6046" t="str">
            <v>UC</v>
          </cell>
          <cell r="F6046">
            <v>30</v>
          </cell>
          <cell r="G6046">
            <v>53351.199999999997</v>
          </cell>
          <cell r="H6046">
            <v>0</v>
          </cell>
          <cell r="I6046">
            <v>53884.712</v>
          </cell>
          <cell r="J6046">
            <v>6789473.7120000003</v>
          </cell>
          <cell r="K6046">
            <v>0.64</v>
          </cell>
          <cell r="L6046">
            <v>11134737</v>
          </cell>
        </row>
        <row r="6047">
          <cell r="A6047" t="str">
            <v>002645023</v>
          </cell>
          <cell r="B6047" t="str">
            <v>Talilni vložek</v>
          </cell>
          <cell r="C6047" t="str">
            <v>CH22 aR 80A / 600V</v>
          </cell>
          <cell r="D6047" t="str">
            <v>9,9273</v>
          </cell>
          <cell r="E6047" t="str">
            <v>UC</v>
          </cell>
          <cell r="F6047">
            <v>30</v>
          </cell>
          <cell r="G6047">
            <v>69491.099999999991</v>
          </cell>
          <cell r="H6047">
            <v>0</v>
          </cell>
          <cell r="I6047">
            <v>70186.010999999999</v>
          </cell>
          <cell r="J6047">
            <v>8843437.3859999999</v>
          </cell>
          <cell r="K6047">
            <v>0.64</v>
          </cell>
          <cell r="L6047">
            <v>14503238</v>
          </cell>
        </row>
        <row r="6048">
          <cell r="A6048" t="str">
            <v>002645025</v>
          </cell>
          <cell r="B6048" t="str">
            <v>Talilni vložek</v>
          </cell>
          <cell r="C6048" t="str">
            <v>CH22 aR 100A / 500V</v>
          </cell>
          <cell r="D6048" t="str">
            <v>12,2971</v>
          </cell>
          <cell r="E6048" t="str">
            <v>UC</v>
          </cell>
          <cell r="F6048">
            <v>30</v>
          </cell>
          <cell r="G6048">
            <v>86079.7</v>
          </cell>
          <cell r="H6048">
            <v>0</v>
          </cell>
          <cell r="I6048">
            <v>86940.497000000003</v>
          </cell>
          <cell r="J6048">
            <v>10954502.622</v>
          </cell>
          <cell r="K6048">
            <v>0.64</v>
          </cell>
          <cell r="L6048">
            <v>17965385</v>
          </cell>
        </row>
        <row r="6049">
          <cell r="A6049" t="str">
            <v>002635107</v>
          </cell>
          <cell r="B6049" t="str">
            <v>Talilni vložek</v>
          </cell>
          <cell r="C6049" t="str">
            <v>CH/P14 aR 10A / 690V</v>
          </cell>
          <cell r="D6049" t="str">
            <v>5,6361</v>
          </cell>
          <cell r="E6049" t="str">
            <v>UC</v>
          </cell>
          <cell r="F6049">
            <v>30</v>
          </cell>
          <cell r="G6049">
            <v>39452.699999999997</v>
          </cell>
          <cell r="H6049">
            <v>0</v>
          </cell>
          <cell r="I6049">
            <v>39847.226999999999</v>
          </cell>
          <cell r="J6049">
            <v>5020750.602</v>
          </cell>
          <cell r="K6049">
            <v>0.64</v>
          </cell>
          <cell r="L6049">
            <v>8234031</v>
          </cell>
        </row>
        <row r="6050">
          <cell r="A6050" t="str">
            <v>002635108</v>
          </cell>
          <cell r="B6050" t="str">
            <v>Talilni vložek</v>
          </cell>
          <cell r="C6050" t="str">
            <v>CH/P14 aR 12A / 690V</v>
          </cell>
          <cell r="D6050" t="str">
            <v>5,6361</v>
          </cell>
          <cell r="E6050" t="str">
            <v>UC</v>
          </cell>
          <cell r="F6050">
            <v>30</v>
          </cell>
          <cell r="G6050">
            <v>39452.699999999997</v>
          </cell>
          <cell r="H6050">
            <v>0</v>
          </cell>
          <cell r="I6050">
            <v>39847.226999999999</v>
          </cell>
          <cell r="J6050">
            <v>5020750.602</v>
          </cell>
          <cell r="K6050">
            <v>0.64</v>
          </cell>
          <cell r="L6050">
            <v>8234031</v>
          </cell>
        </row>
        <row r="6051">
          <cell r="A6051" t="str">
            <v>002635109</v>
          </cell>
          <cell r="B6051" t="str">
            <v>Talilni vložek</v>
          </cell>
          <cell r="C6051" t="str">
            <v>CH/P14 aR 16A / 690V</v>
          </cell>
          <cell r="D6051" t="str">
            <v>5,8923</v>
          </cell>
          <cell r="E6051" t="str">
            <v>UC</v>
          </cell>
          <cell r="F6051">
            <v>30</v>
          </cell>
          <cell r="G6051">
            <v>41246.1</v>
          </cell>
          <cell r="H6051">
            <v>0</v>
          </cell>
          <cell r="I6051">
            <v>41658.561000000002</v>
          </cell>
          <cell r="J6051">
            <v>5248978.6859999998</v>
          </cell>
          <cell r="K6051">
            <v>0.64</v>
          </cell>
          <cell r="L6051">
            <v>8608326</v>
          </cell>
        </row>
        <row r="6052">
          <cell r="A6052" t="str">
            <v>002635111</v>
          </cell>
          <cell r="B6052" t="str">
            <v>Talilni vložek</v>
          </cell>
          <cell r="C6052" t="str">
            <v>CH/P14 aR 20A / 690V</v>
          </cell>
          <cell r="D6052" t="str">
            <v>6,0204</v>
          </cell>
          <cell r="E6052" t="str">
            <v>UC</v>
          </cell>
          <cell r="F6052">
            <v>30</v>
          </cell>
          <cell r="G6052">
            <v>42142.799999999996</v>
          </cell>
          <cell r="H6052">
            <v>0</v>
          </cell>
          <cell r="I6052">
            <v>42564.227999999996</v>
          </cell>
          <cell r="J6052">
            <v>5363092.7279999992</v>
          </cell>
          <cell r="K6052">
            <v>0.64</v>
          </cell>
          <cell r="L6052">
            <v>8795473</v>
          </cell>
        </row>
        <row r="6053">
          <cell r="A6053" t="str">
            <v>002635113</v>
          </cell>
          <cell r="B6053" t="str">
            <v>Talilni vložek</v>
          </cell>
          <cell r="C6053" t="str">
            <v>CH/P14 aR 25A / 690V</v>
          </cell>
          <cell r="D6053" t="str">
            <v>6,3408</v>
          </cell>
          <cell r="E6053" t="str">
            <v>UC</v>
          </cell>
          <cell r="F6053">
            <v>30</v>
          </cell>
          <cell r="G6053">
            <v>44385.599999999999</v>
          </cell>
          <cell r="H6053">
            <v>0</v>
          </cell>
          <cell r="I6053">
            <v>44829.455999999998</v>
          </cell>
          <cell r="J6053">
            <v>5648511.4560000002</v>
          </cell>
          <cell r="K6053">
            <v>0.64</v>
          </cell>
          <cell r="L6053">
            <v>9263559</v>
          </cell>
        </row>
        <row r="6054">
          <cell r="A6054" t="str">
            <v>002635115</v>
          </cell>
          <cell r="B6054" t="str">
            <v>Talilni vložek</v>
          </cell>
          <cell r="C6054" t="str">
            <v>CH/P14 aR 32A / 690V</v>
          </cell>
          <cell r="D6054" t="str">
            <v>6,6606</v>
          </cell>
          <cell r="E6054" t="str">
            <v>UC</v>
          </cell>
          <cell r="F6054">
            <v>30</v>
          </cell>
          <cell r="G6054">
            <v>46624.2</v>
          </cell>
          <cell r="H6054">
            <v>0</v>
          </cell>
          <cell r="I6054">
            <v>47090.441999999995</v>
          </cell>
          <cell r="J6054">
            <v>5933395.6919999998</v>
          </cell>
          <cell r="K6054">
            <v>0.64</v>
          </cell>
          <cell r="L6054">
            <v>9730769</v>
          </cell>
        </row>
        <row r="6055">
          <cell r="A6055" t="str">
            <v>002635117</v>
          </cell>
          <cell r="B6055" t="str">
            <v>Talilni vložek</v>
          </cell>
          <cell r="C6055" t="str">
            <v>CH/P14 aR 40A / 600V</v>
          </cell>
          <cell r="D6055" t="str">
            <v>7,7496</v>
          </cell>
          <cell r="E6055" t="str">
            <v>UC</v>
          </cell>
          <cell r="F6055">
            <v>30</v>
          </cell>
          <cell r="G6055">
            <v>54247.199999999997</v>
          </cell>
          <cell r="H6055">
            <v>0</v>
          </cell>
          <cell r="I6055">
            <v>54789.671999999999</v>
          </cell>
          <cell r="J6055">
            <v>6903498.6720000003</v>
          </cell>
          <cell r="K6055">
            <v>0.64</v>
          </cell>
          <cell r="L6055">
            <v>11321738</v>
          </cell>
        </row>
        <row r="6056">
          <cell r="A6056" t="str">
            <v>002635119</v>
          </cell>
          <cell r="B6056" t="str">
            <v>Talilni vložek</v>
          </cell>
          <cell r="C6056" t="str">
            <v>CH/P14 aR 50A / 500V</v>
          </cell>
          <cell r="D6056" t="str">
            <v>8,6463</v>
          </cell>
          <cell r="E6056" t="str">
            <v>UC</v>
          </cell>
          <cell r="F6056">
            <v>30</v>
          </cell>
          <cell r="G6056">
            <v>60524.1</v>
          </cell>
          <cell r="H6056">
            <v>0</v>
          </cell>
          <cell r="I6056">
            <v>61129.341</v>
          </cell>
          <cell r="J6056">
            <v>7702296.966</v>
          </cell>
          <cell r="K6056">
            <v>0.64</v>
          </cell>
          <cell r="L6056">
            <v>12631768</v>
          </cell>
        </row>
        <row r="6057">
          <cell r="A6057" t="str">
            <v>002645111</v>
          </cell>
          <cell r="B6057" t="str">
            <v>Talilni vložek</v>
          </cell>
          <cell r="C6057" t="str">
            <v>CH/P22 aR 20A / 690V</v>
          </cell>
          <cell r="D6057" t="str">
            <v>8,3262</v>
          </cell>
          <cell r="E6057" t="str">
            <v>UC</v>
          </cell>
          <cell r="F6057">
            <v>30</v>
          </cell>
          <cell r="G6057">
            <v>58283.399999999994</v>
          </cell>
          <cell r="H6057">
            <v>0</v>
          </cell>
          <cell r="I6057">
            <v>58866.233999999997</v>
          </cell>
          <cell r="J6057">
            <v>7417145.4839999992</v>
          </cell>
          <cell r="K6057">
            <v>0.64</v>
          </cell>
          <cell r="L6057">
            <v>12164119</v>
          </cell>
        </row>
        <row r="6058">
          <cell r="A6058" t="str">
            <v>002645113</v>
          </cell>
          <cell r="B6058" t="str">
            <v>Talilni vložek</v>
          </cell>
          <cell r="C6058" t="str">
            <v>CH/P22 aR 25A / 690V</v>
          </cell>
          <cell r="D6058" t="str">
            <v>8,3262</v>
          </cell>
          <cell r="E6058" t="str">
            <v>UC</v>
          </cell>
          <cell r="F6058">
            <v>30</v>
          </cell>
          <cell r="G6058">
            <v>58283.399999999994</v>
          </cell>
          <cell r="H6058">
            <v>0</v>
          </cell>
          <cell r="I6058">
            <v>58866.233999999997</v>
          </cell>
          <cell r="J6058">
            <v>7417145.4839999992</v>
          </cell>
          <cell r="K6058">
            <v>0.64</v>
          </cell>
          <cell r="L6058">
            <v>12164119</v>
          </cell>
        </row>
        <row r="6059">
          <cell r="A6059" t="str">
            <v>002645115</v>
          </cell>
          <cell r="B6059" t="str">
            <v>Talilni vložek</v>
          </cell>
          <cell r="C6059" t="str">
            <v>CH/P22 aR 32A / 690V</v>
          </cell>
          <cell r="D6059" t="str">
            <v>8,3262</v>
          </cell>
          <cell r="E6059" t="str">
            <v>UC</v>
          </cell>
          <cell r="F6059">
            <v>30</v>
          </cell>
          <cell r="G6059">
            <v>58283.399999999994</v>
          </cell>
          <cell r="H6059">
            <v>0</v>
          </cell>
          <cell r="I6059">
            <v>58866.233999999997</v>
          </cell>
          <cell r="J6059">
            <v>7417145.4839999992</v>
          </cell>
          <cell r="K6059">
            <v>0.64</v>
          </cell>
          <cell r="L6059">
            <v>12164119</v>
          </cell>
        </row>
        <row r="6060">
          <cell r="A6060" t="str">
            <v>002645117</v>
          </cell>
          <cell r="B6060" t="str">
            <v>Talilni vložek</v>
          </cell>
          <cell r="C6060" t="str">
            <v>CH/P22 aR 40A / 690V</v>
          </cell>
          <cell r="D6060" t="str">
            <v>9,3508</v>
          </cell>
          <cell r="E6060" t="str">
            <v>UC</v>
          </cell>
          <cell r="F6060">
            <v>30</v>
          </cell>
          <cell r="G6060">
            <v>65455.6</v>
          </cell>
          <cell r="H6060">
            <v>0</v>
          </cell>
          <cell r="I6060">
            <v>66110.156000000003</v>
          </cell>
          <cell r="J6060">
            <v>8329879.6560000004</v>
          </cell>
          <cell r="K6060">
            <v>0.64</v>
          </cell>
          <cell r="L6060">
            <v>13661003</v>
          </cell>
        </row>
        <row r="6061">
          <cell r="A6061" t="str">
            <v>002645119</v>
          </cell>
          <cell r="B6061" t="str">
            <v>Talilni vložek</v>
          </cell>
          <cell r="C6061" t="str">
            <v>CH/P22 aR 50A / 690V</v>
          </cell>
          <cell r="D6061" t="str">
            <v>9,7992</v>
          </cell>
          <cell r="E6061" t="str">
            <v>UC</v>
          </cell>
          <cell r="F6061">
            <v>30</v>
          </cell>
          <cell r="G6061">
            <v>68594.399999999994</v>
          </cell>
          <cell r="H6061">
            <v>0</v>
          </cell>
          <cell r="I6061">
            <v>69280.343999999997</v>
          </cell>
          <cell r="J6061">
            <v>8729323.3440000005</v>
          </cell>
          <cell r="K6061">
            <v>0.64</v>
          </cell>
          <cell r="L6061">
            <v>14316091</v>
          </cell>
        </row>
        <row r="6062">
          <cell r="A6062" t="str">
            <v>002645121</v>
          </cell>
          <cell r="B6062" t="str">
            <v>Talilni vložek</v>
          </cell>
          <cell r="C6062" t="str">
            <v>CH/P22 aR 63A / 690V</v>
          </cell>
          <cell r="D6062" t="str">
            <v>10,5036</v>
          </cell>
          <cell r="E6062" t="str">
            <v>UC</v>
          </cell>
          <cell r="F6062">
            <v>30</v>
          </cell>
          <cell r="G6062">
            <v>73525.2</v>
          </cell>
          <cell r="H6062">
            <v>0</v>
          </cell>
          <cell r="I6062">
            <v>74260.452000000005</v>
          </cell>
          <cell r="J6062">
            <v>9356816.9520000014</v>
          </cell>
          <cell r="K6062">
            <v>0.64</v>
          </cell>
          <cell r="L6062">
            <v>15345180</v>
          </cell>
        </row>
        <row r="6063">
          <cell r="A6063" t="str">
            <v>002645123</v>
          </cell>
          <cell r="B6063" t="str">
            <v>Talilni vložek</v>
          </cell>
          <cell r="C6063" t="str">
            <v>CH/P22 aR 80A / 600V</v>
          </cell>
          <cell r="D6063" t="str">
            <v>12,8095</v>
          </cell>
          <cell r="E6063" t="str">
            <v>UC</v>
          </cell>
          <cell r="F6063">
            <v>30</v>
          </cell>
          <cell r="G6063">
            <v>89666.5</v>
          </cell>
          <cell r="H6063">
            <v>0</v>
          </cell>
          <cell r="I6063">
            <v>90563.164999999994</v>
          </cell>
          <cell r="J6063">
            <v>11410958.789999999</v>
          </cell>
          <cell r="K6063">
            <v>0.64</v>
          </cell>
          <cell r="L6063">
            <v>18713973</v>
          </cell>
        </row>
        <row r="6064">
          <cell r="A6064" t="str">
            <v>002645125</v>
          </cell>
          <cell r="B6064" t="str">
            <v>Talilni vložek</v>
          </cell>
          <cell r="C6064" t="str">
            <v>CH/P22 aR 100A / 500V</v>
          </cell>
          <cell r="D6064" t="str">
            <v>15,1152</v>
          </cell>
          <cell r="E6064" t="str">
            <v>UC</v>
          </cell>
          <cell r="F6064">
            <v>30</v>
          </cell>
          <cell r="G6064">
            <v>105806.39999999999</v>
          </cell>
          <cell r="H6064">
            <v>0</v>
          </cell>
          <cell r="I6064">
            <v>106864.46399999999</v>
          </cell>
          <cell r="J6064">
            <v>13464922.464</v>
          </cell>
          <cell r="K6064">
            <v>0.64</v>
          </cell>
          <cell r="L6064">
            <v>22082473</v>
          </cell>
        </row>
        <row r="6065">
          <cell r="A6065" t="str">
            <v>004750001</v>
          </cell>
          <cell r="B6065" t="str">
            <v>Talilni vložek</v>
          </cell>
          <cell r="C6065" t="str">
            <v>BS8UQ/38/6A/240V</v>
          </cell>
          <cell r="D6065" t="str">
            <v>6,6562</v>
          </cell>
          <cell r="E6065" t="str">
            <v>UC</v>
          </cell>
          <cell r="F6065">
            <v>30</v>
          </cell>
          <cell r="G6065">
            <v>46593.399999999994</v>
          </cell>
          <cell r="H6065">
            <v>0</v>
          </cell>
          <cell r="I6065">
            <v>47059.333999999995</v>
          </cell>
          <cell r="J6065">
            <v>5929476.0839999998</v>
          </cell>
          <cell r="K6065">
            <v>0.64</v>
          </cell>
          <cell r="L6065">
            <v>9724341</v>
          </cell>
        </row>
        <row r="6066">
          <cell r="A6066" t="str">
            <v>004750002</v>
          </cell>
          <cell r="B6066" t="str">
            <v>Talilni vložek</v>
          </cell>
          <cell r="C6066" t="str">
            <v>BS8UQ/38/10A/240V</v>
          </cell>
          <cell r="D6066" t="str">
            <v>6,6562</v>
          </cell>
          <cell r="E6066" t="str">
            <v>UC</v>
          </cell>
          <cell r="F6066">
            <v>30</v>
          </cell>
          <cell r="G6066">
            <v>46593.399999999994</v>
          </cell>
          <cell r="H6066">
            <v>0</v>
          </cell>
          <cell r="I6066">
            <v>47059.333999999995</v>
          </cell>
          <cell r="J6066">
            <v>5929476.0839999998</v>
          </cell>
          <cell r="K6066">
            <v>0.64</v>
          </cell>
          <cell r="L6066">
            <v>9724341</v>
          </cell>
        </row>
        <row r="6067">
          <cell r="A6067" t="str">
            <v>004750003</v>
          </cell>
          <cell r="B6067" t="str">
            <v>Talilni vložek</v>
          </cell>
          <cell r="C6067" t="str">
            <v>BS8UQ/38/12A/240V</v>
          </cell>
          <cell r="D6067" t="str">
            <v>6,6562</v>
          </cell>
          <cell r="E6067" t="str">
            <v>UC</v>
          </cell>
          <cell r="F6067">
            <v>30</v>
          </cell>
          <cell r="G6067">
            <v>46593.399999999994</v>
          </cell>
          <cell r="H6067">
            <v>0</v>
          </cell>
          <cell r="I6067">
            <v>47059.333999999995</v>
          </cell>
          <cell r="J6067">
            <v>5929476.0839999998</v>
          </cell>
          <cell r="K6067">
            <v>0.64</v>
          </cell>
          <cell r="L6067">
            <v>9724341</v>
          </cell>
        </row>
        <row r="6068">
          <cell r="A6068" t="str">
            <v>004750004</v>
          </cell>
          <cell r="B6068" t="str">
            <v>Talilni vložek</v>
          </cell>
          <cell r="C6068" t="str">
            <v>BS8UQ/38/16A/240V</v>
          </cell>
          <cell r="D6068" t="str">
            <v>6,6562</v>
          </cell>
          <cell r="E6068" t="str">
            <v>UC</v>
          </cell>
          <cell r="F6068">
            <v>30</v>
          </cell>
          <cell r="G6068">
            <v>46593.399999999994</v>
          </cell>
          <cell r="H6068">
            <v>0</v>
          </cell>
          <cell r="I6068">
            <v>47059.333999999995</v>
          </cell>
          <cell r="J6068">
            <v>5929476.0839999998</v>
          </cell>
          <cell r="K6068">
            <v>0.64</v>
          </cell>
          <cell r="L6068">
            <v>9724341</v>
          </cell>
        </row>
        <row r="6069">
          <cell r="A6069" t="str">
            <v>004750005</v>
          </cell>
          <cell r="B6069" t="str">
            <v>Talilni vložek</v>
          </cell>
          <cell r="C6069" t="str">
            <v>BS8UQ/38/20A/240V</v>
          </cell>
          <cell r="D6069" t="str">
            <v>6,6562</v>
          </cell>
          <cell r="E6069" t="str">
            <v>UC</v>
          </cell>
          <cell r="F6069">
            <v>30</v>
          </cell>
          <cell r="G6069">
            <v>46593.399999999994</v>
          </cell>
          <cell r="H6069">
            <v>0</v>
          </cell>
          <cell r="I6069">
            <v>47059.333999999995</v>
          </cell>
          <cell r="J6069">
            <v>5929476.0839999998</v>
          </cell>
          <cell r="K6069">
            <v>0.64</v>
          </cell>
          <cell r="L6069">
            <v>9724341</v>
          </cell>
        </row>
        <row r="6070">
          <cell r="A6070" t="str">
            <v>004750106</v>
          </cell>
          <cell r="B6070" t="str">
            <v>Talilni vložek</v>
          </cell>
          <cell r="C6070" t="str">
            <v>BS17UQ/41/25A/240V</v>
          </cell>
          <cell r="D6070" t="str">
            <v>12,4343</v>
          </cell>
          <cell r="E6070" t="str">
            <v>UC</v>
          </cell>
          <cell r="F6070">
            <v>30</v>
          </cell>
          <cell r="G6070">
            <v>87040.099999999991</v>
          </cell>
          <cell r="H6070">
            <v>0</v>
          </cell>
          <cell r="I6070">
            <v>87910.500999999989</v>
          </cell>
          <cell r="J6070">
            <v>11076723.125999998</v>
          </cell>
          <cell r="K6070">
            <v>0.64</v>
          </cell>
          <cell r="L6070">
            <v>18165826</v>
          </cell>
        </row>
        <row r="6071">
          <cell r="A6071" t="str">
            <v>004750108</v>
          </cell>
          <cell r="B6071" t="str">
            <v>Talilni vložek</v>
          </cell>
          <cell r="C6071" t="str">
            <v>BS17UQ/41/32A/240V</v>
          </cell>
          <cell r="D6071" t="str">
            <v>12,4343</v>
          </cell>
          <cell r="E6071" t="str">
            <v>UC</v>
          </cell>
          <cell r="F6071">
            <v>30</v>
          </cell>
          <cell r="G6071">
            <v>87040.099999999991</v>
          </cell>
          <cell r="H6071">
            <v>0</v>
          </cell>
          <cell r="I6071">
            <v>87910.500999999989</v>
          </cell>
          <cell r="J6071">
            <v>11076723.125999998</v>
          </cell>
          <cell r="K6071">
            <v>0.64</v>
          </cell>
          <cell r="L6071">
            <v>18165826</v>
          </cell>
        </row>
        <row r="6072">
          <cell r="A6072" t="str">
            <v>004750109</v>
          </cell>
          <cell r="B6072" t="str">
            <v>Talilni vložek</v>
          </cell>
          <cell r="C6072" t="str">
            <v>BS17UQ/41/35A/240V</v>
          </cell>
          <cell r="D6072" t="str">
            <v>12,4343</v>
          </cell>
          <cell r="E6072" t="str">
            <v>UC</v>
          </cell>
          <cell r="F6072">
            <v>30</v>
          </cell>
          <cell r="G6072">
            <v>87040.099999999991</v>
          </cell>
          <cell r="H6072">
            <v>0</v>
          </cell>
          <cell r="I6072">
            <v>87910.500999999989</v>
          </cell>
          <cell r="J6072">
            <v>11076723.125999998</v>
          </cell>
          <cell r="K6072">
            <v>0.64</v>
          </cell>
          <cell r="L6072">
            <v>18165826</v>
          </cell>
        </row>
        <row r="6073">
          <cell r="A6073" t="str">
            <v>004750112</v>
          </cell>
          <cell r="B6073" t="str">
            <v>Talilni vložek</v>
          </cell>
          <cell r="C6073" t="str">
            <v>BS17UQ/41/50A/240V</v>
          </cell>
          <cell r="D6073" t="str">
            <v>12,4343</v>
          </cell>
          <cell r="E6073" t="str">
            <v>UC</v>
          </cell>
          <cell r="F6073">
            <v>30</v>
          </cell>
          <cell r="G6073">
            <v>87040.099999999991</v>
          </cell>
          <cell r="H6073">
            <v>0</v>
          </cell>
          <cell r="I6073">
            <v>87910.500999999989</v>
          </cell>
          <cell r="J6073">
            <v>11076723.125999998</v>
          </cell>
          <cell r="K6073">
            <v>0.64</v>
          </cell>
          <cell r="L6073">
            <v>18165826</v>
          </cell>
        </row>
        <row r="6074">
          <cell r="A6074" t="str">
            <v>004750115</v>
          </cell>
          <cell r="B6074" t="str">
            <v>Talilni vložek</v>
          </cell>
          <cell r="C6074" t="str">
            <v>BS17UQ/41/63A/240V</v>
          </cell>
          <cell r="D6074" t="str">
            <v>12,4343</v>
          </cell>
          <cell r="E6074" t="str">
            <v>UC</v>
          </cell>
          <cell r="F6074">
            <v>30</v>
          </cell>
          <cell r="G6074">
            <v>87040.099999999991</v>
          </cell>
          <cell r="H6074">
            <v>0</v>
          </cell>
          <cell r="I6074">
            <v>87910.500999999989</v>
          </cell>
          <cell r="J6074">
            <v>11076723.125999998</v>
          </cell>
          <cell r="K6074">
            <v>0.64</v>
          </cell>
          <cell r="L6074">
            <v>18165826</v>
          </cell>
        </row>
        <row r="6075">
          <cell r="A6075" t="str">
            <v>004750119</v>
          </cell>
          <cell r="B6075" t="str">
            <v>Talilni vložek</v>
          </cell>
          <cell r="C6075" t="str">
            <v>BS17UQ/41/80A/240V</v>
          </cell>
          <cell r="D6075" t="str">
            <v>12,0687</v>
          </cell>
          <cell r="E6075" t="str">
            <v>UC</v>
          </cell>
          <cell r="F6075">
            <v>30</v>
          </cell>
          <cell r="G6075">
            <v>84480.9</v>
          </cell>
          <cell r="H6075">
            <v>0</v>
          </cell>
          <cell r="I6075">
            <v>85325.708999999988</v>
          </cell>
          <cell r="J6075">
            <v>10751039.333999999</v>
          </cell>
          <cell r="K6075">
            <v>0.64</v>
          </cell>
          <cell r="L6075">
            <v>17631705</v>
          </cell>
        </row>
        <row r="6076">
          <cell r="A6076" t="str">
            <v>004750122</v>
          </cell>
          <cell r="B6076" t="str">
            <v>Talilni vložek</v>
          </cell>
          <cell r="C6076" t="str">
            <v>BS17UQ/41/100A/240V</v>
          </cell>
          <cell r="D6076" t="str">
            <v>15,5795</v>
          </cell>
          <cell r="E6076" t="str">
            <v>UC</v>
          </cell>
          <cell r="F6076">
            <v>30</v>
          </cell>
          <cell r="G6076">
            <v>109056.5</v>
          </cell>
          <cell r="H6076">
            <v>0</v>
          </cell>
          <cell r="I6076">
            <v>110147.065</v>
          </cell>
          <cell r="J6076">
            <v>13878530.189999999</v>
          </cell>
          <cell r="K6076">
            <v>0.64</v>
          </cell>
          <cell r="L6076">
            <v>22760790</v>
          </cell>
        </row>
        <row r="6077">
          <cell r="A6077" t="str">
            <v>004750125</v>
          </cell>
          <cell r="B6077" t="str">
            <v>Talilni vložek</v>
          </cell>
          <cell r="C6077" t="str">
            <v>BS17UQ/41/125A/240V</v>
          </cell>
          <cell r="D6077" t="str">
            <v>17,0424</v>
          </cell>
          <cell r="E6077" t="str">
            <v>UC</v>
          </cell>
          <cell r="F6077">
            <v>30</v>
          </cell>
          <cell r="G6077">
            <v>119296.79999999999</v>
          </cell>
          <cell r="H6077">
            <v>0</v>
          </cell>
          <cell r="I6077">
            <v>120489.768</v>
          </cell>
          <cell r="J6077">
            <v>15181710.767999999</v>
          </cell>
          <cell r="K6077">
            <v>0.64</v>
          </cell>
          <cell r="L6077">
            <v>24898006</v>
          </cell>
        </row>
        <row r="6078">
          <cell r="A6078" t="str">
            <v>004750128</v>
          </cell>
          <cell r="B6078" t="str">
            <v>Talilni vložek</v>
          </cell>
          <cell r="C6078" t="str">
            <v>BS17UQ/41/160A/240V</v>
          </cell>
          <cell r="D6078" t="str">
            <v>15,9453</v>
          </cell>
          <cell r="E6078" t="str">
            <v>UC</v>
          </cell>
          <cell r="F6078">
            <v>30</v>
          </cell>
          <cell r="G6078">
            <v>111617.09999999999</v>
          </cell>
          <cell r="H6078">
            <v>0</v>
          </cell>
          <cell r="I6078">
            <v>112733.27099999999</v>
          </cell>
          <cell r="J6078">
            <v>14204392.146</v>
          </cell>
          <cell r="K6078">
            <v>0.64</v>
          </cell>
          <cell r="L6078">
            <v>23295204</v>
          </cell>
        </row>
        <row r="6079">
          <cell r="A6079" t="str">
            <v>004750131</v>
          </cell>
          <cell r="B6079" t="str">
            <v>Talilni vložek</v>
          </cell>
          <cell r="C6079" t="str">
            <v>BS17UQ/41/180A/240V</v>
          </cell>
          <cell r="D6079" t="str">
            <v>17,0424</v>
          </cell>
          <cell r="E6079" t="str">
            <v>UC</v>
          </cell>
          <cell r="F6079">
            <v>30</v>
          </cell>
          <cell r="G6079">
            <v>119296.79999999999</v>
          </cell>
          <cell r="H6079">
            <v>0</v>
          </cell>
          <cell r="I6079">
            <v>120489.768</v>
          </cell>
          <cell r="J6079">
            <v>15181710.767999999</v>
          </cell>
          <cell r="K6079">
            <v>0.64</v>
          </cell>
          <cell r="L6079">
            <v>24898006</v>
          </cell>
        </row>
        <row r="6080">
          <cell r="A6080" t="str">
            <v>004750227</v>
          </cell>
          <cell r="B6080" t="str">
            <v>Talilni vložek</v>
          </cell>
          <cell r="C6080" t="str">
            <v>BS38UQ/59/160A/240V</v>
          </cell>
          <cell r="D6080" t="str">
            <v>30,0291</v>
          </cell>
          <cell r="E6080" t="str">
            <v>UC</v>
          </cell>
          <cell r="F6080">
            <v>30</v>
          </cell>
          <cell r="G6080">
            <v>210203.69999999998</v>
          </cell>
          <cell r="H6080">
            <v>0</v>
          </cell>
          <cell r="I6080">
            <v>212305.73699999999</v>
          </cell>
          <cell r="J6080">
            <v>26750522.862</v>
          </cell>
          <cell r="K6080">
            <v>0.64</v>
          </cell>
          <cell r="L6080">
            <v>43870858</v>
          </cell>
        </row>
        <row r="6081">
          <cell r="A6081" t="str">
            <v>004750233</v>
          </cell>
          <cell r="B6081" t="str">
            <v>Talilni vložek</v>
          </cell>
          <cell r="C6081" t="str">
            <v>BS38UQ/59/200A/240V</v>
          </cell>
          <cell r="D6081" t="str">
            <v>30,0291</v>
          </cell>
          <cell r="E6081" t="str">
            <v>UC</v>
          </cell>
          <cell r="F6081">
            <v>30</v>
          </cell>
          <cell r="G6081">
            <v>210203.69999999998</v>
          </cell>
          <cell r="H6081">
            <v>0</v>
          </cell>
          <cell r="I6081">
            <v>212305.73699999999</v>
          </cell>
          <cell r="J6081">
            <v>26750522.862</v>
          </cell>
          <cell r="K6081">
            <v>0.64</v>
          </cell>
          <cell r="L6081">
            <v>43870858</v>
          </cell>
        </row>
        <row r="6082">
          <cell r="A6082" t="str">
            <v>004750236</v>
          </cell>
          <cell r="B6082" t="str">
            <v>Talilni vložek</v>
          </cell>
          <cell r="C6082" t="str">
            <v>BS38UQ/59/250A/240V</v>
          </cell>
          <cell r="D6082" t="str">
            <v>30,6508</v>
          </cell>
          <cell r="E6082" t="str">
            <v>UC</v>
          </cell>
          <cell r="F6082">
            <v>30</v>
          </cell>
          <cell r="G6082">
            <v>214555.59999999998</v>
          </cell>
          <cell r="H6082">
            <v>0</v>
          </cell>
          <cell r="I6082">
            <v>216701.15599999999</v>
          </cell>
          <cell r="J6082">
            <v>27304345.655999999</v>
          </cell>
          <cell r="K6082">
            <v>0.64</v>
          </cell>
          <cell r="L6082">
            <v>44779127</v>
          </cell>
        </row>
        <row r="6083">
          <cell r="A6083" t="str">
            <v>004750239</v>
          </cell>
          <cell r="B6083" t="str">
            <v>Talilni vložek</v>
          </cell>
          <cell r="C6083" t="str">
            <v>0BS38UQ/59/315A/240V</v>
          </cell>
          <cell r="D6083" t="str">
            <v>40,5360</v>
          </cell>
          <cell r="E6083" t="str">
            <v>UC</v>
          </cell>
          <cell r="F6083">
            <v>30</v>
          </cell>
          <cell r="G6083">
            <v>283752</v>
          </cell>
          <cell r="H6083">
            <v>0</v>
          </cell>
          <cell r="I6083">
            <v>286589.52</v>
          </cell>
          <cell r="J6083">
            <v>36110279.520000003</v>
          </cell>
          <cell r="K6083">
            <v>0.64</v>
          </cell>
          <cell r="L6083">
            <v>59220859</v>
          </cell>
        </row>
        <row r="6084">
          <cell r="A6084" t="str">
            <v>004750242</v>
          </cell>
          <cell r="B6084" t="str">
            <v>Talilni vložek</v>
          </cell>
          <cell r="C6084" t="str">
            <v>BS38UQ/59/355A/240V</v>
          </cell>
          <cell r="D6084" t="str">
            <v>40,5360</v>
          </cell>
          <cell r="E6084" t="str">
            <v>UC</v>
          </cell>
          <cell r="F6084">
            <v>30</v>
          </cell>
          <cell r="G6084">
            <v>283752</v>
          </cell>
          <cell r="H6084">
            <v>0</v>
          </cell>
          <cell r="I6084">
            <v>286589.52</v>
          </cell>
          <cell r="J6084">
            <v>36110279.520000003</v>
          </cell>
          <cell r="K6084">
            <v>0.64</v>
          </cell>
          <cell r="L6084">
            <v>59220859</v>
          </cell>
        </row>
        <row r="6085">
          <cell r="A6085" t="str">
            <v>004750244</v>
          </cell>
          <cell r="B6085" t="str">
            <v>Talilni vložek</v>
          </cell>
          <cell r="C6085" t="str">
            <v>BS38UQ/59/400A/240V</v>
          </cell>
          <cell r="D6085" t="str">
            <v>46,6288</v>
          </cell>
          <cell r="E6085" t="str">
            <v>UC</v>
          </cell>
          <cell r="F6085">
            <v>30</v>
          </cell>
          <cell r="G6085">
            <v>326401.59999999998</v>
          </cell>
          <cell r="H6085">
            <v>0</v>
          </cell>
          <cell r="I6085">
            <v>329665.61599999998</v>
          </cell>
          <cell r="J6085">
            <v>41537867.615999997</v>
          </cell>
          <cell r="K6085">
            <v>0.64</v>
          </cell>
          <cell r="L6085">
            <v>68122103</v>
          </cell>
        </row>
        <row r="6086">
          <cell r="A6086" t="str">
            <v>004750245</v>
          </cell>
          <cell r="B6086" t="str">
            <v>Talilni vložek</v>
          </cell>
          <cell r="C6086" t="str">
            <v>BS38UQ/59/450A/240V</v>
          </cell>
          <cell r="D6086" t="str">
            <v>49,8621</v>
          </cell>
          <cell r="E6086" t="str">
            <v>UC</v>
          </cell>
          <cell r="F6086">
            <v>30</v>
          </cell>
          <cell r="G6086">
            <v>349034.69999999995</v>
          </cell>
          <cell r="H6086">
            <v>0</v>
          </cell>
          <cell r="I6086">
            <v>352525.04699999996</v>
          </cell>
          <cell r="J6086">
            <v>44418155.921999998</v>
          </cell>
          <cell r="K6086">
            <v>0.64</v>
          </cell>
          <cell r="L6086">
            <v>72845776</v>
          </cell>
        </row>
        <row r="6087">
          <cell r="A6087" t="str">
            <v>004750344</v>
          </cell>
          <cell r="B6087" t="str">
            <v>Talilni vložek</v>
          </cell>
          <cell r="C6087" t="str">
            <v>BS38TUQ/59/400A/240V</v>
          </cell>
          <cell r="D6087" t="str">
            <v>74,9173</v>
          </cell>
          <cell r="E6087" t="str">
            <v>UC</v>
          </cell>
          <cell r="F6087">
            <v>30</v>
          </cell>
          <cell r="G6087">
            <v>524421.1</v>
          </cell>
          <cell r="H6087">
            <v>0</v>
          </cell>
          <cell r="I6087">
            <v>529665.31099999999</v>
          </cell>
          <cell r="J6087">
            <v>66737829.185999997</v>
          </cell>
          <cell r="K6087">
            <v>0.64</v>
          </cell>
          <cell r="L6087">
            <v>109450040</v>
          </cell>
        </row>
        <row r="6088">
          <cell r="A6088" t="str">
            <v>004750346</v>
          </cell>
          <cell r="B6088" t="str">
            <v>Talilni vložek</v>
          </cell>
          <cell r="C6088" t="str">
            <v>BS38TUQ/59/500A/240V</v>
          </cell>
          <cell r="D6088" t="str">
            <v>72,7353</v>
          </cell>
          <cell r="E6088" t="str">
            <v>UC</v>
          </cell>
          <cell r="F6088">
            <v>30</v>
          </cell>
          <cell r="G6088">
            <v>509147.1</v>
          </cell>
          <cell r="H6088">
            <v>0</v>
          </cell>
          <cell r="I6088">
            <v>514238.571</v>
          </cell>
          <cell r="J6088">
            <v>64794059.946000002</v>
          </cell>
          <cell r="K6088">
            <v>0.64</v>
          </cell>
          <cell r="L6088">
            <v>106262259</v>
          </cell>
        </row>
        <row r="6089">
          <cell r="A6089" t="str">
            <v>004750349</v>
          </cell>
          <cell r="B6089" t="str">
            <v>Talilni vložek</v>
          </cell>
          <cell r="C6089" t="str">
            <v>BS38TUQ/59/630A/240V</v>
          </cell>
          <cell r="D6089" t="str">
            <v>82,0911</v>
          </cell>
          <cell r="E6089" t="str">
            <v>UC</v>
          </cell>
          <cell r="F6089">
            <v>30</v>
          </cell>
          <cell r="G6089">
            <v>574637.69999999995</v>
          </cell>
          <cell r="H6089">
            <v>0</v>
          </cell>
          <cell r="I6089">
            <v>580384.07699999993</v>
          </cell>
          <cell r="J6089">
            <v>73128393.701999992</v>
          </cell>
          <cell r="K6089">
            <v>0.64</v>
          </cell>
          <cell r="L6089">
            <v>119930566</v>
          </cell>
        </row>
        <row r="6090">
          <cell r="A6090" t="str">
            <v>004750352</v>
          </cell>
          <cell r="B6090" t="str">
            <v>Talilni vložek</v>
          </cell>
          <cell r="C6090" t="str">
            <v>BS38TUQ/59/710A/240V</v>
          </cell>
          <cell r="D6090" t="str">
            <v>83,6000</v>
          </cell>
          <cell r="E6090" t="str">
            <v>UC</v>
          </cell>
          <cell r="F6090">
            <v>30</v>
          </cell>
          <cell r="G6090">
            <v>585200</v>
          </cell>
          <cell r="H6090">
            <v>0</v>
          </cell>
          <cell r="I6090">
            <v>591052</v>
          </cell>
          <cell r="J6090">
            <v>74472552</v>
          </cell>
          <cell r="K6090">
            <v>0.64</v>
          </cell>
          <cell r="L6090">
            <v>122134986</v>
          </cell>
        </row>
        <row r="6091">
          <cell r="A6091" t="str">
            <v>004750353</v>
          </cell>
          <cell r="B6091" t="str">
            <v>Talilni vložek</v>
          </cell>
          <cell r="C6091" t="str">
            <v>BS38TUQ/59/800A/240V</v>
          </cell>
          <cell r="D6091" t="str">
            <v>96,0948</v>
          </cell>
          <cell r="E6091" t="str">
            <v>UC</v>
          </cell>
          <cell r="F6091">
            <v>30</v>
          </cell>
          <cell r="G6091">
            <v>672663.6</v>
          </cell>
          <cell r="H6091">
            <v>0</v>
          </cell>
          <cell r="I6091">
            <v>679390.23600000003</v>
          </cell>
          <cell r="J6091">
            <v>85603169.736000001</v>
          </cell>
          <cell r="K6091">
            <v>0.64</v>
          </cell>
          <cell r="L6091">
            <v>140389199</v>
          </cell>
        </row>
        <row r="6092">
          <cell r="A6092" t="str">
            <v>004750501</v>
          </cell>
          <cell r="B6092" t="str">
            <v>Talilni vložek</v>
          </cell>
          <cell r="C6092" t="str">
            <v>BS8UQ/64/6A/690V</v>
          </cell>
          <cell r="D6092" t="str">
            <v>7,7404</v>
          </cell>
          <cell r="E6092" t="str">
            <v>UC</v>
          </cell>
          <cell r="F6092">
            <v>30</v>
          </cell>
          <cell r="G6092">
            <v>54182.799999999996</v>
          </cell>
          <cell r="H6092">
            <v>0</v>
          </cell>
          <cell r="I6092">
            <v>54724.627999999997</v>
          </cell>
          <cell r="J6092">
            <v>6895303.1279999996</v>
          </cell>
          <cell r="K6092">
            <v>0.64</v>
          </cell>
          <cell r="L6092">
            <v>11308298</v>
          </cell>
        </row>
        <row r="6093">
          <cell r="A6093" t="str">
            <v>004750502</v>
          </cell>
          <cell r="B6093" t="str">
            <v>Talilni vložek</v>
          </cell>
          <cell r="C6093" t="str">
            <v>BS8UQ/64/10A/690V</v>
          </cell>
          <cell r="D6093" t="str">
            <v>7,7404</v>
          </cell>
          <cell r="E6093" t="str">
            <v>UC</v>
          </cell>
          <cell r="F6093">
            <v>30</v>
          </cell>
          <cell r="G6093">
            <v>54182.799999999996</v>
          </cell>
          <cell r="H6093">
            <v>0</v>
          </cell>
          <cell r="I6093">
            <v>54724.627999999997</v>
          </cell>
          <cell r="J6093">
            <v>6895303.1279999996</v>
          </cell>
          <cell r="K6093">
            <v>0.64</v>
          </cell>
          <cell r="L6093">
            <v>11308298</v>
          </cell>
        </row>
        <row r="6094">
          <cell r="A6094" t="str">
            <v>004750503</v>
          </cell>
          <cell r="B6094" t="str">
            <v>Talilni vložek</v>
          </cell>
          <cell r="C6094" t="str">
            <v>BS8UQ/64/12A/690V</v>
          </cell>
          <cell r="D6094" t="str">
            <v>7,7404</v>
          </cell>
          <cell r="E6094" t="str">
            <v>UC</v>
          </cell>
          <cell r="F6094">
            <v>30</v>
          </cell>
          <cell r="G6094">
            <v>54182.799999999996</v>
          </cell>
          <cell r="H6094">
            <v>0</v>
          </cell>
          <cell r="I6094">
            <v>54724.627999999997</v>
          </cell>
          <cell r="J6094">
            <v>6895303.1279999996</v>
          </cell>
          <cell r="K6094">
            <v>0.64</v>
          </cell>
          <cell r="L6094">
            <v>11308298</v>
          </cell>
        </row>
        <row r="6095">
          <cell r="A6095" t="str">
            <v>004750504</v>
          </cell>
          <cell r="B6095" t="str">
            <v>Talilni vložek</v>
          </cell>
          <cell r="C6095" t="str">
            <v>BS8UQ/64/16A/690V</v>
          </cell>
          <cell r="D6095" t="str">
            <v>7,7404</v>
          </cell>
          <cell r="E6095" t="str">
            <v>UC</v>
          </cell>
          <cell r="F6095">
            <v>30</v>
          </cell>
          <cell r="G6095">
            <v>54182.799999999996</v>
          </cell>
          <cell r="H6095">
            <v>0</v>
          </cell>
          <cell r="I6095">
            <v>54724.627999999997</v>
          </cell>
          <cell r="J6095">
            <v>6895303.1279999996</v>
          </cell>
          <cell r="K6095">
            <v>0.64</v>
          </cell>
          <cell r="L6095">
            <v>11308298</v>
          </cell>
        </row>
        <row r="6096">
          <cell r="A6096" t="str">
            <v>004750505</v>
          </cell>
          <cell r="B6096" t="str">
            <v>Talilni vložek</v>
          </cell>
          <cell r="C6096" t="str">
            <v>BS8UQ/64/20A/690V</v>
          </cell>
          <cell r="D6096" t="str">
            <v>7,7404</v>
          </cell>
          <cell r="E6096" t="str">
            <v>UC</v>
          </cell>
          <cell r="F6096">
            <v>30</v>
          </cell>
          <cell r="G6096">
            <v>54182.799999999996</v>
          </cell>
          <cell r="H6096">
            <v>0</v>
          </cell>
          <cell r="I6096">
            <v>54724.627999999997</v>
          </cell>
          <cell r="J6096">
            <v>6895303.1279999996</v>
          </cell>
          <cell r="K6096">
            <v>0.64</v>
          </cell>
          <cell r="L6096">
            <v>11308298</v>
          </cell>
        </row>
        <row r="6097">
          <cell r="A6097" t="str">
            <v>004750606</v>
          </cell>
          <cell r="B6097" t="str">
            <v>Talilni vložek</v>
          </cell>
          <cell r="C6097" t="str">
            <v>BS17UQ/63/25A/690V</v>
          </cell>
          <cell r="D6097" t="str">
            <v>14,9837</v>
          </cell>
          <cell r="E6097" t="str">
            <v>UC</v>
          </cell>
          <cell r="F6097">
            <v>30</v>
          </cell>
          <cell r="G6097">
            <v>104885.9</v>
          </cell>
          <cell r="H6097">
            <v>0</v>
          </cell>
          <cell r="I6097">
            <v>105934.75899999999</v>
          </cell>
          <cell r="J6097">
            <v>13347779.634</v>
          </cell>
          <cell r="K6097">
            <v>0.64</v>
          </cell>
          <cell r="L6097">
            <v>21890359</v>
          </cell>
        </row>
        <row r="6098">
          <cell r="A6098" t="str">
            <v>004750608</v>
          </cell>
          <cell r="B6098" t="str">
            <v>Talilni vložek</v>
          </cell>
          <cell r="C6098" t="str">
            <v>BS17UQ/63/32A/690V</v>
          </cell>
          <cell r="D6098" t="str">
            <v>14,9837</v>
          </cell>
          <cell r="E6098" t="str">
            <v>UC</v>
          </cell>
          <cell r="F6098">
            <v>30</v>
          </cell>
          <cell r="G6098">
            <v>104885.9</v>
          </cell>
          <cell r="H6098">
            <v>0</v>
          </cell>
          <cell r="I6098">
            <v>105934.75899999999</v>
          </cell>
          <cell r="J6098">
            <v>13347779.634</v>
          </cell>
          <cell r="K6098">
            <v>0.64</v>
          </cell>
          <cell r="L6098">
            <v>21890359</v>
          </cell>
        </row>
        <row r="6099">
          <cell r="A6099" t="str">
            <v>004750609</v>
          </cell>
          <cell r="B6099" t="str">
            <v>Talilni vložek</v>
          </cell>
          <cell r="C6099" t="str">
            <v>BS17UQ/63/35A/690V</v>
          </cell>
          <cell r="D6099" t="str">
            <v>14,9697</v>
          </cell>
          <cell r="E6099" t="str">
            <v>UC</v>
          </cell>
          <cell r="F6099">
            <v>30</v>
          </cell>
          <cell r="G6099">
            <v>104787.9</v>
          </cell>
          <cell r="H6099">
            <v>0</v>
          </cell>
          <cell r="I6099">
            <v>105835.77899999999</v>
          </cell>
          <cell r="J6099">
            <v>13335308.153999999</v>
          </cell>
          <cell r="K6099">
            <v>0.64</v>
          </cell>
          <cell r="L6099">
            <v>21869906</v>
          </cell>
        </row>
        <row r="6100">
          <cell r="A6100" t="str">
            <v>004750610</v>
          </cell>
          <cell r="B6100" t="str">
            <v>Talilni vložek</v>
          </cell>
          <cell r="C6100" t="str">
            <v>BS17UQ/63/40A/690V</v>
          </cell>
          <cell r="D6100" t="str">
            <v>14,9837</v>
          </cell>
          <cell r="E6100" t="str">
            <v>UC</v>
          </cell>
          <cell r="F6100">
            <v>30</v>
          </cell>
          <cell r="G6100">
            <v>104885.9</v>
          </cell>
          <cell r="H6100">
            <v>0</v>
          </cell>
          <cell r="I6100">
            <v>105934.75899999999</v>
          </cell>
          <cell r="J6100">
            <v>13347779.634</v>
          </cell>
          <cell r="K6100">
            <v>0.64</v>
          </cell>
          <cell r="L6100">
            <v>21890359</v>
          </cell>
        </row>
        <row r="6101">
          <cell r="A6101" t="str">
            <v>004750611</v>
          </cell>
          <cell r="B6101" t="str">
            <v>Talilni vložek</v>
          </cell>
          <cell r="C6101" t="str">
            <v>BS17UQ/63/45A/690V</v>
          </cell>
          <cell r="D6101" t="str">
            <v>14,9697</v>
          </cell>
          <cell r="E6101" t="str">
            <v>UC</v>
          </cell>
          <cell r="F6101">
            <v>30</v>
          </cell>
          <cell r="G6101">
            <v>104787.9</v>
          </cell>
          <cell r="H6101">
            <v>0</v>
          </cell>
          <cell r="I6101">
            <v>105835.77899999999</v>
          </cell>
          <cell r="J6101">
            <v>13335308.153999999</v>
          </cell>
          <cell r="K6101">
            <v>0.64</v>
          </cell>
          <cell r="L6101">
            <v>21869906</v>
          </cell>
        </row>
        <row r="6102">
          <cell r="A6102" t="str">
            <v>004750612</v>
          </cell>
          <cell r="B6102" t="str">
            <v>Talilni vložek</v>
          </cell>
          <cell r="C6102" t="str">
            <v>BS17UQ/63/50A/690V</v>
          </cell>
          <cell r="D6102" t="str">
            <v>14,9837</v>
          </cell>
          <cell r="E6102" t="str">
            <v>UC</v>
          </cell>
          <cell r="F6102">
            <v>30</v>
          </cell>
          <cell r="G6102">
            <v>104885.9</v>
          </cell>
          <cell r="H6102">
            <v>0</v>
          </cell>
          <cell r="I6102">
            <v>105934.75899999999</v>
          </cell>
          <cell r="J6102">
            <v>13347779.634</v>
          </cell>
          <cell r="K6102">
            <v>0.64</v>
          </cell>
          <cell r="L6102">
            <v>21890359</v>
          </cell>
        </row>
        <row r="6103">
          <cell r="A6103" t="str">
            <v>004750613</v>
          </cell>
          <cell r="B6103" t="str">
            <v>Talilni vložek</v>
          </cell>
          <cell r="C6103" t="str">
            <v>BS17UQ/63/56A/690V</v>
          </cell>
          <cell r="D6103" t="str">
            <v>14,9697</v>
          </cell>
          <cell r="E6103" t="str">
            <v>UC</v>
          </cell>
          <cell r="F6103">
            <v>30</v>
          </cell>
          <cell r="G6103">
            <v>104787.9</v>
          </cell>
          <cell r="H6103">
            <v>0</v>
          </cell>
          <cell r="I6103">
            <v>105835.77899999999</v>
          </cell>
          <cell r="J6103">
            <v>13335308.153999999</v>
          </cell>
          <cell r="K6103">
            <v>0.64</v>
          </cell>
          <cell r="L6103">
            <v>21869906</v>
          </cell>
        </row>
        <row r="6104">
          <cell r="A6104" t="str">
            <v>004750615</v>
          </cell>
          <cell r="B6104" t="str">
            <v>Talilni vložek</v>
          </cell>
          <cell r="C6104" t="str">
            <v>BS17UQ/63/63A/690V</v>
          </cell>
          <cell r="D6104" t="str">
            <v>16,8301</v>
          </cell>
          <cell r="E6104" t="str">
            <v>UC</v>
          </cell>
          <cell r="F6104">
            <v>30</v>
          </cell>
          <cell r="G6104">
            <v>117810.7</v>
          </cell>
          <cell r="H6104">
            <v>0</v>
          </cell>
          <cell r="I6104">
            <v>118988.807</v>
          </cell>
          <cell r="J6104">
            <v>14992589.682</v>
          </cell>
          <cell r="K6104">
            <v>0.64</v>
          </cell>
          <cell r="L6104">
            <v>24587848</v>
          </cell>
        </row>
        <row r="6105">
          <cell r="A6105" t="str">
            <v>004750617</v>
          </cell>
          <cell r="B6105" t="str">
            <v>Talilni vložek</v>
          </cell>
          <cell r="C6105" t="str">
            <v>BS17UQ/63/71A/690V</v>
          </cell>
          <cell r="D6105" t="str">
            <v>16,8408</v>
          </cell>
          <cell r="E6105" t="str">
            <v>UC</v>
          </cell>
          <cell r="F6105">
            <v>30</v>
          </cell>
          <cell r="G6105">
            <v>117885.59999999999</v>
          </cell>
          <cell r="H6105">
            <v>0</v>
          </cell>
          <cell r="I6105">
            <v>119064.45599999999</v>
          </cell>
          <cell r="J6105">
            <v>15002121.455999998</v>
          </cell>
          <cell r="K6105">
            <v>0.64</v>
          </cell>
          <cell r="L6105">
            <v>24603480</v>
          </cell>
        </row>
        <row r="6106">
          <cell r="A6106" t="str">
            <v>004750619</v>
          </cell>
          <cell r="B6106" t="str">
            <v>Talilni vložek</v>
          </cell>
          <cell r="C6106" t="str">
            <v>BS17UQ/63/80A/690V</v>
          </cell>
          <cell r="D6106" t="str">
            <v>16,8301</v>
          </cell>
          <cell r="E6106" t="str">
            <v>UC</v>
          </cell>
          <cell r="F6106">
            <v>30</v>
          </cell>
          <cell r="G6106">
            <v>117810.7</v>
          </cell>
          <cell r="H6106">
            <v>0</v>
          </cell>
          <cell r="I6106">
            <v>118988.807</v>
          </cell>
          <cell r="J6106">
            <v>14992589.682</v>
          </cell>
          <cell r="K6106">
            <v>0.64</v>
          </cell>
          <cell r="L6106">
            <v>24587848</v>
          </cell>
        </row>
        <row r="6107">
          <cell r="A6107" t="str">
            <v>004750621</v>
          </cell>
          <cell r="B6107" t="str">
            <v>Talilni vložek</v>
          </cell>
          <cell r="C6107" t="str">
            <v>BS17UQ/63/90A/690V</v>
          </cell>
          <cell r="D6107" t="str">
            <v>16,8408</v>
          </cell>
          <cell r="E6107" t="str">
            <v>UC</v>
          </cell>
          <cell r="F6107">
            <v>30</v>
          </cell>
          <cell r="G6107">
            <v>117885.59999999999</v>
          </cell>
          <cell r="H6107">
            <v>0</v>
          </cell>
          <cell r="I6107">
            <v>119064.45599999999</v>
          </cell>
          <cell r="J6107">
            <v>15002121.455999998</v>
          </cell>
          <cell r="K6107">
            <v>0.64</v>
          </cell>
          <cell r="L6107">
            <v>24603480</v>
          </cell>
        </row>
        <row r="6108">
          <cell r="A6108" t="str">
            <v>004750622</v>
          </cell>
          <cell r="B6108" t="str">
            <v>Talilni vložek</v>
          </cell>
          <cell r="C6108" t="str">
            <v>BS17UQ/63/100A/690V</v>
          </cell>
          <cell r="D6108" t="str">
            <v>16,8301</v>
          </cell>
          <cell r="E6108" t="str">
            <v>UC</v>
          </cell>
          <cell r="F6108">
            <v>30</v>
          </cell>
          <cell r="G6108">
            <v>117810.7</v>
          </cell>
          <cell r="H6108">
            <v>0</v>
          </cell>
          <cell r="I6108">
            <v>118988.807</v>
          </cell>
          <cell r="J6108">
            <v>14992589.682</v>
          </cell>
          <cell r="K6108">
            <v>0.64</v>
          </cell>
          <cell r="L6108">
            <v>24587848</v>
          </cell>
        </row>
        <row r="6109">
          <cell r="A6109" t="str">
            <v>004750721</v>
          </cell>
          <cell r="B6109" t="str">
            <v>Talilni vložek</v>
          </cell>
          <cell r="C6109" t="str">
            <v>BS17DUQ/70/90A/690V</v>
          </cell>
          <cell r="D6109" t="str">
            <v>32,8365</v>
          </cell>
          <cell r="E6109" t="str">
            <v>UC</v>
          </cell>
          <cell r="F6109">
            <v>30</v>
          </cell>
          <cell r="G6109">
            <v>229855.49999999997</v>
          </cell>
          <cell r="H6109">
            <v>0</v>
          </cell>
          <cell r="I6109">
            <v>232154.05499999996</v>
          </cell>
          <cell r="J6109">
            <v>29251410.929999996</v>
          </cell>
          <cell r="K6109">
            <v>0.64</v>
          </cell>
          <cell r="L6109">
            <v>47972314</v>
          </cell>
        </row>
        <row r="6110">
          <cell r="A6110" t="str">
            <v>004750723</v>
          </cell>
          <cell r="B6110" t="str">
            <v>Talilni vložek</v>
          </cell>
          <cell r="C6110" t="str">
            <v>BS17DUQ/70/110A/690V</v>
          </cell>
          <cell r="D6110" t="str">
            <v>32,8365</v>
          </cell>
          <cell r="E6110" t="str">
            <v>UC</v>
          </cell>
          <cell r="F6110">
            <v>30</v>
          </cell>
          <cell r="G6110">
            <v>229855.49999999997</v>
          </cell>
          <cell r="H6110">
            <v>0</v>
          </cell>
          <cell r="I6110">
            <v>232154.05499999996</v>
          </cell>
          <cell r="J6110">
            <v>29251410.929999996</v>
          </cell>
          <cell r="K6110">
            <v>0.64</v>
          </cell>
          <cell r="L6110">
            <v>47972314</v>
          </cell>
        </row>
        <row r="6111">
          <cell r="A6111" t="str">
            <v>004750724</v>
          </cell>
          <cell r="B6111" t="str">
            <v>Talilni vložek</v>
          </cell>
          <cell r="C6111" t="str">
            <v>BS17DUQ/70/120A/690V</v>
          </cell>
          <cell r="D6111" t="str">
            <v>32,8079</v>
          </cell>
          <cell r="E6111" t="str">
            <v>UC</v>
          </cell>
          <cell r="F6111">
            <v>30</v>
          </cell>
          <cell r="G6111">
            <v>229655.3</v>
          </cell>
          <cell r="H6111">
            <v>0</v>
          </cell>
          <cell r="I6111">
            <v>231951.853</v>
          </cell>
          <cell r="J6111">
            <v>29225933.478</v>
          </cell>
          <cell r="K6111">
            <v>0.64</v>
          </cell>
          <cell r="L6111">
            <v>47930531</v>
          </cell>
        </row>
        <row r="6112">
          <cell r="A6112" t="str">
            <v>004750726</v>
          </cell>
          <cell r="B6112" t="str">
            <v>Talilni vložek</v>
          </cell>
          <cell r="C6112" t="str">
            <v>BS17DUQ/70/140A/690V</v>
          </cell>
          <cell r="D6112" t="str">
            <v>32,8079</v>
          </cell>
          <cell r="E6112" t="str">
            <v>UC</v>
          </cell>
          <cell r="F6112">
            <v>30</v>
          </cell>
          <cell r="G6112">
            <v>229655.3</v>
          </cell>
          <cell r="H6112">
            <v>0</v>
          </cell>
          <cell r="I6112">
            <v>231951.853</v>
          </cell>
          <cell r="J6112">
            <v>29225933.478</v>
          </cell>
          <cell r="K6112">
            <v>0.64</v>
          </cell>
          <cell r="L6112">
            <v>47930531</v>
          </cell>
        </row>
        <row r="6113">
          <cell r="A6113" t="str">
            <v>004750728</v>
          </cell>
          <cell r="B6113" t="str">
            <v>Talilni vložek</v>
          </cell>
          <cell r="C6113" t="str">
            <v>BS17DUQ/70/160A/690V</v>
          </cell>
          <cell r="D6113" t="str">
            <v>32,8079</v>
          </cell>
          <cell r="E6113" t="str">
            <v>UC</v>
          </cell>
          <cell r="F6113">
            <v>30</v>
          </cell>
          <cell r="G6113">
            <v>229655.3</v>
          </cell>
          <cell r="H6113">
            <v>0</v>
          </cell>
          <cell r="I6113">
            <v>231951.853</v>
          </cell>
          <cell r="J6113">
            <v>29225933.478</v>
          </cell>
          <cell r="K6113">
            <v>0.64</v>
          </cell>
          <cell r="L6113">
            <v>47930531</v>
          </cell>
        </row>
        <row r="6114">
          <cell r="A6114" t="str">
            <v>004750628</v>
          </cell>
          <cell r="B6114" t="str">
            <v>Talilni vložek</v>
          </cell>
          <cell r="C6114" t="str">
            <v>BS38UQ/83/160A/690V</v>
          </cell>
          <cell r="D6114" t="str">
            <v>41,1663</v>
          </cell>
          <cell r="E6114" t="str">
            <v>UC</v>
          </cell>
          <cell r="F6114">
            <v>30</v>
          </cell>
          <cell r="G6114">
            <v>288164.09999999998</v>
          </cell>
          <cell r="H6114">
            <v>0</v>
          </cell>
          <cell r="I6114">
            <v>291045.74099999998</v>
          </cell>
          <cell r="J6114">
            <v>36671763.365999997</v>
          </cell>
          <cell r="K6114">
            <v>0.64</v>
          </cell>
          <cell r="L6114">
            <v>60141692</v>
          </cell>
        </row>
        <row r="6115">
          <cell r="A6115" t="str">
            <v>004750631</v>
          </cell>
          <cell r="B6115" t="str">
            <v>Talilni vložek</v>
          </cell>
          <cell r="C6115" t="str">
            <v>BS38UQ/83/180A/690V</v>
          </cell>
          <cell r="D6115" t="str">
            <v>41,1876</v>
          </cell>
          <cell r="E6115" t="str">
            <v>UC</v>
          </cell>
          <cell r="F6115">
            <v>30</v>
          </cell>
          <cell r="G6115">
            <v>288313.19999999995</v>
          </cell>
          <cell r="H6115">
            <v>0</v>
          </cell>
          <cell r="I6115">
            <v>291196.33199999994</v>
          </cell>
          <cell r="J6115">
            <v>36690737.831999995</v>
          </cell>
          <cell r="K6115">
            <v>0.64</v>
          </cell>
          <cell r="L6115">
            <v>60172811</v>
          </cell>
        </row>
        <row r="6116">
          <cell r="A6116" t="str">
            <v>004750633</v>
          </cell>
          <cell r="B6116" t="str">
            <v>Talilni vložek</v>
          </cell>
          <cell r="C6116" t="str">
            <v>BS38UQ/83/200A/690V</v>
          </cell>
          <cell r="D6116" t="str">
            <v>46,8687</v>
          </cell>
          <cell r="E6116" t="str">
            <v>UC</v>
          </cell>
          <cell r="F6116">
            <v>30</v>
          </cell>
          <cell r="G6116">
            <v>328080.89999999997</v>
          </cell>
          <cell r="H6116">
            <v>0</v>
          </cell>
          <cell r="I6116">
            <v>331361.70899999997</v>
          </cell>
          <cell r="J6116">
            <v>41751575.333999999</v>
          </cell>
          <cell r="K6116">
            <v>0.64</v>
          </cell>
          <cell r="L6116">
            <v>68472584</v>
          </cell>
        </row>
        <row r="6117">
          <cell r="A6117" t="str">
            <v>004750636</v>
          </cell>
          <cell r="B6117" t="str">
            <v>Talilni vložek</v>
          </cell>
          <cell r="C6117" t="str">
            <v>BS38UQ/83/250A/690V</v>
          </cell>
          <cell r="D6117" t="str">
            <v>49,8511</v>
          </cell>
          <cell r="E6117" t="str">
            <v>UC</v>
          </cell>
          <cell r="F6117">
            <v>30</v>
          </cell>
          <cell r="G6117">
            <v>348957.69999999995</v>
          </cell>
          <cell r="H6117">
            <v>0</v>
          </cell>
          <cell r="I6117">
            <v>352447.27699999994</v>
          </cell>
          <cell r="J6117">
            <v>44408356.901999995</v>
          </cell>
          <cell r="K6117">
            <v>0.64</v>
          </cell>
          <cell r="L6117">
            <v>72829706</v>
          </cell>
        </row>
        <row r="6118">
          <cell r="A6118" t="str">
            <v>004750640</v>
          </cell>
          <cell r="B6118" t="str">
            <v>Talilni vložek</v>
          </cell>
          <cell r="C6118" t="str">
            <v>BS38UQ/83/315A/690V</v>
          </cell>
          <cell r="D6118" t="str">
            <v>60,0770</v>
          </cell>
          <cell r="E6118" t="str">
            <v>UC</v>
          </cell>
          <cell r="F6118">
            <v>30</v>
          </cell>
          <cell r="G6118">
            <v>420539</v>
          </cell>
          <cell r="H6118">
            <v>0</v>
          </cell>
          <cell r="I6118">
            <v>424744.39</v>
          </cell>
          <cell r="J6118">
            <v>53517793.140000001</v>
          </cell>
          <cell r="K6118">
            <v>0.64</v>
          </cell>
          <cell r="L6118">
            <v>87769181</v>
          </cell>
        </row>
        <row r="6119">
          <cell r="A6119" t="str">
            <v>004750642</v>
          </cell>
          <cell r="B6119" t="str">
            <v>Talilni vložek</v>
          </cell>
          <cell r="C6119" t="str">
            <v>BS38UQ/83/350A/690V</v>
          </cell>
          <cell r="D6119" t="str">
            <v>65,1900</v>
          </cell>
          <cell r="E6119" t="str">
            <v>UC</v>
          </cell>
          <cell r="F6119">
            <v>30</v>
          </cell>
          <cell r="G6119">
            <v>456330</v>
          </cell>
          <cell r="H6119">
            <v>0</v>
          </cell>
          <cell r="I6119">
            <v>460893.3</v>
          </cell>
          <cell r="J6119">
            <v>58072555.799999997</v>
          </cell>
          <cell r="K6119">
            <v>0.64</v>
          </cell>
          <cell r="L6119">
            <v>95238992</v>
          </cell>
        </row>
        <row r="6120">
          <cell r="A6120" t="str">
            <v>004750933</v>
          </cell>
          <cell r="B6120" t="str">
            <v>Talilni vložek</v>
          </cell>
          <cell r="C6120" t="str">
            <v>BS38TUQ/83/200A/690V</v>
          </cell>
          <cell r="D6120" t="str">
            <v>86,4975</v>
          </cell>
          <cell r="E6120" t="str">
            <v>UC</v>
          </cell>
          <cell r="F6120">
            <v>30</v>
          </cell>
          <cell r="G6120">
            <v>605482.5</v>
          </cell>
          <cell r="H6120">
            <v>0</v>
          </cell>
          <cell r="I6120">
            <v>611537.32499999995</v>
          </cell>
          <cell r="J6120">
            <v>77053702.949999988</v>
          </cell>
          <cell r="K6120">
            <v>0.64</v>
          </cell>
          <cell r="L6120">
            <v>126368073</v>
          </cell>
        </row>
        <row r="6121">
          <cell r="A6121" t="str">
            <v>004750935</v>
          </cell>
          <cell r="B6121" t="str">
            <v>Talilni vložek</v>
          </cell>
          <cell r="C6121" t="str">
            <v>BS38TUQ/83/225A/690V</v>
          </cell>
          <cell r="D6121" t="str">
            <v>88,1271</v>
          </cell>
          <cell r="E6121" t="str">
            <v>UC</v>
          </cell>
          <cell r="F6121">
            <v>30</v>
          </cell>
          <cell r="G6121">
            <v>616889.69999999995</v>
          </cell>
          <cell r="H6121">
            <v>0</v>
          </cell>
          <cell r="I6121">
            <v>623058.59699999995</v>
          </cell>
          <cell r="J6121">
            <v>78505383.221999988</v>
          </cell>
          <cell r="K6121">
            <v>0.64</v>
          </cell>
          <cell r="L6121">
            <v>128748829</v>
          </cell>
        </row>
        <row r="6122">
          <cell r="A6122" t="str">
            <v>004750939</v>
          </cell>
          <cell r="B6122" t="str">
            <v>Talilni vložek</v>
          </cell>
          <cell r="C6122" t="str">
            <v>BS38TUQ/83/315A/690V</v>
          </cell>
          <cell r="D6122" t="str">
            <v>88,1271</v>
          </cell>
          <cell r="E6122" t="str">
            <v>UC</v>
          </cell>
          <cell r="F6122">
            <v>30</v>
          </cell>
          <cell r="G6122">
            <v>616889.69999999995</v>
          </cell>
          <cell r="H6122">
            <v>0</v>
          </cell>
          <cell r="I6122">
            <v>623058.59699999995</v>
          </cell>
          <cell r="J6122">
            <v>78505383.221999988</v>
          </cell>
          <cell r="K6122">
            <v>0.64</v>
          </cell>
          <cell r="L6122">
            <v>128748829</v>
          </cell>
        </row>
        <row r="6123">
          <cell r="A6123" t="str">
            <v>004750943</v>
          </cell>
          <cell r="B6123" t="str">
            <v>Talilni vložek</v>
          </cell>
          <cell r="C6123" t="str">
            <v>BS38TUQ/83/355A/690V</v>
          </cell>
          <cell r="D6123" t="str">
            <v>89,5154</v>
          </cell>
          <cell r="E6123" t="str">
            <v>UC</v>
          </cell>
          <cell r="F6123">
            <v>30</v>
          </cell>
          <cell r="G6123">
            <v>626607.79999999993</v>
          </cell>
          <cell r="H6123">
            <v>0</v>
          </cell>
          <cell r="I6123">
            <v>632873.87799999991</v>
          </cell>
          <cell r="J6123">
            <v>79742108.627999991</v>
          </cell>
          <cell r="K6123">
            <v>0.64</v>
          </cell>
          <cell r="L6123">
            <v>130777059</v>
          </cell>
        </row>
        <row r="6124">
          <cell r="A6124" t="str">
            <v>004750944</v>
          </cell>
          <cell r="B6124" t="str">
            <v>Talilni vložek</v>
          </cell>
          <cell r="C6124" t="str">
            <v>BS38TUQ/83/400A/690V</v>
          </cell>
          <cell r="D6124" t="str">
            <v>89,2634</v>
          </cell>
          <cell r="E6124" t="str">
            <v>UC</v>
          </cell>
          <cell r="F6124">
            <v>30</v>
          </cell>
          <cell r="G6124">
            <v>624843.79999999993</v>
          </cell>
          <cell r="H6124">
            <v>0</v>
          </cell>
          <cell r="I6124">
            <v>631092.2379999999</v>
          </cell>
          <cell r="J6124">
            <v>79517621.987999991</v>
          </cell>
          <cell r="K6124">
            <v>0.64</v>
          </cell>
          <cell r="L6124">
            <v>130408901</v>
          </cell>
        </row>
        <row r="6125">
          <cell r="A6125" t="str">
            <v>004750945</v>
          </cell>
          <cell r="B6125" t="str">
            <v>Talilni vložek</v>
          </cell>
          <cell r="C6125" t="str">
            <v>BS38TUQ/83/450A/690V</v>
          </cell>
          <cell r="D6125" t="str">
            <v>89,2634</v>
          </cell>
          <cell r="E6125" t="str">
            <v>UC</v>
          </cell>
          <cell r="F6125">
            <v>30</v>
          </cell>
          <cell r="G6125">
            <v>624843.79999999993</v>
          </cell>
          <cell r="H6125">
            <v>0</v>
          </cell>
          <cell r="I6125">
            <v>631092.2379999999</v>
          </cell>
          <cell r="J6125">
            <v>79517621.987999991</v>
          </cell>
          <cell r="K6125">
            <v>0.64</v>
          </cell>
          <cell r="L6125">
            <v>130408901</v>
          </cell>
        </row>
        <row r="6126">
          <cell r="A6126" t="str">
            <v>004750946</v>
          </cell>
          <cell r="B6126" t="str">
            <v>Talilni vložek</v>
          </cell>
          <cell r="C6126" t="str">
            <v>BS38TUQ/83/500A/690V</v>
          </cell>
          <cell r="D6126" t="str">
            <v>94,5181</v>
          </cell>
          <cell r="E6126" t="str">
            <v>UC</v>
          </cell>
          <cell r="F6126">
            <v>30</v>
          </cell>
          <cell r="G6126">
            <v>661626.69999999995</v>
          </cell>
          <cell r="H6126">
            <v>0</v>
          </cell>
          <cell r="I6126">
            <v>668242.96699999995</v>
          </cell>
          <cell r="J6126">
            <v>84198613.841999993</v>
          </cell>
          <cell r="K6126">
            <v>0.64</v>
          </cell>
          <cell r="L6126">
            <v>138085727</v>
          </cell>
        </row>
        <row r="6127">
          <cell r="A6127" t="str">
            <v>004750950</v>
          </cell>
          <cell r="B6127" t="str">
            <v>Talilni vložek</v>
          </cell>
          <cell r="C6127" t="str">
            <v>BS38TUQ/83/630A/690V</v>
          </cell>
          <cell r="D6127" t="str">
            <v>134,9246</v>
          </cell>
          <cell r="E6127" t="str">
            <v>UC</v>
          </cell>
          <cell r="F6127">
            <v>30</v>
          </cell>
          <cell r="G6127">
            <v>944472.2</v>
          </cell>
          <cell r="H6127">
            <v>0</v>
          </cell>
          <cell r="I6127">
            <v>953916.9219999999</v>
          </cell>
          <cell r="J6127">
            <v>120193532.17199999</v>
          </cell>
          <cell r="K6127">
            <v>0.64</v>
          </cell>
          <cell r="L6127">
            <v>197117393</v>
          </cell>
        </row>
        <row r="6128">
          <cell r="A6128" t="str">
            <v>004750952</v>
          </cell>
          <cell r="B6128" t="str">
            <v>Talilni vložek</v>
          </cell>
          <cell r="C6128" t="str">
            <v>BS38TUQ/83/700A/690V</v>
          </cell>
          <cell r="D6128" t="str">
            <v>141,9549</v>
          </cell>
          <cell r="E6128" t="str">
            <v>UC</v>
          </cell>
          <cell r="F6128">
            <v>30</v>
          </cell>
          <cell r="G6128">
            <v>993684.29999999993</v>
          </cell>
          <cell r="H6128">
            <v>0</v>
          </cell>
          <cell r="I6128">
            <v>1003621.1429999999</v>
          </cell>
          <cell r="J6128">
            <v>126456264.01799999</v>
          </cell>
          <cell r="K6128">
            <v>0.64</v>
          </cell>
          <cell r="L6128">
            <v>207388273</v>
          </cell>
        </row>
        <row r="6129">
          <cell r="A6129" t="str">
            <v>004331018</v>
          </cell>
          <cell r="B6129" t="str">
            <v>Talilni vložek</v>
          </cell>
          <cell r="C6129" t="str">
            <v>M000UQU-N/6A/690V</v>
          </cell>
          <cell r="D6129" t="str">
            <v>25,7254</v>
          </cell>
          <cell r="E6129" t="str">
            <v>UA</v>
          </cell>
          <cell r="F6129">
            <v>30</v>
          </cell>
          <cell r="G6129">
            <v>180077.8</v>
          </cell>
          <cell r="H6129">
            <v>0</v>
          </cell>
          <cell r="I6129">
            <v>181878.57799999998</v>
          </cell>
          <cell r="J6129">
            <v>22916700.827999998</v>
          </cell>
          <cell r="K6129">
            <v>0.64</v>
          </cell>
          <cell r="L6129">
            <v>37583390</v>
          </cell>
        </row>
        <row r="6130">
          <cell r="A6130" t="str">
            <v>004331019</v>
          </cell>
          <cell r="B6130" t="str">
            <v>Talilni vložek</v>
          </cell>
          <cell r="C6130" t="str">
            <v>M000UQU-N/10A/690V</v>
          </cell>
          <cell r="D6130" t="str">
            <v>25,7254</v>
          </cell>
          <cell r="E6130" t="str">
            <v>UA</v>
          </cell>
          <cell r="F6130">
            <v>30</v>
          </cell>
          <cell r="G6130">
            <v>180077.8</v>
          </cell>
          <cell r="H6130">
            <v>0</v>
          </cell>
          <cell r="I6130">
            <v>181878.57799999998</v>
          </cell>
          <cell r="J6130">
            <v>22916700.827999998</v>
          </cell>
          <cell r="K6130">
            <v>0.64</v>
          </cell>
          <cell r="L6130">
            <v>37583390</v>
          </cell>
        </row>
        <row r="6131">
          <cell r="A6131" t="str">
            <v>004331020</v>
          </cell>
          <cell r="B6131" t="str">
            <v>Talilni vložek</v>
          </cell>
          <cell r="C6131" t="str">
            <v>M000UQU-N/16A/690V</v>
          </cell>
          <cell r="D6131" t="str">
            <v>25,7254</v>
          </cell>
          <cell r="E6131" t="str">
            <v>UA</v>
          </cell>
          <cell r="F6131">
            <v>30</v>
          </cell>
          <cell r="G6131">
            <v>180077.8</v>
          </cell>
          <cell r="H6131">
            <v>0</v>
          </cell>
          <cell r="I6131">
            <v>181878.57799999998</v>
          </cell>
          <cell r="J6131">
            <v>22916700.827999998</v>
          </cell>
          <cell r="K6131">
            <v>0.64</v>
          </cell>
          <cell r="L6131">
            <v>37583390</v>
          </cell>
        </row>
        <row r="6132">
          <cell r="A6132" t="str">
            <v>004331021</v>
          </cell>
          <cell r="B6132" t="str">
            <v>Talilni vložek</v>
          </cell>
          <cell r="C6132" t="str">
            <v>M000UQU-N/20A/690V</v>
          </cell>
          <cell r="D6132" t="str">
            <v>25,7254</v>
          </cell>
          <cell r="E6132" t="str">
            <v>UA</v>
          </cell>
          <cell r="F6132">
            <v>30</v>
          </cell>
          <cell r="G6132">
            <v>180077.8</v>
          </cell>
          <cell r="H6132">
            <v>0</v>
          </cell>
          <cell r="I6132">
            <v>181878.57799999998</v>
          </cell>
          <cell r="J6132">
            <v>22916700.827999998</v>
          </cell>
          <cell r="K6132">
            <v>0.64</v>
          </cell>
          <cell r="L6132">
            <v>37583390</v>
          </cell>
        </row>
        <row r="6133">
          <cell r="A6133" t="str">
            <v>004331022</v>
          </cell>
          <cell r="B6133" t="str">
            <v>Talilni vložek</v>
          </cell>
          <cell r="C6133" t="str">
            <v>M000UQU-N/25A/690V</v>
          </cell>
          <cell r="D6133" t="str">
            <v>25,7254</v>
          </cell>
          <cell r="E6133" t="str">
            <v>UA</v>
          </cell>
          <cell r="F6133">
            <v>30</v>
          </cell>
          <cell r="G6133">
            <v>180077.8</v>
          </cell>
          <cell r="H6133">
            <v>0</v>
          </cell>
          <cell r="I6133">
            <v>181878.57799999998</v>
          </cell>
          <cell r="J6133">
            <v>22916700.827999998</v>
          </cell>
          <cell r="K6133">
            <v>0.64</v>
          </cell>
          <cell r="L6133">
            <v>37583390</v>
          </cell>
        </row>
        <row r="6134">
          <cell r="A6134" t="str">
            <v>004331023</v>
          </cell>
          <cell r="B6134" t="str">
            <v>Talilni vložek</v>
          </cell>
          <cell r="C6134" t="str">
            <v>M000UQU-N/35A/690V</v>
          </cell>
          <cell r="D6134" t="str">
            <v>25,7254</v>
          </cell>
          <cell r="E6134" t="str">
            <v>UA</v>
          </cell>
          <cell r="F6134">
            <v>30</v>
          </cell>
          <cell r="G6134">
            <v>180077.8</v>
          </cell>
          <cell r="H6134">
            <v>0</v>
          </cell>
          <cell r="I6134">
            <v>181878.57799999998</v>
          </cell>
          <cell r="J6134">
            <v>22916700.827999998</v>
          </cell>
          <cell r="K6134">
            <v>0.64</v>
          </cell>
          <cell r="L6134">
            <v>37583390</v>
          </cell>
        </row>
        <row r="6135">
          <cell r="A6135" t="str">
            <v>004331024</v>
          </cell>
          <cell r="B6135" t="str">
            <v>Talilni vložek</v>
          </cell>
          <cell r="C6135" t="str">
            <v>M000UQU-N/40A/690V</v>
          </cell>
          <cell r="D6135" t="str">
            <v>25,7254</v>
          </cell>
          <cell r="E6135" t="str">
            <v>UA</v>
          </cell>
          <cell r="F6135">
            <v>30</v>
          </cell>
          <cell r="G6135">
            <v>180077.8</v>
          </cell>
          <cell r="H6135">
            <v>0</v>
          </cell>
          <cell r="I6135">
            <v>181878.57799999998</v>
          </cell>
          <cell r="J6135">
            <v>22916700.827999998</v>
          </cell>
          <cell r="K6135">
            <v>0.64</v>
          </cell>
          <cell r="L6135">
            <v>37583390</v>
          </cell>
        </row>
        <row r="6136">
          <cell r="A6136" t="str">
            <v>004331025</v>
          </cell>
          <cell r="B6136" t="str">
            <v>Talilni vložek</v>
          </cell>
          <cell r="C6136" t="str">
            <v>M000UQU-N/50A/690V</v>
          </cell>
          <cell r="D6136" t="str">
            <v>26,4605</v>
          </cell>
          <cell r="E6136" t="str">
            <v>UA</v>
          </cell>
          <cell r="F6136">
            <v>30</v>
          </cell>
          <cell r="G6136">
            <v>185223.5</v>
          </cell>
          <cell r="H6136">
            <v>0</v>
          </cell>
          <cell r="I6136">
            <v>187075.73500000002</v>
          </cell>
          <cell r="J6136">
            <v>23571542.610000003</v>
          </cell>
          <cell r="K6136">
            <v>0.64</v>
          </cell>
          <cell r="L6136">
            <v>38657330</v>
          </cell>
        </row>
        <row r="6137">
          <cell r="A6137" t="str">
            <v>004331026</v>
          </cell>
          <cell r="B6137" t="str">
            <v>Talilni vložek</v>
          </cell>
          <cell r="C6137" t="str">
            <v>M000UQU-N/63A/690V</v>
          </cell>
          <cell r="D6137" t="str">
            <v>26,4605</v>
          </cell>
          <cell r="E6137" t="str">
            <v>UA</v>
          </cell>
          <cell r="F6137">
            <v>30</v>
          </cell>
          <cell r="G6137">
            <v>185223.5</v>
          </cell>
          <cell r="H6137">
            <v>0</v>
          </cell>
          <cell r="I6137">
            <v>187075.73500000002</v>
          </cell>
          <cell r="J6137">
            <v>23571542.610000003</v>
          </cell>
          <cell r="K6137">
            <v>0.64</v>
          </cell>
          <cell r="L6137">
            <v>38657330</v>
          </cell>
        </row>
        <row r="6138">
          <cell r="A6138" t="str">
            <v>004331027</v>
          </cell>
          <cell r="B6138" t="str">
            <v>Talilni vložek</v>
          </cell>
          <cell r="C6138" t="str">
            <v>M000UQU-N/80A/690V</v>
          </cell>
          <cell r="D6138" t="str">
            <v>26,4605</v>
          </cell>
          <cell r="E6138" t="str">
            <v>UA</v>
          </cell>
          <cell r="F6138">
            <v>30</v>
          </cell>
          <cell r="G6138">
            <v>185223.5</v>
          </cell>
          <cell r="H6138">
            <v>0</v>
          </cell>
          <cell r="I6138">
            <v>187075.73500000002</v>
          </cell>
          <cell r="J6138">
            <v>23571542.610000003</v>
          </cell>
          <cell r="K6138">
            <v>0.64</v>
          </cell>
          <cell r="L6138">
            <v>38657330</v>
          </cell>
        </row>
        <row r="6139">
          <cell r="A6139" t="str">
            <v>004331028</v>
          </cell>
          <cell r="B6139" t="str">
            <v>Talilni vložek</v>
          </cell>
          <cell r="C6139" t="str">
            <v>M000UQU-N/100A/690V</v>
          </cell>
          <cell r="D6139" t="str">
            <v>26,4605</v>
          </cell>
          <cell r="E6139" t="str">
            <v>UA</v>
          </cell>
          <cell r="F6139">
            <v>30</v>
          </cell>
          <cell r="G6139">
            <v>185223.5</v>
          </cell>
          <cell r="H6139">
            <v>0</v>
          </cell>
          <cell r="I6139">
            <v>187075.73500000002</v>
          </cell>
          <cell r="J6139">
            <v>23571542.610000003</v>
          </cell>
          <cell r="K6139">
            <v>0.64</v>
          </cell>
          <cell r="L6139">
            <v>38657330</v>
          </cell>
        </row>
        <row r="6140">
          <cell r="A6140" t="str">
            <v>004331029</v>
          </cell>
          <cell r="B6140" t="str">
            <v>Talilni vložek</v>
          </cell>
          <cell r="C6140" t="str">
            <v>M000UQU-N/125A/690V</v>
          </cell>
          <cell r="D6140" t="str">
            <v>26,4605</v>
          </cell>
          <cell r="E6140" t="str">
            <v>UA</v>
          </cell>
          <cell r="F6140">
            <v>30</v>
          </cell>
          <cell r="G6140">
            <v>185223.5</v>
          </cell>
          <cell r="H6140">
            <v>0</v>
          </cell>
          <cell r="I6140">
            <v>187075.73500000002</v>
          </cell>
          <cell r="J6140">
            <v>23571542.610000003</v>
          </cell>
          <cell r="K6140">
            <v>0.64</v>
          </cell>
          <cell r="L6140">
            <v>38657330</v>
          </cell>
        </row>
        <row r="6141">
          <cell r="A6141" t="str">
            <v>004331201</v>
          </cell>
          <cell r="B6141" t="str">
            <v>Talilni vložek</v>
          </cell>
          <cell r="C6141" t="str">
            <v>M00UQU-N/6A/690V</v>
          </cell>
          <cell r="D6141" t="str">
            <v>26,4605</v>
          </cell>
          <cell r="E6141" t="str">
            <v>UA</v>
          </cell>
          <cell r="F6141">
            <v>30</v>
          </cell>
          <cell r="G6141">
            <v>185223.5</v>
          </cell>
          <cell r="H6141">
            <v>0</v>
          </cell>
          <cell r="I6141">
            <v>187075.73500000002</v>
          </cell>
          <cell r="J6141">
            <v>23571542.610000003</v>
          </cell>
          <cell r="K6141">
            <v>0.64</v>
          </cell>
          <cell r="L6141">
            <v>38657330</v>
          </cell>
        </row>
        <row r="6142">
          <cell r="A6142" t="str">
            <v>004331202</v>
          </cell>
          <cell r="B6142" t="str">
            <v>Talilni vložek</v>
          </cell>
          <cell r="C6142" t="str">
            <v>M00UQU-N/10A/690V</v>
          </cell>
          <cell r="D6142" t="str">
            <v>26,4605</v>
          </cell>
          <cell r="E6142" t="str">
            <v>UA</v>
          </cell>
          <cell r="F6142">
            <v>30</v>
          </cell>
          <cell r="G6142">
            <v>185223.5</v>
          </cell>
          <cell r="H6142">
            <v>0</v>
          </cell>
          <cell r="I6142">
            <v>187075.73500000002</v>
          </cell>
          <cell r="J6142">
            <v>23571542.610000003</v>
          </cell>
          <cell r="K6142">
            <v>0.64</v>
          </cell>
          <cell r="L6142">
            <v>38657330</v>
          </cell>
        </row>
        <row r="6143">
          <cell r="A6143" t="str">
            <v>004331203</v>
          </cell>
          <cell r="B6143" t="str">
            <v>Talilni vložek</v>
          </cell>
          <cell r="C6143" t="str">
            <v>M00UQU-N/16A/690V</v>
          </cell>
          <cell r="D6143" t="str">
            <v>26,4605</v>
          </cell>
          <cell r="E6143" t="str">
            <v>UA</v>
          </cell>
          <cell r="F6143">
            <v>30</v>
          </cell>
          <cell r="G6143">
            <v>185223.5</v>
          </cell>
          <cell r="H6143">
            <v>0</v>
          </cell>
          <cell r="I6143">
            <v>187075.73500000002</v>
          </cell>
          <cell r="J6143">
            <v>23571542.610000003</v>
          </cell>
          <cell r="K6143">
            <v>0.64</v>
          </cell>
          <cell r="L6143">
            <v>38657330</v>
          </cell>
        </row>
        <row r="6144">
          <cell r="A6144" t="str">
            <v>004331204</v>
          </cell>
          <cell r="B6144" t="str">
            <v>Talilni vložek</v>
          </cell>
          <cell r="C6144" t="str">
            <v>M00UQU-N/20A/690V</v>
          </cell>
          <cell r="D6144" t="str">
            <v>26,4605</v>
          </cell>
          <cell r="E6144" t="str">
            <v>UA</v>
          </cell>
          <cell r="F6144">
            <v>30</v>
          </cell>
          <cell r="G6144">
            <v>185223.5</v>
          </cell>
          <cell r="H6144">
            <v>0</v>
          </cell>
          <cell r="I6144">
            <v>187075.73500000002</v>
          </cell>
          <cell r="J6144">
            <v>23571542.610000003</v>
          </cell>
          <cell r="K6144">
            <v>0.64</v>
          </cell>
          <cell r="L6144">
            <v>38657330</v>
          </cell>
        </row>
        <row r="6145">
          <cell r="A6145" t="str">
            <v>004331205</v>
          </cell>
          <cell r="B6145" t="str">
            <v>Talilni vložek</v>
          </cell>
          <cell r="C6145" t="str">
            <v>M00UQU-N/25A/690V</v>
          </cell>
          <cell r="D6145" t="str">
            <v>26,4605</v>
          </cell>
          <cell r="E6145" t="str">
            <v>UA</v>
          </cell>
          <cell r="F6145">
            <v>30</v>
          </cell>
          <cell r="G6145">
            <v>185223.5</v>
          </cell>
          <cell r="H6145">
            <v>0</v>
          </cell>
          <cell r="I6145">
            <v>187075.73500000002</v>
          </cell>
          <cell r="J6145">
            <v>23571542.610000003</v>
          </cell>
          <cell r="K6145">
            <v>0.64</v>
          </cell>
          <cell r="L6145">
            <v>38657330</v>
          </cell>
        </row>
        <row r="6146">
          <cell r="A6146" t="str">
            <v>004331214</v>
          </cell>
          <cell r="B6146" t="str">
            <v>Talilni vložek</v>
          </cell>
          <cell r="C6146" t="str">
            <v>M00UQU-N/35A/690V</v>
          </cell>
          <cell r="D6146" t="str">
            <v>26,4605</v>
          </cell>
          <cell r="E6146" t="str">
            <v>UA</v>
          </cell>
          <cell r="F6146">
            <v>30</v>
          </cell>
          <cell r="G6146">
            <v>185223.5</v>
          </cell>
          <cell r="H6146">
            <v>0</v>
          </cell>
          <cell r="I6146">
            <v>187075.73500000002</v>
          </cell>
          <cell r="J6146">
            <v>23571542.610000003</v>
          </cell>
          <cell r="K6146">
            <v>0.64</v>
          </cell>
          <cell r="L6146">
            <v>38657330</v>
          </cell>
        </row>
        <row r="6147">
          <cell r="A6147" t="str">
            <v>004331208</v>
          </cell>
          <cell r="B6147" t="str">
            <v>Talilni vložek</v>
          </cell>
          <cell r="C6147" t="str">
            <v>M00UQU-N/40A/690V</v>
          </cell>
          <cell r="D6147" t="str">
            <v>26,4605</v>
          </cell>
          <cell r="E6147" t="str">
            <v>UA</v>
          </cell>
          <cell r="F6147">
            <v>30</v>
          </cell>
          <cell r="G6147">
            <v>185223.5</v>
          </cell>
          <cell r="H6147">
            <v>0</v>
          </cell>
          <cell r="I6147">
            <v>187075.73500000002</v>
          </cell>
          <cell r="J6147">
            <v>23571542.610000003</v>
          </cell>
          <cell r="K6147">
            <v>0.64</v>
          </cell>
          <cell r="L6147">
            <v>38657330</v>
          </cell>
        </row>
        <row r="6148">
          <cell r="A6148" t="str">
            <v>004331209</v>
          </cell>
          <cell r="B6148" t="str">
            <v>Talilni vložek</v>
          </cell>
          <cell r="C6148" t="str">
            <v>M00UQU-N/50A/690V</v>
          </cell>
          <cell r="D6148" t="str">
            <v>26,4605</v>
          </cell>
          <cell r="E6148" t="str">
            <v>UA</v>
          </cell>
          <cell r="F6148">
            <v>30</v>
          </cell>
          <cell r="G6148">
            <v>185223.5</v>
          </cell>
          <cell r="H6148">
            <v>0</v>
          </cell>
          <cell r="I6148">
            <v>187075.73500000002</v>
          </cell>
          <cell r="J6148">
            <v>23571542.610000003</v>
          </cell>
          <cell r="K6148">
            <v>0.64</v>
          </cell>
          <cell r="L6148">
            <v>38657330</v>
          </cell>
        </row>
        <row r="6149">
          <cell r="A6149" t="str">
            <v>004331210</v>
          </cell>
          <cell r="B6149" t="str">
            <v>Talilni vložek</v>
          </cell>
          <cell r="C6149" t="str">
            <v>M00UQU-N/63A/690V</v>
          </cell>
          <cell r="D6149" t="str">
            <v>26,4605</v>
          </cell>
          <cell r="E6149" t="str">
            <v>UA</v>
          </cell>
          <cell r="F6149">
            <v>30</v>
          </cell>
          <cell r="G6149">
            <v>185223.5</v>
          </cell>
          <cell r="H6149">
            <v>0</v>
          </cell>
          <cell r="I6149">
            <v>187075.73500000002</v>
          </cell>
          <cell r="J6149">
            <v>23571542.610000003</v>
          </cell>
          <cell r="K6149">
            <v>0.64</v>
          </cell>
          <cell r="L6149">
            <v>38657330</v>
          </cell>
        </row>
        <row r="6150">
          <cell r="A6150" t="str">
            <v>004331211</v>
          </cell>
          <cell r="B6150" t="str">
            <v>Talilni vložek</v>
          </cell>
          <cell r="C6150" t="str">
            <v>M00UQU-N/80A/690V</v>
          </cell>
          <cell r="D6150" t="str">
            <v>26,4605</v>
          </cell>
          <cell r="E6150" t="str">
            <v>UA</v>
          </cell>
          <cell r="F6150">
            <v>30</v>
          </cell>
          <cell r="G6150">
            <v>185223.5</v>
          </cell>
          <cell r="H6150">
            <v>0</v>
          </cell>
          <cell r="I6150">
            <v>187075.73500000002</v>
          </cell>
          <cell r="J6150">
            <v>23571542.610000003</v>
          </cell>
          <cell r="K6150">
            <v>0.64</v>
          </cell>
          <cell r="L6150">
            <v>38657330</v>
          </cell>
        </row>
        <row r="6151">
          <cell r="A6151" t="str">
            <v>004331212</v>
          </cell>
          <cell r="B6151" t="str">
            <v>Talilni vložek</v>
          </cell>
          <cell r="C6151" t="str">
            <v>M00UQU-N/100A/690V</v>
          </cell>
          <cell r="D6151" t="str">
            <v>26,4605</v>
          </cell>
          <cell r="E6151" t="str">
            <v>UA</v>
          </cell>
          <cell r="F6151">
            <v>30</v>
          </cell>
          <cell r="G6151">
            <v>185223.5</v>
          </cell>
          <cell r="H6151">
            <v>0</v>
          </cell>
          <cell r="I6151">
            <v>187075.73500000002</v>
          </cell>
          <cell r="J6151">
            <v>23571542.610000003</v>
          </cell>
          <cell r="K6151">
            <v>0.64</v>
          </cell>
          <cell r="L6151">
            <v>38657330</v>
          </cell>
        </row>
        <row r="6152">
          <cell r="A6152" t="str">
            <v>004331213</v>
          </cell>
          <cell r="B6152" t="str">
            <v>Talilni vložek</v>
          </cell>
          <cell r="C6152" t="str">
            <v>M00UQU-N/125A/690V</v>
          </cell>
          <cell r="D6152" t="str">
            <v>26,4605</v>
          </cell>
          <cell r="E6152" t="str">
            <v>UA</v>
          </cell>
          <cell r="F6152">
            <v>30</v>
          </cell>
          <cell r="G6152">
            <v>185223.5</v>
          </cell>
          <cell r="H6152">
            <v>0</v>
          </cell>
          <cell r="I6152">
            <v>187075.73500000002</v>
          </cell>
          <cell r="J6152">
            <v>23571542.610000003</v>
          </cell>
          <cell r="K6152">
            <v>0.64</v>
          </cell>
          <cell r="L6152">
            <v>38657330</v>
          </cell>
        </row>
        <row r="6153">
          <cell r="A6153" t="str">
            <v>004331215</v>
          </cell>
          <cell r="B6153" t="str">
            <v>Talilni vložek</v>
          </cell>
          <cell r="C6153" t="str">
            <v>M00UQU-N/160A/690V</v>
          </cell>
          <cell r="D6153" t="str">
            <v>26,4605</v>
          </cell>
          <cell r="E6153" t="str">
            <v>UA</v>
          </cell>
          <cell r="F6153">
            <v>30</v>
          </cell>
          <cell r="G6153">
            <v>185223.5</v>
          </cell>
          <cell r="H6153">
            <v>0</v>
          </cell>
          <cell r="I6153">
            <v>187075.73500000002</v>
          </cell>
          <cell r="J6153">
            <v>23571542.610000003</v>
          </cell>
          <cell r="K6153">
            <v>0.64</v>
          </cell>
          <cell r="L6153">
            <v>38657330</v>
          </cell>
        </row>
        <row r="6154">
          <cell r="A6154" t="str">
            <v>004332201</v>
          </cell>
          <cell r="B6154" t="str">
            <v>Talilni vložek</v>
          </cell>
          <cell r="C6154" t="str">
            <v>M0UQU-N/6A/690V</v>
          </cell>
          <cell r="D6154" t="str">
            <v>25,7254</v>
          </cell>
          <cell r="E6154" t="str">
            <v>UA</v>
          </cell>
          <cell r="F6154">
            <v>30</v>
          </cell>
          <cell r="G6154">
            <v>180077.8</v>
          </cell>
          <cell r="H6154">
            <v>0</v>
          </cell>
          <cell r="I6154">
            <v>181878.57799999998</v>
          </cell>
          <cell r="J6154">
            <v>22916700.827999998</v>
          </cell>
          <cell r="K6154">
            <v>0.64</v>
          </cell>
          <cell r="L6154">
            <v>37583390</v>
          </cell>
        </row>
        <row r="6155">
          <cell r="A6155" t="str">
            <v>004332202</v>
          </cell>
          <cell r="B6155" t="str">
            <v>Talilni vložek</v>
          </cell>
          <cell r="C6155" t="str">
            <v>M0UQU-N/10A/690V</v>
          </cell>
          <cell r="D6155" t="str">
            <v>25,7254</v>
          </cell>
          <cell r="E6155" t="str">
            <v>UA</v>
          </cell>
          <cell r="F6155">
            <v>30</v>
          </cell>
          <cell r="G6155">
            <v>180077.8</v>
          </cell>
          <cell r="H6155">
            <v>0</v>
          </cell>
          <cell r="I6155">
            <v>181878.57799999998</v>
          </cell>
          <cell r="J6155">
            <v>22916700.827999998</v>
          </cell>
          <cell r="K6155">
            <v>0.64</v>
          </cell>
          <cell r="L6155">
            <v>37583390</v>
          </cell>
        </row>
        <row r="6156">
          <cell r="A6156" t="str">
            <v>004332203</v>
          </cell>
          <cell r="B6156" t="str">
            <v>Talilni vložek</v>
          </cell>
          <cell r="C6156" t="str">
            <v>M0UQU-N/16A/690V</v>
          </cell>
          <cell r="D6156" t="str">
            <v>25,7254</v>
          </cell>
          <cell r="E6156" t="str">
            <v>UA</v>
          </cell>
          <cell r="F6156">
            <v>30</v>
          </cell>
          <cell r="G6156">
            <v>180077.8</v>
          </cell>
          <cell r="H6156">
            <v>0</v>
          </cell>
          <cell r="I6156">
            <v>181878.57799999998</v>
          </cell>
          <cell r="J6156">
            <v>22916700.827999998</v>
          </cell>
          <cell r="K6156">
            <v>0.64</v>
          </cell>
          <cell r="L6156">
            <v>37583390</v>
          </cell>
        </row>
        <row r="6157">
          <cell r="A6157" t="str">
            <v>004332204</v>
          </cell>
          <cell r="B6157" t="str">
            <v>Talilni vložek</v>
          </cell>
          <cell r="C6157" t="str">
            <v>M0UQU-N/20A/690V</v>
          </cell>
          <cell r="D6157" t="str">
            <v>25,7254</v>
          </cell>
          <cell r="E6157" t="str">
            <v>UA</v>
          </cell>
          <cell r="F6157">
            <v>30</v>
          </cell>
          <cell r="G6157">
            <v>180077.8</v>
          </cell>
          <cell r="H6157">
            <v>0</v>
          </cell>
          <cell r="I6157">
            <v>181878.57799999998</v>
          </cell>
          <cell r="J6157">
            <v>22916700.827999998</v>
          </cell>
          <cell r="K6157">
            <v>0.64</v>
          </cell>
          <cell r="L6157">
            <v>37583390</v>
          </cell>
        </row>
        <row r="6158">
          <cell r="A6158" t="str">
            <v>004332205</v>
          </cell>
          <cell r="B6158" t="str">
            <v>Talilni vložek</v>
          </cell>
          <cell r="C6158" t="str">
            <v>M0UQU-N/25A/690V</v>
          </cell>
          <cell r="D6158" t="str">
            <v>25,7254</v>
          </cell>
          <cell r="E6158" t="str">
            <v>UA</v>
          </cell>
          <cell r="F6158">
            <v>30</v>
          </cell>
          <cell r="G6158">
            <v>180077.8</v>
          </cell>
          <cell r="H6158">
            <v>0</v>
          </cell>
          <cell r="I6158">
            <v>181878.57799999998</v>
          </cell>
          <cell r="J6158">
            <v>22916700.827999998</v>
          </cell>
          <cell r="K6158">
            <v>0.64</v>
          </cell>
          <cell r="L6158">
            <v>37583390</v>
          </cell>
        </row>
        <row r="6159">
          <cell r="A6159" t="str">
            <v>004332216</v>
          </cell>
          <cell r="B6159" t="str">
            <v>Talilni vložek</v>
          </cell>
          <cell r="C6159" t="str">
            <v>M0UQU-N/35A/690V</v>
          </cell>
          <cell r="D6159" t="str">
            <v>25,7254</v>
          </cell>
          <cell r="E6159" t="str">
            <v>UA</v>
          </cell>
          <cell r="F6159">
            <v>30</v>
          </cell>
          <cell r="G6159">
            <v>180077.8</v>
          </cell>
          <cell r="H6159">
            <v>0</v>
          </cell>
          <cell r="I6159">
            <v>181878.57799999998</v>
          </cell>
          <cell r="J6159">
            <v>22916700.827999998</v>
          </cell>
          <cell r="K6159">
            <v>0.64</v>
          </cell>
          <cell r="L6159">
            <v>37583390</v>
          </cell>
        </row>
        <row r="6160">
          <cell r="A6160" t="str">
            <v>004332208</v>
          </cell>
          <cell r="B6160" t="str">
            <v>Talilni vložek</v>
          </cell>
          <cell r="C6160" t="str">
            <v>M0UQU-N/40A/690V</v>
          </cell>
          <cell r="D6160" t="str">
            <v>25,7254</v>
          </cell>
          <cell r="E6160" t="str">
            <v>UA</v>
          </cell>
          <cell r="F6160">
            <v>30</v>
          </cell>
          <cell r="G6160">
            <v>180077.8</v>
          </cell>
          <cell r="H6160">
            <v>0</v>
          </cell>
          <cell r="I6160">
            <v>181878.57799999998</v>
          </cell>
          <cell r="J6160">
            <v>22916700.827999998</v>
          </cell>
          <cell r="K6160">
            <v>0.64</v>
          </cell>
          <cell r="L6160">
            <v>37583390</v>
          </cell>
        </row>
        <row r="6161">
          <cell r="A6161" t="str">
            <v>004332209</v>
          </cell>
          <cell r="B6161" t="str">
            <v>Talilni vložek</v>
          </cell>
          <cell r="C6161" t="str">
            <v>M0UQU-N/50A/690V</v>
          </cell>
          <cell r="D6161" t="str">
            <v>26,4605</v>
          </cell>
          <cell r="E6161" t="str">
            <v>UA</v>
          </cell>
          <cell r="F6161">
            <v>30</v>
          </cell>
          <cell r="G6161">
            <v>185223.5</v>
          </cell>
          <cell r="H6161">
            <v>0</v>
          </cell>
          <cell r="I6161">
            <v>187075.73500000002</v>
          </cell>
          <cell r="J6161">
            <v>23571542.610000003</v>
          </cell>
          <cell r="K6161">
            <v>0.64</v>
          </cell>
          <cell r="L6161">
            <v>38657330</v>
          </cell>
        </row>
        <row r="6162">
          <cell r="A6162" t="str">
            <v>004332210</v>
          </cell>
          <cell r="B6162" t="str">
            <v>Talilni vložek</v>
          </cell>
          <cell r="C6162" t="str">
            <v>M0UQU-N/63A/690V</v>
          </cell>
          <cell r="D6162" t="str">
            <v>26,4605</v>
          </cell>
          <cell r="E6162" t="str">
            <v>UA</v>
          </cell>
          <cell r="F6162">
            <v>30</v>
          </cell>
          <cell r="G6162">
            <v>185223.5</v>
          </cell>
          <cell r="H6162">
            <v>0</v>
          </cell>
          <cell r="I6162">
            <v>187075.73500000002</v>
          </cell>
          <cell r="J6162">
            <v>23571542.610000003</v>
          </cell>
          <cell r="K6162">
            <v>0.64</v>
          </cell>
          <cell r="L6162">
            <v>38657330</v>
          </cell>
        </row>
        <row r="6163">
          <cell r="A6163" t="str">
            <v>004332211</v>
          </cell>
          <cell r="B6163" t="str">
            <v>Talilni vložek</v>
          </cell>
          <cell r="C6163" t="str">
            <v>M0UQU-N/80A/690V</v>
          </cell>
          <cell r="D6163" t="str">
            <v>26,4605</v>
          </cell>
          <cell r="E6163" t="str">
            <v>UA</v>
          </cell>
          <cell r="F6163">
            <v>30</v>
          </cell>
          <cell r="G6163">
            <v>185223.5</v>
          </cell>
          <cell r="H6163">
            <v>0</v>
          </cell>
          <cell r="I6163">
            <v>187075.73500000002</v>
          </cell>
          <cell r="J6163">
            <v>23571542.610000003</v>
          </cell>
          <cell r="K6163">
            <v>0.64</v>
          </cell>
          <cell r="L6163">
            <v>38657330</v>
          </cell>
        </row>
        <row r="6164">
          <cell r="A6164" t="str">
            <v>004332212</v>
          </cell>
          <cell r="B6164" t="str">
            <v>Talilni vložek</v>
          </cell>
          <cell r="C6164" t="str">
            <v>M0UQU-N/100A/690V</v>
          </cell>
          <cell r="D6164" t="str">
            <v>26,4605</v>
          </cell>
          <cell r="E6164" t="str">
            <v>UA</v>
          </cell>
          <cell r="F6164">
            <v>30</v>
          </cell>
          <cell r="G6164">
            <v>185223.5</v>
          </cell>
          <cell r="H6164">
            <v>0</v>
          </cell>
          <cell r="I6164">
            <v>187075.73500000002</v>
          </cell>
          <cell r="J6164">
            <v>23571542.610000003</v>
          </cell>
          <cell r="K6164">
            <v>0.64</v>
          </cell>
          <cell r="L6164">
            <v>38657330</v>
          </cell>
        </row>
        <row r="6165">
          <cell r="A6165" t="str">
            <v>004332213</v>
          </cell>
          <cell r="B6165" t="str">
            <v>Talilni vložek</v>
          </cell>
          <cell r="C6165" t="str">
            <v>M0UQU-N/125A/690V</v>
          </cell>
          <cell r="D6165" t="str">
            <v>26,4605</v>
          </cell>
          <cell r="E6165" t="str">
            <v>UA</v>
          </cell>
          <cell r="F6165">
            <v>30</v>
          </cell>
          <cell r="G6165">
            <v>185223.5</v>
          </cell>
          <cell r="H6165">
            <v>0</v>
          </cell>
          <cell r="I6165">
            <v>187075.73500000002</v>
          </cell>
          <cell r="J6165">
            <v>23571542.610000003</v>
          </cell>
          <cell r="K6165">
            <v>0.64</v>
          </cell>
          <cell r="L6165">
            <v>38657330</v>
          </cell>
        </row>
        <row r="6166">
          <cell r="A6166" t="str">
            <v>004332214</v>
          </cell>
          <cell r="B6166" t="str">
            <v>Talilni vložek</v>
          </cell>
          <cell r="C6166" t="str">
            <v>M0UQU-N/160A/690V</v>
          </cell>
          <cell r="D6166" t="str">
            <v>26,4605</v>
          </cell>
          <cell r="E6166" t="str">
            <v>UA</v>
          </cell>
          <cell r="F6166">
            <v>30</v>
          </cell>
          <cell r="G6166">
            <v>185223.5</v>
          </cell>
          <cell r="H6166">
            <v>0</v>
          </cell>
          <cell r="I6166">
            <v>187075.73500000002</v>
          </cell>
          <cell r="J6166">
            <v>23571542.610000003</v>
          </cell>
          <cell r="K6166">
            <v>0.64</v>
          </cell>
          <cell r="L6166">
            <v>38657330</v>
          </cell>
        </row>
        <row r="6167">
          <cell r="A6167" t="str">
            <v>004333217</v>
          </cell>
          <cell r="B6167" t="str">
            <v>Talilni vložek</v>
          </cell>
          <cell r="C6167" t="str">
            <v>M1UQU-N/35A/690V</v>
          </cell>
          <cell r="D6167" t="str">
            <v>36,0096</v>
          </cell>
          <cell r="E6167" t="str">
            <v>UA</v>
          </cell>
          <cell r="F6167">
            <v>30</v>
          </cell>
          <cell r="G6167">
            <v>252067.19999999998</v>
          </cell>
          <cell r="H6167">
            <v>0</v>
          </cell>
          <cell r="I6167">
            <v>254587.87199999997</v>
          </cell>
          <cell r="J6167">
            <v>32078071.871999998</v>
          </cell>
          <cell r="K6167">
            <v>0.64</v>
          </cell>
          <cell r="L6167">
            <v>52608038</v>
          </cell>
        </row>
        <row r="6168">
          <cell r="A6168" t="str">
            <v>004333208</v>
          </cell>
          <cell r="B6168" t="str">
            <v>Talilni vložek</v>
          </cell>
          <cell r="C6168" t="str">
            <v>M1UQU-N/50A/690V</v>
          </cell>
          <cell r="D6168" t="str">
            <v>37,0384</v>
          </cell>
          <cell r="E6168" t="str">
            <v>UA</v>
          </cell>
          <cell r="F6168">
            <v>30</v>
          </cell>
          <cell r="G6168">
            <v>259268.8</v>
          </cell>
          <cell r="H6168">
            <v>0</v>
          </cell>
          <cell r="I6168">
            <v>261861.48799999998</v>
          </cell>
          <cell r="J6168">
            <v>32994547.487999998</v>
          </cell>
          <cell r="K6168">
            <v>0.64</v>
          </cell>
          <cell r="L6168">
            <v>54111058</v>
          </cell>
        </row>
        <row r="6169">
          <cell r="A6169" t="str">
            <v>004333209</v>
          </cell>
          <cell r="B6169" t="str">
            <v>Talilni vložek</v>
          </cell>
          <cell r="C6169" t="str">
            <v>M1UQU-N/63A/690V</v>
          </cell>
          <cell r="D6169" t="str">
            <v>37,0384</v>
          </cell>
          <cell r="E6169" t="str">
            <v>UA</v>
          </cell>
          <cell r="F6169">
            <v>30</v>
          </cell>
          <cell r="G6169">
            <v>259268.8</v>
          </cell>
          <cell r="H6169">
            <v>0</v>
          </cell>
          <cell r="I6169">
            <v>261861.48799999998</v>
          </cell>
          <cell r="J6169">
            <v>32994547.487999998</v>
          </cell>
          <cell r="K6169">
            <v>0.64</v>
          </cell>
          <cell r="L6169">
            <v>54111058</v>
          </cell>
        </row>
        <row r="6170">
          <cell r="A6170" t="str">
            <v>004333210</v>
          </cell>
          <cell r="B6170" t="str">
            <v>Talilni vložek</v>
          </cell>
          <cell r="C6170" t="str">
            <v>M1UQU-N/80A/690V</v>
          </cell>
          <cell r="D6170" t="str">
            <v>37,0384</v>
          </cell>
          <cell r="E6170" t="str">
            <v>UA</v>
          </cell>
          <cell r="F6170">
            <v>30</v>
          </cell>
          <cell r="G6170">
            <v>259268.8</v>
          </cell>
          <cell r="H6170">
            <v>0</v>
          </cell>
          <cell r="I6170">
            <v>261861.48799999998</v>
          </cell>
          <cell r="J6170">
            <v>32994547.487999998</v>
          </cell>
          <cell r="K6170">
            <v>0.64</v>
          </cell>
          <cell r="L6170">
            <v>54111058</v>
          </cell>
        </row>
        <row r="6171">
          <cell r="A6171" t="str">
            <v>004333211</v>
          </cell>
          <cell r="B6171" t="str">
            <v>Talilni vložek</v>
          </cell>
          <cell r="C6171" t="str">
            <v>M1UQU-N/100A/690V</v>
          </cell>
          <cell r="D6171" t="str">
            <v>37,0384</v>
          </cell>
          <cell r="E6171" t="str">
            <v>UA</v>
          </cell>
          <cell r="F6171">
            <v>30</v>
          </cell>
          <cell r="G6171">
            <v>259268.8</v>
          </cell>
          <cell r="H6171">
            <v>0</v>
          </cell>
          <cell r="I6171">
            <v>261861.48799999998</v>
          </cell>
          <cell r="J6171">
            <v>32994547.487999998</v>
          </cell>
          <cell r="K6171">
            <v>0.64</v>
          </cell>
          <cell r="L6171">
            <v>54111058</v>
          </cell>
        </row>
        <row r="6172">
          <cell r="A6172" t="str">
            <v>004333212</v>
          </cell>
          <cell r="B6172" t="str">
            <v>Talilni vložek</v>
          </cell>
          <cell r="C6172" t="str">
            <v>M1UQU-N/125A/690V</v>
          </cell>
          <cell r="D6172" t="str">
            <v>37,0384</v>
          </cell>
          <cell r="E6172" t="str">
            <v>UA</v>
          </cell>
          <cell r="F6172">
            <v>30</v>
          </cell>
          <cell r="G6172">
            <v>259268.8</v>
          </cell>
          <cell r="H6172">
            <v>0</v>
          </cell>
          <cell r="I6172">
            <v>261861.48799999998</v>
          </cell>
          <cell r="J6172">
            <v>32994547.487999998</v>
          </cell>
          <cell r="K6172">
            <v>0.64</v>
          </cell>
          <cell r="L6172">
            <v>54111058</v>
          </cell>
        </row>
        <row r="6173">
          <cell r="A6173" t="str">
            <v>004333213</v>
          </cell>
          <cell r="B6173" t="str">
            <v>Talilni vložek</v>
          </cell>
          <cell r="C6173" t="str">
            <v>M1UQU-N/160A/690V</v>
          </cell>
          <cell r="D6173" t="str">
            <v>37,0384</v>
          </cell>
          <cell r="E6173" t="str">
            <v>UA</v>
          </cell>
          <cell r="F6173">
            <v>30</v>
          </cell>
          <cell r="G6173">
            <v>259268.8</v>
          </cell>
          <cell r="H6173">
            <v>0</v>
          </cell>
          <cell r="I6173">
            <v>261861.48799999998</v>
          </cell>
          <cell r="J6173">
            <v>32994547.487999998</v>
          </cell>
          <cell r="K6173">
            <v>0.64</v>
          </cell>
          <cell r="L6173">
            <v>54111058</v>
          </cell>
        </row>
        <row r="6174">
          <cell r="A6174" t="str">
            <v>004333214</v>
          </cell>
          <cell r="B6174" t="str">
            <v>Talilni vložek</v>
          </cell>
          <cell r="C6174" t="str">
            <v>M1UQU-N/200A/690V</v>
          </cell>
          <cell r="D6174" t="str">
            <v>37,0384</v>
          </cell>
          <cell r="E6174" t="str">
            <v>UA</v>
          </cell>
          <cell r="F6174">
            <v>30</v>
          </cell>
          <cell r="G6174">
            <v>259268.8</v>
          </cell>
          <cell r="H6174">
            <v>0</v>
          </cell>
          <cell r="I6174">
            <v>261861.48799999998</v>
          </cell>
          <cell r="J6174">
            <v>32994547.487999998</v>
          </cell>
          <cell r="K6174">
            <v>0.64</v>
          </cell>
          <cell r="L6174">
            <v>54111058</v>
          </cell>
        </row>
        <row r="6175">
          <cell r="A6175" t="str">
            <v>004333215</v>
          </cell>
          <cell r="B6175" t="str">
            <v>Talilni vložek</v>
          </cell>
          <cell r="C6175" t="str">
            <v>M1UQU-N/224A/690V</v>
          </cell>
          <cell r="D6175" t="str">
            <v>37,0384</v>
          </cell>
          <cell r="E6175" t="str">
            <v>UA</v>
          </cell>
          <cell r="F6175">
            <v>30</v>
          </cell>
          <cell r="G6175">
            <v>259268.8</v>
          </cell>
          <cell r="H6175">
            <v>0</v>
          </cell>
          <cell r="I6175">
            <v>261861.48799999998</v>
          </cell>
          <cell r="J6175">
            <v>32994547.487999998</v>
          </cell>
          <cell r="K6175">
            <v>0.64</v>
          </cell>
          <cell r="L6175">
            <v>54111058</v>
          </cell>
        </row>
        <row r="6176">
          <cell r="A6176" t="str">
            <v>004333216</v>
          </cell>
          <cell r="B6176" t="str">
            <v>Talilni vložek</v>
          </cell>
          <cell r="C6176" t="str">
            <v>M1UQU-N/250A/690V</v>
          </cell>
          <cell r="D6176" t="str">
            <v>37,0384</v>
          </cell>
          <cell r="E6176" t="str">
            <v>UA</v>
          </cell>
          <cell r="F6176">
            <v>30</v>
          </cell>
          <cell r="G6176">
            <v>259268.8</v>
          </cell>
          <cell r="H6176">
            <v>0</v>
          </cell>
          <cell r="I6176">
            <v>261861.48799999998</v>
          </cell>
          <cell r="J6176">
            <v>32994547.487999998</v>
          </cell>
          <cell r="K6176">
            <v>0.64</v>
          </cell>
          <cell r="L6176">
            <v>54111058</v>
          </cell>
        </row>
        <row r="6177">
          <cell r="A6177" t="str">
            <v>004334209</v>
          </cell>
          <cell r="B6177" t="str">
            <v>Talilni vložek</v>
          </cell>
          <cell r="C6177" t="str">
            <v>M2UQU-N/80A/690V</v>
          </cell>
          <cell r="D6177" t="str">
            <v>60,8388</v>
          </cell>
          <cell r="E6177" t="str">
            <v>UA</v>
          </cell>
          <cell r="F6177">
            <v>30</v>
          </cell>
          <cell r="G6177">
            <v>425871.6</v>
          </cell>
          <cell r="H6177">
            <v>0</v>
          </cell>
          <cell r="I6177">
            <v>430130.31599999999</v>
          </cell>
          <cell r="J6177">
            <v>54196419.816</v>
          </cell>
          <cell r="K6177">
            <v>0.64</v>
          </cell>
          <cell r="L6177">
            <v>88882129</v>
          </cell>
        </row>
        <row r="6178">
          <cell r="A6178" t="str">
            <v>004334210</v>
          </cell>
          <cell r="B6178" t="str">
            <v>Talilni vložek</v>
          </cell>
          <cell r="C6178" t="str">
            <v>M2UQU-N/100A/690V</v>
          </cell>
          <cell r="D6178" t="str">
            <v>60,8388</v>
          </cell>
          <cell r="E6178" t="str">
            <v>UA</v>
          </cell>
          <cell r="F6178">
            <v>30</v>
          </cell>
          <cell r="G6178">
            <v>425871.6</v>
          </cell>
          <cell r="H6178">
            <v>0</v>
          </cell>
          <cell r="I6178">
            <v>430130.31599999999</v>
          </cell>
          <cell r="J6178">
            <v>54196419.816</v>
          </cell>
          <cell r="K6178">
            <v>0.64</v>
          </cell>
          <cell r="L6178">
            <v>88882129</v>
          </cell>
        </row>
        <row r="6179">
          <cell r="A6179" t="str">
            <v>004334211</v>
          </cell>
          <cell r="B6179" t="str">
            <v>Talilni vložek</v>
          </cell>
          <cell r="C6179" t="str">
            <v>M2UQU-N/125A/690V</v>
          </cell>
          <cell r="D6179" t="str">
            <v>60,8388</v>
          </cell>
          <cell r="E6179" t="str">
            <v>UA</v>
          </cell>
          <cell r="F6179">
            <v>30</v>
          </cell>
          <cell r="G6179">
            <v>425871.6</v>
          </cell>
          <cell r="H6179">
            <v>0</v>
          </cell>
          <cell r="I6179">
            <v>430130.31599999999</v>
          </cell>
          <cell r="J6179">
            <v>54196419.816</v>
          </cell>
          <cell r="K6179">
            <v>0.64</v>
          </cell>
          <cell r="L6179">
            <v>88882129</v>
          </cell>
        </row>
        <row r="6180">
          <cell r="A6180" t="str">
            <v>004334213</v>
          </cell>
          <cell r="B6180" t="str">
            <v>Talilni vložek</v>
          </cell>
          <cell r="C6180" t="str">
            <v>M2UQU-N/160A/690V</v>
          </cell>
          <cell r="D6180" t="str">
            <v>60,8388</v>
          </cell>
          <cell r="E6180" t="str">
            <v>UA</v>
          </cell>
          <cell r="F6180">
            <v>30</v>
          </cell>
          <cell r="G6180">
            <v>425871.6</v>
          </cell>
          <cell r="H6180">
            <v>0</v>
          </cell>
          <cell r="I6180">
            <v>430130.31599999999</v>
          </cell>
          <cell r="J6180">
            <v>54196419.816</v>
          </cell>
          <cell r="K6180">
            <v>0.64</v>
          </cell>
          <cell r="L6180">
            <v>88882129</v>
          </cell>
        </row>
        <row r="6181">
          <cell r="A6181" t="str">
            <v>004334214</v>
          </cell>
          <cell r="B6181" t="str">
            <v>Talilni vložek</v>
          </cell>
          <cell r="C6181" t="str">
            <v>M2UQU-N/200A/690V</v>
          </cell>
          <cell r="D6181" t="str">
            <v>60,8388</v>
          </cell>
          <cell r="E6181" t="str">
            <v>UA</v>
          </cell>
          <cell r="F6181">
            <v>30</v>
          </cell>
          <cell r="G6181">
            <v>425871.6</v>
          </cell>
          <cell r="H6181">
            <v>0</v>
          </cell>
          <cell r="I6181">
            <v>430130.31599999999</v>
          </cell>
          <cell r="J6181">
            <v>54196419.816</v>
          </cell>
          <cell r="K6181">
            <v>0.64</v>
          </cell>
          <cell r="L6181">
            <v>88882129</v>
          </cell>
        </row>
        <row r="6182">
          <cell r="A6182" t="str">
            <v>004334216</v>
          </cell>
          <cell r="B6182" t="str">
            <v>Talilni vložek</v>
          </cell>
          <cell r="C6182" t="str">
            <v>M2UQU-N/250A/690V</v>
          </cell>
          <cell r="D6182" t="str">
            <v>60,8388</v>
          </cell>
          <cell r="E6182" t="str">
            <v>UA</v>
          </cell>
          <cell r="F6182">
            <v>30</v>
          </cell>
          <cell r="G6182">
            <v>425871.6</v>
          </cell>
          <cell r="H6182">
            <v>0</v>
          </cell>
          <cell r="I6182">
            <v>430130.31599999999</v>
          </cell>
          <cell r="J6182">
            <v>54196419.816</v>
          </cell>
          <cell r="K6182">
            <v>0.64</v>
          </cell>
          <cell r="L6182">
            <v>88882129</v>
          </cell>
        </row>
        <row r="6183">
          <cell r="A6183" t="str">
            <v>004334218</v>
          </cell>
          <cell r="B6183" t="str">
            <v>Talilni vložek</v>
          </cell>
          <cell r="C6183" t="str">
            <v>M2UQU-N/280A/690V</v>
          </cell>
          <cell r="D6183" t="str">
            <v>60,8388</v>
          </cell>
          <cell r="E6183" t="str">
            <v>UA</v>
          </cell>
          <cell r="F6183">
            <v>30</v>
          </cell>
          <cell r="G6183">
            <v>425871.6</v>
          </cell>
          <cell r="H6183">
            <v>0</v>
          </cell>
          <cell r="I6183">
            <v>430130.31599999999</v>
          </cell>
          <cell r="J6183">
            <v>54196419.816</v>
          </cell>
          <cell r="K6183">
            <v>0.64</v>
          </cell>
          <cell r="L6183">
            <v>88882129</v>
          </cell>
        </row>
        <row r="6184">
          <cell r="A6184" t="str">
            <v>004334219</v>
          </cell>
          <cell r="B6184" t="str">
            <v>Talilni vložek</v>
          </cell>
          <cell r="C6184" t="str">
            <v>M2UQU-N/300A/690V</v>
          </cell>
          <cell r="D6184" t="str">
            <v>60,8388</v>
          </cell>
          <cell r="E6184" t="str">
            <v>UA</v>
          </cell>
          <cell r="F6184">
            <v>30</v>
          </cell>
          <cell r="G6184">
            <v>425871.6</v>
          </cell>
          <cell r="H6184">
            <v>0</v>
          </cell>
          <cell r="I6184">
            <v>430130.31599999999</v>
          </cell>
          <cell r="J6184">
            <v>54196419.816</v>
          </cell>
          <cell r="K6184">
            <v>0.64</v>
          </cell>
          <cell r="L6184">
            <v>88882129</v>
          </cell>
        </row>
        <row r="6185">
          <cell r="A6185" t="str">
            <v>004334220</v>
          </cell>
          <cell r="B6185" t="str">
            <v>Talilni vložek</v>
          </cell>
          <cell r="C6185" t="str">
            <v>M2UQU-N/315A/690V</v>
          </cell>
          <cell r="D6185" t="str">
            <v>60,8388</v>
          </cell>
          <cell r="E6185" t="str">
            <v>UA</v>
          </cell>
          <cell r="F6185">
            <v>30</v>
          </cell>
          <cell r="G6185">
            <v>425871.6</v>
          </cell>
          <cell r="H6185">
            <v>0</v>
          </cell>
          <cell r="I6185">
            <v>430130.31599999999</v>
          </cell>
          <cell r="J6185">
            <v>54196419.816</v>
          </cell>
          <cell r="K6185">
            <v>0.64</v>
          </cell>
          <cell r="L6185">
            <v>88882129</v>
          </cell>
        </row>
        <row r="6186">
          <cell r="A6186" t="str">
            <v>004334221</v>
          </cell>
          <cell r="B6186" t="str">
            <v>Talilni vložek</v>
          </cell>
          <cell r="C6186" t="str">
            <v>M2UQU-N/355A/690V</v>
          </cell>
          <cell r="D6186" t="str">
            <v>60,8388</v>
          </cell>
          <cell r="E6186" t="str">
            <v>UA</v>
          </cell>
          <cell r="F6186">
            <v>30</v>
          </cell>
          <cell r="G6186">
            <v>425871.6</v>
          </cell>
          <cell r="H6186">
            <v>0</v>
          </cell>
          <cell r="I6186">
            <v>430130.31599999999</v>
          </cell>
          <cell r="J6186">
            <v>54196419.816</v>
          </cell>
          <cell r="K6186">
            <v>0.64</v>
          </cell>
          <cell r="L6186">
            <v>88882129</v>
          </cell>
        </row>
        <row r="6187">
          <cell r="A6187" t="str">
            <v>004334222</v>
          </cell>
          <cell r="B6187" t="str">
            <v>Talilni vložek</v>
          </cell>
          <cell r="C6187" t="str">
            <v>M2UQU-N/400A/690V</v>
          </cell>
          <cell r="D6187" t="str">
            <v>60,8388</v>
          </cell>
          <cell r="E6187" t="str">
            <v>UA</v>
          </cell>
          <cell r="F6187">
            <v>30</v>
          </cell>
          <cell r="G6187">
            <v>425871.6</v>
          </cell>
          <cell r="H6187">
            <v>0</v>
          </cell>
          <cell r="I6187">
            <v>430130.31599999999</v>
          </cell>
          <cell r="J6187">
            <v>54196419.816</v>
          </cell>
          <cell r="K6187">
            <v>0.64</v>
          </cell>
          <cell r="L6187">
            <v>88882129</v>
          </cell>
        </row>
        <row r="6188">
          <cell r="A6188" t="str">
            <v>004335207</v>
          </cell>
          <cell r="B6188" t="str">
            <v>Talilni vložek</v>
          </cell>
          <cell r="C6188" t="str">
            <v>M3UQU-N/250A/690V</v>
          </cell>
          <cell r="D6188" t="str">
            <v>60,8388</v>
          </cell>
          <cell r="E6188" t="str">
            <v>UA</v>
          </cell>
          <cell r="F6188">
            <v>30</v>
          </cell>
          <cell r="G6188">
            <v>425871.6</v>
          </cell>
          <cell r="H6188">
            <v>0</v>
          </cell>
          <cell r="I6188">
            <v>430130.31599999999</v>
          </cell>
          <cell r="J6188">
            <v>54196419.816</v>
          </cell>
          <cell r="K6188">
            <v>0.64</v>
          </cell>
          <cell r="L6188">
            <v>88882129</v>
          </cell>
        </row>
        <row r="6189">
          <cell r="A6189" t="str">
            <v>004335208</v>
          </cell>
          <cell r="B6189" t="str">
            <v>Talilni vložek</v>
          </cell>
          <cell r="C6189" t="str">
            <v>M3UQU-N/280A/690V</v>
          </cell>
          <cell r="D6189" t="str">
            <v>60,8388</v>
          </cell>
          <cell r="E6189" t="str">
            <v>UA</v>
          </cell>
          <cell r="F6189">
            <v>30</v>
          </cell>
          <cell r="G6189">
            <v>425871.6</v>
          </cell>
          <cell r="H6189">
            <v>0</v>
          </cell>
          <cell r="I6189">
            <v>430130.31599999999</v>
          </cell>
          <cell r="J6189">
            <v>54196419.816</v>
          </cell>
          <cell r="K6189">
            <v>0.64</v>
          </cell>
          <cell r="L6189">
            <v>88882129</v>
          </cell>
        </row>
        <row r="6190">
          <cell r="A6190" t="str">
            <v>004335209</v>
          </cell>
          <cell r="B6190" t="str">
            <v>Talilni vložek</v>
          </cell>
          <cell r="C6190" t="str">
            <v>M3UQU-N/315A/690V</v>
          </cell>
          <cell r="D6190" t="str">
            <v>60,8388</v>
          </cell>
          <cell r="E6190" t="str">
            <v>UA</v>
          </cell>
          <cell r="F6190">
            <v>30</v>
          </cell>
          <cell r="G6190">
            <v>425871.6</v>
          </cell>
          <cell r="H6190">
            <v>0</v>
          </cell>
          <cell r="I6190">
            <v>430130.31599999999</v>
          </cell>
          <cell r="J6190">
            <v>54196419.816</v>
          </cell>
          <cell r="K6190">
            <v>0.64</v>
          </cell>
          <cell r="L6190">
            <v>88882129</v>
          </cell>
        </row>
        <row r="6191">
          <cell r="A6191" t="str">
            <v>004335210</v>
          </cell>
          <cell r="B6191" t="str">
            <v>Talilni vložek</v>
          </cell>
          <cell r="C6191" t="str">
            <v>M3UQU-N/355A/690V</v>
          </cell>
          <cell r="D6191" t="str">
            <v>60,8388</v>
          </cell>
          <cell r="E6191" t="str">
            <v>UA</v>
          </cell>
          <cell r="F6191">
            <v>30</v>
          </cell>
          <cell r="G6191">
            <v>425871.6</v>
          </cell>
          <cell r="H6191">
            <v>0</v>
          </cell>
          <cell r="I6191">
            <v>430130.31599999999</v>
          </cell>
          <cell r="J6191">
            <v>54196419.816</v>
          </cell>
          <cell r="K6191">
            <v>0.64</v>
          </cell>
          <cell r="L6191">
            <v>88882129</v>
          </cell>
        </row>
        <row r="6192">
          <cell r="A6192" t="str">
            <v>004335211</v>
          </cell>
          <cell r="B6192" t="str">
            <v>Talilni vložek</v>
          </cell>
          <cell r="C6192" t="str">
            <v>M3UQU-N/400A/690V</v>
          </cell>
          <cell r="D6192" t="str">
            <v>60,8388</v>
          </cell>
          <cell r="E6192" t="str">
            <v>UA</v>
          </cell>
          <cell r="F6192">
            <v>30</v>
          </cell>
          <cell r="G6192">
            <v>425871.6</v>
          </cell>
          <cell r="H6192">
            <v>0</v>
          </cell>
          <cell r="I6192">
            <v>430130.31599999999</v>
          </cell>
          <cell r="J6192">
            <v>54196419.816</v>
          </cell>
          <cell r="K6192">
            <v>0.64</v>
          </cell>
          <cell r="L6192">
            <v>88882129</v>
          </cell>
        </row>
        <row r="6193">
          <cell r="A6193" t="str">
            <v>004335213</v>
          </cell>
          <cell r="B6193" t="str">
            <v>Talilni vložek</v>
          </cell>
          <cell r="C6193" t="str">
            <v>M3UQU-N/450A/690V</v>
          </cell>
          <cell r="D6193" t="str">
            <v>60,8388</v>
          </cell>
          <cell r="E6193" t="str">
            <v>UA</v>
          </cell>
          <cell r="F6193">
            <v>30</v>
          </cell>
          <cell r="G6193">
            <v>425871.6</v>
          </cell>
          <cell r="H6193">
            <v>0</v>
          </cell>
          <cell r="I6193">
            <v>430130.31599999999</v>
          </cell>
          <cell r="J6193">
            <v>54196419.816</v>
          </cell>
          <cell r="K6193">
            <v>0.64</v>
          </cell>
          <cell r="L6193">
            <v>88882129</v>
          </cell>
        </row>
        <row r="6194">
          <cell r="A6194" t="str">
            <v>004335214</v>
          </cell>
          <cell r="B6194" t="str">
            <v>Talilni vložek</v>
          </cell>
          <cell r="C6194" t="str">
            <v>M3UQU-N/500A/690V</v>
          </cell>
          <cell r="D6194" t="str">
            <v>60,8388</v>
          </cell>
          <cell r="E6194" t="str">
            <v>UA</v>
          </cell>
          <cell r="F6194">
            <v>30</v>
          </cell>
          <cell r="G6194">
            <v>425871.6</v>
          </cell>
          <cell r="H6194">
            <v>0</v>
          </cell>
          <cell r="I6194">
            <v>430130.31599999999</v>
          </cell>
          <cell r="J6194">
            <v>54196419.816</v>
          </cell>
          <cell r="K6194">
            <v>0.64</v>
          </cell>
          <cell r="L6194">
            <v>88882129</v>
          </cell>
        </row>
        <row r="6195">
          <cell r="A6195" t="str">
            <v>004335215</v>
          </cell>
          <cell r="B6195" t="str">
            <v>Talilni vložek</v>
          </cell>
          <cell r="C6195" t="str">
            <v>M3UQU-N/560A/690V</v>
          </cell>
          <cell r="D6195" t="str">
            <v>60,8388</v>
          </cell>
          <cell r="E6195" t="str">
            <v>UA</v>
          </cell>
          <cell r="F6195">
            <v>30</v>
          </cell>
          <cell r="G6195">
            <v>425871.6</v>
          </cell>
          <cell r="H6195">
            <v>0</v>
          </cell>
          <cell r="I6195">
            <v>430130.31599999999</v>
          </cell>
          <cell r="J6195">
            <v>54196419.816</v>
          </cell>
          <cell r="K6195">
            <v>0.64</v>
          </cell>
          <cell r="L6195">
            <v>88882129</v>
          </cell>
        </row>
        <row r="6196">
          <cell r="A6196" t="str">
            <v>004335216</v>
          </cell>
          <cell r="B6196" t="str">
            <v>Talilni vložek</v>
          </cell>
          <cell r="C6196" t="str">
            <v>M3UQU-N/630A/690V</v>
          </cell>
          <cell r="D6196" t="str">
            <v>60,8388</v>
          </cell>
          <cell r="E6196" t="str">
            <v>UA</v>
          </cell>
          <cell r="F6196">
            <v>30</v>
          </cell>
          <cell r="G6196">
            <v>425871.6</v>
          </cell>
          <cell r="H6196">
            <v>0</v>
          </cell>
          <cell r="I6196">
            <v>430130.31599999999</v>
          </cell>
          <cell r="J6196">
            <v>54196419.816</v>
          </cell>
          <cell r="K6196">
            <v>0.64</v>
          </cell>
          <cell r="L6196">
            <v>88882129</v>
          </cell>
        </row>
        <row r="6197">
          <cell r="A6197" t="str">
            <v>004331003</v>
          </cell>
          <cell r="B6197" t="str">
            <v>Talilni vložek</v>
          </cell>
          <cell r="C6197" t="str">
            <v>S000UQU/80/6A/690V</v>
          </cell>
          <cell r="D6197" t="str">
            <v>25,7254</v>
          </cell>
          <cell r="E6197" t="str">
            <v>UA</v>
          </cell>
          <cell r="F6197">
            <v>30</v>
          </cell>
          <cell r="G6197">
            <v>180077.8</v>
          </cell>
          <cell r="H6197">
            <v>0</v>
          </cell>
          <cell r="I6197">
            <v>181878.57799999998</v>
          </cell>
          <cell r="J6197">
            <v>22916700.827999998</v>
          </cell>
          <cell r="K6197">
            <v>0.64</v>
          </cell>
          <cell r="L6197">
            <v>37583390</v>
          </cell>
        </row>
        <row r="6198">
          <cell r="A6198" t="str">
            <v>004331004</v>
          </cell>
          <cell r="B6198" t="str">
            <v>Talilni vložek</v>
          </cell>
          <cell r="C6198" t="str">
            <v>S000UQU/80/10A/690V</v>
          </cell>
          <cell r="D6198" t="str">
            <v>25,7254</v>
          </cell>
          <cell r="E6198" t="str">
            <v>UA</v>
          </cell>
          <cell r="F6198">
            <v>30</v>
          </cell>
          <cell r="G6198">
            <v>180077.8</v>
          </cell>
          <cell r="H6198">
            <v>0</v>
          </cell>
          <cell r="I6198">
            <v>181878.57799999998</v>
          </cell>
          <cell r="J6198">
            <v>22916700.827999998</v>
          </cell>
          <cell r="K6198">
            <v>0.64</v>
          </cell>
          <cell r="L6198">
            <v>37583390</v>
          </cell>
        </row>
        <row r="6199">
          <cell r="A6199" t="str">
            <v>004331005</v>
          </cell>
          <cell r="B6199" t="str">
            <v>Talilni vložek</v>
          </cell>
          <cell r="C6199" t="str">
            <v>S000UQU/80/16A/690V</v>
          </cell>
          <cell r="D6199" t="str">
            <v>25,7254</v>
          </cell>
          <cell r="E6199" t="str">
            <v>UA</v>
          </cell>
          <cell r="F6199">
            <v>30</v>
          </cell>
          <cell r="G6199">
            <v>180077.8</v>
          </cell>
          <cell r="H6199">
            <v>0</v>
          </cell>
          <cell r="I6199">
            <v>181878.57799999998</v>
          </cell>
          <cell r="J6199">
            <v>22916700.827999998</v>
          </cell>
          <cell r="K6199">
            <v>0.64</v>
          </cell>
          <cell r="L6199">
            <v>37583390</v>
          </cell>
        </row>
        <row r="6200">
          <cell r="A6200" t="str">
            <v>004331006</v>
          </cell>
          <cell r="B6200" t="str">
            <v>Talilni vložek</v>
          </cell>
          <cell r="C6200" t="str">
            <v>S000UQU/80/20A/690V</v>
          </cell>
          <cell r="D6200" t="str">
            <v>25,7254</v>
          </cell>
          <cell r="E6200" t="str">
            <v>UA</v>
          </cell>
          <cell r="F6200">
            <v>30</v>
          </cell>
          <cell r="G6200">
            <v>180077.8</v>
          </cell>
          <cell r="H6200">
            <v>0</v>
          </cell>
          <cell r="I6200">
            <v>181878.57799999998</v>
          </cell>
          <cell r="J6200">
            <v>22916700.827999998</v>
          </cell>
          <cell r="K6200">
            <v>0.64</v>
          </cell>
          <cell r="L6200">
            <v>37583390</v>
          </cell>
        </row>
        <row r="6201">
          <cell r="A6201" t="str">
            <v>004331007</v>
          </cell>
          <cell r="B6201" t="str">
            <v>Talilni vložek</v>
          </cell>
          <cell r="C6201" t="str">
            <v>S000UQU/80/25A/690V</v>
          </cell>
          <cell r="D6201" t="str">
            <v>25,7254</v>
          </cell>
          <cell r="E6201" t="str">
            <v>UA</v>
          </cell>
          <cell r="F6201">
            <v>30</v>
          </cell>
          <cell r="G6201">
            <v>180077.8</v>
          </cell>
          <cell r="H6201">
            <v>0</v>
          </cell>
          <cell r="I6201">
            <v>181878.57799999998</v>
          </cell>
          <cell r="J6201">
            <v>22916700.827999998</v>
          </cell>
          <cell r="K6201">
            <v>0.64</v>
          </cell>
          <cell r="L6201">
            <v>37583390</v>
          </cell>
        </row>
        <row r="6202">
          <cell r="A6202" t="str">
            <v>004331008</v>
          </cell>
          <cell r="B6202" t="str">
            <v>Talilni vložek</v>
          </cell>
          <cell r="C6202" t="str">
            <v>S000UQU/80/35A/690V</v>
          </cell>
          <cell r="D6202" t="str">
            <v>25,7254</v>
          </cell>
          <cell r="E6202" t="str">
            <v>UA</v>
          </cell>
          <cell r="F6202">
            <v>30</v>
          </cell>
          <cell r="G6202">
            <v>180077.8</v>
          </cell>
          <cell r="H6202">
            <v>0</v>
          </cell>
          <cell r="I6202">
            <v>181878.57799999998</v>
          </cell>
          <cell r="J6202">
            <v>22916700.827999998</v>
          </cell>
          <cell r="K6202">
            <v>0.64</v>
          </cell>
          <cell r="L6202">
            <v>37583390</v>
          </cell>
        </row>
        <row r="6203">
          <cell r="A6203" t="str">
            <v>004331009</v>
          </cell>
          <cell r="B6203" t="str">
            <v>Talilni vložek</v>
          </cell>
          <cell r="C6203" t="str">
            <v>S000UQU/80/40A/690V</v>
          </cell>
          <cell r="D6203" t="str">
            <v>25,7254</v>
          </cell>
          <cell r="E6203" t="str">
            <v>UA</v>
          </cell>
          <cell r="F6203">
            <v>30</v>
          </cell>
          <cell r="G6203">
            <v>180077.8</v>
          </cell>
          <cell r="H6203">
            <v>0</v>
          </cell>
          <cell r="I6203">
            <v>181878.57799999998</v>
          </cell>
          <cell r="J6203">
            <v>22916700.827999998</v>
          </cell>
          <cell r="K6203">
            <v>0.64</v>
          </cell>
          <cell r="L6203">
            <v>37583390</v>
          </cell>
        </row>
        <row r="6204">
          <cell r="A6204" t="str">
            <v>004331010</v>
          </cell>
          <cell r="B6204" t="str">
            <v>Talilni vložek</v>
          </cell>
          <cell r="C6204" t="str">
            <v>S000UQU/80/50A/690V</v>
          </cell>
          <cell r="D6204" t="str">
            <v>26,4605</v>
          </cell>
          <cell r="E6204" t="str">
            <v>UA</v>
          </cell>
          <cell r="F6204">
            <v>30</v>
          </cell>
          <cell r="G6204">
            <v>185223.5</v>
          </cell>
          <cell r="H6204">
            <v>0</v>
          </cell>
          <cell r="I6204">
            <v>187075.73500000002</v>
          </cell>
          <cell r="J6204">
            <v>23571542.610000003</v>
          </cell>
          <cell r="K6204">
            <v>0.64</v>
          </cell>
          <cell r="L6204">
            <v>38657330</v>
          </cell>
        </row>
        <row r="6205">
          <cell r="A6205" t="str">
            <v>004331011</v>
          </cell>
          <cell r="B6205" t="str">
            <v>Talilni vložek</v>
          </cell>
          <cell r="C6205" t="str">
            <v>S000UQU/80/63A/690V</v>
          </cell>
          <cell r="D6205" t="str">
            <v>26,4605</v>
          </cell>
          <cell r="E6205" t="str">
            <v>UA</v>
          </cell>
          <cell r="F6205">
            <v>30</v>
          </cell>
          <cell r="G6205">
            <v>185223.5</v>
          </cell>
          <cell r="H6205">
            <v>0</v>
          </cell>
          <cell r="I6205">
            <v>187075.73500000002</v>
          </cell>
          <cell r="J6205">
            <v>23571542.610000003</v>
          </cell>
          <cell r="K6205">
            <v>0.64</v>
          </cell>
          <cell r="L6205">
            <v>38657330</v>
          </cell>
        </row>
        <row r="6206">
          <cell r="A6206" t="str">
            <v>004331012</v>
          </cell>
          <cell r="B6206" t="str">
            <v>Talilni vložek</v>
          </cell>
          <cell r="C6206" t="str">
            <v>S000UQU/80/80A/690V</v>
          </cell>
          <cell r="D6206" t="str">
            <v>26,4605</v>
          </cell>
          <cell r="E6206" t="str">
            <v>UA</v>
          </cell>
          <cell r="F6206">
            <v>30</v>
          </cell>
          <cell r="G6206">
            <v>185223.5</v>
          </cell>
          <cell r="H6206">
            <v>0</v>
          </cell>
          <cell r="I6206">
            <v>187075.73500000002</v>
          </cell>
          <cell r="J6206">
            <v>23571542.610000003</v>
          </cell>
          <cell r="K6206">
            <v>0.64</v>
          </cell>
          <cell r="L6206">
            <v>38657330</v>
          </cell>
        </row>
        <row r="6207">
          <cell r="A6207" t="str">
            <v>004331013</v>
          </cell>
          <cell r="B6207" t="str">
            <v>Talilni vložek</v>
          </cell>
          <cell r="C6207" t="str">
            <v>S000UQU/80/100A/690V</v>
          </cell>
          <cell r="D6207" t="str">
            <v>26,4605</v>
          </cell>
          <cell r="E6207" t="str">
            <v>UA</v>
          </cell>
          <cell r="F6207">
            <v>30</v>
          </cell>
          <cell r="G6207">
            <v>185223.5</v>
          </cell>
          <cell r="H6207">
            <v>0</v>
          </cell>
          <cell r="I6207">
            <v>187075.73500000002</v>
          </cell>
          <cell r="J6207">
            <v>23571542.610000003</v>
          </cell>
          <cell r="K6207">
            <v>0.64</v>
          </cell>
          <cell r="L6207">
            <v>38657330</v>
          </cell>
        </row>
        <row r="6208">
          <cell r="A6208" t="str">
            <v>004331014</v>
          </cell>
          <cell r="B6208" t="str">
            <v>Talilni vložek</v>
          </cell>
          <cell r="C6208" t="str">
            <v>S000UQU/80/125A/690V</v>
          </cell>
          <cell r="D6208" t="str">
            <v>26,4605</v>
          </cell>
          <cell r="E6208" t="str">
            <v>UA</v>
          </cell>
          <cell r="F6208">
            <v>30</v>
          </cell>
          <cell r="G6208">
            <v>185223.5</v>
          </cell>
          <cell r="H6208">
            <v>0</v>
          </cell>
          <cell r="I6208">
            <v>187075.73500000002</v>
          </cell>
          <cell r="J6208">
            <v>23571542.610000003</v>
          </cell>
          <cell r="K6208">
            <v>0.64</v>
          </cell>
          <cell r="L6208">
            <v>38657330</v>
          </cell>
        </row>
        <row r="6209">
          <cell r="A6209" t="str">
            <v>004331102</v>
          </cell>
          <cell r="B6209" t="str">
            <v>Talilni vložek</v>
          </cell>
          <cell r="C6209" t="str">
            <v>S00UQU/80/6A/690V</v>
          </cell>
          <cell r="D6209" t="str">
            <v>25,7254</v>
          </cell>
          <cell r="E6209" t="str">
            <v>UA</v>
          </cell>
          <cell r="F6209">
            <v>30</v>
          </cell>
          <cell r="G6209">
            <v>180077.8</v>
          </cell>
          <cell r="H6209">
            <v>0</v>
          </cell>
          <cell r="I6209">
            <v>181878.57799999998</v>
          </cell>
          <cell r="J6209">
            <v>22916700.827999998</v>
          </cell>
          <cell r="K6209">
            <v>0.64</v>
          </cell>
          <cell r="L6209">
            <v>37583390</v>
          </cell>
        </row>
        <row r="6210">
          <cell r="A6210" t="str">
            <v>004331103</v>
          </cell>
          <cell r="B6210" t="str">
            <v>Talilni vložek</v>
          </cell>
          <cell r="C6210" t="str">
            <v>S00UQU/80/10A/690V</v>
          </cell>
          <cell r="D6210" t="str">
            <v>25,7254</v>
          </cell>
          <cell r="E6210" t="str">
            <v>UA</v>
          </cell>
          <cell r="F6210">
            <v>30</v>
          </cell>
          <cell r="G6210">
            <v>180077.8</v>
          </cell>
          <cell r="H6210">
            <v>0</v>
          </cell>
          <cell r="I6210">
            <v>181878.57799999998</v>
          </cell>
          <cell r="J6210">
            <v>22916700.827999998</v>
          </cell>
          <cell r="K6210">
            <v>0.64</v>
          </cell>
          <cell r="L6210">
            <v>37583390</v>
          </cell>
        </row>
        <row r="6211">
          <cell r="A6211" t="str">
            <v>004331104</v>
          </cell>
          <cell r="B6211" t="str">
            <v>Talilni vložek</v>
          </cell>
          <cell r="C6211" t="str">
            <v>S00UQU/80/16A/690V</v>
          </cell>
          <cell r="D6211" t="str">
            <v>25,7254</v>
          </cell>
          <cell r="E6211" t="str">
            <v>UA</v>
          </cell>
          <cell r="F6211">
            <v>30</v>
          </cell>
          <cell r="G6211">
            <v>180077.8</v>
          </cell>
          <cell r="H6211">
            <v>0</v>
          </cell>
          <cell r="I6211">
            <v>181878.57799999998</v>
          </cell>
          <cell r="J6211">
            <v>22916700.827999998</v>
          </cell>
          <cell r="K6211">
            <v>0.64</v>
          </cell>
          <cell r="L6211">
            <v>37583390</v>
          </cell>
        </row>
        <row r="6212">
          <cell r="A6212" t="str">
            <v>004331105</v>
          </cell>
          <cell r="B6212" t="str">
            <v>Talilni vložek</v>
          </cell>
          <cell r="C6212" t="str">
            <v>S00UQU/80/20A/690V</v>
          </cell>
          <cell r="D6212" t="str">
            <v>25,7254</v>
          </cell>
          <cell r="E6212" t="str">
            <v>UA</v>
          </cell>
          <cell r="F6212">
            <v>30</v>
          </cell>
          <cell r="G6212">
            <v>180077.8</v>
          </cell>
          <cell r="H6212">
            <v>0</v>
          </cell>
          <cell r="I6212">
            <v>181878.57799999998</v>
          </cell>
          <cell r="J6212">
            <v>22916700.827999998</v>
          </cell>
          <cell r="K6212">
            <v>0.64</v>
          </cell>
          <cell r="L6212">
            <v>37583390</v>
          </cell>
        </row>
        <row r="6213">
          <cell r="A6213" t="str">
            <v>004331106</v>
          </cell>
          <cell r="B6213" t="str">
            <v>Talilni vložek</v>
          </cell>
          <cell r="C6213" t="str">
            <v>S00UQU/80/25A/690V</v>
          </cell>
          <cell r="D6213" t="str">
            <v>25,7254</v>
          </cell>
          <cell r="E6213" t="str">
            <v>UA</v>
          </cell>
          <cell r="F6213">
            <v>30</v>
          </cell>
          <cell r="G6213">
            <v>180077.8</v>
          </cell>
          <cell r="H6213">
            <v>0</v>
          </cell>
          <cell r="I6213">
            <v>181878.57799999998</v>
          </cell>
          <cell r="J6213">
            <v>22916700.827999998</v>
          </cell>
          <cell r="K6213">
            <v>0.64</v>
          </cell>
          <cell r="L6213">
            <v>37583390</v>
          </cell>
        </row>
        <row r="6214">
          <cell r="A6214" t="str">
            <v>004331116</v>
          </cell>
          <cell r="B6214" t="str">
            <v>Talilni vložek</v>
          </cell>
          <cell r="C6214" t="str">
            <v>S00UQU/80/35A/690V</v>
          </cell>
          <cell r="D6214" t="str">
            <v>25,7254</v>
          </cell>
          <cell r="E6214" t="str">
            <v>UA</v>
          </cell>
          <cell r="F6214">
            <v>30</v>
          </cell>
          <cell r="G6214">
            <v>180077.8</v>
          </cell>
          <cell r="H6214">
            <v>0</v>
          </cell>
          <cell r="I6214">
            <v>181878.57799999998</v>
          </cell>
          <cell r="J6214">
            <v>22916700.827999998</v>
          </cell>
          <cell r="K6214">
            <v>0.64</v>
          </cell>
          <cell r="L6214">
            <v>37583390</v>
          </cell>
        </row>
        <row r="6215">
          <cell r="A6215" t="str">
            <v>004331110</v>
          </cell>
          <cell r="B6215" t="str">
            <v>Talilni vložek</v>
          </cell>
          <cell r="C6215" t="str">
            <v>S00UQU/80/40A/690V</v>
          </cell>
          <cell r="D6215" t="str">
            <v>25,7254</v>
          </cell>
          <cell r="E6215" t="str">
            <v>UA</v>
          </cell>
          <cell r="F6215">
            <v>30</v>
          </cell>
          <cell r="G6215">
            <v>180077.8</v>
          </cell>
          <cell r="H6215">
            <v>0</v>
          </cell>
          <cell r="I6215">
            <v>181878.57799999998</v>
          </cell>
          <cell r="J6215">
            <v>22916700.827999998</v>
          </cell>
          <cell r="K6215">
            <v>0.64</v>
          </cell>
          <cell r="L6215">
            <v>37583390</v>
          </cell>
        </row>
        <row r="6216">
          <cell r="A6216" t="str">
            <v>004331111</v>
          </cell>
          <cell r="B6216" t="str">
            <v>Talilni vložek</v>
          </cell>
          <cell r="C6216" t="str">
            <v>S00UQU/80/50A/690V</v>
          </cell>
          <cell r="D6216" t="str">
            <v>26,4605</v>
          </cell>
          <cell r="E6216" t="str">
            <v>UA</v>
          </cell>
          <cell r="F6216">
            <v>30</v>
          </cell>
          <cell r="G6216">
            <v>185223.5</v>
          </cell>
          <cell r="H6216">
            <v>0</v>
          </cell>
          <cell r="I6216">
            <v>187075.73500000002</v>
          </cell>
          <cell r="J6216">
            <v>23571542.610000003</v>
          </cell>
          <cell r="K6216">
            <v>0.64</v>
          </cell>
          <cell r="L6216">
            <v>38657330</v>
          </cell>
        </row>
        <row r="6217">
          <cell r="A6217" t="str">
            <v>004331112</v>
          </cell>
          <cell r="B6217" t="str">
            <v>Talilni vložek</v>
          </cell>
          <cell r="C6217" t="str">
            <v>S00UQU/80/63A/690V</v>
          </cell>
          <cell r="D6217" t="str">
            <v>26,4605</v>
          </cell>
          <cell r="E6217" t="str">
            <v>UA</v>
          </cell>
          <cell r="F6217">
            <v>30</v>
          </cell>
          <cell r="G6217">
            <v>185223.5</v>
          </cell>
          <cell r="H6217">
            <v>0</v>
          </cell>
          <cell r="I6217">
            <v>187075.73500000002</v>
          </cell>
          <cell r="J6217">
            <v>23571542.610000003</v>
          </cell>
          <cell r="K6217">
            <v>0.64</v>
          </cell>
          <cell r="L6217">
            <v>38657330</v>
          </cell>
        </row>
        <row r="6218">
          <cell r="A6218" t="str">
            <v>004331113</v>
          </cell>
          <cell r="B6218" t="str">
            <v>Talilni vložek</v>
          </cell>
          <cell r="C6218" t="str">
            <v>S00UQU/80/80A/690V</v>
          </cell>
          <cell r="D6218" t="str">
            <v>26,4605</v>
          </cell>
          <cell r="E6218" t="str">
            <v>UA</v>
          </cell>
          <cell r="F6218">
            <v>30</v>
          </cell>
          <cell r="G6218">
            <v>185223.5</v>
          </cell>
          <cell r="H6218">
            <v>0</v>
          </cell>
          <cell r="I6218">
            <v>187075.73500000002</v>
          </cell>
          <cell r="J6218">
            <v>23571542.610000003</v>
          </cell>
          <cell r="K6218">
            <v>0.64</v>
          </cell>
          <cell r="L6218">
            <v>38657330</v>
          </cell>
        </row>
        <row r="6219">
          <cell r="A6219" t="str">
            <v>004331114</v>
          </cell>
          <cell r="B6219" t="str">
            <v>Talilni vložek</v>
          </cell>
          <cell r="C6219" t="str">
            <v>S00UQU/80/100A/690V</v>
          </cell>
          <cell r="D6219" t="str">
            <v>26,4605</v>
          </cell>
          <cell r="E6219" t="str">
            <v>UA</v>
          </cell>
          <cell r="F6219">
            <v>30</v>
          </cell>
          <cell r="G6219">
            <v>185223.5</v>
          </cell>
          <cell r="H6219">
            <v>0</v>
          </cell>
          <cell r="I6219">
            <v>187075.73500000002</v>
          </cell>
          <cell r="J6219">
            <v>23571542.610000003</v>
          </cell>
          <cell r="K6219">
            <v>0.64</v>
          </cell>
          <cell r="L6219">
            <v>38657330</v>
          </cell>
        </row>
        <row r="6220">
          <cell r="A6220" t="str">
            <v>004331115</v>
          </cell>
          <cell r="B6220" t="str">
            <v>Talilni vložek</v>
          </cell>
          <cell r="C6220" t="str">
            <v>S00UQU/80/125A/690V</v>
          </cell>
          <cell r="D6220" t="str">
            <v>26,4605</v>
          </cell>
          <cell r="E6220" t="str">
            <v>UA</v>
          </cell>
          <cell r="F6220">
            <v>30</v>
          </cell>
          <cell r="G6220">
            <v>185223.5</v>
          </cell>
          <cell r="H6220">
            <v>0</v>
          </cell>
          <cell r="I6220">
            <v>187075.73500000002</v>
          </cell>
          <cell r="J6220">
            <v>23571542.610000003</v>
          </cell>
          <cell r="K6220">
            <v>0.64</v>
          </cell>
          <cell r="L6220">
            <v>38657330</v>
          </cell>
        </row>
        <row r="6221">
          <cell r="A6221" t="str">
            <v>004331117</v>
          </cell>
          <cell r="B6221" t="str">
            <v>Talilni vložek</v>
          </cell>
          <cell r="C6221" t="str">
            <v>S00UQU/80/160A/690V</v>
          </cell>
          <cell r="D6221" t="str">
            <v>26,4605</v>
          </cell>
          <cell r="E6221" t="str">
            <v>UA</v>
          </cell>
          <cell r="F6221">
            <v>30</v>
          </cell>
          <cell r="G6221">
            <v>185223.5</v>
          </cell>
          <cell r="H6221">
            <v>0</v>
          </cell>
          <cell r="I6221">
            <v>187075.73500000002</v>
          </cell>
          <cell r="J6221">
            <v>23571542.610000003</v>
          </cell>
          <cell r="K6221">
            <v>0.64</v>
          </cell>
          <cell r="L6221">
            <v>38657330</v>
          </cell>
        </row>
        <row r="6222">
          <cell r="A6222" t="str">
            <v>004332101</v>
          </cell>
          <cell r="B6222" t="str">
            <v>Talilni vložek</v>
          </cell>
          <cell r="C6222" t="str">
            <v>S0UQU/97/6A/690V</v>
          </cell>
          <cell r="D6222" t="str">
            <v>25,7254</v>
          </cell>
          <cell r="E6222" t="str">
            <v>UA</v>
          </cell>
          <cell r="F6222">
            <v>30</v>
          </cell>
          <cell r="G6222">
            <v>180077.8</v>
          </cell>
          <cell r="H6222">
            <v>0</v>
          </cell>
          <cell r="I6222">
            <v>181878.57799999998</v>
          </cell>
          <cell r="J6222">
            <v>22916700.827999998</v>
          </cell>
          <cell r="K6222">
            <v>0.64</v>
          </cell>
          <cell r="L6222">
            <v>37583390</v>
          </cell>
        </row>
        <row r="6223">
          <cell r="A6223" t="str">
            <v>004332102</v>
          </cell>
          <cell r="B6223" t="str">
            <v>Talilni vložek</v>
          </cell>
          <cell r="C6223" t="str">
            <v>S0UQU/97/10A/690V</v>
          </cell>
          <cell r="D6223" t="str">
            <v>25,7254</v>
          </cell>
          <cell r="E6223" t="str">
            <v>UA</v>
          </cell>
          <cell r="F6223">
            <v>30</v>
          </cell>
          <cell r="G6223">
            <v>180077.8</v>
          </cell>
          <cell r="H6223">
            <v>0</v>
          </cell>
          <cell r="I6223">
            <v>181878.57799999998</v>
          </cell>
          <cell r="J6223">
            <v>22916700.827999998</v>
          </cell>
          <cell r="K6223">
            <v>0.64</v>
          </cell>
          <cell r="L6223">
            <v>37583390</v>
          </cell>
        </row>
        <row r="6224">
          <cell r="A6224" t="str">
            <v>004332103</v>
          </cell>
          <cell r="B6224" t="str">
            <v>Talilni vložek</v>
          </cell>
          <cell r="C6224" t="str">
            <v>S0UQU/97/16A/690V</v>
          </cell>
          <cell r="D6224" t="str">
            <v>25,7254</v>
          </cell>
          <cell r="E6224" t="str">
            <v>UA</v>
          </cell>
          <cell r="F6224">
            <v>30</v>
          </cell>
          <cell r="G6224">
            <v>180077.8</v>
          </cell>
          <cell r="H6224">
            <v>0</v>
          </cell>
          <cell r="I6224">
            <v>181878.57799999998</v>
          </cell>
          <cell r="J6224">
            <v>22916700.827999998</v>
          </cell>
          <cell r="K6224">
            <v>0.64</v>
          </cell>
          <cell r="L6224">
            <v>37583390</v>
          </cell>
        </row>
        <row r="6225">
          <cell r="A6225" t="str">
            <v>004332104</v>
          </cell>
          <cell r="B6225" t="str">
            <v>Talilni vložek</v>
          </cell>
          <cell r="C6225" t="str">
            <v>S0UQU/97/20A/690V</v>
          </cell>
          <cell r="D6225" t="str">
            <v>25,7254</v>
          </cell>
          <cell r="E6225" t="str">
            <v>UA</v>
          </cell>
          <cell r="F6225">
            <v>30</v>
          </cell>
          <cell r="G6225">
            <v>180077.8</v>
          </cell>
          <cell r="H6225">
            <v>0</v>
          </cell>
          <cell r="I6225">
            <v>181878.57799999998</v>
          </cell>
          <cell r="J6225">
            <v>22916700.827999998</v>
          </cell>
          <cell r="K6225">
            <v>0.64</v>
          </cell>
          <cell r="L6225">
            <v>37583390</v>
          </cell>
        </row>
        <row r="6226">
          <cell r="A6226" t="str">
            <v>004332105</v>
          </cell>
          <cell r="B6226" t="str">
            <v>Talilni vložek</v>
          </cell>
          <cell r="C6226" t="str">
            <v>S0UQU/97/25A/690V</v>
          </cell>
          <cell r="D6226" t="str">
            <v>25,7254</v>
          </cell>
          <cell r="E6226" t="str">
            <v>UA</v>
          </cell>
          <cell r="F6226">
            <v>30</v>
          </cell>
          <cell r="G6226">
            <v>180077.8</v>
          </cell>
          <cell r="H6226">
            <v>0</v>
          </cell>
          <cell r="I6226">
            <v>181878.57799999998</v>
          </cell>
          <cell r="J6226">
            <v>22916700.827999998</v>
          </cell>
          <cell r="K6226">
            <v>0.64</v>
          </cell>
          <cell r="L6226">
            <v>37583390</v>
          </cell>
        </row>
        <row r="6227">
          <cell r="A6227" t="str">
            <v>004332116</v>
          </cell>
          <cell r="B6227" t="str">
            <v>Talilni vložek</v>
          </cell>
          <cell r="C6227" t="str">
            <v>S0UQU/97/35A/690V</v>
          </cell>
          <cell r="D6227" t="str">
            <v>25,7254</v>
          </cell>
          <cell r="E6227" t="str">
            <v>UA</v>
          </cell>
          <cell r="F6227">
            <v>30</v>
          </cell>
          <cell r="G6227">
            <v>180077.8</v>
          </cell>
          <cell r="H6227">
            <v>0</v>
          </cell>
          <cell r="I6227">
            <v>181878.57799999998</v>
          </cell>
          <cell r="J6227">
            <v>22916700.827999998</v>
          </cell>
          <cell r="K6227">
            <v>0.64</v>
          </cell>
          <cell r="L6227">
            <v>37583390</v>
          </cell>
        </row>
        <row r="6228">
          <cell r="A6228" t="str">
            <v>004332108</v>
          </cell>
          <cell r="B6228" t="str">
            <v>Talilni vložek</v>
          </cell>
          <cell r="C6228" t="str">
            <v>S0UQU/97/40A/690V</v>
          </cell>
          <cell r="D6228" t="str">
            <v>25,7254</v>
          </cell>
          <cell r="E6228" t="str">
            <v>UA</v>
          </cell>
          <cell r="F6228">
            <v>30</v>
          </cell>
          <cell r="G6228">
            <v>180077.8</v>
          </cell>
          <cell r="H6228">
            <v>0</v>
          </cell>
          <cell r="I6228">
            <v>181878.57799999998</v>
          </cell>
          <cell r="J6228">
            <v>22916700.827999998</v>
          </cell>
          <cell r="K6228">
            <v>0.64</v>
          </cell>
          <cell r="L6228">
            <v>37583390</v>
          </cell>
        </row>
        <row r="6229">
          <cell r="A6229" t="str">
            <v>004332109</v>
          </cell>
          <cell r="B6229" t="str">
            <v>Talilni vložek</v>
          </cell>
          <cell r="C6229" t="str">
            <v>S0UQU/97/50A/690V</v>
          </cell>
          <cell r="D6229" t="str">
            <v>26,4605</v>
          </cell>
          <cell r="E6229" t="str">
            <v>UA</v>
          </cell>
          <cell r="F6229">
            <v>30</v>
          </cell>
          <cell r="G6229">
            <v>185223.5</v>
          </cell>
          <cell r="H6229">
            <v>0</v>
          </cell>
          <cell r="I6229">
            <v>187075.73500000002</v>
          </cell>
          <cell r="J6229">
            <v>23571542.610000003</v>
          </cell>
          <cell r="K6229">
            <v>0.64</v>
          </cell>
          <cell r="L6229">
            <v>38657330</v>
          </cell>
        </row>
        <row r="6230">
          <cell r="A6230" t="str">
            <v>004332110</v>
          </cell>
          <cell r="B6230" t="str">
            <v>Talilni vložek</v>
          </cell>
          <cell r="C6230" t="str">
            <v>S0UQU/97/63A/690V</v>
          </cell>
          <cell r="D6230" t="str">
            <v>26,4605</v>
          </cell>
          <cell r="E6230" t="str">
            <v>UA</v>
          </cell>
          <cell r="F6230">
            <v>30</v>
          </cell>
          <cell r="G6230">
            <v>185223.5</v>
          </cell>
          <cell r="H6230">
            <v>0</v>
          </cell>
          <cell r="I6230">
            <v>187075.73500000002</v>
          </cell>
          <cell r="J6230">
            <v>23571542.610000003</v>
          </cell>
          <cell r="K6230">
            <v>0.64</v>
          </cell>
          <cell r="L6230">
            <v>38657330</v>
          </cell>
        </row>
        <row r="6231">
          <cell r="A6231" t="str">
            <v>004332111</v>
          </cell>
          <cell r="B6231" t="str">
            <v>Talilni vložek</v>
          </cell>
          <cell r="C6231" t="str">
            <v>S0UQU/97/80A/690V</v>
          </cell>
          <cell r="D6231" t="str">
            <v>26,4605</v>
          </cell>
          <cell r="E6231" t="str">
            <v>UA</v>
          </cell>
          <cell r="F6231">
            <v>30</v>
          </cell>
          <cell r="G6231">
            <v>185223.5</v>
          </cell>
          <cell r="H6231">
            <v>0</v>
          </cell>
          <cell r="I6231">
            <v>187075.73500000002</v>
          </cell>
          <cell r="J6231">
            <v>23571542.610000003</v>
          </cell>
          <cell r="K6231">
            <v>0.64</v>
          </cell>
          <cell r="L6231">
            <v>38657330</v>
          </cell>
        </row>
        <row r="6232">
          <cell r="A6232" t="str">
            <v>004332112</v>
          </cell>
          <cell r="B6232" t="str">
            <v>Talilni vložek</v>
          </cell>
          <cell r="C6232" t="str">
            <v>S0UQU/97/100A/690V</v>
          </cell>
          <cell r="D6232" t="str">
            <v>26,4605</v>
          </cell>
          <cell r="E6232" t="str">
            <v>UA</v>
          </cell>
          <cell r="F6232">
            <v>30</v>
          </cell>
          <cell r="G6232">
            <v>185223.5</v>
          </cell>
          <cell r="H6232">
            <v>0</v>
          </cell>
          <cell r="I6232">
            <v>187075.73500000002</v>
          </cell>
          <cell r="J6232">
            <v>23571542.610000003</v>
          </cell>
          <cell r="K6232">
            <v>0.64</v>
          </cell>
          <cell r="L6232">
            <v>38657330</v>
          </cell>
        </row>
        <row r="6233">
          <cell r="A6233" t="str">
            <v>004332113</v>
          </cell>
          <cell r="B6233" t="str">
            <v>Talilni vložek</v>
          </cell>
          <cell r="C6233" t="str">
            <v>S0UQU/97/125A/690V</v>
          </cell>
          <cell r="D6233" t="str">
            <v>26,4605</v>
          </cell>
          <cell r="E6233" t="str">
            <v>UA</v>
          </cell>
          <cell r="F6233">
            <v>30</v>
          </cell>
          <cell r="G6233">
            <v>185223.5</v>
          </cell>
          <cell r="H6233">
            <v>0</v>
          </cell>
          <cell r="I6233">
            <v>187075.73500000002</v>
          </cell>
          <cell r="J6233">
            <v>23571542.610000003</v>
          </cell>
          <cell r="K6233">
            <v>0.64</v>
          </cell>
          <cell r="L6233">
            <v>38657330</v>
          </cell>
        </row>
        <row r="6234">
          <cell r="A6234" t="str">
            <v>004332114</v>
          </cell>
          <cell r="B6234" t="str">
            <v>Talilni vložek</v>
          </cell>
          <cell r="C6234" t="str">
            <v>S0UQU/97/160A/690V</v>
          </cell>
          <cell r="D6234" t="str">
            <v>26,4605</v>
          </cell>
          <cell r="E6234" t="str">
            <v>UA</v>
          </cell>
          <cell r="F6234">
            <v>30</v>
          </cell>
          <cell r="G6234">
            <v>185223.5</v>
          </cell>
          <cell r="H6234">
            <v>0</v>
          </cell>
          <cell r="I6234">
            <v>187075.73500000002</v>
          </cell>
          <cell r="J6234">
            <v>23571542.610000003</v>
          </cell>
          <cell r="K6234">
            <v>0.64</v>
          </cell>
          <cell r="L6234">
            <v>38657330</v>
          </cell>
        </row>
        <row r="6235">
          <cell r="A6235" t="str">
            <v>004333117</v>
          </cell>
          <cell r="B6235" t="str">
            <v>Talilni vložek</v>
          </cell>
          <cell r="C6235" t="str">
            <v>S1UQU/110/35A/690V</v>
          </cell>
          <cell r="D6235" t="str">
            <v>36,0096</v>
          </cell>
          <cell r="E6235" t="str">
            <v>UA</v>
          </cell>
          <cell r="F6235">
            <v>30</v>
          </cell>
          <cell r="G6235">
            <v>252067.19999999998</v>
          </cell>
          <cell r="H6235">
            <v>0</v>
          </cell>
          <cell r="I6235">
            <v>254587.87199999997</v>
          </cell>
          <cell r="J6235">
            <v>32078071.871999998</v>
          </cell>
          <cell r="K6235">
            <v>0.64</v>
          </cell>
          <cell r="L6235">
            <v>52608038</v>
          </cell>
        </row>
        <row r="6236">
          <cell r="A6236" t="str">
            <v>004333108</v>
          </cell>
          <cell r="B6236" t="str">
            <v>Talilni vložek</v>
          </cell>
          <cell r="C6236" t="str">
            <v>S1UQU/110/50A/690V</v>
          </cell>
          <cell r="D6236" t="str">
            <v>37,0384</v>
          </cell>
          <cell r="E6236" t="str">
            <v>UA</v>
          </cell>
          <cell r="F6236">
            <v>30</v>
          </cell>
          <cell r="G6236">
            <v>259268.8</v>
          </cell>
          <cell r="H6236">
            <v>0</v>
          </cell>
          <cell r="I6236">
            <v>261861.48799999998</v>
          </cell>
          <cell r="J6236">
            <v>32994547.487999998</v>
          </cell>
          <cell r="K6236">
            <v>0.64</v>
          </cell>
          <cell r="L6236">
            <v>54111058</v>
          </cell>
        </row>
        <row r="6237">
          <cell r="A6237" t="str">
            <v>004333109</v>
          </cell>
          <cell r="B6237" t="str">
            <v>Talilni vložek</v>
          </cell>
          <cell r="C6237" t="str">
            <v>S1UQU/110/63A/690V</v>
          </cell>
          <cell r="D6237" t="str">
            <v>37,0384</v>
          </cell>
          <cell r="E6237" t="str">
            <v>UA</v>
          </cell>
          <cell r="F6237">
            <v>30</v>
          </cell>
          <cell r="G6237">
            <v>259268.8</v>
          </cell>
          <cell r="H6237">
            <v>0</v>
          </cell>
          <cell r="I6237">
            <v>261861.48799999998</v>
          </cell>
          <cell r="J6237">
            <v>32994547.487999998</v>
          </cell>
          <cell r="K6237">
            <v>0.64</v>
          </cell>
          <cell r="L6237">
            <v>54111058</v>
          </cell>
        </row>
        <row r="6238">
          <cell r="A6238" t="str">
            <v>004333110</v>
          </cell>
          <cell r="B6238" t="str">
            <v>Talilni vložek</v>
          </cell>
          <cell r="C6238" t="str">
            <v>S1UQU/110/80A/690V</v>
          </cell>
          <cell r="D6238" t="str">
            <v>37,0384</v>
          </cell>
          <cell r="E6238" t="str">
            <v>UA</v>
          </cell>
          <cell r="F6238">
            <v>30</v>
          </cell>
          <cell r="G6238">
            <v>259268.8</v>
          </cell>
          <cell r="H6238">
            <v>0</v>
          </cell>
          <cell r="I6238">
            <v>261861.48799999998</v>
          </cell>
          <cell r="J6238">
            <v>32994547.487999998</v>
          </cell>
          <cell r="K6238">
            <v>0.64</v>
          </cell>
          <cell r="L6238">
            <v>54111058</v>
          </cell>
        </row>
        <row r="6239">
          <cell r="A6239" t="str">
            <v>004333111</v>
          </cell>
          <cell r="B6239" t="str">
            <v>Talilni vložek</v>
          </cell>
          <cell r="C6239" t="str">
            <v>S1UQU/110/100A/690V</v>
          </cell>
          <cell r="D6239" t="str">
            <v>37,0384</v>
          </cell>
          <cell r="E6239" t="str">
            <v>UA</v>
          </cell>
          <cell r="F6239">
            <v>30</v>
          </cell>
          <cell r="G6239">
            <v>259268.8</v>
          </cell>
          <cell r="H6239">
            <v>0</v>
          </cell>
          <cell r="I6239">
            <v>261861.48799999998</v>
          </cell>
          <cell r="J6239">
            <v>32994547.487999998</v>
          </cell>
          <cell r="K6239">
            <v>0.64</v>
          </cell>
          <cell r="L6239">
            <v>54111058</v>
          </cell>
        </row>
        <row r="6240">
          <cell r="A6240" t="str">
            <v>004333112</v>
          </cell>
          <cell r="B6240" t="str">
            <v>Talilni vložek</v>
          </cell>
          <cell r="C6240" t="str">
            <v>S1UQU/110/125A/690V</v>
          </cell>
          <cell r="D6240" t="str">
            <v>37,0384</v>
          </cell>
          <cell r="E6240" t="str">
            <v>UA</v>
          </cell>
          <cell r="F6240">
            <v>30</v>
          </cell>
          <cell r="G6240">
            <v>259268.8</v>
          </cell>
          <cell r="H6240">
            <v>0</v>
          </cell>
          <cell r="I6240">
            <v>261861.48799999998</v>
          </cell>
          <cell r="J6240">
            <v>32994547.487999998</v>
          </cell>
          <cell r="K6240">
            <v>0.64</v>
          </cell>
          <cell r="L6240">
            <v>54111058</v>
          </cell>
        </row>
        <row r="6241">
          <cell r="A6241" t="str">
            <v>004333113</v>
          </cell>
          <cell r="B6241" t="str">
            <v>Talilni vložek</v>
          </cell>
          <cell r="C6241" t="str">
            <v>S1UQU/110/160A/690V</v>
          </cell>
          <cell r="D6241" t="str">
            <v>37,0384</v>
          </cell>
          <cell r="E6241" t="str">
            <v>UA</v>
          </cell>
          <cell r="F6241">
            <v>30</v>
          </cell>
          <cell r="G6241">
            <v>259268.8</v>
          </cell>
          <cell r="H6241">
            <v>0</v>
          </cell>
          <cell r="I6241">
            <v>261861.48799999998</v>
          </cell>
          <cell r="J6241">
            <v>32994547.487999998</v>
          </cell>
          <cell r="K6241">
            <v>0.64</v>
          </cell>
          <cell r="L6241">
            <v>54111058</v>
          </cell>
        </row>
        <row r="6242">
          <cell r="A6242" t="str">
            <v>004333114</v>
          </cell>
          <cell r="B6242" t="str">
            <v>Talilni vložek</v>
          </cell>
          <cell r="C6242" t="str">
            <v>S1UQU/110/200A/690V</v>
          </cell>
          <cell r="D6242" t="str">
            <v>37,0384</v>
          </cell>
          <cell r="E6242" t="str">
            <v>UA</v>
          </cell>
          <cell r="F6242">
            <v>30</v>
          </cell>
          <cell r="G6242">
            <v>259268.8</v>
          </cell>
          <cell r="H6242">
            <v>0</v>
          </cell>
          <cell r="I6242">
            <v>261861.48799999998</v>
          </cell>
          <cell r="J6242">
            <v>32994547.487999998</v>
          </cell>
          <cell r="K6242">
            <v>0.64</v>
          </cell>
          <cell r="L6242">
            <v>54111058</v>
          </cell>
        </row>
        <row r="6243">
          <cell r="A6243" t="str">
            <v>004333115</v>
          </cell>
          <cell r="B6243" t="str">
            <v>Talilni vložek</v>
          </cell>
          <cell r="C6243" t="str">
            <v>S1UQU/110/224A/690V</v>
          </cell>
          <cell r="D6243" t="str">
            <v>36,3122</v>
          </cell>
          <cell r="E6243" t="str">
            <v>UA</v>
          </cell>
          <cell r="F6243">
            <v>30</v>
          </cell>
          <cell r="G6243">
            <v>254185.4</v>
          </cell>
          <cell r="H6243">
            <v>0</v>
          </cell>
          <cell r="I6243">
            <v>256727.25399999999</v>
          </cell>
          <cell r="J6243">
            <v>32347634.003999997</v>
          </cell>
          <cell r="K6243">
            <v>0.64</v>
          </cell>
          <cell r="L6243">
            <v>53050120</v>
          </cell>
        </row>
        <row r="6244">
          <cell r="A6244" t="str">
            <v>004333116</v>
          </cell>
          <cell r="B6244" t="str">
            <v>Talilni vložek</v>
          </cell>
          <cell r="C6244" t="str">
            <v>S1UQU/110/250A/690V</v>
          </cell>
          <cell r="D6244" t="str">
            <v>37,0384</v>
          </cell>
          <cell r="E6244" t="str">
            <v>UA</v>
          </cell>
          <cell r="F6244">
            <v>30</v>
          </cell>
          <cell r="G6244">
            <v>259268.8</v>
          </cell>
          <cell r="H6244">
            <v>0</v>
          </cell>
          <cell r="I6244">
            <v>261861.48799999998</v>
          </cell>
          <cell r="J6244">
            <v>32994547.487999998</v>
          </cell>
          <cell r="K6244">
            <v>0.64</v>
          </cell>
          <cell r="L6244">
            <v>54111058</v>
          </cell>
        </row>
        <row r="6245">
          <cell r="A6245" t="str">
            <v>004334109</v>
          </cell>
          <cell r="B6245" t="str">
            <v>Talilni vložek</v>
          </cell>
          <cell r="C6245" t="str">
            <v>S2UQU/110/80A/690V</v>
          </cell>
          <cell r="D6245" t="str">
            <v>60,8388</v>
          </cell>
          <cell r="E6245" t="str">
            <v>UA</v>
          </cell>
          <cell r="F6245">
            <v>30</v>
          </cell>
          <cell r="G6245">
            <v>425871.6</v>
          </cell>
          <cell r="H6245">
            <v>0</v>
          </cell>
          <cell r="I6245">
            <v>430130.31599999999</v>
          </cell>
          <cell r="J6245">
            <v>54196419.816</v>
          </cell>
          <cell r="K6245">
            <v>0.64</v>
          </cell>
          <cell r="L6245">
            <v>88882129</v>
          </cell>
        </row>
        <row r="6246">
          <cell r="A6246" t="str">
            <v>004334110</v>
          </cell>
          <cell r="B6246" t="str">
            <v>Talilni vložek</v>
          </cell>
          <cell r="C6246" t="str">
            <v>S2UQU/110/100A/690V</v>
          </cell>
          <cell r="D6246" t="str">
            <v>60,8388</v>
          </cell>
          <cell r="E6246" t="str">
            <v>UA</v>
          </cell>
          <cell r="F6246">
            <v>30</v>
          </cell>
          <cell r="G6246">
            <v>425871.6</v>
          </cell>
          <cell r="H6246">
            <v>0</v>
          </cell>
          <cell r="I6246">
            <v>430130.31599999999</v>
          </cell>
          <cell r="J6246">
            <v>54196419.816</v>
          </cell>
          <cell r="K6246">
            <v>0.64</v>
          </cell>
          <cell r="L6246">
            <v>88882129</v>
          </cell>
        </row>
        <row r="6247">
          <cell r="A6247" t="str">
            <v>004334111</v>
          </cell>
          <cell r="B6247" t="str">
            <v>Talilni vložek</v>
          </cell>
          <cell r="C6247" t="str">
            <v>S2UQU/110/125A/690V</v>
          </cell>
          <cell r="D6247" t="str">
            <v>60,8388</v>
          </cell>
          <cell r="E6247" t="str">
            <v>UA</v>
          </cell>
          <cell r="F6247">
            <v>30</v>
          </cell>
          <cell r="G6247">
            <v>425871.6</v>
          </cell>
          <cell r="H6247">
            <v>0</v>
          </cell>
          <cell r="I6247">
            <v>430130.31599999999</v>
          </cell>
          <cell r="J6247">
            <v>54196419.816</v>
          </cell>
          <cell r="K6247">
            <v>0.64</v>
          </cell>
          <cell r="L6247">
            <v>88882129</v>
          </cell>
        </row>
        <row r="6248">
          <cell r="A6248" t="str">
            <v>004334112</v>
          </cell>
          <cell r="B6248" t="str">
            <v>Talilni vložek</v>
          </cell>
          <cell r="C6248" t="str">
            <v>S2UQU/110/160A/690V</v>
          </cell>
          <cell r="D6248" t="str">
            <v>60,8388</v>
          </cell>
          <cell r="E6248" t="str">
            <v>UA</v>
          </cell>
          <cell r="F6248">
            <v>30</v>
          </cell>
          <cell r="G6248">
            <v>425871.6</v>
          </cell>
          <cell r="H6248">
            <v>0</v>
          </cell>
          <cell r="I6248">
            <v>430130.31599999999</v>
          </cell>
          <cell r="J6248">
            <v>54196419.816</v>
          </cell>
          <cell r="K6248">
            <v>0.64</v>
          </cell>
          <cell r="L6248">
            <v>88882129</v>
          </cell>
        </row>
        <row r="6249">
          <cell r="A6249" t="str">
            <v>004334113</v>
          </cell>
          <cell r="B6249" t="str">
            <v>Talilni vložek</v>
          </cell>
          <cell r="C6249" t="str">
            <v>S2UQU/110/200A/690V</v>
          </cell>
          <cell r="D6249" t="str">
            <v>60,8388</v>
          </cell>
          <cell r="E6249" t="str">
            <v>UA</v>
          </cell>
          <cell r="F6249">
            <v>30</v>
          </cell>
          <cell r="G6249">
            <v>425871.6</v>
          </cell>
          <cell r="H6249">
            <v>0</v>
          </cell>
          <cell r="I6249">
            <v>430130.31599999999</v>
          </cell>
          <cell r="J6249">
            <v>54196419.816</v>
          </cell>
          <cell r="K6249">
            <v>0.64</v>
          </cell>
          <cell r="L6249">
            <v>88882129</v>
          </cell>
        </row>
        <row r="6250">
          <cell r="A6250" t="str">
            <v>004334115</v>
          </cell>
          <cell r="B6250" t="str">
            <v>Talilni vložek</v>
          </cell>
          <cell r="C6250" t="str">
            <v>S2UQU/110/250A/690V</v>
          </cell>
          <cell r="D6250" t="str">
            <v>60,8388</v>
          </cell>
          <cell r="E6250" t="str">
            <v>UA</v>
          </cell>
          <cell r="F6250">
            <v>30</v>
          </cell>
          <cell r="G6250">
            <v>425871.6</v>
          </cell>
          <cell r="H6250">
            <v>0</v>
          </cell>
          <cell r="I6250">
            <v>430130.31599999999</v>
          </cell>
          <cell r="J6250">
            <v>54196419.816</v>
          </cell>
          <cell r="K6250">
            <v>0.64</v>
          </cell>
          <cell r="L6250">
            <v>88882129</v>
          </cell>
        </row>
        <row r="6251">
          <cell r="A6251" t="str">
            <v>004334116</v>
          </cell>
          <cell r="B6251" t="str">
            <v>Talilni vložek</v>
          </cell>
          <cell r="C6251" t="str">
            <v>S2UQU/110/280A/690V</v>
          </cell>
          <cell r="D6251" t="str">
            <v>60,8388</v>
          </cell>
          <cell r="E6251" t="str">
            <v>UA</v>
          </cell>
          <cell r="F6251">
            <v>30</v>
          </cell>
          <cell r="G6251">
            <v>425871.6</v>
          </cell>
          <cell r="H6251">
            <v>0</v>
          </cell>
          <cell r="I6251">
            <v>430130.31599999999</v>
          </cell>
          <cell r="J6251">
            <v>54196419.816</v>
          </cell>
          <cell r="K6251">
            <v>0.64</v>
          </cell>
          <cell r="L6251">
            <v>88882129</v>
          </cell>
        </row>
        <row r="6252">
          <cell r="A6252" t="str">
            <v>004334121</v>
          </cell>
          <cell r="B6252" t="str">
            <v>Talilni vložek</v>
          </cell>
          <cell r="C6252" t="str">
            <v>S2UQU/110/300A/690V</v>
          </cell>
          <cell r="D6252" t="str">
            <v>60,8388</v>
          </cell>
          <cell r="E6252" t="str">
            <v>UA</v>
          </cell>
          <cell r="F6252">
            <v>30</v>
          </cell>
          <cell r="G6252">
            <v>425871.6</v>
          </cell>
          <cell r="H6252">
            <v>0</v>
          </cell>
          <cell r="I6252">
            <v>430130.31599999999</v>
          </cell>
          <cell r="J6252">
            <v>54196419.816</v>
          </cell>
          <cell r="K6252">
            <v>0.64</v>
          </cell>
          <cell r="L6252">
            <v>88882129</v>
          </cell>
        </row>
        <row r="6253">
          <cell r="A6253" t="str">
            <v>004334117</v>
          </cell>
          <cell r="B6253" t="str">
            <v>Talilni vložek</v>
          </cell>
          <cell r="C6253" t="str">
            <v>S2UQU/110/315A/690V</v>
          </cell>
          <cell r="D6253" t="str">
            <v>60,8388</v>
          </cell>
          <cell r="E6253" t="str">
            <v>UA</v>
          </cell>
          <cell r="F6253">
            <v>30</v>
          </cell>
          <cell r="G6253">
            <v>425871.6</v>
          </cell>
          <cell r="H6253">
            <v>0</v>
          </cell>
          <cell r="I6253">
            <v>430130.31599999999</v>
          </cell>
          <cell r="J6253">
            <v>54196419.816</v>
          </cell>
          <cell r="K6253">
            <v>0.64</v>
          </cell>
          <cell r="L6253">
            <v>88882129</v>
          </cell>
        </row>
        <row r="6254">
          <cell r="A6254" t="str">
            <v>004334118</v>
          </cell>
          <cell r="B6254" t="str">
            <v>Talilni vložek</v>
          </cell>
          <cell r="C6254" t="str">
            <v>S2UQU/110/355A/690V</v>
          </cell>
          <cell r="D6254" t="str">
            <v>60,8388</v>
          </cell>
          <cell r="E6254" t="str">
            <v>UA</v>
          </cell>
          <cell r="F6254">
            <v>30</v>
          </cell>
          <cell r="G6254">
            <v>425871.6</v>
          </cell>
          <cell r="H6254">
            <v>0</v>
          </cell>
          <cell r="I6254">
            <v>430130.31599999999</v>
          </cell>
          <cell r="J6254">
            <v>54196419.816</v>
          </cell>
          <cell r="K6254">
            <v>0.64</v>
          </cell>
          <cell r="L6254">
            <v>88882129</v>
          </cell>
        </row>
        <row r="6255">
          <cell r="A6255" t="str">
            <v>004334119</v>
          </cell>
          <cell r="B6255" t="str">
            <v>Talilni vložek</v>
          </cell>
          <cell r="C6255" t="str">
            <v>S2UQU/110/400A/690V</v>
          </cell>
          <cell r="D6255" t="str">
            <v>60,8388</v>
          </cell>
          <cell r="E6255" t="str">
            <v>UA</v>
          </cell>
          <cell r="F6255">
            <v>30</v>
          </cell>
          <cell r="G6255">
            <v>425871.6</v>
          </cell>
          <cell r="H6255">
            <v>0</v>
          </cell>
          <cell r="I6255">
            <v>430130.31599999999</v>
          </cell>
          <cell r="J6255">
            <v>54196419.816</v>
          </cell>
          <cell r="K6255">
            <v>0.64</v>
          </cell>
          <cell r="L6255">
            <v>88882129</v>
          </cell>
        </row>
        <row r="6256">
          <cell r="A6256" t="str">
            <v>004335117</v>
          </cell>
          <cell r="B6256" t="str">
            <v>Talilni vložek</v>
          </cell>
          <cell r="C6256" t="str">
            <v>S3UQU/110/250A/690V</v>
          </cell>
          <cell r="D6256" t="str">
            <v>60,8388</v>
          </cell>
          <cell r="E6256" t="str">
            <v>UA</v>
          </cell>
          <cell r="F6256">
            <v>30</v>
          </cell>
          <cell r="G6256">
            <v>425871.6</v>
          </cell>
          <cell r="H6256">
            <v>0</v>
          </cell>
          <cell r="I6256">
            <v>430130.31599999999</v>
          </cell>
          <cell r="J6256">
            <v>54196419.816</v>
          </cell>
          <cell r="K6256">
            <v>0.64</v>
          </cell>
          <cell r="L6256">
            <v>88882129</v>
          </cell>
        </row>
        <row r="6257">
          <cell r="A6257" t="str">
            <v>004335108</v>
          </cell>
          <cell r="B6257" t="str">
            <v>Talilni vložek</v>
          </cell>
          <cell r="C6257" t="str">
            <v>S3UQU/110/280A/690V</v>
          </cell>
          <cell r="D6257" t="str">
            <v>60,8388</v>
          </cell>
          <cell r="E6257" t="str">
            <v>UA</v>
          </cell>
          <cell r="F6257">
            <v>30</v>
          </cell>
          <cell r="G6257">
            <v>425871.6</v>
          </cell>
          <cell r="H6257">
            <v>0</v>
          </cell>
          <cell r="I6257">
            <v>430130.31599999999</v>
          </cell>
          <cell r="J6257">
            <v>54196419.816</v>
          </cell>
          <cell r="K6257">
            <v>0.64</v>
          </cell>
          <cell r="L6257">
            <v>88882129</v>
          </cell>
        </row>
        <row r="6258">
          <cell r="A6258" t="str">
            <v>004335109</v>
          </cell>
          <cell r="B6258" t="str">
            <v>Talilni vložek</v>
          </cell>
          <cell r="C6258" t="str">
            <v>S3UQU/110/315A/690V</v>
          </cell>
          <cell r="D6258" t="str">
            <v>60,8388</v>
          </cell>
          <cell r="E6258" t="str">
            <v>UA</v>
          </cell>
          <cell r="F6258">
            <v>30</v>
          </cell>
          <cell r="G6258">
            <v>425871.6</v>
          </cell>
          <cell r="H6258">
            <v>0</v>
          </cell>
          <cell r="I6258">
            <v>430130.31599999999</v>
          </cell>
          <cell r="J6258">
            <v>54196419.816</v>
          </cell>
          <cell r="K6258">
            <v>0.64</v>
          </cell>
          <cell r="L6258">
            <v>88882129</v>
          </cell>
        </row>
        <row r="6259">
          <cell r="A6259" t="str">
            <v>004335110</v>
          </cell>
          <cell r="B6259" t="str">
            <v>Talilni vložek</v>
          </cell>
          <cell r="C6259" t="str">
            <v>S3UQU/110/355A/690V</v>
          </cell>
          <cell r="D6259" t="str">
            <v>60,8388</v>
          </cell>
          <cell r="E6259" t="str">
            <v>UA</v>
          </cell>
          <cell r="F6259">
            <v>30</v>
          </cell>
          <cell r="G6259">
            <v>425871.6</v>
          </cell>
          <cell r="H6259">
            <v>0</v>
          </cell>
          <cell r="I6259">
            <v>430130.31599999999</v>
          </cell>
          <cell r="J6259">
            <v>54196419.816</v>
          </cell>
          <cell r="K6259">
            <v>0.64</v>
          </cell>
          <cell r="L6259">
            <v>88882129</v>
          </cell>
        </row>
        <row r="6260">
          <cell r="A6260" t="str">
            <v>004335111</v>
          </cell>
          <cell r="B6260" t="str">
            <v>Talilni vložek</v>
          </cell>
          <cell r="C6260" t="str">
            <v>S3UQU/110/400A/690V</v>
          </cell>
          <cell r="D6260" t="str">
            <v>60,8388</v>
          </cell>
          <cell r="E6260" t="str">
            <v>UA</v>
          </cell>
          <cell r="F6260">
            <v>30</v>
          </cell>
          <cell r="G6260">
            <v>425871.6</v>
          </cell>
          <cell r="H6260">
            <v>0</v>
          </cell>
          <cell r="I6260">
            <v>430130.31599999999</v>
          </cell>
          <cell r="J6260">
            <v>54196419.816</v>
          </cell>
          <cell r="K6260">
            <v>0.64</v>
          </cell>
          <cell r="L6260">
            <v>88882129</v>
          </cell>
        </row>
        <row r="6261">
          <cell r="A6261" t="str">
            <v>004335113</v>
          </cell>
          <cell r="B6261" t="str">
            <v>Talilni vložek</v>
          </cell>
          <cell r="C6261" t="str">
            <v>S3UQU/110/450A/690V</v>
          </cell>
          <cell r="D6261" t="str">
            <v>60,8388</v>
          </cell>
          <cell r="E6261" t="str">
            <v>UA</v>
          </cell>
          <cell r="F6261">
            <v>30</v>
          </cell>
          <cell r="G6261">
            <v>425871.6</v>
          </cell>
          <cell r="H6261">
            <v>0</v>
          </cell>
          <cell r="I6261">
            <v>430130.31599999999</v>
          </cell>
          <cell r="J6261">
            <v>54196419.816</v>
          </cell>
          <cell r="K6261">
            <v>0.64</v>
          </cell>
          <cell r="L6261">
            <v>88882129</v>
          </cell>
        </row>
        <row r="6262">
          <cell r="A6262" t="str">
            <v>004335114</v>
          </cell>
          <cell r="B6262" t="str">
            <v>Talilni vložek</v>
          </cell>
          <cell r="C6262" t="str">
            <v>S3UQU/110/500A/690V</v>
          </cell>
          <cell r="D6262" t="str">
            <v>60,8388</v>
          </cell>
          <cell r="E6262" t="str">
            <v>UA</v>
          </cell>
          <cell r="F6262">
            <v>30</v>
          </cell>
          <cell r="G6262">
            <v>425871.6</v>
          </cell>
          <cell r="H6262">
            <v>0</v>
          </cell>
          <cell r="I6262">
            <v>430130.31599999999</v>
          </cell>
          <cell r="J6262">
            <v>54196419.816</v>
          </cell>
          <cell r="K6262">
            <v>0.64</v>
          </cell>
          <cell r="L6262">
            <v>88882129</v>
          </cell>
        </row>
        <row r="6263">
          <cell r="A6263" t="str">
            <v>004335115</v>
          </cell>
          <cell r="B6263" t="str">
            <v>Talilni vložek</v>
          </cell>
          <cell r="C6263" t="str">
            <v>S3UQU/110/560A/690V</v>
          </cell>
          <cell r="D6263" t="str">
            <v>60,8388</v>
          </cell>
          <cell r="E6263" t="str">
            <v>UA</v>
          </cell>
          <cell r="F6263">
            <v>30</v>
          </cell>
          <cell r="G6263">
            <v>425871.6</v>
          </cell>
          <cell r="H6263">
            <v>0</v>
          </cell>
          <cell r="I6263">
            <v>430130.31599999999</v>
          </cell>
          <cell r="J6263">
            <v>54196419.816</v>
          </cell>
          <cell r="K6263">
            <v>0.64</v>
          </cell>
          <cell r="L6263">
            <v>88882129</v>
          </cell>
        </row>
        <row r="6264">
          <cell r="A6264" t="str">
            <v>004335116</v>
          </cell>
          <cell r="B6264" t="str">
            <v>Talilni vložek</v>
          </cell>
          <cell r="C6264" t="str">
            <v>S3UQU/110/630A/690V</v>
          </cell>
          <cell r="D6264" t="str">
            <v>60,8388</v>
          </cell>
          <cell r="E6264" t="str">
            <v>UA</v>
          </cell>
          <cell r="F6264">
            <v>30</v>
          </cell>
          <cell r="G6264">
            <v>425871.6</v>
          </cell>
          <cell r="H6264">
            <v>0</v>
          </cell>
          <cell r="I6264">
            <v>430130.31599999999</v>
          </cell>
          <cell r="J6264">
            <v>54196419.816</v>
          </cell>
          <cell r="K6264">
            <v>0.64</v>
          </cell>
          <cell r="L6264">
            <v>88882129</v>
          </cell>
        </row>
        <row r="6265">
          <cell r="A6265" t="str">
            <v>004371204</v>
          </cell>
          <cell r="B6265" t="str">
            <v>Talilni vložek</v>
          </cell>
          <cell r="C6265" t="str">
            <v>M00UQ01/10A/690V</v>
          </cell>
          <cell r="D6265" t="str">
            <v>21,6188</v>
          </cell>
          <cell r="E6265" t="str">
            <v>UC</v>
          </cell>
          <cell r="F6265">
            <v>30</v>
          </cell>
          <cell r="G6265">
            <v>151331.59999999998</v>
          </cell>
          <cell r="H6265">
            <v>0</v>
          </cell>
          <cell r="I6265">
            <v>152844.91599999997</v>
          </cell>
          <cell r="J6265">
            <v>19258459.415999997</v>
          </cell>
          <cell r="K6265">
            <v>0.64</v>
          </cell>
          <cell r="L6265">
            <v>31583874</v>
          </cell>
        </row>
        <row r="6266">
          <cell r="A6266" t="str">
            <v>004371205</v>
          </cell>
          <cell r="B6266" t="str">
            <v>Talilni vložek</v>
          </cell>
          <cell r="C6266" t="str">
            <v>M00UQ01/16A/690V</v>
          </cell>
          <cell r="D6266" t="str">
            <v>21,6188</v>
          </cell>
          <cell r="E6266" t="str">
            <v>UC</v>
          </cell>
          <cell r="F6266">
            <v>30</v>
          </cell>
          <cell r="G6266">
            <v>151331.59999999998</v>
          </cell>
          <cell r="H6266">
            <v>0</v>
          </cell>
          <cell r="I6266">
            <v>152844.91599999997</v>
          </cell>
          <cell r="J6266">
            <v>19258459.415999997</v>
          </cell>
          <cell r="K6266">
            <v>0.64</v>
          </cell>
          <cell r="L6266">
            <v>31583874</v>
          </cell>
        </row>
        <row r="6267">
          <cell r="A6267" t="str">
            <v>004371206</v>
          </cell>
          <cell r="B6267" t="str">
            <v>Talilni vložek</v>
          </cell>
          <cell r="C6267" t="str">
            <v>M00UQ01/20A/690V</v>
          </cell>
          <cell r="D6267" t="str">
            <v>21,6188</v>
          </cell>
          <cell r="E6267" t="str">
            <v>UC</v>
          </cell>
          <cell r="F6267">
            <v>30</v>
          </cell>
          <cell r="G6267">
            <v>151331.59999999998</v>
          </cell>
          <cell r="H6267">
            <v>0</v>
          </cell>
          <cell r="I6267">
            <v>152844.91599999997</v>
          </cell>
          <cell r="J6267">
            <v>19258459.415999997</v>
          </cell>
          <cell r="K6267">
            <v>0.64</v>
          </cell>
          <cell r="L6267">
            <v>31583874</v>
          </cell>
        </row>
        <row r="6268">
          <cell r="A6268" t="str">
            <v>004371207</v>
          </cell>
          <cell r="B6268" t="str">
            <v>Talilni vložek</v>
          </cell>
          <cell r="C6268" t="str">
            <v>M00UQ01/25A/690V</v>
          </cell>
          <cell r="D6268" t="str">
            <v>17,4537</v>
          </cell>
          <cell r="E6268" t="str">
            <v>UC</v>
          </cell>
          <cell r="F6268">
            <v>30</v>
          </cell>
          <cell r="G6268">
            <v>122175.9</v>
          </cell>
          <cell r="H6268">
            <v>0</v>
          </cell>
          <cell r="I6268">
            <v>123397.659</v>
          </cell>
          <cell r="J6268">
            <v>15548105.034</v>
          </cell>
          <cell r="K6268">
            <v>0.64</v>
          </cell>
          <cell r="L6268">
            <v>25498893</v>
          </cell>
        </row>
        <row r="6269">
          <cell r="A6269" t="str">
            <v>004371208</v>
          </cell>
          <cell r="B6269" t="str">
            <v>Talilni vložek</v>
          </cell>
          <cell r="C6269" t="str">
            <v>M00UQ01/32A/690V</v>
          </cell>
          <cell r="D6269" t="str">
            <v>17,4537</v>
          </cell>
          <cell r="E6269" t="str">
            <v>UC</v>
          </cell>
          <cell r="F6269">
            <v>30</v>
          </cell>
          <cell r="G6269">
            <v>122175.9</v>
          </cell>
          <cell r="H6269">
            <v>0</v>
          </cell>
          <cell r="I6269">
            <v>123397.659</v>
          </cell>
          <cell r="J6269">
            <v>15548105.034</v>
          </cell>
          <cell r="K6269">
            <v>0.64</v>
          </cell>
          <cell r="L6269">
            <v>25498893</v>
          </cell>
        </row>
        <row r="6270">
          <cell r="A6270" t="str">
            <v>004371209</v>
          </cell>
          <cell r="B6270" t="str">
            <v>Talilni vložek</v>
          </cell>
          <cell r="C6270" t="str">
            <v>M00UQ01/35A/690V</v>
          </cell>
          <cell r="D6270" t="str">
            <v>17,4537</v>
          </cell>
          <cell r="E6270" t="str">
            <v>UC</v>
          </cell>
          <cell r="F6270">
            <v>30</v>
          </cell>
          <cell r="G6270">
            <v>122175.9</v>
          </cell>
          <cell r="H6270">
            <v>0</v>
          </cell>
          <cell r="I6270">
            <v>123397.659</v>
          </cell>
          <cell r="J6270">
            <v>15548105.034</v>
          </cell>
          <cell r="K6270">
            <v>0.64</v>
          </cell>
          <cell r="L6270">
            <v>25498893</v>
          </cell>
        </row>
        <row r="6271">
          <cell r="A6271" t="str">
            <v>004371210</v>
          </cell>
          <cell r="B6271" t="str">
            <v>Talilni vložek</v>
          </cell>
          <cell r="C6271" t="str">
            <v>M00UQ01/40A/690V</v>
          </cell>
          <cell r="D6271" t="str">
            <v>17,4537</v>
          </cell>
          <cell r="E6271" t="str">
            <v>UC</v>
          </cell>
          <cell r="F6271">
            <v>30</v>
          </cell>
          <cell r="G6271">
            <v>122175.9</v>
          </cell>
          <cell r="H6271">
            <v>0</v>
          </cell>
          <cell r="I6271">
            <v>123397.659</v>
          </cell>
          <cell r="J6271">
            <v>15548105.034</v>
          </cell>
          <cell r="K6271">
            <v>0.64</v>
          </cell>
          <cell r="L6271">
            <v>25498893</v>
          </cell>
        </row>
        <row r="6272">
          <cell r="A6272" t="str">
            <v>004371211</v>
          </cell>
          <cell r="B6272" t="str">
            <v>Talilni vložek</v>
          </cell>
          <cell r="C6272" t="str">
            <v>M00UQ01/50A/690V</v>
          </cell>
          <cell r="D6272" t="str">
            <v>17,9524</v>
          </cell>
          <cell r="E6272" t="str">
            <v>UC</v>
          </cell>
          <cell r="F6272">
            <v>30</v>
          </cell>
          <cell r="G6272">
            <v>125666.79999999999</v>
          </cell>
          <cell r="H6272">
            <v>0</v>
          </cell>
          <cell r="I6272">
            <v>126923.46799999999</v>
          </cell>
          <cell r="J6272">
            <v>15992356.967999998</v>
          </cell>
          <cell r="K6272">
            <v>0.64</v>
          </cell>
          <cell r="L6272">
            <v>26227466</v>
          </cell>
        </row>
        <row r="6273">
          <cell r="A6273" t="str">
            <v>004371212</v>
          </cell>
          <cell r="B6273" t="str">
            <v>Talilni vložek</v>
          </cell>
          <cell r="C6273" t="str">
            <v>M00UQ01/63A/690V</v>
          </cell>
          <cell r="D6273" t="str">
            <v>17,9524</v>
          </cell>
          <cell r="E6273" t="str">
            <v>UC</v>
          </cell>
          <cell r="F6273">
            <v>30</v>
          </cell>
          <cell r="G6273">
            <v>125666.79999999999</v>
          </cell>
          <cell r="H6273">
            <v>0</v>
          </cell>
          <cell r="I6273">
            <v>126923.46799999999</v>
          </cell>
          <cell r="J6273">
            <v>15992356.967999998</v>
          </cell>
          <cell r="K6273">
            <v>0.64</v>
          </cell>
          <cell r="L6273">
            <v>26227466</v>
          </cell>
        </row>
        <row r="6274">
          <cell r="A6274" t="str">
            <v>004371213</v>
          </cell>
          <cell r="B6274" t="str">
            <v>Talilni vložek</v>
          </cell>
          <cell r="C6274" t="str">
            <v>M00UQ01/80A/690V</v>
          </cell>
          <cell r="D6274" t="str">
            <v>17,9524</v>
          </cell>
          <cell r="E6274" t="str">
            <v>UC</v>
          </cell>
          <cell r="F6274">
            <v>30</v>
          </cell>
          <cell r="G6274">
            <v>125666.79999999999</v>
          </cell>
          <cell r="H6274">
            <v>0</v>
          </cell>
          <cell r="I6274">
            <v>126923.46799999999</v>
          </cell>
          <cell r="J6274">
            <v>15992356.967999998</v>
          </cell>
          <cell r="K6274">
            <v>0.64</v>
          </cell>
          <cell r="L6274">
            <v>26227466</v>
          </cell>
        </row>
        <row r="6275">
          <cell r="A6275" t="str">
            <v>004371214</v>
          </cell>
          <cell r="B6275" t="str">
            <v>Talilni vložek</v>
          </cell>
          <cell r="C6275" t="str">
            <v>M00UQ01/100A/690V</v>
          </cell>
          <cell r="D6275" t="str">
            <v>23,6238</v>
          </cell>
          <cell r="E6275" t="str">
            <v>UC</v>
          </cell>
          <cell r="F6275">
            <v>30</v>
          </cell>
          <cell r="G6275">
            <v>165366.59999999998</v>
          </cell>
          <cell r="H6275">
            <v>0</v>
          </cell>
          <cell r="I6275">
            <v>167020.26599999997</v>
          </cell>
          <cell r="J6275">
            <v>21044553.515999995</v>
          </cell>
          <cell r="K6275">
            <v>0.64</v>
          </cell>
          <cell r="L6275">
            <v>34513068</v>
          </cell>
        </row>
        <row r="6276">
          <cell r="A6276" t="str">
            <v>004371215</v>
          </cell>
          <cell r="B6276" t="str">
            <v>Talilni vložek</v>
          </cell>
          <cell r="C6276" t="str">
            <v>M00UQ01/125A/690V</v>
          </cell>
          <cell r="D6276" t="str">
            <v>23,6238</v>
          </cell>
          <cell r="E6276" t="str">
            <v>UC</v>
          </cell>
          <cell r="F6276">
            <v>30</v>
          </cell>
          <cell r="G6276">
            <v>165366.59999999998</v>
          </cell>
          <cell r="H6276">
            <v>0</v>
          </cell>
          <cell r="I6276">
            <v>167020.26599999997</v>
          </cell>
          <cell r="J6276">
            <v>21044553.515999995</v>
          </cell>
          <cell r="K6276">
            <v>0.64</v>
          </cell>
          <cell r="L6276">
            <v>34513068</v>
          </cell>
        </row>
        <row r="6277">
          <cell r="A6277" t="str">
            <v>004371216</v>
          </cell>
          <cell r="B6277" t="str">
            <v>Talilni vložek</v>
          </cell>
          <cell r="C6277" t="str">
            <v>M00UQ01/160A/690V</v>
          </cell>
          <cell r="D6277" t="str">
            <v>23,6238</v>
          </cell>
          <cell r="E6277" t="str">
            <v>UC</v>
          </cell>
          <cell r="F6277">
            <v>30</v>
          </cell>
          <cell r="G6277">
            <v>165366.59999999998</v>
          </cell>
          <cell r="H6277">
            <v>0</v>
          </cell>
          <cell r="I6277">
            <v>167020.26599999997</v>
          </cell>
          <cell r="J6277">
            <v>21044553.515999995</v>
          </cell>
          <cell r="K6277">
            <v>0.64</v>
          </cell>
          <cell r="L6277">
            <v>34513068</v>
          </cell>
        </row>
        <row r="6278">
          <cell r="A6278" t="str">
            <v>004741217</v>
          </cell>
          <cell r="B6278" t="str">
            <v>Talilni vložek</v>
          </cell>
          <cell r="C6278" t="str">
            <v>M00UQ02/200A/690V</v>
          </cell>
          <cell r="D6278" t="str">
            <v>29,5297</v>
          </cell>
          <cell r="E6278" t="str">
            <v>UC</v>
          </cell>
          <cell r="F6278">
            <v>30</v>
          </cell>
          <cell r="G6278">
            <v>206707.9</v>
          </cell>
          <cell r="H6278">
            <v>0</v>
          </cell>
          <cell r="I6278">
            <v>208774.97899999999</v>
          </cell>
          <cell r="J6278">
            <v>26305647.353999998</v>
          </cell>
          <cell r="K6278">
            <v>0.64</v>
          </cell>
          <cell r="L6278">
            <v>43141262</v>
          </cell>
        </row>
        <row r="6279">
          <cell r="A6279" t="str">
            <v>004741219</v>
          </cell>
          <cell r="B6279" t="str">
            <v>Talilni vložek</v>
          </cell>
          <cell r="C6279" t="str">
            <v>M00UQ02/250A/690V</v>
          </cell>
          <cell r="D6279" t="str">
            <v>29,5297</v>
          </cell>
          <cell r="E6279" t="str">
            <v>UC</v>
          </cell>
          <cell r="F6279">
            <v>30</v>
          </cell>
          <cell r="G6279">
            <v>206707.9</v>
          </cell>
          <cell r="H6279">
            <v>0</v>
          </cell>
          <cell r="I6279">
            <v>208774.97899999999</v>
          </cell>
          <cell r="J6279">
            <v>26305647.353999998</v>
          </cell>
          <cell r="K6279">
            <v>0.64</v>
          </cell>
          <cell r="L6279">
            <v>43141262</v>
          </cell>
        </row>
        <row r="6280">
          <cell r="A6280" t="str">
            <v>004743212</v>
          </cell>
          <cell r="B6280" t="str">
            <v>Talilni vložek</v>
          </cell>
          <cell r="C6280" t="str">
            <v>M1UQ02/63A/690V</v>
          </cell>
          <cell r="D6280" t="str">
            <v>58,3782</v>
          </cell>
          <cell r="E6280" t="str">
            <v>UC</v>
          </cell>
          <cell r="F6280">
            <v>30</v>
          </cell>
          <cell r="G6280">
            <v>408647.39999999997</v>
          </cell>
          <cell r="H6280">
            <v>0</v>
          </cell>
          <cell r="I6280">
            <v>412733.87399999995</v>
          </cell>
          <cell r="J6280">
            <v>52004468.123999991</v>
          </cell>
          <cell r="K6280">
            <v>0.64</v>
          </cell>
          <cell r="L6280">
            <v>85287328</v>
          </cell>
        </row>
        <row r="6281">
          <cell r="A6281" t="str">
            <v>004743213</v>
          </cell>
          <cell r="B6281" t="str">
            <v>Talilni vložek</v>
          </cell>
          <cell r="C6281" t="str">
            <v>M1UQ02/80A/690V</v>
          </cell>
          <cell r="D6281" t="str">
            <v>59,3248</v>
          </cell>
          <cell r="E6281" t="str">
            <v>UC</v>
          </cell>
          <cell r="F6281">
            <v>30</v>
          </cell>
          <cell r="G6281">
            <v>415273.6</v>
          </cell>
          <cell r="H6281">
            <v>0</v>
          </cell>
          <cell r="I6281">
            <v>419426.33599999995</v>
          </cell>
          <cell r="J6281">
            <v>52847718.335999995</v>
          </cell>
          <cell r="K6281">
            <v>0.64</v>
          </cell>
          <cell r="L6281">
            <v>86670259</v>
          </cell>
        </row>
        <row r="6282">
          <cell r="A6282" t="str">
            <v>004743214</v>
          </cell>
          <cell r="B6282" t="str">
            <v>Talilni vložek</v>
          </cell>
          <cell r="C6282" t="str">
            <v>M1UQ02/100A/690V</v>
          </cell>
          <cell r="D6282" t="str">
            <v>59,3248</v>
          </cell>
          <cell r="E6282" t="str">
            <v>UC</v>
          </cell>
          <cell r="F6282">
            <v>30</v>
          </cell>
          <cell r="G6282">
            <v>415273.6</v>
          </cell>
          <cell r="H6282">
            <v>0</v>
          </cell>
          <cell r="I6282">
            <v>419426.33599999995</v>
          </cell>
          <cell r="J6282">
            <v>52847718.335999995</v>
          </cell>
          <cell r="K6282">
            <v>0.64</v>
          </cell>
          <cell r="L6282">
            <v>86670259</v>
          </cell>
        </row>
        <row r="6283">
          <cell r="A6283" t="str">
            <v>004743215</v>
          </cell>
          <cell r="B6283" t="str">
            <v>Talilni vložek</v>
          </cell>
          <cell r="C6283" t="str">
            <v>M1UQ02/125A/690V</v>
          </cell>
          <cell r="D6283" t="str">
            <v>58,1006</v>
          </cell>
          <cell r="E6283" t="str">
            <v>UC</v>
          </cell>
          <cell r="F6283">
            <v>30</v>
          </cell>
          <cell r="G6283">
            <v>406704.19999999995</v>
          </cell>
          <cell r="H6283">
            <v>0</v>
          </cell>
          <cell r="I6283">
            <v>410771.24199999997</v>
          </cell>
          <cell r="J6283">
            <v>51757176.491999999</v>
          </cell>
          <cell r="K6283">
            <v>0.64</v>
          </cell>
          <cell r="L6283">
            <v>84881770</v>
          </cell>
        </row>
        <row r="6284">
          <cell r="A6284" t="str">
            <v>004743216</v>
          </cell>
          <cell r="B6284" t="str">
            <v>Talilni vložek</v>
          </cell>
          <cell r="C6284" t="str">
            <v>M1UQ02/160A/690V</v>
          </cell>
          <cell r="D6284" t="str">
            <v>58,1006</v>
          </cell>
          <cell r="E6284" t="str">
            <v>UC</v>
          </cell>
          <cell r="F6284">
            <v>30</v>
          </cell>
          <cell r="G6284">
            <v>406704.19999999995</v>
          </cell>
          <cell r="H6284">
            <v>0</v>
          </cell>
          <cell r="I6284">
            <v>410771.24199999997</v>
          </cell>
          <cell r="J6284">
            <v>51757176.491999999</v>
          </cell>
          <cell r="K6284">
            <v>0.64</v>
          </cell>
          <cell r="L6284">
            <v>84881770</v>
          </cell>
        </row>
        <row r="6285">
          <cell r="A6285" t="str">
            <v>004743217</v>
          </cell>
          <cell r="B6285" t="str">
            <v>Talilni vložek</v>
          </cell>
          <cell r="C6285" t="str">
            <v>M1UQ02/200A/690V</v>
          </cell>
          <cell r="D6285" t="str">
            <v>66,2772</v>
          </cell>
          <cell r="E6285" t="str">
            <v>UC</v>
          </cell>
          <cell r="F6285">
            <v>30</v>
          </cell>
          <cell r="G6285">
            <v>463940.39999999997</v>
          </cell>
          <cell r="H6285">
            <v>0</v>
          </cell>
          <cell r="I6285">
            <v>468579.80399999995</v>
          </cell>
          <cell r="J6285">
            <v>59041055.30399999</v>
          </cell>
          <cell r="K6285">
            <v>0.64</v>
          </cell>
          <cell r="L6285">
            <v>96827331</v>
          </cell>
        </row>
        <row r="6286">
          <cell r="A6286" t="str">
            <v>004743219</v>
          </cell>
          <cell r="B6286" t="str">
            <v>Talilni vložek</v>
          </cell>
          <cell r="C6286" t="str">
            <v>M1UQ02/250A/690V</v>
          </cell>
          <cell r="D6286" t="str">
            <v>66,2772</v>
          </cell>
          <cell r="E6286" t="str">
            <v>UC</v>
          </cell>
          <cell r="F6286">
            <v>30</v>
          </cell>
          <cell r="G6286">
            <v>463940.39999999997</v>
          </cell>
          <cell r="H6286">
            <v>0</v>
          </cell>
          <cell r="I6286">
            <v>468579.80399999995</v>
          </cell>
          <cell r="J6286">
            <v>59041055.30399999</v>
          </cell>
          <cell r="K6286">
            <v>0.64</v>
          </cell>
          <cell r="L6286">
            <v>96827331</v>
          </cell>
        </row>
        <row r="6287">
          <cell r="A6287" t="str">
            <v>004743221</v>
          </cell>
          <cell r="B6287" t="str">
            <v>Talilni vložek</v>
          </cell>
          <cell r="C6287" t="str">
            <v>M1UQ02/315A/690V</v>
          </cell>
          <cell r="D6287" t="str">
            <v>69,0388</v>
          </cell>
          <cell r="E6287" t="str">
            <v>UC</v>
          </cell>
          <cell r="F6287">
            <v>30</v>
          </cell>
          <cell r="G6287">
            <v>483271.6</v>
          </cell>
          <cell r="H6287">
            <v>0</v>
          </cell>
          <cell r="I6287">
            <v>488104.31599999999</v>
          </cell>
          <cell r="J6287">
            <v>61501143.816</v>
          </cell>
          <cell r="K6287">
            <v>0.64</v>
          </cell>
          <cell r="L6287">
            <v>100861876</v>
          </cell>
        </row>
        <row r="6288">
          <cell r="A6288" t="str">
            <v>004743222</v>
          </cell>
          <cell r="B6288" t="str">
            <v>Talilni vložek</v>
          </cell>
          <cell r="C6288" t="str">
            <v>M1UQ02/350A/690V</v>
          </cell>
          <cell r="D6288" t="str">
            <v>69,0388</v>
          </cell>
          <cell r="E6288" t="str">
            <v>UC</v>
          </cell>
          <cell r="F6288">
            <v>30</v>
          </cell>
          <cell r="G6288">
            <v>483271.6</v>
          </cell>
          <cell r="H6288">
            <v>0</v>
          </cell>
          <cell r="I6288">
            <v>488104.31599999999</v>
          </cell>
          <cell r="J6288">
            <v>61501143.816</v>
          </cell>
          <cell r="K6288">
            <v>0.64</v>
          </cell>
          <cell r="L6288">
            <v>100861876</v>
          </cell>
        </row>
        <row r="6289">
          <cell r="A6289" t="str">
            <v>004743223</v>
          </cell>
          <cell r="B6289" t="str">
            <v>Talilni vložek</v>
          </cell>
          <cell r="C6289" t="str">
            <v>M1UQ02/400A/690V</v>
          </cell>
          <cell r="D6289" t="str">
            <v>69,0388</v>
          </cell>
          <cell r="E6289" t="str">
            <v>UC</v>
          </cell>
          <cell r="F6289">
            <v>30</v>
          </cell>
          <cell r="G6289">
            <v>483271.6</v>
          </cell>
          <cell r="H6289">
            <v>0</v>
          </cell>
          <cell r="I6289">
            <v>488104.31599999999</v>
          </cell>
          <cell r="J6289">
            <v>61501143.816</v>
          </cell>
          <cell r="K6289">
            <v>0.64</v>
          </cell>
          <cell r="L6289">
            <v>100861876</v>
          </cell>
        </row>
        <row r="6290">
          <cell r="A6290" t="str">
            <v>004744219</v>
          </cell>
          <cell r="B6290" t="str">
            <v>Talilni vložek</v>
          </cell>
          <cell r="C6290" t="str">
            <v>M2UQ02/250A/690V</v>
          </cell>
          <cell r="D6290" t="str">
            <v>76,2002</v>
          </cell>
          <cell r="E6290" t="str">
            <v>UC</v>
          </cell>
          <cell r="F6290">
            <v>30</v>
          </cell>
          <cell r="G6290">
            <v>533401.4</v>
          </cell>
          <cell r="H6290">
            <v>0</v>
          </cell>
          <cell r="I6290">
            <v>538735.41399999999</v>
          </cell>
          <cell r="J6290">
            <v>67880662.164000005</v>
          </cell>
          <cell r="K6290">
            <v>0.64</v>
          </cell>
          <cell r="L6290">
            <v>111324286</v>
          </cell>
        </row>
        <row r="6291">
          <cell r="A6291" t="str">
            <v>004744221</v>
          </cell>
          <cell r="B6291" t="str">
            <v>Talilni vložek</v>
          </cell>
          <cell r="C6291" t="str">
            <v>M2UQ02/315A/690V</v>
          </cell>
          <cell r="D6291" t="str">
            <v>76,2002</v>
          </cell>
          <cell r="E6291" t="str">
            <v>UC</v>
          </cell>
          <cell r="F6291">
            <v>30</v>
          </cell>
          <cell r="G6291">
            <v>533401.4</v>
          </cell>
          <cell r="H6291">
            <v>0</v>
          </cell>
          <cell r="I6291">
            <v>538735.41399999999</v>
          </cell>
          <cell r="J6291">
            <v>67880662.164000005</v>
          </cell>
          <cell r="K6291">
            <v>0.64</v>
          </cell>
          <cell r="L6291">
            <v>111324286</v>
          </cell>
        </row>
        <row r="6292">
          <cell r="A6292" t="str">
            <v>004744222</v>
          </cell>
          <cell r="B6292" t="str">
            <v>Talilni vložek</v>
          </cell>
          <cell r="C6292" t="str">
            <v>M2UQ02/350A/690V</v>
          </cell>
          <cell r="D6292" t="str">
            <v>76,2002</v>
          </cell>
          <cell r="E6292" t="str">
            <v>UC</v>
          </cell>
          <cell r="F6292">
            <v>30</v>
          </cell>
          <cell r="G6292">
            <v>533401.4</v>
          </cell>
          <cell r="H6292">
            <v>0</v>
          </cell>
          <cell r="I6292">
            <v>538735.41399999999</v>
          </cell>
          <cell r="J6292">
            <v>67880662.164000005</v>
          </cell>
          <cell r="K6292">
            <v>0.64</v>
          </cell>
          <cell r="L6292">
            <v>111324286</v>
          </cell>
        </row>
        <row r="6293">
          <cell r="A6293" t="str">
            <v>004744223</v>
          </cell>
          <cell r="B6293" t="str">
            <v>Talilni vložek</v>
          </cell>
          <cell r="C6293" t="str">
            <v>M2UQ02/400A/690V</v>
          </cell>
          <cell r="D6293" t="str">
            <v>84,6865</v>
          </cell>
          <cell r="E6293" t="str">
            <v>UC</v>
          </cell>
          <cell r="F6293">
            <v>30</v>
          </cell>
          <cell r="G6293">
            <v>592805.5</v>
          </cell>
          <cell r="H6293">
            <v>0</v>
          </cell>
          <cell r="I6293">
            <v>598733.55500000005</v>
          </cell>
          <cell r="J6293">
            <v>75440427.930000007</v>
          </cell>
          <cell r="K6293">
            <v>0.64</v>
          </cell>
          <cell r="L6293">
            <v>123722302</v>
          </cell>
        </row>
        <row r="6294">
          <cell r="A6294" t="str">
            <v>004744225</v>
          </cell>
          <cell r="B6294" t="str">
            <v>Talilni vložek</v>
          </cell>
          <cell r="C6294" t="str">
            <v>M2UQ02/450A/690V</v>
          </cell>
          <cell r="D6294" t="str">
            <v>91,7438</v>
          </cell>
          <cell r="E6294" t="str">
            <v>UC</v>
          </cell>
          <cell r="F6294">
            <v>30</v>
          </cell>
          <cell r="G6294">
            <v>642206.6</v>
          </cell>
          <cell r="H6294">
            <v>0</v>
          </cell>
          <cell r="I6294">
            <v>648628.66599999997</v>
          </cell>
          <cell r="J6294">
            <v>81727211.915999994</v>
          </cell>
          <cell r="K6294">
            <v>0.64</v>
          </cell>
          <cell r="L6294">
            <v>134032628</v>
          </cell>
        </row>
        <row r="6295">
          <cell r="A6295" t="str">
            <v>004744226</v>
          </cell>
          <cell r="B6295" t="str">
            <v>Talilni vložek</v>
          </cell>
          <cell r="C6295" t="str">
            <v>M2UQ02/500A/690V</v>
          </cell>
          <cell r="D6295" t="str">
            <v>91,7438</v>
          </cell>
          <cell r="E6295" t="str">
            <v>UC</v>
          </cell>
          <cell r="F6295">
            <v>30</v>
          </cell>
          <cell r="G6295">
            <v>642206.6</v>
          </cell>
          <cell r="H6295">
            <v>0</v>
          </cell>
          <cell r="I6295">
            <v>648628.66599999997</v>
          </cell>
          <cell r="J6295">
            <v>81727211.915999994</v>
          </cell>
          <cell r="K6295">
            <v>0.64</v>
          </cell>
          <cell r="L6295">
            <v>134032628</v>
          </cell>
        </row>
        <row r="6296">
          <cell r="A6296" t="str">
            <v>004744227</v>
          </cell>
          <cell r="B6296" t="str">
            <v>Talilni vložek</v>
          </cell>
          <cell r="C6296" t="str">
            <v>M2UQ02/550A/690V</v>
          </cell>
          <cell r="D6296" t="str">
            <v>91,7438</v>
          </cell>
          <cell r="E6296" t="str">
            <v>UC</v>
          </cell>
          <cell r="F6296">
            <v>30</v>
          </cell>
          <cell r="G6296">
            <v>642206.6</v>
          </cell>
          <cell r="H6296">
            <v>0</v>
          </cell>
          <cell r="I6296">
            <v>648628.66599999997</v>
          </cell>
          <cell r="J6296">
            <v>81727211.915999994</v>
          </cell>
          <cell r="K6296">
            <v>0.64</v>
          </cell>
          <cell r="L6296">
            <v>134032628</v>
          </cell>
        </row>
        <row r="6297">
          <cell r="A6297" t="str">
            <v>004744228</v>
          </cell>
          <cell r="B6297" t="str">
            <v>Talilni vložek</v>
          </cell>
          <cell r="C6297" t="str">
            <v>M2UQ02/630A/690V</v>
          </cell>
          <cell r="D6297" t="str">
            <v>91,7438</v>
          </cell>
          <cell r="E6297" t="str">
            <v>UC</v>
          </cell>
          <cell r="F6297">
            <v>30</v>
          </cell>
          <cell r="G6297">
            <v>642206.6</v>
          </cell>
          <cell r="H6297">
            <v>0</v>
          </cell>
          <cell r="I6297">
            <v>648628.66599999997</v>
          </cell>
          <cell r="J6297">
            <v>81727211.915999994</v>
          </cell>
          <cell r="K6297">
            <v>0.64</v>
          </cell>
          <cell r="L6297">
            <v>134032628</v>
          </cell>
        </row>
        <row r="6298">
          <cell r="A6298" t="str">
            <v>004745223</v>
          </cell>
          <cell r="B6298" t="str">
            <v>Talilni vložek</v>
          </cell>
          <cell r="C6298" t="str">
            <v>M3UQ02/400A/690V</v>
          </cell>
          <cell r="D6298" t="str">
            <v>84,7683</v>
          </cell>
          <cell r="E6298" t="str">
            <v>UC</v>
          </cell>
          <cell r="F6298">
            <v>30</v>
          </cell>
          <cell r="G6298">
            <v>593378.1</v>
          </cell>
          <cell r="H6298">
            <v>0</v>
          </cell>
          <cell r="I6298">
            <v>599311.88099999994</v>
          </cell>
          <cell r="J6298">
            <v>75513297.005999997</v>
          </cell>
          <cell r="K6298">
            <v>0.64</v>
          </cell>
          <cell r="L6298">
            <v>123841808</v>
          </cell>
        </row>
        <row r="6299">
          <cell r="A6299" t="str">
            <v>004745225</v>
          </cell>
          <cell r="B6299" t="str">
            <v>Talilni vložek</v>
          </cell>
          <cell r="C6299" t="str">
            <v>M3UQ02/450A/690V</v>
          </cell>
          <cell r="D6299" t="str">
            <v>84,7683</v>
          </cell>
          <cell r="E6299" t="str">
            <v>UC</v>
          </cell>
          <cell r="F6299">
            <v>30</v>
          </cell>
          <cell r="G6299">
            <v>593378.1</v>
          </cell>
          <cell r="H6299">
            <v>0</v>
          </cell>
          <cell r="I6299">
            <v>599311.88099999994</v>
          </cell>
          <cell r="J6299">
            <v>75513297.005999997</v>
          </cell>
          <cell r="K6299">
            <v>0.64</v>
          </cell>
          <cell r="L6299">
            <v>123841808</v>
          </cell>
        </row>
        <row r="6300">
          <cell r="A6300" t="str">
            <v>004745226</v>
          </cell>
          <cell r="B6300" t="str">
            <v>Talilni vložek</v>
          </cell>
          <cell r="C6300" t="str">
            <v>M3UQ02/500A/690V</v>
          </cell>
          <cell r="D6300" t="str">
            <v>107,3720</v>
          </cell>
          <cell r="E6300" t="str">
            <v>UC</v>
          </cell>
          <cell r="F6300">
            <v>30</v>
          </cell>
          <cell r="G6300">
            <v>751604</v>
          </cell>
          <cell r="H6300">
            <v>0</v>
          </cell>
          <cell r="I6300">
            <v>759120.04</v>
          </cell>
          <cell r="J6300">
            <v>95649125.040000007</v>
          </cell>
          <cell r="K6300">
            <v>0.64</v>
          </cell>
          <cell r="L6300">
            <v>156864566</v>
          </cell>
        </row>
        <row r="6301">
          <cell r="A6301" t="str">
            <v>004745228</v>
          </cell>
          <cell r="B6301" t="str">
            <v>Talilni vložek</v>
          </cell>
          <cell r="C6301" t="str">
            <v>M3UQ02/630A/690V</v>
          </cell>
          <cell r="D6301" t="str">
            <v>107,3720</v>
          </cell>
          <cell r="E6301" t="str">
            <v>UC</v>
          </cell>
          <cell r="F6301">
            <v>30</v>
          </cell>
          <cell r="G6301">
            <v>751604</v>
          </cell>
          <cell r="H6301">
            <v>0</v>
          </cell>
          <cell r="I6301">
            <v>759120.04</v>
          </cell>
          <cell r="J6301">
            <v>95649125.040000007</v>
          </cell>
          <cell r="K6301">
            <v>0.64</v>
          </cell>
          <cell r="L6301">
            <v>156864566</v>
          </cell>
        </row>
        <row r="6302">
          <cell r="A6302" t="str">
            <v>004745229</v>
          </cell>
          <cell r="B6302" t="str">
            <v>Talilni vložek</v>
          </cell>
          <cell r="C6302" t="str">
            <v>M3UQ02/710A/690V</v>
          </cell>
          <cell r="D6302" t="str">
            <v>107,3720</v>
          </cell>
          <cell r="E6302" t="str">
            <v>UC</v>
          </cell>
          <cell r="F6302">
            <v>30</v>
          </cell>
          <cell r="G6302">
            <v>751604</v>
          </cell>
          <cell r="H6302">
            <v>0</v>
          </cell>
          <cell r="I6302">
            <v>759120.04</v>
          </cell>
          <cell r="J6302">
            <v>95649125.040000007</v>
          </cell>
          <cell r="K6302">
            <v>0.64</v>
          </cell>
          <cell r="L6302">
            <v>156864566</v>
          </cell>
        </row>
        <row r="6303">
          <cell r="A6303" t="str">
            <v>004745230</v>
          </cell>
          <cell r="B6303" t="str">
            <v>Talilni vložek</v>
          </cell>
          <cell r="C6303" t="str">
            <v>M3UQ02/800A/690V</v>
          </cell>
          <cell r="D6303" t="str">
            <v>107,3720</v>
          </cell>
          <cell r="E6303" t="str">
            <v>UC</v>
          </cell>
          <cell r="F6303">
            <v>30</v>
          </cell>
          <cell r="G6303">
            <v>751604</v>
          </cell>
          <cell r="H6303">
            <v>0</v>
          </cell>
          <cell r="I6303">
            <v>759120.04</v>
          </cell>
          <cell r="J6303">
            <v>95649125.040000007</v>
          </cell>
          <cell r="K6303">
            <v>0.64</v>
          </cell>
          <cell r="L6303">
            <v>156864566</v>
          </cell>
        </row>
        <row r="6304">
          <cell r="A6304" t="str">
            <v>004745231</v>
          </cell>
          <cell r="B6304" t="str">
            <v>Talilni vložek</v>
          </cell>
          <cell r="C6304" t="str">
            <v>M3UQ02/900A/690V</v>
          </cell>
          <cell r="D6304" t="str">
            <v>107,3720</v>
          </cell>
          <cell r="E6304" t="str">
            <v>UC</v>
          </cell>
          <cell r="F6304">
            <v>30</v>
          </cell>
          <cell r="G6304">
            <v>751604</v>
          </cell>
          <cell r="H6304">
            <v>0</v>
          </cell>
          <cell r="I6304">
            <v>759120.04</v>
          </cell>
          <cell r="J6304">
            <v>95649125.040000007</v>
          </cell>
          <cell r="K6304">
            <v>0.64</v>
          </cell>
          <cell r="L6304">
            <v>156864566</v>
          </cell>
        </row>
        <row r="6305">
          <cell r="A6305" t="str">
            <v>004745232</v>
          </cell>
          <cell r="B6305" t="str">
            <v>Talilni vložek</v>
          </cell>
          <cell r="C6305" t="str">
            <v>M3UQ02/1000A/690V</v>
          </cell>
          <cell r="D6305" t="str">
            <v>107,3720</v>
          </cell>
          <cell r="E6305" t="str">
            <v>UC</v>
          </cell>
          <cell r="F6305">
            <v>30</v>
          </cell>
          <cell r="G6305">
            <v>751604</v>
          </cell>
          <cell r="H6305">
            <v>0</v>
          </cell>
          <cell r="I6305">
            <v>759120.04</v>
          </cell>
          <cell r="J6305">
            <v>95649125.040000007</v>
          </cell>
          <cell r="K6305">
            <v>0.64</v>
          </cell>
          <cell r="L6305">
            <v>156864566</v>
          </cell>
        </row>
        <row r="6306">
          <cell r="A6306" t="str">
            <v>004745233</v>
          </cell>
          <cell r="B6306" t="str">
            <v>Talilni vložek</v>
          </cell>
          <cell r="C6306" t="str">
            <v>M3UQ02/1250A/690V</v>
          </cell>
          <cell r="D6306" t="str">
            <v>107,3720</v>
          </cell>
          <cell r="E6306" t="str">
            <v>UC</v>
          </cell>
          <cell r="F6306">
            <v>30</v>
          </cell>
          <cell r="G6306">
            <v>751604</v>
          </cell>
          <cell r="H6306">
            <v>0</v>
          </cell>
          <cell r="I6306">
            <v>759120.04</v>
          </cell>
          <cell r="J6306">
            <v>95649125.040000007</v>
          </cell>
          <cell r="K6306">
            <v>0.64</v>
          </cell>
          <cell r="L6306">
            <v>156864566</v>
          </cell>
        </row>
        <row r="6307">
          <cell r="A6307" t="str">
            <v>004371104</v>
          </cell>
          <cell r="B6307" t="str">
            <v>Talilni vložek</v>
          </cell>
          <cell r="C6307" t="str">
            <v>S000UQ01/80/10A/690V</v>
          </cell>
          <cell r="D6307" t="str">
            <v>21,9759</v>
          </cell>
          <cell r="E6307" t="str">
            <v>UC</v>
          </cell>
          <cell r="F6307">
            <v>30</v>
          </cell>
          <cell r="G6307">
            <v>153831.29999999999</v>
          </cell>
          <cell r="H6307">
            <v>0</v>
          </cell>
          <cell r="I6307">
            <v>155369.61299999998</v>
          </cell>
          <cell r="J6307">
            <v>19576571.237999998</v>
          </cell>
          <cell r="K6307">
            <v>0.64</v>
          </cell>
          <cell r="L6307">
            <v>32105577</v>
          </cell>
        </row>
        <row r="6308">
          <cell r="A6308" t="str">
            <v>004371105</v>
          </cell>
          <cell r="B6308" t="str">
            <v>Talilni vložek</v>
          </cell>
          <cell r="C6308" t="str">
            <v>S000UQ01/80/16A/690V</v>
          </cell>
          <cell r="D6308" t="str">
            <v>21,9759</v>
          </cell>
          <cell r="E6308" t="str">
            <v>UC</v>
          </cell>
          <cell r="F6308">
            <v>30</v>
          </cell>
          <cell r="G6308">
            <v>153831.29999999999</v>
          </cell>
          <cell r="H6308">
            <v>0</v>
          </cell>
          <cell r="I6308">
            <v>155369.61299999998</v>
          </cell>
          <cell r="J6308">
            <v>19576571.237999998</v>
          </cell>
          <cell r="K6308">
            <v>0.64</v>
          </cell>
          <cell r="L6308">
            <v>32105577</v>
          </cell>
        </row>
        <row r="6309">
          <cell r="A6309" t="str">
            <v>004371106</v>
          </cell>
          <cell r="B6309" t="str">
            <v>Talilni vložek</v>
          </cell>
          <cell r="C6309" t="str">
            <v>S000UQ01/80/20A/690V</v>
          </cell>
          <cell r="D6309" t="str">
            <v>21,9759</v>
          </cell>
          <cell r="E6309" t="str">
            <v>UC</v>
          </cell>
          <cell r="F6309">
            <v>30</v>
          </cell>
          <cell r="G6309">
            <v>153831.29999999999</v>
          </cell>
          <cell r="H6309">
            <v>0</v>
          </cell>
          <cell r="I6309">
            <v>155369.61299999998</v>
          </cell>
          <cell r="J6309">
            <v>19576571.237999998</v>
          </cell>
          <cell r="K6309">
            <v>0.64</v>
          </cell>
          <cell r="L6309">
            <v>32105577</v>
          </cell>
        </row>
        <row r="6310">
          <cell r="A6310" t="str">
            <v>004371107</v>
          </cell>
          <cell r="B6310" t="str">
            <v>Talilni vložek</v>
          </cell>
          <cell r="C6310" t="str">
            <v>S000UQ01/80/25A/690V</v>
          </cell>
          <cell r="D6310" t="str">
            <v>21,9759</v>
          </cell>
          <cell r="E6310" t="str">
            <v>UC</v>
          </cell>
          <cell r="F6310">
            <v>30</v>
          </cell>
          <cell r="G6310">
            <v>153831.29999999999</v>
          </cell>
          <cell r="H6310">
            <v>0</v>
          </cell>
          <cell r="I6310">
            <v>155369.61299999998</v>
          </cell>
          <cell r="J6310">
            <v>19576571.237999998</v>
          </cell>
          <cell r="K6310">
            <v>0.64</v>
          </cell>
          <cell r="L6310">
            <v>32105577</v>
          </cell>
        </row>
        <row r="6311">
          <cell r="A6311" t="str">
            <v>004371108</v>
          </cell>
          <cell r="B6311" t="str">
            <v>Talilni vložek</v>
          </cell>
          <cell r="C6311" t="str">
            <v>S000UQ01/80/32A/690V</v>
          </cell>
          <cell r="D6311" t="str">
            <v>21,9759</v>
          </cell>
          <cell r="E6311" t="str">
            <v>UC</v>
          </cell>
          <cell r="F6311">
            <v>30</v>
          </cell>
          <cell r="G6311">
            <v>153831.29999999999</v>
          </cell>
          <cell r="H6311">
            <v>0</v>
          </cell>
          <cell r="I6311">
            <v>155369.61299999998</v>
          </cell>
          <cell r="J6311">
            <v>19576571.237999998</v>
          </cell>
          <cell r="K6311">
            <v>0.64</v>
          </cell>
          <cell r="L6311">
            <v>32105577</v>
          </cell>
        </row>
        <row r="6312">
          <cell r="A6312" t="str">
            <v>004371109</v>
          </cell>
          <cell r="B6312" t="str">
            <v>Talilni vložek</v>
          </cell>
          <cell r="C6312" t="str">
            <v>S000UQ01/80/35A/690V</v>
          </cell>
          <cell r="D6312" t="str">
            <v>21,9759</v>
          </cell>
          <cell r="E6312" t="str">
            <v>UC</v>
          </cell>
          <cell r="F6312">
            <v>30</v>
          </cell>
          <cell r="G6312">
            <v>153831.29999999999</v>
          </cell>
          <cell r="H6312">
            <v>0</v>
          </cell>
          <cell r="I6312">
            <v>155369.61299999998</v>
          </cell>
          <cell r="J6312">
            <v>19576571.237999998</v>
          </cell>
          <cell r="K6312">
            <v>0.64</v>
          </cell>
          <cell r="L6312">
            <v>32105577</v>
          </cell>
        </row>
        <row r="6313">
          <cell r="A6313" t="str">
            <v>004371110</v>
          </cell>
          <cell r="B6313" t="str">
            <v>Talilni vložek</v>
          </cell>
          <cell r="C6313" t="str">
            <v>S000UQ01/80/40A/690V</v>
          </cell>
          <cell r="D6313" t="str">
            <v>21,9759</v>
          </cell>
          <cell r="E6313" t="str">
            <v>UC</v>
          </cell>
          <cell r="F6313">
            <v>30</v>
          </cell>
          <cell r="G6313">
            <v>153831.29999999999</v>
          </cell>
          <cell r="H6313">
            <v>0</v>
          </cell>
          <cell r="I6313">
            <v>155369.61299999998</v>
          </cell>
          <cell r="J6313">
            <v>19576571.237999998</v>
          </cell>
          <cell r="K6313">
            <v>0.64</v>
          </cell>
          <cell r="L6313">
            <v>32105577</v>
          </cell>
        </row>
        <row r="6314">
          <cell r="A6314" t="str">
            <v>004371111</v>
          </cell>
          <cell r="B6314" t="str">
            <v>Talilni vložek</v>
          </cell>
          <cell r="C6314" t="str">
            <v>S000UQ01/80/50A/690V</v>
          </cell>
          <cell r="D6314" t="str">
            <v>22,6038</v>
          </cell>
          <cell r="E6314" t="str">
            <v>UC</v>
          </cell>
          <cell r="F6314">
            <v>30</v>
          </cell>
          <cell r="G6314">
            <v>158226.59999999998</v>
          </cell>
          <cell r="H6314">
            <v>0</v>
          </cell>
          <cell r="I6314">
            <v>159808.86599999998</v>
          </cell>
          <cell r="J6314">
            <v>20135917.115999997</v>
          </cell>
          <cell r="K6314">
            <v>0.64</v>
          </cell>
          <cell r="L6314">
            <v>33022905</v>
          </cell>
        </row>
        <row r="6315">
          <cell r="A6315" t="str">
            <v>004371112</v>
          </cell>
          <cell r="B6315" t="str">
            <v>Talilni vložek</v>
          </cell>
          <cell r="C6315" t="str">
            <v>S000UQ01/80/63A/690V</v>
          </cell>
          <cell r="D6315" t="str">
            <v>25,7045</v>
          </cell>
          <cell r="E6315" t="str">
            <v>UC</v>
          </cell>
          <cell r="F6315">
            <v>30</v>
          </cell>
          <cell r="G6315">
            <v>179931.5</v>
          </cell>
          <cell r="H6315">
            <v>0</v>
          </cell>
          <cell r="I6315">
            <v>181730.815</v>
          </cell>
          <cell r="J6315">
            <v>22898082.690000001</v>
          </cell>
          <cell r="K6315">
            <v>0.64</v>
          </cell>
          <cell r="L6315">
            <v>37552856</v>
          </cell>
        </row>
        <row r="6316">
          <cell r="A6316" t="str">
            <v>004371113</v>
          </cell>
          <cell r="B6316" t="str">
            <v>Talilni vložek</v>
          </cell>
          <cell r="C6316" t="str">
            <v>S000UQ01/80/80A/690V</v>
          </cell>
          <cell r="D6316" t="str">
            <v>25,7045</v>
          </cell>
          <cell r="E6316" t="str">
            <v>UC</v>
          </cell>
          <cell r="F6316">
            <v>30</v>
          </cell>
          <cell r="G6316">
            <v>179931.5</v>
          </cell>
          <cell r="H6316">
            <v>0</v>
          </cell>
          <cell r="I6316">
            <v>181730.815</v>
          </cell>
          <cell r="J6316">
            <v>22898082.690000001</v>
          </cell>
          <cell r="K6316">
            <v>0.64</v>
          </cell>
          <cell r="L6316">
            <v>37552856</v>
          </cell>
        </row>
        <row r="6317">
          <cell r="A6317" t="str">
            <v>004371114</v>
          </cell>
          <cell r="B6317" t="str">
            <v>Talilni vložek</v>
          </cell>
          <cell r="C6317" t="str">
            <v>S000UQ01/80/100A/690V</v>
          </cell>
          <cell r="D6317" t="str">
            <v>30,8456</v>
          </cell>
          <cell r="E6317" t="str">
            <v>UC</v>
          </cell>
          <cell r="F6317">
            <v>30</v>
          </cell>
          <cell r="G6317">
            <v>215919.19999999998</v>
          </cell>
          <cell r="H6317">
            <v>0</v>
          </cell>
          <cell r="I6317">
            <v>218078.39199999999</v>
          </cell>
          <cell r="J6317">
            <v>27477877.391999997</v>
          </cell>
          <cell r="K6317">
            <v>0.64</v>
          </cell>
          <cell r="L6317">
            <v>45063719</v>
          </cell>
        </row>
        <row r="6318">
          <cell r="A6318" t="str">
            <v>004371115</v>
          </cell>
          <cell r="B6318" t="str">
            <v>Talilni vložek</v>
          </cell>
          <cell r="C6318" t="str">
            <v>S000UQ01/80/125A/690V</v>
          </cell>
          <cell r="D6318" t="str">
            <v>34,2729</v>
          </cell>
          <cell r="E6318" t="str">
            <v>UC</v>
          </cell>
          <cell r="F6318">
            <v>30</v>
          </cell>
          <cell r="G6318">
            <v>239910.3</v>
          </cell>
          <cell r="H6318">
            <v>0</v>
          </cell>
          <cell r="I6318">
            <v>242309.40299999999</v>
          </cell>
          <cell r="J6318">
            <v>30530984.777999997</v>
          </cell>
          <cell r="K6318">
            <v>0.64</v>
          </cell>
          <cell r="L6318">
            <v>50070816</v>
          </cell>
        </row>
        <row r="6319">
          <cell r="A6319" t="str">
            <v>004371116</v>
          </cell>
          <cell r="B6319" t="str">
            <v>Talilni vložek</v>
          </cell>
          <cell r="C6319" t="str">
            <v>S000UQ01/80/160A/690V</v>
          </cell>
          <cell r="D6319" t="str">
            <v>34,2729</v>
          </cell>
          <cell r="E6319" t="str">
            <v>UC</v>
          </cell>
          <cell r="F6319">
            <v>30</v>
          </cell>
          <cell r="G6319">
            <v>239910.3</v>
          </cell>
          <cell r="H6319">
            <v>0</v>
          </cell>
          <cell r="I6319">
            <v>242309.40299999999</v>
          </cell>
          <cell r="J6319">
            <v>30530984.777999997</v>
          </cell>
          <cell r="K6319">
            <v>0.64</v>
          </cell>
          <cell r="L6319">
            <v>50070816</v>
          </cell>
        </row>
        <row r="6320">
          <cell r="A6320" t="str">
            <v>004371117</v>
          </cell>
          <cell r="B6320" t="str">
            <v>Talilni vložek</v>
          </cell>
          <cell r="C6320" t="str">
            <v>S000UQ01/80/200A/690V</v>
          </cell>
          <cell r="D6320" t="str">
            <v>34,2729</v>
          </cell>
          <cell r="E6320" t="str">
            <v>UC</v>
          </cell>
          <cell r="F6320">
            <v>30</v>
          </cell>
          <cell r="G6320">
            <v>239910.3</v>
          </cell>
          <cell r="H6320">
            <v>0</v>
          </cell>
          <cell r="I6320">
            <v>242309.40299999999</v>
          </cell>
          <cell r="J6320">
            <v>30530984.777999997</v>
          </cell>
          <cell r="K6320">
            <v>0.64</v>
          </cell>
          <cell r="L6320">
            <v>50070816</v>
          </cell>
        </row>
        <row r="6321">
          <cell r="A6321" t="str">
            <v>004371119</v>
          </cell>
          <cell r="B6321" t="str">
            <v>Talilni vložek</v>
          </cell>
          <cell r="C6321" t="str">
            <v>S000UQ01/80/250A/690V</v>
          </cell>
          <cell r="D6321" t="str">
            <v>37,7002</v>
          </cell>
          <cell r="E6321" t="str">
            <v>UC</v>
          </cell>
          <cell r="F6321">
            <v>30</v>
          </cell>
          <cell r="G6321">
            <v>263901.39999999997</v>
          </cell>
          <cell r="H6321">
            <v>0</v>
          </cell>
          <cell r="I6321">
            <v>266540.41399999999</v>
          </cell>
          <cell r="J6321">
            <v>33584092.163999997</v>
          </cell>
          <cell r="K6321">
            <v>0.64</v>
          </cell>
          <cell r="L6321">
            <v>55077912</v>
          </cell>
        </row>
        <row r="6322">
          <cell r="A6322" t="str">
            <v>004371121</v>
          </cell>
          <cell r="B6322" t="str">
            <v>Talilni vložek</v>
          </cell>
          <cell r="C6322" t="str">
            <v>S000UQ01/80/315A/690V</v>
          </cell>
          <cell r="D6322" t="str">
            <v>41,1275</v>
          </cell>
          <cell r="E6322" t="str">
            <v>UC</v>
          </cell>
          <cell r="F6322">
            <v>30</v>
          </cell>
          <cell r="G6322">
            <v>287892.5</v>
          </cell>
          <cell r="H6322">
            <v>0</v>
          </cell>
          <cell r="I6322">
            <v>290771.42499999999</v>
          </cell>
          <cell r="J6322">
            <v>36637199.549999997</v>
          </cell>
          <cell r="K6322">
            <v>0.64</v>
          </cell>
          <cell r="L6322">
            <v>60085008</v>
          </cell>
        </row>
        <row r="6323">
          <cell r="A6323" t="str">
            <v>004371122</v>
          </cell>
          <cell r="B6323" t="str">
            <v>Talilni vložek</v>
          </cell>
          <cell r="C6323" t="str">
            <v>S00UQ01/80/350A/690V</v>
          </cell>
          <cell r="D6323" t="str">
            <v>55,7477</v>
          </cell>
          <cell r="E6323" t="str">
            <v>UC</v>
          </cell>
          <cell r="F6323">
            <v>30</v>
          </cell>
          <cell r="G6323">
            <v>390233.89999999997</v>
          </cell>
          <cell r="H6323">
            <v>0</v>
          </cell>
          <cell r="I6323">
            <v>394136.23899999994</v>
          </cell>
          <cell r="J6323">
            <v>49661166.113999993</v>
          </cell>
          <cell r="K6323">
            <v>0.64</v>
          </cell>
          <cell r="L6323">
            <v>81444313</v>
          </cell>
        </row>
        <row r="6324">
          <cell r="A6324" t="str">
            <v>004371123</v>
          </cell>
          <cell r="B6324" t="str">
            <v>Talilni vložek</v>
          </cell>
          <cell r="C6324" t="str">
            <v>S00UQ01/80/400A/500V</v>
          </cell>
          <cell r="D6324" t="str">
            <v>55,7477</v>
          </cell>
          <cell r="E6324" t="str">
            <v>UC</v>
          </cell>
          <cell r="F6324">
            <v>30</v>
          </cell>
          <cell r="G6324">
            <v>390233.89999999997</v>
          </cell>
          <cell r="H6324">
            <v>0</v>
          </cell>
          <cell r="I6324">
            <v>394136.23899999994</v>
          </cell>
          <cell r="J6324">
            <v>49661166.113999993</v>
          </cell>
          <cell r="K6324">
            <v>0.64</v>
          </cell>
          <cell r="L6324">
            <v>81444313</v>
          </cell>
        </row>
        <row r="6325">
          <cell r="A6325" t="str">
            <v>004383113</v>
          </cell>
          <cell r="B6325" t="str">
            <v>Talilni vložek</v>
          </cell>
          <cell r="C6325" t="str">
            <v>S1UQ01/80/80A/690V</v>
          </cell>
          <cell r="D6325" t="str">
            <v>59,3248</v>
          </cell>
          <cell r="E6325" t="str">
            <v>UC</v>
          </cell>
          <cell r="F6325">
            <v>30</v>
          </cell>
          <cell r="G6325">
            <v>415273.6</v>
          </cell>
          <cell r="H6325">
            <v>0</v>
          </cell>
          <cell r="I6325">
            <v>419426.33599999995</v>
          </cell>
          <cell r="J6325">
            <v>52847718.335999995</v>
          </cell>
          <cell r="K6325">
            <v>0.64</v>
          </cell>
          <cell r="L6325">
            <v>86670259</v>
          </cell>
        </row>
        <row r="6326">
          <cell r="A6326" t="str">
            <v>004383114</v>
          </cell>
          <cell r="B6326" t="str">
            <v>Talilni vložek</v>
          </cell>
          <cell r="C6326" t="str">
            <v>S1UQ01/80/100A/690V</v>
          </cell>
          <cell r="D6326" t="str">
            <v>59,3248</v>
          </cell>
          <cell r="E6326" t="str">
            <v>UC</v>
          </cell>
          <cell r="F6326">
            <v>30</v>
          </cell>
          <cell r="G6326">
            <v>415273.6</v>
          </cell>
          <cell r="H6326">
            <v>0</v>
          </cell>
          <cell r="I6326">
            <v>419426.33599999995</v>
          </cell>
          <cell r="J6326">
            <v>52847718.335999995</v>
          </cell>
          <cell r="K6326">
            <v>0.64</v>
          </cell>
          <cell r="L6326">
            <v>86670259</v>
          </cell>
        </row>
        <row r="6327">
          <cell r="A6327" t="str">
            <v>004383115</v>
          </cell>
          <cell r="B6327" t="str">
            <v>Talilni vložek</v>
          </cell>
          <cell r="C6327" t="str">
            <v>S1UQ01/80/125A/690V</v>
          </cell>
          <cell r="D6327" t="str">
            <v>65,3633</v>
          </cell>
          <cell r="E6327" t="str">
            <v>UC</v>
          </cell>
          <cell r="F6327">
            <v>30</v>
          </cell>
          <cell r="G6327">
            <v>457543.1</v>
          </cell>
          <cell r="H6327">
            <v>0</v>
          </cell>
          <cell r="I6327">
            <v>462118.53099999996</v>
          </cell>
          <cell r="J6327">
            <v>58226934.905999996</v>
          </cell>
          <cell r="K6327">
            <v>0.64</v>
          </cell>
          <cell r="L6327">
            <v>95492174</v>
          </cell>
        </row>
        <row r="6328">
          <cell r="A6328" t="str">
            <v>004383116</v>
          </cell>
          <cell r="B6328" t="str">
            <v>Talilni vložek</v>
          </cell>
          <cell r="C6328" t="str">
            <v>S1UQ01/80/160A/690V</v>
          </cell>
          <cell r="D6328" t="str">
            <v>65,3633</v>
          </cell>
          <cell r="E6328" t="str">
            <v>UC</v>
          </cell>
          <cell r="F6328">
            <v>30</v>
          </cell>
          <cell r="G6328">
            <v>457543.1</v>
          </cell>
          <cell r="H6328">
            <v>0</v>
          </cell>
          <cell r="I6328">
            <v>462118.53099999996</v>
          </cell>
          <cell r="J6328">
            <v>58226934.905999996</v>
          </cell>
          <cell r="K6328">
            <v>0.64</v>
          </cell>
          <cell r="L6328">
            <v>95492174</v>
          </cell>
        </row>
        <row r="6329">
          <cell r="A6329" t="str">
            <v>004383117</v>
          </cell>
          <cell r="B6329" t="str">
            <v>Talilni vložek</v>
          </cell>
          <cell r="C6329" t="str">
            <v>S1UQ01/80/200A/690V</v>
          </cell>
          <cell r="D6329" t="str">
            <v>74,5572</v>
          </cell>
          <cell r="E6329" t="str">
            <v>UC</v>
          </cell>
          <cell r="F6329">
            <v>30</v>
          </cell>
          <cell r="G6329">
            <v>521900.39999999997</v>
          </cell>
          <cell r="H6329">
            <v>0</v>
          </cell>
          <cell r="I6329">
            <v>527119.40399999998</v>
          </cell>
          <cell r="J6329">
            <v>66417044.903999999</v>
          </cell>
          <cell r="K6329">
            <v>0.64</v>
          </cell>
          <cell r="L6329">
            <v>108923954</v>
          </cell>
        </row>
        <row r="6330">
          <cell r="A6330" t="str">
            <v>004383119</v>
          </cell>
          <cell r="B6330" t="str">
            <v>Talilni vložek</v>
          </cell>
          <cell r="C6330" t="str">
            <v>S1UQ01/80/250A/690V</v>
          </cell>
          <cell r="D6330" t="str">
            <v>74,5572</v>
          </cell>
          <cell r="E6330" t="str">
            <v>UC</v>
          </cell>
          <cell r="F6330">
            <v>30</v>
          </cell>
          <cell r="G6330">
            <v>521900.39999999997</v>
          </cell>
          <cell r="H6330">
            <v>0</v>
          </cell>
          <cell r="I6330">
            <v>527119.40399999998</v>
          </cell>
          <cell r="J6330">
            <v>66417044.903999999</v>
          </cell>
          <cell r="K6330">
            <v>0.64</v>
          </cell>
          <cell r="L6330">
            <v>108923954</v>
          </cell>
        </row>
        <row r="6331">
          <cell r="A6331" t="str">
            <v>004383121</v>
          </cell>
          <cell r="B6331" t="str">
            <v>Talilni vložek</v>
          </cell>
          <cell r="C6331" t="str">
            <v>S1UQ01/80/315A/690V</v>
          </cell>
          <cell r="D6331" t="str">
            <v>79,3174</v>
          </cell>
          <cell r="E6331" t="str">
            <v>UC</v>
          </cell>
          <cell r="F6331">
            <v>30</v>
          </cell>
          <cell r="G6331">
            <v>555221.79999999993</v>
          </cell>
          <cell r="H6331">
            <v>0</v>
          </cell>
          <cell r="I6331">
            <v>560774.01799999992</v>
          </cell>
          <cell r="J6331">
            <v>70657526.267999992</v>
          </cell>
          <cell r="K6331">
            <v>0.64</v>
          </cell>
          <cell r="L6331">
            <v>115878344</v>
          </cell>
        </row>
        <row r="6332">
          <cell r="A6332" t="str">
            <v>004383122</v>
          </cell>
          <cell r="B6332" t="str">
            <v>Talilni vložek</v>
          </cell>
          <cell r="C6332" t="str">
            <v>S1UQ01/80/350A/690V</v>
          </cell>
          <cell r="D6332" t="str">
            <v>79,3174</v>
          </cell>
          <cell r="E6332" t="str">
            <v>UC</v>
          </cell>
          <cell r="F6332">
            <v>30</v>
          </cell>
          <cell r="G6332">
            <v>555221.79999999993</v>
          </cell>
          <cell r="H6332">
            <v>0</v>
          </cell>
          <cell r="I6332">
            <v>560774.01799999992</v>
          </cell>
          <cell r="J6332">
            <v>70657526.267999992</v>
          </cell>
          <cell r="K6332">
            <v>0.64</v>
          </cell>
          <cell r="L6332">
            <v>115878344</v>
          </cell>
        </row>
        <row r="6333">
          <cell r="A6333" t="str">
            <v>004383123</v>
          </cell>
          <cell r="B6333" t="str">
            <v>Talilni vložek</v>
          </cell>
          <cell r="C6333" t="str">
            <v>S1UQ01/80/400A/690V</v>
          </cell>
          <cell r="D6333" t="str">
            <v>79,3174</v>
          </cell>
          <cell r="E6333" t="str">
            <v>UC</v>
          </cell>
          <cell r="F6333">
            <v>30</v>
          </cell>
          <cell r="G6333">
            <v>555221.79999999993</v>
          </cell>
          <cell r="H6333">
            <v>0</v>
          </cell>
          <cell r="I6333">
            <v>560774.01799999992</v>
          </cell>
          <cell r="J6333">
            <v>70657526.267999992</v>
          </cell>
          <cell r="K6333">
            <v>0.64</v>
          </cell>
          <cell r="L6333">
            <v>115878344</v>
          </cell>
        </row>
        <row r="6334">
          <cell r="A6334" t="str">
            <v>004383125</v>
          </cell>
          <cell r="B6334" t="str">
            <v>Talilni vložek</v>
          </cell>
          <cell r="C6334" t="str">
            <v>S1UQ01/80/450A/690V</v>
          </cell>
          <cell r="D6334" t="str">
            <v>87,2462</v>
          </cell>
          <cell r="E6334" t="str">
            <v>UC</v>
          </cell>
          <cell r="F6334">
            <v>30</v>
          </cell>
          <cell r="G6334">
            <v>610723.39999999991</v>
          </cell>
          <cell r="H6334">
            <v>0</v>
          </cell>
          <cell r="I6334">
            <v>616830.63399999996</v>
          </cell>
          <cell r="J6334">
            <v>77720659.883999988</v>
          </cell>
          <cell r="K6334">
            <v>0.64</v>
          </cell>
          <cell r="L6334">
            <v>127461883</v>
          </cell>
        </row>
        <row r="6335">
          <cell r="A6335" t="str">
            <v>004383126</v>
          </cell>
          <cell r="B6335" t="str">
            <v>Talilni vložek</v>
          </cell>
          <cell r="C6335" t="str">
            <v>S1UQ01/80/500A/690V</v>
          </cell>
          <cell r="D6335" t="str">
            <v>87,2462</v>
          </cell>
          <cell r="E6335" t="str">
            <v>UC</v>
          </cell>
          <cell r="F6335">
            <v>30</v>
          </cell>
          <cell r="G6335">
            <v>610723.39999999991</v>
          </cell>
          <cell r="H6335">
            <v>0</v>
          </cell>
          <cell r="I6335">
            <v>616830.63399999996</v>
          </cell>
          <cell r="J6335">
            <v>77720659.883999988</v>
          </cell>
          <cell r="K6335">
            <v>0.64</v>
          </cell>
          <cell r="L6335">
            <v>127461883</v>
          </cell>
        </row>
        <row r="6336">
          <cell r="A6336" t="str">
            <v>004383127</v>
          </cell>
          <cell r="B6336" t="str">
            <v>Talilni vložek</v>
          </cell>
          <cell r="C6336" t="str">
            <v>S1UQ01/80/550A/690V</v>
          </cell>
          <cell r="D6336" t="str">
            <v>87,2462</v>
          </cell>
          <cell r="E6336" t="str">
            <v>UC</v>
          </cell>
          <cell r="F6336">
            <v>30</v>
          </cell>
          <cell r="G6336">
            <v>610723.39999999991</v>
          </cell>
          <cell r="H6336">
            <v>0</v>
          </cell>
          <cell r="I6336">
            <v>616830.63399999996</v>
          </cell>
          <cell r="J6336">
            <v>77720659.883999988</v>
          </cell>
          <cell r="K6336">
            <v>0.64</v>
          </cell>
          <cell r="L6336">
            <v>127461883</v>
          </cell>
        </row>
        <row r="6337">
          <cell r="A6337" t="str">
            <v>004383128</v>
          </cell>
          <cell r="B6337" t="str">
            <v>Talilni vložek</v>
          </cell>
          <cell r="C6337" t="str">
            <v>S1UQ01/80/630A/690V</v>
          </cell>
          <cell r="D6337" t="str">
            <v>87,2462</v>
          </cell>
          <cell r="E6337" t="str">
            <v>UC</v>
          </cell>
          <cell r="F6337">
            <v>30</v>
          </cell>
          <cell r="G6337">
            <v>610723.39999999991</v>
          </cell>
          <cell r="H6337">
            <v>0</v>
          </cell>
          <cell r="I6337">
            <v>616830.63399999996</v>
          </cell>
          <cell r="J6337">
            <v>77720659.883999988</v>
          </cell>
          <cell r="K6337">
            <v>0.64</v>
          </cell>
          <cell r="L6337">
            <v>127461883</v>
          </cell>
        </row>
        <row r="6338">
          <cell r="A6338" t="str">
            <v>004383129</v>
          </cell>
          <cell r="B6338" t="str">
            <v>Talilni vložek</v>
          </cell>
          <cell r="C6338" t="str">
            <v>S1UQ01/80/710A/690V</v>
          </cell>
          <cell r="D6338" t="str">
            <v>87,2462</v>
          </cell>
          <cell r="E6338" t="str">
            <v>UC</v>
          </cell>
          <cell r="F6338">
            <v>30</v>
          </cell>
          <cell r="G6338">
            <v>610723.39999999991</v>
          </cell>
          <cell r="H6338">
            <v>0</v>
          </cell>
          <cell r="I6338">
            <v>616830.63399999996</v>
          </cell>
          <cell r="J6338">
            <v>77720659.883999988</v>
          </cell>
          <cell r="K6338">
            <v>0.64</v>
          </cell>
          <cell r="L6338">
            <v>127461883</v>
          </cell>
        </row>
        <row r="6339">
          <cell r="A6339" t="str">
            <v>004383713</v>
          </cell>
          <cell r="B6339" t="str">
            <v>Talilni vložek</v>
          </cell>
          <cell r="C6339" t="str">
            <v>S1MUQ01/80/80A/690V</v>
          </cell>
          <cell r="D6339" t="str">
            <v>65,2681</v>
          </cell>
          <cell r="E6339" t="str">
            <v>UC</v>
          </cell>
          <cell r="F6339">
            <v>30</v>
          </cell>
          <cell r="G6339">
            <v>456876.69999999995</v>
          </cell>
          <cell r="H6339">
            <v>0</v>
          </cell>
          <cell r="I6339">
            <v>461445.46699999995</v>
          </cell>
          <cell r="J6339">
            <v>58142128.841999993</v>
          </cell>
          <cell r="K6339">
            <v>0.64</v>
          </cell>
          <cell r="L6339">
            <v>95353092</v>
          </cell>
        </row>
        <row r="6340">
          <cell r="A6340" t="str">
            <v>004383714</v>
          </cell>
          <cell r="B6340" t="str">
            <v>Talilni vložek</v>
          </cell>
          <cell r="C6340" t="str">
            <v>S1MUQ01/80/100A/690V</v>
          </cell>
          <cell r="D6340" t="str">
            <v>65,2681</v>
          </cell>
          <cell r="E6340" t="str">
            <v>UC</v>
          </cell>
          <cell r="F6340">
            <v>30</v>
          </cell>
          <cell r="G6340">
            <v>456876.69999999995</v>
          </cell>
          <cell r="H6340">
            <v>0</v>
          </cell>
          <cell r="I6340">
            <v>461445.46699999995</v>
          </cell>
          <cell r="J6340">
            <v>58142128.841999993</v>
          </cell>
          <cell r="K6340">
            <v>0.64</v>
          </cell>
          <cell r="L6340">
            <v>95353092</v>
          </cell>
        </row>
        <row r="6341">
          <cell r="A6341" t="str">
            <v>004383715</v>
          </cell>
          <cell r="B6341" t="str">
            <v>Talilni vložek</v>
          </cell>
          <cell r="C6341" t="str">
            <v>S1MUQ01/80/125A/690V</v>
          </cell>
          <cell r="D6341" t="str">
            <v>71,8916</v>
          </cell>
          <cell r="E6341" t="str">
            <v>UC</v>
          </cell>
          <cell r="F6341">
            <v>30</v>
          </cell>
          <cell r="G6341">
            <v>503241.19999999995</v>
          </cell>
          <cell r="H6341">
            <v>0</v>
          </cell>
          <cell r="I6341">
            <v>508273.61199999996</v>
          </cell>
          <cell r="J6341">
            <v>64042475.111999996</v>
          </cell>
          <cell r="K6341">
            <v>0.64</v>
          </cell>
          <cell r="L6341">
            <v>105029660</v>
          </cell>
        </row>
        <row r="6342">
          <cell r="A6342" t="str">
            <v>004383716</v>
          </cell>
          <cell r="B6342" t="str">
            <v>Talilni vložek</v>
          </cell>
          <cell r="C6342" t="str">
            <v>S1MUQ01/80/160A/690V</v>
          </cell>
          <cell r="D6342" t="str">
            <v>71,8916</v>
          </cell>
          <cell r="E6342" t="str">
            <v>UC</v>
          </cell>
          <cell r="F6342">
            <v>30</v>
          </cell>
          <cell r="G6342">
            <v>503241.19999999995</v>
          </cell>
          <cell r="H6342">
            <v>0</v>
          </cell>
          <cell r="I6342">
            <v>508273.61199999996</v>
          </cell>
          <cell r="J6342">
            <v>64042475.111999996</v>
          </cell>
          <cell r="K6342">
            <v>0.64</v>
          </cell>
          <cell r="L6342">
            <v>105029660</v>
          </cell>
        </row>
        <row r="6343">
          <cell r="A6343" t="str">
            <v>004383717</v>
          </cell>
          <cell r="B6343" t="str">
            <v>Talilni vložek</v>
          </cell>
          <cell r="C6343" t="str">
            <v>S1MUQ01/80/200A/690V</v>
          </cell>
          <cell r="D6343" t="str">
            <v>82,0103</v>
          </cell>
          <cell r="E6343" t="str">
            <v>UC</v>
          </cell>
          <cell r="F6343">
            <v>30</v>
          </cell>
          <cell r="G6343">
            <v>574072.1</v>
          </cell>
          <cell r="H6343">
            <v>0</v>
          </cell>
          <cell r="I6343">
            <v>579812.821</v>
          </cell>
          <cell r="J6343">
            <v>73056415.445999995</v>
          </cell>
          <cell r="K6343">
            <v>0.64</v>
          </cell>
          <cell r="L6343">
            <v>119812522</v>
          </cell>
        </row>
        <row r="6344">
          <cell r="A6344" t="str">
            <v>004383719</v>
          </cell>
          <cell r="B6344" t="str">
            <v>Talilni vložek</v>
          </cell>
          <cell r="C6344" t="str">
            <v>S1MUQ01/80/250A/690V</v>
          </cell>
          <cell r="D6344" t="str">
            <v>82,0103</v>
          </cell>
          <cell r="E6344" t="str">
            <v>UC</v>
          </cell>
          <cell r="F6344">
            <v>30</v>
          </cell>
          <cell r="G6344">
            <v>574072.1</v>
          </cell>
          <cell r="H6344">
            <v>0</v>
          </cell>
          <cell r="I6344">
            <v>579812.821</v>
          </cell>
          <cell r="J6344">
            <v>73056415.445999995</v>
          </cell>
          <cell r="K6344">
            <v>0.64</v>
          </cell>
          <cell r="L6344">
            <v>119812522</v>
          </cell>
        </row>
        <row r="6345">
          <cell r="A6345" t="str">
            <v>004383721</v>
          </cell>
          <cell r="B6345" t="str">
            <v>Talilni vložek</v>
          </cell>
          <cell r="C6345" t="str">
            <v>S1MUQ01/80/315A/690V</v>
          </cell>
          <cell r="D6345" t="str">
            <v>87,2462</v>
          </cell>
          <cell r="E6345" t="str">
            <v>UC</v>
          </cell>
          <cell r="F6345">
            <v>30</v>
          </cell>
          <cell r="G6345">
            <v>610723.39999999991</v>
          </cell>
          <cell r="H6345">
            <v>0</v>
          </cell>
          <cell r="I6345">
            <v>616830.63399999996</v>
          </cell>
          <cell r="J6345">
            <v>77720659.883999988</v>
          </cell>
          <cell r="K6345">
            <v>0.64</v>
          </cell>
          <cell r="L6345">
            <v>127461883</v>
          </cell>
        </row>
        <row r="6346">
          <cell r="A6346" t="str">
            <v>004383722</v>
          </cell>
          <cell r="B6346" t="str">
            <v>Talilni vložek</v>
          </cell>
          <cell r="C6346" t="str">
            <v>S1MUQ01/80/350A/690V</v>
          </cell>
          <cell r="D6346" t="str">
            <v>87,2462</v>
          </cell>
          <cell r="E6346" t="str">
            <v>UC</v>
          </cell>
          <cell r="F6346">
            <v>30</v>
          </cell>
          <cell r="G6346">
            <v>610723.39999999991</v>
          </cell>
          <cell r="H6346">
            <v>0</v>
          </cell>
          <cell r="I6346">
            <v>616830.63399999996</v>
          </cell>
          <cell r="J6346">
            <v>77720659.883999988</v>
          </cell>
          <cell r="K6346">
            <v>0.64</v>
          </cell>
          <cell r="L6346">
            <v>127461883</v>
          </cell>
        </row>
        <row r="6347">
          <cell r="A6347" t="str">
            <v>004383723</v>
          </cell>
          <cell r="B6347" t="str">
            <v>Talilni vložek</v>
          </cell>
          <cell r="C6347" t="str">
            <v>S1MUQ01/80/400A/690V</v>
          </cell>
          <cell r="D6347" t="str">
            <v>87,2462</v>
          </cell>
          <cell r="E6347" t="str">
            <v>UC</v>
          </cell>
          <cell r="F6347">
            <v>30</v>
          </cell>
          <cell r="G6347">
            <v>610723.39999999991</v>
          </cell>
          <cell r="H6347">
            <v>0</v>
          </cell>
          <cell r="I6347">
            <v>616830.63399999996</v>
          </cell>
          <cell r="J6347">
            <v>77720659.883999988</v>
          </cell>
          <cell r="K6347">
            <v>0.64</v>
          </cell>
          <cell r="L6347">
            <v>127461883</v>
          </cell>
        </row>
        <row r="6348">
          <cell r="A6348" t="str">
            <v>004383725</v>
          </cell>
          <cell r="B6348" t="str">
            <v>Talilni vložek</v>
          </cell>
          <cell r="C6348" t="str">
            <v>S1MUQ01/80/450A/690V</v>
          </cell>
          <cell r="D6348" t="str">
            <v>95,9776</v>
          </cell>
          <cell r="E6348" t="str">
            <v>UC</v>
          </cell>
          <cell r="F6348">
            <v>30</v>
          </cell>
          <cell r="G6348">
            <v>671843.2</v>
          </cell>
          <cell r="H6348">
            <v>0</v>
          </cell>
          <cell r="I6348">
            <v>678561.63199999998</v>
          </cell>
          <cell r="J6348">
            <v>85498765.631999999</v>
          </cell>
          <cell r="K6348">
            <v>0.64</v>
          </cell>
          <cell r="L6348">
            <v>140217976</v>
          </cell>
        </row>
        <row r="6349">
          <cell r="A6349" t="str">
            <v>004383726</v>
          </cell>
          <cell r="B6349" t="str">
            <v>Talilni vložek</v>
          </cell>
          <cell r="C6349" t="str">
            <v>S1MUQ01/80/500A/690V</v>
          </cell>
          <cell r="D6349" t="str">
            <v>95,9776</v>
          </cell>
          <cell r="E6349" t="str">
            <v>UC</v>
          </cell>
          <cell r="F6349">
            <v>30</v>
          </cell>
          <cell r="G6349">
            <v>671843.2</v>
          </cell>
          <cell r="H6349">
            <v>0</v>
          </cell>
          <cell r="I6349">
            <v>678561.63199999998</v>
          </cell>
          <cell r="J6349">
            <v>85498765.631999999</v>
          </cell>
          <cell r="K6349">
            <v>0.64</v>
          </cell>
          <cell r="L6349">
            <v>140217976</v>
          </cell>
        </row>
        <row r="6350">
          <cell r="A6350" t="str">
            <v>004383727</v>
          </cell>
          <cell r="B6350" t="str">
            <v>Talilni vložek</v>
          </cell>
          <cell r="C6350" t="str">
            <v>S1MUQ01/80/550A/690V</v>
          </cell>
          <cell r="D6350" t="str">
            <v>95,9776</v>
          </cell>
          <cell r="E6350" t="str">
            <v>UC</v>
          </cell>
          <cell r="F6350">
            <v>30</v>
          </cell>
          <cell r="G6350">
            <v>671843.2</v>
          </cell>
          <cell r="H6350">
            <v>0</v>
          </cell>
          <cell r="I6350">
            <v>678561.63199999998</v>
          </cell>
          <cell r="J6350">
            <v>85498765.631999999</v>
          </cell>
          <cell r="K6350">
            <v>0.64</v>
          </cell>
          <cell r="L6350">
            <v>140217976</v>
          </cell>
        </row>
        <row r="6351">
          <cell r="A6351" t="str">
            <v>004383728</v>
          </cell>
          <cell r="B6351" t="str">
            <v>Talilni vložek</v>
          </cell>
          <cell r="C6351" t="str">
            <v>S1MUQ01/80/630A/690V</v>
          </cell>
          <cell r="D6351" t="str">
            <v>95,9776</v>
          </cell>
          <cell r="E6351" t="str">
            <v>UC</v>
          </cell>
          <cell r="F6351">
            <v>30</v>
          </cell>
          <cell r="G6351">
            <v>671843.2</v>
          </cell>
          <cell r="H6351">
            <v>0</v>
          </cell>
          <cell r="I6351">
            <v>678561.63199999998</v>
          </cell>
          <cell r="J6351">
            <v>85498765.631999999</v>
          </cell>
          <cell r="K6351">
            <v>0.64</v>
          </cell>
          <cell r="L6351">
            <v>140217976</v>
          </cell>
        </row>
        <row r="6352">
          <cell r="A6352" t="str">
            <v>004743735</v>
          </cell>
          <cell r="B6352" t="str">
            <v>Talilni vložek</v>
          </cell>
          <cell r="C6352" t="str">
            <v>S1MUQ02/80/710A/690V</v>
          </cell>
          <cell r="D6352" t="str">
            <v>95,9776</v>
          </cell>
          <cell r="E6352" t="str">
            <v>UC</v>
          </cell>
          <cell r="F6352">
            <v>30</v>
          </cell>
          <cell r="G6352">
            <v>671843.2</v>
          </cell>
          <cell r="H6352">
            <v>0</v>
          </cell>
          <cell r="I6352">
            <v>678561.63199999998</v>
          </cell>
          <cell r="J6352">
            <v>85498765.631999999</v>
          </cell>
          <cell r="K6352">
            <v>0.64</v>
          </cell>
          <cell r="L6352">
            <v>140217976</v>
          </cell>
        </row>
        <row r="6353">
          <cell r="A6353" t="str">
            <v>004384123</v>
          </cell>
          <cell r="B6353" t="str">
            <v>Talilni vložek</v>
          </cell>
          <cell r="C6353" t="str">
            <v>S2UQ01/80/400A/690V</v>
          </cell>
          <cell r="D6353" t="str">
            <v>83,3702</v>
          </cell>
          <cell r="E6353" t="str">
            <v>UC</v>
          </cell>
          <cell r="F6353">
            <v>30</v>
          </cell>
          <cell r="G6353">
            <v>583591.39999999991</v>
          </cell>
          <cell r="H6353">
            <v>0</v>
          </cell>
          <cell r="I6353">
            <v>589427.3139999999</v>
          </cell>
          <cell r="J6353">
            <v>74267841.563999981</v>
          </cell>
          <cell r="K6353">
            <v>0.64</v>
          </cell>
          <cell r="L6353">
            <v>121799261</v>
          </cell>
        </row>
        <row r="6354">
          <cell r="A6354" t="str">
            <v>004384125</v>
          </cell>
          <cell r="B6354" t="str">
            <v>Talilni vložek</v>
          </cell>
          <cell r="C6354" t="str">
            <v>S2UQ01/80/450A/690V</v>
          </cell>
          <cell r="D6354" t="str">
            <v>91,6121</v>
          </cell>
          <cell r="E6354" t="str">
            <v>UC</v>
          </cell>
          <cell r="F6354">
            <v>30</v>
          </cell>
          <cell r="G6354">
            <v>641284.69999999995</v>
          </cell>
          <cell r="H6354">
            <v>0</v>
          </cell>
          <cell r="I6354">
            <v>647697.5469999999</v>
          </cell>
          <cell r="J6354">
            <v>81609890.921999991</v>
          </cell>
          <cell r="K6354">
            <v>0.64</v>
          </cell>
          <cell r="L6354">
            <v>133840222</v>
          </cell>
        </row>
        <row r="6355">
          <cell r="A6355" t="str">
            <v>004384126</v>
          </cell>
          <cell r="B6355" t="str">
            <v>Talilni vložek</v>
          </cell>
          <cell r="C6355" t="str">
            <v>S2UQ01/80/500A/690V</v>
          </cell>
          <cell r="D6355" t="str">
            <v>91,6121</v>
          </cell>
          <cell r="E6355" t="str">
            <v>UC</v>
          </cell>
          <cell r="F6355">
            <v>30</v>
          </cell>
          <cell r="G6355">
            <v>641284.69999999995</v>
          </cell>
          <cell r="H6355">
            <v>0</v>
          </cell>
          <cell r="I6355">
            <v>647697.5469999999</v>
          </cell>
          <cell r="J6355">
            <v>81609890.921999991</v>
          </cell>
          <cell r="K6355">
            <v>0.64</v>
          </cell>
          <cell r="L6355">
            <v>133840222</v>
          </cell>
        </row>
        <row r="6356">
          <cell r="A6356" t="str">
            <v>004384127</v>
          </cell>
          <cell r="B6356" t="str">
            <v>Talilni vložek</v>
          </cell>
          <cell r="C6356" t="str">
            <v>S2UQ01/80/550A/690V</v>
          </cell>
          <cell r="D6356" t="str">
            <v>91,6121</v>
          </cell>
          <cell r="E6356" t="str">
            <v>UC</v>
          </cell>
          <cell r="F6356">
            <v>30</v>
          </cell>
          <cell r="G6356">
            <v>641284.69999999995</v>
          </cell>
          <cell r="H6356">
            <v>0</v>
          </cell>
          <cell r="I6356">
            <v>647697.5469999999</v>
          </cell>
          <cell r="J6356">
            <v>81609890.921999991</v>
          </cell>
          <cell r="K6356">
            <v>0.64</v>
          </cell>
          <cell r="L6356">
            <v>133840222</v>
          </cell>
        </row>
        <row r="6357">
          <cell r="A6357" t="str">
            <v>004384128</v>
          </cell>
          <cell r="B6357" t="str">
            <v>Talilni vložek</v>
          </cell>
          <cell r="C6357" t="str">
            <v>S2UQ01/80/630A/690V</v>
          </cell>
          <cell r="D6357" t="str">
            <v>91,6121</v>
          </cell>
          <cell r="E6357" t="str">
            <v>UC</v>
          </cell>
          <cell r="F6357">
            <v>30</v>
          </cell>
          <cell r="G6357">
            <v>641284.69999999995</v>
          </cell>
          <cell r="H6357">
            <v>0</v>
          </cell>
          <cell r="I6357">
            <v>647697.5469999999</v>
          </cell>
          <cell r="J6357">
            <v>81609890.921999991</v>
          </cell>
          <cell r="K6357">
            <v>0.64</v>
          </cell>
          <cell r="L6357">
            <v>133840222</v>
          </cell>
        </row>
        <row r="6358">
          <cell r="A6358" t="str">
            <v>004384129</v>
          </cell>
          <cell r="B6358" t="str">
            <v>Talilni vložek</v>
          </cell>
          <cell r="C6358" t="str">
            <v>S2UQ01/80/710A/690V</v>
          </cell>
          <cell r="D6358" t="str">
            <v>103,0635</v>
          </cell>
          <cell r="E6358" t="str">
            <v>UC</v>
          </cell>
          <cell r="F6358">
            <v>30</v>
          </cell>
          <cell r="G6358">
            <v>721444.5</v>
          </cell>
          <cell r="H6358">
            <v>0</v>
          </cell>
          <cell r="I6358">
            <v>728658.94499999995</v>
          </cell>
          <cell r="J6358">
            <v>91811027.069999993</v>
          </cell>
          <cell r="K6358">
            <v>0.64</v>
          </cell>
          <cell r="L6358">
            <v>150570085</v>
          </cell>
        </row>
        <row r="6359">
          <cell r="A6359" t="str">
            <v>004384130</v>
          </cell>
          <cell r="B6359" t="str">
            <v>Talilni vložek</v>
          </cell>
          <cell r="C6359" t="str">
            <v>S2UQ01/80/800A/690V</v>
          </cell>
          <cell r="D6359" t="str">
            <v>103,0635</v>
          </cell>
          <cell r="E6359" t="str">
            <v>UC</v>
          </cell>
          <cell r="F6359">
            <v>30</v>
          </cell>
          <cell r="G6359">
            <v>721444.5</v>
          </cell>
          <cell r="H6359">
            <v>0</v>
          </cell>
          <cell r="I6359">
            <v>728658.94499999995</v>
          </cell>
          <cell r="J6359">
            <v>91811027.069999993</v>
          </cell>
          <cell r="K6359">
            <v>0.64</v>
          </cell>
          <cell r="L6359">
            <v>150570085</v>
          </cell>
        </row>
        <row r="6360">
          <cell r="A6360" t="str">
            <v>004384131</v>
          </cell>
          <cell r="B6360" t="str">
            <v>Talilni vložek</v>
          </cell>
          <cell r="C6360" t="str">
            <v>S2UQ02/80/900A/690V</v>
          </cell>
          <cell r="D6360" t="str">
            <v>103,0635</v>
          </cell>
          <cell r="E6360" t="str">
            <v>UC</v>
          </cell>
          <cell r="F6360">
            <v>30</v>
          </cell>
          <cell r="G6360">
            <v>721444.5</v>
          </cell>
          <cell r="H6360">
            <v>0</v>
          </cell>
          <cell r="I6360">
            <v>728658.94499999995</v>
          </cell>
          <cell r="J6360">
            <v>91811027.069999993</v>
          </cell>
          <cell r="K6360">
            <v>0.64</v>
          </cell>
          <cell r="L6360">
            <v>150570085</v>
          </cell>
        </row>
        <row r="6361">
          <cell r="A6361" t="str">
            <v>004384132</v>
          </cell>
          <cell r="B6361" t="str">
            <v>Talilni vložek</v>
          </cell>
          <cell r="C6361" t="str">
            <v>S2UQ02/80/1000A/690V</v>
          </cell>
          <cell r="D6361" t="str">
            <v>103,0635</v>
          </cell>
          <cell r="E6361" t="str">
            <v>UC</v>
          </cell>
          <cell r="F6361">
            <v>30</v>
          </cell>
          <cell r="G6361">
            <v>721444.5</v>
          </cell>
          <cell r="H6361">
            <v>0</v>
          </cell>
          <cell r="I6361">
            <v>728658.94499999995</v>
          </cell>
          <cell r="J6361">
            <v>91811027.069999993</v>
          </cell>
          <cell r="K6361">
            <v>0.64</v>
          </cell>
          <cell r="L6361">
            <v>150570085</v>
          </cell>
        </row>
        <row r="6362">
          <cell r="A6362" t="str">
            <v>004384723</v>
          </cell>
          <cell r="B6362" t="str">
            <v>Talilni vložek</v>
          </cell>
          <cell r="C6362" t="str">
            <v>S2MUQ01/80/400A/690V</v>
          </cell>
          <cell r="D6362" t="str">
            <v>91,7072</v>
          </cell>
          <cell r="E6362" t="str">
            <v>UC</v>
          </cell>
          <cell r="F6362">
            <v>30</v>
          </cell>
          <cell r="G6362">
            <v>641950.39999999991</v>
          </cell>
          <cell r="H6362">
            <v>0</v>
          </cell>
          <cell r="I6362">
            <v>648369.90399999986</v>
          </cell>
          <cell r="J6362">
            <v>81694607.903999984</v>
          </cell>
          <cell r="K6362">
            <v>0.64</v>
          </cell>
          <cell r="L6362">
            <v>133979157</v>
          </cell>
        </row>
        <row r="6363">
          <cell r="A6363" t="str">
            <v>004384725</v>
          </cell>
          <cell r="B6363" t="str">
            <v>Talilni vložek</v>
          </cell>
          <cell r="C6363" t="str">
            <v>S2MUQ01/80/450A/690V</v>
          </cell>
          <cell r="D6363" t="str">
            <v>100,7785</v>
          </cell>
          <cell r="E6363" t="str">
            <v>UC</v>
          </cell>
          <cell r="F6363">
            <v>30</v>
          </cell>
          <cell r="G6363">
            <v>705449.5</v>
          </cell>
          <cell r="H6363">
            <v>0</v>
          </cell>
          <cell r="I6363">
            <v>712503.995</v>
          </cell>
          <cell r="J6363">
            <v>89775503.370000005</v>
          </cell>
          <cell r="K6363">
            <v>0.64</v>
          </cell>
          <cell r="L6363">
            <v>147231826</v>
          </cell>
        </row>
        <row r="6364">
          <cell r="A6364" t="str">
            <v>004384726</v>
          </cell>
          <cell r="B6364" t="str">
            <v>Talilni vložek</v>
          </cell>
          <cell r="C6364" t="str">
            <v>S2MUQ01/80/500A/690V</v>
          </cell>
          <cell r="D6364" t="str">
            <v>100,7785</v>
          </cell>
          <cell r="E6364" t="str">
            <v>UC</v>
          </cell>
          <cell r="F6364">
            <v>30</v>
          </cell>
          <cell r="G6364">
            <v>705449.5</v>
          </cell>
          <cell r="H6364">
            <v>0</v>
          </cell>
          <cell r="I6364">
            <v>712503.995</v>
          </cell>
          <cell r="J6364">
            <v>89775503.370000005</v>
          </cell>
          <cell r="K6364">
            <v>0.64</v>
          </cell>
          <cell r="L6364">
            <v>147231826</v>
          </cell>
        </row>
        <row r="6365">
          <cell r="A6365" t="str">
            <v>004384727</v>
          </cell>
          <cell r="B6365" t="str">
            <v>Talilni vložek</v>
          </cell>
          <cell r="C6365" t="str">
            <v>S2MUQ01/80/550A/690V</v>
          </cell>
          <cell r="D6365" t="str">
            <v>100,7785</v>
          </cell>
          <cell r="E6365" t="str">
            <v>UC</v>
          </cell>
          <cell r="F6365">
            <v>30</v>
          </cell>
          <cell r="G6365">
            <v>705449.5</v>
          </cell>
          <cell r="H6365">
            <v>0</v>
          </cell>
          <cell r="I6365">
            <v>712503.995</v>
          </cell>
          <cell r="J6365">
            <v>89775503.370000005</v>
          </cell>
          <cell r="K6365">
            <v>0.64</v>
          </cell>
          <cell r="L6365">
            <v>147231826</v>
          </cell>
        </row>
        <row r="6366">
          <cell r="A6366" t="str">
            <v>004384728</v>
          </cell>
          <cell r="B6366" t="str">
            <v>Talilni vložek</v>
          </cell>
          <cell r="C6366" t="str">
            <v>S2MUQ01/80/630A/690V</v>
          </cell>
          <cell r="D6366" t="str">
            <v>100,7785</v>
          </cell>
          <cell r="E6366" t="str">
            <v>UC</v>
          </cell>
          <cell r="F6366">
            <v>30</v>
          </cell>
          <cell r="G6366">
            <v>705449.5</v>
          </cell>
          <cell r="H6366">
            <v>0</v>
          </cell>
          <cell r="I6366">
            <v>712503.995</v>
          </cell>
          <cell r="J6366">
            <v>89775503.370000005</v>
          </cell>
          <cell r="K6366">
            <v>0.64</v>
          </cell>
          <cell r="L6366">
            <v>147231826</v>
          </cell>
        </row>
        <row r="6367">
          <cell r="A6367" t="str">
            <v>004384729</v>
          </cell>
          <cell r="B6367" t="str">
            <v>Talilni vložek</v>
          </cell>
          <cell r="C6367" t="str">
            <v>S2MUQ01/80/710A/690V</v>
          </cell>
          <cell r="D6367" t="str">
            <v>113,3728</v>
          </cell>
          <cell r="E6367" t="str">
            <v>UC</v>
          </cell>
          <cell r="F6367">
            <v>30</v>
          </cell>
          <cell r="G6367">
            <v>793609.6</v>
          </cell>
          <cell r="H6367">
            <v>0</v>
          </cell>
          <cell r="I6367">
            <v>801545.696</v>
          </cell>
          <cell r="J6367">
            <v>100994757.69599999</v>
          </cell>
          <cell r="K6367">
            <v>0.64</v>
          </cell>
          <cell r="L6367">
            <v>165631403</v>
          </cell>
        </row>
        <row r="6368">
          <cell r="A6368" t="str">
            <v>004384730</v>
          </cell>
          <cell r="B6368" t="str">
            <v>Talilni vložek</v>
          </cell>
          <cell r="C6368" t="str">
            <v>S2MUQ01/80/800A/690V</v>
          </cell>
          <cell r="D6368" t="str">
            <v>113,3728</v>
          </cell>
          <cell r="E6368" t="str">
            <v>UC</v>
          </cell>
          <cell r="F6368">
            <v>30</v>
          </cell>
          <cell r="G6368">
            <v>793609.6</v>
          </cell>
          <cell r="H6368">
            <v>0</v>
          </cell>
          <cell r="I6368">
            <v>801545.696</v>
          </cell>
          <cell r="J6368">
            <v>100994757.69599999</v>
          </cell>
          <cell r="K6368">
            <v>0.64</v>
          </cell>
          <cell r="L6368">
            <v>165631403</v>
          </cell>
        </row>
        <row r="6369">
          <cell r="A6369" t="str">
            <v>004744735</v>
          </cell>
          <cell r="B6369" t="str">
            <v>Talilni vložek</v>
          </cell>
          <cell r="C6369" t="str">
            <v>S2MUQ02/80/900A/690V</v>
          </cell>
          <cell r="D6369" t="str">
            <v>113,3728</v>
          </cell>
          <cell r="E6369" t="str">
            <v>UC</v>
          </cell>
          <cell r="F6369">
            <v>30</v>
          </cell>
          <cell r="G6369">
            <v>793609.6</v>
          </cell>
          <cell r="H6369">
            <v>0</v>
          </cell>
          <cell r="I6369">
            <v>801545.696</v>
          </cell>
          <cell r="J6369">
            <v>100994757.69599999</v>
          </cell>
          <cell r="K6369">
            <v>0.64</v>
          </cell>
          <cell r="L6369">
            <v>165631403</v>
          </cell>
        </row>
        <row r="6370">
          <cell r="A6370" t="str">
            <v>004744736</v>
          </cell>
          <cell r="B6370" t="str">
            <v>Talilni vložek</v>
          </cell>
          <cell r="C6370" t="str">
            <v>S2MUQ02/80/1000A/690V</v>
          </cell>
          <cell r="D6370" t="str">
            <v>113,3728</v>
          </cell>
          <cell r="E6370" t="str">
            <v>UC</v>
          </cell>
          <cell r="F6370">
            <v>30</v>
          </cell>
          <cell r="G6370">
            <v>793609.6</v>
          </cell>
          <cell r="H6370">
            <v>0</v>
          </cell>
          <cell r="I6370">
            <v>801545.696</v>
          </cell>
          <cell r="J6370">
            <v>100994757.69599999</v>
          </cell>
          <cell r="K6370">
            <v>0.64</v>
          </cell>
          <cell r="L6370">
            <v>165631403</v>
          </cell>
        </row>
        <row r="6371">
          <cell r="A6371" t="str">
            <v>004385128</v>
          </cell>
          <cell r="B6371" t="str">
            <v>Talilni vložek</v>
          </cell>
          <cell r="C6371" t="str">
            <v>S3UQ01/80/630A/690V</v>
          </cell>
          <cell r="D6371" t="str">
            <v>90,4151</v>
          </cell>
          <cell r="E6371" t="str">
            <v>UC</v>
          </cell>
          <cell r="F6371">
            <v>30</v>
          </cell>
          <cell r="G6371">
            <v>632905.69999999995</v>
          </cell>
          <cell r="H6371">
            <v>0</v>
          </cell>
          <cell r="I6371">
            <v>639234.75699999998</v>
          </cell>
          <cell r="J6371">
            <v>80543579.381999999</v>
          </cell>
          <cell r="K6371">
            <v>0.64</v>
          </cell>
          <cell r="L6371">
            <v>132091471</v>
          </cell>
        </row>
        <row r="6372">
          <cell r="A6372" t="str">
            <v>004385129</v>
          </cell>
          <cell r="B6372" t="str">
            <v>Talilni vložek</v>
          </cell>
          <cell r="C6372" t="str">
            <v>S3UQ01/80/710A/690V</v>
          </cell>
          <cell r="D6372" t="str">
            <v>92,5368</v>
          </cell>
          <cell r="E6372" t="str">
            <v>UC</v>
          </cell>
          <cell r="F6372">
            <v>30</v>
          </cell>
          <cell r="G6372">
            <v>647757.6</v>
          </cell>
          <cell r="H6372">
            <v>0</v>
          </cell>
          <cell r="I6372">
            <v>654235.17599999998</v>
          </cell>
          <cell r="J6372">
            <v>82433632.175999999</v>
          </cell>
          <cell r="K6372">
            <v>0.64</v>
          </cell>
          <cell r="L6372">
            <v>135191157</v>
          </cell>
        </row>
        <row r="6373">
          <cell r="A6373" t="str">
            <v>004385130</v>
          </cell>
          <cell r="B6373" t="str">
            <v>Talilni vložek</v>
          </cell>
          <cell r="C6373" t="str">
            <v>S3UQ01/80/800A/690V</v>
          </cell>
          <cell r="D6373" t="str">
            <v>92,5368</v>
          </cell>
          <cell r="E6373" t="str">
            <v>UC</v>
          </cell>
          <cell r="F6373">
            <v>30</v>
          </cell>
          <cell r="G6373">
            <v>647757.6</v>
          </cell>
          <cell r="H6373">
            <v>0</v>
          </cell>
          <cell r="I6373">
            <v>654235.17599999998</v>
          </cell>
          <cell r="J6373">
            <v>82433632.175999999</v>
          </cell>
          <cell r="K6373">
            <v>0.64</v>
          </cell>
          <cell r="L6373">
            <v>135191157</v>
          </cell>
        </row>
        <row r="6374">
          <cell r="A6374" t="str">
            <v>004385131</v>
          </cell>
          <cell r="B6374" t="str">
            <v>Talilni vložek</v>
          </cell>
          <cell r="C6374" t="str">
            <v>S3UQ01/80/900A/690V</v>
          </cell>
          <cell r="D6374" t="str">
            <v>132,1955</v>
          </cell>
          <cell r="E6374" t="str">
            <v>UC</v>
          </cell>
          <cell r="F6374">
            <v>30</v>
          </cell>
          <cell r="G6374">
            <v>925368.49999999988</v>
          </cell>
          <cell r="H6374">
            <v>0</v>
          </cell>
          <cell r="I6374">
            <v>934622.18499999994</v>
          </cell>
          <cell r="J6374">
            <v>117762395.30999999</v>
          </cell>
          <cell r="K6374">
            <v>0.64</v>
          </cell>
          <cell r="L6374">
            <v>193130329</v>
          </cell>
        </row>
        <row r="6375">
          <cell r="A6375" t="str">
            <v>004385132</v>
          </cell>
          <cell r="B6375" t="str">
            <v>Talilni vložek</v>
          </cell>
          <cell r="C6375" t="str">
            <v>S3UQ01/80/1000A/690V</v>
          </cell>
          <cell r="D6375" t="str">
            <v>132,1955</v>
          </cell>
          <cell r="E6375" t="str">
            <v>UC</v>
          </cell>
          <cell r="F6375">
            <v>30</v>
          </cell>
          <cell r="G6375">
            <v>925368.49999999988</v>
          </cell>
          <cell r="H6375">
            <v>0</v>
          </cell>
          <cell r="I6375">
            <v>934622.18499999994</v>
          </cell>
          <cell r="J6375">
            <v>117762395.30999999</v>
          </cell>
          <cell r="K6375">
            <v>0.64</v>
          </cell>
          <cell r="L6375">
            <v>193130329</v>
          </cell>
        </row>
        <row r="6376">
          <cell r="A6376" t="str">
            <v>004385135</v>
          </cell>
          <cell r="B6376" t="str">
            <v>Talilni vložek</v>
          </cell>
          <cell r="C6376" t="str">
            <v>S3UQ01/80/1100A/690V</v>
          </cell>
          <cell r="D6376" t="str">
            <v>132,1955</v>
          </cell>
          <cell r="E6376" t="str">
            <v>UC</v>
          </cell>
          <cell r="F6376">
            <v>30</v>
          </cell>
          <cell r="G6376">
            <v>925368.49999999988</v>
          </cell>
          <cell r="H6376">
            <v>0</v>
          </cell>
          <cell r="I6376">
            <v>934622.18499999994</v>
          </cell>
          <cell r="J6376">
            <v>117762395.30999999</v>
          </cell>
          <cell r="K6376">
            <v>0.64</v>
          </cell>
          <cell r="L6376">
            <v>193130329</v>
          </cell>
        </row>
        <row r="6377">
          <cell r="A6377" t="str">
            <v>004385133</v>
          </cell>
          <cell r="B6377" t="str">
            <v>Talilni vložek</v>
          </cell>
          <cell r="C6377" t="str">
            <v>S3UQ01/80/1250A/690V</v>
          </cell>
          <cell r="D6377" t="str">
            <v>132,1955</v>
          </cell>
          <cell r="E6377" t="str">
            <v>UC</v>
          </cell>
          <cell r="F6377">
            <v>30</v>
          </cell>
          <cell r="G6377">
            <v>925368.49999999988</v>
          </cell>
          <cell r="H6377">
            <v>0</v>
          </cell>
          <cell r="I6377">
            <v>934622.18499999994</v>
          </cell>
          <cell r="J6377">
            <v>117762395.30999999</v>
          </cell>
          <cell r="K6377">
            <v>0.64</v>
          </cell>
          <cell r="L6377">
            <v>193130329</v>
          </cell>
        </row>
        <row r="6378">
          <cell r="A6378" t="str">
            <v>004385134</v>
          </cell>
          <cell r="B6378" t="str">
            <v>Talilni vložek</v>
          </cell>
          <cell r="C6378" t="str">
            <v>S3UQ02/80/1400A/690V</v>
          </cell>
          <cell r="D6378" t="str">
            <v>132,1955</v>
          </cell>
          <cell r="E6378" t="str">
            <v>UC</v>
          </cell>
          <cell r="F6378">
            <v>30</v>
          </cell>
          <cell r="G6378">
            <v>925368.49999999988</v>
          </cell>
          <cell r="H6378">
            <v>0</v>
          </cell>
          <cell r="I6378">
            <v>934622.18499999994</v>
          </cell>
          <cell r="J6378">
            <v>117762395.30999999</v>
          </cell>
          <cell r="K6378">
            <v>0.64</v>
          </cell>
          <cell r="L6378">
            <v>193130329</v>
          </cell>
        </row>
        <row r="6379">
          <cell r="A6379" t="str">
            <v>004385728</v>
          </cell>
          <cell r="B6379" t="str">
            <v>Talilni vložek</v>
          </cell>
          <cell r="C6379" t="str">
            <v>S3MUQ01/80/630A/690V</v>
          </cell>
          <cell r="D6379" t="str">
            <v>99,4594</v>
          </cell>
          <cell r="E6379" t="str">
            <v>UC</v>
          </cell>
          <cell r="F6379">
            <v>30</v>
          </cell>
          <cell r="G6379">
            <v>696215.79999999993</v>
          </cell>
          <cell r="H6379">
            <v>0</v>
          </cell>
          <cell r="I6379">
            <v>703177.95799999998</v>
          </cell>
          <cell r="J6379">
            <v>88600422.708000004</v>
          </cell>
          <cell r="K6379">
            <v>0.64</v>
          </cell>
          <cell r="L6379">
            <v>145304694</v>
          </cell>
        </row>
        <row r="6380">
          <cell r="A6380" t="str">
            <v>004385729</v>
          </cell>
          <cell r="B6380" t="str">
            <v>Talilni vložek</v>
          </cell>
          <cell r="C6380" t="str">
            <v>S3MUQ01/80/710A/690V</v>
          </cell>
          <cell r="D6380" t="str">
            <v>101,7850</v>
          </cell>
          <cell r="E6380" t="str">
            <v>UC</v>
          </cell>
          <cell r="F6380">
            <v>30</v>
          </cell>
          <cell r="G6380">
            <v>712495</v>
          </cell>
          <cell r="H6380">
            <v>0</v>
          </cell>
          <cell r="I6380">
            <v>719619.95</v>
          </cell>
          <cell r="J6380">
            <v>90672113.699999988</v>
          </cell>
          <cell r="K6380">
            <v>0.64</v>
          </cell>
          <cell r="L6380">
            <v>148702267</v>
          </cell>
        </row>
        <row r="6381">
          <cell r="A6381" t="str">
            <v>004385730</v>
          </cell>
          <cell r="B6381" t="str">
            <v>Talilni vložek</v>
          </cell>
          <cell r="C6381" t="str">
            <v>S3MUQ01/80/800A/690V</v>
          </cell>
          <cell r="D6381" t="str">
            <v>101,7850</v>
          </cell>
          <cell r="E6381" t="str">
            <v>UC</v>
          </cell>
          <cell r="F6381">
            <v>30</v>
          </cell>
          <cell r="G6381">
            <v>712495</v>
          </cell>
          <cell r="H6381">
            <v>0</v>
          </cell>
          <cell r="I6381">
            <v>719619.95</v>
          </cell>
          <cell r="J6381">
            <v>90672113.699999988</v>
          </cell>
          <cell r="K6381">
            <v>0.64</v>
          </cell>
          <cell r="L6381">
            <v>148702267</v>
          </cell>
        </row>
        <row r="6382">
          <cell r="A6382" t="str">
            <v>004385731</v>
          </cell>
          <cell r="B6382" t="str">
            <v>Talilni vložek</v>
          </cell>
          <cell r="C6382" t="str">
            <v>S3MUQ01/80/900A/690V</v>
          </cell>
          <cell r="D6382" t="str">
            <v>145,4150</v>
          </cell>
          <cell r="E6382" t="str">
            <v>UC</v>
          </cell>
          <cell r="F6382">
            <v>30</v>
          </cell>
          <cell r="G6382">
            <v>1017904.9999999999</v>
          </cell>
          <cell r="H6382">
            <v>0</v>
          </cell>
          <cell r="I6382">
            <v>1028084.0499999999</v>
          </cell>
          <cell r="J6382">
            <v>129538590.3</v>
          </cell>
          <cell r="K6382">
            <v>0.64</v>
          </cell>
          <cell r="L6382">
            <v>212443289</v>
          </cell>
        </row>
        <row r="6383">
          <cell r="A6383" t="str">
            <v>004385732</v>
          </cell>
          <cell r="B6383" t="str">
            <v>Talilni vložek</v>
          </cell>
          <cell r="C6383" t="str">
            <v>S3MUQ01/80/1000A/690V</v>
          </cell>
          <cell r="D6383" t="str">
            <v>145,4150</v>
          </cell>
          <cell r="E6383" t="str">
            <v>UC</v>
          </cell>
          <cell r="F6383">
            <v>30</v>
          </cell>
          <cell r="G6383">
            <v>1017904.9999999999</v>
          </cell>
          <cell r="H6383">
            <v>0</v>
          </cell>
          <cell r="I6383">
            <v>1028084.0499999999</v>
          </cell>
          <cell r="J6383">
            <v>129538590.3</v>
          </cell>
          <cell r="K6383">
            <v>0.64</v>
          </cell>
          <cell r="L6383">
            <v>212443289</v>
          </cell>
        </row>
        <row r="6384">
          <cell r="A6384" t="str">
            <v>004385734</v>
          </cell>
          <cell r="B6384" t="str">
            <v>Talilni vložek</v>
          </cell>
          <cell r="C6384" t="str">
            <v>S3MUQ01/80/1100A/690V</v>
          </cell>
          <cell r="D6384" t="str">
            <v>145,4150</v>
          </cell>
          <cell r="E6384" t="str">
            <v>UC</v>
          </cell>
          <cell r="F6384">
            <v>30</v>
          </cell>
          <cell r="G6384">
            <v>1017904.9999999999</v>
          </cell>
          <cell r="H6384">
            <v>0</v>
          </cell>
          <cell r="I6384">
            <v>1028084.0499999999</v>
          </cell>
          <cell r="J6384">
            <v>129538590.3</v>
          </cell>
          <cell r="K6384">
            <v>0.64</v>
          </cell>
          <cell r="L6384">
            <v>212443289</v>
          </cell>
        </row>
        <row r="6385">
          <cell r="A6385" t="str">
            <v>004385733</v>
          </cell>
          <cell r="B6385" t="str">
            <v>Talilni vložek</v>
          </cell>
          <cell r="C6385" t="str">
            <v>S3MUQ01/80/1250A/690V</v>
          </cell>
          <cell r="D6385" t="str">
            <v>145,4150</v>
          </cell>
          <cell r="E6385" t="str">
            <v>UC</v>
          </cell>
          <cell r="F6385">
            <v>30</v>
          </cell>
          <cell r="G6385">
            <v>1017904.9999999999</v>
          </cell>
          <cell r="H6385">
            <v>0</v>
          </cell>
          <cell r="I6385">
            <v>1028084.0499999999</v>
          </cell>
          <cell r="J6385">
            <v>129538590.3</v>
          </cell>
          <cell r="K6385">
            <v>0.64</v>
          </cell>
          <cell r="L6385">
            <v>212443289</v>
          </cell>
        </row>
        <row r="6386">
          <cell r="A6386" t="str">
            <v>004745735</v>
          </cell>
          <cell r="B6386" t="str">
            <v>Talilni vložek</v>
          </cell>
          <cell r="C6386" t="str">
            <v>S3MUQ02/80/1400A/690V</v>
          </cell>
          <cell r="D6386" t="str">
            <v>145,4150</v>
          </cell>
          <cell r="E6386" t="str">
            <v>UC</v>
          </cell>
          <cell r="F6386">
            <v>30</v>
          </cell>
          <cell r="G6386">
            <v>1017904.9999999999</v>
          </cell>
          <cell r="H6386">
            <v>0</v>
          </cell>
          <cell r="I6386">
            <v>1028084.0499999999</v>
          </cell>
          <cell r="J6386">
            <v>129538590.3</v>
          </cell>
          <cell r="K6386">
            <v>0.64</v>
          </cell>
          <cell r="L6386">
            <v>212443289</v>
          </cell>
        </row>
        <row r="6387">
          <cell r="A6387" t="str">
            <v>004393113</v>
          </cell>
          <cell r="B6387" t="str">
            <v>Talilni vložek</v>
          </cell>
          <cell r="C6387" t="str">
            <v>S1UQ01/110/80A/690V</v>
          </cell>
          <cell r="D6387" t="str">
            <v>59,3248</v>
          </cell>
          <cell r="E6387" t="str">
            <v>UC</v>
          </cell>
          <cell r="F6387">
            <v>30</v>
          </cell>
          <cell r="G6387">
            <v>415273.6</v>
          </cell>
          <cell r="H6387">
            <v>0</v>
          </cell>
          <cell r="I6387">
            <v>419426.33599999995</v>
          </cell>
          <cell r="J6387">
            <v>52847718.335999995</v>
          </cell>
          <cell r="K6387">
            <v>0.64</v>
          </cell>
          <cell r="L6387">
            <v>86670259</v>
          </cell>
        </row>
        <row r="6388">
          <cell r="A6388" t="str">
            <v>004393114</v>
          </cell>
          <cell r="B6388" t="str">
            <v>Talilni vložek</v>
          </cell>
          <cell r="C6388" t="str">
            <v>S1UQ01/110/100A/690V</v>
          </cell>
          <cell r="D6388" t="str">
            <v>59,3248</v>
          </cell>
          <cell r="E6388" t="str">
            <v>UC</v>
          </cell>
          <cell r="F6388">
            <v>30</v>
          </cell>
          <cell r="G6388">
            <v>415273.6</v>
          </cell>
          <cell r="H6388">
            <v>0</v>
          </cell>
          <cell r="I6388">
            <v>419426.33599999995</v>
          </cell>
          <cell r="J6388">
            <v>52847718.335999995</v>
          </cell>
          <cell r="K6388">
            <v>0.64</v>
          </cell>
          <cell r="L6388">
            <v>86670259</v>
          </cell>
        </row>
        <row r="6389">
          <cell r="A6389" t="str">
            <v>004393115</v>
          </cell>
          <cell r="B6389" t="str">
            <v>Talilni vložek</v>
          </cell>
          <cell r="C6389" t="str">
            <v>S1UQ01/110/125A/690V</v>
          </cell>
          <cell r="D6389" t="str">
            <v>65,3633</v>
          </cell>
          <cell r="E6389" t="str">
            <v>UC</v>
          </cell>
          <cell r="F6389">
            <v>30</v>
          </cell>
          <cell r="G6389">
            <v>457543.1</v>
          </cell>
          <cell r="H6389">
            <v>0</v>
          </cell>
          <cell r="I6389">
            <v>462118.53099999996</v>
          </cell>
          <cell r="J6389">
            <v>58226934.905999996</v>
          </cell>
          <cell r="K6389">
            <v>0.64</v>
          </cell>
          <cell r="L6389">
            <v>95492174</v>
          </cell>
        </row>
        <row r="6390">
          <cell r="A6390" t="str">
            <v>004393116</v>
          </cell>
          <cell r="B6390" t="str">
            <v>Talilni vložek</v>
          </cell>
          <cell r="C6390" t="str">
            <v>S1UQ01/110/160A/690V</v>
          </cell>
          <cell r="D6390" t="str">
            <v>65,3633</v>
          </cell>
          <cell r="E6390" t="str">
            <v>UC</v>
          </cell>
          <cell r="F6390">
            <v>30</v>
          </cell>
          <cell r="G6390">
            <v>457543.1</v>
          </cell>
          <cell r="H6390">
            <v>0</v>
          </cell>
          <cell r="I6390">
            <v>462118.53099999996</v>
          </cell>
          <cell r="J6390">
            <v>58226934.905999996</v>
          </cell>
          <cell r="K6390">
            <v>0.64</v>
          </cell>
          <cell r="L6390">
            <v>95492174</v>
          </cell>
        </row>
        <row r="6391">
          <cell r="A6391" t="str">
            <v>004393117</v>
          </cell>
          <cell r="B6391" t="str">
            <v>Talilni vložek</v>
          </cell>
          <cell r="C6391" t="str">
            <v>S1UQ01/110/200A/690V</v>
          </cell>
          <cell r="D6391" t="str">
            <v>74,5572</v>
          </cell>
          <cell r="E6391" t="str">
            <v>UC</v>
          </cell>
          <cell r="F6391">
            <v>30</v>
          </cell>
          <cell r="G6391">
            <v>521900.39999999997</v>
          </cell>
          <cell r="H6391">
            <v>0</v>
          </cell>
          <cell r="I6391">
            <v>527119.40399999998</v>
          </cell>
          <cell r="J6391">
            <v>66417044.903999999</v>
          </cell>
          <cell r="K6391">
            <v>0.64</v>
          </cell>
          <cell r="L6391">
            <v>108923954</v>
          </cell>
        </row>
        <row r="6392">
          <cell r="A6392" t="str">
            <v>004393119</v>
          </cell>
          <cell r="B6392" t="str">
            <v>Talilni vložek</v>
          </cell>
          <cell r="C6392" t="str">
            <v>S1UQ01/110/250A/690V</v>
          </cell>
          <cell r="D6392" t="str">
            <v>74,5572</v>
          </cell>
          <cell r="E6392" t="str">
            <v>UC</v>
          </cell>
          <cell r="F6392">
            <v>30</v>
          </cell>
          <cell r="G6392">
            <v>521900.39999999997</v>
          </cell>
          <cell r="H6392">
            <v>0</v>
          </cell>
          <cell r="I6392">
            <v>527119.40399999998</v>
          </cell>
          <cell r="J6392">
            <v>66417044.903999999</v>
          </cell>
          <cell r="K6392">
            <v>0.64</v>
          </cell>
          <cell r="L6392">
            <v>108923954</v>
          </cell>
        </row>
        <row r="6393">
          <cell r="A6393" t="str">
            <v>004393121</v>
          </cell>
          <cell r="B6393" t="str">
            <v>Talilni vložek</v>
          </cell>
          <cell r="C6393" t="str">
            <v>S1UQ01/110/315A/690V</v>
          </cell>
          <cell r="D6393" t="str">
            <v>79,3174</v>
          </cell>
          <cell r="E6393" t="str">
            <v>UC</v>
          </cell>
          <cell r="F6393">
            <v>30</v>
          </cell>
          <cell r="G6393">
            <v>555221.79999999993</v>
          </cell>
          <cell r="H6393">
            <v>0</v>
          </cell>
          <cell r="I6393">
            <v>560774.01799999992</v>
          </cell>
          <cell r="J6393">
            <v>70657526.267999992</v>
          </cell>
          <cell r="K6393">
            <v>0.64</v>
          </cell>
          <cell r="L6393">
            <v>115878344</v>
          </cell>
        </row>
        <row r="6394">
          <cell r="A6394" t="str">
            <v>004393122</v>
          </cell>
          <cell r="B6394" t="str">
            <v>Talilni vložek</v>
          </cell>
          <cell r="C6394" t="str">
            <v>S1UQ01/110/350A/690V</v>
          </cell>
          <cell r="D6394" t="str">
            <v>79,3174</v>
          </cell>
          <cell r="E6394" t="str">
            <v>UC</v>
          </cell>
          <cell r="F6394">
            <v>30</v>
          </cell>
          <cell r="G6394">
            <v>555221.79999999993</v>
          </cell>
          <cell r="H6394">
            <v>0</v>
          </cell>
          <cell r="I6394">
            <v>560774.01799999992</v>
          </cell>
          <cell r="J6394">
            <v>70657526.267999992</v>
          </cell>
          <cell r="K6394">
            <v>0.64</v>
          </cell>
          <cell r="L6394">
            <v>115878344</v>
          </cell>
        </row>
        <row r="6395">
          <cell r="A6395" t="str">
            <v>004393123</v>
          </cell>
          <cell r="B6395" t="str">
            <v>Talilni vložek</v>
          </cell>
          <cell r="C6395" t="str">
            <v>S1UQ01/110/400A/690V</v>
          </cell>
          <cell r="D6395" t="str">
            <v>79,3174</v>
          </cell>
          <cell r="E6395" t="str">
            <v>UC</v>
          </cell>
          <cell r="F6395">
            <v>30</v>
          </cell>
          <cell r="G6395">
            <v>555221.79999999993</v>
          </cell>
          <cell r="H6395">
            <v>0</v>
          </cell>
          <cell r="I6395">
            <v>560774.01799999992</v>
          </cell>
          <cell r="J6395">
            <v>70657526.267999992</v>
          </cell>
          <cell r="K6395">
            <v>0.64</v>
          </cell>
          <cell r="L6395">
            <v>115878344</v>
          </cell>
        </row>
        <row r="6396">
          <cell r="A6396" t="str">
            <v>004393125</v>
          </cell>
          <cell r="B6396" t="str">
            <v>Talilni vložek</v>
          </cell>
          <cell r="C6396" t="str">
            <v>S1UQ01/110/450A/690V</v>
          </cell>
          <cell r="D6396" t="str">
            <v>87,2462</v>
          </cell>
          <cell r="E6396" t="str">
            <v>UC</v>
          </cell>
          <cell r="F6396">
            <v>30</v>
          </cell>
          <cell r="G6396">
            <v>610723.39999999991</v>
          </cell>
          <cell r="H6396">
            <v>0</v>
          </cell>
          <cell r="I6396">
            <v>616830.63399999996</v>
          </cell>
          <cell r="J6396">
            <v>77720659.883999988</v>
          </cell>
          <cell r="K6396">
            <v>0.64</v>
          </cell>
          <cell r="L6396">
            <v>127461883</v>
          </cell>
        </row>
        <row r="6397">
          <cell r="A6397" t="str">
            <v>004393126</v>
          </cell>
          <cell r="B6397" t="str">
            <v>Talilni vložek</v>
          </cell>
          <cell r="C6397" t="str">
            <v>S1UQ01/110/500A/690V</v>
          </cell>
          <cell r="D6397" t="str">
            <v>87,2462</v>
          </cell>
          <cell r="E6397" t="str">
            <v>UC</v>
          </cell>
          <cell r="F6397">
            <v>30</v>
          </cell>
          <cell r="G6397">
            <v>610723.39999999991</v>
          </cell>
          <cell r="H6397">
            <v>0</v>
          </cell>
          <cell r="I6397">
            <v>616830.63399999996</v>
          </cell>
          <cell r="J6397">
            <v>77720659.883999988</v>
          </cell>
          <cell r="K6397">
            <v>0.64</v>
          </cell>
          <cell r="L6397">
            <v>127461883</v>
          </cell>
        </row>
        <row r="6398">
          <cell r="A6398" t="str">
            <v>004393127</v>
          </cell>
          <cell r="B6398" t="str">
            <v>Talilni vložek</v>
          </cell>
          <cell r="C6398" t="str">
            <v>S1UQ01/110/550A/690V</v>
          </cell>
          <cell r="D6398" t="str">
            <v>87,2462</v>
          </cell>
          <cell r="E6398" t="str">
            <v>UC</v>
          </cell>
          <cell r="F6398">
            <v>30</v>
          </cell>
          <cell r="G6398">
            <v>610723.39999999991</v>
          </cell>
          <cell r="H6398">
            <v>0</v>
          </cell>
          <cell r="I6398">
            <v>616830.63399999996</v>
          </cell>
          <cell r="J6398">
            <v>77720659.883999988</v>
          </cell>
          <cell r="K6398">
            <v>0.64</v>
          </cell>
          <cell r="L6398">
            <v>127461883</v>
          </cell>
        </row>
        <row r="6399">
          <cell r="A6399" t="str">
            <v>004393128</v>
          </cell>
          <cell r="B6399" t="str">
            <v>Talilni vložek</v>
          </cell>
          <cell r="C6399" t="str">
            <v>S1UQ01/110/630A/690V</v>
          </cell>
          <cell r="D6399" t="str">
            <v>87,2462</v>
          </cell>
          <cell r="E6399" t="str">
            <v>UC</v>
          </cell>
          <cell r="F6399">
            <v>30</v>
          </cell>
          <cell r="G6399">
            <v>610723.39999999991</v>
          </cell>
          <cell r="H6399">
            <v>0</v>
          </cell>
          <cell r="I6399">
            <v>616830.63399999996</v>
          </cell>
          <cell r="J6399">
            <v>77720659.883999988</v>
          </cell>
          <cell r="K6399">
            <v>0.64</v>
          </cell>
          <cell r="L6399">
            <v>127461883</v>
          </cell>
        </row>
        <row r="6400">
          <cell r="A6400" t="str">
            <v>004393129</v>
          </cell>
          <cell r="B6400" t="str">
            <v>Talilni vložek</v>
          </cell>
          <cell r="C6400" t="str">
            <v>S1UQ01/110/710A/690V</v>
          </cell>
          <cell r="D6400" t="str">
            <v>87,2462</v>
          </cell>
          <cell r="E6400" t="str">
            <v>UC</v>
          </cell>
          <cell r="F6400">
            <v>30</v>
          </cell>
          <cell r="G6400">
            <v>610723.39999999991</v>
          </cell>
          <cell r="H6400">
            <v>0</v>
          </cell>
          <cell r="I6400">
            <v>616830.63399999996</v>
          </cell>
          <cell r="J6400">
            <v>77720659.883999988</v>
          </cell>
          <cell r="K6400">
            <v>0.64</v>
          </cell>
          <cell r="L6400">
            <v>127461883</v>
          </cell>
        </row>
        <row r="6401">
          <cell r="A6401" t="str">
            <v>004393713</v>
          </cell>
          <cell r="B6401" t="str">
            <v>Talilni vložek</v>
          </cell>
          <cell r="C6401" t="str">
            <v>S1MUQ01/110/80A/690V</v>
          </cell>
          <cell r="D6401" t="str">
            <v>65,2681</v>
          </cell>
          <cell r="E6401" t="str">
            <v>UC</v>
          </cell>
          <cell r="F6401">
            <v>30</v>
          </cell>
          <cell r="G6401">
            <v>456876.69999999995</v>
          </cell>
          <cell r="H6401">
            <v>0</v>
          </cell>
          <cell r="I6401">
            <v>461445.46699999995</v>
          </cell>
          <cell r="J6401">
            <v>58142128.841999993</v>
          </cell>
          <cell r="K6401">
            <v>0.64</v>
          </cell>
          <cell r="L6401">
            <v>95353092</v>
          </cell>
        </row>
        <row r="6402">
          <cell r="A6402" t="str">
            <v>004393714</v>
          </cell>
          <cell r="B6402" t="str">
            <v>Talilni vložek</v>
          </cell>
          <cell r="C6402" t="str">
            <v>S1MUQ01/110/100A/690V</v>
          </cell>
          <cell r="D6402" t="str">
            <v>65,2681</v>
          </cell>
          <cell r="E6402" t="str">
            <v>UC</v>
          </cell>
          <cell r="F6402">
            <v>30</v>
          </cell>
          <cell r="G6402">
            <v>456876.69999999995</v>
          </cell>
          <cell r="H6402">
            <v>0</v>
          </cell>
          <cell r="I6402">
            <v>461445.46699999995</v>
          </cell>
          <cell r="J6402">
            <v>58142128.841999993</v>
          </cell>
          <cell r="K6402">
            <v>0.64</v>
          </cell>
          <cell r="L6402">
            <v>95353092</v>
          </cell>
        </row>
        <row r="6403">
          <cell r="A6403" t="str">
            <v>004393715</v>
          </cell>
          <cell r="B6403" t="str">
            <v>Talilni vložek</v>
          </cell>
          <cell r="C6403" t="str">
            <v>S1MUQ01/110/125A/690V</v>
          </cell>
          <cell r="D6403" t="str">
            <v>71,8916</v>
          </cell>
          <cell r="E6403" t="str">
            <v>UC</v>
          </cell>
          <cell r="F6403">
            <v>30</v>
          </cell>
          <cell r="G6403">
            <v>503241.19999999995</v>
          </cell>
          <cell r="H6403">
            <v>0</v>
          </cell>
          <cell r="I6403">
            <v>508273.61199999996</v>
          </cell>
          <cell r="J6403">
            <v>64042475.111999996</v>
          </cell>
          <cell r="K6403">
            <v>0.64</v>
          </cell>
          <cell r="L6403">
            <v>105029660</v>
          </cell>
        </row>
        <row r="6404">
          <cell r="A6404" t="str">
            <v>004393716</v>
          </cell>
          <cell r="B6404" t="str">
            <v>Talilni vložek</v>
          </cell>
          <cell r="C6404" t="str">
            <v>S1MUQ01/110/160A/690V</v>
          </cell>
          <cell r="D6404" t="str">
            <v>71,8916</v>
          </cell>
          <cell r="E6404" t="str">
            <v>UC</v>
          </cell>
          <cell r="F6404">
            <v>30</v>
          </cell>
          <cell r="G6404">
            <v>503241.19999999995</v>
          </cell>
          <cell r="H6404">
            <v>0</v>
          </cell>
          <cell r="I6404">
            <v>508273.61199999996</v>
          </cell>
          <cell r="J6404">
            <v>64042475.111999996</v>
          </cell>
          <cell r="K6404">
            <v>0.64</v>
          </cell>
          <cell r="L6404">
            <v>105029660</v>
          </cell>
        </row>
        <row r="6405">
          <cell r="A6405" t="str">
            <v>004393717</v>
          </cell>
          <cell r="B6405" t="str">
            <v>Talilni vložek</v>
          </cell>
          <cell r="C6405" t="str">
            <v>S1MUQ01/110/200A/690V</v>
          </cell>
          <cell r="D6405" t="str">
            <v>82,0103</v>
          </cell>
          <cell r="E6405" t="str">
            <v>UC</v>
          </cell>
          <cell r="F6405">
            <v>30</v>
          </cell>
          <cell r="G6405">
            <v>574072.1</v>
          </cell>
          <cell r="H6405">
            <v>0</v>
          </cell>
          <cell r="I6405">
            <v>579812.821</v>
          </cell>
          <cell r="J6405">
            <v>73056415.445999995</v>
          </cell>
          <cell r="K6405">
            <v>0.64</v>
          </cell>
          <cell r="L6405">
            <v>119812522</v>
          </cell>
        </row>
        <row r="6406">
          <cell r="A6406" t="str">
            <v>004393719</v>
          </cell>
          <cell r="B6406" t="str">
            <v>Talilni vložek</v>
          </cell>
          <cell r="C6406" t="str">
            <v>S1MUQ01/110/250A/690V</v>
          </cell>
          <cell r="D6406" t="str">
            <v>82,0103</v>
          </cell>
          <cell r="E6406" t="str">
            <v>UC</v>
          </cell>
          <cell r="F6406">
            <v>30</v>
          </cell>
          <cell r="G6406">
            <v>574072.1</v>
          </cell>
          <cell r="H6406">
            <v>0</v>
          </cell>
          <cell r="I6406">
            <v>579812.821</v>
          </cell>
          <cell r="J6406">
            <v>73056415.445999995</v>
          </cell>
          <cell r="K6406">
            <v>0.64</v>
          </cell>
          <cell r="L6406">
            <v>119812522</v>
          </cell>
        </row>
        <row r="6407">
          <cell r="A6407" t="str">
            <v>004393721</v>
          </cell>
          <cell r="B6407" t="str">
            <v>Talilni vložek</v>
          </cell>
          <cell r="C6407" t="str">
            <v>S1MUQ01/110/315A/690V</v>
          </cell>
          <cell r="D6407" t="str">
            <v>87,2462</v>
          </cell>
          <cell r="E6407" t="str">
            <v>UC</v>
          </cell>
          <cell r="F6407">
            <v>30</v>
          </cell>
          <cell r="G6407">
            <v>610723.39999999991</v>
          </cell>
          <cell r="H6407">
            <v>0</v>
          </cell>
          <cell r="I6407">
            <v>616830.63399999996</v>
          </cell>
          <cell r="J6407">
            <v>77720659.883999988</v>
          </cell>
          <cell r="K6407">
            <v>0.64</v>
          </cell>
          <cell r="L6407">
            <v>127461883</v>
          </cell>
        </row>
        <row r="6408">
          <cell r="A6408" t="str">
            <v>004393722</v>
          </cell>
          <cell r="B6408" t="str">
            <v>Talilni vložek</v>
          </cell>
          <cell r="C6408" t="str">
            <v>S1MUQ01/110/350A/690V</v>
          </cell>
          <cell r="D6408" t="str">
            <v>87,2462</v>
          </cell>
          <cell r="E6408" t="str">
            <v>UC</v>
          </cell>
          <cell r="F6408">
            <v>30</v>
          </cell>
          <cell r="G6408">
            <v>610723.39999999991</v>
          </cell>
          <cell r="H6408">
            <v>0</v>
          </cell>
          <cell r="I6408">
            <v>616830.63399999996</v>
          </cell>
          <cell r="J6408">
            <v>77720659.883999988</v>
          </cell>
          <cell r="K6408">
            <v>0.64</v>
          </cell>
          <cell r="L6408">
            <v>127461883</v>
          </cell>
        </row>
        <row r="6409">
          <cell r="A6409" t="str">
            <v>004393723</v>
          </cell>
          <cell r="B6409" t="str">
            <v>Talilni vložek</v>
          </cell>
          <cell r="C6409" t="str">
            <v>S1MUQ01/110/400A/690V</v>
          </cell>
          <cell r="D6409" t="str">
            <v>87,2462</v>
          </cell>
          <cell r="E6409" t="str">
            <v>UC</v>
          </cell>
          <cell r="F6409">
            <v>30</v>
          </cell>
          <cell r="G6409">
            <v>610723.39999999991</v>
          </cell>
          <cell r="H6409">
            <v>0</v>
          </cell>
          <cell r="I6409">
            <v>616830.63399999996</v>
          </cell>
          <cell r="J6409">
            <v>77720659.883999988</v>
          </cell>
          <cell r="K6409">
            <v>0.64</v>
          </cell>
          <cell r="L6409">
            <v>127461883</v>
          </cell>
        </row>
        <row r="6410">
          <cell r="A6410" t="str">
            <v>004393725</v>
          </cell>
          <cell r="B6410" t="str">
            <v>Talilni vložek</v>
          </cell>
          <cell r="C6410" t="str">
            <v>S1MUQ01/110/450A/690V</v>
          </cell>
          <cell r="D6410" t="str">
            <v>95,9776</v>
          </cell>
          <cell r="E6410" t="str">
            <v>UC</v>
          </cell>
          <cell r="F6410">
            <v>30</v>
          </cell>
          <cell r="G6410">
            <v>671843.2</v>
          </cell>
          <cell r="H6410">
            <v>0</v>
          </cell>
          <cell r="I6410">
            <v>678561.63199999998</v>
          </cell>
          <cell r="J6410">
            <v>85498765.631999999</v>
          </cell>
          <cell r="K6410">
            <v>0.64</v>
          </cell>
          <cell r="L6410">
            <v>140217976</v>
          </cell>
        </row>
        <row r="6411">
          <cell r="A6411" t="str">
            <v>004393726</v>
          </cell>
          <cell r="B6411" t="str">
            <v>Talilni vložek</v>
          </cell>
          <cell r="C6411" t="str">
            <v>S1MUQ01/110/500A/690V</v>
          </cell>
          <cell r="D6411" t="str">
            <v>95,9776</v>
          </cell>
          <cell r="E6411" t="str">
            <v>UC</v>
          </cell>
          <cell r="F6411">
            <v>30</v>
          </cell>
          <cell r="G6411">
            <v>671843.2</v>
          </cell>
          <cell r="H6411">
            <v>0</v>
          </cell>
          <cell r="I6411">
            <v>678561.63199999998</v>
          </cell>
          <cell r="J6411">
            <v>85498765.631999999</v>
          </cell>
          <cell r="K6411">
            <v>0.64</v>
          </cell>
          <cell r="L6411">
            <v>140217976</v>
          </cell>
        </row>
        <row r="6412">
          <cell r="A6412" t="str">
            <v>004743727</v>
          </cell>
          <cell r="B6412" t="str">
            <v>Talilni vložek</v>
          </cell>
          <cell r="C6412" t="str">
            <v>S1MUQ02/110/550A/690V</v>
          </cell>
          <cell r="D6412" t="str">
            <v>105,5754</v>
          </cell>
          <cell r="E6412" t="str">
            <v>UC</v>
          </cell>
          <cell r="F6412">
            <v>30</v>
          </cell>
          <cell r="G6412">
            <v>739027.79999999993</v>
          </cell>
          <cell r="H6412">
            <v>0</v>
          </cell>
          <cell r="I6412">
            <v>746418.07799999998</v>
          </cell>
          <cell r="J6412">
            <v>94048677.827999994</v>
          </cell>
          <cell r="K6412">
            <v>0.64</v>
          </cell>
          <cell r="L6412">
            <v>154239832</v>
          </cell>
        </row>
        <row r="6413">
          <cell r="A6413" t="str">
            <v>004393728</v>
          </cell>
          <cell r="B6413" t="str">
            <v>Talilni vložek</v>
          </cell>
          <cell r="C6413" t="str">
            <v>S1MUQ01/110/630A/690V</v>
          </cell>
          <cell r="D6413" t="str">
            <v>95,9776</v>
          </cell>
          <cell r="E6413" t="str">
            <v>UC</v>
          </cell>
          <cell r="F6413">
            <v>30</v>
          </cell>
          <cell r="G6413">
            <v>671843.2</v>
          </cell>
          <cell r="H6413">
            <v>0</v>
          </cell>
          <cell r="I6413">
            <v>678561.63199999998</v>
          </cell>
          <cell r="J6413">
            <v>85498765.631999999</v>
          </cell>
          <cell r="K6413">
            <v>0.64</v>
          </cell>
          <cell r="L6413">
            <v>140217976</v>
          </cell>
        </row>
        <row r="6414">
          <cell r="A6414" t="str">
            <v>004743729</v>
          </cell>
          <cell r="B6414" t="str">
            <v>Talilni vložek</v>
          </cell>
          <cell r="C6414" t="str">
            <v>S1MUQ02/110/710A/690V</v>
          </cell>
          <cell r="D6414" t="str">
            <v>105,5754</v>
          </cell>
          <cell r="E6414" t="str">
            <v>UC</v>
          </cell>
          <cell r="F6414">
            <v>30</v>
          </cell>
          <cell r="G6414">
            <v>739027.79999999993</v>
          </cell>
          <cell r="H6414">
            <v>0</v>
          </cell>
          <cell r="I6414">
            <v>746418.07799999998</v>
          </cell>
          <cell r="J6414">
            <v>94048677.827999994</v>
          </cell>
          <cell r="K6414">
            <v>0.64</v>
          </cell>
          <cell r="L6414">
            <v>154239832</v>
          </cell>
        </row>
        <row r="6415">
          <cell r="A6415" t="str">
            <v>004394123</v>
          </cell>
          <cell r="B6415" t="str">
            <v>Talilni vložek</v>
          </cell>
          <cell r="C6415" t="str">
            <v>S2UQ01/110/400A/690V</v>
          </cell>
          <cell r="D6415" t="str">
            <v>89,3272</v>
          </cell>
          <cell r="E6415" t="str">
            <v>UC</v>
          </cell>
          <cell r="F6415">
            <v>30</v>
          </cell>
          <cell r="G6415">
            <v>625290.39999999991</v>
          </cell>
          <cell r="H6415">
            <v>0</v>
          </cell>
          <cell r="I6415">
            <v>631543.30399999989</v>
          </cell>
          <cell r="J6415">
            <v>79574456.30399999</v>
          </cell>
          <cell r="K6415">
            <v>0.64</v>
          </cell>
          <cell r="L6415">
            <v>130502109</v>
          </cell>
        </row>
        <row r="6416">
          <cell r="A6416" t="str">
            <v>004394125</v>
          </cell>
          <cell r="B6416" t="str">
            <v>Talilni vložek</v>
          </cell>
          <cell r="C6416" t="str">
            <v>S2UQ01/110/450A/690V</v>
          </cell>
          <cell r="D6416" t="str">
            <v>98,1538</v>
          </cell>
          <cell r="E6416" t="str">
            <v>UC</v>
          </cell>
          <cell r="F6416">
            <v>30</v>
          </cell>
          <cell r="G6416">
            <v>687076.6</v>
          </cell>
          <cell r="H6416">
            <v>0</v>
          </cell>
          <cell r="I6416">
            <v>693947.36600000004</v>
          </cell>
          <cell r="J6416">
            <v>87437368.116000012</v>
          </cell>
          <cell r="K6416">
            <v>0.64</v>
          </cell>
          <cell r="L6416">
            <v>143397284</v>
          </cell>
        </row>
        <row r="6417">
          <cell r="A6417" t="str">
            <v>004394126</v>
          </cell>
          <cell r="B6417" t="str">
            <v>Talilni vložek</v>
          </cell>
          <cell r="C6417" t="str">
            <v>S2UQ01/110/500A/690V</v>
          </cell>
          <cell r="D6417" t="str">
            <v>98,1538</v>
          </cell>
          <cell r="E6417" t="str">
            <v>UC</v>
          </cell>
          <cell r="F6417">
            <v>30</v>
          </cell>
          <cell r="G6417">
            <v>687076.6</v>
          </cell>
          <cell r="H6417">
            <v>0</v>
          </cell>
          <cell r="I6417">
            <v>693947.36600000004</v>
          </cell>
          <cell r="J6417">
            <v>87437368.116000012</v>
          </cell>
          <cell r="K6417">
            <v>0.64</v>
          </cell>
          <cell r="L6417">
            <v>143397284</v>
          </cell>
        </row>
        <row r="6418">
          <cell r="A6418" t="str">
            <v>004394127</v>
          </cell>
          <cell r="B6418" t="str">
            <v>Talilni vložek</v>
          </cell>
          <cell r="C6418" t="str">
            <v>S2UQ01/110/550A/690V</v>
          </cell>
          <cell r="D6418" t="str">
            <v>98,1538</v>
          </cell>
          <cell r="E6418" t="str">
            <v>UC</v>
          </cell>
          <cell r="F6418">
            <v>30</v>
          </cell>
          <cell r="G6418">
            <v>687076.6</v>
          </cell>
          <cell r="H6418">
            <v>0</v>
          </cell>
          <cell r="I6418">
            <v>693947.36600000004</v>
          </cell>
          <cell r="J6418">
            <v>87437368.116000012</v>
          </cell>
          <cell r="K6418">
            <v>0.64</v>
          </cell>
          <cell r="L6418">
            <v>143397284</v>
          </cell>
        </row>
        <row r="6419">
          <cell r="A6419" t="str">
            <v>004394128</v>
          </cell>
          <cell r="B6419" t="str">
            <v>Talilni vložek</v>
          </cell>
          <cell r="C6419" t="str">
            <v>S2UQ01/110/630A/690V</v>
          </cell>
          <cell r="D6419" t="str">
            <v>98,1538</v>
          </cell>
          <cell r="E6419" t="str">
            <v>UC</v>
          </cell>
          <cell r="F6419">
            <v>30</v>
          </cell>
          <cell r="G6419">
            <v>687076.6</v>
          </cell>
          <cell r="H6419">
            <v>0</v>
          </cell>
          <cell r="I6419">
            <v>693947.36600000004</v>
          </cell>
          <cell r="J6419">
            <v>87437368.116000012</v>
          </cell>
          <cell r="K6419">
            <v>0.64</v>
          </cell>
          <cell r="L6419">
            <v>143397284</v>
          </cell>
        </row>
        <row r="6420">
          <cell r="A6420" t="str">
            <v>004394129</v>
          </cell>
          <cell r="B6420" t="str">
            <v>Talilni vložek</v>
          </cell>
          <cell r="C6420" t="str">
            <v>S2UQ01/110/710A/690V</v>
          </cell>
          <cell r="D6420" t="str">
            <v>110,4214</v>
          </cell>
          <cell r="E6420" t="str">
            <v>UC</v>
          </cell>
          <cell r="F6420">
            <v>30</v>
          </cell>
          <cell r="G6420">
            <v>772949.79999999993</v>
          </cell>
          <cell r="H6420">
            <v>0</v>
          </cell>
          <cell r="I6420">
            <v>780679.29799999995</v>
          </cell>
          <cell r="J6420">
            <v>98365591.547999993</v>
          </cell>
          <cell r="K6420">
            <v>0.64</v>
          </cell>
          <cell r="L6420">
            <v>161319571</v>
          </cell>
        </row>
        <row r="6421">
          <cell r="A6421" t="str">
            <v>004394130</v>
          </cell>
          <cell r="B6421" t="str">
            <v>Talilni vložek</v>
          </cell>
          <cell r="C6421" t="str">
            <v>S2UQ01/110/800A/690V</v>
          </cell>
          <cell r="D6421" t="str">
            <v>110,4214</v>
          </cell>
          <cell r="E6421" t="str">
            <v>UC</v>
          </cell>
          <cell r="F6421">
            <v>30</v>
          </cell>
          <cell r="G6421">
            <v>772949.79999999993</v>
          </cell>
          <cell r="H6421">
            <v>0</v>
          </cell>
          <cell r="I6421">
            <v>780679.29799999995</v>
          </cell>
          <cell r="J6421">
            <v>98365591.547999993</v>
          </cell>
          <cell r="K6421">
            <v>0.64</v>
          </cell>
          <cell r="L6421">
            <v>161319571</v>
          </cell>
        </row>
        <row r="6422">
          <cell r="A6422" t="str">
            <v>004394131</v>
          </cell>
          <cell r="B6422" t="str">
            <v>Talilni vložek</v>
          </cell>
          <cell r="C6422" t="str">
            <v>S2UQ02/110/900A/690V</v>
          </cell>
          <cell r="D6422" t="str">
            <v>110,4214</v>
          </cell>
          <cell r="E6422" t="str">
            <v>UC</v>
          </cell>
          <cell r="F6422">
            <v>30</v>
          </cell>
          <cell r="G6422">
            <v>772949.79999999993</v>
          </cell>
          <cell r="H6422">
            <v>0</v>
          </cell>
          <cell r="I6422">
            <v>780679.29799999995</v>
          </cell>
          <cell r="J6422">
            <v>98365591.547999993</v>
          </cell>
          <cell r="K6422">
            <v>0.64</v>
          </cell>
          <cell r="L6422">
            <v>161319571</v>
          </cell>
        </row>
        <row r="6423">
          <cell r="A6423" t="str">
            <v>004394132</v>
          </cell>
          <cell r="B6423" t="str">
            <v>Talilni vložek</v>
          </cell>
          <cell r="C6423" t="str">
            <v>S2UQ02/110/1000A/690V</v>
          </cell>
          <cell r="D6423" t="str">
            <v>110,4214</v>
          </cell>
          <cell r="E6423" t="str">
            <v>UC</v>
          </cell>
          <cell r="F6423">
            <v>30</v>
          </cell>
          <cell r="G6423">
            <v>772949.79999999993</v>
          </cell>
          <cell r="H6423">
            <v>0</v>
          </cell>
          <cell r="I6423">
            <v>780679.29799999995</v>
          </cell>
          <cell r="J6423">
            <v>98365591.547999993</v>
          </cell>
          <cell r="K6423">
            <v>0.64</v>
          </cell>
          <cell r="L6423">
            <v>161319571</v>
          </cell>
        </row>
        <row r="6424">
          <cell r="A6424" t="str">
            <v>004394723</v>
          </cell>
          <cell r="B6424" t="str">
            <v>Talilni vložek</v>
          </cell>
          <cell r="C6424" t="str">
            <v>S2MUQ01/110/400A/690V</v>
          </cell>
          <cell r="D6424" t="str">
            <v>98,2490</v>
          </cell>
          <cell r="E6424" t="str">
            <v>UC</v>
          </cell>
          <cell r="F6424">
            <v>30</v>
          </cell>
          <cell r="G6424">
            <v>687743</v>
          </cell>
          <cell r="H6424">
            <v>0</v>
          </cell>
          <cell r="I6424">
            <v>694620.43</v>
          </cell>
          <cell r="J6424">
            <v>87522174.180000007</v>
          </cell>
          <cell r="K6424">
            <v>0.64</v>
          </cell>
          <cell r="L6424">
            <v>143536366</v>
          </cell>
        </row>
        <row r="6425">
          <cell r="A6425" t="str">
            <v>004394725</v>
          </cell>
          <cell r="B6425" t="str">
            <v>Talilni vložek</v>
          </cell>
          <cell r="C6425" t="str">
            <v>S2MUQ01/110/450A/690V</v>
          </cell>
          <cell r="D6425" t="str">
            <v>107,9732</v>
          </cell>
          <cell r="E6425" t="str">
            <v>UC</v>
          </cell>
          <cell r="F6425">
            <v>30</v>
          </cell>
          <cell r="G6425">
            <v>755812.39999999991</v>
          </cell>
          <cell r="H6425">
            <v>0</v>
          </cell>
          <cell r="I6425">
            <v>763370.52399999986</v>
          </cell>
          <cell r="J6425">
            <v>96184686.023999989</v>
          </cell>
          <cell r="K6425">
            <v>0.64</v>
          </cell>
          <cell r="L6425">
            <v>157742886</v>
          </cell>
        </row>
        <row r="6426">
          <cell r="A6426" t="str">
            <v>004394726</v>
          </cell>
          <cell r="B6426" t="str">
            <v>Talilni vložek</v>
          </cell>
          <cell r="C6426" t="str">
            <v>S2MUQ01/110/500A/690V</v>
          </cell>
          <cell r="D6426" t="str">
            <v>107,9732</v>
          </cell>
          <cell r="E6426" t="str">
            <v>UC</v>
          </cell>
          <cell r="F6426">
            <v>30</v>
          </cell>
          <cell r="G6426">
            <v>755812.39999999991</v>
          </cell>
          <cell r="H6426">
            <v>0</v>
          </cell>
          <cell r="I6426">
            <v>763370.52399999986</v>
          </cell>
          <cell r="J6426">
            <v>96184686.023999989</v>
          </cell>
          <cell r="K6426">
            <v>0.64</v>
          </cell>
          <cell r="L6426">
            <v>157742886</v>
          </cell>
        </row>
        <row r="6427">
          <cell r="A6427" t="str">
            <v>004744727</v>
          </cell>
          <cell r="B6427" t="str">
            <v>Talilni vložek</v>
          </cell>
          <cell r="C6427" t="str">
            <v>S2MUQ02/110/550A/690V</v>
          </cell>
          <cell r="D6427" t="str">
            <v>118,7704</v>
          </cell>
          <cell r="E6427" t="str">
            <v>UC</v>
          </cell>
          <cell r="F6427">
            <v>30</v>
          </cell>
          <cell r="G6427">
            <v>831392.79999999993</v>
          </cell>
          <cell r="H6427">
            <v>0</v>
          </cell>
          <cell r="I6427">
            <v>839706.72799999989</v>
          </cell>
          <cell r="J6427">
            <v>105803047.72799999</v>
          </cell>
          <cell r="K6427">
            <v>0.64</v>
          </cell>
          <cell r="L6427">
            <v>173516999</v>
          </cell>
        </row>
        <row r="6428">
          <cell r="A6428" t="str">
            <v>004394728</v>
          </cell>
          <cell r="B6428" t="str">
            <v>Talilni vložek</v>
          </cell>
          <cell r="C6428" t="str">
            <v>S2MUQ01/110/630A/690V</v>
          </cell>
          <cell r="D6428" t="str">
            <v>107,9732</v>
          </cell>
          <cell r="E6428" t="str">
            <v>UC</v>
          </cell>
          <cell r="F6428">
            <v>30</v>
          </cell>
          <cell r="G6428">
            <v>755812.39999999991</v>
          </cell>
          <cell r="H6428">
            <v>0</v>
          </cell>
          <cell r="I6428">
            <v>763370.52399999986</v>
          </cell>
          <cell r="J6428">
            <v>96184686.023999989</v>
          </cell>
          <cell r="K6428">
            <v>0.64</v>
          </cell>
          <cell r="L6428">
            <v>157742886</v>
          </cell>
        </row>
        <row r="6429">
          <cell r="A6429" t="str">
            <v>004394729</v>
          </cell>
          <cell r="B6429" t="str">
            <v>Talilni vložek</v>
          </cell>
          <cell r="C6429" t="str">
            <v>S2MUQ01/110/710A/690V</v>
          </cell>
          <cell r="D6429" t="str">
            <v>121,4647</v>
          </cell>
          <cell r="E6429" t="str">
            <v>UC</v>
          </cell>
          <cell r="F6429">
            <v>30</v>
          </cell>
          <cell r="G6429">
            <v>850252.89999999991</v>
          </cell>
          <cell r="H6429">
            <v>0</v>
          </cell>
          <cell r="I6429">
            <v>858755.42899999989</v>
          </cell>
          <cell r="J6429">
            <v>108203184.05399999</v>
          </cell>
          <cell r="K6429">
            <v>0.64</v>
          </cell>
          <cell r="L6429">
            <v>177453222</v>
          </cell>
        </row>
        <row r="6430">
          <cell r="A6430" t="str">
            <v>004394730</v>
          </cell>
          <cell r="B6430" t="str">
            <v>Talilni vložek</v>
          </cell>
          <cell r="C6430" t="str">
            <v>S2MUQ01/110/800A/690V</v>
          </cell>
          <cell r="D6430" t="str">
            <v>121,4647</v>
          </cell>
          <cell r="E6430" t="str">
            <v>UC</v>
          </cell>
          <cell r="F6430">
            <v>30</v>
          </cell>
          <cell r="G6430">
            <v>850252.89999999991</v>
          </cell>
          <cell r="H6430">
            <v>0</v>
          </cell>
          <cell r="I6430">
            <v>858755.42899999989</v>
          </cell>
          <cell r="J6430">
            <v>108203184.05399999</v>
          </cell>
          <cell r="K6430">
            <v>0.64</v>
          </cell>
          <cell r="L6430">
            <v>177453222</v>
          </cell>
        </row>
        <row r="6431">
          <cell r="A6431" t="str">
            <v>004744731</v>
          </cell>
          <cell r="B6431" t="str">
            <v>Talilni vložek</v>
          </cell>
          <cell r="C6431" t="str">
            <v>S2MUQ02/110/900A/690V</v>
          </cell>
          <cell r="D6431" t="str">
            <v>133,6113</v>
          </cell>
          <cell r="E6431" t="str">
            <v>UC</v>
          </cell>
          <cell r="F6431">
            <v>30</v>
          </cell>
          <cell r="G6431">
            <v>935279.1</v>
          </cell>
          <cell r="H6431">
            <v>0</v>
          </cell>
          <cell r="I6431">
            <v>944631.89099999995</v>
          </cell>
          <cell r="J6431">
            <v>119023618.26599999</v>
          </cell>
          <cell r="K6431">
            <v>0.64</v>
          </cell>
          <cell r="L6431">
            <v>195198734</v>
          </cell>
        </row>
        <row r="6432">
          <cell r="A6432" t="str">
            <v>004744732</v>
          </cell>
          <cell r="B6432" t="str">
            <v>Talilni vložek</v>
          </cell>
          <cell r="C6432" t="str">
            <v>S2MUQ02/110/1000A/690V</v>
          </cell>
          <cell r="D6432" t="str">
            <v>133,6113</v>
          </cell>
          <cell r="E6432" t="str">
            <v>UC</v>
          </cell>
          <cell r="F6432">
            <v>30</v>
          </cell>
          <cell r="G6432">
            <v>935279.1</v>
          </cell>
          <cell r="H6432">
            <v>0</v>
          </cell>
          <cell r="I6432">
            <v>944631.89099999995</v>
          </cell>
          <cell r="J6432">
            <v>119023618.26599999</v>
          </cell>
          <cell r="K6432">
            <v>0.64</v>
          </cell>
          <cell r="L6432">
            <v>195198734</v>
          </cell>
        </row>
        <row r="6433">
          <cell r="A6433" t="str">
            <v>004395128</v>
          </cell>
          <cell r="B6433" t="str">
            <v>Talilni vložek</v>
          </cell>
          <cell r="C6433" t="str">
            <v>S3UQ01/110/630A/690V</v>
          </cell>
          <cell r="D6433" t="str">
            <v>72,0546</v>
          </cell>
          <cell r="E6433" t="str">
            <v>UC</v>
          </cell>
          <cell r="F6433">
            <v>30</v>
          </cell>
          <cell r="G6433">
            <v>504382.19999999995</v>
          </cell>
          <cell r="H6433">
            <v>0</v>
          </cell>
          <cell r="I6433">
            <v>509426.02199999994</v>
          </cell>
          <cell r="J6433">
            <v>64187678.771999992</v>
          </cell>
          <cell r="K6433">
            <v>0.64</v>
          </cell>
          <cell r="L6433">
            <v>105267794</v>
          </cell>
        </row>
        <row r="6434">
          <cell r="A6434" t="str">
            <v>004395129</v>
          </cell>
          <cell r="B6434" t="str">
            <v>Talilni vložek</v>
          </cell>
          <cell r="C6434" t="str">
            <v>S3UQ01/110/710A/690V</v>
          </cell>
          <cell r="D6434" t="str">
            <v>98,3169</v>
          </cell>
          <cell r="E6434" t="str">
            <v>UC</v>
          </cell>
          <cell r="F6434">
            <v>30</v>
          </cell>
          <cell r="G6434">
            <v>688218.29999999993</v>
          </cell>
          <cell r="H6434">
            <v>0</v>
          </cell>
          <cell r="I6434">
            <v>695100.48299999989</v>
          </cell>
          <cell r="J6434">
            <v>87582660.85799998</v>
          </cell>
          <cell r="K6434">
            <v>0.64</v>
          </cell>
          <cell r="L6434">
            <v>143635564</v>
          </cell>
        </row>
        <row r="6435">
          <cell r="A6435" t="str">
            <v>004395130</v>
          </cell>
          <cell r="B6435" t="str">
            <v>Talilni vložek</v>
          </cell>
          <cell r="C6435" t="str">
            <v>S3UQ01/110/800A/690V</v>
          </cell>
          <cell r="D6435" t="str">
            <v>98,3169</v>
          </cell>
          <cell r="E6435" t="str">
            <v>UC</v>
          </cell>
          <cell r="F6435">
            <v>30</v>
          </cell>
          <cell r="G6435">
            <v>688218.29999999993</v>
          </cell>
          <cell r="H6435">
            <v>0</v>
          </cell>
          <cell r="I6435">
            <v>695100.48299999989</v>
          </cell>
          <cell r="J6435">
            <v>87582660.85799998</v>
          </cell>
          <cell r="K6435">
            <v>0.64</v>
          </cell>
          <cell r="L6435">
            <v>143635564</v>
          </cell>
        </row>
        <row r="6436">
          <cell r="A6436" t="str">
            <v>004395131</v>
          </cell>
          <cell r="B6436" t="str">
            <v>Talilni vložek</v>
          </cell>
          <cell r="C6436" t="str">
            <v>S3UQ01/110/900A/690V</v>
          </cell>
          <cell r="D6436" t="str">
            <v>140,4644</v>
          </cell>
          <cell r="E6436" t="str">
            <v>UC</v>
          </cell>
          <cell r="F6436">
            <v>30</v>
          </cell>
          <cell r="G6436">
            <v>983250.79999999993</v>
          </cell>
          <cell r="H6436">
            <v>0</v>
          </cell>
          <cell r="I6436">
            <v>993083.30799999996</v>
          </cell>
          <cell r="J6436">
            <v>125128496.808</v>
          </cell>
          <cell r="K6436">
            <v>0.64</v>
          </cell>
          <cell r="L6436">
            <v>205210735</v>
          </cell>
        </row>
        <row r="6437">
          <cell r="A6437" t="str">
            <v>004395132</v>
          </cell>
          <cell r="B6437" t="str">
            <v>Talilni vložek</v>
          </cell>
          <cell r="C6437" t="str">
            <v>S3UQ01/110/1000A/690V</v>
          </cell>
          <cell r="D6437" t="str">
            <v>140,4644</v>
          </cell>
          <cell r="E6437" t="str">
            <v>UC</v>
          </cell>
          <cell r="F6437">
            <v>30</v>
          </cell>
          <cell r="G6437">
            <v>983250.79999999993</v>
          </cell>
          <cell r="H6437">
            <v>0</v>
          </cell>
          <cell r="I6437">
            <v>993083.30799999996</v>
          </cell>
          <cell r="J6437">
            <v>125128496.808</v>
          </cell>
          <cell r="K6437">
            <v>0.64</v>
          </cell>
          <cell r="L6437">
            <v>205210735</v>
          </cell>
        </row>
        <row r="6438">
          <cell r="A6438" t="str">
            <v>004395134</v>
          </cell>
          <cell r="B6438" t="str">
            <v>Talilni vložek</v>
          </cell>
          <cell r="C6438" t="str">
            <v>S3UQ01/110/1100A/690V</v>
          </cell>
          <cell r="D6438" t="str">
            <v>140,4644</v>
          </cell>
          <cell r="E6438" t="str">
            <v>UC</v>
          </cell>
          <cell r="F6438">
            <v>30</v>
          </cell>
          <cell r="G6438">
            <v>983250.79999999993</v>
          </cell>
          <cell r="H6438">
            <v>0</v>
          </cell>
          <cell r="I6438">
            <v>993083.30799999996</v>
          </cell>
          <cell r="J6438">
            <v>125128496.808</v>
          </cell>
          <cell r="K6438">
            <v>0.64</v>
          </cell>
          <cell r="L6438">
            <v>205210735</v>
          </cell>
        </row>
        <row r="6439">
          <cell r="A6439" t="str">
            <v>004395133</v>
          </cell>
          <cell r="B6439" t="str">
            <v>Talilni vložek</v>
          </cell>
          <cell r="C6439" t="str">
            <v>S3UQ01/110/1250A/690V</v>
          </cell>
          <cell r="D6439" t="str">
            <v>140,4644</v>
          </cell>
          <cell r="E6439" t="str">
            <v>UC</v>
          </cell>
          <cell r="F6439">
            <v>30</v>
          </cell>
          <cell r="G6439">
            <v>983250.79999999993</v>
          </cell>
          <cell r="H6439">
            <v>0</v>
          </cell>
          <cell r="I6439">
            <v>993083.30799999996</v>
          </cell>
          <cell r="J6439">
            <v>125128496.808</v>
          </cell>
          <cell r="K6439">
            <v>0.64</v>
          </cell>
          <cell r="L6439">
            <v>205210735</v>
          </cell>
        </row>
        <row r="6440">
          <cell r="A6440" t="str">
            <v>004395135</v>
          </cell>
          <cell r="B6440" t="str">
            <v>Talilni vložek</v>
          </cell>
          <cell r="C6440" t="str">
            <v>S3UQ02/110/1400A/690V</v>
          </cell>
          <cell r="D6440" t="str">
            <v>140,4644</v>
          </cell>
          <cell r="E6440" t="str">
            <v>UC</v>
          </cell>
          <cell r="F6440">
            <v>30</v>
          </cell>
          <cell r="G6440">
            <v>983250.79999999993</v>
          </cell>
          <cell r="H6440">
            <v>0</v>
          </cell>
          <cell r="I6440">
            <v>993083.30799999996</v>
          </cell>
          <cell r="J6440">
            <v>125128496.808</v>
          </cell>
          <cell r="K6440">
            <v>0.64</v>
          </cell>
          <cell r="L6440">
            <v>205210735</v>
          </cell>
        </row>
        <row r="6441">
          <cell r="A6441" t="str">
            <v>004395728</v>
          </cell>
          <cell r="B6441" t="str">
            <v>Talilni vložek</v>
          </cell>
          <cell r="C6441" t="str">
            <v>S3MUQ01/110/630A/690V</v>
          </cell>
          <cell r="D6441" t="str">
            <v>79,2629</v>
          </cell>
          <cell r="E6441" t="str">
            <v>UC</v>
          </cell>
          <cell r="F6441">
            <v>30</v>
          </cell>
          <cell r="G6441">
            <v>554840.29999999993</v>
          </cell>
          <cell r="H6441">
            <v>0</v>
          </cell>
          <cell r="I6441">
            <v>560388.70299999998</v>
          </cell>
          <cell r="J6441">
            <v>70608976.577999994</v>
          </cell>
          <cell r="K6441">
            <v>0.64</v>
          </cell>
          <cell r="L6441">
            <v>115798722</v>
          </cell>
        </row>
        <row r="6442">
          <cell r="A6442" t="str">
            <v>004395729</v>
          </cell>
          <cell r="B6442" t="str">
            <v>Talilni vložek</v>
          </cell>
          <cell r="C6442" t="str">
            <v>S3MUQ01/110/710A/690V</v>
          </cell>
          <cell r="D6442" t="str">
            <v>108,1502</v>
          </cell>
          <cell r="E6442" t="str">
            <v>UC</v>
          </cell>
          <cell r="F6442">
            <v>30</v>
          </cell>
          <cell r="G6442">
            <v>757051.39999999991</v>
          </cell>
          <cell r="H6442">
            <v>0</v>
          </cell>
          <cell r="I6442">
            <v>764621.91399999987</v>
          </cell>
          <cell r="J6442">
            <v>96342361.16399999</v>
          </cell>
          <cell r="K6442">
            <v>0.64</v>
          </cell>
          <cell r="L6442">
            <v>158001473</v>
          </cell>
        </row>
        <row r="6443">
          <cell r="A6443" t="str">
            <v>004395730</v>
          </cell>
          <cell r="B6443" t="str">
            <v>Talilni vložek</v>
          </cell>
          <cell r="C6443" t="str">
            <v>S3MUQ01/110/800A/690V</v>
          </cell>
          <cell r="D6443" t="str">
            <v>108,1502</v>
          </cell>
          <cell r="E6443" t="str">
            <v>UC</v>
          </cell>
          <cell r="F6443">
            <v>30</v>
          </cell>
          <cell r="G6443">
            <v>757051.39999999991</v>
          </cell>
          <cell r="H6443">
            <v>0</v>
          </cell>
          <cell r="I6443">
            <v>764621.91399999987</v>
          </cell>
          <cell r="J6443">
            <v>96342361.16399999</v>
          </cell>
          <cell r="K6443">
            <v>0.64</v>
          </cell>
          <cell r="L6443">
            <v>158001473</v>
          </cell>
        </row>
        <row r="6444">
          <cell r="A6444" t="str">
            <v>004395731</v>
          </cell>
          <cell r="B6444" t="str">
            <v>Talilni vložek</v>
          </cell>
          <cell r="C6444" t="str">
            <v>S3MUQ01/110/900A/690V</v>
          </cell>
          <cell r="D6444" t="str">
            <v>154,5000</v>
          </cell>
          <cell r="E6444" t="str">
            <v>UC</v>
          </cell>
          <cell r="F6444">
            <v>30</v>
          </cell>
          <cell r="G6444">
            <v>1081500</v>
          </cell>
          <cell r="H6444">
            <v>0</v>
          </cell>
          <cell r="I6444">
            <v>1092315</v>
          </cell>
          <cell r="J6444">
            <v>137631690</v>
          </cell>
          <cell r="K6444">
            <v>0.64</v>
          </cell>
          <cell r="L6444">
            <v>225715972</v>
          </cell>
        </row>
        <row r="6445">
          <cell r="A6445" t="str">
            <v>004395732</v>
          </cell>
          <cell r="B6445" t="str">
            <v>Talilni vložek</v>
          </cell>
          <cell r="C6445" t="str">
            <v>S3MUQ01/110/1000A/690V</v>
          </cell>
          <cell r="D6445" t="str">
            <v>154,5000</v>
          </cell>
          <cell r="E6445" t="str">
            <v>UC</v>
          </cell>
          <cell r="F6445">
            <v>30</v>
          </cell>
          <cell r="G6445">
            <v>1081500</v>
          </cell>
          <cell r="H6445">
            <v>0</v>
          </cell>
          <cell r="I6445">
            <v>1092315</v>
          </cell>
          <cell r="J6445">
            <v>137631690</v>
          </cell>
          <cell r="K6445">
            <v>0.64</v>
          </cell>
          <cell r="L6445">
            <v>225715972</v>
          </cell>
        </row>
        <row r="6446">
          <cell r="A6446" t="str">
            <v>004395734</v>
          </cell>
          <cell r="B6446" t="str">
            <v>Talilni vložek</v>
          </cell>
          <cell r="C6446" t="str">
            <v>S3MUQ01/110/1100A/690V</v>
          </cell>
          <cell r="D6446" t="str">
            <v>154,5000</v>
          </cell>
          <cell r="E6446" t="str">
            <v>UC</v>
          </cell>
          <cell r="F6446">
            <v>30</v>
          </cell>
          <cell r="G6446">
            <v>1081500</v>
          </cell>
          <cell r="H6446">
            <v>0</v>
          </cell>
          <cell r="I6446">
            <v>1092315</v>
          </cell>
          <cell r="J6446">
            <v>137631690</v>
          </cell>
          <cell r="K6446">
            <v>0.64</v>
          </cell>
          <cell r="L6446">
            <v>225715972</v>
          </cell>
        </row>
        <row r="6447">
          <cell r="A6447" t="str">
            <v>004395733</v>
          </cell>
          <cell r="B6447" t="str">
            <v>Talilni vložek</v>
          </cell>
          <cell r="C6447" t="str">
            <v>S3MUQ01/110/1250A/690V</v>
          </cell>
          <cell r="D6447" t="str">
            <v>154,5000</v>
          </cell>
          <cell r="E6447" t="str">
            <v>UC</v>
          </cell>
          <cell r="F6447">
            <v>30</v>
          </cell>
          <cell r="G6447">
            <v>1081500</v>
          </cell>
          <cell r="H6447">
            <v>0</v>
          </cell>
          <cell r="I6447">
            <v>1092315</v>
          </cell>
          <cell r="J6447">
            <v>137631690</v>
          </cell>
          <cell r="K6447">
            <v>0.64</v>
          </cell>
          <cell r="L6447">
            <v>225715972</v>
          </cell>
        </row>
        <row r="6448">
          <cell r="A6448" t="str">
            <v>004745734</v>
          </cell>
          <cell r="B6448" t="str">
            <v>Talilni vložek</v>
          </cell>
          <cell r="C6448" t="str">
            <v>S3MUQ02/110/1400A/690V</v>
          </cell>
          <cell r="D6448" t="str">
            <v>185,4000</v>
          </cell>
          <cell r="E6448" t="str">
            <v>UC</v>
          </cell>
          <cell r="F6448">
            <v>30</v>
          </cell>
          <cell r="G6448">
            <v>1297800</v>
          </cell>
          <cell r="H6448">
            <v>0</v>
          </cell>
          <cell r="I6448">
            <v>1310778</v>
          </cell>
          <cell r="J6448">
            <v>165158028</v>
          </cell>
          <cell r="K6448">
            <v>0.64</v>
          </cell>
          <cell r="L6448">
            <v>270859166</v>
          </cell>
        </row>
        <row r="6449">
          <cell r="A6449" t="str">
            <v>004373513</v>
          </cell>
          <cell r="B6449" t="str">
            <v>Talilni vložek</v>
          </cell>
          <cell r="C6449" t="str">
            <v>G1UQ01/80A/690V</v>
          </cell>
          <cell r="D6449" t="str">
            <v>69,2123</v>
          </cell>
          <cell r="E6449" t="str">
            <v>UC</v>
          </cell>
          <cell r="F6449">
            <v>30</v>
          </cell>
          <cell r="G6449">
            <v>484486.1</v>
          </cell>
          <cell r="H6449">
            <v>0</v>
          </cell>
          <cell r="I6449">
            <v>489330.96099999995</v>
          </cell>
          <cell r="J6449">
            <v>61655701.085999995</v>
          </cell>
          <cell r="K6449">
            <v>0.64</v>
          </cell>
          <cell r="L6449">
            <v>101115350</v>
          </cell>
        </row>
        <row r="6450">
          <cell r="A6450" t="str">
            <v>004373514</v>
          </cell>
          <cell r="B6450" t="str">
            <v>Talilni vložek</v>
          </cell>
          <cell r="C6450" t="str">
            <v>G1UQ01/100A/690V</v>
          </cell>
          <cell r="D6450" t="str">
            <v>69,2123</v>
          </cell>
          <cell r="E6450" t="str">
            <v>UC</v>
          </cell>
          <cell r="F6450">
            <v>30</v>
          </cell>
          <cell r="G6450">
            <v>484486.1</v>
          </cell>
          <cell r="H6450">
            <v>0</v>
          </cell>
          <cell r="I6450">
            <v>489330.96099999995</v>
          </cell>
          <cell r="J6450">
            <v>61655701.085999995</v>
          </cell>
          <cell r="K6450">
            <v>0.64</v>
          </cell>
          <cell r="L6450">
            <v>101115350</v>
          </cell>
        </row>
        <row r="6451">
          <cell r="A6451" t="str">
            <v>004373515</v>
          </cell>
          <cell r="B6451" t="str">
            <v>Talilni vložek</v>
          </cell>
          <cell r="C6451" t="str">
            <v>G1UQ01/125A/690V</v>
          </cell>
          <cell r="D6451" t="str">
            <v>76,2436</v>
          </cell>
          <cell r="E6451" t="str">
            <v>UC</v>
          </cell>
          <cell r="F6451">
            <v>30</v>
          </cell>
          <cell r="G6451">
            <v>533705.19999999995</v>
          </cell>
          <cell r="H6451">
            <v>0</v>
          </cell>
          <cell r="I6451">
            <v>539042.25199999998</v>
          </cell>
          <cell r="J6451">
            <v>67919323.752000004</v>
          </cell>
          <cell r="K6451">
            <v>0.64</v>
          </cell>
          <cell r="L6451">
            <v>111387691</v>
          </cell>
        </row>
        <row r="6452">
          <cell r="A6452" t="str">
            <v>004373516</v>
          </cell>
          <cell r="B6452" t="str">
            <v>Talilni vložek</v>
          </cell>
          <cell r="C6452" t="str">
            <v>G1UQ01/160A/690V</v>
          </cell>
          <cell r="D6452" t="str">
            <v>76,2436</v>
          </cell>
          <cell r="E6452" t="str">
            <v>UC</v>
          </cell>
          <cell r="F6452">
            <v>30</v>
          </cell>
          <cell r="G6452">
            <v>533705.19999999995</v>
          </cell>
          <cell r="H6452">
            <v>0</v>
          </cell>
          <cell r="I6452">
            <v>539042.25199999998</v>
          </cell>
          <cell r="J6452">
            <v>67919323.752000004</v>
          </cell>
          <cell r="K6452">
            <v>0.64</v>
          </cell>
          <cell r="L6452">
            <v>111387691</v>
          </cell>
        </row>
        <row r="6453">
          <cell r="A6453" t="str">
            <v>004373517</v>
          </cell>
          <cell r="B6453" t="str">
            <v>Talilni vložek</v>
          </cell>
          <cell r="C6453" t="str">
            <v>G1UQ01/200A/690V</v>
          </cell>
          <cell r="D6453" t="str">
            <v>86,9880</v>
          </cell>
          <cell r="E6453" t="str">
            <v>UC</v>
          </cell>
          <cell r="F6453">
            <v>30</v>
          </cell>
          <cell r="G6453">
            <v>608916</v>
          </cell>
          <cell r="H6453">
            <v>0</v>
          </cell>
          <cell r="I6453">
            <v>615005.16</v>
          </cell>
          <cell r="J6453">
            <v>77490650.160000011</v>
          </cell>
          <cell r="K6453">
            <v>0.64</v>
          </cell>
          <cell r="L6453">
            <v>127084667</v>
          </cell>
        </row>
        <row r="6454">
          <cell r="A6454" t="str">
            <v>004373519</v>
          </cell>
          <cell r="B6454" t="str">
            <v>Talilni vložek</v>
          </cell>
          <cell r="C6454" t="str">
            <v>G1UQ01/250A/690V</v>
          </cell>
          <cell r="D6454" t="str">
            <v>86,9880</v>
          </cell>
          <cell r="E6454" t="str">
            <v>UC</v>
          </cell>
          <cell r="F6454">
            <v>30</v>
          </cell>
          <cell r="G6454">
            <v>608916</v>
          </cell>
          <cell r="H6454">
            <v>0</v>
          </cell>
          <cell r="I6454">
            <v>615005.16</v>
          </cell>
          <cell r="J6454">
            <v>77490650.160000011</v>
          </cell>
          <cell r="K6454">
            <v>0.64</v>
          </cell>
          <cell r="L6454">
            <v>127084667</v>
          </cell>
        </row>
        <row r="6455">
          <cell r="A6455" t="str">
            <v>004373521</v>
          </cell>
          <cell r="B6455" t="str">
            <v>Talilni vložek</v>
          </cell>
          <cell r="C6455" t="str">
            <v>G1UQ01/315A/690V</v>
          </cell>
          <cell r="D6455" t="str">
            <v>92,5368</v>
          </cell>
          <cell r="E6455" t="str">
            <v>UC</v>
          </cell>
          <cell r="F6455">
            <v>30</v>
          </cell>
          <cell r="G6455">
            <v>647757.6</v>
          </cell>
          <cell r="H6455">
            <v>0</v>
          </cell>
          <cell r="I6455">
            <v>654235.17599999998</v>
          </cell>
          <cell r="J6455">
            <v>82433632.175999999</v>
          </cell>
          <cell r="K6455">
            <v>0.64</v>
          </cell>
          <cell r="L6455">
            <v>135191157</v>
          </cell>
        </row>
        <row r="6456">
          <cell r="A6456" t="str">
            <v>004373522</v>
          </cell>
          <cell r="B6456" t="str">
            <v>Talilni vložek</v>
          </cell>
          <cell r="C6456" t="str">
            <v>G1UQ01/350A/690V</v>
          </cell>
          <cell r="D6456" t="str">
            <v>92,5368</v>
          </cell>
          <cell r="E6456" t="str">
            <v>UC</v>
          </cell>
          <cell r="F6456">
            <v>30</v>
          </cell>
          <cell r="G6456">
            <v>647757.6</v>
          </cell>
          <cell r="H6456">
            <v>0</v>
          </cell>
          <cell r="I6456">
            <v>654235.17599999998</v>
          </cell>
          <cell r="J6456">
            <v>82433632.175999999</v>
          </cell>
          <cell r="K6456">
            <v>0.64</v>
          </cell>
          <cell r="L6456">
            <v>135191157</v>
          </cell>
        </row>
        <row r="6457">
          <cell r="A6457" t="str">
            <v>004373523</v>
          </cell>
          <cell r="B6457" t="str">
            <v>Talilni vložek</v>
          </cell>
          <cell r="C6457" t="str">
            <v>G1UQ01/400A/690V</v>
          </cell>
          <cell r="D6457" t="str">
            <v>92,5368</v>
          </cell>
          <cell r="E6457" t="str">
            <v>UC</v>
          </cell>
          <cell r="F6457">
            <v>30</v>
          </cell>
          <cell r="G6457">
            <v>647757.6</v>
          </cell>
          <cell r="H6457">
            <v>0</v>
          </cell>
          <cell r="I6457">
            <v>654235.17599999998</v>
          </cell>
          <cell r="J6457">
            <v>82433632.175999999</v>
          </cell>
          <cell r="K6457">
            <v>0.64</v>
          </cell>
          <cell r="L6457">
            <v>135191157</v>
          </cell>
        </row>
        <row r="6458">
          <cell r="A6458" t="str">
            <v>004373525</v>
          </cell>
          <cell r="B6458" t="str">
            <v>Talilni vložek</v>
          </cell>
          <cell r="C6458" t="str">
            <v>G1UQ01/450A/690V</v>
          </cell>
          <cell r="D6458" t="str">
            <v>101,7850</v>
          </cell>
          <cell r="E6458" t="str">
            <v>UC</v>
          </cell>
          <cell r="F6458">
            <v>30</v>
          </cell>
          <cell r="G6458">
            <v>712495</v>
          </cell>
          <cell r="H6458">
            <v>0</v>
          </cell>
          <cell r="I6458">
            <v>719619.95</v>
          </cell>
          <cell r="J6458">
            <v>90672113.699999988</v>
          </cell>
          <cell r="K6458">
            <v>0.64</v>
          </cell>
          <cell r="L6458">
            <v>148702267</v>
          </cell>
        </row>
        <row r="6459">
          <cell r="A6459" t="str">
            <v>004373526</v>
          </cell>
          <cell r="B6459" t="str">
            <v>Talilni vložek</v>
          </cell>
          <cell r="C6459" t="str">
            <v>G1UQ01/500A/690V</v>
          </cell>
          <cell r="D6459" t="str">
            <v>101,7850</v>
          </cell>
          <cell r="E6459" t="str">
            <v>UC</v>
          </cell>
          <cell r="F6459">
            <v>30</v>
          </cell>
          <cell r="G6459">
            <v>712495</v>
          </cell>
          <cell r="H6459">
            <v>0</v>
          </cell>
          <cell r="I6459">
            <v>719619.95</v>
          </cell>
          <cell r="J6459">
            <v>90672113.699999988</v>
          </cell>
          <cell r="K6459">
            <v>0.64</v>
          </cell>
          <cell r="L6459">
            <v>148702267</v>
          </cell>
        </row>
        <row r="6460">
          <cell r="A6460" t="str">
            <v>004373527</v>
          </cell>
          <cell r="B6460" t="str">
            <v>Talilni vložek</v>
          </cell>
          <cell r="C6460" t="str">
            <v>G1UQ01/550A/690V</v>
          </cell>
          <cell r="D6460" t="str">
            <v>101,7850</v>
          </cell>
          <cell r="E6460" t="str">
            <v>UC</v>
          </cell>
          <cell r="F6460">
            <v>30</v>
          </cell>
          <cell r="G6460">
            <v>712495</v>
          </cell>
          <cell r="H6460">
            <v>0</v>
          </cell>
          <cell r="I6460">
            <v>719619.95</v>
          </cell>
          <cell r="J6460">
            <v>90672113.699999988</v>
          </cell>
          <cell r="K6460">
            <v>0.64</v>
          </cell>
          <cell r="L6460">
            <v>148702267</v>
          </cell>
        </row>
        <row r="6461">
          <cell r="A6461" t="str">
            <v>004373528</v>
          </cell>
          <cell r="B6461" t="str">
            <v>Talilni vložek</v>
          </cell>
          <cell r="C6461" t="str">
            <v>G1UQ01/630A/690V</v>
          </cell>
          <cell r="D6461" t="str">
            <v>101,7850</v>
          </cell>
          <cell r="E6461" t="str">
            <v>UC</v>
          </cell>
          <cell r="F6461">
            <v>30</v>
          </cell>
          <cell r="G6461">
            <v>712495</v>
          </cell>
          <cell r="H6461">
            <v>0</v>
          </cell>
          <cell r="I6461">
            <v>719619.95</v>
          </cell>
          <cell r="J6461">
            <v>90672113.699999988</v>
          </cell>
          <cell r="K6461">
            <v>0.64</v>
          </cell>
          <cell r="L6461">
            <v>148702267</v>
          </cell>
        </row>
        <row r="6462">
          <cell r="A6462" t="str">
            <v>004373529</v>
          </cell>
          <cell r="B6462" t="str">
            <v>Talilni vložek</v>
          </cell>
          <cell r="C6462" t="str">
            <v>G1UQ01/710A/690V</v>
          </cell>
          <cell r="D6462" t="str">
            <v>101,7850</v>
          </cell>
          <cell r="E6462" t="str">
            <v>UC</v>
          </cell>
          <cell r="F6462">
            <v>30</v>
          </cell>
          <cell r="G6462">
            <v>712495</v>
          </cell>
          <cell r="H6462">
            <v>0</v>
          </cell>
          <cell r="I6462">
            <v>719619.95</v>
          </cell>
          <cell r="J6462">
            <v>90672113.699999988</v>
          </cell>
          <cell r="K6462">
            <v>0.64</v>
          </cell>
          <cell r="L6462">
            <v>148702267</v>
          </cell>
        </row>
        <row r="6463">
          <cell r="A6463" t="str">
            <v>004373613</v>
          </cell>
          <cell r="B6463" t="str">
            <v>Talilni vložek</v>
          </cell>
          <cell r="C6463" t="str">
            <v>G1MUQ01/80A/690V</v>
          </cell>
          <cell r="D6463" t="str">
            <v>76,1349</v>
          </cell>
          <cell r="E6463" t="str">
            <v>UC</v>
          </cell>
          <cell r="F6463">
            <v>30</v>
          </cell>
          <cell r="G6463">
            <v>532944.29999999993</v>
          </cell>
          <cell r="H6463">
            <v>0</v>
          </cell>
          <cell r="I6463">
            <v>538273.7429999999</v>
          </cell>
          <cell r="J6463">
            <v>67822491.617999986</v>
          </cell>
          <cell r="K6463">
            <v>0.64</v>
          </cell>
          <cell r="L6463">
            <v>111228887</v>
          </cell>
        </row>
        <row r="6464">
          <cell r="A6464" t="str">
            <v>004373614</v>
          </cell>
          <cell r="B6464" t="str">
            <v>Talilni vložek</v>
          </cell>
          <cell r="C6464" t="str">
            <v>G1MUQ01/100A/690V</v>
          </cell>
          <cell r="D6464" t="str">
            <v>76,1349</v>
          </cell>
          <cell r="E6464" t="str">
            <v>UC</v>
          </cell>
          <cell r="F6464">
            <v>30</v>
          </cell>
          <cell r="G6464">
            <v>532944.29999999993</v>
          </cell>
          <cell r="H6464">
            <v>0</v>
          </cell>
          <cell r="I6464">
            <v>538273.7429999999</v>
          </cell>
          <cell r="J6464">
            <v>67822491.617999986</v>
          </cell>
          <cell r="K6464">
            <v>0.64</v>
          </cell>
          <cell r="L6464">
            <v>111228887</v>
          </cell>
        </row>
        <row r="6465">
          <cell r="A6465" t="str">
            <v>004373615</v>
          </cell>
          <cell r="B6465" t="str">
            <v>Talilni vložek</v>
          </cell>
          <cell r="C6465" t="str">
            <v>G1MUQ01/125A/690V</v>
          </cell>
          <cell r="D6465" t="str">
            <v>83,8734</v>
          </cell>
          <cell r="E6465" t="str">
            <v>UC</v>
          </cell>
          <cell r="F6465">
            <v>30</v>
          </cell>
          <cell r="G6465">
            <v>587113.79999999993</v>
          </cell>
          <cell r="H6465">
            <v>0</v>
          </cell>
          <cell r="I6465">
            <v>592984.93799999997</v>
          </cell>
          <cell r="J6465">
            <v>74716102.187999994</v>
          </cell>
          <cell r="K6465">
            <v>0.64</v>
          </cell>
          <cell r="L6465">
            <v>122534408</v>
          </cell>
        </row>
        <row r="6466">
          <cell r="A6466" t="str">
            <v>004373616</v>
          </cell>
          <cell r="B6466" t="str">
            <v>Talilni vložek</v>
          </cell>
          <cell r="C6466" t="str">
            <v>G1MUQ01/160A/690V</v>
          </cell>
          <cell r="D6466" t="str">
            <v>83,8734</v>
          </cell>
          <cell r="E6466" t="str">
            <v>UC</v>
          </cell>
          <cell r="F6466">
            <v>30</v>
          </cell>
          <cell r="G6466">
            <v>587113.79999999993</v>
          </cell>
          <cell r="H6466">
            <v>0</v>
          </cell>
          <cell r="I6466">
            <v>592984.93799999997</v>
          </cell>
          <cell r="J6466">
            <v>74716102.187999994</v>
          </cell>
          <cell r="K6466">
            <v>0.64</v>
          </cell>
          <cell r="L6466">
            <v>122534408</v>
          </cell>
        </row>
        <row r="6467">
          <cell r="A6467" t="str">
            <v>004373617</v>
          </cell>
          <cell r="B6467" t="str">
            <v>Talilni vložek</v>
          </cell>
          <cell r="C6467" t="str">
            <v>G1MUQ01/200A/690V</v>
          </cell>
          <cell r="D6467" t="str">
            <v>95,6785</v>
          </cell>
          <cell r="E6467" t="str">
            <v>UC</v>
          </cell>
          <cell r="F6467">
            <v>30</v>
          </cell>
          <cell r="G6467">
            <v>669749.5</v>
          </cell>
          <cell r="H6467">
            <v>0</v>
          </cell>
          <cell r="I6467">
            <v>676446.995</v>
          </cell>
          <cell r="J6467">
            <v>85232321.370000005</v>
          </cell>
          <cell r="K6467">
            <v>0.64</v>
          </cell>
          <cell r="L6467">
            <v>139781008</v>
          </cell>
        </row>
        <row r="6468">
          <cell r="A6468" t="str">
            <v>004373621</v>
          </cell>
          <cell r="B6468" t="str">
            <v>Talilni vložek</v>
          </cell>
          <cell r="C6468" t="str">
            <v>G1MUQ01/315A/690V</v>
          </cell>
          <cell r="D6468" t="str">
            <v>101,7850</v>
          </cell>
          <cell r="E6468" t="str">
            <v>UC</v>
          </cell>
          <cell r="F6468">
            <v>30</v>
          </cell>
          <cell r="G6468">
            <v>712495</v>
          </cell>
          <cell r="H6468">
            <v>0</v>
          </cell>
          <cell r="I6468">
            <v>719619.95</v>
          </cell>
          <cell r="J6468">
            <v>90672113.699999988</v>
          </cell>
          <cell r="K6468">
            <v>0.64</v>
          </cell>
          <cell r="L6468">
            <v>148702267</v>
          </cell>
        </row>
        <row r="6469">
          <cell r="A6469" t="str">
            <v>004373622</v>
          </cell>
          <cell r="B6469" t="str">
            <v>Talilni vložek</v>
          </cell>
          <cell r="C6469" t="str">
            <v>G1MUQ01/350A/690V</v>
          </cell>
          <cell r="D6469" t="str">
            <v>101,7850</v>
          </cell>
          <cell r="E6469" t="str">
            <v>UC</v>
          </cell>
          <cell r="F6469">
            <v>30</v>
          </cell>
          <cell r="G6469">
            <v>712495</v>
          </cell>
          <cell r="H6469">
            <v>0</v>
          </cell>
          <cell r="I6469">
            <v>719619.95</v>
          </cell>
          <cell r="J6469">
            <v>90672113.699999988</v>
          </cell>
          <cell r="K6469">
            <v>0.64</v>
          </cell>
          <cell r="L6469">
            <v>148702267</v>
          </cell>
        </row>
        <row r="6470">
          <cell r="A6470" t="str">
            <v>004373623</v>
          </cell>
          <cell r="B6470" t="str">
            <v>Talilni vložek</v>
          </cell>
          <cell r="C6470" t="str">
            <v>G1MUQ01/400A/690V</v>
          </cell>
          <cell r="D6470" t="str">
            <v>101,7850</v>
          </cell>
          <cell r="E6470" t="str">
            <v>UC</v>
          </cell>
          <cell r="F6470">
            <v>30</v>
          </cell>
          <cell r="G6470">
            <v>712495</v>
          </cell>
          <cell r="H6470">
            <v>0</v>
          </cell>
          <cell r="I6470">
            <v>719619.95</v>
          </cell>
          <cell r="J6470">
            <v>90672113.699999988</v>
          </cell>
          <cell r="K6470">
            <v>0.64</v>
          </cell>
          <cell r="L6470">
            <v>148702267</v>
          </cell>
        </row>
        <row r="6471">
          <cell r="A6471" t="str">
            <v>004373625</v>
          </cell>
          <cell r="B6471" t="str">
            <v>Talilni vložek</v>
          </cell>
          <cell r="C6471" t="str">
            <v>G1MUQ01/450A/690V</v>
          </cell>
          <cell r="D6471" t="str">
            <v>111,9718</v>
          </cell>
          <cell r="E6471" t="str">
            <v>UC</v>
          </cell>
          <cell r="F6471">
            <v>30</v>
          </cell>
          <cell r="G6471">
            <v>783802.6</v>
          </cell>
          <cell r="H6471">
            <v>0</v>
          </cell>
          <cell r="I6471">
            <v>791640.62599999993</v>
          </cell>
          <cell r="J6471">
            <v>99746718.875999987</v>
          </cell>
          <cell r="K6471">
            <v>0.64</v>
          </cell>
          <cell r="L6471">
            <v>163584619</v>
          </cell>
        </row>
        <row r="6472">
          <cell r="A6472" t="str">
            <v>004373626</v>
          </cell>
          <cell r="B6472" t="str">
            <v>Talilni vložek</v>
          </cell>
          <cell r="C6472" t="str">
            <v>G1MUQ01/500A/690V</v>
          </cell>
          <cell r="D6472" t="str">
            <v>111,9718</v>
          </cell>
          <cell r="E6472" t="str">
            <v>UC</v>
          </cell>
          <cell r="F6472">
            <v>30</v>
          </cell>
          <cell r="G6472">
            <v>783802.6</v>
          </cell>
          <cell r="H6472">
            <v>0</v>
          </cell>
          <cell r="I6472">
            <v>791640.62599999993</v>
          </cell>
          <cell r="J6472">
            <v>99746718.875999987</v>
          </cell>
          <cell r="K6472">
            <v>0.64</v>
          </cell>
          <cell r="L6472">
            <v>163584619</v>
          </cell>
        </row>
        <row r="6473">
          <cell r="A6473" t="str">
            <v>004743627</v>
          </cell>
          <cell r="B6473" t="str">
            <v>Talilni vložek</v>
          </cell>
          <cell r="C6473" t="str">
            <v>G1MUQ02/550A/690V</v>
          </cell>
          <cell r="D6473" t="str">
            <v>123,1689</v>
          </cell>
          <cell r="E6473" t="str">
            <v>UC</v>
          </cell>
          <cell r="F6473">
            <v>30</v>
          </cell>
          <cell r="G6473">
            <v>862182.29999999993</v>
          </cell>
          <cell r="H6473">
            <v>0</v>
          </cell>
          <cell r="I6473">
            <v>870804.12299999991</v>
          </cell>
          <cell r="J6473">
            <v>109721319.49799998</v>
          </cell>
          <cell r="K6473">
            <v>0.64</v>
          </cell>
          <cell r="L6473">
            <v>179942964</v>
          </cell>
        </row>
        <row r="6474">
          <cell r="A6474" t="str">
            <v>004373628</v>
          </cell>
          <cell r="B6474" t="str">
            <v>Talilni vložek</v>
          </cell>
          <cell r="C6474" t="str">
            <v>G1MUQ01/630A/690V</v>
          </cell>
          <cell r="D6474" t="str">
            <v>111,9718</v>
          </cell>
          <cell r="E6474" t="str">
            <v>UC</v>
          </cell>
          <cell r="F6474">
            <v>30</v>
          </cell>
          <cell r="G6474">
            <v>783802.6</v>
          </cell>
          <cell r="H6474">
            <v>0</v>
          </cell>
          <cell r="I6474">
            <v>791640.62599999993</v>
          </cell>
          <cell r="J6474">
            <v>99746718.875999987</v>
          </cell>
          <cell r="K6474">
            <v>0.64</v>
          </cell>
          <cell r="L6474">
            <v>163584619</v>
          </cell>
        </row>
        <row r="6475">
          <cell r="A6475" t="str">
            <v>004743629</v>
          </cell>
          <cell r="B6475" t="str">
            <v>Talilni vložek</v>
          </cell>
          <cell r="C6475" t="str">
            <v>G1MUQ02/710A/690V</v>
          </cell>
          <cell r="D6475" t="str">
            <v>134,3661</v>
          </cell>
          <cell r="E6475" t="str">
            <v>UC</v>
          </cell>
          <cell r="F6475">
            <v>30</v>
          </cell>
          <cell r="G6475">
            <v>940562.7</v>
          </cell>
          <cell r="H6475">
            <v>0</v>
          </cell>
          <cell r="I6475">
            <v>949968.32699999993</v>
          </cell>
          <cell r="J6475">
            <v>119696009.20199999</v>
          </cell>
          <cell r="K6475">
            <v>0.64</v>
          </cell>
          <cell r="L6475">
            <v>196301456</v>
          </cell>
        </row>
        <row r="6476">
          <cell r="A6476" t="str">
            <v>004374523</v>
          </cell>
          <cell r="B6476" t="str">
            <v>Talilni vložek</v>
          </cell>
          <cell r="C6476" t="str">
            <v>G2UQ01/400A/690V</v>
          </cell>
          <cell r="D6476" t="str">
            <v>104,2058</v>
          </cell>
          <cell r="E6476" t="str">
            <v>UC</v>
          </cell>
          <cell r="F6476">
            <v>30</v>
          </cell>
          <cell r="G6476">
            <v>729440.6</v>
          </cell>
          <cell r="H6476">
            <v>0</v>
          </cell>
          <cell r="I6476">
            <v>736735.00599999994</v>
          </cell>
          <cell r="J6476">
            <v>92828610.755999997</v>
          </cell>
          <cell r="K6476">
            <v>0.64</v>
          </cell>
          <cell r="L6476">
            <v>152238922</v>
          </cell>
        </row>
        <row r="6477">
          <cell r="A6477" t="str">
            <v>004374525</v>
          </cell>
          <cell r="B6477" t="str">
            <v>Talilni vložek</v>
          </cell>
          <cell r="C6477" t="str">
            <v>G2UQ01/450A/690V</v>
          </cell>
          <cell r="D6477" t="str">
            <v>114,5149</v>
          </cell>
          <cell r="E6477" t="str">
            <v>UC</v>
          </cell>
          <cell r="F6477">
            <v>30</v>
          </cell>
          <cell r="G6477">
            <v>801604.29999999993</v>
          </cell>
          <cell r="H6477">
            <v>0</v>
          </cell>
          <cell r="I6477">
            <v>809620.34299999999</v>
          </cell>
          <cell r="J6477">
            <v>102012163.21799999</v>
          </cell>
          <cell r="K6477">
            <v>0.64</v>
          </cell>
          <cell r="L6477">
            <v>167299948</v>
          </cell>
        </row>
        <row r="6478">
          <cell r="A6478" t="str">
            <v>004374526</v>
          </cell>
          <cell r="B6478" t="str">
            <v>Talilni vložek</v>
          </cell>
          <cell r="C6478" t="str">
            <v>G2UQ01/500A/690V</v>
          </cell>
          <cell r="D6478" t="str">
            <v>114,5149</v>
          </cell>
          <cell r="E6478" t="str">
            <v>UC</v>
          </cell>
          <cell r="F6478">
            <v>30</v>
          </cell>
          <cell r="G6478">
            <v>801604.29999999993</v>
          </cell>
          <cell r="H6478">
            <v>0</v>
          </cell>
          <cell r="I6478">
            <v>809620.34299999999</v>
          </cell>
          <cell r="J6478">
            <v>102012163.21799999</v>
          </cell>
          <cell r="K6478">
            <v>0.64</v>
          </cell>
          <cell r="L6478">
            <v>167299948</v>
          </cell>
        </row>
        <row r="6479">
          <cell r="A6479" t="str">
            <v>004374527</v>
          </cell>
          <cell r="B6479" t="str">
            <v>Talilni vložek</v>
          </cell>
          <cell r="C6479" t="str">
            <v>G2UQ01/550A/690V</v>
          </cell>
          <cell r="D6479" t="str">
            <v>114,5149</v>
          </cell>
          <cell r="E6479" t="str">
            <v>UC</v>
          </cell>
          <cell r="F6479">
            <v>30</v>
          </cell>
          <cell r="G6479">
            <v>801604.29999999993</v>
          </cell>
          <cell r="H6479">
            <v>0</v>
          </cell>
          <cell r="I6479">
            <v>809620.34299999999</v>
          </cell>
          <cell r="J6479">
            <v>102012163.21799999</v>
          </cell>
          <cell r="K6479">
            <v>0.64</v>
          </cell>
          <cell r="L6479">
            <v>167299948</v>
          </cell>
        </row>
        <row r="6480">
          <cell r="A6480" t="str">
            <v>004374528</v>
          </cell>
          <cell r="B6480" t="str">
            <v>Talilni vložek</v>
          </cell>
          <cell r="C6480" t="str">
            <v>G2UQ01/630A/690V</v>
          </cell>
          <cell r="D6480" t="str">
            <v>114,5149</v>
          </cell>
          <cell r="E6480" t="str">
            <v>UC</v>
          </cell>
          <cell r="F6480">
            <v>30</v>
          </cell>
          <cell r="G6480">
            <v>801604.29999999993</v>
          </cell>
          <cell r="H6480">
            <v>0</v>
          </cell>
          <cell r="I6480">
            <v>809620.34299999999</v>
          </cell>
          <cell r="J6480">
            <v>102012163.21799999</v>
          </cell>
          <cell r="K6480">
            <v>0.64</v>
          </cell>
          <cell r="L6480">
            <v>167299948</v>
          </cell>
        </row>
        <row r="6481">
          <cell r="A6481" t="str">
            <v>004374529</v>
          </cell>
          <cell r="B6481" t="str">
            <v>Talilni vložek</v>
          </cell>
          <cell r="C6481" t="str">
            <v>G2UQ01/710A/690V</v>
          </cell>
          <cell r="D6481" t="str">
            <v>128,8226</v>
          </cell>
          <cell r="E6481" t="str">
            <v>UC</v>
          </cell>
          <cell r="F6481">
            <v>30</v>
          </cell>
          <cell r="G6481">
            <v>901758.2</v>
          </cell>
          <cell r="H6481">
            <v>0</v>
          </cell>
          <cell r="I6481">
            <v>910775.78200000001</v>
          </cell>
          <cell r="J6481">
            <v>114757748.53200001</v>
          </cell>
          <cell r="K6481">
            <v>0.64</v>
          </cell>
          <cell r="L6481">
            <v>188202708</v>
          </cell>
        </row>
        <row r="6482">
          <cell r="A6482" t="str">
            <v>004374530</v>
          </cell>
          <cell r="B6482" t="str">
            <v>Talilni vložek</v>
          </cell>
          <cell r="C6482" t="str">
            <v>G2UQ01/800A/690V</v>
          </cell>
          <cell r="D6482" t="str">
            <v>128,8226</v>
          </cell>
          <cell r="E6482" t="str">
            <v>UC</v>
          </cell>
          <cell r="F6482">
            <v>30</v>
          </cell>
          <cell r="G6482">
            <v>901758.2</v>
          </cell>
          <cell r="H6482">
            <v>0</v>
          </cell>
          <cell r="I6482">
            <v>910775.78200000001</v>
          </cell>
          <cell r="J6482">
            <v>114757748.53200001</v>
          </cell>
          <cell r="K6482">
            <v>0.64</v>
          </cell>
          <cell r="L6482">
            <v>188202708</v>
          </cell>
        </row>
        <row r="6483">
          <cell r="A6483" t="str">
            <v>004374531</v>
          </cell>
          <cell r="B6483" t="str">
            <v>Talilni vložek</v>
          </cell>
          <cell r="C6483" t="str">
            <v>G2UQ02/900A/690V</v>
          </cell>
          <cell r="D6483" t="str">
            <v>128,8226</v>
          </cell>
          <cell r="E6483" t="str">
            <v>UC</v>
          </cell>
          <cell r="F6483">
            <v>30</v>
          </cell>
          <cell r="G6483">
            <v>901758.2</v>
          </cell>
          <cell r="H6483">
            <v>0</v>
          </cell>
          <cell r="I6483">
            <v>910775.78200000001</v>
          </cell>
          <cell r="J6483">
            <v>114757748.53200001</v>
          </cell>
          <cell r="K6483">
            <v>0.64</v>
          </cell>
          <cell r="L6483">
            <v>188202708</v>
          </cell>
        </row>
        <row r="6484">
          <cell r="A6484" t="str">
            <v>004374532</v>
          </cell>
          <cell r="B6484" t="str">
            <v>Talilni vložek</v>
          </cell>
          <cell r="C6484" t="str">
            <v>G2UQ02/1000A/690V</v>
          </cell>
          <cell r="D6484" t="str">
            <v>128,8226</v>
          </cell>
          <cell r="E6484" t="str">
            <v>UC</v>
          </cell>
          <cell r="F6484">
            <v>30</v>
          </cell>
          <cell r="G6484">
            <v>901758.2</v>
          </cell>
          <cell r="H6484">
            <v>0</v>
          </cell>
          <cell r="I6484">
            <v>910775.78200000001</v>
          </cell>
          <cell r="J6484">
            <v>114757748.53200001</v>
          </cell>
          <cell r="K6484">
            <v>0.64</v>
          </cell>
          <cell r="L6484">
            <v>188202708</v>
          </cell>
        </row>
        <row r="6485">
          <cell r="A6485" t="str">
            <v>004374623</v>
          </cell>
          <cell r="B6485" t="str">
            <v>Talilni vložek</v>
          </cell>
          <cell r="C6485" t="str">
            <v>G2MUQ01/400A/690V</v>
          </cell>
          <cell r="D6485" t="str">
            <v>114,6238</v>
          </cell>
          <cell r="E6485" t="str">
            <v>UC</v>
          </cell>
          <cell r="F6485">
            <v>30</v>
          </cell>
          <cell r="G6485">
            <v>802366.6</v>
          </cell>
          <cell r="H6485">
            <v>0</v>
          </cell>
          <cell r="I6485">
            <v>810390.26599999995</v>
          </cell>
          <cell r="J6485">
            <v>102109173.51599999</v>
          </cell>
          <cell r="K6485">
            <v>0.64</v>
          </cell>
          <cell r="L6485">
            <v>167459045</v>
          </cell>
        </row>
        <row r="6486">
          <cell r="A6486" t="str">
            <v>004374625</v>
          </cell>
          <cell r="B6486" t="str">
            <v>Talilni vložek</v>
          </cell>
          <cell r="C6486" t="str">
            <v>G2MUQ01/450A/690V</v>
          </cell>
          <cell r="D6486" t="str">
            <v>125,9666</v>
          </cell>
          <cell r="E6486" t="str">
            <v>UC</v>
          </cell>
          <cell r="F6486">
            <v>30</v>
          </cell>
          <cell r="G6486">
            <v>881766.2</v>
          </cell>
          <cell r="H6486">
            <v>0</v>
          </cell>
          <cell r="I6486">
            <v>890583.86199999996</v>
          </cell>
          <cell r="J6486">
            <v>112213566.61199999</v>
          </cell>
          <cell r="K6486">
            <v>0.64</v>
          </cell>
          <cell r="L6486">
            <v>184030250</v>
          </cell>
        </row>
        <row r="6487">
          <cell r="A6487" t="str">
            <v>004374626</v>
          </cell>
          <cell r="B6487" t="str">
            <v>Talilni vložek</v>
          </cell>
          <cell r="C6487" t="str">
            <v>G2MUQ01/500A/690V</v>
          </cell>
          <cell r="D6487" t="str">
            <v>125,9666</v>
          </cell>
          <cell r="E6487" t="str">
            <v>UC</v>
          </cell>
          <cell r="F6487">
            <v>30</v>
          </cell>
          <cell r="G6487">
            <v>881766.2</v>
          </cell>
          <cell r="H6487">
            <v>0</v>
          </cell>
          <cell r="I6487">
            <v>890583.86199999996</v>
          </cell>
          <cell r="J6487">
            <v>112213566.61199999</v>
          </cell>
          <cell r="K6487">
            <v>0.64</v>
          </cell>
          <cell r="L6487">
            <v>184030250</v>
          </cell>
        </row>
        <row r="6488">
          <cell r="A6488" t="str">
            <v>004744627</v>
          </cell>
          <cell r="B6488" t="str">
            <v>Talilni vložek</v>
          </cell>
          <cell r="C6488" t="str">
            <v>G2MUQ02/550A/690V</v>
          </cell>
          <cell r="D6488" t="str">
            <v>138,5632</v>
          </cell>
          <cell r="E6488" t="str">
            <v>UC</v>
          </cell>
          <cell r="F6488">
            <v>30</v>
          </cell>
          <cell r="G6488">
            <v>969942.39999999991</v>
          </cell>
          <cell r="H6488">
            <v>0</v>
          </cell>
          <cell r="I6488">
            <v>979641.82399999991</v>
          </cell>
          <cell r="J6488">
            <v>123434869.82399999</v>
          </cell>
          <cell r="K6488">
            <v>0.64</v>
          </cell>
          <cell r="L6488">
            <v>202433187</v>
          </cell>
        </row>
        <row r="6489">
          <cell r="A6489" t="str">
            <v>004374628</v>
          </cell>
          <cell r="B6489" t="str">
            <v>Talilni vložek</v>
          </cell>
          <cell r="C6489" t="str">
            <v>G2MUQ01/630A/690V</v>
          </cell>
          <cell r="D6489" t="str">
            <v>125,9666</v>
          </cell>
          <cell r="E6489" t="str">
            <v>UC</v>
          </cell>
          <cell r="F6489">
            <v>30</v>
          </cell>
          <cell r="G6489">
            <v>881766.2</v>
          </cell>
          <cell r="H6489">
            <v>0</v>
          </cell>
          <cell r="I6489">
            <v>890583.86199999996</v>
          </cell>
          <cell r="J6489">
            <v>112213566.61199999</v>
          </cell>
          <cell r="K6489">
            <v>0.64</v>
          </cell>
          <cell r="L6489">
            <v>184030250</v>
          </cell>
        </row>
        <row r="6490">
          <cell r="A6490" t="str">
            <v>004374629</v>
          </cell>
          <cell r="B6490" t="str">
            <v>Talilni vložek</v>
          </cell>
          <cell r="C6490" t="str">
            <v>G2MUQ01/710A/690V</v>
          </cell>
          <cell r="D6490" t="str">
            <v>141,7156</v>
          </cell>
          <cell r="E6490" t="str">
            <v>UC</v>
          </cell>
          <cell r="F6490">
            <v>30</v>
          </cell>
          <cell r="G6490">
            <v>992009.2</v>
          </cell>
          <cell r="H6490">
            <v>0</v>
          </cell>
          <cell r="I6490">
            <v>1001929.292</v>
          </cell>
          <cell r="J6490">
            <v>126243090.792</v>
          </cell>
          <cell r="K6490">
            <v>0.64</v>
          </cell>
          <cell r="L6490">
            <v>207038669</v>
          </cell>
        </row>
        <row r="6491">
          <cell r="A6491" t="str">
            <v>004374630</v>
          </cell>
          <cell r="B6491" t="str">
            <v>Talilni vložek</v>
          </cell>
          <cell r="C6491" t="str">
            <v>G2MUQ01/800A/690V</v>
          </cell>
          <cell r="D6491" t="str">
            <v>141,7156</v>
          </cell>
          <cell r="E6491" t="str">
            <v>UC</v>
          </cell>
          <cell r="F6491">
            <v>30</v>
          </cell>
          <cell r="G6491">
            <v>992009.2</v>
          </cell>
          <cell r="H6491">
            <v>0</v>
          </cell>
          <cell r="I6491">
            <v>1001929.292</v>
          </cell>
          <cell r="J6491">
            <v>126243090.792</v>
          </cell>
          <cell r="K6491">
            <v>0.64</v>
          </cell>
          <cell r="L6491">
            <v>207038669</v>
          </cell>
        </row>
        <row r="6492">
          <cell r="A6492" t="str">
            <v>004744631</v>
          </cell>
          <cell r="B6492" t="str">
            <v>Talilni vložek</v>
          </cell>
          <cell r="C6492" t="str">
            <v>G2MUQ02/900A/690V</v>
          </cell>
          <cell r="D6492" t="str">
            <v>170,0587</v>
          </cell>
          <cell r="E6492" t="str">
            <v>UC</v>
          </cell>
          <cell r="F6492">
            <v>30</v>
          </cell>
          <cell r="G6492">
            <v>1190410.8999999999</v>
          </cell>
          <cell r="H6492">
            <v>0</v>
          </cell>
          <cell r="I6492">
            <v>1202315.0089999998</v>
          </cell>
          <cell r="J6492">
            <v>151491691.13399997</v>
          </cell>
          <cell r="K6492">
            <v>0.64</v>
          </cell>
          <cell r="L6492">
            <v>248446374</v>
          </cell>
        </row>
        <row r="6493">
          <cell r="A6493" t="str">
            <v>004744632</v>
          </cell>
          <cell r="B6493" t="str">
            <v>Talilni vložek</v>
          </cell>
          <cell r="C6493" t="str">
            <v>G2MUQ02/1000A/690V</v>
          </cell>
          <cell r="D6493" t="str">
            <v>170,0587</v>
          </cell>
          <cell r="E6493" t="str">
            <v>UC</v>
          </cell>
          <cell r="F6493">
            <v>30</v>
          </cell>
          <cell r="G6493">
            <v>1190410.8999999999</v>
          </cell>
          <cell r="H6493">
            <v>0</v>
          </cell>
          <cell r="I6493">
            <v>1202315.0089999998</v>
          </cell>
          <cell r="J6493">
            <v>151491691.13399997</v>
          </cell>
          <cell r="K6493">
            <v>0.64</v>
          </cell>
          <cell r="L6493">
            <v>248446374</v>
          </cell>
        </row>
        <row r="6494">
          <cell r="A6494" t="str">
            <v>004375528</v>
          </cell>
          <cell r="B6494" t="str">
            <v>Talilni vložek</v>
          </cell>
          <cell r="C6494" t="str">
            <v>G3UQ01/630A/690V</v>
          </cell>
          <cell r="D6494" t="str">
            <v>84,0637</v>
          </cell>
          <cell r="E6494" t="str">
            <v>UC</v>
          </cell>
          <cell r="F6494">
            <v>30</v>
          </cell>
          <cell r="G6494">
            <v>588445.89999999991</v>
          </cell>
          <cell r="H6494">
            <v>0</v>
          </cell>
          <cell r="I6494">
            <v>594330.35899999994</v>
          </cell>
          <cell r="J6494">
            <v>74885625.233999997</v>
          </cell>
          <cell r="K6494">
            <v>0.64</v>
          </cell>
          <cell r="L6494">
            <v>122812426</v>
          </cell>
        </row>
        <row r="6495">
          <cell r="A6495" t="str">
            <v>004375529</v>
          </cell>
          <cell r="B6495" t="str">
            <v>Talilni vložek</v>
          </cell>
          <cell r="C6495" t="str">
            <v>G3UQ01/710A/690V</v>
          </cell>
          <cell r="D6495" t="str">
            <v>114,7053</v>
          </cell>
          <cell r="E6495" t="str">
            <v>UC</v>
          </cell>
          <cell r="F6495">
            <v>30</v>
          </cell>
          <cell r="G6495">
            <v>802937.1</v>
          </cell>
          <cell r="H6495">
            <v>0</v>
          </cell>
          <cell r="I6495">
            <v>810966.47100000002</v>
          </cell>
          <cell r="J6495">
            <v>102181775.346</v>
          </cell>
          <cell r="K6495">
            <v>0.64</v>
          </cell>
          <cell r="L6495">
            <v>167578112</v>
          </cell>
        </row>
        <row r="6496">
          <cell r="A6496" t="str">
            <v>004375530</v>
          </cell>
          <cell r="B6496" t="str">
            <v>Talilni vložek</v>
          </cell>
          <cell r="C6496" t="str">
            <v>G3UQ01/800A/690V</v>
          </cell>
          <cell r="D6496" t="str">
            <v>114,7053</v>
          </cell>
          <cell r="E6496" t="str">
            <v>UC</v>
          </cell>
          <cell r="F6496">
            <v>30</v>
          </cell>
          <cell r="G6496">
            <v>802937.1</v>
          </cell>
          <cell r="H6496">
            <v>0</v>
          </cell>
          <cell r="I6496">
            <v>810966.47100000002</v>
          </cell>
          <cell r="J6496">
            <v>102181775.346</v>
          </cell>
          <cell r="K6496">
            <v>0.64</v>
          </cell>
          <cell r="L6496">
            <v>167578112</v>
          </cell>
        </row>
        <row r="6497">
          <cell r="A6497" t="str">
            <v>004375531</v>
          </cell>
          <cell r="B6497" t="str">
            <v>Talilni vložek</v>
          </cell>
          <cell r="C6497" t="str">
            <v>G3UQ01/900A/690V</v>
          </cell>
          <cell r="D6497" t="str">
            <v>114,7053</v>
          </cell>
          <cell r="E6497" t="str">
            <v>UC</v>
          </cell>
          <cell r="F6497">
            <v>30</v>
          </cell>
          <cell r="G6497">
            <v>802937.1</v>
          </cell>
          <cell r="H6497">
            <v>0</v>
          </cell>
          <cell r="I6497">
            <v>810966.47100000002</v>
          </cell>
          <cell r="J6497">
            <v>102181775.346</v>
          </cell>
          <cell r="K6497">
            <v>0.64</v>
          </cell>
          <cell r="L6497">
            <v>167578112</v>
          </cell>
        </row>
        <row r="6498">
          <cell r="A6498" t="str">
            <v>004375532</v>
          </cell>
          <cell r="B6498" t="str">
            <v>Talilni vložek</v>
          </cell>
          <cell r="C6498" t="str">
            <v>G3UQ01/1000A/690V</v>
          </cell>
          <cell r="D6498" t="str">
            <v>163,8706</v>
          </cell>
          <cell r="E6498" t="str">
            <v>UC</v>
          </cell>
          <cell r="F6498">
            <v>30</v>
          </cell>
          <cell r="G6498">
            <v>1147094.2</v>
          </cell>
          <cell r="H6498">
            <v>0</v>
          </cell>
          <cell r="I6498">
            <v>1158565.142</v>
          </cell>
          <cell r="J6498">
            <v>145979207.89199999</v>
          </cell>
          <cell r="K6498">
            <v>0.64</v>
          </cell>
          <cell r="L6498">
            <v>239405901</v>
          </cell>
        </row>
        <row r="6499">
          <cell r="A6499" t="str">
            <v>004375533</v>
          </cell>
          <cell r="B6499" t="str">
            <v>Talilni vložek</v>
          </cell>
          <cell r="C6499" t="str">
            <v>G3UQ01/1250A/690V</v>
          </cell>
          <cell r="D6499" t="str">
            <v>163,8706</v>
          </cell>
          <cell r="E6499" t="str">
            <v>UC</v>
          </cell>
          <cell r="F6499">
            <v>30</v>
          </cell>
          <cell r="G6499">
            <v>1147094.2</v>
          </cell>
          <cell r="H6499">
            <v>0</v>
          </cell>
          <cell r="I6499">
            <v>1158565.142</v>
          </cell>
          <cell r="J6499">
            <v>145979207.89199999</v>
          </cell>
          <cell r="K6499">
            <v>0.64</v>
          </cell>
          <cell r="L6499">
            <v>239405901</v>
          </cell>
        </row>
        <row r="6500">
          <cell r="A6500" t="str">
            <v>004375534</v>
          </cell>
          <cell r="B6500" t="str">
            <v>Talilni vložek</v>
          </cell>
          <cell r="C6500" t="str">
            <v>G3UQ02/1400A/690V</v>
          </cell>
          <cell r="D6500" t="str">
            <v>163,8706</v>
          </cell>
          <cell r="E6500" t="str">
            <v>UC</v>
          </cell>
          <cell r="F6500">
            <v>30</v>
          </cell>
          <cell r="G6500">
            <v>1147094.2</v>
          </cell>
          <cell r="H6500">
            <v>0</v>
          </cell>
          <cell r="I6500">
            <v>1158565.142</v>
          </cell>
          <cell r="J6500">
            <v>145979207.89199999</v>
          </cell>
          <cell r="K6500">
            <v>0.64</v>
          </cell>
          <cell r="L6500">
            <v>239405901</v>
          </cell>
        </row>
        <row r="6501">
          <cell r="A6501" t="str">
            <v>004375535</v>
          </cell>
          <cell r="B6501" t="str">
            <v>Talilni vložek</v>
          </cell>
          <cell r="C6501" t="str">
            <v>G3UQ02/1600A/500V</v>
          </cell>
          <cell r="D6501" t="str">
            <v>163,8706</v>
          </cell>
          <cell r="E6501" t="str">
            <v>UC</v>
          </cell>
          <cell r="F6501">
            <v>30</v>
          </cell>
          <cell r="G6501">
            <v>1147094.2</v>
          </cell>
          <cell r="H6501">
            <v>0</v>
          </cell>
          <cell r="I6501">
            <v>1158565.142</v>
          </cell>
          <cell r="J6501">
            <v>145979207.89199999</v>
          </cell>
          <cell r="K6501">
            <v>0.64</v>
          </cell>
          <cell r="L6501">
            <v>239405901</v>
          </cell>
        </row>
        <row r="6502">
          <cell r="A6502" t="str">
            <v>004375628</v>
          </cell>
          <cell r="B6502" t="str">
            <v>Talilni vložek</v>
          </cell>
          <cell r="C6502" t="str">
            <v>G3MUQ01/630A/690V</v>
          </cell>
          <cell r="D6502" t="str">
            <v>92,4686</v>
          </cell>
          <cell r="E6502" t="str">
            <v>UC</v>
          </cell>
          <cell r="F6502">
            <v>30</v>
          </cell>
          <cell r="G6502">
            <v>647280.19999999995</v>
          </cell>
          <cell r="H6502">
            <v>0</v>
          </cell>
          <cell r="I6502">
            <v>653753.00199999998</v>
          </cell>
          <cell r="J6502">
            <v>82372878.252000004</v>
          </cell>
          <cell r="K6502">
            <v>0.64</v>
          </cell>
          <cell r="L6502">
            <v>135091521</v>
          </cell>
        </row>
        <row r="6503">
          <cell r="A6503" t="str">
            <v>004375629</v>
          </cell>
          <cell r="B6503" t="str">
            <v>Talilni vložek</v>
          </cell>
          <cell r="C6503" t="str">
            <v>G3MUQ01/710A/690V</v>
          </cell>
          <cell r="D6503" t="str">
            <v>126,1841</v>
          </cell>
          <cell r="E6503" t="str">
            <v>UC</v>
          </cell>
          <cell r="F6503">
            <v>30</v>
          </cell>
          <cell r="G6503">
            <v>883288.7</v>
          </cell>
          <cell r="H6503">
            <v>0</v>
          </cell>
          <cell r="I6503">
            <v>892121.58699999994</v>
          </cell>
          <cell r="J6503">
            <v>112407319.962</v>
          </cell>
          <cell r="K6503">
            <v>0.64</v>
          </cell>
          <cell r="L6503">
            <v>184348005</v>
          </cell>
        </row>
        <row r="6504">
          <cell r="A6504" t="str">
            <v>004375630</v>
          </cell>
          <cell r="B6504" t="str">
            <v>Talilni vložek</v>
          </cell>
          <cell r="C6504" t="str">
            <v>G3MUQ01/800A/690V</v>
          </cell>
          <cell r="D6504" t="str">
            <v>126,1841</v>
          </cell>
          <cell r="E6504" t="str">
            <v>UC</v>
          </cell>
          <cell r="F6504">
            <v>30</v>
          </cell>
          <cell r="G6504">
            <v>883288.7</v>
          </cell>
          <cell r="H6504">
            <v>0</v>
          </cell>
          <cell r="I6504">
            <v>892121.58699999994</v>
          </cell>
          <cell r="J6504">
            <v>112407319.962</v>
          </cell>
          <cell r="K6504">
            <v>0.64</v>
          </cell>
          <cell r="L6504">
            <v>184348005</v>
          </cell>
        </row>
        <row r="6505">
          <cell r="A6505" t="str">
            <v>004745631</v>
          </cell>
          <cell r="B6505" t="str">
            <v>Talilni vložek</v>
          </cell>
          <cell r="C6505" t="str">
            <v>G3MUQ02/900A/690V</v>
          </cell>
          <cell r="D6505" t="str">
            <v>138,8024</v>
          </cell>
          <cell r="E6505" t="str">
            <v>UC</v>
          </cell>
          <cell r="F6505">
            <v>30</v>
          </cell>
          <cell r="G6505">
            <v>971616.79999999993</v>
          </cell>
          <cell r="H6505">
            <v>0</v>
          </cell>
          <cell r="I6505">
            <v>981332.96799999999</v>
          </cell>
          <cell r="J6505">
            <v>123647953.96799999</v>
          </cell>
          <cell r="K6505">
            <v>0.64</v>
          </cell>
          <cell r="L6505">
            <v>202782645</v>
          </cell>
        </row>
        <row r="6506">
          <cell r="A6506" t="str">
            <v>004375632</v>
          </cell>
          <cell r="B6506" t="str">
            <v>Talilni vložek</v>
          </cell>
          <cell r="C6506" t="str">
            <v>G3MUQ01/1000A/690V</v>
          </cell>
          <cell r="D6506" t="str">
            <v>180,2591</v>
          </cell>
          <cell r="E6506" t="str">
            <v>UC</v>
          </cell>
          <cell r="F6506">
            <v>30</v>
          </cell>
          <cell r="G6506">
            <v>1261813.7</v>
          </cell>
          <cell r="H6506">
            <v>0</v>
          </cell>
          <cell r="I6506">
            <v>1274431.8370000001</v>
          </cell>
          <cell r="J6506">
            <v>160578411.46200001</v>
          </cell>
          <cell r="K6506">
            <v>0.64</v>
          </cell>
          <cell r="L6506">
            <v>263348595</v>
          </cell>
        </row>
        <row r="6507">
          <cell r="A6507" t="str">
            <v>004375633</v>
          </cell>
          <cell r="B6507" t="str">
            <v>Talilni vložek</v>
          </cell>
          <cell r="C6507" t="str">
            <v>G3MUQ01/1250A/690V</v>
          </cell>
          <cell r="D6507" t="str">
            <v>180,2591</v>
          </cell>
          <cell r="E6507" t="str">
            <v>UC</v>
          </cell>
          <cell r="F6507">
            <v>30</v>
          </cell>
          <cell r="G6507">
            <v>1261813.7</v>
          </cell>
          <cell r="H6507">
            <v>0</v>
          </cell>
          <cell r="I6507">
            <v>1274431.8370000001</v>
          </cell>
          <cell r="J6507">
            <v>160578411.46200001</v>
          </cell>
          <cell r="K6507">
            <v>0.64</v>
          </cell>
          <cell r="L6507">
            <v>263348595</v>
          </cell>
        </row>
        <row r="6508">
          <cell r="A6508" t="str">
            <v>004745634</v>
          </cell>
          <cell r="B6508" t="str">
            <v>Talilni vložek</v>
          </cell>
          <cell r="C6508" t="str">
            <v>G3MUQ02/1400A/690V</v>
          </cell>
          <cell r="D6508" t="str">
            <v>216,3108</v>
          </cell>
          <cell r="E6508" t="str">
            <v>UC</v>
          </cell>
          <cell r="F6508">
            <v>30</v>
          </cell>
          <cell r="G6508">
            <v>1514175.5999999999</v>
          </cell>
          <cell r="H6508">
            <v>0</v>
          </cell>
          <cell r="I6508">
            <v>1529317.3559999999</v>
          </cell>
          <cell r="J6508">
            <v>192693986.85599998</v>
          </cell>
          <cell r="K6508">
            <v>0.64</v>
          </cell>
          <cell r="L6508">
            <v>316018139</v>
          </cell>
        </row>
        <row r="6509">
          <cell r="A6509" t="str">
            <v>004362205</v>
          </cell>
          <cell r="B6509" t="str">
            <v>Talilni vložek</v>
          </cell>
          <cell r="C6509" t="str">
            <v>M0UQ1/16A/1000V</v>
          </cell>
          <cell r="D6509" t="str">
            <v>20,8917</v>
          </cell>
          <cell r="E6509" t="str">
            <v>UC</v>
          </cell>
          <cell r="F6509">
            <v>30</v>
          </cell>
          <cell r="G6509">
            <v>146241.9</v>
          </cell>
          <cell r="H6509">
            <v>0</v>
          </cell>
          <cell r="I6509">
            <v>147704.31899999999</v>
          </cell>
          <cell r="J6509">
            <v>18610744.193999998</v>
          </cell>
          <cell r="K6509">
            <v>0.64</v>
          </cell>
          <cell r="L6509">
            <v>30521621</v>
          </cell>
        </row>
        <row r="6510">
          <cell r="A6510" t="str">
            <v>004362206</v>
          </cell>
          <cell r="B6510" t="str">
            <v>Talilni vložek</v>
          </cell>
          <cell r="C6510" t="str">
            <v>M0UQ1/20A/1000V</v>
          </cell>
          <cell r="D6510" t="str">
            <v>20,8917</v>
          </cell>
          <cell r="E6510" t="str">
            <v>UC</v>
          </cell>
          <cell r="F6510">
            <v>30</v>
          </cell>
          <cell r="G6510">
            <v>146241.9</v>
          </cell>
          <cell r="H6510">
            <v>0</v>
          </cell>
          <cell r="I6510">
            <v>147704.31899999999</v>
          </cell>
          <cell r="J6510">
            <v>18610744.193999998</v>
          </cell>
          <cell r="K6510">
            <v>0.64</v>
          </cell>
          <cell r="L6510">
            <v>30521621</v>
          </cell>
        </row>
        <row r="6511">
          <cell r="A6511" t="str">
            <v>004362207</v>
          </cell>
          <cell r="B6511" t="str">
            <v>Talilni vložek</v>
          </cell>
          <cell r="C6511" t="str">
            <v>M0UQ1/25A/1000V</v>
          </cell>
          <cell r="D6511" t="str">
            <v>20,8917</v>
          </cell>
          <cell r="E6511" t="str">
            <v>UC</v>
          </cell>
          <cell r="F6511">
            <v>30</v>
          </cell>
          <cell r="G6511">
            <v>146241.9</v>
          </cell>
          <cell r="H6511">
            <v>0</v>
          </cell>
          <cell r="I6511">
            <v>147704.31899999999</v>
          </cell>
          <cell r="J6511">
            <v>18610744.193999998</v>
          </cell>
          <cell r="K6511">
            <v>0.64</v>
          </cell>
          <cell r="L6511">
            <v>30521621</v>
          </cell>
        </row>
        <row r="6512">
          <cell r="A6512" t="str">
            <v>004362208</v>
          </cell>
          <cell r="B6512" t="str">
            <v>Talilni vložek</v>
          </cell>
          <cell r="C6512" t="str">
            <v>M0UQ1/32A/1000V</v>
          </cell>
          <cell r="D6512" t="str">
            <v>20,8917</v>
          </cell>
          <cell r="E6512" t="str">
            <v>UC</v>
          </cell>
          <cell r="F6512">
            <v>30</v>
          </cell>
          <cell r="G6512">
            <v>146241.9</v>
          </cell>
          <cell r="H6512">
            <v>0</v>
          </cell>
          <cell r="I6512">
            <v>147704.31899999999</v>
          </cell>
          <cell r="J6512">
            <v>18610744.193999998</v>
          </cell>
          <cell r="K6512">
            <v>0.64</v>
          </cell>
          <cell r="L6512">
            <v>30521621</v>
          </cell>
        </row>
        <row r="6513">
          <cell r="A6513" t="str">
            <v>004362210</v>
          </cell>
          <cell r="B6513" t="str">
            <v>Talilni vložek</v>
          </cell>
          <cell r="C6513" t="str">
            <v>M0UQ1/40A/1000V</v>
          </cell>
          <cell r="D6513" t="str">
            <v>20,8917</v>
          </cell>
          <cell r="E6513" t="str">
            <v>UC</v>
          </cell>
          <cell r="F6513">
            <v>30</v>
          </cell>
          <cell r="G6513">
            <v>146241.9</v>
          </cell>
          <cell r="H6513">
            <v>0</v>
          </cell>
          <cell r="I6513">
            <v>147704.31899999999</v>
          </cell>
          <cell r="J6513">
            <v>18610744.193999998</v>
          </cell>
          <cell r="K6513">
            <v>0.64</v>
          </cell>
          <cell r="L6513">
            <v>30521621</v>
          </cell>
        </row>
        <row r="6514">
          <cell r="A6514" t="str">
            <v>004362211</v>
          </cell>
          <cell r="B6514" t="str">
            <v>Talilni vložek</v>
          </cell>
          <cell r="C6514" t="str">
            <v>M0UQ1/50A/1000V</v>
          </cell>
          <cell r="D6514" t="str">
            <v>21,4886</v>
          </cell>
          <cell r="E6514" t="str">
            <v>UC</v>
          </cell>
          <cell r="F6514">
            <v>30</v>
          </cell>
          <cell r="G6514">
            <v>150420.19999999998</v>
          </cell>
          <cell r="H6514">
            <v>0</v>
          </cell>
          <cell r="I6514">
            <v>151924.40199999997</v>
          </cell>
          <cell r="J6514">
            <v>19142474.651999995</v>
          </cell>
          <cell r="K6514">
            <v>0.64</v>
          </cell>
          <cell r="L6514">
            <v>31393659</v>
          </cell>
        </row>
        <row r="6515">
          <cell r="A6515" t="str">
            <v>004362212</v>
          </cell>
          <cell r="B6515" t="str">
            <v>Talilni vložek</v>
          </cell>
          <cell r="C6515" t="str">
            <v>M0UQ1/63A/1000V</v>
          </cell>
          <cell r="D6515" t="str">
            <v>23,8686</v>
          </cell>
          <cell r="E6515" t="str">
            <v>UC</v>
          </cell>
          <cell r="F6515">
            <v>30</v>
          </cell>
          <cell r="G6515">
            <v>167080.19999999998</v>
          </cell>
          <cell r="H6515">
            <v>0</v>
          </cell>
          <cell r="I6515">
            <v>168751.00199999998</v>
          </cell>
          <cell r="J6515">
            <v>21262626.251999997</v>
          </cell>
          <cell r="K6515">
            <v>0.64</v>
          </cell>
          <cell r="L6515">
            <v>34870708</v>
          </cell>
        </row>
        <row r="6516">
          <cell r="A6516" t="str">
            <v>004362213</v>
          </cell>
          <cell r="B6516" t="str">
            <v>Talilni vložek</v>
          </cell>
          <cell r="C6516" t="str">
            <v>M0UQ1/80A/1000V</v>
          </cell>
          <cell r="D6516" t="str">
            <v>23,8686</v>
          </cell>
          <cell r="E6516" t="str">
            <v>UC</v>
          </cell>
          <cell r="F6516">
            <v>30</v>
          </cell>
          <cell r="G6516">
            <v>167080.19999999998</v>
          </cell>
          <cell r="H6516">
            <v>0</v>
          </cell>
          <cell r="I6516">
            <v>168751.00199999998</v>
          </cell>
          <cell r="J6516">
            <v>21262626.251999997</v>
          </cell>
          <cell r="K6516">
            <v>0.64</v>
          </cell>
          <cell r="L6516">
            <v>34870708</v>
          </cell>
        </row>
        <row r="6517">
          <cell r="A6517" t="str">
            <v>004362214</v>
          </cell>
          <cell r="B6517" t="str">
            <v>Talilni vložek</v>
          </cell>
          <cell r="C6517" t="str">
            <v>M0UQ1/100A/1000V</v>
          </cell>
          <cell r="D6517" t="str">
            <v>23,8686</v>
          </cell>
          <cell r="E6517" t="str">
            <v>UC</v>
          </cell>
          <cell r="F6517">
            <v>30</v>
          </cell>
          <cell r="G6517">
            <v>167080.19999999998</v>
          </cell>
          <cell r="H6517">
            <v>0</v>
          </cell>
          <cell r="I6517">
            <v>168751.00199999998</v>
          </cell>
          <cell r="J6517">
            <v>21262626.251999997</v>
          </cell>
          <cell r="K6517">
            <v>0.64</v>
          </cell>
          <cell r="L6517">
            <v>34870708</v>
          </cell>
        </row>
        <row r="6518">
          <cell r="A6518" t="str">
            <v>004362215</v>
          </cell>
          <cell r="B6518" t="str">
            <v>Talilni vložek</v>
          </cell>
          <cell r="C6518" t="str">
            <v>M0UQ1/125A/1000V</v>
          </cell>
          <cell r="D6518" t="str">
            <v>27,5407</v>
          </cell>
          <cell r="E6518" t="str">
            <v>UC</v>
          </cell>
          <cell r="F6518">
            <v>30</v>
          </cell>
          <cell r="G6518">
            <v>192784.9</v>
          </cell>
          <cell r="H6518">
            <v>0</v>
          </cell>
          <cell r="I6518">
            <v>194712.74899999998</v>
          </cell>
          <cell r="J6518">
            <v>24533806.373999998</v>
          </cell>
          <cell r="K6518">
            <v>0.64</v>
          </cell>
          <cell r="L6518">
            <v>40235443</v>
          </cell>
        </row>
        <row r="6519">
          <cell r="A6519" t="str">
            <v>004362216</v>
          </cell>
          <cell r="B6519" t="str">
            <v>Talilni vložek</v>
          </cell>
          <cell r="C6519" t="str">
            <v>M0UQ1/160A/1000V</v>
          </cell>
          <cell r="D6519" t="str">
            <v>27,5407</v>
          </cell>
          <cell r="E6519" t="str">
            <v>UC</v>
          </cell>
          <cell r="F6519">
            <v>30</v>
          </cell>
          <cell r="G6519">
            <v>192784.9</v>
          </cell>
          <cell r="H6519">
            <v>0</v>
          </cell>
          <cell r="I6519">
            <v>194712.74899999998</v>
          </cell>
          <cell r="J6519">
            <v>24533806.373999998</v>
          </cell>
          <cell r="K6519">
            <v>0.64</v>
          </cell>
          <cell r="L6519">
            <v>40235443</v>
          </cell>
        </row>
        <row r="6520">
          <cell r="A6520" t="str">
            <v>004733213</v>
          </cell>
          <cell r="B6520" t="str">
            <v>Talilni vložek</v>
          </cell>
          <cell r="C6520" t="str">
            <v>M1UQ2/80A/1200V</v>
          </cell>
          <cell r="D6520" t="str">
            <v>92,2919</v>
          </cell>
          <cell r="E6520" t="str">
            <v>UC</v>
          </cell>
          <cell r="F6520">
            <v>30</v>
          </cell>
          <cell r="G6520">
            <v>646043.29999999993</v>
          </cell>
          <cell r="H6520">
            <v>0</v>
          </cell>
          <cell r="I6520">
            <v>652503.73299999989</v>
          </cell>
          <cell r="J6520">
            <v>82215470.35799998</v>
          </cell>
          <cell r="K6520">
            <v>0.64</v>
          </cell>
          <cell r="L6520">
            <v>134833372</v>
          </cell>
        </row>
        <row r="6521">
          <cell r="A6521" t="str">
            <v>004733214</v>
          </cell>
          <cell r="B6521" t="str">
            <v>Talilni vložek</v>
          </cell>
          <cell r="C6521" t="str">
            <v>M1UQ2/100A/1200V</v>
          </cell>
          <cell r="D6521" t="str">
            <v>92,2919</v>
          </cell>
          <cell r="E6521" t="str">
            <v>UC</v>
          </cell>
          <cell r="F6521">
            <v>30</v>
          </cell>
          <cell r="G6521">
            <v>646043.29999999993</v>
          </cell>
          <cell r="H6521">
            <v>0</v>
          </cell>
          <cell r="I6521">
            <v>652503.73299999989</v>
          </cell>
          <cell r="J6521">
            <v>82215470.35799998</v>
          </cell>
          <cell r="K6521">
            <v>0.64</v>
          </cell>
          <cell r="L6521">
            <v>134833372</v>
          </cell>
        </row>
        <row r="6522">
          <cell r="A6522" t="str">
            <v>004733215</v>
          </cell>
          <cell r="B6522" t="str">
            <v>Talilni vložek</v>
          </cell>
          <cell r="C6522" t="str">
            <v>M1UQ2/125A/1200V</v>
          </cell>
          <cell r="D6522" t="str">
            <v>101,6626</v>
          </cell>
          <cell r="E6522" t="str">
            <v>UC</v>
          </cell>
          <cell r="F6522">
            <v>30</v>
          </cell>
          <cell r="G6522">
            <v>711638.2</v>
          </cell>
          <cell r="H6522">
            <v>0</v>
          </cell>
          <cell r="I6522">
            <v>718754.58199999994</v>
          </cell>
          <cell r="J6522">
            <v>90563077.331999987</v>
          </cell>
          <cell r="K6522">
            <v>0.64</v>
          </cell>
          <cell r="L6522">
            <v>148523447</v>
          </cell>
        </row>
        <row r="6523">
          <cell r="A6523" t="str">
            <v>004733216</v>
          </cell>
          <cell r="B6523" t="str">
            <v>Talilni vložek</v>
          </cell>
          <cell r="C6523" t="str">
            <v>M1UQ2/160A/1200V</v>
          </cell>
          <cell r="D6523" t="str">
            <v>101,6626</v>
          </cell>
          <cell r="E6523" t="str">
            <v>UC</v>
          </cell>
          <cell r="F6523">
            <v>30</v>
          </cell>
          <cell r="G6523">
            <v>711638.2</v>
          </cell>
          <cell r="H6523">
            <v>0</v>
          </cell>
          <cell r="I6523">
            <v>718754.58199999994</v>
          </cell>
          <cell r="J6523">
            <v>90563077.331999987</v>
          </cell>
          <cell r="K6523">
            <v>0.64</v>
          </cell>
          <cell r="L6523">
            <v>148523447</v>
          </cell>
        </row>
        <row r="6524">
          <cell r="A6524" t="str">
            <v>004733217</v>
          </cell>
          <cell r="B6524" t="str">
            <v>Talilni vložek</v>
          </cell>
          <cell r="C6524" t="str">
            <v>M1UQ2/200A/1200V</v>
          </cell>
          <cell r="D6524" t="str">
            <v>115,9838</v>
          </cell>
          <cell r="E6524" t="str">
            <v>UC</v>
          </cell>
          <cell r="F6524">
            <v>30</v>
          </cell>
          <cell r="G6524">
            <v>811886.6</v>
          </cell>
          <cell r="H6524">
            <v>0</v>
          </cell>
          <cell r="I6524">
            <v>820005.46600000001</v>
          </cell>
          <cell r="J6524">
            <v>103320688.71600001</v>
          </cell>
          <cell r="K6524">
            <v>0.64</v>
          </cell>
          <cell r="L6524">
            <v>169445930</v>
          </cell>
        </row>
        <row r="6525">
          <cell r="A6525" t="str">
            <v>004733218</v>
          </cell>
          <cell r="B6525" t="str">
            <v>Talilni vložek</v>
          </cell>
          <cell r="C6525" t="str">
            <v>M1UQ2/224A/1200V</v>
          </cell>
          <cell r="D6525" t="str">
            <v>115,9838</v>
          </cell>
          <cell r="E6525" t="str">
            <v>UC</v>
          </cell>
          <cell r="F6525">
            <v>30</v>
          </cell>
          <cell r="G6525">
            <v>811886.6</v>
          </cell>
          <cell r="H6525">
            <v>0</v>
          </cell>
          <cell r="I6525">
            <v>820005.46600000001</v>
          </cell>
          <cell r="J6525">
            <v>103320688.71600001</v>
          </cell>
          <cell r="K6525">
            <v>0.64</v>
          </cell>
          <cell r="L6525">
            <v>169445930</v>
          </cell>
        </row>
        <row r="6526">
          <cell r="A6526" t="str">
            <v>004733219</v>
          </cell>
          <cell r="B6526" t="str">
            <v>Talilni vložek</v>
          </cell>
          <cell r="C6526" t="str">
            <v>M1UQ2/250A/1200V</v>
          </cell>
          <cell r="D6526" t="str">
            <v>115,9838</v>
          </cell>
          <cell r="E6526" t="str">
            <v>UC</v>
          </cell>
          <cell r="F6526">
            <v>30</v>
          </cell>
          <cell r="G6526">
            <v>811886.6</v>
          </cell>
          <cell r="H6526">
            <v>0</v>
          </cell>
          <cell r="I6526">
            <v>820005.46600000001</v>
          </cell>
          <cell r="J6526">
            <v>103320688.71600001</v>
          </cell>
          <cell r="K6526">
            <v>0.64</v>
          </cell>
          <cell r="L6526">
            <v>169445930</v>
          </cell>
        </row>
        <row r="6527">
          <cell r="A6527" t="str">
            <v>004734221</v>
          </cell>
          <cell r="B6527" t="str">
            <v>Talilni vložek</v>
          </cell>
          <cell r="C6527" t="str">
            <v>M2UQ2/315A/1200V</v>
          </cell>
          <cell r="D6527" t="str">
            <v>116,2693</v>
          </cell>
          <cell r="E6527" t="str">
            <v>UC</v>
          </cell>
          <cell r="F6527">
            <v>30</v>
          </cell>
          <cell r="G6527">
            <v>813885.1</v>
          </cell>
          <cell r="H6527">
            <v>0</v>
          </cell>
          <cell r="I6527">
            <v>822023.951</v>
          </cell>
          <cell r="J6527">
            <v>103575017.82600001</v>
          </cell>
          <cell r="K6527">
            <v>0.64</v>
          </cell>
          <cell r="L6527">
            <v>169863030</v>
          </cell>
        </row>
        <row r="6528">
          <cell r="A6528" t="str">
            <v>004734222</v>
          </cell>
          <cell r="B6528" t="str">
            <v>Talilni vložek</v>
          </cell>
          <cell r="C6528" t="str">
            <v>M2UQ2/350A/1200V</v>
          </cell>
          <cell r="D6528" t="str">
            <v>116,2693</v>
          </cell>
          <cell r="E6528" t="str">
            <v>UC</v>
          </cell>
          <cell r="F6528">
            <v>30</v>
          </cell>
          <cell r="G6528">
            <v>813885.1</v>
          </cell>
          <cell r="H6528">
            <v>0</v>
          </cell>
          <cell r="I6528">
            <v>822023.951</v>
          </cell>
          <cell r="J6528">
            <v>103575017.82600001</v>
          </cell>
          <cell r="K6528">
            <v>0.64</v>
          </cell>
          <cell r="L6528">
            <v>169863030</v>
          </cell>
        </row>
        <row r="6529">
          <cell r="A6529" t="str">
            <v>004734223</v>
          </cell>
          <cell r="B6529" t="str">
            <v>Talilni vložek</v>
          </cell>
          <cell r="C6529" t="str">
            <v>M2UQ2/400A/1200V</v>
          </cell>
          <cell r="D6529" t="str">
            <v>127,0409</v>
          </cell>
          <cell r="E6529" t="str">
            <v>UC</v>
          </cell>
          <cell r="F6529">
            <v>30</v>
          </cell>
          <cell r="G6529">
            <v>889286.29999999993</v>
          </cell>
          <cell r="H6529">
            <v>0</v>
          </cell>
          <cell r="I6529">
            <v>898179.16299999994</v>
          </cell>
          <cell r="J6529">
            <v>113170574.53799999</v>
          </cell>
          <cell r="K6529">
            <v>0.64</v>
          </cell>
          <cell r="L6529">
            <v>185599743</v>
          </cell>
        </row>
        <row r="6530">
          <cell r="A6530" t="str">
            <v>004734224</v>
          </cell>
          <cell r="B6530" t="str">
            <v>Talilni vložek</v>
          </cell>
          <cell r="C6530" t="str">
            <v>M3UQ2/425A/1200V</v>
          </cell>
          <cell r="D6530" t="str">
            <v>128,1018</v>
          </cell>
          <cell r="E6530" t="str">
            <v>UC</v>
          </cell>
          <cell r="F6530">
            <v>30</v>
          </cell>
          <cell r="G6530">
            <v>896712.6</v>
          </cell>
          <cell r="H6530">
            <v>0</v>
          </cell>
          <cell r="I6530">
            <v>905679.72600000002</v>
          </cell>
          <cell r="J6530">
            <v>114115645.476</v>
          </cell>
          <cell r="K6530">
            <v>0.64</v>
          </cell>
          <cell r="L6530">
            <v>187149659</v>
          </cell>
        </row>
        <row r="6531">
          <cell r="A6531" t="str">
            <v>004734226</v>
          </cell>
          <cell r="B6531" t="str">
            <v>Talilni vložek</v>
          </cell>
          <cell r="C6531" t="str">
            <v>M3UQ2/500A/1200V</v>
          </cell>
          <cell r="D6531" t="str">
            <v>128,1018</v>
          </cell>
          <cell r="E6531" t="str">
            <v>UC</v>
          </cell>
          <cell r="F6531">
            <v>30</v>
          </cell>
          <cell r="G6531">
            <v>896712.6</v>
          </cell>
          <cell r="H6531">
            <v>0</v>
          </cell>
          <cell r="I6531">
            <v>905679.72600000002</v>
          </cell>
          <cell r="J6531">
            <v>114115645.476</v>
          </cell>
          <cell r="K6531">
            <v>0.64</v>
          </cell>
          <cell r="L6531">
            <v>187149659</v>
          </cell>
        </row>
        <row r="6532">
          <cell r="A6532" t="str">
            <v>004734228</v>
          </cell>
          <cell r="B6532" t="str">
            <v>Talilni vložek</v>
          </cell>
          <cell r="C6532" t="str">
            <v>M3UQ2/630A/1200V</v>
          </cell>
          <cell r="D6532" t="str">
            <v>128,1018</v>
          </cell>
          <cell r="E6532" t="str">
            <v>UC</v>
          </cell>
          <cell r="F6532">
            <v>30</v>
          </cell>
          <cell r="G6532">
            <v>896712.6</v>
          </cell>
          <cell r="H6532">
            <v>0</v>
          </cell>
          <cell r="I6532">
            <v>905679.72600000002</v>
          </cell>
          <cell r="J6532">
            <v>114115645.476</v>
          </cell>
          <cell r="K6532">
            <v>0.64</v>
          </cell>
          <cell r="L6532">
            <v>187149659</v>
          </cell>
        </row>
        <row r="6533">
          <cell r="A6533" t="str">
            <v>004301108</v>
          </cell>
          <cell r="B6533" t="str">
            <v>Talilni vložek</v>
          </cell>
          <cell r="C6533" t="str">
            <v>S00UQ01/80/32A/1000V</v>
          </cell>
          <cell r="D6533" t="str">
            <v>29,0500</v>
          </cell>
          <cell r="E6533" t="str">
            <v>UC</v>
          </cell>
          <cell r="F6533">
            <v>30</v>
          </cell>
          <cell r="G6533">
            <v>203350</v>
          </cell>
          <cell r="H6533">
            <v>0</v>
          </cell>
          <cell r="I6533">
            <v>205383.5</v>
          </cell>
          <cell r="J6533">
            <v>25878321</v>
          </cell>
          <cell r="K6533">
            <v>0.64</v>
          </cell>
          <cell r="L6533">
            <v>42440447</v>
          </cell>
        </row>
        <row r="6534">
          <cell r="A6534" t="str">
            <v>004301110</v>
          </cell>
          <cell r="B6534" t="str">
            <v>Talilni vložek</v>
          </cell>
          <cell r="C6534" t="str">
            <v>S00UQ01/80/40A/1000V</v>
          </cell>
          <cell r="D6534" t="str">
            <v>29,0500</v>
          </cell>
          <cell r="E6534" t="str">
            <v>UC</v>
          </cell>
          <cell r="F6534">
            <v>30</v>
          </cell>
          <cell r="G6534">
            <v>203350</v>
          </cell>
          <cell r="H6534">
            <v>0</v>
          </cell>
          <cell r="I6534">
            <v>205383.5</v>
          </cell>
          <cell r="J6534">
            <v>25878321</v>
          </cell>
          <cell r="K6534">
            <v>0.64</v>
          </cell>
          <cell r="L6534">
            <v>42440447</v>
          </cell>
        </row>
        <row r="6535">
          <cell r="A6535" t="str">
            <v>004301111</v>
          </cell>
          <cell r="B6535" t="str">
            <v>Talilni vložek</v>
          </cell>
          <cell r="C6535" t="str">
            <v>S00UQ01/80/50A/1000V</v>
          </cell>
          <cell r="D6535" t="str">
            <v>29,8800</v>
          </cell>
          <cell r="E6535" t="str">
            <v>UC</v>
          </cell>
          <cell r="F6535">
            <v>30</v>
          </cell>
          <cell r="G6535">
            <v>209160</v>
          </cell>
          <cell r="H6535">
            <v>0</v>
          </cell>
          <cell r="I6535">
            <v>211251.6</v>
          </cell>
          <cell r="J6535">
            <v>26617701.600000001</v>
          </cell>
          <cell r="K6535">
            <v>0.64</v>
          </cell>
          <cell r="L6535">
            <v>43653031</v>
          </cell>
        </row>
        <row r="6536">
          <cell r="A6536" t="str">
            <v>004301112</v>
          </cell>
          <cell r="B6536" t="str">
            <v>Talilni vložek</v>
          </cell>
          <cell r="C6536" t="str">
            <v>S00UQ01/80/63A/1000V</v>
          </cell>
          <cell r="D6536" t="str">
            <v>29,8800</v>
          </cell>
          <cell r="E6536" t="str">
            <v>UC</v>
          </cell>
          <cell r="F6536">
            <v>30</v>
          </cell>
          <cell r="G6536">
            <v>209160</v>
          </cell>
          <cell r="H6536">
            <v>0</v>
          </cell>
          <cell r="I6536">
            <v>211251.6</v>
          </cell>
          <cell r="J6536">
            <v>26617701.600000001</v>
          </cell>
          <cell r="K6536">
            <v>0.64</v>
          </cell>
          <cell r="L6536">
            <v>43653031</v>
          </cell>
        </row>
        <row r="6537">
          <cell r="A6537" t="str">
            <v>004301113</v>
          </cell>
          <cell r="B6537" t="str">
            <v>Talilni vložek</v>
          </cell>
          <cell r="C6537" t="str">
            <v>S00UQ01/80/80A/1000V</v>
          </cell>
          <cell r="D6537" t="str">
            <v>29,8800</v>
          </cell>
          <cell r="E6537" t="str">
            <v>UC</v>
          </cell>
          <cell r="F6537">
            <v>30</v>
          </cell>
          <cell r="G6537">
            <v>209160</v>
          </cell>
          <cell r="H6537">
            <v>0</v>
          </cell>
          <cell r="I6537">
            <v>211251.6</v>
          </cell>
          <cell r="J6537">
            <v>26617701.600000001</v>
          </cell>
          <cell r="K6537">
            <v>0.64</v>
          </cell>
          <cell r="L6537">
            <v>43653031</v>
          </cell>
        </row>
        <row r="6538">
          <cell r="A6538" t="str">
            <v>004301114</v>
          </cell>
          <cell r="B6538" t="str">
            <v>Talilni vložek</v>
          </cell>
          <cell r="C6538" t="str">
            <v>S00UQ01/80/100A/1000V</v>
          </cell>
          <cell r="D6538" t="str">
            <v>35,1706</v>
          </cell>
          <cell r="E6538" t="str">
            <v>UC</v>
          </cell>
          <cell r="F6538">
            <v>30</v>
          </cell>
          <cell r="G6538">
            <v>246194.19999999998</v>
          </cell>
          <cell r="H6538">
            <v>0</v>
          </cell>
          <cell r="I6538">
            <v>248656.14199999999</v>
          </cell>
          <cell r="J6538">
            <v>31330673.891999997</v>
          </cell>
          <cell r="K6538">
            <v>0.64</v>
          </cell>
          <cell r="L6538">
            <v>51382306</v>
          </cell>
        </row>
        <row r="6539">
          <cell r="A6539" t="str">
            <v>004301115</v>
          </cell>
          <cell r="B6539" t="str">
            <v>Talilni vložek</v>
          </cell>
          <cell r="C6539" t="str">
            <v>S00UQ01/80/125A/1000V</v>
          </cell>
          <cell r="D6539" t="str">
            <v>35,1706</v>
          </cell>
          <cell r="E6539" t="str">
            <v>UC</v>
          </cell>
          <cell r="F6539">
            <v>30</v>
          </cell>
          <cell r="G6539">
            <v>246194.19999999998</v>
          </cell>
          <cell r="H6539">
            <v>0</v>
          </cell>
          <cell r="I6539">
            <v>248656.14199999999</v>
          </cell>
          <cell r="J6539">
            <v>31330673.891999997</v>
          </cell>
          <cell r="K6539">
            <v>0.64</v>
          </cell>
          <cell r="L6539">
            <v>51382306</v>
          </cell>
        </row>
        <row r="6540">
          <cell r="A6540" t="str">
            <v>004301116</v>
          </cell>
          <cell r="B6540" t="str">
            <v>Talilni vložek</v>
          </cell>
          <cell r="C6540" t="str">
            <v>S00UQ01/80/160A/1000V</v>
          </cell>
          <cell r="D6540" t="str">
            <v>35,1706</v>
          </cell>
          <cell r="E6540" t="str">
            <v>UC</v>
          </cell>
          <cell r="F6540">
            <v>30</v>
          </cell>
          <cell r="G6540">
            <v>246194.19999999998</v>
          </cell>
          <cell r="H6540">
            <v>0</v>
          </cell>
          <cell r="I6540">
            <v>248656.14199999999</v>
          </cell>
          <cell r="J6540">
            <v>31330673.891999997</v>
          </cell>
          <cell r="K6540">
            <v>0.64</v>
          </cell>
          <cell r="L6540">
            <v>51382306</v>
          </cell>
        </row>
        <row r="6541">
          <cell r="A6541" t="str">
            <v>004301117</v>
          </cell>
          <cell r="B6541" t="str">
            <v>Talilni vložek</v>
          </cell>
          <cell r="C6541" t="str">
            <v>S00UQ01/80/200A/1000V</v>
          </cell>
          <cell r="D6541" t="str">
            <v>39,6586</v>
          </cell>
          <cell r="E6541" t="str">
            <v>UC</v>
          </cell>
          <cell r="F6541">
            <v>30</v>
          </cell>
          <cell r="G6541">
            <v>277610.19999999995</v>
          </cell>
          <cell r="H6541">
            <v>0</v>
          </cell>
          <cell r="I6541">
            <v>280386.30199999997</v>
          </cell>
          <cell r="J6541">
            <v>35328674.051999994</v>
          </cell>
          <cell r="K6541">
            <v>0.64</v>
          </cell>
          <cell r="L6541">
            <v>57939026</v>
          </cell>
        </row>
        <row r="6542">
          <cell r="A6542" t="str">
            <v>004301119</v>
          </cell>
          <cell r="B6542" t="str">
            <v>Talilni vložek</v>
          </cell>
          <cell r="C6542" t="str">
            <v>S00UQ01/80/250A/1000V</v>
          </cell>
          <cell r="D6542" t="str">
            <v>39,6586</v>
          </cell>
          <cell r="E6542" t="str">
            <v>UC</v>
          </cell>
          <cell r="F6542">
            <v>30</v>
          </cell>
          <cell r="G6542">
            <v>277610.19999999995</v>
          </cell>
          <cell r="H6542">
            <v>0</v>
          </cell>
          <cell r="I6542">
            <v>280386.30199999997</v>
          </cell>
          <cell r="J6542">
            <v>35328674.051999994</v>
          </cell>
          <cell r="K6542">
            <v>0.64</v>
          </cell>
          <cell r="L6542">
            <v>57939026</v>
          </cell>
        </row>
        <row r="6543">
          <cell r="A6543" t="str">
            <v>004301121</v>
          </cell>
          <cell r="B6543" t="str">
            <v>Talilni vložek</v>
          </cell>
          <cell r="C6543" t="str">
            <v>S00UQ01/80/315A/1000V</v>
          </cell>
          <cell r="D6543" t="str">
            <v>39,6586</v>
          </cell>
          <cell r="E6543" t="str">
            <v>UC</v>
          </cell>
          <cell r="F6543">
            <v>30</v>
          </cell>
          <cell r="G6543">
            <v>277610.19999999995</v>
          </cell>
          <cell r="H6543">
            <v>0</v>
          </cell>
          <cell r="I6543">
            <v>280386.30199999997</v>
          </cell>
          <cell r="J6543">
            <v>35328674.051999994</v>
          </cell>
          <cell r="K6543">
            <v>0.64</v>
          </cell>
          <cell r="L6543">
            <v>57939026</v>
          </cell>
        </row>
        <row r="6544">
          <cell r="A6544" t="str">
            <v>004362217</v>
          </cell>
          <cell r="B6544" t="str">
            <v>Talilni vložek</v>
          </cell>
          <cell r="C6544" t="str">
            <v>M0 UQ/108/M10/16A/1000V</v>
          </cell>
          <cell r="D6544" t="str">
            <v>32,9705</v>
          </cell>
          <cell r="E6544" t="str">
            <v>UC</v>
          </cell>
          <cell r="F6544">
            <v>30</v>
          </cell>
          <cell r="G6544">
            <v>230793.49999999997</v>
          </cell>
          <cell r="H6544">
            <v>0</v>
          </cell>
          <cell r="I6544">
            <v>233101.43499999997</v>
          </cell>
          <cell r="J6544">
            <v>29370780.809999995</v>
          </cell>
          <cell r="K6544">
            <v>0.64</v>
          </cell>
          <cell r="L6544">
            <v>48168081</v>
          </cell>
        </row>
        <row r="6545">
          <cell r="A6545" t="str">
            <v>004362218</v>
          </cell>
          <cell r="B6545" t="str">
            <v>Talilni vložek</v>
          </cell>
          <cell r="C6545" t="str">
            <v>M0 UQ/108/M10/20A/1000V</v>
          </cell>
          <cell r="D6545" t="str">
            <v>32,9705</v>
          </cell>
          <cell r="E6545" t="str">
            <v>UC</v>
          </cell>
          <cell r="F6545">
            <v>30</v>
          </cell>
          <cell r="G6545">
            <v>230793.49999999997</v>
          </cell>
          <cell r="H6545">
            <v>0</v>
          </cell>
          <cell r="I6545">
            <v>233101.43499999997</v>
          </cell>
          <cell r="J6545">
            <v>29370780.809999995</v>
          </cell>
          <cell r="K6545">
            <v>0.64</v>
          </cell>
          <cell r="L6545">
            <v>48168081</v>
          </cell>
        </row>
        <row r="6546">
          <cell r="A6546" t="str">
            <v>004362219</v>
          </cell>
          <cell r="B6546" t="str">
            <v>Talilni vložek</v>
          </cell>
          <cell r="C6546" t="str">
            <v>M0 UQ/108/M10/25A/1000V</v>
          </cell>
          <cell r="D6546" t="str">
            <v>32,9705</v>
          </cell>
          <cell r="E6546" t="str">
            <v>UC</v>
          </cell>
          <cell r="F6546">
            <v>30</v>
          </cell>
          <cell r="G6546">
            <v>230793.49999999997</v>
          </cell>
          <cell r="H6546">
            <v>0</v>
          </cell>
          <cell r="I6546">
            <v>233101.43499999997</v>
          </cell>
          <cell r="J6546">
            <v>29370780.809999995</v>
          </cell>
          <cell r="K6546">
            <v>0.64</v>
          </cell>
          <cell r="L6546">
            <v>48168081</v>
          </cell>
        </row>
        <row r="6547">
          <cell r="A6547" t="str">
            <v>004362220</v>
          </cell>
          <cell r="B6547" t="str">
            <v>Talilni vložek</v>
          </cell>
          <cell r="C6547" t="str">
            <v>M0 UQ/108/M10/32A/1000V</v>
          </cell>
          <cell r="D6547" t="str">
            <v>32,9705</v>
          </cell>
          <cell r="E6547" t="str">
            <v>UC</v>
          </cell>
          <cell r="F6547">
            <v>30</v>
          </cell>
          <cell r="G6547">
            <v>230793.49999999997</v>
          </cell>
          <cell r="H6547">
            <v>0</v>
          </cell>
          <cell r="I6547">
            <v>233101.43499999997</v>
          </cell>
          <cell r="J6547">
            <v>29370780.809999995</v>
          </cell>
          <cell r="K6547">
            <v>0.64</v>
          </cell>
          <cell r="L6547">
            <v>48168081</v>
          </cell>
        </row>
        <row r="6548">
          <cell r="A6548" t="str">
            <v>004362221</v>
          </cell>
          <cell r="B6548" t="str">
            <v>Talilni vložek</v>
          </cell>
          <cell r="C6548" t="str">
            <v>M0 UQ/108/M10/40A/1000V</v>
          </cell>
          <cell r="D6548" t="str">
            <v>32,9705</v>
          </cell>
          <cell r="E6548" t="str">
            <v>UC</v>
          </cell>
          <cell r="F6548">
            <v>30</v>
          </cell>
          <cell r="G6548">
            <v>230793.49999999997</v>
          </cell>
          <cell r="H6548">
            <v>0</v>
          </cell>
          <cell r="I6548">
            <v>233101.43499999997</v>
          </cell>
          <cell r="J6548">
            <v>29370780.809999995</v>
          </cell>
          <cell r="K6548">
            <v>0.64</v>
          </cell>
          <cell r="L6548">
            <v>48168081</v>
          </cell>
        </row>
        <row r="6549">
          <cell r="A6549" t="str">
            <v>004362222</v>
          </cell>
          <cell r="B6549" t="str">
            <v>Talilni vložek</v>
          </cell>
          <cell r="C6549" t="str">
            <v>M0 UQ/108/M10/50A/1000V</v>
          </cell>
          <cell r="D6549" t="str">
            <v>32,9705</v>
          </cell>
          <cell r="E6549" t="str">
            <v>UC</v>
          </cell>
          <cell r="F6549">
            <v>30</v>
          </cell>
          <cell r="G6549">
            <v>230793.49999999997</v>
          </cell>
          <cell r="H6549">
            <v>0</v>
          </cell>
          <cell r="I6549">
            <v>233101.43499999997</v>
          </cell>
          <cell r="J6549">
            <v>29370780.809999995</v>
          </cell>
          <cell r="K6549">
            <v>0.64</v>
          </cell>
          <cell r="L6549">
            <v>48168081</v>
          </cell>
        </row>
        <row r="6550">
          <cell r="A6550" t="str">
            <v>004362223</v>
          </cell>
          <cell r="B6550" t="str">
            <v>Talilni vložek</v>
          </cell>
          <cell r="C6550" t="str">
            <v>M0 UQ/108/M10/63A/1000V</v>
          </cell>
          <cell r="D6550" t="str">
            <v>32,9705</v>
          </cell>
          <cell r="E6550" t="str">
            <v>UC</v>
          </cell>
          <cell r="F6550">
            <v>30</v>
          </cell>
          <cell r="G6550">
            <v>230793.49999999997</v>
          </cell>
          <cell r="H6550">
            <v>0</v>
          </cell>
          <cell r="I6550">
            <v>233101.43499999997</v>
          </cell>
          <cell r="J6550">
            <v>29370780.809999995</v>
          </cell>
          <cell r="K6550">
            <v>0.64</v>
          </cell>
          <cell r="L6550">
            <v>48168081</v>
          </cell>
        </row>
        <row r="6551">
          <cell r="A6551" t="str">
            <v>004362224</v>
          </cell>
          <cell r="B6551" t="str">
            <v>Talilni vložek</v>
          </cell>
          <cell r="C6551" t="str">
            <v>M0 UQ/108/M10/80A/1000V</v>
          </cell>
          <cell r="D6551" t="str">
            <v>41,6221</v>
          </cell>
          <cell r="E6551" t="str">
            <v>UC</v>
          </cell>
          <cell r="F6551">
            <v>30</v>
          </cell>
          <cell r="G6551">
            <v>291354.69999999995</v>
          </cell>
          <cell r="H6551">
            <v>0</v>
          </cell>
          <cell r="I6551">
            <v>294268.24699999997</v>
          </cell>
          <cell r="J6551">
            <v>37077799.121999994</v>
          </cell>
          <cell r="K6551">
            <v>0.64</v>
          </cell>
          <cell r="L6551">
            <v>60807591</v>
          </cell>
        </row>
        <row r="6552">
          <cell r="A6552" t="str">
            <v>004362225</v>
          </cell>
          <cell r="B6552" t="str">
            <v>Talilni vložek</v>
          </cell>
          <cell r="C6552" t="str">
            <v>M0 UQ/108/M10/100A/1000V</v>
          </cell>
          <cell r="D6552" t="str">
            <v>41,6221</v>
          </cell>
          <cell r="E6552" t="str">
            <v>UC</v>
          </cell>
          <cell r="F6552">
            <v>30</v>
          </cell>
          <cell r="G6552">
            <v>291354.69999999995</v>
          </cell>
          <cell r="H6552">
            <v>0</v>
          </cell>
          <cell r="I6552">
            <v>294268.24699999997</v>
          </cell>
          <cell r="J6552">
            <v>37077799.121999994</v>
          </cell>
          <cell r="K6552">
            <v>0.64</v>
          </cell>
          <cell r="L6552">
            <v>60807591</v>
          </cell>
        </row>
        <row r="6553">
          <cell r="A6553" t="str">
            <v>004362226</v>
          </cell>
          <cell r="B6553" t="str">
            <v>Talilni vložek</v>
          </cell>
          <cell r="C6553" t="str">
            <v>M0 UQ/108/M10/125A/1000V</v>
          </cell>
          <cell r="D6553" t="str">
            <v>41,6221</v>
          </cell>
          <cell r="E6553" t="str">
            <v>UC</v>
          </cell>
          <cell r="F6553">
            <v>30</v>
          </cell>
          <cell r="G6553">
            <v>291354.69999999995</v>
          </cell>
          <cell r="H6553">
            <v>0</v>
          </cell>
          <cell r="I6553">
            <v>294268.24699999997</v>
          </cell>
          <cell r="J6553">
            <v>37077799.121999994</v>
          </cell>
          <cell r="K6553">
            <v>0.64</v>
          </cell>
          <cell r="L6553">
            <v>60807591</v>
          </cell>
        </row>
        <row r="6554">
          <cell r="A6554" t="str">
            <v>004362227</v>
          </cell>
          <cell r="B6554" t="str">
            <v>Talilni vložek</v>
          </cell>
          <cell r="C6554" t="str">
            <v>M0 UQ/108/M10/160A/1000V</v>
          </cell>
          <cell r="D6554" t="str">
            <v>41,6221</v>
          </cell>
          <cell r="E6554" t="str">
            <v>UC</v>
          </cell>
          <cell r="F6554">
            <v>30</v>
          </cell>
          <cell r="G6554">
            <v>291354.69999999995</v>
          </cell>
          <cell r="H6554">
            <v>0</v>
          </cell>
          <cell r="I6554">
            <v>294268.24699999997</v>
          </cell>
          <cell r="J6554">
            <v>37077799.121999994</v>
          </cell>
          <cell r="K6554">
            <v>0.64</v>
          </cell>
          <cell r="L6554">
            <v>60807591</v>
          </cell>
        </row>
        <row r="6555">
          <cell r="A6555" t="str">
            <v>004303112</v>
          </cell>
          <cell r="B6555" t="str">
            <v>Talilni vložek</v>
          </cell>
          <cell r="C6555" t="str">
            <v>S1UQ01/110/63A/1000V</v>
          </cell>
          <cell r="D6555" t="str">
            <v>79,0997</v>
          </cell>
          <cell r="E6555" t="str">
            <v>UC</v>
          </cell>
          <cell r="F6555">
            <v>30</v>
          </cell>
          <cell r="G6555">
            <v>553697.89999999991</v>
          </cell>
          <cell r="H6555">
            <v>0</v>
          </cell>
          <cell r="I6555">
            <v>559234.87899999996</v>
          </cell>
          <cell r="J6555">
            <v>70463594.753999993</v>
          </cell>
          <cell r="K6555">
            <v>0.64</v>
          </cell>
          <cell r="L6555">
            <v>115560296</v>
          </cell>
        </row>
        <row r="6556">
          <cell r="A6556" t="str">
            <v>004303113</v>
          </cell>
          <cell r="B6556" t="str">
            <v>Talilni vložek</v>
          </cell>
          <cell r="C6556" t="str">
            <v>S1UQ01/110/80A/1000V</v>
          </cell>
          <cell r="D6556" t="str">
            <v>79,0997</v>
          </cell>
          <cell r="E6556" t="str">
            <v>UC</v>
          </cell>
          <cell r="F6556">
            <v>30</v>
          </cell>
          <cell r="G6556">
            <v>553697.89999999991</v>
          </cell>
          <cell r="H6556">
            <v>0</v>
          </cell>
          <cell r="I6556">
            <v>559234.87899999996</v>
          </cell>
          <cell r="J6556">
            <v>70463594.753999993</v>
          </cell>
          <cell r="K6556">
            <v>0.64</v>
          </cell>
          <cell r="L6556">
            <v>115560296</v>
          </cell>
        </row>
        <row r="6557">
          <cell r="A6557" t="str">
            <v>004303114</v>
          </cell>
          <cell r="B6557" t="str">
            <v>Talilni vložek</v>
          </cell>
          <cell r="C6557" t="str">
            <v>S1UQ01/110/100A/1000V</v>
          </cell>
          <cell r="D6557" t="str">
            <v>79,0997</v>
          </cell>
          <cell r="E6557" t="str">
            <v>UC</v>
          </cell>
          <cell r="F6557">
            <v>30</v>
          </cell>
          <cell r="G6557">
            <v>553697.89999999991</v>
          </cell>
          <cell r="H6557">
            <v>0</v>
          </cell>
          <cell r="I6557">
            <v>559234.87899999996</v>
          </cell>
          <cell r="J6557">
            <v>70463594.753999993</v>
          </cell>
          <cell r="K6557">
            <v>0.64</v>
          </cell>
          <cell r="L6557">
            <v>115560296</v>
          </cell>
        </row>
        <row r="6558">
          <cell r="A6558" t="str">
            <v>004303115</v>
          </cell>
          <cell r="B6558" t="str">
            <v>Talilni vložek</v>
          </cell>
          <cell r="C6558" t="str">
            <v>S1UQ01/110/125A/1000V</v>
          </cell>
          <cell r="D6558" t="str">
            <v>87,1375</v>
          </cell>
          <cell r="E6558" t="str">
            <v>UC</v>
          </cell>
          <cell r="F6558">
            <v>30</v>
          </cell>
          <cell r="G6558">
            <v>609962.5</v>
          </cell>
          <cell r="H6558">
            <v>0</v>
          </cell>
          <cell r="I6558">
            <v>616062.125</v>
          </cell>
          <cell r="J6558">
            <v>77623827.75</v>
          </cell>
          <cell r="K6558">
            <v>0.64</v>
          </cell>
          <cell r="L6558">
            <v>127303078</v>
          </cell>
        </row>
        <row r="6559">
          <cell r="A6559" t="str">
            <v>004303116</v>
          </cell>
          <cell r="B6559" t="str">
            <v>Talilni vložek</v>
          </cell>
          <cell r="C6559" t="str">
            <v>S1UQ01/110/160A/1000V</v>
          </cell>
          <cell r="D6559" t="str">
            <v>87,1375</v>
          </cell>
          <cell r="E6559" t="str">
            <v>UC</v>
          </cell>
          <cell r="F6559">
            <v>30</v>
          </cell>
          <cell r="G6559">
            <v>609962.5</v>
          </cell>
          <cell r="H6559">
            <v>0</v>
          </cell>
          <cell r="I6559">
            <v>616062.125</v>
          </cell>
          <cell r="J6559">
            <v>77623827.75</v>
          </cell>
          <cell r="K6559">
            <v>0.64</v>
          </cell>
          <cell r="L6559">
            <v>127303078</v>
          </cell>
        </row>
        <row r="6560">
          <cell r="A6560" t="str">
            <v>004303117</v>
          </cell>
          <cell r="B6560" t="str">
            <v>Talilni vložek</v>
          </cell>
          <cell r="C6560" t="str">
            <v>S1UQ01/110/200A/1000V</v>
          </cell>
          <cell r="D6560" t="str">
            <v>99,4049</v>
          </cell>
          <cell r="E6560" t="str">
            <v>UC</v>
          </cell>
          <cell r="F6560">
            <v>30</v>
          </cell>
          <cell r="G6560">
            <v>695834.29999999993</v>
          </cell>
          <cell r="H6560">
            <v>0</v>
          </cell>
          <cell r="I6560">
            <v>702792.64299999992</v>
          </cell>
          <cell r="J6560">
            <v>88551873.017999992</v>
          </cell>
          <cell r="K6560">
            <v>0.64</v>
          </cell>
          <cell r="L6560">
            <v>145225072</v>
          </cell>
        </row>
        <row r="6561">
          <cell r="A6561" t="str">
            <v>004303119</v>
          </cell>
          <cell r="B6561" t="str">
            <v>Talilni vložek</v>
          </cell>
          <cell r="C6561" t="str">
            <v>S1UQ01/110/250A/1000V</v>
          </cell>
          <cell r="D6561" t="str">
            <v>99,4049</v>
          </cell>
          <cell r="E6561" t="str">
            <v>UC</v>
          </cell>
          <cell r="F6561">
            <v>30</v>
          </cell>
          <cell r="G6561">
            <v>695834.29999999993</v>
          </cell>
          <cell r="H6561">
            <v>0</v>
          </cell>
          <cell r="I6561">
            <v>702792.64299999992</v>
          </cell>
          <cell r="J6561">
            <v>88551873.017999992</v>
          </cell>
          <cell r="K6561">
            <v>0.64</v>
          </cell>
          <cell r="L6561">
            <v>145225072</v>
          </cell>
        </row>
        <row r="6562">
          <cell r="A6562" t="str">
            <v>004303121</v>
          </cell>
          <cell r="B6562" t="str">
            <v>Talilni vložek</v>
          </cell>
          <cell r="C6562" t="str">
            <v>S1UQ01/110/315A/1000V</v>
          </cell>
          <cell r="D6562" t="str">
            <v>105,7564</v>
          </cell>
          <cell r="E6562" t="str">
            <v>UC</v>
          </cell>
          <cell r="F6562">
            <v>30</v>
          </cell>
          <cell r="G6562">
            <v>740294.79999999993</v>
          </cell>
          <cell r="H6562">
            <v>0</v>
          </cell>
          <cell r="I6562">
            <v>747697.74799999991</v>
          </cell>
          <cell r="J6562">
            <v>94209916.247999981</v>
          </cell>
          <cell r="K6562">
            <v>0.64</v>
          </cell>
          <cell r="L6562">
            <v>154504263</v>
          </cell>
        </row>
        <row r="6563">
          <cell r="A6563" t="str">
            <v>004303122</v>
          </cell>
          <cell r="B6563" t="str">
            <v>Talilni vložek</v>
          </cell>
          <cell r="C6563" t="str">
            <v>S1UQ01/110/350A/1000V</v>
          </cell>
          <cell r="D6563" t="str">
            <v>105,7564</v>
          </cell>
          <cell r="E6563" t="str">
            <v>UC</v>
          </cell>
          <cell r="F6563">
            <v>30</v>
          </cell>
          <cell r="G6563">
            <v>740294.79999999993</v>
          </cell>
          <cell r="H6563">
            <v>0</v>
          </cell>
          <cell r="I6563">
            <v>747697.74799999991</v>
          </cell>
          <cell r="J6563">
            <v>94209916.247999981</v>
          </cell>
          <cell r="K6563">
            <v>0.64</v>
          </cell>
          <cell r="L6563">
            <v>154504263</v>
          </cell>
        </row>
        <row r="6564">
          <cell r="A6564" t="str">
            <v>004303123</v>
          </cell>
          <cell r="B6564" t="str">
            <v>Talilni vložek</v>
          </cell>
          <cell r="C6564" t="str">
            <v>S1UQ01/110/400A/1000V</v>
          </cell>
          <cell r="D6564" t="str">
            <v>105,7564</v>
          </cell>
          <cell r="E6564" t="str">
            <v>UC</v>
          </cell>
          <cell r="F6564">
            <v>30</v>
          </cell>
          <cell r="G6564">
            <v>740294.79999999993</v>
          </cell>
          <cell r="H6564">
            <v>0</v>
          </cell>
          <cell r="I6564">
            <v>747697.74799999991</v>
          </cell>
          <cell r="J6564">
            <v>94209916.247999981</v>
          </cell>
          <cell r="K6564">
            <v>0.64</v>
          </cell>
          <cell r="L6564">
            <v>154504263</v>
          </cell>
        </row>
        <row r="6565">
          <cell r="A6565" t="str">
            <v>004303125</v>
          </cell>
          <cell r="B6565" t="str">
            <v>Talilni vložek</v>
          </cell>
          <cell r="C6565" t="str">
            <v>S1UQ01/110/450A/1000V</v>
          </cell>
          <cell r="D6565" t="str">
            <v>116,3375</v>
          </cell>
          <cell r="E6565" t="str">
            <v>UC</v>
          </cell>
          <cell r="F6565">
            <v>30</v>
          </cell>
          <cell r="G6565">
            <v>814362.5</v>
          </cell>
          <cell r="H6565">
            <v>0</v>
          </cell>
          <cell r="I6565">
            <v>822506.125</v>
          </cell>
          <cell r="J6565">
            <v>103635771.75</v>
          </cell>
          <cell r="K6565">
            <v>0.64</v>
          </cell>
          <cell r="L6565">
            <v>169962666</v>
          </cell>
        </row>
        <row r="6566">
          <cell r="A6566" t="str">
            <v>004303126</v>
          </cell>
          <cell r="B6566" t="str">
            <v>Talilni vložek</v>
          </cell>
          <cell r="C6566" t="str">
            <v>S1UQ01/110/500A/1000V</v>
          </cell>
          <cell r="D6566" t="str">
            <v>116,3375</v>
          </cell>
          <cell r="E6566" t="str">
            <v>UC</v>
          </cell>
          <cell r="F6566">
            <v>30</v>
          </cell>
          <cell r="G6566">
            <v>814362.5</v>
          </cell>
          <cell r="H6566">
            <v>0</v>
          </cell>
          <cell r="I6566">
            <v>822506.125</v>
          </cell>
          <cell r="J6566">
            <v>103635771.75</v>
          </cell>
          <cell r="K6566">
            <v>0.64</v>
          </cell>
          <cell r="L6566">
            <v>169962666</v>
          </cell>
        </row>
        <row r="6567">
          <cell r="A6567" t="str">
            <v>004303712</v>
          </cell>
          <cell r="B6567" t="str">
            <v>Talilni vložek</v>
          </cell>
          <cell r="C6567" t="str">
            <v>S1MUQ01/110/63A/1000V</v>
          </cell>
          <cell r="D6567" t="str">
            <v>85,6144</v>
          </cell>
          <cell r="E6567" t="str">
            <v>UC</v>
          </cell>
          <cell r="F6567">
            <v>30</v>
          </cell>
          <cell r="G6567">
            <v>599300.79999999993</v>
          </cell>
          <cell r="H6567">
            <v>0</v>
          </cell>
          <cell r="I6567">
            <v>605293.80799999996</v>
          </cell>
          <cell r="J6567">
            <v>76267019.807999998</v>
          </cell>
          <cell r="K6567">
            <v>0.64</v>
          </cell>
          <cell r="L6567">
            <v>125077913</v>
          </cell>
        </row>
        <row r="6568">
          <cell r="A6568" t="str">
            <v>004303713</v>
          </cell>
          <cell r="B6568" t="str">
            <v>Talilni vložek</v>
          </cell>
          <cell r="C6568" t="str">
            <v>S1MUQ01/110/80A/1000V</v>
          </cell>
          <cell r="D6568" t="str">
            <v>87,0150</v>
          </cell>
          <cell r="E6568" t="str">
            <v>UC</v>
          </cell>
          <cell r="F6568">
            <v>30</v>
          </cell>
          <cell r="G6568">
            <v>609105</v>
          </cell>
          <cell r="H6568">
            <v>0</v>
          </cell>
          <cell r="I6568">
            <v>615196.05000000005</v>
          </cell>
          <cell r="J6568">
            <v>77514702.300000012</v>
          </cell>
          <cell r="K6568">
            <v>0.64</v>
          </cell>
          <cell r="L6568">
            <v>127124112</v>
          </cell>
        </row>
        <row r="6569">
          <cell r="A6569" t="str">
            <v>004303714</v>
          </cell>
          <cell r="B6569" t="str">
            <v>Talilni vložek</v>
          </cell>
          <cell r="C6569" t="str">
            <v>S1MUQ01/110/100A/1000V</v>
          </cell>
          <cell r="D6569" t="str">
            <v>87,0150</v>
          </cell>
          <cell r="E6569" t="str">
            <v>UC</v>
          </cell>
          <cell r="F6569">
            <v>30</v>
          </cell>
          <cell r="G6569">
            <v>609105</v>
          </cell>
          <cell r="H6569">
            <v>0</v>
          </cell>
          <cell r="I6569">
            <v>615196.05000000005</v>
          </cell>
          <cell r="J6569">
            <v>77514702.300000012</v>
          </cell>
          <cell r="K6569">
            <v>0.64</v>
          </cell>
          <cell r="L6569">
            <v>127124112</v>
          </cell>
        </row>
        <row r="6570">
          <cell r="A6570" t="str">
            <v>004303715</v>
          </cell>
          <cell r="B6570" t="str">
            <v>Talilni vložek</v>
          </cell>
          <cell r="C6570" t="str">
            <v>S1MUQ01/110/125A/1000V</v>
          </cell>
          <cell r="D6570" t="str">
            <v>95,8553</v>
          </cell>
          <cell r="E6570" t="str">
            <v>UC</v>
          </cell>
          <cell r="F6570">
            <v>30</v>
          </cell>
          <cell r="G6570">
            <v>670987.1</v>
          </cell>
          <cell r="H6570">
            <v>0</v>
          </cell>
          <cell r="I6570">
            <v>677696.97100000002</v>
          </cell>
          <cell r="J6570">
            <v>85389818.346000001</v>
          </cell>
          <cell r="K6570">
            <v>0.64</v>
          </cell>
          <cell r="L6570">
            <v>140039303</v>
          </cell>
        </row>
        <row r="6571">
          <cell r="A6571" t="str">
            <v>004303716</v>
          </cell>
          <cell r="B6571" t="str">
            <v>Talilni vložek</v>
          </cell>
          <cell r="C6571" t="str">
            <v>S1MUQ01/110/160A/1000V</v>
          </cell>
          <cell r="D6571" t="str">
            <v>95,8553</v>
          </cell>
          <cell r="E6571" t="str">
            <v>UC</v>
          </cell>
          <cell r="F6571">
            <v>30</v>
          </cell>
          <cell r="G6571">
            <v>670987.1</v>
          </cell>
          <cell r="H6571">
            <v>0</v>
          </cell>
          <cell r="I6571">
            <v>677696.97100000002</v>
          </cell>
          <cell r="J6571">
            <v>85389818.346000001</v>
          </cell>
          <cell r="K6571">
            <v>0.64</v>
          </cell>
          <cell r="L6571">
            <v>140039303</v>
          </cell>
        </row>
        <row r="6572">
          <cell r="A6572" t="str">
            <v>004303717</v>
          </cell>
          <cell r="B6572" t="str">
            <v>Talilni vložek</v>
          </cell>
          <cell r="C6572" t="str">
            <v>S1MUQ01/110/200A/1000V</v>
          </cell>
          <cell r="D6572" t="str">
            <v>109,3468</v>
          </cell>
          <cell r="E6572" t="str">
            <v>UC</v>
          </cell>
          <cell r="F6572">
            <v>30</v>
          </cell>
          <cell r="G6572">
            <v>765427.6</v>
          </cell>
          <cell r="H6572">
            <v>0</v>
          </cell>
          <cell r="I6572">
            <v>773081.87599999993</v>
          </cell>
          <cell r="J6572">
            <v>97408316.375999987</v>
          </cell>
          <cell r="K6572">
            <v>0.64</v>
          </cell>
          <cell r="L6572">
            <v>159749639</v>
          </cell>
        </row>
        <row r="6573">
          <cell r="A6573" t="str">
            <v>004303719</v>
          </cell>
          <cell r="B6573" t="str">
            <v>Talilni vložek</v>
          </cell>
          <cell r="C6573" t="str">
            <v>S1MUQ01/110/250A/1000V</v>
          </cell>
          <cell r="D6573" t="str">
            <v>109,3468</v>
          </cell>
          <cell r="E6573" t="str">
            <v>UC</v>
          </cell>
          <cell r="F6573">
            <v>30</v>
          </cell>
          <cell r="G6573">
            <v>765427.6</v>
          </cell>
          <cell r="H6573">
            <v>0</v>
          </cell>
          <cell r="I6573">
            <v>773081.87599999993</v>
          </cell>
          <cell r="J6573">
            <v>97408316.375999987</v>
          </cell>
          <cell r="K6573">
            <v>0.64</v>
          </cell>
          <cell r="L6573">
            <v>159749639</v>
          </cell>
        </row>
        <row r="6574">
          <cell r="A6574" t="str">
            <v>004303721</v>
          </cell>
          <cell r="B6574" t="str">
            <v>Talilni vložek</v>
          </cell>
          <cell r="C6574" t="str">
            <v>S1MUQ01/110/315A/1000V</v>
          </cell>
          <cell r="D6574" t="str">
            <v>116,3375</v>
          </cell>
          <cell r="E6574" t="str">
            <v>UC</v>
          </cell>
          <cell r="F6574">
            <v>30</v>
          </cell>
          <cell r="G6574">
            <v>814362.5</v>
          </cell>
          <cell r="H6574">
            <v>0</v>
          </cell>
          <cell r="I6574">
            <v>822506.125</v>
          </cell>
          <cell r="J6574">
            <v>103635771.75</v>
          </cell>
          <cell r="K6574">
            <v>0.64</v>
          </cell>
          <cell r="L6574">
            <v>169962666</v>
          </cell>
        </row>
        <row r="6575">
          <cell r="A6575" t="str">
            <v>004303722</v>
          </cell>
          <cell r="B6575" t="str">
            <v>Talilni vložek</v>
          </cell>
          <cell r="C6575" t="str">
            <v>S1MUQ01/110/350A/1000V</v>
          </cell>
          <cell r="D6575" t="str">
            <v>116,3375</v>
          </cell>
          <cell r="E6575" t="str">
            <v>UC</v>
          </cell>
          <cell r="F6575">
            <v>30</v>
          </cell>
          <cell r="G6575">
            <v>814362.5</v>
          </cell>
          <cell r="H6575">
            <v>0</v>
          </cell>
          <cell r="I6575">
            <v>822506.125</v>
          </cell>
          <cell r="J6575">
            <v>103635771.75</v>
          </cell>
          <cell r="K6575">
            <v>0.64</v>
          </cell>
          <cell r="L6575">
            <v>169962666</v>
          </cell>
        </row>
        <row r="6576">
          <cell r="A6576" t="str">
            <v>004303723</v>
          </cell>
          <cell r="B6576" t="str">
            <v>Talilni vložek</v>
          </cell>
          <cell r="C6576" t="str">
            <v>S1MUQ01/110/400A/1000V</v>
          </cell>
          <cell r="D6576" t="str">
            <v>116,3375</v>
          </cell>
          <cell r="E6576" t="str">
            <v>UC</v>
          </cell>
          <cell r="F6576">
            <v>30</v>
          </cell>
          <cell r="G6576">
            <v>814362.5</v>
          </cell>
          <cell r="H6576">
            <v>0</v>
          </cell>
          <cell r="I6576">
            <v>822506.125</v>
          </cell>
          <cell r="J6576">
            <v>103635771.75</v>
          </cell>
          <cell r="K6576">
            <v>0.64</v>
          </cell>
          <cell r="L6576">
            <v>169962666</v>
          </cell>
        </row>
        <row r="6577">
          <cell r="A6577" t="str">
            <v>004303725</v>
          </cell>
          <cell r="B6577" t="str">
            <v>Talilni vložek</v>
          </cell>
          <cell r="C6577" t="str">
            <v>S1MUQ01/110/450A/1000V</v>
          </cell>
          <cell r="D6577" t="str">
            <v>127,9657</v>
          </cell>
          <cell r="E6577" t="str">
            <v>UC</v>
          </cell>
          <cell r="F6577">
            <v>30</v>
          </cell>
          <cell r="G6577">
            <v>895759.89999999991</v>
          </cell>
          <cell r="H6577">
            <v>0</v>
          </cell>
          <cell r="I6577">
            <v>904717.49899999995</v>
          </cell>
          <cell r="J6577">
            <v>113994404.874</v>
          </cell>
          <cell r="K6577">
            <v>0.64</v>
          </cell>
          <cell r="L6577">
            <v>186950824</v>
          </cell>
        </row>
        <row r="6578">
          <cell r="A6578" t="str">
            <v>004303726</v>
          </cell>
          <cell r="B6578" t="str">
            <v>Talilni vložek</v>
          </cell>
          <cell r="C6578" t="str">
            <v>S1MUQ01/110/500A/1000V</v>
          </cell>
          <cell r="D6578" t="str">
            <v>111,9718</v>
          </cell>
          <cell r="E6578" t="str">
            <v>UC</v>
          </cell>
          <cell r="F6578">
            <v>30</v>
          </cell>
          <cell r="G6578">
            <v>783802.6</v>
          </cell>
          <cell r="H6578">
            <v>0</v>
          </cell>
          <cell r="I6578">
            <v>791640.62599999993</v>
          </cell>
          <cell r="J6578">
            <v>99746718.875999987</v>
          </cell>
          <cell r="K6578">
            <v>0.64</v>
          </cell>
          <cell r="L6578">
            <v>163584619</v>
          </cell>
        </row>
        <row r="6579">
          <cell r="A6579" t="str">
            <v>004304121</v>
          </cell>
          <cell r="B6579" t="str">
            <v>Talilni vložek</v>
          </cell>
          <cell r="C6579" t="str">
            <v>S2UQ01/110/315A/1000V</v>
          </cell>
          <cell r="D6579" t="str">
            <v>96,0049</v>
          </cell>
          <cell r="E6579" t="str">
            <v>UC</v>
          </cell>
          <cell r="F6579">
            <v>30</v>
          </cell>
          <cell r="G6579">
            <v>672034.29999999993</v>
          </cell>
          <cell r="H6579">
            <v>0</v>
          </cell>
          <cell r="I6579">
            <v>678754.64299999992</v>
          </cell>
          <cell r="J6579">
            <v>85523085.017999992</v>
          </cell>
          <cell r="K6579">
            <v>0.64</v>
          </cell>
          <cell r="L6579">
            <v>140257860</v>
          </cell>
        </row>
        <row r="6580">
          <cell r="A6580" t="str">
            <v>004304122</v>
          </cell>
          <cell r="B6580" t="str">
            <v>Talilni vložek</v>
          </cell>
          <cell r="C6580" t="str">
            <v>S2UQ01/110/350A/1000V</v>
          </cell>
          <cell r="D6580" t="str">
            <v>111,1557</v>
          </cell>
          <cell r="E6580" t="str">
            <v>UC</v>
          </cell>
          <cell r="F6580">
            <v>30</v>
          </cell>
          <cell r="G6580">
            <v>778089.89999999991</v>
          </cell>
          <cell r="H6580">
            <v>0</v>
          </cell>
          <cell r="I6580">
            <v>785870.79899999988</v>
          </cell>
          <cell r="J6580">
            <v>99019720.67399998</v>
          </cell>
          <cell r="K6580">
            <v>0.64</v>
          </cell>
          <cell r="L6580">
            <v>162392342</v>
          </cell>
        </row>
        <row r="6581">
          <cell r="A6581" t="str">
            <v>004304123</v>
          </cell>
          <cell r="B6581" t="str">
            <v>Talilni vložek</v>
          </cell>
          <cell r="C6581" t="str">
            <v>S2UQ01/110/400A/1000V</v>
          </cell>
          <cell r="D6581" t="str">
            <v>111,1557</v>
          </cell>
          <cell r="E6581" t="str">
            <v>UC</v>
          </cell>
          <cell r="F6581">
            <v>30</v>
          </cell>
          <cell r="G6581">
            <v>778089.89999999991</v>
          </cell>
          <cell r="H6581">
            <v>0</v>
          </cell>
          <cell r="I6581">
            <v>785870.79899999988</v>
          </cell>
          <cell r="J6581">
            <v>99019720.67399998</v>
          </cell>
          <cell r="K6581">
            <v>0.64</v>
          </cell>
          <cell r="L6581">
            <v>162392342</v>
          </cell>
        </row>
        <row r="6582">
          <cell r="A6582" t="str">
            <v>004304125</v>
          </cell>
          <cell r="B6582" t="str">
            <v>Talilni vložek</v>
          </cell>
          <cell r="C6582" t="str">
            <v>S2UQ01/110/450A/1000V</v>
          </cell>
          <cell r="D6582" t="str">
            <v>122,1447</v>
          </cell>
          <cell r="E6582" t="str">
            <v>UC</v>
          </cell>
          <cell r="F6582">
            <v>30</v>
          </cell>
          <cell r="G6582">
            <v>855012.89999999991</v>
          </cell>
          <cell r="H6582">
            <v>0</v>
          </cell>
          <cell r="I6582">
            <v>863563.02899999986</v>
          </cell>
          <cell r="J6582">
            <v>108808941.65399998</v>
          </cell>
          <cell r="K6582">
            <v>0.64</v>
          </cell>
          <cell r="L6582">
            <v>178446665</v>
          </cell>
        </row>
        <row r="6583">
          <cell r="A6583" t="str">
            <v>004304126</v>
          </cell>
          <cell r="B6583" t="str">
            <v>Talilni vložek</v>
          </cell>
          <cell r="C6583" t="str">
            <v>S2UQ01/110/500A/1000V</v>
          </cell>
          <cell r="D6583" t="str">
            <v>122,1447</v>
          </cell>
          <cell r="E6583" t="str">
            <v>UC</v>
          </cell>
          <cell r="F6583">
            <v>30</v>
          </cell>
          <cell r="G6583">
            <v>855012.89999999991</v>
          </cell>
          <cell r="H6583">
            <v>0</v>
          </cell>
          <cell r="I6583">
            <v>863563.02899999986</v>
          </cell>
          <cell r="J6583">
            <v>108808941.65399998</v>
          </cell>
          <cell r="K6583">
            <v>0.64</v>
          </cell>
          <cell r="L6583">
            <v>178446665</v>
          </cell>
        </row>
        <row r="6584">
          <cell r="A6584" t="str">
            <v>004304127</v>
          </cell>
          <cell r="B6584" t="str">
            <v>Talilni vložek</v>
          </cell>
          <cell r="C6584" t="str">
            <v>S2UQ01/110/550A/1000V</v>
          </cell>
          <cell r="D6584" t="str">
            <v>122,1447</v>
          </cell>
          <cell r="E6584" t="str">
            <v>UC</v>
          </cell>
          <cell r="F6584">
            <v>30</v>
          </cell>
          <cell r="G6584">
            <v>855012.89999999991</v>
          </cell>
          <cell r="H6584">
            <v>0</v>
          </cell>
          <cell r="I6584">
            <v>863563.02899999986</v>
          </cell>
          <cell r="J6584">
            <v>108808941.65399998</v>
          </cell>
          <cell r="K6584">
            <v>0.64</v>
          </cell>
          <cell r="L6584">
            <v>178446665</v>
          </cell>
        </row>
        <row r="6585">
          <cell r="A6585" t="str">
            <v>004304128</v>
          </cell>
          <cell r="B6585" t="str">
            <v>Talilni vložek</v>
          </cell>
          <cell r="C6585" t="str">
            <v>S2UQ01/110/630A/1000V</v>
          </cell>
          <cell r="D6585" t="str">
            <v>122,1447</v>
          </cell>
          <cell r="E6585" t="str">
            <v>UC</v>
          </cell>
          <cell r="F6585">
            <v>30</v>
          </cell>
          <cell r="G6585">
            <v>855012.89999999991</v>
          </cell>
          <cell r="H6585">
            <v>0</v>
          </cell>
          <cell r="I6585">
            <v>863563.02899999986</v>
          </cell>
          <cell r="J6585">
            <v>108808941.65399998</v>
          </cell>
          <cell r="K6585">
            <v>0.64</v>
          </cell>
          <cell r="L6585">
            <v>178446665</v>
          </cell>
        </row>
        <row r="6586">
          <cell r="A6586" t="str">
            <v>004304721</v>
          </cell>
          <cell r="B6586" t="str">
            <v>Talilni vložek</v>
          </cell>
          <cell r="C6586" t="str">
            <v>S2MUQ01/110/315A/1000V</v>
          </cell>
          <cell r="D6586" t="str">
            <v>105,6066</v>
          </cell>
          <cell r="E6586" t="str">
            <v>UC</v>
          </cell>
          <cell r="F6586">
            <v>30</v>
          </cell>
          <cell r="G6586">
            <v>739246.2</v>
          </cell>
          <cell r="H6586">
            <v>0</v>
          </cell>
          <cell r="I6586">
            <v>746638.66200000001</v>
          </cell>
          <cell r="J6586">
            <v>94076471.412</v>
          </cell>
          <cell r="K6586">
            <v>0.64</v>
          </cell>
          <cell r="L6586">
            <v>154285414</v>
          </cell>
        </row>
        <row r="6587">
          <cell r="A6587" t="str">
            <v>004304722</v>
          </cell>
          <cell r="B6587" t="str">
            <v>Talilni vložek</v>
          </cell>
          <cell r="C6587" t="str">
            <v>S2MUQ01/110/350A/1000V</v>
          </cell>
          <cell r="D6587" t="str">
            <v>122,2673</v>
          </cell>
          <cell r="E6587" t="str">
            <v>UC</v>
          </cell>
          <cell r="F6587">
            <v>30</v>
          </cell>
          <cell r="G6587">
            <v>855871.1</v>
          </cell>
          <cell r="H6587">
            <v>0</v>
          </cell>
          <cell r="I6587">
            <v>864429.81099999999</v>
          </cell>
          <cell r="J6587">
            <v>108918156.186</v>
          </cell>
          <cell r="K6587">
            <v>0.64</v>
          </cell>
          <cell r="L6587">
            <v>178625777</v>
          </cell>
        </row>
        <row r="6588">
          <cell r="A6588" t="str">
            <v>004304723</v>
          </cell>
          <cell r="B6588" t="str">
            <v>Talilni vložek</v>
          </cell>
          <cell r="C6588" t="str">
            <v>S2MUQ01/110/400A/1000V</v>
          </cell>
          <cell r="D6588" t="str">
            <v>122,2673</v>
          </cell>
          <cell r="E6588" t="str">
            <v>UC</v>
          </cell>
          <cell r="F6588">
            <v>30</v>
          </cell>
          <cell r="G6588">
            <v>855871.1</v>
          </cell>
          <cell r="H6588">
            <v>0</v>
          </cell>
          <cell r="I6588">
            <v>864429.81099999999</v>
          </cell>
          <cell r="J6588">
            <v>108918156.186</v>
          </cell>
          <cell r="K6588">
            <v>0.64</v>
          </cell>
          <cell r="L6588">
            <v>178625777</v>
          </cell>
        </row>
        <row r="6589">
          <cell r="A6589" t="str">
            <v>004304725</v>
          </cell>
          <cell r="B6589" t="str">
            <v>Talilni vložek</v>
          </cell>
          <cell r="C6589" t="str">
            <v>S2MUQ01/110/450A/1000V</v>
          </cell>
          <cell r="D6589" t="str">
            <v>134,3580</v>
          </cell>
          <cell r="E6589" t="str">
            <v>UC</v>
          </cell>
          <cell r="F6589">
            <v>30</v>
          </cell>
          <cell r="G6589">
            <v>940505.99999999988</v>
          </cell>
          <cell r="H6589">
            <v>0</v>
          </cell>
          <cell r="I6589">
            <v>949911.05999999994</v>
          </cell>
          <cell r="J6589">
            <v>119688793.55999999</v>
          </cell>
          <cell r="K6589">
            <v>0.64</v>
          </cell>
          <cell r="L6589">
            <v>196289622</v>
          </cell>
        </row>
        <row r="6590">
          <cell r="A6590" t="str">
            <v>004304726</v>
          </cell>
          <cell r="B6590" t="str">
            <v>Talilni vložek</v>
          </cell>
          <cell r="C6590" t="str">
            <v>S2MUQ01/110/500A/1000V</v>
          </cell>
          <cell r="D6590" t="str">
            <v>134,3580</v>
          </cell>
          <cell r="E6590" t="str">
            <v>UC</v>
          </cell>
          <cell r="F6590">
            <v>30</v>
          </cell>
          <cell r="G6590">
            <v>940505.99999999988</v>
          </cell>
          <cell r="H6590">
            <v>0</v>
          </cell>
          <cell r="I6590">
            <v>949911.05999999994</v>
          </cell>
          <cell r="J6590">
            <v>119688793.55999999</v>
          </cell>
          <cell r="K6590">
            <v>0.64</v>
          </cell>
          <cell r="L6590">
            <v>196289622</v>
          </cell>
        </row>
        <row r="6591">
          <cell r="A6591" t="str">
            <v>004304727</v>
          </cell>
          <cell r="B6591" t="str">
            <v>Talilni vložek</v>
          </cell>
          <cell r="C6591" t="str">
            <v>S2MUQ01/110/550A/1000V</v>
          </cell>
          <cell r="D6591" t="str">
            <v>134,3580</v>
          </cell>
          <cell r="E6591" t="str">
            <v>UC</v>
          </cell>
          <cell r="F6591">
            <v>30</v>
          </cell>
          <cell r="G6591">
            <v>940505.99999999988</v>
          </cell>
          <cell r="H6591">
            <v>0</v>
          </cell>
          <cell r="I6591">
            <v>949911.05999999994</v>
          </cell>
          <cell r="J6591">
            <v>119688793.55999999</v>
          </cell>
          <cell r="K6591">
            <v>0.64</v>
          </cell>
          <cell r="L6591">
            <v>196289622</v>
          </cell>
        </row>
        <row r="6592">
          <cell r="A6592" t="str">
            <v>004304728</v>
          </cell>
          <cell r="B6592" t="str">
            <v>Talilni vložek</v>
          </cell>
          <cell r="C6592" t="str">
            <v>S2MUQ01/110/630A/1000V</v>
          </cell>
          <cell r="D6592" t="str">
            <v>134,3580</v>
          </cell>
          <cell r="E6592" t="str">
            <v>UC</v>
          </cell>
          <cell r="F6592">
            <v>30</v>
          </cell>
          <cell r="G6592">
            <v>940505.99999999988</v>
          </cell>
          <cell r="H6592">
            <v>0</v>
          </cell>
          <cell r="I6592">
            <v>949911.05999999994</v>
          </cell>
          <cell r="J6592">
            <v>119688793.55999999</v>
          </cell>
          <cell r="K6592">
            <v>0.64</v>
          </cell>
          <cell r="L6592">
            <v>196289622</v>
          </cell>
        </row>
        <row r="6593">
          <cell r="A6593" t="str">
            <v>004305126</v>
          </cell>
          <cell r="B6593" t="str">
            <v>Talilni vložek</v>
          </cell>
          <cell r="C6593" t="str">
            <v>S3UQ01/110/500A/1000V</v>
          </cell>
          <cell r="D6593" t="str">
            <v>108,5038</v>
          </cell>
          <cell r="E6593" t="str">
            <v>UC</v>
          </cell>
          <cell r="F6593">
            <v>30</v>
          </cell>
          <cell r="G6593">
            <v>759526.6</v>
          </cell>
          <cell r="H6593">
            <v>0</v>
          </cell>
          <cell r="I6593">
            <v>767121.86600000004</v>
          </cell>
          <cell r="J6593">
            <v>96657355.116000012</v>
          </cell>
          <cell r="K6593">
            <v>0.64</v>
          </cell>
          <cell r="L6593">
            <v>158518063</v>
          </cell>
        </row>
        <row r="6594">
          <cell r="A6594" t="str">
            <v>004305128</v>
          </cell>
          <cell r="B6594" t="str">
            <v>Talilni vložek</v>
          </cell>
          <cell r="C6594" t="str">
            <v>S3UQ01/110/630A/1000V</v>
          </cell>
          <cell r="D6594" t="str">
            <v>126,9049</v>
          </cell>
          <cell r="E6594" t="str">
            <v>UC</v>
          </cell>
          <cell r="F6594">
            <v>30</v>
          </cell>
          <cell r="G6594">
            <v>888334.29999999993</v>
          </cell>
          <cell r="H6594">
            <v>0</v>
          </cell>
          <cell r="I6594">
            <v>897217.64299999992</v>
          </cell>
          <cell r="J6594">
            <v>113049423.01799999</v>
          </cell>
          <cell r="K6594">
            <v>0.64</v>
          </cell>
          <cell r="L6594">
            <v>185401054</v>
          </cell>
        </row>
        <row r="6595">
          <cell r="A6595" t="str">
            <v>004305129</v>
          </cell>
          <cell r="B6595" t="str">
            <v>Talilni vložek</v>
          </cell>
          <cell r="C6595" t="str">
            <v>S3UQ01/110/710A/1000V</v>
          </cell>
          <cell r="D6595" t="str">
            <v>126,9049</v>
          </cell>
          <cell r="E6595" t="str">
            <v>UC</v>
          </cell>
          <cell r="F6595">
            <v>30</v>
          </cell>
          <cell r="G6595">
            <v>888334.29999999993</v>
          </cell>
          <cell r="H6595">
            <v>0</v>
          </cell>
          <cell r="I6595">
            <v>897217.64299999992</v>
          </cell>
          <cell r="J6595">
            <v>113049423.01799999</v>
          </cell>
          <cell r="K6595">
            <v>0.64</v>
          </cell>
          <cell r="L6595">
            <v>185401054</v>
          </cell>
        </row>
        <row r="6596">
          <cell r="A6596" t="str">
            <v>004305130</v>
          </cell>
          <cell r="B6596" t="str">
            <v>Talilni vložek</v>
          </cell>
          <cell r="C6596" t="str">
            <v>S3UQ01/110/800A/1000V</v>
          </cell>
          <cell r="D6596" t="str">
            <v>126,9049</v>
          </cell>
          <cell r="E6596" t="str">
            <v>UC</v>
          </cell>
          <cell r="F6596">
            <v>30</v>
          </cell>
          <cell r="G6596">
            <v>888334.29999999993</v>
          </cell>
          <cell r="H6596">
            <v>0</v>
          </cell>
          <cell r="I6596">
            <v>897217.64299999992</v>
          </cell>
          <cell r="J6596">
            <v>113049423.01799999</v>
          </cell>
          <cell r="K6596">
            <v>0.64</v>
          </cell>
          <cell r="L6596">
            <v>185401054</v>
          </cell>
        </row>
        <row r="6597">
          <cell r="A6597" t="str">
            <v>004305132</v>
          </cell>
          <cell r="B6597" t="str">
            <v>Talilni vložek</v>
          </cell>
          <cell r="C6597" t="str">
            <v>S3UQ01/110/1000A/1000V</v>
          </cell>
          <cell r="D6597" t="str">
            <v>142,7763</v>
          </cell>
          <cell r="E6597" t="str">
            <v>UC</v>
          </cell>
          <cell r="F6597">
            <v>30</v>
          </cell>
          <cell r="G6597">
            <v>999434.1</v>
          </cell>
          <cell r="H6597">
            <v>0</v>
          </cell>
          <cell r="I6597">
            <v>1009428.441</v>
          </cell>
          <cell r="J6597">
            <v>127187983.566</v>
          </cell>
          <cell r="K6597">
            <v>0.64</v>
          </cell>
          <cell r="L6597">
            <v>208588294</v>
          </cell>
        </row>
        <row r="6598">
          <cell r="A6598" t="str">
            <v>004305134</v>
          </cell>
          <cell r="B6598" t="str">
            <v>Talilni vložek</v>
          </cell>
          <cell r="C6598" t="str">
            <v>S3UQ01/110/1250A/1000V</v>
          </cell>
          <cell r="D6598" t="str">
            <v>142,7763</v>
          </cell>
          <cell r="E6598" t="str">
            <v>UC</v>
          </cell>
          <cell r="F6598">
            <v>30</v>
          </cell>
          <cell r="G6598">
            <v>999434.1</v>
          </cell>
          <cell r="H6598">
            <v>0</v>
          </cell>
          <cell r="I6598">
            <v>1009428.441</v>
          </cell>
          <cell r="J6598">
            <v>127187983.566</v>
          </cell>
          <cell r="K6598">
            <v>0.64</v>
          </cell>
          <cell r="L6598">
            <v>208588294</v>
          </cell>
        </row>
        <row r="6599">
          <cell r="A6599" t="str">
            <v>004305726</v>
          </cell>
          <cell r="B6599" t="str">
            <v>Talilni vložek</v>
          </cell>
          <cell r="C6599" t="str">
            <v>S3MUQ01/110/500A/1000V</v>
          </cell>
          <cell r="D6599" t="str">
            <v>119,3567</v>
          </cell>
          <cell r="E6599" t="str">
            <v>UC</v>
          </cell>
          <cell r="F6599">
            <v>30</v>
          </cell>
          <cell r="G6599">
            <v>835496.89999999991</v>
          </cell>
          <cell r="H6599">
            <v>0</v>
          </cell>
          <cell r="I6599">
            <v>843851.86899999995</v>
          </cell>
          <cell r="J6599">
            <v>106325335.49399999</v>
          </cell>
          <cell r="K6599">
            <v>0.64</v>
          </cell>
          <cell r="L6599">
            <v>174373551</v>
          </cell>
        </row>
        <row r="6600">
          <cell r="A6600" t="str">
            <v>004305728</v>
          </cell>
          <cell r="B6600" t="str">
            <v>Talilni vložek</v>
          </cell>
          <cell r="C6600" t="str">
            <v>S3MUQ01/110/630A/1000V</v>
          </cell>
          <cell r="D6600" t="str">
            <v>139,5939</v>
          </cell>
          <cell r="E6600" t="str">
            <v>UC</v>
          </cell>
          <cell r="F6600">
            <v>30</v>
          </cell>
          <cell r="G6600">
            <v>977157.29999999993</v>
          </cell>
          <cell r="H6600">
            <v>0</v>
          </cell>
          <cell r="I6600">
            <v>986928.87299999991</v>
          </cell>
          <cell r="J6600">
            <v>124353037.99799998</v>
          </cell>
          <cell r="K6600">
            <v>0.64</v>
          </cell>
          <cell r="L6600">
            <v>203938983</v>
          </cell>
        </row>
        <row r="6601">
          <cell r="A6601" t="str">
            <v>004305729</v>
          </cell>
          <cell r="B6601" t="str">
            <v>Talilni vložek</v>
          </cell>
          <cell r="C6601" t="str">
            <v>S3MUQ01/110/710A/1000V</v>
          </cell>
          <cell r="D6601" t="str">
            <v>139,5939</v>
          </cell>
          <cell r="E6601" t="str">
            <v>UC</v>
          </cell>
          <cell r="F6601">
            <v>30</v>
          </cell>
          <cell r="G6601">
            <v>977157.29999999993</v>
          </cell>
          <cell r="H6601">
            <v>0</v>
          </cell>
          <cell r="I6601">
            <v>986928.87299999991</v>
          </cell>
          <cell r="J6601">
            <v>124353037.99799998</v>
          </cell>
          <cell r="K6601">
            <v>0.64</v>
          </cell>
          <cell r="L6601">
            <v>203938983</v>
          </cell>
        </row>
        <row r="6602">
          <cell r="A6602" t="str">
            <v>004305730</v>
          </cell>
          <cell r="B6602" t="str">
            <v>Talilni vložek</v>
          </cell>
          <cell r="C6602" t="str">
            <v>S3MUQ01/110/800A/1000V</v>
          </cell>
          <cell r="D6602" t="str">
            <v>139,5939</v>
          </cell>
          <cell r="E6602" t="str">
            <v>UC</v>
          </cell>
          <cell r="F6602">
            <v>30</v>
          </cell>
          <cell r="G6602">
            <v>977157.29999999993</v>
          </cell>
          <cell r="H6602">
            <v>0</v>
          </cell>
          <cell r="I6602">
            <v>986928.87299999991</v>
          </cell>
          <cell r="J6602">
            <v>124353037.99799998</v>
          </cell>
          <cell r="K6602">
            <v>0.64</v>
          </cell>
          <cell r="L6602">
            <v>203938983</v>
          </cell>
        </row>
        <row r="6603">
          <cell r="A6603" t="str">
            <v>004305732</v>
          </cell>
          <cell r="B6603" t="str">
            <v>Talilni vložek</v>
          </cell>
          <cell r="C6603" t="str">
            <v>S3MUQ01/110/1000A/1000V</v>
          </cell>
          <cell r="D6603" t="str">
            <v>157,0433</v>
          </cell>
          <cell r="E6603" t="str">
            <v>UC</v>
          </cell>
          <cell r="F6603">
            <v>30</v>
          </cell>
          <cell r="G6603">
            <v>1099303.0999999999</v>
          </cell>
          <cell r="H6603">
            <v>0</v>
          </cell>
          <cell r="I6603">
            <v>1110296.1309999998</v>
          </cell>
          <cell r="J6603">
            <v>139897312.50599998</v>
          </cell>
          <cell r="K6603">
            <v>0.64</v>
          </cell>
          <cell r="L6603">
            <v>229431593</v>
          </cell>
        </row>
        <row r="6604">
          <cell r="A6604" t="str">
            <v>004305734</v>
          </cell>
          <cell r="B6604" t="str">
            <v>Talilni vložek</v>
          </cell>
          <cell r="C6604" t="str">
            <v>S3MUQ01/110/1250A/1000V</v>
          </cell>
          <cell r="D6604" t="str">
            <v>157,0433</v>
          </cell>
          <cell r="E6604" t="str">
            <v>UC</v>
          </cell>
          <cell r="F6604">
            <v>30</v>
          </cell>
          <cell r="G6604">
            <v>1099303.0999999999</v>
          </cell>
          <cell r="H6604">
            <v>0</v>
          </cell>
          <cell r="I6604">
            <v>1110296.1309999998</v>
          </cell>
          <cell r="J6604">
            <v>139897312.50599998</v>
          </cell>
          <cell r="K6604">
            <v>0.64</v>
          </cell>
          <cell r="L6604">
            <v>229431593</v>
          </cell>
        </row>
        <row r="6605">
          <cell r="A6605" t="str">
            <v>004303512</v>
          </cell>
          <cell r="B6605" t="str">
            <v>Talilni vložek</v>
          </cell>
          <cell r="C6605" t="str">
            <v>G1UQ01/63A/1000V</v>
          </cell>
          <cell r="D6605" t="str">
            <v>79,4531</v>
          </cell>
          <cell r="E6605" t="str">
            <v>UC</v>
          </cell>
          <cell r="F6605">
            <v>30</v>
          </cell>
          <cell r="G6605">
            <v>556171.69999999995</v>
          </cell>
          <cell r="H6605">
            <v>0</v>
          </cell>
          <cell r="I6605">
            <v>561733.41700000002</v>
          </cell>
          <cell r="J6605">
            <v>70778410.541999996</v>
          </cell>
          <cell r="K6605">
            <v>0.64</v>
          </cell>
          <cell r="L6605">
            <v>116076594</v>
          </cell>
        </row>
        <row r="6606">
          <cell r="A6606" t="str">
            <v>004303513</v>
          </cell>
          <cell r="B6606" t="str">
            <v>Talilni vložek</v>
          </cell>
          <cell r="C6606" t="str">
            <v>G1UQ01/80A/1000V</v>
          </cell>
          <cell r="D6606" t="str">
            <v>80,7589</v>
          </cell>
          <cell r="E6606" t="str">
            <v>UC</v>
          </cell>
          <cell r="F6606">
            <v>30</v>
          </cell>
          <cell r="G6606">
            <v>565312.29999999993</v>
          </cell>
          <cell r="H6606">
            <v>0</v>
          </cell>
          <cell r="I6606">
            <v>570965.42299999995</v>
          </cell>
          <cell r="J6606">
            <v>71941643.297999993</v>
          </cell>
          <cell r="K6606">
            <v>0.64</v>
          </cell>
          <cell r="L6606">
            <v>117984296</v>
          </cell>
        </row>
        <row r="6607">
          <cell r="A6607" t="str">
            <v>004303514</v>
          </cell>
          <cell r="B6607" t="str">
            <v>Talilni vložek</v>
          </cell>
          <cell r="C6607" t="str">
            <v>G1UQ01/100A/1000V</v>
          </cell>
          <cell r="D6607" t="str">
            <v>80,7589</v>
          </cell>
          <cell r="E6607" t="str">
            <v>UC</v>
          </cell>
          <cell r="F6607">
            <v>30</v>
          </cell>
          <cell r="G6607">
            <v>565312.29999999993</v>
          </cell>
          <cell r="H6607">
            <v>0</v>
          </cell>
          <cell r="I6607">
            <v>570965.42299999995</v>
          </cell>
          <cell r="J6607">
            <v>71941643.297999993</v>
          </cell>
          <cell r="K6607">
            <v>0.64</v>
          </cell>
          <cell r="L6607">
            <v>117984296</v>
          </cell>
        </row>
        <row r="6608">
          <cell r="A6608" t="str">
            <v>004303515</v>
          </cell>
          <cell r="B6608" t="str">
            <v>Talilni vložek</v>
          </cell>
          <cell r="C6608" t="str">
            <v>G1UQ01/125A/1000V</v>
          </cell>
          <cell r="D6608" t="str">
            <v>88,9599</v>
          </cell>
          <cell r="E6608" t="str">
            <v>UC</v>
          </cell>
          <cell r="F6608">
            <v>30</v>
          </cell>
          <cell r="G6608">
            <v>622719.29999999993</v>
          </cell>
          <cell r="H6608">
            <v>0</v>
          </cell>
          <cell r="I6608">
            <v>628946.4929999999</v>
          </cell>
          <cell r="J6608">
            <v>79247258.117999986</v>
          </cell>
          <cell r="K6608">
            <v>0.64</v>
          </cell>
          <cell r="L6608">
            <v>129965504</v>
          </cell>
        </row>
        <row r="6609">
          <cell r="A6609" t="str">
            <v>004303516</v>
          </cell>
          <cell r="B6609" t="str">
            <v>Talilni vložek</v>
          </cell>
          <cell r="C6609" t="str">
            <v>G1UQ01/160A/1000V</v>
          </cell>
          <cell r="D6609" t="str">
            <v>88,9599</v>
          </cell>
          <cell r="E6609" t="str">
            <v>UC</v>
          </cell>
          <cell r="F6609">
            <v>30</v>
          </cell>
          <cell r="G6609">
            <v>622719.29999999993</v>
          </cell>
          <cell r="H6609">
            <v>0</v>
          </cell>
          <cell r="I6609">
            <v>628946.4929999999</v>
          </cell>
          <cell r="J6609">
            <v>79247258.117999986</v>
          </cell>
          <cell r="K6609">
            <v>0.64</v>
          </cell>
          <cell r="L6609">
            <v>129965504</v>
          </cell>
        </row>
        <row r="6610">
          <cell r="A6610" t="str">
            <v>004303517</v>
          </cell>
          <cell r="B6610" t="str">
            <v>Talilni vložek</v>
          </cell>
          <cell r="C6610" t="str">
            <v>G1UQ01/200A/1000V</v>
          </cell>
          <cell r="D6610" t="str">
            <v>101,4858</v>
          </cell>
          <cell r="E6610" t="str">
            <v>UC</v>
          </cell>
          <cell r="F6610">
            <v>30</v>
          </cell>
          <cell r="G6610">
            <v>710400.6</v>
          </cell>
          <cell r="H6610">
            <v>0</v>
          </cell>
          <cell r="I6610">
            <v>717504.60600000003</v>
          </cell>
          <cell r="J6610">
            <v>90405580.356000006</v>
          </cell>
          <cell r="K6610">
            <v>0.64</v>
          </cell>
          <cell r="L6610">
            <v>148265152</v>
          </cell>
        </row>
        <row r="6611">
          <cell r="A6611" t="str">
            <v>004303519</v>
          </cell>
          <cell r="B6611" t="str">
            <v>Talilni vložek</v>
          </cell>
          <cell r="C6611" t="str">
            <v>G1UQ01/250A/1000V</v>
          </cell>
          <cell r="D6611" t="str">
            <v>101,4858</v>
          </cell>
          <cell r="E6611" t="str">
            <v>UC</v>
          </cell>
          <cell r="F6611">
            <v>30</v>
          </cell>
          <cell r="G6611">
            <v>710400.6</v>
          </cell>
          <cell r="H6611">
            <v>0</v>
          </cell>
          <cell r="I6611">
            <v>717504.60600000003</v>
          </cell>
          <cell r="J6611">
            <v>90405580.356000006</v>
          </cell>
          <cell r="K6611">
            <v>0.64</v>
          </cell>
          <cell r="L6611">
            <v>148265152</v>
          </cell>
        </row>
        <row r="6612">
          <cell r="A6612" t="str">
            <v>004303521</v>
          </cell>
          <cell r="B6612" t="str">
            <v>Talilni vložek</v>
          </cell>
          <cell r="C6612" t="str">
            <v>G1UQ01/315A/1000V</v>
          </cell>
          <cell r="D6612" t="str">
            <v>107,9596</v>
          </cell>
          <cell r="E6612" t="str">
            <v>UC</v>
          </cell>
          <cell r="F6612">
            <v>30</v>
          </cell>
          <cell r="G6612">
            <v>755717.2</v>
          </cell>
          <cell r="H6612">
            <v>0</v>
          </cell>
          <cell r="I6612">
            <v>763274.37199999997</v>
          </cell>
          <cell r="J6612">
            <v>96172570.871999994</v>
          </cell>
          <cell r="K6612">
            <v>0.64</v>
          </cell>
          <cell r="L6612">
            <v>157723017</v>
          </cell>
        </row>
        <row r="6613">
          <cell r="A6613" t="str">
            <v>004303522</v>
          </cell>
          <cell r="B6613" t="str">
            <v>Talilni vložek</v>
          </cell>
          <cell r="C6613" t="str">
            <v>G1UQ01/350A/1000V</v>
          </cell>
          <cell r="D6613" t="str">
            <v>107,9596</v>
          </cell>
          <cell r="E6613" t="str">
            <v>UC</v>
          </cell>
          <cell r="F6613">
            <v>30</v>
          </cell>
          <cell r="G6613">
            <v>755717.2</v>
          </cell>
          <cell r="H6613">
            <v>0</v>
          </cell>
          <cell r="I6613">
            <v>763274.37199999997</v>
          </cell>
          <cell r="J6613">
            <v>96172570.871999994</v>
          </cell>
          <cell r="K6613">
            <v>0.64</v>
          </cell>
          <cell r="L6613">
            <v>157723017</v>
          </cell>
        </row>
        <row r="6614">
          <cell r="A6614" t="str">
            <v>004303523</v>
          </cell>
          <cell r="B6614" t="str">
            <v>Talilni vložek</v>
          </cell>
          <cell r="C6614" t="str">
            <v>G1UQ01/400A/1000V</v>
          </cell>
          <cell r="D6614" t="str">
            <v>107,9596</v>
          </cell>
          <cell r="E6614" t="str">
            <v>UC</v>
          </cell>
          <cell r="F6614">
            <v>30</v>
          </cell>
          <cell r="G6614">
            <v>755717.2</v>
          </cell>
          <cell r="H6614">
            <v>0</v>
          </cell>
          <cell r="I6614">
            <v>763274.37199999997</v>
          </cell>
          <cell r="J6614">
            <v>96172570.871999994</v>
          </cell>
          <cell r="K6614">
            <v>0.64</v>
          </cell>
          <cell r="L6614">
            <v>157723017</v>
          </cell>
        </row>
        <row r="6615">
          <cell r="A6615" t="str">
            <v>004303525</v>
          </cell>
          <cell r="B6615" t="str">
            <v>Talilni vložek</v>
          </cell>
          <cell r="C6615" t="str">
            <v>G1UQ01/450A/1000V</v>
          </cell>
          <cell r="D6615" t="str">
            <v>118,7583</v>
          </cell>
          <cell r="E6615" t="str">
            <v>UC</v>
          </cell>
          <cell r="F6615">
            <v>30</v>
          </cell>
          <cell r="G6615">
            <v>831308.1</v>
          </cell>
          <cell r="H6615">
            <v>0</v>
          </cell>
          <cell r="I6615">
            <v>839621.18099999998</v>
          </cell>
          <cell r="J6615">
            <v>105792268.80599999</v>
          </cell>
          <cell r="K6615">
            <v>0.64</v>
          </cell>
          <cell r="L6615">
            <v>173499321</v>
          </cell>
        </row>
        <row r="6616">
          <cell r="A6616" t="str">
            <v>004303526</v>
          </cell>
          <cell r="B6616" t="str">
            <v>Talilni vložek</v>
          </cell>
          <cell r="C6616" t="str">
            <v>G1UQ01/500A/1000V</v>
          </cell>
          <cell r="D6616" t="str">
            <v>118,7583</v>
          </cell>
          <cell r="E6616" t="str">
            <v>UC</v>
          </cell>
          <cell r="F6616">
            <v>30</v>
          </cell>
          <cell r="G6616">
            <v>831308.1</v>
          </cell>
          <cell r="H6616">
            <v>0</v>
          </cell>
          <cell r="I6616">
            <v>839621.18099999998</v>
          </cell>
          <cell r="J6616">
            <v>105792268.80599999</v>
          </cell>
          <cell r="K6616">
            <v>0.64</v>
          </cell>
          <cell r="L6616">
            <v>173499321</v>
          </cell>
        </row>
        <row r="6617">
          <cell r="A6617" t="str">
            <v>004303612</v>
          </cell>
          <cell r="B6617" t="str">
            <v>Talilni vložek</v>
          </cell>
          <cell r="C6617" t="str">
            <v>G1MUQ01/63A/1000V</v>
          </cell>
          <cell r="D6617" t="str">
            <v>87,4093</v>
          </cell>
          <cell r="E6617" t="str">
            <v>UC</v>
          </cell>
          <cell r="F6617">
            <v>30</v>
          </cell>
          <cell r="G6617">
            <v>611865.1</v>
          </cell>
          <cell r="H6617">
            <v>0</v>
          </cell>
          <cell r="I6617">
            <v>617983.75099999993</v>
          </cell>
          <cell r="J6617">
            <v>77865952.625999987</v>
          </cell>
          <cell r="K6617">
            <v>0.64</v>
          </cell>
          <cell r="L6617">
            <v>127700163</v>
          </cell>
        </row>
        <row r="6618">
          <cell r="A6618" t="str">
            <v>004303613</v>
          </cell>
          <cell r="B6618" t="str">
            <v>Talilni vložek</v>
          </cell>
          <cell r="C6618" t="str">
            <v>G1MUQ01/80A/1000V</v>
          </cell>
          <cell r="D6618" t="str">
            <v>88,8238</v>
          </cell>
          <cell r="E6618" t="str">
            <v>UC</v>
          </cell>
          <cell r="F6618">
            <v>30</v>
          </cell>
          <cell r="G6618">
            <v>621766.6</v>
          </cell>
          <cell r="H6618">
            <v>0</v>
          </cell>
          <cell r="I6618">
            <v>627984.26599999995</v>
          </cell>
          <cell r="J6618">
            <v>79126017.515999988</v>
          </cell>
          <cell r="K6618">
            <v>0.64</v>
          </cell>
          <cell r="L6618">
            <v>129766669</v>
          </cell>
        </row>
        <row r="6619">
          <cell r="A6619" t="str">
            <v>004303614</v>
          </cell>
          <cell r="B6619" t="str">
            <v>Talilni vložek</v>
          </cell>
          <cell r="C6619" t="str">
            <v>G1MUQ01/100A/1000V</v>
          </cell>
          <cell r="D6619" t="str">
            <v>88,8238</v>
          </cell>
          <cell r="E6619" t="str">
            <v>UC</v>
          </cell>
          <cell r="F6619">
            <v>30</v>
          </cell>
          <cell r="G6619">
            <v>621766.6</v>
          </cell>
          <cell r="H6619">
            <v>0</v>
          </cell>
          <cell r="I6619">
            <v>627984.26599999995</v>
          </cell>
          <cell r="J6619">
            <v>79126017.515999988</v>
          </cell>
          <cell r="K6619">
            <v>0.64</v>
          </cell>
          <cell r="L6619">
            <v>129766669</v>
          </cell>
        </row>
        <row r="6620">
          <cell r="A6620" t="str">
            <v>004303615</v>
          </cell>
          <cell r="B6620" t="str">
            <v>Talilni vložek</v>
          </cell>
          <cell r="C6620" t="str">
            <v>G1MUQ01/125A/1000V</v>
          </cell>
          <cell r="D6620" t="str">
            <v>97,8546</v>
          </cell>
          <cell r="E6620" t="str">
            <v>UC</v>
          </cell>
          <cell r="F6620">
            <v>30</v>
          </cell>
          <cell r="G6620">
            <v>684982.2</v>
          </cell>
          <cell r="H6620">
            <v>0</v>
          </cell>
          <cell r="I6620">
            <v>691832.022</v>
          </cell>
          <cell r="J6620">
            <v>87170834.772</v>
          </cell>
          <cell r="K6620">
            <v>0.64</v>
          </cell>
          <cell r="L6620">
            <v>142960170</v>
          </cell>
        </row>
        <row r="6621">
          <cell r="A6621" t="str">
            <v>004303616</v>
          </cell>
          <cell r="B6621" t="str">
            <v>Talilni vložek</v>
          </cell>
          <cell r="C6621" t="str">
            <v>G1MUQ01/160A/1000V</v>
          </cell>
          <cell r="D6621" t="str">
            <v>97,8546</v>
          </cell>
          <cell r="E6621" t="str">
            <v>UC</v>
          </cell>
          <cell r="F6621">
            <v>30</v>
          </cell>
          <cell r="G6621">
            <v>684982.2</v>
          </cell>
          <cell r="H6621">
            <v>0</v>
          </cell>
          <cell r="I6621">
            <v>691832.022</v>
          </cell>
          <cell r="J6621">
            <v>87170834.772</v>
          </cell>
          <cell r="K6621">
            <v>0.64</v>
          </cell>
          <cell r="L6621">
            <v>142960170</v>
          </cell>
        </row>
        <row r="6622">
          <cell r="A6622" t="str">
            <v>004303617</v>
          </cell>
          <cell r="B6622" t="str">
            <v>Talilni vložek</v>
          </cell>
          <cell r="C6622" t="str">
            <v>G1MUQ01/200A/1000V</v>
          </cell>
          <cell r="D6622" t="str">
            <v>111,6317</v>
          </cell>
          <cell r="E6622" t="str">
            <v>UC</v>
          </cell>
          <cell r="F6622">
            <v>30</v>
          </cell>
          <cell r="G6622">
            <v>781421.89999999991</v>
          </cell>
          <cell r="H6622">
            <v>0</v>
          </cell>
          <cell r="I6622">
            <v>789236.11899999995</v>
          </cell>
          <cell r="J6622">
            <v>99443750.993999988</v>
          </cell>
          <cell r="K6622">
            <v>0.64</v>
          </cell>
          <cell r="L6622">
            <v>163087752</v>
          </cell>
        </row>
        <row r="6623">
          <cell r="A6623" t="str">
            <v>004303619</v>
          </cell>
          <cell r="B6623" t="str">
            <v>Talilni vložek</v>
          </cell>
          <cell r="C6623" t="str">
            <v>G1MUQ01/250A/1000V</v>
          </cell>
          <cell r="D6623" t="str">
            <v>111,6317</v>
          </cell>
          <cell r="E6623" t="str">
            <v>UC</v>
          </cell>
          <cell r="F6623">
            <v>30</v>
          </cell>
          <cell r="G6623">
            <v>781421.89999999991</v>
          </cell>
          <cell r="H6623">
            <v>0</v>
          </cell>
          <cell r="I6623">
            <v>789236.11899999995</v>
          </cell>
          <cell r="J6623">
            <v>99443750.993999988</v>
          </cell>
          <cell r="K6623">
            <v>0.64</v>
          </cell>
          <cell r="L6623">
            <v>163087752</v>
          </cell>
        </row>
        <row r="6624">
          <cell r="A6624" t="str">
            <v>004303621</v>
          </cell>
          <cell r="B6624" t="str">
            <v>Talilni vložek</v>
          </cell>
          <cell r="C6624" t="str">
            <v>G1MUQ01/315A/1000V</v>
          </cell>
          <cell r="D6624" t="str">
            <v>118,7583</v>
          </cell>
          <cell r="E6624" t="str">
            <v>UC</v>
          </cell>
          <cell r="F6624">
            <v>30</v>
          </cell>
          <cell r="G6624">
            <v>831308.1</v>
          </cell>
          <cell r="H6624">
            <v>0</v>
          </cell>
          <cell r="I6624">
            <v>839621.18099999998</v>
          </cell>
          <cell r="J6624">
            <v>105792268.80599999</v>
          </cell>
          <cell r="K6624">
            <v>0.64</v>
          </cell>
          <cell r="L6624">
            <v>173499321</v>
          </cell>
        </row>
        <row r="6625">
          <cell r="A6625" t="str">
            <v>004303622</v>
          </cell>
          <cell r="B6625" t="str">
            <v>Talilni vložek</v>
          </cell>
          <cell r="C6625" t="str">
            <v>G1MUQ01/350A/1000V</v>
          </cell>
          <cell r="D6625" t="str">
            <v>118,7583</v>
          </cell>
          <cell r="E6625" t="str">
            <v>UC</v>
          </cell>
          <cell r="F6625">
            <v>30</v>
          </cell>
          <cell r="G6625">
            <v>831308.1</v>
          </cell>
          <cell r="H6625">
            <v>0</v>
          </cell>
          <cell r="I6625">
            <v>839621.18099999998</v>
          </cell>
          <cell r="J6625">
            <v>105792268.80599999</v>
          </cell>
          <cell r="K6625">
            <v>0.64</v>
          </cell>
          <cell r="L6625">
            <v>173499321</v>
          </cell>
        </row>
        <row r="6626">
          <cell r="A6626" t="str">
            <v>004303623</v>
          </cell>
          <cell r="B6626" t="str">
            <v>Talilni vložek</v>
          </cell>
          <cell r="C6626" t="str">
            <v>G1MUQ01/400A/1000V</v>
          </cell>
          <cell r="D6626" t="str">
            <v>118,7583</v>
          </cell>
          <cell r="E6626" t="str">
            <v>UC</v>
          </cell>
          <cell r="F6626">
            <v>30</v>
          </cell>
          <cell r="G6626">
            <v>831308.1</v>
          </cell>
          <cell r="H6626">
            <v>0</v>
          </cell>
          <cell r="I6626">
            <v>839621.18099999998</v>
          </cell>
          <cell r="J6626">
            <v>105792268.80599999</v>
          </cell>
          <cell r="K6626">
            <v>0.64</v>
          </cell>
          <cell r="L6626">
            <v>173499321</v>
          </cell>
        </row>
        <row r="6627">
          <cell r="A6627" t="str">
            <v>004303625</v>
          </cell>
          <cell r="B6627" t="str">
            <v>Talilni vložek</v>
          </cell>
          <cell r="C6627" t="str">
            <v>G1MUQ01/450A/1000V</v>
          </cell>
          <cell r="D6627" t="str">
            <v>130,6314</v>
          </cell>
          <cell r="E6627" t="str">
            <v>UC</v>
          </cell>
          <cell r="F6627">
            <v>30</v>
          </cell>
          <cell r="G6627">
            <v>914419.79999999993</v>
          </cell>
          <cell r="H6627">
            <v>0</v>
          </cell>
          <cell r="I6627">
            <v>923563.99799999991</v>
          </cell>
          <cell r="J6627">
            <v>116369063.74799998</v>
          </cell>
          <cell r="K6627">
            <v>0.64</v>
          </cell>
          <cell r="L6627">
            <v>190845265</v>
          </cell>
        </row>
        <row r="6628">
          <cell r="A6628" t="str">
            <v>004303626</v>
          </cell>
          <cell r="B6628" t="str">
            <v>Talilni vložek</v>
          </cell>
          <cell r="C6628" t="str">
            <v>G1MUQ01/500A/1000V</v>
          </cell>
          <cell r="D6628" t="str">
            <v>130,6314</v>
          </cell>
          <cell r="E6628" t="str">
            <v>UC</v>
          </cell>
          <cell r="F6628">
            <v>30</v>
          </cell>
          <cell r="G6628">
            <v>914419.79999999993</v>
          </cell>
          <cell r="H6628">
            <v>0</v>
          </cell>
          <cell r="I6628">
            <v>923563.99799999991</v>
          </cell>
          <cell r="J6628">
            <v>116369063.74799998</v>
          </cell>
          <cell r="K6628">
            <v>0.64</v>
          </cell>
          <cell r="L6628">
            <v>190845265</v>
          </cell>
        </row>
        <row r="6629">
          <cell r="A6629" t="str">
            <v>004304521</v>
          </cell>
          <cell r="B6629" t="str">
            <v>Talilni vložek</v>
          </cell>
          <cell r="C6629" t="str">
            <v>G2UQ01/315A/1000V</v>
          </cell>
          <cell r="D6629" t="str">
            <v>112,0125</v>
          </cell>
          <cell r="E6629" t="str">
            <v>UC</v>
          </cell>
          <cell r="F6629">
            <v>30</v>
          </cell>
          <cell r="G6629">
            <v>784087.5</v>
          </cell>
          <cell r="H6629">
            <v>0</v>
          </cell>
          <cell r="I6629">
            <v>791928.375</v>
          </cell>
          <cell r="J6629">
            <v>99782975.25</v>
          </cell>
          <cell r="K6629">
            <v>0.64</v>
          </cell>
          <cell r="L6629">
            <v>163644080</v>
          </cell>
        </row>
        <row r="6630">
          <cell r="A6630" t="str">
            <v>004304522</v>
          </cell>
          <cell r="B6630" t="str">
            <v>Talilni vložek</v>
          </cell>
          <cell r="C6630" t="str">
            <v>G2UQ01/350A/1000V</v>
          </cell>
          <cell r="D6630" t="str">
            <v>129,6794</v>
          </cell>
          <cell r="E6630" t="str">
            <v>UC</v>
          </cell>
          <cell r="F6630">
            <v>30</v>
          </cell>
          <cell r="G6630">
            <v>907755.79999999993</v>
          </cell>
          <cell r="H6630">
            <v>0</v>
          </cell>
          <cell r="I6630">
            <v>916833.35799999989</v>
          </cell>
          <cell r="J6630">
            <v>115521003.10799998</v>
          </cell>
          <cell r="K6630">
            <v>0.64</v>
          </cell>
          <cell r="L6630">
            <v>189454446</v>
          </cell>
        </row>
        <row r="6631">
          <cell r="A6631" t="str">
            <v>004304523</v>
          </cell>
          <cell r="B6631" t="str">
            <v>Talilni vložek</v>
          </cell>
          <cell r="C6631" t="str">
            <v>G2UQ01/400A/1000V</v>
          </cell>
          <cell r="D6631" t="str">
            <v>129,6794</v>
          </cell>
          <cell r="E6631" t="str">
            <v>UC</v>
          </cell>
          <cell r="F6631">
            <v>30</v>
          </cell>
          <cell r="G6631">
            <v>907755.79999999993</v>
          </cell>
          <cell r="H6631">
            <v>0</v>
          </cell>
          <cell r="I6631">
            <v>916833.35799999989</v>
          </cell>
          <cell r="J6631">
            <v>115521003.10799998</v>
          </cell>
          <cell r="K6631">
            <v>0.64</v>
          </cell>
          <cell r="L6631">
            <v>189454446</v>
          </cell>
        </row>
        <row r="6632">
          <cell r="A6632" t="str">
            <v>004304525</v>
          </cell>
          <cell r="B6632" t="str">
            <v>Talilni vložek</v>
          </cell>
          <cell r="C6632" t="str">
            <v>G2UQ01/450A/1000V</v>
          </cell>
          <cell r="D6632" t="str">
            <v>142,5046</v>
          </cell>
          <cell r="E6632" t="str">
            <v>UC</v>
          </cell>
          <cell r="F6632">
            <v>30</v>
          </cell>
          <cell r="G6632">
            <v>997532.2</v>
          </cell>
          <cell r="H6632">
            <v>0</v>
          </cell>
          <cell r="I6632">
            <v>1007507.522</v>
          </cell>
          <cell r="J6632">
            <v>126945947.772</v>
          </cell>
          <cell r="K6632">
            <v>0.64</v>
          </cell>
          <cell r="L6632">
            <v>208191355</v>
          </cell>
        </row>
        <row r="6633">
          <cell r="A6633" t="str">
            <v>004304526</v>
          </cell>
          <cell r="B6633" t="str">
            <v>Talilni vložek</v>
          </cell>
          <cell r="C6633" t="str">
            <v>G2UQ01/500A/1000V</v>
          </cell>
          <cell r="D6633" t="str">
            <v>142,5046</v>
          </cell>
          <cell r="E6633" t="str">
            <v>UC</v>
          </cell>
          <cell r="F6633">
            <v>30</v>
          </cell>
          <cell r="G6633">
            <v>997532.2</v>
          </cell>
          <cell r="H6633">
            <v>0</v>
          </cell>
          <cell r="I6633">
            <v>1007507.522</v>
          </cell>
          <cell r="J6633">
            <v>126945947.772</v>
          </cell>
          <cell r="K6633">
            <v>0.64</v>
          </cell>
          <cell r="L6633">
            <v>208191355</v>
          </cell>
        </row>
        <row r="6634">
          <cell r="A6634" t="str">
            <v>004304527</v>
          </cell>
          <cell r="B6634" t="str">
            <v>Talilni vložek</v>
          </cell>
          <cell r="C6634" t="str">
            <v>G2UQ01/550A/1000V</v>
          </cell>
          <cell r="D6634" t="str">
            <v>142,5046</v>
          </cell>
          <cell r="E6634" t="str">
            <v>UC</v>
          </cell>
          <cell r="F6634">
            <v>30</v>
          </cell>
          <cell r="G6634">
            <v>997532.2</v>
          </cell>
          <cell r="H6634">
            <v>0</v>
          </cell>
          <cell r="I6634">
            <v>1007507.522</v>
          </cell>
          <cell r="J6634">
            <v>126945947.772</v>
          </cell>
          <cell r="K6634">
            <v>0.64</v>
          </cell>
          <cell r="L6634">
            <v>208191355</v>
          </cell>
        </row>
        <row r="6635">
          <cell r="A6635" t="str">
            <v>004304528</v>
          </cell>
          <cell r="B6635" t="str">
            <v>Talilni vložek</v>
          </cell>
          <cell r="C6635" t="str">
            <v>G2UQ01/630A/1000V</v>
          </cell>
          <cell r="D6635" t="str">
            <v>142,5046</v>
          </cell>
          <cell r="E6635" t="str">
            <v>UC</v>
          </cell>
          <cell r="F6635">
            <v>30</v>
          </cell>
          <cell r="G6635">
            <v>997532.2</v>
          </cell>
          <cell r="H6635">
            <v>0</v>
          </cell>
          <cell r="I6635">
            <v>1007507.522</v>
          </cell>
          <cell r="J6635">
            <v>126945947.772</v>
          </cell>
          <cell r="K6635">
            <v>0.64</v>
          </cell>
          <cell r="L6635">
            <v>208191355</v>
          </cell>
        </row>
        <row r="6636">
          <cell r="A6636" t="str">
            <v>004304621</v>
          </cell>
          <cell r="B6636" t="str">
            <v>Talilni vložek</v>
          </cell>
          <cell r="C6636" t="str">
            <v>G2MUQ01/315A/1000V</v>
          </cell>
          <cell r="D6636" t="str">
            <v>123,2055</v>
          </cell>
          <cell r="E6636" t="str">
            <v>UC</v>
          </cell>
          <cell r="F6636">
            <v>30</v>
          </cell>
          <cell r="G6636">
            <v>862438.5</v>
          </cell>
          <cell r="H6636">
            <v>0</v>
          </cell>
          <cell r="I6636">
            <v>871062.88500000001</v>
          </cell>
          <cell r="J6636">
            <v>109753923.51000001</v>
          </cell>
          <cell r="K6636">
            <v>0.64</v>
          </cell>
          <cell r="L6636">
            <v>179996435</v>
          </cell>
        </row>
        <row r="6637">
          <cell r="A6637" t="str">
            <v>004304622</v>
          </cell>
          <cell r="B6637" t="str">
            <v>Talilni vložek</v>
          </cell>
          <cell r="C6637" t="str">
            <v>G2MUQ01/350A/1000V</v>
          </cell>
          <cell r="D6637" t="str">
            <v>142,6541</v>
          </cell>
          <cell r="E6637" t="str">
            <v>UC</v>
          </cell>
          <cell r="F6637">
            <v>30</v>
          </cell>
          <cell r="G6637">
            <v>998578.7</v>
          </cell>
          <cell r="H6637">
            <v>0</v>
          </cell>
          <cell r="I6637">
            <v>1008564.487</v>
          </cell>
          <cell r="J6637">
            <v>127079125.36199999</v>
          </cell>
          <cell r="K6637">
            <v>0.64</v>
          </cell>
          <cell r="L6637">
            <v>208409766</v>
          </cell>
        </row>
        <row r="6638">
          <cell r="A6638" t="str">
            <v>004304623</v>
          </cell>
          <cell r="B6638" t="str">
            <v>Talilni vložek</v>
          </cell>
          <cell r="C6638" t="str">
            <v>G2MUQ01/400A/1000V</v>
          </cell>
          <cell r="D6638" t="str">
            <v>142,6541</v>
          </cell>
          <cell r="E6638" t="str">
            <v>UC</v>
          </cell>
          <cell r="F6638">
            <v>30</v>
          </cell>
          <cell r="G6638">
            <v>998578.7</v>
          </cell>
          <cell r="H6638">
            <v>0</v>
          </cell>
          <cell r="I6638">
            <v>1008564.487</v>
          </cell>
          <cell r="J6638">
            <v>127079125.36199999</v>
          </cell>
          <cell r="K6638">
            <v>0.64</v>
          </cell>
          <cell r="L6638">
            <v>208409766</v>
          </cell>
        </row>
        <row r="6639">
          <cell r="A6639" t="str">
            <v>004304625</v>
          </cell>
          <cell r="B6639" t="str">
            <v>Talilni vložek</v>
          </cell>
          <cell r="C6639" t="str">
            <v>G2MUQ01/450A/1000V</v>
          </cell>
          <cell r="D6639" t="str">
            <v>156,7576</v>
          </cell>
          <cell r="E6639" t="str">
            <v>UC</v>
          </cell>
          <cell r="F6639">
            <v>30</v>
          </cell>
          <cell r="G6639">
            <v>1097303.2</v>
          </cell>
          <cell r="H6639">
            <v>0</v>
          </cell>
          <cell r="I6639">
            <v>1108276.2320000001</v>
          </cell>
          <cell r="J6639">
            <v>139642805.23200002</v>
          </cell>
          <cell r="K6639">
            <v>0.64</v>
          </cell>
          <cell r="L6639">
            <v>229014201</v>
          </cell>
        </row>
        <row r="6640">
          <cell r="A6640" t="str">
            <v>004304626</v>
          </cell>
          <cell r="B6640" t="str">
            <v>Talilni vložek</v>
          </cell>
          <cell r="C6640" t="str">
            <v>G2MUQ01/500A/1000V</v>
          </cell>
          <cell r="D6640" t="str">
            <v>156,7576</v>
          </cell>
          <cell r="E6640" t="str">
            <v>UC</v>
          </cell>
          <cell r="F6640">
            <v>30</v>
          </cell>
          <cell r="G6640">
            <v>1097303.2</v>
          </cell>
          <cell r="H6640">
            <v>0</v>
          </cell>
          <cell r="I6640">
            <v>1108276.2320000001</v>
          </cell>
          <cell r="J6640">
            <v>139642805.23200002</v>
          </cell>
          <cell r="K6640">
            <v>0.64</v>
          </cell>
          <cell r="L6640">
            <v>229014201</v>
          </cell>
        </row>
        <row r="6641">
          <cell r="A6641" t="str">
            <v>004304627</v>
          </cell>
          <cell r="B6641" t="str">
            <v>Talilni vložek</v>
          </cell>
          <cell r="C6641" t="str">
            <v>G2MUQ01/550A/1000V</v>
          </cell>
          <cell r="D6641" t="str">
            <v>156,7576</v>
          </cell>
          <cell r="E6641" t="str">
            <v>UC</v>
          </cell>
          <cell r="F6641">
            <v>30</v>
          </cell>
          <cell r="G6641">
            <v>1097303.2</v>
          </cell>
          <cell r="H6641">
            <v>0</v>
          </cell>
          <cell r="I6641">
            <v>1108276.2320000001</v>
          </cell>
          <cell r="J6641">
            <v>139642805.23200002</v>
          </cell>
          <cell r="K6641">
            <v>0.64</v>
          </cell>
          <cell r="L6641">
            <v>229014201</v>
          </cell>
        </row>
        <row r="6642">
          <cell r="A6642" t="str">
            <v>004304628</v>
          </cell>
          <cell r="B6642" t="str">
            <v>Talilni vložek</v>
          </cell>
          <cell r="C6642" t="str">
            <v>G2MUQ01/630A/1000V</v>
          </cell>
          <cell r="D6642" t="str">
            <v>156,7576</v>
          </cell>
          <cell r="E6642" t="str">
            <v>UC</v>
          </cell>
          <cell r="F6642">
            <v>30</v>
          </cell>
          <cell r="G6642">
            <v>1097303.2</v>
          </cell>
          <cell r="H6642">
            <v>0</v>
          </cell>
          <cell r="I6642">
            <v>1108276.2320000001</v>
          </cell>
          <cell r="J6642">
            <v>139642805.23200002</v>
          </cell>
          <cell r="K6642">
            <v>0.64</v>
          </cell>
          <cell r="L6642">
            <v>229014201</v>
          </cell>
        </row>
        <row r="6643">
          <cell r="A6643" t="str">
            <v>004305526</v>
          </cell>
          <cell r="B6643" t="str">
            <v>Talilni vložek</v>
          </cell>
          <cell r="C6643" t="str">
            <v>G3UQ01/500A/1000V</v>
          </cell>
          <cell r="D6643" t="str">
            <v>132,9163</v>
          </cell>
          <cell r="E6643" t="str">
            <v>UC</v>
          </cell>
          <cell r="F6643">
            <v>30</v>
          </cell>
          <cell r="G6643">
            <v>930414.1</v>
          </cell>
          <cell r="H6643">
            <v>0</v>
          </cell>
          <cell r="I6643">
            <v>939718.24100000004</v>
          </cell>
          <cell r="J6643">
            <v>118404498.36600001</v>
          </cell>
          <cell r="K6643">
            <v>0.64</v>
          </cell>
          <cell r="L6643">
            <v>194183378</v>
          </cell>
        </row>
        <row r="6644">
          <cell r="A6644" t="str">
            <v>004305528</v>
          </cell>
          <cell r="B6644" t="str">
            <v>Talilni vložek</v>
          </cell>
          <cell r="C6644" t="str">
            <v>G3UQ01/630A/1000V</v>
          </cell>
          <cell r="D6644" t="str">
            <v>155,4655</v>
          </cell>
          <cell r="E6644" t="str">
            <v>UC</v>
          </cell>
          <cell r="F6644">
            <v>30</v>
          </cell>
          <cell r="G6644">
            <v>1088258.5</v>
          </cell>
          <cell r="H6644">
            <v>0</v>
          </cell>
          <cell r="I6644">
            <v>1099141.085</v>
          </cell>
          <cell r="J6644">
            <v>138491776.71000001</v>
          </cell>
          <cell r="K6644">
            <v>0.64</v>
          </cell>
          <cell r="L6644">
            <v>227126514</v>
          </cell>
        </row>
        <row r="6645">
          <cell r="A6645" t="str">
            <v>004305529</v>
          </cell>
          <cell r="B6645" t="str">
            <v>Talilni vložek</v>
          </cell>
          <cell r="C6645" t="str">
            <v>G3UQ01/710A/1000V</v>
          </cell>
          <cell r="D6645" t="str">
            <v>155,4655</v>
          </cell>
          <cell r="E6645" t="str">
            <v>UC</v>
          </cell>
          <cell r="F6645">
            <v>30</v>
          </cell>
          <cell r="G6645">
            <v>1088258.5</v>
          </cell>
          <cell r="H6645">
            <v>0</v>
          </cell>
          <cell r="I6645">
            <v>1099141.085</v>
          </cell>
          <cell r="J6645">
            <v>138491776.71000001</v>
          </cell>
          <cell r="K6645">
            <v>0.64</v>
          </cell>
          <cell r="L6645">
            <v>227126514</v>
          </cell>
        </row>
        <row r="6646">
          <cell r="A6646" t="str">
            <v>004305530</v>
          </cell>
          <cell r="B6646" t="str">
            <v>Talilni vložek</v>
          </cell>
          <cell r="C6646" t="str">
            <v>G3UQ01/800A/1000V</v>
          </cell>
          <cell r="D6646" t="str">
            <v>155,4655</v>
          </cell>
          <cell r="E6646" t="str">
            <v>UC</v>
          </cell>
          <cell r="F6646">
            <v>30</v>
          </cell>
          <cell r="G6646">
            <v>1088258.5</v>
          </cell>
          <cell r="H6646">
            <v>0</v>
          </cell>
          <cell r="I6646">
            <v>1099141.085</v>
          </cell>
          <cell r="J6646">
            <v>138491776.71000001</v>
          </cell>
          <cell r="K6646">
            <v>0.64</v>
          </cell>
          <cell r="L6646">
            <v>227126514</v>
          </cell>
        </row>
        <row r="6647">
          <cell r="A6647" t="str">
            <v>004305532</v>
          </cell>
          <cell r="B6647" t="str">
            <v>Talilni vložek</v>
          </cell>
          <cell r="C6647" t="str">
            <v>G3UQ01/1000A/1000V</v>
          </cell>
          <cell r="D6647" t="str">
            <v>194,3218</v>
          </cell>
          <cell r="E6647" t="str">
            <v>UC</v>
          </cell>
          <cell r="F6647">
            <v>30</v>
          </cell>
          <cell r="G6647">
            <v>1360252.5999999999</v>
          </cell>
          <cell r="H6647">
            <v>0</v>
          </cell>
          <cell r="I6647">
            <v>1373855.1259999999</v>
          </cell>
          <cell r="J6647">
            <v>173105745.87599999</v>
          </cell>
          <cell r="K6647">
            <v>0.64</v>
          </cell>
          <cell r="L6647">
            <v>283893424</v>
          </cell>
        </row>
        <row r="6648">
          <cell r="A6648" t="str">
            <v>004305534</v>
          </cell>
          <cell r="B6648" t="str">
            <v>Talilni vložek</v>
          </cell>
          <cell r="C6648" t="str">
            <v>G3UQ01/1250A/1000V</v>
          </cell>
          <cell r="D6648" t="str">
            <v>194,3218</v>
          </cell>
          <cell r="E6648" t="str">
            <v>UC</v>
          </cell>
          <cell r="F6648">
            <v>30</v>
          </cell>
          <cell r="G6648">
            <v>1360252.5999999999</v>
          </cell>
          <cell r="H6648">
            <v>0</v>
          </cell>
          <cell r="I6648">
            <v>1373855.1259999999</v>
          </cell>
          <cell r="J6648">
            <v>173105745.87599999</v>
          </cell>
          <cell r="K6648">
            <v>0.64</v>
          </cell>
          <cell r="L6648">
            <v>283893424</v>
          </cell>
        </row>
        <row r="6649">
          <cell r="A6649" t="str">
            <v>004305626</v>
          </cell>
          <cell r="B6649" t="str">
            <v>Talilni vložek</v>
          </cell>
          <cell r="C6649" t="str">
            <v>G3MUQ01/500A/1000V</v>
          </cell>
          <cell r="D6649" t="str">
            <v>146,2173</v>
          </cell>
          <cell r="E6649" t="str">
            <v>UC</v>
          </cell>
          <cell r="F6649">
            <v>30</v>
          </cell>
          <cell r="G6649">
            <v>1023521.1</v>
          </cell>
          <cell r="H6649">
            <v>0</v>
          </cell>
          <cell r="I6649">
            <v>1033756.311</v>
          </cell>
          <cell r="J6649">
            <v>130253295.186</v>
          </cell>
          <cell r="K6649">
            <v>0.64</v>
          </cell>
          <cell r="L6649">
            <v>213615405</v>
          </cell>
        </row>
        <row r="6650">
          <cell r="A6650" t="str">
            <v>004305628</v>
          </cell>
          <cell r="B6650" t="str">
            <v>Talilni vložek</v>
          </cell>
          <cell r="C6650" t="str">
            <v>G3MUQ01/630A/1000V</v>
          </cell>
          <cell r="D6650" t="str">
            <v>171,0110</v>
          </cell>
          <cell r="E6650" t="str">
            <v>UC</v>
          </cell>
          <cell r="F6650">
            <v>30</v>
          </cell>
          <cell r="G6650">
            <v>1197077</v>
          </cell>
          <cell r="H6650">
            <v>0</v>
          </cell>
          <cell r="I6650">
            <v>1209047.77</v>
          </cell>
          <cell r="J6650">
            <v>152340019.02000001</v>
          </cell>
          <cell r="K6650">
            <v>0.64</v>
          </cell>
          <cell r="L6650">
            <v>249837632</v>
          </cell>
        </row>
        <row r="6651">
          <cell r="A6651" t="str">
            <v>004305629</v>
          </cell>
          <cell r="B6651" t="str">
            <v>Talilni vložek</v>
          </cell>
          <cell r="C6651" t="str">
            <v>G3MUQ01/710A/1000V</v>
          </cell>
          <cell r="D6651" t="str">
            <v>171,0110</v>
          </cell>
          <cell r="E6651" t="str">
            <v>UC</v>
          </cell>
          <cell r="F6651">
            <v>30</v>
          </cell>
          <cell r="G6651">
            <v>1197077</v>
          </cell>
          <cell r="H6651">
            <v>0</v>
          </cell>
          <cell r="I6651">
            <v>1209047.77</v>
          </cell>
          <cell r="J6651">
            <v>152340019.02000001</v>
          </cell>
          <cell r="K6651">
            <v>0.64</v>
          </cell>
          <cell r="L6651">
            <v>249837632</v>
          </cell>
        </row>
        <row r="6652">
          <cell r="A6652" t="str">
            <v>004305630</v>
          </cell>
          <cell r="B6652" t="str">
            <v>Talilni vložek</v>
          </cell>
          <cell r="C6652" t="str">
            <v>G3MUQ01/800A/1000V</v>
          </cell>
          <cell r="D6652" t="str">
            <v>171,0110</v>
          </cell>
          <cell r="E6652" t="str">
            <v>UC</v>
          </cell>
          <cell r="F6652">
            <v>30</v>
          </cell>
          <cell r="G6652">
            <v>1197077</v>
          </cell>
          <cell r="H6652">
            <v>0</v>
          </cell>
          <cell r="I6652">
            <v>1209047.77</v>
          </cell>
          <cell r="J6652">
            <v>152340019.02000001</v>
          </cell>
          <cell r="K6652">
            <v>0.64</v>
          </cell>
          <cell r="L6652">
            <v>249837632</v>
          </cell>
        </row>
        <row r="6653">
          <cell r="A6653" t="str">
            <v>004305632</v>
          </cell>
          <cell r="B6653" t="str">
            <v>Talilni vložek</v>
          </cell>
          <cell r="C6653" t="str">
            <v>G3MUQ01/1000A/1000V</v>
          </cell>
          <cell r="D6653" t="str">
            <v>213,7568</v>
          </cell>
          <cell r="E6653" t="str">
            <v>UC</v>
          </cell>
          <cell r="F6653">
            <v>30</v>
          </cell>
          <cell r="G6653">
            <v>1496297.5999999999</v>
          </cell>
          <cell r="H6653">
            <v>0</v>
          </cell>
          <cell r="I6653">
            <v>1511260.5759999999</v>
          </cell>
          <cell r="J6653">
            <v>190418832.57599998</v>
          </cell>
          <cell r="K6653">
            <v>0.64</v>
          </cell>
          <cell r="L6653">
            <v>312286886</v>
          </cell>
        </row>
        <row r="6654">
          <cell r="A6654" t="str">
            <v>004305634</v>
          </cell>
          <cell r="B6654" t="str">
            <v>Talilni vložek</v>
          </cell>
          <cell r="C6654" t="str">
            <v>G3MUQ01/1250A/1000V</v>
          </cell>
          <cell r="D6654" t="str">
            <v>213,7568</v>
          </cell>
          <cell r="E6654" t="str">
            <v>UC</v>
          </cell>
          <cell r="F6654">
            <v>30</v>
          </cell>
          <cell r="G6654">
            <v>1496297.5999999999</v>
          </cell>
          <cell r="H6654">
            <v>0</v>
          </cell>
          <cell r="I6654">
            <v>1511260.5759999999</v>
          </cell>
          <cell r="J6654">
            <v>190418832.57599998</v>
          </cell>
          <cell r="K6654">
            <v>0.64</v>
          </cell>
          <cell r="L6654">
            <v>312286886</v>
          </cell>
        </row>
        <row r="6655">
          <cell r="A6655" t="str">
            <v>004735130</v>
          </cell>
          <cell r="B6655" t="str">
            <v>Talilni vložek</v>
          </cell>
          <cell r="C6655" t="str">
            <v>S2MUQ01/110/250A/1250V</v>
          </cell>
          <cell r="D6655" t="str">
            <v>98,9308</v>
          </cell>
          <cell r="E6655" t="str">
            <v>UC</v>
          </cell>
          <cell r="F6655">
            <v>30</v>
          </cell>
          <cell r="G6655">
            <v>692515.6</v>
          </cell>
          <cell r="H6655">
            <v>0</v>
          </cell>
          <cell r="I6655">
            <v>699440.75599999994</v>
          </cell>
          <cell r="J6655">
            <v>88129535.255999997</v>
          </cell>
          <cell r="K6655">
            <v>0.64</v>
          </cell>
          <cell r="L6655">
            <v>144532438</v>
          </cell>
        </row>
        <row r="6656">
          <cell r="A6656" t="str">
            <v>004735131</v>
          </cell>
          <cell r="B6656" t="str">
            <v>Talilni vložek</v>
          </cell>
          <cell r="C6656" t="str">
            <v>S2MUQ01/110/350A/1250V</v>
          </cell>
          <cell r="D6656" t="str">
            <v>98,9308</v>
          </cell>
          <cell r="E6656" t="str">
            <v>UC</v>
          </cell>
          <cell r="F6656">
            <v>30</v>
          </cell>
          <cell r="G6656">
            <v>692515.6</v>
          </cell>
          <cell r="H6656">
            <v>0</v>
          </cell>
          <cell r="I6656">
            <v>699440.75599999994</v>
          </cell>
          <cell r="J6656">
            <v>88129535.255999997</v>
          </cell>
          <cell r="K6656">
            <v>0.64</v>
          </cell>
          <cell r="L6656">
            <v>144532438</v>
          </cell>
        </row>
        <row r="6657">
          <cell r="A6657" t="str">
            <v>004735132</v>
          </cell>
          <cell r="B6657" t="str">
            <v>Talilni vložek</v>
          </cell>
          <cell r="C6657" t="str">
            <v>S2MUQ01/110/400A/1250V</v>
          </cell>
          <cell r="D6657" t="str">
            <v>98,9308</v>
          </cell>
          <cell r="E6657" t="str">
            <v>UC</v>
          </cell>
          <cell r="F6657">
            <v>30</v>
          </cell>
          <cell r="G6657">
            <v>692515.6</v>
          </cell>
          <cell r="H6657">
            <v>0</v>
          </cell>
          <cell r="I6657">
            <v>699440.75599999994</v>
          </cell>
          <cell r="J6657">
            <v>88129535.255999997</v>
          </cell>
          <cell r="K6657">
            <v>0.64</v>
          </cell>
          <cell r="L6657">
            <v>144532438</v>
          </cell>
        </row>
        <row r="6658">
          <cell r="A6658" t="str">
            <v>004735133</v>
          </cell>
          <cell r="B6658" t="str">
            <v>Talilni vložek</v>
          </cell>
          <cell r="C6658" t="str">
            <v>S2MUQ01/110/450A/1250V</v>
          </cell>
          <cell r="D6658" t="str">
            <v>126,9572</v>
          </cell>
          <cell r="E6658" t="str">
            <v>UC</v>
          </cell>
          <cell r="F6658">
            <v>30</v>
          </cell>
          <cell r="G6658">
            <v>888700.39999999991</v>
          </cell>
          <cell r="H6658">
            <v>0</v>
          </cell>
          <cell r="I6658">
            <v>897587.40399999986</v>
          </cell>
          <cell r="J6658">
            <v>113096012.90399998</v>
          </cell>
          <cell r="K6658">
            <v>0.64</v>
          </cell>
          <cell r="L6658">
            <v>185477462</v>
          </cell>
        </row>
        <row r="6659">
          <cell r="A6659" t="str">
            <v>004735134</v>
          </cell>
          <cell r="B6659" t="str">
            <v>Talilni vložek</v>
          </cell>
          <cell r="C6659" t="str">
            <v>S2MUQ01/110/630A/1250V</v>
          </cell>
          <cell r="D6659" t="str">
            <v>126,9573</v>
          </cell>
          <cell r="E6659" t="str">
            <v>UC</v>
          </cell>
          <cell r="F6659">
            <v>30</v>
          </cell>
          <cell r="G6659">
            <v>888701.1</v>
          </cell>
          <cell r="H6659">
            <v>0</v>
          </cell>
          <cell r="I6659">
            <v>897588.11100000003</v>
          </cell>
          <cell r="J6659">
            <v>113096101.986</v>
          </cell>
          <cell r="K6659">
            <v>0.64</v>
          </cell>
          <cell r="L6659">
            <v>185477608</v>
          </cell>
        </row>
        <row r="6660">
          <cell r="A6660" t="str">
            <v>004735135</v>
          </cell>
          <cell r="B6660" t="str">
            <v>Talilni vložek</v>
          </cell>
          <cell r="C6660" t="str">
            <v>S2MUQ01/110/710A/1250V</v>
          </cell>
          <cell r="D6660" t="str">
            <v>126,9573</v>
          </cell>
          <cell r="E6660" t="str">
            <v>UC</v>
          </cell>
          <cell r="F6660">
            <v>30</v>
          </cell>
          <cell r="G6660">
            <v>888701.1</v>
          </cell>
          <cell r="H6660">
            <v>0</v>
          </cell>
          <cell r="I6660">
            <v>897588.11100000003</v>
          </cell>
          <cell r="J6660">
            <v>113096101.986</v>
          </cell>
          <cell r="K6660">
            <v>0.64</v>
          </cell>
          <cell r="L6660">
            <v>185477608</v>
          </cell>
        </row>
        <row r="6661">
          <cell r="A6661" t="str">
            <v>004735136</v>
          </cell>
          <cell r="B6661" t="str">
            <v>Talilni vložek</v>
          </cell>
          <cell r="C6661" t="str">
            <v>S3MUQ01/110/350A/1250V</v>
          </cell>
          <cell r="D6661" t="str">
            <v>121,0121</v>
          </cell>
          <cell r="E6661" t="str">
            <v>UC</v>
          </cell>
          <cell r="F6661">
            <v>30</v>
          </cell>
          <cell r="G6661">
            <v>847084.7</v>
          </cell>
          <cell r="H6661">
            <v>0</v>
          </cell>
          <cell r="I6661">
            <v>855555.5469999999</v>
          </cell>
          <cell r="J6661">
            <v>107799998.92199999</v>
          </cell>
          <cell r="K6661">
            <v>0.64</v>
          </cell>
          <cell r="L6661">
            <v>176791999</v>
          </cell>
        </row>
        <row r="6662">
          <cell r="A6662" t="str">
            <v>004735137</v>
          </cell>
          <cell r="B6662" t="str">
            <v>Talilni vložek</v>
          </cell>
          <cell r="C6662" t="str">
            <v>S3MUQ01/110/450A/1250V</v>
          </cell>
          <cell r="D6662" t="str">
            <v>121,0121</v>
          </cell>
          <cell r="E6662" t="str">
            <v>UC</v>
          </cell>
          <cell r="F6662">
            <v>30</v>
          </cell>
          <cell r="G6662">
            <v>847084.7</v>
          </cell>
          <cell r="H6662">
            <v>0</v>
          </cell>
          <cell r="I6662">
            <v>855555.5469999999</v>
          </cell>
          <cell r="J6662">
            <v>107799998.92199999</v>
          </cell>
          <cell r="K6662">
            <v>0.64</v>
          </cell>
          <cell r="L6662">
            <v>176791999</v>
          </cell>
        </row>
        <row r="6663">
          <cell r="A6663" t="str">
            <v>004735138</v>
          </cell>
          <cell r="B6663" t="str">
            <v>Talilni vložek</v>
          </cell>
          <cell r="C6663" t="str">
            <v>S3MUQ01/110/630A/1250V</v>
          </cell>
          <cell r="D6663" t="str">
            <v>198,9318</v>
          </cell>
          <cell r="E6663" t="str">
            <v>UC</v>
          </cell>
          <cell r="F6663">
            <v>30</v>
          </cell>
          <cell r="G6663">
            <v>1392522.5999999999</v>
          </cell>
          <cell r="H6663">
            <v>0</v>
          </cell>
          <cell r="I6663">
            <v>1406447.8259999999</v>
          </cell>
          <cell r="J6663">
            <v>177212426.07599998</v>
          </cell>
          <cell r="K6663">
            <v>0.64</v>
          </cell>
          <cell r="L6663">
            <v>290628379</v>
          </cell>
        </row>
        <row r="6664">
          <cell r="A6664" t="str">
            <v>004735139</v>
          </cell>
          <cell r="B6664" t="str">
            <v>Talilni vložek</v>
          </cell>
          <cell r="C6664" t="str">
            <v>S3MUQ01/110/1000A/1250V</v>
          </cell>
          <cell r="D6664" t="str">
            <v>219,0943</v>
          </cell>
          <cell r="E6664" t="str">
            <v>UC</v>
          </cell>
          <cell r="F6664">
            <v>30</v>
          </cell>
          <cell r="G6664">
            <v>1533660.0999999999</v>
          </cell>
          <cell r="H6664">
            <v>0</v>
          </cell>
          <cell r="I6664">
            <v>1548996.7009999999</v>
          </cell>
          <cell r="J6664">
            <v>195173584.32599998</v>
          </cell>
          <cell r="K6664">
            <v>0.64</v>
          </cell>
          <cell r="L6664">
            <v>320084679</v>
          </cell>
        </row>
        <row r="6665">
          <cell r="A6665" t="str">
            <v>004735150</v>
          </cell>
          <cell r="B6665" t="str">
            <v>Talilni vložek</v>
          </cell>
          <cell r="C6665" t="str">
            <v>S3MUQ01/140/250A/1500V</v>
          </cell>
          <cell r="D6665" t="str">
            <v>135,9727</v>
          </cell>
          <cell r="E6665" t="str">
            <v>UC</v>
          </cell>
          <cell r="F6665">
            <v>30</v>
          </cell>
          <cell r="G6665">
            <v>951808.89999999991</v>
          </cell>
          <cell r="H6665">
            <v>0</v>
          </cell>
          <cell r="I6665">
            <v>961326.98899999994</v>
          </cell>
          <cell r="J6665">
            <v>121127200.61399999</v>
          </cell>
          <cell r="K6665">
            <v>0.64</v>
          </cell>
          <cell r="L6665">
            <v>198648610</v>
          </cell>
        </row>
        <row r="6666">
          <cell r="A6666" t="str">
            <v>004735151</v>
          </cell>
          <cell r="B6666" t="str">
            <v>Talilni vložek</v>
          </cell>
          <cell r="C6666" t="str">
            <v>S3MUQ01/140/315A/1500V</v>
          </cell>
          <cell r="D6666" t="str">
            <v>135,9727</v>
          </cell>
          <cell r="E6666" t="str">
            <v>UC</v>
          </cell>
          <cell r="F6666">
            <v>30</v>
          </cell>
          <cell r="G6666">
            <v>951808.89999999991</v>
          </cell>
          <cell r="H6666">
            <v>0</v>
          </cell>
          <cell r="I6666">
            <v>961326.98899999994</v>
          </cell>
          <cell r="J6666">
            <v>121127200.61399999</v>
          </cell>
          <cell r="K6666">
            <v>0.64</v>
          </cell>
          <cell r="L6666">
            <v>198648610</v>
          </cell>
        </row>
        <row r="6667">
          <cell r="A6667" t="str">
            <v>004735152</v>
          </cell>
          <cell r="B6667" t="str">
            <v>Talilni vložek</v>
          </cell>
          <cell r="C6667" t="str">
            <v>S3MUQ01/140/400A/1500V</v>
          </cell>
          <cell r="D6667" t="str">
            <v>135,9727</v>
          </cell>
          <cell r="E6667" t="str">
            <v>UC</v>
          </cell>
          <cell r="F6667">
            <v>30</v>
          </cell>
          <cell r="G6667">
            <v>951808.89999999991</v>
          </cell>
          <cell r="H6667">
            <v>0</v>
          </cell>
          <cell r="I6667">
            <v>961326.98899999994</v>
          </cell>
          <cell r="J6667">
            <v>121127200.61399999</v>
          </cell>
          <cell r="K6667">
            <v>0.64</v>
          </cell>
          <cell r="L6667">
            <v>198648610</v>
          </cell>
        </row>
        <row r="6668">
          <cell r="A6668" t="str">
            <v>004735153</v>
          </cell>
          <cell r="B6668" t="str">
            <v>Talilni vložek</v>
          </cell>
          <cell r="C6668" t="str">
            <v>S3MUQ01/140/450A/1500V</v>
          </cell>
          <cell r="D6668" t="str">
            <v>147,1164</v>
          </cell>
          <cell r="E6668" t="str">
            <v>UC</v>
          </cell>
          <cell r="F6668">
            <v>30</v>
          </cell>
          <cell r="G6668">
            <v>1029814.7999999999</v>
          </cell>
          <cell r="H6668">
            <v>0</v>
          </cell>
          <cell r="I6668">
            <v>1040112.948</v>
          </cell>
          <cell r="J6668">
            <v>131054231.448</v>
          </cell>
          <cell r="K6668">
            <v>0.64</v>
          </cell>
          <cell r="L6668">
            <v>214928940</v>
          </cell>
        </row>
        <row r="6669">
          <cell r="A6669" t="str">
            <v>004735154</v>
          </cell>
          <cell r="B6669" t="str">
            <v>Talilni vložek</v>
          </cell>
          <cell r="C6669" t="str">
            <v>S3MUQ01/140/550A/1500V</v>
          </cell>
          <cell r="D6669" t="str">
            <v>147,1164</v>
          </cell>
          <cell r="E6669" t="str">
            <v>UC</v>
          </cell>
          <cell r="F6669">
            <v>30</v>
          </cell>
          <cell r="G6669">
            <v>1029814.7999999999</v>
          </cell>
          <cell r="H6669">
            <v>0</v>
          </cell>
          <cell r="I6669">
            <v>1040112.948</v>
          </cell>
          <cell r="J6669">
            <v>131054231.448</v>
          </cell>
          <cell r="K6669">
            <v>0.64</v>
          </cell>
          <cell r="L6669">
            <v>214928940</v>
          </cell>
        </row>
        <row r="6670">
          <cell r="A6670" t="str">
            <v>004735155</v>
          </cell>
          <cell r="B6670" t="str">
            <v>Talilni vložek</v>
          </cell>
          <cell r="C6670" t="str">
            <v>G2MUQ01/200A/1500V</v>
          </cell>
          <cell r="D6670" t="str">
            <v>372,7326</v>
          </cell>
          <cell r="E6670" t="str">
            <v>UC</v>
          </cell>
          <cell r="F6670">
            <v>30</v>
          </cell>
          <cell r="G6670">
            <v>2609128.1999999997</v>
          </cell>
          <cell r="H6670">
            <v>0</v>
          </cell>
          <cell r="I6670">
            <v>2635219.4819999998</v>
          </cell>
          <cell r="J6670">
            <v>332037654.73199999</v>
          </cell>
          <cell r="K6670">
            <v>0.64</v>
          </cell>
          <cell r="L6670">
            <v>544541754</v>
          </cell>
        </row>
        <row r="6671">
          <cell r="A6671" t="str">
            <v>004735156</v>
          </cell>
          <cell r="B6671" t="str">
            <v>Talilni vložek</v>
          </cell>
          <cell r="C6671" t="str">
            <v>G2MUQ01/250A/1500V</v>
          </cell>
          <cell r="D6671" t="str">
            <v>372,7327</v>
          </cell>
          <cell r="E6671" t="str">
            <v>UC</v>
          </cell>
          <cell r="F6671">
            <v>30</v>
          </cell>
          <cell r="G6671">
            <v>2609128.9</v>
          </cell>
          <cell r="H6671">
            <v>0</v>
          </cell>
          <cell r="I6671">
            <v>2635220.1889999998</v>
          </cell>
          <cell r="J6671">
            <v>332037743.81399995</v>
          </cell>
          <cell r="K6671">
            <v>0.64</v>
          </cell>
          <cell r="L6671">
            <v>544541900</v>
          </cell>
        </row>
        <row r="6672">
          <cell r="A6672" t="str">
            <v>004721204</v>
          </cell>
          <cell r="B6672" t="str">
            <v>Talilni vložek</v>
          </cell>
          <cell r="C6672" t="str">
            <v>M000UQ2/10A/690V</v>
          </cell>
          <cell r="D6672" t="str">
            <v>17,6522</v>
          </cell>
          <cell r="E6672" t="str">
            <v>UC</v>
          </cell>
          <cell r="F6672">
            <v>30</v>
          </cell>
          <cell r="G6672">
            <v>123565.4</v>
          </cell>
          <cell r="H6672">
            <v>0</v>
          </cell>
          <cell r="I6672">
            <v>124801.05399999999</v>
          </cell>
          <cell r="J6672">
            <v>15724932.804</v>
          </cell>
          <cell r="K6672">
            <v>0.64</v>
          </cell>
          <cell r="L6672">
            <v>25788890</v>
          </cell>
        </row>
        <row r="6673">
          <cell r="A6673" t="str">
            <v>004721205</v>
          </cell>
          <cell r="B6673" t="str">
            <v>Talilni vložek</v>
          </cell>
          <cell r="C6673" t="str">
            <v>M000UQ2/16A/690V</v>
          </cell>
          <cell r="D6673" t="str">
            <v>17,6522</v>
          </cell>
          <cell r="E6673" t="str">
            <v>UC</v>
          </cell>
          <cell r="F6673">
            <v>30</v>
          </cell>
          <cell r="G6673">
            <v>123565.4</v>
          </cell>
          <cell r="H6673">
            <v>0</v>
          </cell>
          <cell r="I6673">
            <v>124801.05399999999</v>
          </cell>
          <cell r="J6673">
            <v>15724932.804</v>
          </cell>
          <cell r="K6673">
            <v>0.64</v>
          </cell>
          <cell r="L6673">
            <v>25788890</v>
          </cell>
        </row>
        <row r="6674">
          <cell r="A6674" t="str">
            <v>004721206</v>
          </cell>
          <cell r="B6674" t="str">
            <v>Talilni vložek</v>
          </cell>
          <cell r="C6674" t="str">
            <v>M000UQ2/20A/690V</v>
          </cell>
          <cell r="D6674" t="str">
            <v>17,6522</v>
          </cell>
          <cell r="E6674" t="str">
            <v>UC</v>
          </cell>
          <cell r="F6674">
            <v>30</v>
          </cell>
          <cell r="G6674">
            <v>123565.4</v>
          </cell>
          <cell r="H6674">
            <v>0</v>
          </cell>
          <cell r="I6674">
            <v>124801.05399999999</v>
          </cell>
          <cell r="J6674">
            <v>15724932.804</v>
          </cell>
          <cell r="K6674">
            <v>0.64</v>
          </cell>
          <cell r="L6674">
            <v>25788890</v>
          </cell>
        </row>
        <row r="6675">
          <cell r="A6675" t="str">
            <v>004721207</v>
          </cell>
          <cell r="B6675" t="str">
            <v>Talilni vložek</v>
          </cell>
          <cell r="C6675" t="str">
            <v>M000UQ2/25A/690V</v>
          </cell>
          <cell r="D6675" t="str">
            <v>13,4870</v>
          </cell>
          <cell r="E6675" t="str">
            <v>UC</v>
          </cell>
          <cell r="F6675">
            <v>30</v>
          </cell>
          <cell r="G6675">
            <v>94409</v>
          </cell>
          <cell r="H6675">
            <v>0</v>
          </cell>
          <cell r="I6675">
            <v>95353.09</v>
          </cell>
          <cell r="J6675">
            <v>12014489.34</v>
          </cell>
          <cell r="K6675">
            <v>0.64</v>
          </cell>
          <cell r="L6675">
            <v>19703763</v>
          </cell>
        </row>
        <row r="6676">
          <cell r="A6676" t="str">
            <v>004721208</v>
          </cell>
          <cell r="B6676" t="str">
            <v>Talilni vložek</v>
          </cell>
          <cell r="C6676" t="str">
            <v>M000UQ2/32A/690V</v>
          </cell>
          <cell r="D6676" t="str">
            <v>13,4870</v>
          </cell>
          <cell r="E6676" t="str">
            <v>UC</v>
          </cell>
          <cell r="F6676">
            <v>30</v>
          </cell>
          <cell r="G6676">
            <v>94409</v>
          </cell>
          <cell r="H6676">
            <v>0</v>
          </cell>
          <cell r="I6676">
            <v>95353.09</v>
          </cell>
          <cell r="J6676">
            <v>12014489.34</v>
          </cell>
          <cell r="K6676">
            <v>0.64</v>
          </cell>
          <cell r="L6676">
            <v>19703763</v>
          </cell>
        </row>
        <row r="6677">
          <cell r="A6677" t="str">
            <v>004721209</v>
          </cell>
          <cell r="B6677" t="str">
            <v>Talilni vložek</v>
          </cell>
          <cell r="C6677" t="str">
            <v>M000UQ2/35A/690V</v>
          </cell>
          <cell r="D6677" t="str">
            <v>13,4870</v>
          </cell>
          <cell r="E6677" t="str">
            <v>UC</v>
          </cell>
          <cell r="F6677">
            <v>30</v>
          </cell>
          <cell r="G6677">
            <v>94409</v>
          </cell>
          <cell r="H6677">
            <v>0</v>
          </cell>
          <cell r="I6677">
            <v>95353.09</v>
          </cell>
          <cell r="J6677">
            <v>12014489.34</v>
          </cell>
          <cell r="K6677">
            <v>0.64</v>
          </cell>
          <cell r="L6677">
            <v>19703763</v>
          </cell>
        </row>
        <row r="6678">
          <cell r="A6678" t="str">
            <v>004721210</v>
          </cell>
          <cell r="B6678" t="str">
            <v>Talilni vložek</v>
          </cell>
          <cell r="C6678" t="str">
            <v>M000UQ2/40A/690V</v>
          </cell>
          <cell r="D6678" t="str">
            <v>13,4870</v>
          </cell>
          <cell r="E6678" t="str">
            <v>UC</v>
          </cell>
          <cell r="F6678">
            <v>30</v>
          </cell>
          <cell r="G6678">
            <v>94409</v>
          </cell>
          <cell r="H6678">
            <v>0</v>
          </cell>
          <cell r="I6678">
            <v>95353.09</v>
          </cell>
          <cell r="J6678">
            <v>12014489.34</v>
          </cell>
          <cell r="K6678">
            <v>0.64</v>
          </cell>
          <cell r="L6678">
            <v>19703763</v>
          </cell>
        </row>
        <row r="6679">
          <cell r="A6679" t="str">
            <v>004721211</v>
          </cell>
          <cell r="B6679" t="str">
            <v>Talilni vložek</v>
          </cell>
          <cell r="C6679" t="str">
            <v>M000UQ2/50A/690V</v>
          </cell>
          <cell r="D6679" t="str">
            <v>13,8723</v>
          </cell>
          <cell r="E6679" t="str">
            <v>UC</v>
          </cell>
          <cell r="F6679">
            <v>30</v>
          </cell>
          <cell r="G6679">
            <v>97106.099999999991</v>
          </cell>
          <cell r="H6679">
            <v>0</v>
          </cell>
          <cell r="I6679">
            <v>98077.160999999993</v>
          </cell>
          <cell r="J6679">
            <v>12357722.285999998</v>
          </cell>
          <cell r="K6679">
            <v>0.64</v>
          </cell>
          <cell r="L6679">
            <v>20266665</v>
          </cell>
        </row>
        <row r="6680">
          <cell r="A6680" t="str">
            <v>004721212</v>
          </cell>
          <cell r="B6680" t="str">
            <v>Talilni vložek</v>
          </cell>
          <cell r="C6680" t="str">
            <v>M000UQ2/63A/690V</v>
          </cell>
          <cell r="D6680" t="str">
            <v>13,8723</v>
          </cell>
          <cell r="E6680" t="str">
            <v>UC</v>
          </cell>
          <cell r="F6680">
            <v>30</v>
          </cell>
          <cell r="G6680">
            <v>97106.099999999991</v>
          </cell>
          <cell r="H6680">
            <v>0</v>
          </cell>
          <cell r="I6680">
            <v>98077.160999999993</v>
          </cell>
          <cell r="J6680">
            <v>12357722.285999998</v>
          </cell>
          <cell r="K6680">
            <v>0.64</v>
          </cell>
          <cell r="L6680">
            <v>20266665</v>
          </cell>
        </row>
        <row r="6681">
          <cell r="A6681" t="str">
            <v>004721213</v>
          </cell>
          <cell r="B6681" t="str">
            <v>Talilni vložek</v>
          </cell>
          <cell r="C6681" t="str">
            <v>M000UQ2/80A/690V</v>
          </cell>
          <cell r="D6681" t="str">
            <v>13,8723</v>
          </cell>
          <cell r="E6681" t="str">
            <v>UC</v>
          </cell>
          <cell r="F6681">
            <v>30</v>
          </cell>
          <cell r="G6681">
            <v>97106.099999999991</v>
          </cell>
          <cell r="H6681">
            <v>0</v>
          </cell>
          <cell r="I6681">
            <v>98077.160999999993</v>
          </cell>
          <cell r="J6681">
            <v>12357722.285999998</v>
          </cell>
          <cell r="K6681">
            <v>0.64</v>
          </cell>
          <cell r="L6681">
            <v>20266665</v>
          </cell>
        </row>
        <row r="6682">
          <cell r="A6682" t="str">
            <v>004721214</v>
          </cell>
          <cell r="B6682" t="str">
            <v>Talilni vložek</v>
          </cell>
          <cell r="C6682" t="str">
            <v>M000UQ2/100A/690V</v>
          </cell>
          <cell r="D6682" t="str">
            <v>19,5437</v>
          </cell>
          <cell r="E6682" t="str">
            <v>UC</v>
          </cell>
          <cell r="F6682">
            <v>30</v>
          </cell>
          <cell r="G6682">
            <v>136805.9</v>
          </cell>
          <cell r="H6682">
            <v>0</v>
          </cell>
          <cell r="I6682">
            <v>138173.959</v>
          </cell>
          <cell r="J6682">
            <v>17409918.833999999</v>
          </cell>
          <cell r="K6682">
            <v>0.64</v>
          </cell>
          <cell r="L6682">
            <v>28552267</v>
          </cell>
        </row>
        <row r="6683">
          <cell r="A6683" t="str">
            <v>004721215</v>
          </cell>
          <cell r="B6683" t="str">
            <v>Talilni vložek</v>
          </cell>
          <cell r="C6683" t="str">
            <v>M000UQ2/125A/690V</v>
          </cell>
          <cell r="D6683" t="str">
            <v>19,5437</v>
          </cell>
          <cell r="E6683" t="str">
            <v>UC</v>
          </cell>
          <cell r="F6683">
            <v>30</v>
          </cell>
          <cell r="G6683">
            <v>136805.9</v>
          </cell>
          <cell r="H6683">
            <v>0</v>
          </cell>
          <cell r="I6683">
            <v>138173.959</v>
          </cell>
          <cell r="J6683">
            <v>17409918.833999999</v>
          </cell>
          <cell r="K6683">
            <v>0.64</v>
          </cell>
          <cell r="L6683">
            <v>28552267</v>
          </cell>
        </row>
        <row r="6684">
          <cell r="A6684" t="str">
            <v>004721216</v>
          </cell>
          <cell r="B6684" t="str">
            <v>Talilni vložek</v>
          </cell>
          <cell r="C6684" t="str">
            <v>M000UQ2/160A/690V</v>
          </cell>
          <cell r="D6684" t="str">
            <v>19,5437</v>
          </cell>
          <cell r="E6684" t="str">
            <v>UC</v>
          </cell>
          <cell r="F6684">
            <v>30</v>
          </cell>
          <cell r="G6684">
            <v>136805.9</v>
          </cell>
          <cell r="H6684">
            <v>0</v>
          </cell>
          <cell r="I6684">
            <v>138173.959</v>
          </cell>
          <cell r="J6684">
            <v>17409918.833999999</v>
          </cell>
          <cell r="K6684">
            <v>0.64</v>
          </cell>
          <cell r="L6684">
            <v>28552267</v>
          </cell>
        </row>
        <row r="6685">
          <cell r="A6685" t="str">
            <v>004721220</v>
          </cell>
          <cell r="B6685" t="str">
            <v>Talilni vložek</v>
          </cell>
          <cell r="C6685" t="str">
            <v>M000UQ2/16A/690V-K</v>
          </cell>
          <cell r="D6685" t="str">
            <v>19,5939</v>
          </cell>
          <cell r="E6685" t="str">
            <v>UC</v>
          </cell>
          <cell r="F6685">
            <v>30</v>
          </cell>
          <cell r="G6685">
            <v>137157.29999999999</v>
          </cell>
          <cell r="H6685">
            <v>0</v>
          </cell>
          <cell r="I6685">
            <v>138528.87299999999</v>
          </cell>
          <cell r="J6685">
            <v>17454637.998</v>
          </cell>
          <cell r="K6685">
            <v>0.64</v>
          </cell>
          <cell r="L6685">
            <v>28625607</v>
          </cell>
        </row>
        <row r="6686">
          <cell r="A6686" t="str">
            <v>004721221</v>
          </cell>
          <cell r="B6686" t="str">
            <v>Talilni vložek</v>
          </cell>
          <cell r="C6686" t="str">
            <v>M000UQ2/20A/690V-K</v>
          </cell>
          <cell r="D6686" t="str">
            <v>19,5939</v>
          </cell>
          <cell r="E6686" t="str">
            <v>UC</v>
          </cell>
          <cell r="F6686">
            <v>30</v>
          </cell>
          <cell r="G6686">
            <v>137157.29999999999</v>
          </cell>
          <cell r="H6686">
            <v>0</v>
          </cell>
          <cell r="I6686">
            <v>138528.87299999999</v>
          </cell>
          <cell r="J6686">
            <v>17454637.998</v>
          </cell>
          <cell r="K6686">
            <v>0.64</v>
          </cell>
          <cell r="L6686">
            <v>28625607</v>
          </cell>
        </row>
        <row r="6687">
          <cell r="A6687" t="str">
            <v>004721222</v>
          </cell>
          <cell r="B6687" t="str">
            <v>Talilni vložek</v>
          </cell>
          <cell r="C6687" t="str">
            <v>M000UQ2/25A/690V-K</v>
          </cell>
          <cell r="D6687" t="str">
            <v>14,9705</v>
          </cell>
          <cell r="E6687" t="str">
            <v>UC</v>
          </cell>
          <cell r="F6687">
            <v>30</v>
          </cell>
          <cell r="G6687">
            <v>104793.5</v>
          </cell>
          <cell r="H6687">
            <v>0</v>
          </cell>
          <cell r="I6687">
            <v>105841.435</v>
          </cell>
          <cell r="J6687">
            <v>13336020.810000001</v>
          </cell>
          <cell r="K6687">
            <v>0.64</v>
          </cell>
          <cell r="L6687">
            <v>21871075</v>
          </cell>
        </row>
        <row r="6688">
          <cell r="A6688" t="str">
            <v>004721223</v>
          </cell>
          <cell r="B6688" t="str">
            <v>Talilni vložek</v>
          </cell>
          <cell r="C6688" t="str">
            <v>M000UQ2/32A/690V-K</v>
          </cell>
          <cell r="D6688" t="str">
            <v>14,9705</v>
          </cell>
          <cell r="E6688" t="str">
            <v>UC</v>
          </cell>
          <cell r="F6688">
            <v>30</v>
          </cell>
          <cell r="G6688">
            <v>104793.5</v>
          </cell>
          <cell r="H6688">
            <v>0</v>
          </cell>
          <cell r="I6688">
            <v>105841.435</v>
          </cell>
          <cell r="J6688">
            <v>13336020.810000001</v>
          </cell>
          <cell r="K6688">
            <v>0.64</v>
          </cell>
          <cell r="L6688">
            <v>21871075</v>
          </cell>
        </row>
        <row r="6689">
          <cell r="A6689" t="str">
            <v>004721224</v>
          </cell>
          <cell r="B6689" t="str">
            <v>Talilni vložek</v>
          </cell>
          <cell r="C6689" t="str">
            <v>M000UQ2/35A/690V-K</v>
          </cell>
          <cell r="D6689" t="str">
            <v>14,9705</v>
          </cell>
          <cell r="E6689" t="str">
            <v>UC</v>
          </cell>
          <cell r="F6689">
            <v>30</v>
          </cell>
          <cell r="G6689">
            <v>104793.5</v>
          </cell>
          <cell r="H6689">
            <v>0</v>
          </cell>
          <cell r="I6689">
            <v>105841.435</v>
          </cell>
          <cell r="J6689">
            <v>13336020.810000001</v>
          </cell>
          <cell r="K6689">
            <v>0.64</v>
          </cell>
          <cell r="L6689">
            <v>21871075</v>
          </cell>
        </row>
        <row r="6690">
          <cell r="A6690" t="str">
            <v>004721225</v>
          </cell>
          <cell r="B6690" t="str">
            <v>Talilni vložek</v>
          </cell>
          <cell r="C6690" t="str">
            <v>M000UQ2/40A/690V-K</v>
          </cell>
          <cell r="D6690" t="str">
            <v>14,9705</v>
          </cell>
          <cell r="E6690" t="str">
            <v>UC</v>
          </cell>
          <cell r="F6690">
            <v>30</v>
          </cell>
          <cell r="G6690">
            <v>104793.5</v>
          </cell>
          <cell r="H6690">
            <v>0</v>
          </cell>
          <cell r="I6690">
            <v>105841.435</v>
          </cell>
          <cell r="J6690">
            <v>13336020.810000001</v>
          </cell>
          <cell r="K6690">
            <v>0.64</v>
          </cell>
          <cell r="L6690">
            <v>21871075</v>
          </cell>
        </row>
        <row r="6691">
          <cell r="A6691" t="str">
            <v>004721226</v>
          </cell>
          <cell r="B6691" t="str">
            <v>Talilni vložek</v>
          </cell>
          <cell r="C6691" t="str">
            <v>M000UQ2/50A/690V-K</v>
          </cell>
          <cell r="D6691" t="str">
            <v>15,3983</v>
          </cell>
          <cell r="E6691" t="str">
            <v>UC</v>
          </cell>
          <cell r="F6691">
            <v>30</v>
          </cell>
          <cell r="G6691">
            <v>107788.09999999999</v>
          </cell>
          <cell r="H6691">
            <v>0</v>
          </cell>
          <cell r="I6691">
            <v>108865.98099999999</v>
          </cell>
          <cell r="J6691">
            <v>13717113.605999999</v>
          </cell>
          <cell r="K6691">
            <v>0.64</v>
          </cell>
          <cell r="L6691">
            <v>22496067</v>
          </cell>
        </row>
        <row r="6692">
          <cell r="A6692" t="str">
            <v>004721227</v>
          </cell>
          <cell r="B6692" t="str">
            <v>Talilni vložek</v>
          </cell>
          <cell r="C6692" t="str">
            <v>M000UQ2/63A/690V-K</v>
          </cell>
          <cell r="D6692" t="str">
            <v>15,3983</v>
          </cell>
          <cell r="E6692" t="str">
            <v>UC</v>
          </cell>
          <cell r="F6692">
            <v>30</v>
          </cell>
          <cell r="G6692">
            <v>107788.09999999999</v>
          </cell>
          <cell r="H6692">
            <v>0</v>
          </cell>
          <cell r="I6692">
            <v>108865.98099999999</v>
          </cell>
          <cell r="J6692">
            <v>13717113.605999999</v>
          </cell>
          <cell r="K6692">
            <v>0.64</v>
          </cell>
          <cell r="L6692">
            <v>22496067</v>
          </cell>
        </row>
        <row r="6693">
          <cell r="A6693" t="str">
            <v>004721228</v>
          </cell>
          <cell r="B6693" t="str">
            <v>Talilni vložek</v>
          </cell>
          <cell r="C6693" t="str">
            <v>M000UQ2/80A/690V-K</v>
          </cell>
          <cell r="D6693" t="str">
            <v>15,3983</v>
          </cell>
          <cell r="E6693" t="str">
            <v>UC</v>
          </cell>
          <cell r="F6693">
            <v>30</v>
          </cell>
          <cell r="G6693">
            <v>107788.09999999999</v>
          </cell>
          <cell r="H6693">
            <v>0</v>
          </cell>
          <cell r="I6693">
            <v>108865.98099999999</v>
          </cell>
          <cell r="J6693">
            <v>13717113.605999999</v>
          </cell>
          <cell r="K6693">
            <v>0.64</v>
          </cell>
          <cell r="L6693">
            <v>22496067</v>
          </cell>
        </row>
        <row r="6694">
          <cell r="A6694" t="str">
            <v>004721229</v>
          </cell>
          <cell r="B6694" t="str">
            <v>Talilni vložek</v>
          </cell>
          <cell r="C6694" t="str">
            <v>M000UQ2/100A/690V-K</v>
          </cell>
          <cell r="D6694" t="str">
            <v>20,7985</v>
          </cell>
          <cell r="E6694" t="str">
            <v>UC</v>
          </cell>
          <cell r="F6694">
            <v>30</v>
          </cell>
          <cell r="G6694">
            <v>145589.5</v>
          </cell>
          <cell r="H6694">
            <v>0</v>
          </cell>
          <cell r="I6694">
            <v>147045.39499999999</v>
          </cell>
          <cell r="J6694">
            <v>18527719.77</v>
          </cell>
          <cell r="K6694">
            <v>0.64</v>
          </cell>
          <cell r="L6694">
            <v>30385461</v>
          </cell>
        </row>
        <row r="6695">
          <cell r="A6695" t="str">
            <v>004721230</v>
          </cell>
          <cell r="B6695" t="str">
            <v>Talilni vložek</v>
          </cell>
          <cell r="C6695" t="str">
            <v>M000UQ2/125A/690V-K</v>
          </cell>
          <cell r="D6695" t="str">
            <v>20,7985</v>
          </cell>
          <cell r="E6695" t="str">
            <v>UC</v>
          </cell>
          <cell r="F6695">
            <v>30</v>
          </cell>
          <cell r="G6695">
            <v>145589.5</v>
          </cell>
          <cell r="H6695">
            <v>0</v>
          </cell>
          <cell r="I6695">
            <v>147045.39499999999</v>
          </cell>
          <cell r="J6695">
            <v>18527719.77</v>
          </cell>
          <cell r="K6695">
            <v>0.64</v>
          </cell>
          <cell r="L6695">
            <v>30385461</v>
          </cell>
        </row>
        <row r="6696">
          <cell r="A6696" t="str">
            <v>004721231</v>
          </cell>
          <cell r="B6696" t="str">
            <v>Talilni vložek</v>
          </cell>
          <cell r="C6696" t="str">
            <v>M000UQ2/160A/690V-K</v>
          </cell>
          <cell r="D6696" t="str">
            <v>20,7985</v>
          </cell>
          <cell r="E6696" t="str">
            <v>UC</v>
          </cell>
          <cell r="F6696">
            <v>30</v>
          </cell>
          <cell r="G6696">
            <v>145589.5</v>
          </cell>
          <cell r="H6696">
            <v>0</v>
          </cell>
          <cell r="I6696">
            <v>147045.39499999999</v>
          </cell>
          <cell r="J6696">
            <v>18527719.77</v>
          </cell>
          <cell r="K6696">
            <v>0.64</v>
          </cell>
          <cell r="L6696">
            <v>30385461</v>
          </cell>
        </row>
        <row r="6697">
          <cell r="A6697" t="str">
            <v>004723209</v>
          </cell>
          <cell r="B6697" t="str">
            <v>Talilni vložek</v>
          </cell>
          <cell r="C6697" t="str">
            <v>M1UQ2/35A/690V</v>
          </cell>
          <cell r="D6697" t="str">
            <v>37,8431</v>
          </cell>
          <cell r="E6697" t="str">
            <v>UC</v>
          </cell>
          <cell r="F6697">
            <v>30</v>
          </cell>
          <cell r="G6697">
            <v>264901.7</v>
          </cell>
          <cell r="H6697">
            <v>0</v>
          </cell>
          <cell r="I6697">
            <v>267550.717</v>
          </cell>
          <cell r="J6697">
            <v>33711390.342</v>
          </cell>
          <cell r="K6697">
            <v>0.64</v>
          </cell>
          <cell r="L6697">
            <v>55286681</v>
          </cell>
        </row>
        <row r="6698">
          <cell r="A6698" t="str">
            <v>004723210</v>
          </cell>
          <cell r="B6698" t="str">
            <v>Talilni vložek</v>
          </cell>
          <cell r="C6698" t="str">
            <v>M1UQ2/40A/690V</v>
          </cell>
          <cell r="D6698" t="str">
            <v>37,8431</v>
          </cell>
          <cell r="E6698" t="str">
            <v>UC</v>
          </cell>
          <cell r="F6698">
            <v>30</v>
          </cell>
          <cell r="G6698">
            <v>264901.7</v>
          </cell>
          <cell r="H6698">
            <v>0</v>
          </cell>
          <cell r="I6698">
            <v>267550.717</v>
          </cell>
          <cell r="J6698">
            <v>33711390.342</v>
          </cell>
          <cell r="K6698">
            <v>0.64</v>
          </cell>
          <cell r="L6698">
            <v>55286681</v>
          </cell>
        </row>
        <row r="6699">
          <cell r="A6699" t="str">
            <v>004723211</v>
          </cell>
          <cell r="B6699" t="str">
            <v>Talilni vložek</v>
          </cell>
          <cell r="C6699" t="str">
            <v>M1UQ2/50A/690V</v>
          </cell>
          <cell r="D6699" t="str">
            <v>38,9243</v>
          </cell>
          <cell r="E6699" t="str">
            <v>UC</v>
          </cell>
          <cell r="F6699">
            <v>30</v>
          </cell>
          <cell r="G6699">
            <v>272470.09999999998</v>
          </cell>
          <cell r="H6699">
            <v>0</v>
          </cell>
          <cell r="I6699">
            <v>275194.80099999998</v>
          </cell>
          <cell r="J6699">
            <v>34674544.925999999</v>
          </cell>
          <cell r="K6699">
            <v>0.64</v>
          </cell>
          <cell r="L6699">
            <v>56866254</v>
          </cell>
        </row>
        <row r="6700">
          <cell r="A6700" t="str">
            <v>004723212</v>
          </cell>
          <cell r="B6700" t="str">
            <v>Talilni vložek</v>
          </cell>
          <cell r="C6700" t="str">
            <v>M1UQ2/63A/690V</v>
          </cell>
          <cell r="D6700" t="str">
            <v>38,9243</v>
          </cell>
          <cell r="E6700" t="str">
            <v>UC</v>
          </cell>
          <cell r="F6700">
            <v>30</v>
          </cell>
          <cell r="G6700">
            <v>272470.09999999998</v>
          </cell>
          <cell r="H6700">
            <v>0</v>
          </cell>
          <cell r="I6700">
            <v>275194.80099999998</v>
          </cell>
          <cell r="J6700">
            <v>34674544.925999999</v>
          </cell>
          <cell r="K6700">
            <v>0.64</v>
          </cell>
          <cell r="L6700">
            <v>56866254</v>
          </cell>
        </row>
        <row r="6701">
          <cell r="A6701" t="str">
            <v>004723213</v>
          </cell>
          <cell r="B6701" t="str">
            <v>Talilni vložek</v>
          </cell>
          <cell r="C6701" t="str">
            <v>M1UQ2/80A/690V</v>
          </cell>
          <cell r="D6701" t="str">
            <v>39,5499</v>
          </cell>
          <cell r="E6701" t="str">
            <v>UC</v>
          </cell>
          <cell r="F6701">
            <v>30</v>
          </cell>
          <cell r="G6701">
            <v>276849.3</v>
          </cell>
          <cell r="H6701">
            <v>0</v>
          </cell>
          <cell r="I6701">
            <v>279617.79300000001</v>
          </cell>
          <cell r="J6701">
            <v>35231841.917999998</v>
          </cell>
          <cell r="K6701">
            <v>0.64</v>
          </cell>
          <cell r="L6701">
            <v>57780221</v>
          </cell>
        </row>
        <row r="6702">
          <cell r="A6702" t="str">
            <v>004723214</v>
          </cell>
          <cell r="B6702" t="str">
            <v>Talilni vložek</v>
          </cell>
          <cell r="C6702" t="str">
            <v>M1UQ2/100A/690V</v>
          </cell>
          <cell r="D6702" t="str">
            <v>39,5499</v>
          </cell>
          <cell r="E6702" t="str">
            <v>UC</v>
          </cell>
          <cell r="F6702">
            <v>30</v>
          </cell>
          <cell r="G6702">
            <v>276849.3</v>
          </cell>
          <cell r="H6702">
            <v>0</v>
          </cell>
          <cell r="I6702">
            <v>279617.79300000001</v>
          </cell>
          <cell r="J6702">
            <v>35231841.917999998</v>
          </cell>
          <cell r="K6702">
            <v>0.64</v>
          </cell>
          <cell r="L6702">
            <v>57780221</v>
          </cell>
        </row>
        <row r="6703">
          <cell r="A6703" t="str">
            <v>004723215</v>
          </cell>
          <cell r="B6703" t="str">
            <v>Talilni vložek</v>
          </cell>
          <cell r="C6703" t="str">
            <v>M1UQ2/125A/690V</v>
          </cell>
          <cell r="D6703" t="str">
            <v>43,5755</v>
          </cell>
          <cell r="E6703" t="str">
            <v>UC</v>
          </cell>
          <cell r="F6703">
            <v>30</v>
          </cell>
          <cell r="G6703">
            <v>305028.5</v>
          </cell>
          <cell r="H6703">
            <v>0</v>
          </cell>
          <cell r="I6703">
            <v>308078.78499999997</v>
          </cell>
          <cell r="J6703">
            <v>38817926.909999996</v>
          </cell>
          <cell r="K6703">
            <v>0.64</v>
          </cell>
          <cell r="L6703">
            <v>63661401</v>
          </cell>
        </row>
        <row r="6704">
          <cell r="A6704" t="str">
            <v>004723216</v>
          </cell>
          <cell r="B6704" t="str">
            <v>Talilni vložek</v>
          </cell>
          <cell r="C6704" t="str">
            <v>M1UQ2/160A/690V</v>
          </cell>
          <cell r="D6704" t="str">
            <v>43,5755</v>
          </cell>
          <cell r="E6704" t="str">
            <v>UC</v>
          </cell>
          <cell r="F6704">
            <v>30</v>
          </cell>
          <cell r="G6704">
            <v>305028.5</v>
          </cell>
          <cell r="H6704">
            <v>0</v>
          </cell>
          <cell r="I6704">
            <v>308078.78499999997</v>
          </cell>
          <cell r="J6704">
            <v>38817926.909999996</v>
          </cell>
          <cell r="K6704">
            <v>0.64</v>
          </cell>
          <cell r="L6704">
            <v>63661401</v>
          </cell>
        </row>
        <row r="6705">
          <cell r="A6705" t="str">
            <v>004723217</v>
          </cell>
          <cell r="B6705" t="str">
            <v>Talilni vložek</v>
          </cell>
          <cell r="C6705" t="str">
            <v>M1UQ2/200A/690V</v>
          </cell>
          <cell r="D6705" t="str">
            <v>49,7092</v>
          </cell>
          <cell r="E6705" t="str">
            <v>UC</v>
          </cell>
          <cell r="F6705">
            <v>30</v>
          </cell>
          <cell r="G6705">
            <v>347964.39999999997</v>
          </cell>
          <cell r="H6705">
            <v>0</v>
          </cell>
          <cell r="I6705">
            <v>351444.04399999999</v>
          </cell>
          <cell r="J6705">
            <v>44281949.544</v>
          </cell>
          <cell r="K6705">
            <v>0.64</v>
          </cell>
          <cell r="L6705">
            <v>72622398</v>
          </cell>
        </row>
        <row r="6706">
          <cell r="A6706" t="str">
            <v>004723218</v>
          </cell>
          <cell r="B6706" t="str">
            <v>Talilni vložek</v>
          </cell>
          <cell r="C6706" t="str">
            <v>M1UQ2/224A/690V</v>
          </cell>
          <cell r="D6706" t="str">
            <v>49,7092</v>
          </cell>
          <cell r="E6706" t="str">
            <v>UC</v>
          </cell>
          <cell r="F6706">
            <v>30</v>
          </cell>
          <cell r="G6706">
            <v>347964.39999999997</v>
          </cell>
          <cell r="H6706">
            <v>0</v>
          </cell>
          <cell r="I6706">
            <v>351444.04399999999</v>
          </cell>
          <cell r="J6706">
            <v>44281949.544</v>
          </cell>
          <cell r="K6706">
            <v>0.64</v>
          </cell>
          <cell r="L6706">
            <v>72622398</v>
          </cell>
        </row>
        <row r="6707">
          <cell r="A6707" t="str">
            <v>004723219</v>
          </cell>
          <cell r="B6707" t="str">
            <v>Talilni vložek</v>
          </cell>
          <cell r="C6707" t="str">
            <v>M1UQ2/250A/690V</v>
          </cell>
          <cell r="D6707" t="str">
            <v>49,7092</v>
          </cell>
          <cell r="E6707" t="str">
            <v>UC</v>
          </cell>
          <cell r="F6707">
            <v>30</v>
          </cell>
          <cell r="G6707">
            <v>347964.39999999997</v>
          </cell>
          <cell r="H6707">
            <v>0</v>
          </cell>
          <cell r="I6707">
            <v>351444.04399999999</v>
          </cell>
          <cell r="J6707">
            <v>44281949.544</v>
          </cell>
          <cell r="K6707">
            <v>0.64</v>
          </cell>
          <cell r="L6707">
            <v>72622398</v>
          </cell>
        </row>
        <row r="6708">
          <cell r="A6708" t="str">
            <v>004723240</v>
          </cell>
          <cell r="B6708" t="str">
            <v>Talilni vložek</v>
          </cell>
          <cell r="C6708" t="str">
            <v>M1UQ2/50A/690V-K</v>
          </cell>
          <cell r="D6708" t="str">
            <v>43,2061</v>
          </cell>
          <cell r="E6708" t="str">
            <v>UC</v>
          </cell>
          <cell r="F6708">
            <v>30</v>
          </cell>
          <cell r="G6708">
            <v>302442.69999999995</v>
          </cell>
          <cell r="H6708">
            <v>0</v>
          </cell>
          <cell r="I6708">
            <v>305467.12699999998</v>
          </cell>
          <cell r="J6708">
            <v>38488858.001999997</v>
          </cell>
          <cell r="K6708">
            <v>0.64</v>
          </cell>
          <cell r="L6708">
            <v>63121728</v>
          </cell>
        </row>
        <row r="6709">
          <cell r="A6709" t="str">
            <v>004723241</v>
          </cell>
          <cell r="B6709" t="str">
            <v>Talilni vložek</v>
          </cell>
          <cell r="C6709" t="str">
            <v>M1UQ2/63A/690V-K</v>
          </cell>
          <cell r="D6709" t="str">
            <v>43,2061</v>
          </cell>
          <cell r="E6709" t="str">
            <v>UC</v>
          </cell>
          <cell r="F6709">
            <v>30</v>
          </cell>
          <cell r="G6709">
            <v>302442.69999999995</v>
          </cell>
          <cell r="H6709">
            <v>0</v>
          </cell>
          <cell r="I6709">
            <v>305467.12699999998</v>
          </cell>
          <cell r="J6709">
            <v>38488858.001999997</v>
          </cell>
          <cell r="K6709">
            <v>0.64</v>
          </cell>
          <cell r="L6709">
            <v>63121728</v>
          </cell>
        </row>
        <row r="6710">
          <cell r="A6710" t="str">
            <v>004723242</v>
          </cell>
          <cell r="B6710" t="str">
            <v>Talilni vložek</v>
          </cell>
          <cell r="C6710" t="str">
            <v>M1UQ2/80A/690V-K</v>
          </cell>
          <cell r="D6710" t="str">
            <v>43,9004</v>
          </cell>
          <cell r="E6710" t="str">
            <v>UC</v>
          </cell>
          <cell r="F6710">
            <v>30</v>
          </cell>
          <cell r="G6710">
            <v>307302.8</v>
          </cell>
          <cell r="H6710">
            <v>0</v>
          </cell>
          <cell r="I6710">
            <v>310375.82799999998</v>
          </cell>
          <cell r="J6710">
            <v>39107354.327999994</v>
          </cell>
          <cell r="K6710">
            <v>0.64</v>
          </cell>
          <cell r="L6710">
            <v>64136062</v>
          </cell>
        </row>
        <row r="6711">
          <cell r="A6711" t="str">
            <v>004723243</v>
          </cell>
          <cell r="B6711" t="str">
            <v>Talilni vložek</v>
          </cell>
          <cell r="C6711" t="str">
            <v>M1UQ2/100A/690V-K</v>
          </cell>
          <cell r="D6711" t="str">
            <v>43,9004</v>
          </cell>
          <cell r="E6711" t="str">
            <v>UC</v>
          </cell>
          <cell r="F6711">
            <v>30</v>
          </cell>
          <cell r="G6711">
            <v>307302.8</v>
          </cell>
          <cell r="H6711">
            <v>0</v>
          </cell>
          <cell r="I6711">
            <v>310375.82799999998</v>
          </cell>
          <cell r="J6711">
            <v>39107354.327999994</v>
          </cell>
          <cell r="K6711">
            <v>0.64</v>
          </cell>
          <cell r="L6711">
            <v>64136062</v>
          </cell>
        </row>
        <row r="6712">
          <cell r="A6712" t="str">
            <v>004723244</v>
          </cell>
          <cell r="B6712" t="str">
            <v>Talilni vložek</v>
          </cell>
          <cell r="C6712" t="str">
            <v>M1UQ2/125A/690V-K</v>
          </cell>
          <cell r="D6712" t="str">
            <v>48,3688</v>
          </cell>
          <cell r="E6712" t="str">
            <v>UC</v>
          </cell>
          <cell r="F6712">
            <v>30</v>
          </cell>
          <cell r="G6712">
            <v>338581.6</v>
          </cell>
          <cell r="H6712">
            <v>0</v>
          </cell>
          <cell r="I6712">
            <v>341967.41599999997</v>
          </cell>
          <cell r="J6712">
            <v>43087894.415999994</v>
          </cell>
          <cell r="K6712">
            <v>0.64</v>
          </cell>
          <cell r="L6712">
            <v>70664147</v>
          </cell>
        </row>
        <row r="6713">
          <cell r="A6713" t="str">
            <v>004723245</v>
          </cell>
          <cell r="B6713" t="str">
            <v>Talilni vložek</v>
          </cell>
          <cell r="C6713" t="str">
            <v>M1UQ2/160A/690V-K</v>
          </cell>
          <cell r="D6713" t="str">
            <v>48,3688</v>
          </cell>
          <cell r="E6713" t="str">
            <v>UC</v>
          </cell>
          <cell r="F6713">
            <v>30</v>
          </cell>
          <cell r="G6713">
            <v>338581.6</v>
          </cell>
          <cell r="H6713">
            <v>0</v>
          </cell>
          <cell r="I6713">
            <v>341967.41599999997</v>
          </cell>
          <cell r="J6713">
            <v>43087894.415999994</v>
          </cell>
          <cell r="K6713">
            <v>0.64</v>
          </cell>
          <cell r="L6713">
            <v>70664147</v>
          </cell>
        </row>
        <row r="6714">
          <cell r="A6714" t="str">
            <v>004723246</v>
          </cell>
          <cell r="B6714" t="str">
            <v>Talilni vložek</v>
          </cell>
          <cell r="C6714" t="str">
            <v>M1UQ2/200A/690V-K</v>
          </cell>
          <cell r="D6714" t="str">
            <v>55,1773</v>
          </cell>
          <cell r="E6714" t="str">
            <v>UC</v>
          </cell>
          <cell r="F6714">
            <v>30</v>
          </cell>
          <cell r="G6714">
            <v>386241.1</v>
          </cell>
          <cell r="H6714">
            <v>0</v>
          </cell>
          <cell r="I6714">
            <v>390103.511</v>
          </cell>
          <cell r="J6714">
            <v>49153042.386</v>
          </cell>
          <cell r="K6714">
            <v>0.64</v>
          </cell>
          <cell r="L6714">
            <v>80610990</v>
          </cell>
        </row>
        <row r="6715">
          <cell r="A6715" t="str">
            <v>004723247</v>
          </cell>
          <cell r="B6715" t="str">
            <v>Talilni vložek</v>
          </cell>
          <cell r="C6715" t="str">
            <v>M1UQ2/224A/690V-K</v>
          </cell>
          <cell r="D6715" t="str">
            <v>55,1773</v>
          </cell>
          <cell r="E6715" t="str">
            <v>UC</v>
          </cell>
          <cell r="F6715">
            <v>30</v>
          </cell>
          <cell r="G6715">
            <v>386241.1</v>
          </cell>
          <cell r="H6715">
            <v>0</v>
          </cell>
          <cell r="I6715">
            <v>390103.511</v>
          </cell>
          <cell r="J6715">
            <v>49153042.386</v>
          </cell>
          <cell r="K6715">
            <v>0.64</v>
          </cell>
          <cell r="L6715">
            <v>80610990</v>
          </cell>
        </row>
        <row r="6716">
          <cell r="A6716" t="str">
            <v>004723248</v>
          </cell>
          <cell r="B6716" t="str">
            <v>Talilni vložek</v>
          </cell>
          <cell r="C6716" t="str">
            <v>M1UQ2/250A/690V-K</v>
          </cell>
          <cell r="D6716" t="str">
            <v>55,1773</v>
          </cell>
          <cell r="E6716" t="str">
            <v>UC</v>
          </cell>
          <cell r="F6716">
            <v>30</v>
          </cell>
          <cell r="G6716">
            <v>386241.1</v>
          </cell>
          <cell r="H6716">
            <v>0</v>
          </cell>
          <cell r="I6716">
            <v>390103.511</v>
          </cell>
          <cell r="J6716">
            <v>49153042.386</v>
          </cell>
          <cell r="K6716">
            <v>0.64</v>
          </cell>
          <cell r="L6716">
            <v>80610990</v>
          </cell>
        </row>
        <row r="6717">
          <cell r="A6717" t="str">
            <v>004724215</v>
          </cell>
          <cell r="B6717" t="str">
            <v>Talilni vložek</v>
          </cell>
          <cell r="C6717" t="str">
            <v>M2UQ2/125A/690V</v>
          </cell>
          <cell r="D6717" t="str">
            <v>40,1347</v>
          </cell>
          <cell r="E6717" t="str">
            <v>UC</v>
          </cell>
          <cell r="F6717">
            <v>30</v>
          </cell>
          <cell r="G6717">
            <v>280942.89999999997</v>
          </cell>
          <cell r="H6717">
            <v>0</v>
          </cell>
          <cell r="I6717">
            <v>283752.32899999997</v>
          </cell>
          <cell r="J6717">
            <v>35752793.453999996</v>
          </cell>
          <cell r="K6717">
            <v>0.64</v>
          </cell>
          <cell r="L6717">
            <v>58634582</v>
          </cell>
        </row>
        <row r="6718">
          <cell r="A6718" t="str">
            <v>004724216</v>
          </cell>
          <cell r="B6718" t="str">
            <v>Talilni vložek</v>
          </cell>
          <cell r="C6718" t="str">
            <v>M2UQ2/160A/690V</v>
          </cell>
          <cell r="D6718" t="str">
            <v>40,1347</v>
          </cell>
          <cell r="E6718" t="str">
            <v>UC</v>
          </cell>
          <cell r="F6718">
            <v>30</v>
          </cell>
          <cell r="G6718">
            <v>280942.89999999997</v>
          </cell>
          <cell r="H6718">
            <v>0</v>
          </cell>
          <cell r="I6718">
            <v>283752.32899999997</v>
          </cell>
          <cell r="J6718">
            <v>35752793.453999996</v>
          </cell>
          <cell r="K6718">
            <v>0.64</v>
          </cell>
          <cell r="L6718">
            <v>58634582</v>
          </cell>
        </row>
        <row r="6719">
          <cell r="A6719" t="str">
            <v>004724217</v>
          </cell>
          <cell r="B6719" t="str">
            <v>Talilni vložek</v>
          </cell>
          <cell r="C6719" t="str">
            <v>M2UQ2/200A/690V</v>
          </cell>
          <cell r="D6719" t="str">
            <v>40,1347</v>
          </cell>
          <cell r="E6719" t="str">
            <v>UC</v>
          </cell>
          <cell r="F6719">
            <v>30</v>
          </cell>
          <cell r="G6719">
            <v>280942.89999999997</v>
          </cell>
          <cell r="H6719">
            <v>0</v>
          </cell>
          <cell r="I6719">
            <v>283752.32899999997</v>
          </cell>
          <cell r="J6719">
            <v>35752793.453999996</v>
          </cell>
          <cell r="K6719">
            <v>0.64</v>
          </cell>
          <cell r="L6719">
            <v>58634582</v>
          </cell>
        </row>
        <row r="6720">
          <cell r="A6720" t="str">
            <v>004724218</v>
          </cell>
          <cell r="B6720" t="str">
            <v>Talilni vložek</v>
          </cell>
          <cell r="C6720" t="str">
            <v>M2UQ2/224A/690V</v>
          </cell>
          <cell r="D6720" t="str">
            <v>50,7973</v>
          </cell>
          <cell r="E6720" t="str">
            <v>UC</v>
          </cell>
          <cell r="F6720">
            <v>30</v>
          </cell>
          <cell r="G6720">
            <v>355581.1</v>
          </cell>
          <cell r="H6720">
            <v>0</v>
          </cell>
          <cell r="I6720">
            <v>359136.91099999996</v>
          </cell>
          <cell r="J6720">
            <v>45251250.785999998</v>
          </cell>
          <cell r="K6720">
            <v>0.64</v>
          </cell>
          <cell r="L6720">
            <v>74212052</v>
          </cell>
        </row>
        <row r="6721">
          <cell r="A6721" t="str">
            <v>004724219</v>
          </cell>
          <cell r="B6721" t="str">
            <v>Talilni vložek</v>
          </cell>
          <cell r="C6721" t="str">
            <v>M2UQ2/250A/690V</v>
          </cell>
          <cell r="D6721" t="str">
            <v>50,7973</v>
          </cell>
          <cell r="E6721" t="str">
            <v>UC</v>
          </cell>
          <cell r="F6721">
            <v>30</v>
          </cell>
          <cell r="G6721">
            <v>355581.1</v>
          </cell>
          <cell r="H6721">
            <v>0</v>
          </cell>
          <cell r="I6721">
            <v>359136.91099999996</v>
          </cell>
          <cell r="J6721">
            <v>45251250.785999998</v>
          </cell>
          <cell r="K6721">
            <v>0.64</v>
          </cell>
          <cell r="L6721">
            <v>74212052</v>
          </cell>
        </row>
        <row r="6722">
          <cell r="A6722" t="str">
            <v>004724221</v>
          </cell>
          <cell r="B6722" t="str">
            <v>Talilni vložek</v>
          </cell>
          <cell r="C6722" t="str">
            <v>M2UQ2/315A/690V</v>
          </cell>
          <cell r="D6722" t="str">
            <v>50,7973</v>
          </cell>
          <cell r="E6722" t="str">
            <v>UC</v>
          </cell>
          <cell r="F6722">
            <v>30</v>
          </cell>
          <cell r="G6722">
            <v>355581.1</v>
          </cell>
          <cell r="H6722">
            <v>0</v>
          </cell>
          <cell r="I6722">
            <v>359136.91099999996</v>
          </cell>
          <cell r="J6722">
            <v>45251250.785999998</v>
          </cell>
          <cell r="K6722">
            <v>0.64</v>
          </cell>
          <cell r="L6722">
            <v>74212052</v>
          </cell>
        </row>
        <row r="6723">
          <cell r="A6723" t="str">
            <v>004724222</v>
          </cell>
          <cell r="B6723" t="str">
            <v>Talilni vložek</v>
          </cell>
          <cell r="C6723" t="str">
            <v>M2UQ2/350A/690V</v>
          </cell>
          <cell r="D6723" t="str">
            <v>70,5721</v>
          </cell>
          <cell r="E6723" t="str">
            <v>UC</v>
          </cell>
          <cell r="F6723">
            <v>30</v>
          </cell>
          <cell r="G6723">
            <v>494004.69999999995</v>
          </cell>
          <cell r="H6723">
            <v>0</v>
          </cell>
          <cell r="I6723">
            <v>498944.74699999997</v>
          </cell>
          <cell r="J6723">
            <v>62867038.121999994</v>
          </cell>
          <cell r="K6723">
            <v>0.64</v>
          </cell>
          <cell r="L6723">
            <v>103101943</v>
          </cell>
        </row>
        <row r="6724">
          <cell r="A6724" t="str">
            <v>004724223</v>
          </cell>
          <cell r="B6724" t="str">
            <v>Talilni vložek</v>
          </cell>
          <cell r="C6724" t="str">
            <v>M2UQ2/400A/690V</v>
          </cell>
          <cell r="D6724" t="str">
            <v>70,5721</v>
          </cell>
          <cell r="E6724" t="str">
            <v>UC</v>
          </cell>
          <cell r="F6724">
            <v>30</v>
          </cell>
          <cell r="G6724">
            <v>494004.69999999995</v>
          </cell>
          <cell r="H6724">
            <v>0</v>
          </cell>
          <cell r="I6724">
            <v>498944.74699999997</v>
          </cell>
          <cell r="J6724">
            <v>62867038.121999994</v>
          </cell>
          <cell r="K6724">
            <v>0.64</v>
          </cell>
          <cell r="L6724">
            <v>103101943</v>
          </cell>
        </row>
        <row r="6725">
          <cell r="A6725" t="str">
            <v>004724241</v>
          </cell>
          <cell r="B6725" t="str">
            <v>Talilni vložek</v>
          </cell>
          <cell r="C6725" t="str">
            <v>M2UQ2/125A/690V-K</v>
          </cell>
          <cell r="D6725" t="str">
            <v>44,5495</v>
          </cell>
          <cell r="E6725" t="str">
            <v>UC</v>
          </cell>
          <cell r="F6725">
            <v>30</v>
          </cell>
          <cell r="G6725">
            <v>311846.5</v>
          </cell>
          <cell r="H6725">
            <v>0</v>
          </cell>
          <cell r="I6725">
            <v>314964.96500000003</v>
          </cell>
          <cell r="J6725">
            <v>39685585.590000004</v>
          </cell>
          <cell r="K6725">
            <v>0.64</v>
          </cell>
          <cell r="L6725">
            <v>65084361</v>
          </cell>
        </row>
        <row r="6726">
          <cell r="A6726" t="str">
            <v>004724242</v>
          </cell>
          <cell r="B6726" t="str">
            <v>Talilni vložek</v>
          </cell>
          <cell r="C6726" t="str">
            <v>M2UQ2/160A/690V-K</v>
          </cell>
          <cell r="D6726" t="str">
            <v>44,5495</v>
          </cell>
          <cell r="E6726" t="str">
            <v>UC</v>
          </cell>
          <cell r="F6726">
            <v>30</v>
          </cell>
          <cell r="G6726">
            <v>311846.5</v>
          </cell>
          <cell r="H6726">
            <v>0</v>
          </cell>
          <cell r="I6726">
            <v>314964.96500000003</v>
          </cell>
          <cell r="J6726">
            <v>39685585.590000004</v>
          </cell>
          <cell r="K6726">
            <v>0.64</v>
          </cell>
          <cell r="L6726">
            <v>65084361</v>
          </cell>
        </row>
        <row r="6727">
          <cell r="A6727" t="str">
            <v>004724243</v>
          </cell>
          <cell r="B6727" t="str">
            <v>Talilni vložek</v>
          </cell>
          <cell r="C6727" t="str">
            <v>M2UQ2/200A/690V-K</v>
          </cell>
          <cell r="D6727" t="str">
            <v>44,5495</v>
          </cell>
          <cell r="E6727" t="str">
            <v>UC</v>
          </cell>
          <cell r="F6727">
            <v>30</v>
          </cell>
          <cell r="G6727">
            <v>311846.5</v>
          </cell>
          <cell r="H6727">
            <v>0</v>
          </cell>
          <cell r="I6727">
            <v>314964.96500000003</v>
          </cell>
          <cell r="J6727">
            <v>39685585.590000004</v>
          </cell>
          <cell r="K6727">
            <v>0.64</v>
          </cell>
          <cell r="L6727">
            <v>65084361</v>
          </cell>
        </row>
        <row r="6728">
          <cell r="A6728" t="str">
            <v>004724244</v>
          </cell>
          <cell r="B6728" t="str">
            <v>Talilni vložek</v>
          </cell>
          <cell r="C6728" t="str">
            <v>M2UQ2/224A/690V-K</v>
          </cell>
          <cell r="D6728" t="str">
            <v>56,3850</v>
          </cell>
          <cell r="E6728" t="str">
            <v>UC</v>
          </cell>
          <cell r="F6728">
            <v>30</v>
          </cell>
          <cell r="G6728">
            <v>394695</v>
          </cell>
          <cell r="H6728">
            <v>0</v>
          </cell>
          <cell r="I6728">
            <v>398641.95</v>
          </cell>
          <cell r="J6728">
            <v>50228885.700000003</v>
          </cell>
          <cell r="K6728">
            <v>0.64</v>
          </cell>
          <cell r="L6728">
            <v>82375373</v>
          </cell>
        </row>
        <row r="6729">
          <cell r="A6729" t="str">
            <v>004724245</v>
          </cell>
          <cell r="B6729" t="str">
            <v>Talilni vložek</v>
          </cell>
          <cell r="C6729" t="str">
            <v>M2UQ2/250A/690V-K</v>
          </cell>
          <cell r="D6729" t="str">
            <v>56,3850</v>
          </cell>
          <cell r="E6729" t="str">
            <v>UC</v>
          </cell>
          <cell r="F6729">
            <v>30</v>
          </cell>
          <cell r="G6729">
            <v>394695</v>
          </cell>
          <cell r="H6729">
            <v>0</v>
          </cell>
          <cell r="I6729">
            <v>398641.95</v>
          </cell>
          <cell r="J6729">
            <v>50228885.700000003</v>
          </cell>
          <cell r="K6729">
            <v>0.64</v>
          </cell>
          <cell r="L6729">
            <v>82375373</v>
          </cell>
        </row>
        <row r="6730">
          <cell r="A6730" t="str">
            <v>004724246</v>
          </cell>
          <cell r="B6730" t="str">
            <v>Talilni vložek</v>
          </cell>
          <cell r="C6730" t="str">
            <v>M2UQ2/315A/690V-K</v>
          </cell>
          <cell r="D6730" t="str">
            <v>56,3850</v>
          </cell>
          <cell r="E6730" t="str">
            <v>UC</v>
          </cell>
          <cell r="F6730">
            <v>30</v>
          </cell>
          <cell r="G6730">
            <v>394695</v>
          </cell>
          <cell r="H6730">
            <v>0</v>
          </cell>
          <cell r="I6730">
            <v>398641.95</v>
          </cell>
          <cell r="J6730">
            <v>50228885.700000003</v>
          </cell>
          <cell r="K6730">
            <v>0.64</v>
          </cell>
          <cell r="L6730">
            <v>82375373</v>
          </cell>
        </row>
        <row r="6731">
          <cell r="A6731" t="str">
            <v>004724247</v>
          </cell>
          <cell r="B6731" t="str">
            <v>Talilni vložek</v>
          </cell>
          <cell r="C6731" t="str">
            <v>M2UQ2/350A/690V-K</v>
          </cell>
          <cell r="D6731" t="str">
            <v>78,3351</v>
          </cell>
          <cell r="E6731" t="str">
            <v>UC</v>
          </cell>
          <cell r="F6731">
            <v>30</v>
          </cell>
          <cell r="G6731">
            <v>548345.69999999995</v>
          </cell>
          <cell r="H6731">
            <v>0</v>
          </cell>
          <cell r="I6731">
            <v>553829.15700000001</v>
          </cell>
          <cell r="J6731">
            <v>69782473.782000005</v>
          </cell>
          <cell r="K6731">
            <v>0.64</v>
          </cell>
          <cell r="L6731">
            <v>114443258</v>
          </cell>
        </row>
        <row r="6732">
          <cell r="A6732" t="str">
            <v>004724248</v>
          </cell>
          <cell r="B6732" t="str">
            <v>Talilni vložek</v>
          </cell>
          <cell r="C6732" t="str">
            <v>M2UQ2/400A/690V-K</v>
          </cell>
          <cell r="D6732" t="str">
            <v>78,3351</v>
          </cell>
          <cell r="E6732" t="str">
            <v>UC</v>
          </cell>
          <cell r="F6732">
            <v>30</v>
          </cell>
          <cell r="G6732">
            <v>548345.69999999995</v>
          </cell>
          <cell r="H6732">
            <v>0</v>
          </cell>
          <cell r="I6732">
            <v>553829.15700000001</v>
          </cell>
          <cell r="J6732">
            <v>69782473.782000005</v>
          </cell>
          <cell r="K6732">
            <v>0.64</v>
          </cell>
          <cell r="L6732">
            <v>114443258</v>
          </cell>
        </row>
        <row r="6733">
          <cell r="A6733" t="str">
            <v>004725219</v>
          </cell>
          <cell r="B6733" t="str">
            <v>Talilni vložek</v>
          </cell>
          <cell r="C6733" t="str">
            <v>M3UQ2/250A/690V</v>
          </cell>
          <cell r="D6733" t="str">
            <v>52,5926</v>
          </cell>
          <cell r="E6733" t="str">
            <v>UC</v>
          </cell>
          <cell r="F6733">
            <v>30</v>
          </cell>
          <cell r="G6733">
            <v>368148.19999999995</v>
          </cell>
          <cell r="H6733">
            <v>0</v>
          </cell>
          <cell r="I6733">
            <v>371829.68199999997</v>
          </cell>
          <cell r="J6733">
            <v>46850539.931999996</v>
          </cell>
          <cell r="K6733">
            <v>0.64</v>
          </cell>
          <cell r="L6733">
            <v>76834886</v>
          </cell>
        </row>
        <row r="6734">
          <cell r="A6734" t="str">
            <v>004725221</v>
          </cell>
          <cell r="B6734" t="str">
            <v>Talilni vložek</v>
          </cell>
          <cell r="C6734" t="str">
            <v>M3UQ2/315A/690V</v>
          </cell>
          <cell r="D6734" t="str">
            <v>52,5926</v>
          </cell>
          <cell r="E6734" t="str">
            <v>UC</v>
          </cell>
          <cell r="F6734">
            <v>30</v>
          </cell>
          <cell r="G6734">
            <v>368148.19999999995</v>
          </cell>
          <cell r="H6734">
            <v>0</v>
          </cell>
          <cell r="I6734">
            <v>371829.68199999997</v>
          </cell>
          <cell r="J6734">
            <v>46850539.931999996</v>
          </cell>
          <cell r="K6734">
            <v>0.64</v>
          </cell>
          <cell r="L6734">
            <v>76834886</v>
          </cell>
        </row>
        <row r="6735">
          <cell r="A6735" t="str">
            <v>004725222</v>
          </cell>
          <cell r="B6735" t="str">
            <v>Talilni vložek</v>
          </cell>
          <cell r="C6735" t="str">
            <v>M3UQ2/350A/690V</v>
          </cell>
          <cell r="D6735" t="str">
            <v>52,5926</v>
          </cell>
          <cell r="E6735" t="str">
            <v>UC</v>
          </cell>
          <cell r="F6735">
            <v>30</v>
          </cell>
          <cell r="G6735">
            <v>368148.19999999995</v>
          </cell>
          <cell r="H6735">
            <v>0</v>
          </cell>
          <cell r="I6735">
            <v>371829.68199999997</v>
          </cell>
          <cell r="J6735">
            <v>46850539.931999996</v>
          </cell>
          <cell r="K6735">
            <v>0.64</v>
          </cell>
          <cell r="L6735">
            <v>76834886</v>
          </cell>
        </row>
        <row r="6736">
          <cell r="A6736" t="str">
            <v>004725223</v>
          </cell>
          <cell r="B6736" t="str">
            <v>Talilni vložek</v>
          </cell>
          <cell r="C6736" t="str">
            <v>M3UQ2/400A/690V</v>
          </cell>
          <cell r="D6736" t="str">
            <v>72,3404</v>
          </cell>
          <cell r="E6736" t="str">
            <v>UC</v>
          </cell>
          <cell r="F6736">
            <v>30</v>
          </cell>
          <cell r="G6736">
            <v>506382.8</v>
          </cell>
          <cell r="H6736">
            <v>0</v>
          </cell>
          <cell r="I6736">
            <v>511446.62799999997</v>
          </cell>
          <cell r="J6736">
            <v>64442275.127999999</v>
          </cell>
          <cell r="K6736">
            <v>0.64</v>
          </cell>
          <cell r="L6736">
            <v>105685332</v>
          </cell>
        </row>
        <row r="6737">
          <cell r="A6737" t="str">
            <v>004725224</v>
          </cell>
          <cell r="B6737" t="str">
            <v>Talilni vložek</v>
          </cell>
          <cell r="C6737" t="str">
            <v>M3UQ2/425A/690V</v>
          </cell>
          <cell r="D6737" t="str">
            <v>72,3404</v>
          </cell>
          <cell r="E6737" t="str">
            <v>UC</v>
          </cell>
          <cell r="F6737">
            <v>30</v>
          </cell>
          <cell r="G6737">
            <v>506382.8</v>
          </cell>
          <cell r="H6737">
            <v>0</v>
          </cell>
          <cell r="I6737">
            <v>511446.62799999997</v>
          </cell>
          <cell r="J6737">
            <v>64442275.127999999</v>
          </cell>
          <cell r="K6737">
            <v>0.64</v>
          </cell>
          <cell r="L6737">
            <v>105685332</v>
          </cell>
        </row>
        <row r="6738">
          <cell r="A6738" t="str">
            <v>004725226</v>
          </cell>
          <cell r="B6738" t="str">
            <v>Talilni vložek</v>
          </cell>
          <cell r="C6738" t="str">
            <v>M3UQ2/500A/690V</v>
          </cell>
          <cell r="D6738" t="str">
            <v>76,8557</v>
          </cell>
          <cell r="E6738" t="str">
            <v>UC</v>
          </cell>
          <cell r="F6738">
            <v>30</v>
          </cell>
          <cell r="G6738">
            <v>537989.9</v>
          </cell>
          <cell r="H6738">
            <v>0</v>
          </cell>
          <cell r="I6738">
            <v>543369.799</v>
          </cell>
          <cell r="J6738">
            <v>68464594.673999995</v>
          </cell>
          <cell r="K6738">
            <v>0.64</v>
          </cell>
          <cell r="L6738">
            <v>112281936</v>
          </cell>
        </row>
        <row r="6739">
          <cell r="A6739" t="str">
            <v>004725228</v>
          </cell>
          <cell r="B6739" t="str">
            <v>Talilni vložek</v>
          </cell>
          <cell r="C6739" t="str">
            <v>M3UQ2/630A/690V</v>
          </cell>
          <cell r="D6739" t="str">
            <v>76,8557</v>
          </cell>
          <cell r="E6739" t="str">
            <v>UC</v>
          </cell>
          <cell r="F6739">
            <v>30</v>
          </cell>
          <cell r="G6739">
            <v>537989.9</v>
          </cell>
          <cell r="H6739">
            <v>0</v>
          </cell>
          <cell r="I6739">
            <v>543369.799</v>
          </cell>
          <cell r="J6739">
            <v>68464594.673999995</v>
          </cell>
          <cell r="K6739">
            <v>0.64</v>
          </cell>
          <cell r="L6739">
            <v>112281936</v>
          </cell>
        </row>
        <row r="6740">
          <cell r="A6740" t="str">
            <v>004725241</v>
          </cell>
          <cell r="B6740" t="str">
            <v>Talilni vložek</v>
          </cell>
          <cell r="C6740" t="str">
            <v>M3UQ2/250A/690V-K</v>
          </cell>
          <cell r="D6740" t="str">
            <v>58,3777</v>
          </cell>
          <cell r="E6740" t="str">
            <v>UC</v>
          </cell>
          <cell r="F6740">
            <v>30</v>
          </cell>
          <cell r="G6740">
            <v>408643.89999999997</v>
          </cell>
          <cell r="H6740">
            <v>0</v>
          </cell>
          <cell r="I6740">
            <v>412730.33899999998</v>
          </cell>
          <cell r="J6740">
            <v>52004022.713999994</v>
          </cell>
          <cell r="K6740">
            <v>0.64</v>
          </cell>
          <cell r="L6740">
            <v>85286598</v>
          </cell>
        </row>
        <row r="6741">
          <cell r="A6741" t="str">
            <v>004725242</v>
          </cell>
          <cell r="B6741" t="str">
            <v>Talilni vložek</v>
          </cell>
          <cell r="C6741" t="str">
            <v>M3UQ2/315A/690V-K</v>
          </cell>
          <cell r="D6741" t="str">
            <v>58,3777</v>
          </cell>
          <cell r="E6741" t="str">
            <v>UC</v>
          </cell>
          <cell r="F6741">
            <v>30</v>
          </cell>
          <cell r="G6741">
            <v>408643.89999999997</v>
          </cell>
          <cell r="H6741">
            <v>0</v>
          </cell>
          <cell r="I6741">
            <v>412730.33899999998</v>
          </cell>
          <cell r="J6741">
            <v>52004022.713999994</v>
          </cell>
          <cell r="K6741">
            <v>0.64</v>
          </cell>
          <cell r="L6741">
            <v>85286598</v>
          </cell>
        </row>
        <row r="6742">
          <cell r="A6742" t="str">
            <v>004725243</v>
          </cell>
          <cell r="B6742" t="str">
            <v>Talilni vložek</v>
          </cell>
          <cell r="C6742" t="str">
            <v>M3UQ2/350A/690V-K</v>
          </cell>
          <cell r="D6742" t="str">
            <v>58,3777</v>
          </cell>
          <cell r="E6742" t="str">
            <v>UC</v>
          </cell>
          <cell r="F6742">
            <v>30</v>
          </cell>
          <cell r="G6742">
            <v>408643.89999999997</v>
          </cell>
          <cell r="H6742">
            <v>0</v>
          </cell>
          <cell r="I6742">
            <v>412730.33899999998</v>
          </cell>
          <cell r="J6742">
            <v>52004022.713999994</v>
          </cell>
          <cell r="K6742">
            <v>0.64</v>
          </cell>
          <cell r="L6742">
            <v>85286598</v>
          </cell>
        </row>
        <row r="6743">
          <cell r="A6743" t="str">
            <v>004725244</v>
          </cell>
          <cell r="B6743" t="str">
            <v>Talilni vložek</v>
          </cell>
          <cell r="C6743" t="str">
            <v>M3UQ2/400A/690V-K</v>
          </cell>
          <cell r="D6743" t="str">
            <v>80,2978</v>
          </cell>
          <cell r="E6743" t="str">
            <v>UC</v>
          </cell>
          <cell r="F6743">
            <v>30</v>
          </cell>
          <cell r="G6743">
            <v>562084.6</v>
          </cell>
          <cell r="H6743">
            <v>0</v>
          </cell>
          <cell r="I6743">
            <v>567705.446</v>
          </cell>
          <cell r="J6743">
            <v>71530886.195999995</v>
          </cell>
          <cell r="K6743">
            <v>0.64</v>
          </cell>
          <cell r="L6743">
            <v>117310654</v>
          </cell>
        </row>
        <row r="6744">
          <cell r="A6744" t="str">
            <v>004725245</v>
          </cell>
          <cell r="B6744" t="str">
            <v>Talilni vložek</v>
          </cell>
          <cell r="C6744" t="str">
            <v>M3UQ2/425A/690V-K</v>
          </cell>
          <cell r="D6744" t="str">
            <v>80,2978</v>
          </cell>
          <cell r="E6744" t="str">
            <v>UC</v>
          </cell>
          <cell r="F6744">
            <v>30</v>
          </cell>
          <cell r="G6744">
            <v>562084.6</v>
          </cell>
          <cell r="H6744">
            <v>0</v>
          </cell>
          <cell r="I6744">
            <v>567705.446</v>
          </cell>
          <cell r="J6744">
            <v>71530886.195999995</v>
          </cell>
          <cell r="K6744">
            <v>0.64</v>
          </cell>
          <cell r="L6744">
            <v>117310654</v>
          </cell>
        </row>
        <row r="6745">
          <cell r="A6745" t="str">
            <v>004725246</v>
          </cell>
          <cell r="B6745" t="str">
            <v>Talilni vložek</v>
          </cell>
          <cell r="C6745" t="str">
            <v>M3UQ2/500A/690V-K</v>
          </cell>
          <cell r="D6745" t="str">
            <v>85,3098</v>
          </cell>
          <cell r="E6745" t="str">
            <v>UC</v>
          </cell>
          <cell r="F6745">
            <v>30</v>
          </cell>
          <cell r="G6745">
            <v>597168.6</v>
          </cell>
          <cell r="H6745">
            <v>0</v>
          </cell>
          <cell r="I6745">
            <v>603140.28599999996</v>
          </cell>
          <cell r="J6745">
            <v>75995676.035999998</v>
          </cell>
          <cell r="K6745">
            <v>0.64</v>
          </cell>
          <cell r="L6745">
            <v>124632909</v>
          </cell>
        </row>
        <row r="6746">
          <cell r="A6746" t="str">
            <v>004725247</v>
          </cell>
          <cell r="B6746" t="str">
            <v>Talilni vložek</v>
          </cell>
          <cell r="C6746" t="str">
            <v>M3UQ2/630A/690V-K</v>
          </cell>
          <cell r="D6746" t="str">
            <v>85,3098</v>
          </cell>
          <cell r="E6746" t="str">
            <v>UC</v>
          </cell>
          <cell r="F6746">
            <v>30</v>
          </cell>
          <cell r="G6746">
            <v>597168.6</v>
          </cell>
          <cell r="H6746">
            <v>0</v>
          </cell>
          <cell r="I6746">
            <v>603140.28599999996</v>
          </cell>
          <cell r="J6746">
            <v>75995676.035999998</v>
          </cell>
          <cell r="K6746">
            <v>0.64</v>
          </cell>
          <cell r="L6746">
            <v>124632909</v>
          </cell>
        </row>
        <row r="6747">
          <cell r="A6747" t="str">
            <v>004716130</v>
          </cell>
          <cell r="B6747" t="str">
            <v>Talilni vložek</v>
          </cell>
          <cell r="C6747" t="str">
            <v>S4UQ2/800A/500V</v>
          </cell>
          <cell r="D6747" t="str">
            <v>99,1465</v>
          </cell>
          <cell r="E6747" t="str">
            <v>UC</v>
          </cell>
          <cell r="F6747">
            <v>30</v>
          </cell>
          <cell r="G6747">
            <v>694025.5</v>
          </cell>
          <cell r="H6747">
            <v>0</v>
          </cell>
          <cell r="I6747">
            <v>700965.755</v>
          </cell>
          <cell r="J6747">
            <v>88321685.129999995</v>
          </cell>
          <cell r="K6747">
            <v>0.64</v>
          </cell>
          <cell r="L6747">
            <v>144847564</v>
          </cell>
        </row>
        <row r="6748">
          <cell r="A6748" t="str">
            <v>004716132</v>
          </cell>
          <cell r="B6748" t="str">
            <v>Talilni vložek</v>
          </cell>
          <cell r="C6748" t="str">
            <v>S4UQ2/1000A/500V</v>
          </cell>
          <cell r="D6748" t="str">
            <v>118,9758</v>
          </cell>
          <cell r="E6748" t="str">
            <v>UC</v>
          </cell>
          <cell r="F6748">
            <v>30</v>
          </cell>
          <cell r="G6748">
            <v>832830.6</v>
          </cell>
          <cell r="H6748">
            <v>0</v>
          </cell>
          <cell r="I6748">
            <v>841158.90599999996</v>
          </cell>
          <cell r="J6748">
            <v>105986022.15599999</v>
          </cell>
          <cell r="K6748">
            <v>0.64</v>
          </cell>
          <cell r="L6748">
            <v>173817077</v>
          </cell>
        </row>
        <row r="6749">
          <cell r="A6749" t="str">
            <v>004716133</v>
          </cell>
          <cell r="B6749" t="str">
            <v>Talilni vložek</v>
          </cell>
          <cell r="C6749" t="str">
            <v>S4UQ2/1250A/500V</v>
          </cell>
          <cell r="D6749" t="str">
            <v>148,7199</v>
          </cell>
          <cell r="E6749" t="str">
            <v>UC</v>
          </cell>
          <cell r="F6749">
            <v>30</v>
          </cell>
          <cell r="G6749">
            <v>1041039.2999999999</v>
          </cell>
          <cell r="H6749">
            <v>0</v>
          </cell>
          <cell r="I6749">
            <v>1051449.693</v>
          </cell>
          <cell r="J6749">
            <v>132482661.31799999</v>
          </cell>
          <cell r="K6749">
            <v>0.64</v>
          </cell>
          <cell r="L6749">
            <v>217271565</v>
          </cell>
        </row>
        <row r="6750">
          <cell r="A6750" t="str">
            <v>004717230</v>
          </cell>
          <cell r="B6750" t="str">
            <v>Talilni vložek</v>
          </cell>
          <cell r="C6750" t="str">
            <v>M4aUQ2/800A/500V</v>
          </cell>
          <cell r="D6750" t="str">
            <v>99,1465</v>
          </cell>
          <cell r="E6750" t="str">
            <v>UC</v>
          </cell>
          <cell r="F6750">
            <v>30</v>
          </cell>
          <cell r="G6750">
            <v>694025.5</v>
          </cell>
          <cell r="H6750">
            <v>0</v>
          </cell>
          <cell r="I6750">
            <v>700965.755</v>
          </cell>
          <cell r="J6750">
            <v>88321685.129999995</v>
          </cell>
          <cell r="K6750">
            <v>0.64</v>
          </cell>
          <cell r="L6750">
            <v>144847564</v>
          </cell>
        </row>
        <row r="6751">
          <cell r="A6751" t="str">
            <v>004717232</v>
          </cell>
          <cell r="B6751" t="str">
            <v>Talilni vložek</v>
          </cell>
          <cell r="C6751" t="str">
            <v>M4aUQ2/1000A/500V</v>
          </cell>
          <cell r="D6751" t="str">
            <v>118,9758</v>
          </cell>
          <cell r="E6751" t="str">
            <v>UC</v>
          </cell>
          <cell r="F6751">
            <v>30</v>
          </cell>
          <cell r="G6751">
            <v>832830.6</v>
          </cell>
          <cell r="H6751">
            <v>0</v>
          </cell>
          <cell r="I6751">
            <v>841158.90599999996</v>
          </cell>
          <cell r="J6751">
            <v>105986022.15599999</v>
          </cell>
          <cell r="K6751">
            <v>0.64</v>
          </cell>
          <cell r="L6751">
            <v>173817077</v>
          </cell>
        </row>
        <row r="6752">
          <cell r="A6752" t="str">
            <v>004717233</v>
          </cell>
          <cell r="B6752" t="str">
            <v>Talilni vložek</v>
          </cell>
          <cell r="C6752" t="str">
            <v>M4aUQ2/1250A/500V</v>
          </cell>
          <cell r="D6752" t="str">
            <v>148,7199</v>
          </cell>
          <cell r="E6752" t="str">
            <v>UC</v>
          </cell>
          <cell r="F6752">
            <v>30</v>
          </cell>
          <cell r="G6752">
            <v>1041039.2999999999</v>
          </cell>
          <cell r="H6752">
            <v>0</v>
          </cell>
          <cell r="I6752">
            <v>1051449.693</v>
          </cell>
          <cell r="J6752">
            <v>132482661.31799999</v>
          </cell>
          <cell r="K6752">
            <v>0.64</v>
          </cell>
          <cell r="L6752">
            <v>217271565</v>
          </cell>
        </row>
        <row r="6753">
          <cell r="A6753" t="str">
            <v>004717235</v>
          </cell>
          <cell r="B6753" t="str">
            <v>Talilni vložek</v>
          </cell>
          <cell r="C6753" t="str">
            <v>M4aUQ2/1500A/500V</v>
          </cell>
          <cell r="D6753" t="str">
            <v>176,2605</v>
          </cell>
          <cell r="E6753" t="str">
            <v>UC</v>
          </cell>
          <cell r="F6753">
            <v>30</v>
          </cell>
          <cell r="G6753">
            <v>1233823.5</v>
          </cell>
          <cell r="H6753">
            <v>0</v>
          </cell>
          <cell r="I6753">
            <v>1246161.7350000001</v>
          </cell>
          <cell r="J6753">
            <v>157016378.61000001</v>
          </cell>
          <cell r="K6753">
            <v>0.64</v>
          </cell>
          <cell r="L6753">
            <v>257506861</v>
          </cell>
        </row>
        <row r="6754">
          <cell r="A6754" t="str">
            <v>004717236</v>
          </cell>
          <cell r="B6754" t="str">
            <v>Talilni vložek</v>
          </cell>
          <cell r="C6754" t="str">
            <v>M4aUQ2/1600A/500V</v>
          </cell>
          <cell r="D6754" t="str">
            <v>176,2605</v>
          </cell>
          <cell r="E6754" t="str">
            <v>UC</v>
          </cell>
          <cell r="F6754">
            <v>30</v>
          </cell>
          <cell r="G6754">
            <v>1233823.5</v>
          </cell>
          <cell r="H6754">
            <v>0</v>
          </cell>
          <cell r="I6754">
            <v>1246161.7350000001</v>
          </cell>
          <cell r="J6754">
            <v>157016378.61000001</v>
          </cell>
          <cell r="K6754">
            <v>0.64</v>
          </cell>
          <cell r="L6754">
            <v>257506861</v>
          </cell>
        </row>
        <row r="6755">
          <cell r="A6755" t="str">
            <v>004721104</v>
          </cell>
          <cell r="B6755" t="str">
            <v>Talilni vložek</v>
          </cell>
          <cell r="C6755" t="str">
            <v>S000UQ2/80/10A/690V</v>
          </cell>
          <cell r="D6755" t="str">
            <v>17,6522</v>
          </cell>
          <cell r="E6755" t="str">
            <v>UC</v>
          </cell>
          <cell r="F6755">
            <v>30</v>
          </cell>
          <cell r="G6755">
            <v>123565.4</v>
          </cell>
          <cell r="H6755">
            <v>0</v>
          </cell>
          <cell r="I6755">
            <v>124801.05399999999</v>
          </cell>
          <cell r="J6755">
            <v>15724932.804</v>
          </cell>
          <cell r="K6755">
            <v>0.64</v>
          </cell>
          <cell r="L6755">
            <v>25788890</v>
          </cell>
        </row>
        <row r="6756">
          <cell r="A6756" t="str">
            <v>004721105</v>
          </cell>
          <cell r="B6756" t="str">
            <v>Talilni vložek</v>
          </cell>
          <cell r="C6756" t="str">
            <v>S000UQ2/80/16A/690V</v>
          </cell>
          <cell r="D6756" t="str">
            <v>17,6522</v>
          </cell>
          <cell r="E6756" t="str">
            <v>UC</v>
          </cell>
          <cell r="F6756">
            <v>30</v>
          </cell>
          <cell r="G6756">
            <v>123565.4</v>
          </cell>
          <cell r="H6756">
            <v>0</v>
          </cell>
          <cell r="I6756">
            <v>124801.05399999999</v>
          </cell>
          <cell r="J6756">
            <v>15724932.804</v>
          </cell>
          <cell r="K6756">
            <v>0.64</v>
          </cell>
          <cell r="L6756">
            <v>25788890</v>
          </cell>
        </row>
        <row r="6757">
          <cell r="A6757" t="str">
            <v>004721106</v>
          </cell>
          <cell r="B6757" t="str">
            <v>Talilni vložek</v>
          </cell>
          <cell r="C6757" t="str">
            <v>S000UQ2/80/20A/690V</v>
          </cell>
          <cell r="D6757" t="str">
            <v>17,6522</v>
          </cell>
          <cell r="E6757" t="str">
            <v>UC</v>
          </cell>
          <cell r="F6757">
            <v>30</v>
          </cell>
          <cell r="G6757">
            <v>123565.4</v>
          </cell>
          <cell r="H6757">
            <v>0</v>
          </cell>
          <cell r="I6757">
            <v>124801.05399999999</v>
          </cell>
          <cell r="J6757">
            <v>15724932.804</v>
          </cell>
          <cell r="K6757">
            <v>0.64</v>
          </cell>
          <cell r="L6757">
            <v>25788890</v>
          </cell>
        </row>
        <row r="6758">
          <cell r="A6758" t="str">
            <v>004721107</v>
          </cell>
          <cell r="B6758" t="str">
            <v>Talilni vložek</v>
          </cell>
          <cell r="C6758" t="str">
            <v>S000UQ2/80/25A/690V</v>
          </cell>
          <cell r="D6758" t="str">
            <v>13,4870</v>
          </cell>
          <cell r="E6758" t="str">
            <v>UC</v>
          </cell>
          <cell r="F6758">
            <v>30</v>
          </cell>
          <cell r="G6758">
            <v>94409</v>
          </cell>
          <cell r="H6758">
            <v>0</v>
          </cell>
          <cell r="I6758">
            <v>95353.09</v>
          </cell>
          <cell r="J6758">
            <v>12014489.34</v>
          </cell>
          <cell r="K6758">
            <v>0.64</v>
          </cell>
          <cell r="L6758">
            <v>19703763</v>
          </cell>
        </row>
        <row r="6759">
          <cell r="A6759" t="str">
            <v>004721108</v>
          </cell>
          <cell r="B6759" t="str">
            <v>Talilni vložek</v>
          </cell>
          <cell r="C6759" t="str">
            <v>S000UQ2/80/32A/690V</v>
          </cell>
          <cell r="D6759" t="str">
            <v>13,4870</v>
          </cell>
          <cell r="E6759" t="str">
            <v>UC</v>
          </cell>
          <cell r="F6759">
            <v>30</v>
          </cell>
          <cell r="G6759">
            <v>94409</v>
          </cell>
          <cell r="H6759">
            <v>0</v>
          </cell>
          <cell r="I6759">
            <v>95353.09</v>
          </cell>
          <cell r="J6759">
            <v>12014489.34</v>
          </cell>
          <cell r="K6759">
            <v>0.64</v>
          </cell>
          <cell r="L6759">
            <v>19703763</v>
          </cell>
        </row>
        <row r="6760">
          <cell r="A6760" t="str">
            <v>004721109</v>
          </cell>
          <cell r="B6760" t="str">
            <v>Talilni vložek</v>
          </cell>
          <cell r="C6760" t="str">
            <v>S000UQ2/80/35A/690V</v>
          </cell>
          <cell r="D6760" t="str">
            <v>13,4870</v>
          </cell>
          <cell r="E6760" t="str">
            <v>UC</v>
          </cell>
          <cell r="F6760">
            <v>30</v>
          </cell>
          <cell r="G6760">
            <v>94409</v>
          </cell>
          <cell r="H6760">
            <v>0</v>
          </cell>
          <cell r="I6760">
            <v>95353.09</v>
          </cell>
          <cell r="J6760">
            <v>12014489.34</v>
          </cell>
          <cell r="K6760">
            <v>0.64</v>
          </cell>
          <cell r="L6760">
            <v>19703763</v>
          </cell>
        </row>
        <row r="6761">
          <cell r="A6761" t="str">
            <v>004721110</v>
          </cell>
          <cell r="B6761" t="str">
            <v>Talilni vložek</v>
          </cell>
          <cell r="C6761" t="str">
            <v>S000UQ2/80/40A/690V</v>
          </cell>
          <cell r="D6761" t="str">
            <v>13,4870</v>
          </cell>
          <cell r="E6761" t="str">
            <v>UC</v>
          </cell>
          <cell r="F6761">
            <v>30</v>
          </cell>
          <cell r="G6761">
            <v>94409</v>
          </cell>
          <cell r="H6761">
            <v>0</v>
          </cell>
          <cell r="I6761">
            <v>95353.09</v>
          </cell>
          <cell r="J6761">
            <v>12014489.34</v>
          </cell>
          <cell r="K6761">
            <v>0.64</v>
          </cell>
          <cell r="L6761">
            <v>19703763</v>
          </cell>
        </row>
        <row r="6762">
          <cell r="A6762" t="str">
            <v>004721111</v>
          </cell>
          <cell r="B6762" t="str">
            <v>Talilni vložek</v>
          </cell>
          <cell r="C6762" t="str">
            <v>S000UQ2/80/50A/690V</v>
          </cell>
          <cell r="D6762" t="str">
            <v>13,8723</v>
          </cell>
          <cell r="E6762" t="str">
            <v>UC</v>
          </cell>
          <cell r="F6762">
            <v>30</v>
          </cell>
          <cell r="G6762">
            <v>97106.099999999991</v>
          </cell>
          <cell r="H6762">
            <v>0</v>
          </cell>
          <cell r="I6762">
            <v>98077.160999999993</v>
          </cell>
          <cell r="J6762">
            <v>12357722.285999998</v>
          </cell>
          <cell r="K6762">
            <v>0.64</v>
          </cell>
          <cell r="L6762">
            <v>20266665</v>
          </cell>
        </row>
        <row r="6763">
          <cell r="A6763" t="str">
            <v>004721112</v>
          </cell>
          <cell r="B6763" t="str">
            <v>Talilni vložek</v>
          </cell>
          <cell r="C6763" t="str">
            <v>S000UQ2/80/63A/690V</v>
          </cell>
          <cell r="D6763" t="str">
            <v>13,8723</v>
          </cell>
          <cell r="E6763" t="str">
            <v>UC</v>
          </cell>
          <cell r="F6763">
            <v>30</v>
          </cell>
          <cell r="G6763">
            <v>97106.099999999991</v>
          </cell>
          <cell r="H6763">
            <v>0</v>
          </cell>
          <cell r="I6763">
            <v>98077.160999999993</v>
          </cell>
          <cell r="J6763">
            <v>12357722.285999998</v>
          </cell>
          <cell r="K6763">
            <v>0.64</v>
          </cell>
          <cell r="L6763">
            <v>20266665</v>
          </cell>
        </row>
        <row r="6764">
          <cell r="A6764" t="str">
            <v>004721113</v>
          </cell>
          <cell r="B6764" t="str">
            <v>Talilni vložek</v>
          </cell>
          <cell r="C6764" t="str">
            <v>S000UQ2/80/80A/690V</v>
          </cell>
          <cell r="D6764" t="str">
            <v>13,8723</v>
          </cell>
          <cell r="E6764" t="str">
            <v>UC</v>
          </cell>
          <cell r="F6764">
            <v>30</v>
          </cell>
          <cell r="G6764">
            <v>97106.099999999991</v>
          </cell>
          <cell r="H6764">
            <v>0</v>
          </cell>
          <cell r="I6764">
            <v>98077.160999999993</v>
          </cell>
          <cell r="J6764">
            <v>12357722.285999998</v>
          </cell>
          <cell r="K6764">
            <v>0.64</v>
          </cell>
          <cell r="L6764">
            <v>20266665</v>
          </cell>
        </row>
        <row r="6765">
          <cell r="A6765" t="str">
            <v>004721114</v>
          </cell>
          <cell r="B6765" t="str">
            <v>Talilni vložek</v>
          </cell>
          <cell r="C6765" t="str">
            <v>S000UQ2/80/100A/690V</v>
          </cell>
          <cell r="D6765" t="str">
            <v>19,5437</v>
          </cell>
          <cell r="E6765" t="str">
            <v>UC</v>
          </cell>
          <cell r="F6765">
            <v>30</v>
          </cell>
          <cell r="G6765">
            <v>136805.9</v>
          </cell>
          <cell r="H6765">
            <v>0</v>
          </cell>
          <cell r="I6765">
            <v>138173.959</v>
          </cell>
          <cell r="J6765">
            <v>17409918.833999999</v>
          </cell>
          <cell r="K6765">
            <v>0.64</v>
          </cell>
          <cell r="L6765">
            <v>28552267</v>
          </cell>
        </row>
        <row r="6766">
          <cell r="A6766" t="str">
            <v>004721115</v>
          </cell>
          <cell r="B6766" t="str">
            <v>Talilni vložek</v>
          </cell>
          <cell r="C6766" t="str">
            <v>S000UQ2/80/125A/690V</v>
          </cell>
          <cell r="D6766" t="str">
            <v>19,5437</v>
          </cell>
          <cell r="E6766" t="str">
            <v>UC</v>
          </cell>
          <cell r="F6766">
            <v>30</v>
          </cell>
          <cell r="G6766">
            <v>136805.9</v>
          </cell>
          <cell r="H6766">
            <v>0</v>
          </cell>
          <cell r="I6766">
            <v>138173.959</v>
          </cell>
          <cell r="J6766">
            <v>17409918.833999999</v>
          </cell>
          <cell r="K6766">
            <v>0.64</v>
          </cell>
          <cell r="L6766">
            <v>28552267</v>
          </cell>
        </row>
        <row r="6767">
          <cell r="A6767" t="str">
            <v>004721116</v>
          </cell>
          <cell r="B6767" t="str">
            <v>Talilni vložek</v>
          </cell>
          <cell r="C6767" t="str">
            <v>S000UQ2/80/160A/690V</v>
          </cell>
          <cell r="D6767" t="str">
            <v>19,5437</v>
          </cell>
          <cell r="E6767" t="str">
            <v>UC</v>
          </cell>
          <cell r="F6767">
            <v>30</v>
          </cell>
          <cell r="G6767">
            <v>136805.9</v>
          </cell>
          <cell r="H6767">
            <v>0</v>
          </cell>
          <cell r="I6767">
            <v>138173.959</v>
          </cell>
          <cell r="J6767">
            <v>17409918.833999999</v>
          </cell>
          <cell r="K6767">
            <v>0.64</v>
          </cell>
          <cell r="L6767">
            <v>28552267</v>
          </cell>
        </row>
        <row r="6768">
          <cell r="A6768" t="str">
            <v>004723113</v>
          </cell>
          <cell r="B6768" t="str">
            <v>Talilni vložek</v>
          </cell>
          <cell r="C6768" t="str">
            <v>S1UQ2/110/80A/690V</v>
          </cell>
          <cell r="D6768" t="str">
            <v>47,4653</v>
          </cell>
          <cell r="E6768" t="str">
            <v>UC</v>
          </cell>
          <cell r="F6768">
            <v>30</v>
          </cell>
          <cell r="G6768">
            <v>332257.09999999998</v>
          </cell>
          <cell r="H6768">
            <v>0</v>
          </cell>
          <cell r="I6768">
            <v>335579.67099999997</v>
          </cell>
          <cell r="J6768">
            <v>42283038.545999996</v>
          </cell>
          <cell r="K6768">
            <v>0.64</v>
          </cell>
          <cell r="L6768">
            <v>69344184</v>
          </cell>
        </row>
        <row r="6769">
          <cell r="A6769" t="str">
            <v>004723114</v>
          </cell>
          <cell r="B6769" t="str">
            <v>Talilni vložek</v>
          </cell>
          <cell r="C6769" t="str">
            <v>S1UQ2/110/100A/690V</v>
          </cell>
          <cell r="D6769" t="str">
            <v>47,4653</v>
          </cell>
          <cell r="E6769" t="str">
            <v>UC</v>
          </cell>
          <cell r="F6769">
            <v>30</v>
          </cell>
          <cell r="G6769">
            <v>332257.09999999998</v>
          </cell>
          <cell r="H6769">
            <v>0</v>
          </cell>
          <cell r="I6769">
            <v>335579.67099999997</v>
          </cell>
          <cell r="J6769">
            <v>42283038.545999996</v>
          </cell>
          <cell r="K6769">
            <v>0.64</v>
          </cell>
          <cell r="L6769">
            <v>69344184</v>
          </cell>
        </row>
        <row r="6770">
          <cell r="A6770" t="str">
            <v>004723115</v>
          </cell>
          <cell r="B6770" t="str">
            <v>Talilni vložek</v>
          </cell>
          <cell r="C6770" t="str">
            <v>S1UQ2/110/125A/690V</v>
          </cell>
          <cell r="D6770" t="str">
            <v>52,2798</v>
          </cell>
          <cell r="E6770" t="str">
            <v>UC</v>
          </cell>
          <cell r="F6770">
            <v>30</v>
          </cell>
          <cell r="G6770">
            <v>365958.6</v>
          </cell>
          <cell r="H6770">
            <v>0</v>
          </cell>
          <cell r="I6770">
            <v>369618.18599999999</v>
          </cell>
          <cell r="J6770">
            <v>46571891.435999997</v>
          </cell>
          <cell r="K6770">
            <v>0.64</v>
          </cell>
          <cell r="L6770">
            <v>76377902</v>
          </cell>
        </row>
        <row r="6771">
          <cell r="A6771" t="str">
            <v>004723116</v>
          </cell>
          <cell r="B6771" t="str">
            <v>Talilni vložek</v>
          </cell>
          <cell r="C6771" t="str">
            <v>S1UQ2/110/160A/690V</v>
          </cell>
          <cell r="D6771" t="str">
            <v>52,2798</v>
          </cell>
          <cell r="E6771" t="str">
            <v>UC</v>
          </cell>
          <cell r="F6771">
            <v>30</v>
          </cell>
          <cell r="G6771">
            <v>365958.6</v>
          </cell>
          <cell r="H6771">
            <v>0</v>
          </cell>
          <cell r="I6771">
            <v>369618.18599999999</v>
          </cell>
          <cell r="J6771">
            <v>46571891.435999997</v>
          </cell>
          <cell r="K6771">
            <v>0.64</v>
          </cell>
          <cell r="L6771">
            <v>76377902</v>
          </cell>
        </row>
        <row r="6772">
          <cell r="A6772" t="str">
            <v>004723117</v>
          </cell>
          <cell r="B6772" t="str">
            <v>Talilni vložek</v>
          </cell>
          <cell r="C6772" t="str">
            <v>S1UQ2/110/200A/690V</v>
          </cell>
          <cell r="D6772" t="str">
            <v>59,6512</v>
          </cell>
          <cell r="E6772" t="str">
            <v>UC</v>
          </cell>
          <cell r="F6772">
            <v>30</v>
          </cell>
          <cell r="G6772">
            <v>417558.39999999997</v>
          </cell>
          <cell r="H6772">
            <v>0</v>
          </cell>
          <cell r="I6772">
            <v>421733.984</v>
          </cell>
          <cell r="J6772">
            <v>53138481.983999997</v>
          </cell>
          <cell r="K6772">
            <v>0.64</v>
          </cell>
          <cell r="L6772">
            <v>87147111</v>
          </cell>
        </row>
        <row r="6773">
          <cell r="A6773" t="str">
            <v>004723118</v>
          </cell>
          <cell r="B6773" t="str">
            <v>Talilni vložek</v>
          </cell>
          <cell r="C6773" t="str">
            <v>S1UQ2/110/224A/690V</v>
          </cell>
          <cell r="D6773" t="str">
            <v>59,6512</v>
          </cell>
          <cell r="E6773" t="str">
            <v>UC</v>
          </cell>
          <cell r="F6773">
            <v>30</v>
          </cell>
          <cell r="G6773">
            <v>417558.39999999997</v>
          </cell>
          <cell r="H6773">
            <v>0</v>
          </cell>
          <cell r="I6773">
            <v>421733.984</v>
          </cell>
          <cell r="J6773">
            <v>53138481.983999997</v>
          </cell>
          <cell r="K6773">
            <v>0.64</v>
          </cell>
          <cell r="L6773">
            <v>87147111</v>
          </cell>
        </row>
        <row r="6774">
          <cell r="A6774" t="str">
            <v>004723119</v>
          </cell>
          <cell r="B6774" t="str">
            <v>Talilni vložek</v>
          </cell>
          <cell r="C6774" t="str">
            <v>S1UQ2/110/250A/690V</v>
          </cell>
          <cell r="D6774" t="str">
            <v>59,6512</v>
          </cell>
          <cell r="E6774" t="str">
            <v>UC</v>
          </cell>
          <cell r="F6774">
            <v>30</v>
          </cell>
          <cell r="G6774">
            <v>417558.39999999997</v>
          </cell>
          <cell r="H6774">
            <v>0</v>
          </cell>
          <cell r="I6774">
            <v>421733.984</v>
          </cell>
          <cell r="J6774">
            <v>53138481.983999997</v>
          </cell>
          <cell r="K6774">
            <v>0.64</v>
          </cell>
          <cell r="L6774">
            <v>87147111</v>
          </cell>
        </row>
        <row r="6775">
          <cell r="A6775" t="str">
            <v>004724115</v>
          </cell>
          <cell r="B6775" t="str">
            <v>Talilni vložek</v>
          </cell>
          <cell r="C6775" t="str">
            <v>S2UQ2/110/125A/690V</v>
          </cell>
          <cell r="D6775" t="str">
            <v>48,1589</v>
          </cell>
          <cell r="E6775" t="str">
            <v>UC</v>
          </cell>
          <cell r="F6775">
            <v>30</v>
          </cell>
          <cell r="G6775">
            <v>337112.3</v>
          </cell>
          <cell r="H6775">
            <v>0</v>
          </cell>
          <cell r="I6775">
            <v>340483.42300000001</v>
          </cell>
          <cell r="J6775">
            <v>42900911.298</v>
          </cell>
          <cell r="K6775">
            <v>0.64</v>
          </cell>
          <cell r="L6775">
            <v>70357495</v>
          </cell>
        </row>
        <row r="6776">
          <cell r="A6776" t="str">
            <v>004724116</v>
          </cell>
          <cell r="B6776" t="str">
            <v>Talilni vložek</v>
          </cell>
          <cell r="C6776" t="str">
            <v>S2UQ2/110/160A/690V</v>
          </cell>
          <cell r="D6776" t="str">
            <v>48,1589</v>
          </cell>
          <cell r="E6776" t="str">
            <v>UC</v>
          </cell>
          <cell r="F6776">
            <v>30</v>
          </cell>
          <cell r="G6776">
            <v>337112.3</v>
          </cell>
          <cell r="H6776">
            <v>0</v>
          </cell>
          <cell r="I6776">
            <v>340483.42300000001</v>
          </cell>
          <cell r="J6776">
            <v>42900911.298</v>
          </cell>
          <cell r="K6776">
            <v>0.64</v>
          </cell>
          <cell r="L6776">
            <v>70357495</v>
          </cell>
        </row>
        <row r="6777">
          <cell r="A6777" t="str">
            <v>004724117</v>
          </cell>
          <cell r="B6777" t="str">
            <v>Talilni vložek</v>
          </cell>
          <cell r="C6777" t="str">
            <v>S2UQ2/110/200A/690V</v>
          </cell>
          <cell r="D6777" t="str">
            <v>48,1589</v>
          </cell>
          <cell r="E6777" t="str">
            <v>UC</v>
          </cell>
          <cell r="F6777">
            <v>30</v>
          </cell>
          <cell r="G6777">
            <v>337112.3</v>
          </cell>
          <cell r="H6777">
            <v>0</v>
          </cell>
          <cell r="I6777">
            <v>340483.42300000001</v>
          </cell>
          <cell r="J6777">
            <v>42900911.298</v>
          </cell>
          <cell r="K6777">
            <v>0.64</v>
          </cell>
          <cell r="L6777">
            <v>70357495</v>
          </cell>
        </row>
        <row r="6778">
          <cell r="A6778" t="str">
            <v>004724118</v>
          </cell>
          <cell r="B6778" t="str">
            <v>Talilni vložek</v>
          </cell>
          <cell r="C6778" t="str">
            <v>S2UQ2/110/224A/690V</v>
          </cell>
          <cell r="D6778" t="str">
            <v>60,9567</v>
          </cell>
          <cell r="E6778" t="str">
            <v>UC</v>
          </cell>
          <cell r="F6778">
            <v>30</v>
          </cell>
          <cell r="G6778">
            <v>426696.89999999997</v>
          </cell>
          <cell r="H6778">
            <v>0</v>
          </cell>
          <cell r="I6778">
            <v>430963.86899999995</v>
          </cell>
          <cell r="J6778">
            <v>54301447.493999995</v>
          </cell>
          <cell r="K6778">
            <v>0.64</v>
          </cell>
          <cell r="L6778">
            <v>89054374</v>
          </cell>
        </row>
        <row r="6779">
          <cell r="A6779" t="str">
            <v>004724119</v>
          </cell>
          <cell r="B6779" t="str">
            <v>Talilni vložek</v>
          </cell>
          <cell r="C6779" t="str">
            <v>S2UQ2/110/250A/690V</v>
          </cell>
          <cell r="D6779" t="str">
            <v>60,9567</v>
          </cell>
          <cell r="E6779" t="str">
            <v>UC</v>
          </cell>
          <cell r="F6779">
            <v>30</v>
          </cell>
          <cell r="G6779">
            <v>426696.89999999997</v>
          </cell>
          <cell r="H6779">
            <v>0</v>
          </cell>
          <cell r="I6779">
            <v>430963.86899999995</v>
          </cell>
          <cell r="J6779">
            <v>54301447.493999995</v>
          </cell>
          <cell r="K6779">
            <v>0.64</v>
          </cell>
          <cell r="L6779">
            <v>89054374</v>
          </cell>
        </row>
        <row r="6780">
          <cell r="A6780" t="str">
            <v>004724121</v>
          </cell>
          <cell r="B6780" t="str">
            <v>Talilni vložek</v>
          </cell>
          <cell r="C6780" t="str">
            <v>S2UQ2/110/315A/690V</v>
          </cell>
          <cell r="D6780" t="str">
            <v>65,0233</v>
          </cell>
          <cell r="E6780" t="str">
            <v>UC</v>
          </cell>
          <cell r="F6780">
            <v>30</v>
          </cell>
          <cell r="G6780">
            <v>455163.1</v>
          </cell>
          <cell r="H6780">
            <v>0</v>
          </cell>
          <cell r="I6780">
            <v>459714.73099999997</v>
          </cell>
          <cell r="J6780">
            <v>57924056.105999999</v>
          </cell>
          <cell r="K6780">
            <v>0.64</v>
          </cell>
          <cell r="L6780">
            <v>94995453</v>
          </cell>
        </row>
        <row r="6781">
          <cell r="A6781" t="str">
            <v>004724122</v>
          </cell>
          <cell r="B6781" t="str">
            <v>Talilni vložek</v>
          </cell>
          <cell r="C6781" t="str">
            <v>S2UQ2/110/350A/690V</v>
          </cell>
          <cell r="D6781" t="str">
            <v>65,0233</v>
          </cell>
          <cell r="E6781" t="str">
            <v>UC</v>
          </cell>
          <cell r="F6781">
            <v>30</v>
          </cell>
          <cell r="G6781">
            <v>455163.1</v>
          </cell>
          <cell r="H6781">
            <v>0</v>
          </cell>
          <cell r="I6781">
            <v>459714.73099999997</v>
          </cell>
          <cell r="J6781">
            <v>57924056.105999999</v>
          </cell>
          <cell r="K6781">
            <v>0.64</v>
          </cell>
          <cell r="L6781">
            <v>94995453</v>
          </cell>
        </row>
        <row r="6782">
          <cell r="A6782" t="str">
            <v>004724123</v>
          </cell>
          <cell r="B6782" t="str">
            <v>Talilni vložek</v>
          </cell>
          <cell r="C6782" t="str">
            <v>S2UQ2/110/400A/690V</v>
          </cell>
          <cell r="D6782" t="str">
            <v>84,6894</v>
          </cell>
          <cell r="E6782" t="str">
            <v>UC</v>
          </cell>
          <cell r="F6782">
            <v>30</v>
          </cell>
          <cell r="G6782">
            <v>592825.79999999993</v>
          </cell>
          <cell r="H6782">
            <v>0</v>
          </cell>
          <cell r="I6782">
            <v>598754.05799999996</v>
          </cell>
          <cell r="J6782">
            <v>75443011.307999998</v>
          </cell>
          <cell r="K6782">
            <v>0.64</v>
          </cell>
          <cell r="L6782">
            <v>123726539</v>
          </cell>
        </row>
        <row r="6783">
          <cell r="A6783" t="str">
            <v>004725119</v>
          </cell>
          <cell r="B6783" t="str">
            <v>Talilni vložek</v>
          </cell>
          <cell r="C6783" t="str">
            <v>S3UQ2/110/250A/690V</v>
          </cell>
          <cell r="D6783" t="str">
            <v>78,8957</v>
          </cell>
          <cell r="E6783" t="str">
            <v>UC</v>
          </cell>
          <cell r="F6783">
            <v>30</v>
          </cell>
          <cell r="G6783">
            <v>552269.89999999991</v>
          </cell>
          <cell r="H6783">
            <v>0</v>
          </cell>
          <cell r="I6783">
            <v>557792.59899999993</v>
          </cell>
          <cell r="J6783">
            <v>70281867.473999992</v>
          </cell>
          <cell r="K6783">
            <v>0.64</v>
          </cell>
          <cell r="L6783">
            <v>115262263</v>
          </cell>
        </row>
        <row r="6784">
          <cell r="A6784" t="str">
            <v>004725121</v>
          </cell>
          <cell r="B6784" t="str">
            <v>Talilni vložek</v>
          </cell>
          <cell r="C6784" t="str">
            <v>S3UQ2/110/315A/690V</v>
          </cell>
          <cell r="D6784" t="str">
            <v>78,8957</v>
          </cell>
          <cell r="E6784" t="str">
            <v>UC</v>
          </cell>
          <cell r="F6784">
            <v>30</v>
          </cell>
          <cell r="G6784">
            <v>552269.89999999991</v>
          </cell>
          <cell r="H6784">
            <v>0</v>
          </cell>
          <cell r="I6784">
            <v>557792.59899999993</v>
          </cell>
          <cell r="J6784">
            <v>70281867.473999992</v>
          </cell>
          <cell r="K6784">
            <v>0.64</v>
          </cell>
          <cell r="L6784">
            <v>115262263</v>
          </cell>
        </row>
        <row r="6785">
          <cell r="A6785" t="str">
            <v>004725122</v>
          </cell>
          <cell r="B6785" t="str">
            <v>Talilni vložek</v>
          </cell>
          <cell r="C6785" t="str">
            <v>S3UQ2/110/350A/690V</v>
          </cell>
          <cell r="D6785" t="str">
            <v>78,8957</v>
          </cell>
          <cell r="E6785" t="str">
            <v>UC</v>
          </cell>
          <cell r="F6785">
            <v>30</v>
          </cell>
          <cell r="G6785">
            <v>552269.89999999991</v>
          </cell>
          <cell r="H6785">
            <v>0</v>
          </cell>
          <cell r="I6785">
            <v>557792.59899999993</v>
          </cell>
          <cell r="J6785">
            <v>70281867.473999992</v>
          </cell>
          <cell r="K6785">
            <v>0.64</v>
          </cell>
          <cell r="L6785">
            <v>115262263</v>
          </cell>
        </row>
        <row r="6786">
          <cell r="A6786" t="str">
            <v>004725123</v>
          </cell>
          <cell r="B6786" t="str">
            <v>Talilni vložek</v>
          </cell>
          <cell r="C6786" t="str">
            <v>S3UQ2/110/400A/690V</v>
          </cell>
          <cell r="D6786" t="str">
            <v>108,5038</v>
          </cell>
          <cell r="E6786" t="str">
            <v>UC</v>
          </cell>
          <cell r="F6786">
            <v>30</v>
          </cell>
          <cell r="G6786">
            <v>759526.6</v>
          </cell>
          <cell r="H6786">
            <v>0</v>
          </cell>
          <cell r="I6786">
            <v>767121.86600000004</v>
          </cell>
          <cell r="J6786">
            <v>96657355.116000012</v>
          </cell>
          <cell r="K6786">
            <v>0.64</v>
          </cell>
          <cell r="L6786">
            <v>158518063</v>
          </cell>
        </row>
        <row r="6787">
          <cell r="A6787" t="str">
            <v>004725124</v>
          </cell>
          <cell r="B6787" t="str">
            <v>Talilni vložek</v>
          </cell>
          <cell r="C6787" t="str">
            <v>S3UQ2/110/425A/690V</v>
          </cell>
          <cell r="D6787" t="str">
            <v>108,5038</v>
          </cell>
          <cell r="E6787" t="str">
            <v>UC</v>
          </cell>
          <cell r="F6787">
            <v>30</v>
          </cell>
          <cell r="G6787">
            <v>759526.6</v>
          </cell>
          <cell r="H6787">
            <v>0</v>
          </cell>
          <cell r="I6787">
            <v>767121.86600000004</v>
          </cell>
          <cell r="J6787">
            <v>96657355.116000012</v>
          </cell>
          <cell r="K6787">
            <v>0.64</v>
          </cell>
          <cell r="L6787">
            <v>158518063</v>
          </cell>
        </row>
        <row r="6788">
          <cell r="A6788" t="str">
            <v>004725126</v>
          </cell>
          <cell r="B6788" t="str">
            <v>Talilni vložek</v>
          </cell>
          <cell r="C6788" t="str">
            <v>S3UQ2/110/500A/690V</v>
          </cell>
          <cell r="D6788" t="str">
            <v>108,5038</v>
          </cell>
          <cell r="E6788" t="str">
            <v>UC</v>
          </cell>
          <cell r="F6788">
            <v>30</v>
          </cell>
          <cell r="G6788">
            <v>759526.6</v>
          </cell>
          <cell r="H6788">
            <v>0</v>
          </cell>
          <cell r="I6788">
            <v>767121.86600000004</v>
          </cell>
          <cell r="J6788">
            <v>96657355.116000012</v>
          </cell>
          <cell r="K6788">
            <v>0.64</v>
          </cell>
          <cell r="L6788">
            <v>158518063</v>
          </cell>
        </row>
        <row r="6789">
          <cell r="A6789" t="str">
            <v>004725128</v>
          </cell>
          <cell r="B6789" t="str">
            <v>Talilni vložek</v>
          </cell>
          <cell r="C6789" t="str">
            <v>S3UQ2/110/630A/690V</v>
          </cell>
          <cell r="D6789" t="str">
            <v>108,5038</v>
          </cell>
          <cell r="E6789" t="str">
            <v>UC</v>
          </cell>
          <cell r="F6789">
            <v>30</v>
          </cell>
          <cell r="G6789">
            <v>759526.6</v>
          </cell>
          <cell r="H6789">
            <v>0</v>
          </cell>
          <cell r="I6789">
            <v>767121.86600000004</v>
          </cell>
          <cell r="J6789">
            <v>96657355.116000012</v>
          </cell>
          <cell r="K6789">
            <v>0.64</v>
          </cell>
          <cell r="L6789">
            <v>158518063</v>
          </cell>
        </row>
        <row r="6790">
          <cell r="A6790" t="str">
            <v>004713509</v>
          </cell>
          <cell r="B6790" t="str">
            <v>Talilni vložek</v>
          </cell>
          <cell r="C6790" t="str">
            <v>G1UQ2/35A/500V</v>
          </cell>
          <cell r="D6790" t="str">
            <v>49,4392</v>
          </cell>
          <cell r="E6790" t="str">
            <v>UC</v>
          </cell>
          <cell r="F6790">
            <v>30</v>
          </cell>
          <cell r="G6790">
            <v>346074.39999999997</v>
          </cell>
          <cell r="H6790">
            <v>0</v>
          </cell>
          <cell r="I6790">
            <v>349535.14399999997</v>
          </cell>
          <cell r="J6790">
            <v>44041428.143999994</v>
          </cell>
          <cell r="K6790">
            <v>0.64</v>
          </cell>
          <cell r="L6790">
            <v>72227943</v>
          </cell>
        </row>
        <row r="6791">
          <cell r="A6791" t="str">
            <v>004713510</v>
          </cell>
          <cell r="B6791" t="str">
            <v>Talilni vložek</v>
          </cell>
          <cell r="C6791" t="str">
            <v>G1UQ2/40A/500V</v>
          </cell>
          <cell r="D6791" t="str">
            <v>49,4392</v>
          </cell>
          <cell r="E6791" t="str">
            <v>UC</v>
          </cell>
          <cell r="F6791">
            <v>30</v>
          </cell>
          <cell r="G6791">
            <v>346074.39999999997</v>
          </cell>
          <cell r="H6791">
            <v>0</v>
          </cell>
          <cell r="I6791">
            <v>349535.14399999997</v>
          </cell>
          <cell r="J6791">
            <v>44041428.143999994</v>
          </cell>
          <cell r="K6791">
            <v>0.64</v>
          </cell>
          <cell r="L6791">
            <v>72227943</v>
          </cell>
        </row>
        <row r="6792">
          <cell r="A6792" t="str">
            <v>004713511</v>
          </cell>
          <cell r="B6792" t="str">
            <v>Talilni vložek</v>
          </cell>
          <cell r="C6792" t="str">
            <v>G1UQ2/50A/500V</v>
          </cell>
          <cell r="D6792" t="str">
            <v>50,8518</v>
          </cell>
          <cell r="E6792" t="str">
            <v>UC</v>
          </cell>
          <cell r="F6792">
            <v>30</v>
          </cell>
          <cell r="G6792">
            <v>355962.6</v>
          </cell>
          <cell r="H6792">
            <v>0</v>
          </cell>
          <cell r="I6792">
            <v>359522.22599999997</v>
          </cell>
          <cell r="J6792">
            <v>45299800.475999996</v>
          </cell>
          <cell r="K6792">
            <v>0.64</v>
          </cell>
          <cell r="L6792">
            <v>74291673</v>
          </cell>
        </row>
        <row r="6793">
          <cell r="A6793" t="str">
            <v>004713512</v>
          </cell>
          <cell r="B6793" t="str">
            <v>Talilni vložek</v>
          </cell>
          <cell r="C6793" t="str">
            <v>G1UQ2/63A/500V</v>
          </cell>
          <cell r="D6793" t="str">
            <v>54,4830</v>
          </cell>
          <cell r="E6793" t="str">
            <v>UC</v>
          </cell>
          <cell r="F6793">
            <v>30</v>
          </cell>
          <cell r="G6793">
            <v>381381</v>
          </cell>
          <cell r="H6793">
            <v>0</v>
          </cell>
          <cell r="I6793">
            <v>385194.81</v>
          </cell>
          <cell r="J6793">
            <v>48534546.060000002</v>
          </cell>
          <cell r="K6793">
            <v>0.64</v>
          </cell>
          <cell r="L6793">
            <v>79596656</v>
          </cell>
        </row>
        <row r="6794">
          <cell r="A6794" t="str">
            <v>004713513</v>
          </cell>
          <cell r="B6794" t="str">
            <v>Talilni vložek</v>
          </cell>
          <cell r="C6794" t="str">
            <v>G1UQ2/80A/500V</v>
          </cell>
          <cell r="D6794" t="str">
            <v>55,3806</v>
          </cell>
          <cell r="E6794" t="str">
            <v>UC</v>
          </cell>
          <cell r="F6794">
            <v>30</v>
          </cell>
          <cell r="G6794">
            <v>387664.19999999995</v>
          </cell>
          <cell r="H6794">
            <v>0</v>
          </cell>
          <cell r="I6794">
            <v>391540.84199999995</v>
          </cell>
          <cell r="J6794">
            <v>49334146.091999993</v>
          </cell>
          <cell r="K6794">
            <v>0.64</v>
          </cell>
          <cell r="L6794">
            <v>80908000</v>
          </cell>
        </row>
        <row r="6795">
          <cell r="A6795" t="str">
            <v>004713514</v>
          </cell>
          <cell r="B6795" t="str">
            <v>Talilni vložek</v>
          </cell>
          <cell r="C6795" t="str">
            <v>G1UQ2/100A/500V</v>
          </cell>
          <cell r="D6795" t="str">
            <v>55,3806</v>
          </cell>
          <cell r="E6795" t="str">
            <v>UC</v>
          </cell>
          <cell r="F6795">
            <v>30</v>
          </cell>
          <cell r="G6795">
            <v>387664.19999999995</v>
          </cell>
          <cell r="H6795">
            <v>0</v>
          </cell>
          <cell r="I6795">
            <v>391540.84199999995</v>
          </cell>
          <cell r="J6795">
            <v>49334146.091999993</v>
          </cell>
          <cell r="K6795">
            <v>0.64</v>
          </cell>
          <cell r="L6795">
            <v>80908000</v>
          </cell>
        </row>
        <row r="6796">
          <cell r="A6796" t="str">
            <v>004713515</v>
          </cell>
          <cell r="B6796" t="str">
            <v>Talilni vložek</v>
          </cell>
          <cell r="C6796" t="str">
            <v>G1UQ2/125A/500V</v>
          </cell>
          <cell r="D6796" t="str">
            <v>60,9976</v>
          </cell>
          <cell r="E6796" t="str">
            <v>UC</v>
          </cell>
          <cell r="F6796">
            <v>30</v>
          </cell>
          <cell r="G6796">
            <v>426983.19999999995</v>
          </cell>
          <cell r="H6796">
            <v>0</v>
          </cell>
          <cell r="I6796">
            <v>431253.03199999995</v>
          </cell>
          <cell r="J6796">
            <v>54337882.03199999</v>
          </cell>
          <cell r="K6796">
            <v>0.64</v>
          </cell>
          <cell r="L6796">
            <v>89114127</v>
          </cell>
        </row>
        <row r="6797">
          <cell r="A6797" t="str">
            <v>004713516</v>
          </cell>
          <cell r="B6797" t="str">
            <v>Talilni vložek</v>
          </cell>
          <cell r="C6797" t="str">
            <v>G1UQ2/160A/500V</v>
          </cell>
          <cell r="D6797" t="str">
            <v>60,9976</v>
          </cell>
          <cell r="E6797" t="str">
            <v>UC</v>
          </cell>
          <cell r="F6797">
            <v>30</v>
          </cell>
          <cell r="G6797">
            <v>426983.19999999995</v>
          </cell>
          <cell r="H6797">
            <v>0</v>
          </cell>
          <cell r="I6797">
            <v>431253.03199999995</v>
          </cell>
          <cell r="J6797">
            <v>54337882.03199999</v>
          </cell>
          <cell r="K6797">
            <v>0.64</v>
          </cell>
          <cell r="L6797">
            <v>89114127</v>
          </cell>
        </row>
        <row r="6798">
          <cell r="A6798" t="str">
            <v>004713517</v>
          </cell>
          <cell r="B6798" t="str">
            <v>Talilni vložek</v>
          </cell>
          <cell r="C6798" t="str">
            <v>G1UQ2/200A/500V</v>
          </cell>
          <cell r="D6798" t="str">
            <v>69,5931</v>
          </cell>
          <cell r="E6798" t="str">
            <v>UC</v>
          </cell>
          <cell r="F6798">
            <v>30</v>
          </cell>
          <cell r="G6798">
            <v>487151.69999999995</v>
          </cell>
          <cell r="H6798">
            <v>0</v>
          </cell>
          <cell r="I6798">
            <v>492023.21699999995</v>
          </cell>
          <cell r="J6798">
            <v>61994925.341999993</v>
          </cell>
          <cell r="K6798">
            <v>0.64</v>
          </cell>
          <cell r="L6798">
            <v>101671678</v>
          </cell>
        </row>
        <row r="6799">
          <cell r="A6799" t="str">
            <v>004713518</v>
          </cell>
          <cell r="B6799" t="str">
            <v>Talilni vložek</v>
          </cell>
          <cell r="C6799" t="str">
            <v>G1UQ2/224A/500V</v>
          </cell>
          <cell r="D6799" t="str">
            <v>69,5931</v>
          </cell>
          <cell r="E6799" t="str">
            <v>UC</v>
          </cell>
          <cell r="F6799">
            <v>30</v>
          </cell>
          <cell r="G6799">
            <v>487151.69999999995</v>
          </cell>
          <cell r="H6799">
            <v>0</v>
          </cell>
          <cell r="I6799">
            <v>492023.21699999995</v>
          </cell>
          <cell r="J6799">
            <v>61994925.341999993</v>
          </cell>
          <cell r="K6799">
            <v>0.64</v>
          </cell>
          <cell r="L6799">
            <v>101671678</v>
          </cell>
        </row>
        <row r="6800">
          <cell r="A6800" t="str">
            <v>004713519</v>
          </cell>
          <cell r="B6800" t="str">
            <v>Talilni vložek</v>
          </cell>
          <cell r="C6800" t="str">
            <v>G1UQ2/250A/500V</v>
          </cell>
          <cell r="D6800" t="str">
            <v>69,5931</v>
          </cell>
          <cell r="E6800" t="str">
            <v>UC</v>
          </cell>
          <cell r="F6800">
            <v>30</v>
          </cell>
          <cell r="G6800">
            <v>487151.69999999995</v>
          </cell>
          <cell r="H6800">
            <v>0</v>
          </cell>
          <cell r="I6800">
            <v>492023.21699999995</v>
          </cell>
          <cell r="J6800">
            <v>61994925.341999993</v>
          </cell>
          <cell r="K6800">
            <v>0.64</v>
          </cell>
          <cell r="L6800">
            <v>101671678</v>
          </cell>
        </row>
        <row r="6801">
          <cell r="A6801" t="str">
            <v>004714515</v>
          </cell>
          <cell r="B6801" t="str">
            <v>Talilni vložek</v>
          </cell>
          <cell r="C6801" t="str">
            <v>G2UQ2/125A/500V</v>
          </cell>
          <cell r="D6801" t="str">
            <v>50,5662</v>
          </cell>
          <cell r="E6801" t="str">
            <v>UC</v>
          </cell>
          <cell r="F6801">
            <v>30</v>
          </cell>
          <cell r="G6801">
            <v>353963.39999999997</v>
          </cell>
          <cell r="H6801">
            <v>0</v>
          </cell>
          <cell r="I6801">
            <v>357503.03399999999</v>
          </cell>
          <cell r="J6801">
            <v>45045382.283999994</v>
          </cell>
          <cell r="K6801">
            <v>0.64</v>
          </cell>
          <cell r="L6801">
            <v>73874427</v>
          </cell>
        </row>
        <row r="6802">
          <cell r="A6802" t="str">
            <v>004714516</v>
          </cell>
          <cell r="B6802" t="str">
            <v>Talilni vložek</v>
          </cell>
          <cell r="C6802" t="str">
            <v>G2UQ2/160A/500V</v>
          </cell>
          <cell r="D6802" t="str">
            <v>50,5662</v>
          </cell>
          <cell r="E6802" t="str">
            <v>UC</v>
          </cell>
          <cell r="F6802">
            <v>30</v>
          </cell>
          <cell r="G6802">
            <v>353963.39999999997</v>
          </cell>
          <cell r="H6802">
            <v>0</v>
          </cell>
          <cell r="I6802">
            <v>357503.03399999999</v>
          </cell>
          <cell r="J6802">
            <v>45045382.283999994</v>
          </cell>
          <cell r="K6802">
            <v>0.64</v>
          </cell>
          <cell r="L6802">
            <v>73874427</v>
          </cell>
        </row>
        <row r="6803">
          <cell r="A6803" t="str">
            <v>004714517</v>
          </cell>
          <cell r="B6803" t="str">
            <v>Talilni vložek</v>
          </cell>
          <cell r="C6803" t="str">
            <v>G2UQ2/200A/500V</v>
          </cell>
          <cell r="D6803" t="str">
            <v>50,5662</v>
          </cell>
          <cell r="E6803" t="str">
            <v>UC</v>
          </cell>
          <cell r="F6803">
            <v>30</v>
          </cell>
          <cell r="G6803">
            <v>353963.39999999997</v>
          </cell>
          <cell r="H6803">
            <v>0</v>
          </cell>
          <cell r="I6803">
            <v>357503.03399999999</v>
          </cell>
          <cell r="J6803">
            <v>45045382.283999994</v>
          </cell>
          <cell r="K6803">
            <v>0.64</v>
          </cell>
          <cell r="L6803">
            <v>73874427</v>
          </cell>
        </row>
        <row r="6804">
          <cell r="A6804" t="str">
            <v>004714518</v>
          </cell>
          <cell r="B6804" t="str">
            <v>Talilni vložek</v>
          </cell>
          <cell r="C6804" t="str">
            <v>G2UQ2/224A/500V</v>
          </cell>
          <cell r="D6804" t="str">
            <v>64,0033</v>
          </cell>
          <cell r="E6804" t="str">
            <v>UC</v>
          </cell>
          <cell r="F6804">
            <v>30</v>
          </cell>
          <cell r="G6804">
            <v>448023.1</v>
          </cell>
          <cell r="H6804">
            <v>0</v>
          </cell>
          <cell r="I6804">
            <v>452503.33100000001</v>
          </cell>
          <cell r="J6804">
            <v>57015419.706</v>
          </cell>
          <cell r="K6804">
            <v>0.64</v>
          </cell>
          <cell r="L6804">
            <v>93505289</v>
          </cell>
        </row>
        <row r="6805">
          <cell r="A6805" t="str">
            <v>004714519</v>
          </cell>
          <cell r="B6805" t="str">
            <v>Talilni vložek</v>
          </cell>
          <cell r="C6805" t="str">
            <v>G2UQ2/250A/500V</v>
          </cell>
          <cell r="D6805" t="str">
            <v>64,0033</v>
          </cell>
          <cell r="E6805" t="str">
            <v>UC</v>
          </cell>
          <cell r="F6805">
            <v>30</v>
          </cell>
          <cell r="G6805">
            <v>448023.1</v>
          </cell>
          <cell r="H6805">
            <v>0</v>
          </cell>
          <cell r="I6805">
            <v>452503.33100000001</v>
          </cell>
          <cell r="J6805">
            <v>57015419.706</v>
          </cell>
          <cell r="K6805">
            <v>0.64</v>
          </cell>
          <cell r="L6805">
            <v>93505289</v>
          </cell>
        </row>
        <row r="6806">
          <cell r="A6806" t="str">
            <v>004714521</v>
          </cell>
          <cell r="B6806" t="str">
            <v>Talilni vložek</v>
          </cell>
          <cell r="C6806" t="str">
            <v>G2UQ2/315A/500V</v>
          </cell>
          <cell r="D6806" t="str">
            <v>64,0033</v>
          </cell>
          <cell r="E6806" t="str">
            <v>UC</v>
          </cell>
          <cell r="F6806">
            <v>30</v>
          </cell>
          <cell r="G6806">
            <v>448023.1</v>
          </cell>
          <cell r="H6806">
            <v>0</v>
          </cell>
          <cell r="I6806">
            <v>452503.33100000001</v>
          </cell>
          <cell r="J6806">
            <v>57015419.706</v>
          </cell>
          <cell r="K6806">
            <v>0.64</v>
          </cell>
          <cell r="L6806">
            <v>93505289</v>
          </cell>
        </row>
        <row r="6807">
          <cell r="A6807" t="str">
            <v>004714522</v>
          </cell>
          <cell r="B6807" t="str">
            <v>Talilni vložek</v>
          </cell>
          <cell r="C6807" t="str">
            <v>G2UQ2/350A/500V</v>
          </cell>
          <cell r="D6807" t="str">
            <v>88,9192</v>
          </cell>
          <cell r="E6807" t="str">
            <v>UC</v>
          </cell>
          <cell r="F6807">
            <v>30</v>
          </cell>
          <cell r="G6807">
            <v>622434.39999999991</v>
          </cell>
          <cell r="H6807">
            <v>0</v>
          </cell>
          <cell r="I6807">
            <v>628658.74399999995</v>
          </cell>
          <cell r="J6807">
            <v>79211001.743999988</v>
          </cell>
          <cell r="K6807">
            <v>0.64</v>
          </cell>
          <cell r="L6807">
            <v>129906043</v>
          </cell>
        </row>
        <row r="6808">
          <cell r="A6808" t="str">
            <v>004714523</v>
          </cell>
          <cell r="B6808" t="str">
            <v>Talilni vložek</v>
          </cell>
          <cell r="C6808" t="str">
            <v>G2UQ2/400A/500V</v>
          </cell>
          <cell r="D6808" t="str">
            <v>88,9192</v>
          </cell>
          <cell r="E6808" t="str">
            <v>UC</v>
          </cell>
          <cell r="F6808">
            <v>30</v>
          </cell>
          <cell r="G6808">
            <v>622434.39999999991</v>
          </cell>
          <cell r="H6808">
            <v>0</v>
          </cell>
          <cell r="I6808">
            <v>628658.74399999995</v>
          </cell>
          <cell r="J6808">
            <v>79211001.743999988</v>
          </cell>
          <cell r="K6808">
            <v>0.64</v>
          </cell>
          <cell r="L6808">
            <v>129906043</v>
          </cell>
        </row>
        <row r="6809">
          <cell r="A6809" t="str">
            <v>004715519</v>
          </cell>
          <cell r="B6809" t="str">
            <v>Talilni vložek</v>
          </cell>
          <cell r="C6809" t="str">
            <v>G3UQ2/250A/500V</v>
          </cell>
          <cell r="D6809" t="str">
            <v>92,0473</v>
          </cell>
          <cell r="E6809" t="str">
            <v>UC</v>
          </cell>
          <cell r="F6809">
            <v>30</v>
          </cell>
          <cell r="G6809">
            <v>644331.1</v>
          </cell>
          <cell r="H6809">
            <v>0</v>
          </cell>
          <cell r="I6809">
            <v>650774.41099999996</v>
          </cell>
          <cell r="J6809">
            <v>81997575.785999998</v>
          </cell>
          <cell r="K6809">
            <v>0.64</v>
          </cell>
          <cell r="L6809">
            <v>134476025</v>
          </cell>
        </row>
        <row r="6810">
          <cell r="A6810" t="str">
            <v>004715521</v>
          </cell>
          <cell r="B6810" t="str">
            <v>Talilni vložek</v>
          </cell>
          <cell r="C6810" t="str">
            <v>G3UQ2/315A/500V</v>
          </cell>
          <cell r="D6810" t="str">
            <v>92,0473</v>
          </cell>
          <cell r="E6810" t="str">
            <v>UC</v>
          </cell>
          <cell r="F6810">
            <v>30</v>
          </cell>
          <cell r="G6810">
            <v>644331.1</v>
          </cell>
          <cell r="H6810">
            <v>0</v>
          </cell>
          <cell r="I6810">
            <v>650774.41099999996</v>
          </cell>
          <cell r="J6810">
            <v>81997575.785999998</v>
          </cell>
          <cell r="K6810">
            <v>0.64</v>
          </cell>
          <cell r="L6810">
            <v>134476025</v>
          </cell>
        </row>
        <row r="6811">
          <cell r="A6811" t="str">
            <v>004715522</v>
          </cell>
          <cell r="B6811" t="str">
            <v>Talilni vložek</v>
          </cell>
          <cell r="C6811" t="str">
            <v>G3UQ2/350A/500V</v>
          </cell>
          <cell r="D6811" t="str">
            <v>94,9440</v>
          </cell>
          <cell r="E6811" t="str">
            <v>UC</v>
          </cell>
          <cell r="F6811">
            <v>30</v>
          </cell>
          <cell r="G6811">
            <v>664608</v>
          </cell>
          <cell r="H6811">
            <v>0</v>
          </cell>
          <cell r="I6811">
            <v>671254.08</v>
          </cell>
          <cell r="J6811">
            <v>84578014.079999998</v>
          </cell>
          <cell r="K6811">
            <v>0.64</v>
          </cell>
          <cell r="L6811">
            <v>138707944</v>
          </cell>
        </row>
        <row r="6812">
          <cell r="A6812" t="str">
            <v>004715523</v>
          </cell>
          <cell r="B6812" t="str">
            <v>Talilni vložek</v>
          </cell>
          <cell r="C6812" t="str">
            <v>G3UQ2/400A/500V</v>
          </cell>
          <cell r="D6812" t="str">
            <v>94,9440</v>
          </cell>
          <cell r="E6812" t="str">
            <v>UC</v>
          </cell>
          <cell r="F6812">
            <v>30</v>
          </cell>
          <cell r="G6812">
            <v>664608</v>
          </cell>
          <cell r="H6812">
            <v>0</v>
          </cell>
          <cell r="I6812">
            <v>671254.08</v>
          </cell>
          <cell r="J6812">
            <v>84578014.079999998</v>
          </cell>
          <cell r="K6812">
            <v>0.64</v>
          </cell>
          <cell r="L6812">
            <v>138707944</v>
          </cell>
        </row>
        <row r="6813">
          <cell r="A6813" t="str">
            <v>004715524</v>
          </cell>
          <cell r="B6813" t="str">
            <v>Talilni vložek</v>
          </cell>
          <cell r="C6813" t="str">
            <v>G3UQ2/425A/500V</v>
          </cell>
          <cell r="D6813" t="str">
            <v>94,9440</v>
          </cell>
          <cell r="E6813" t="str">
            <v>UC</v>
          </cell>
          <cell r="F6813">
            <v>30</v>
          </cell>
          <cell r="G6813">
            <v>664608</v>
          </cell>
          <cell r="H6813">
            <v>0</v>
          </cell>
          <cell r="I6813">
            <v>671254.08</v>
          </cell>
          <cell r="J6813">
            <v>84578014.079999998</v>
          </cell>
          <cell r="K6813">
            <v>0.64</v>
          </cell>
          <cell r="L6813">
            <v>138707944</v>
          </cell>
        </row>
        <row r="6814">
          <cell r="A6814" t="str">
            <v>004715526</v>
          </cell>
          <cell r="B6814" t="str">
            <v>Talilni vložek</v>
          </cell>
          <cell r="C6814" t="str">
            <v>G3UQ2/500A/500V</v>
          </cell>
          <cell r="D6814" t="str">
            <v>110,7614</v>
          </cell>
          <cell r="E6814" t="str">
            <v>UC</v>
          </cell>
          <cell r="F6814">
            <v>30</v>
          </cell>
          <cell r="G6814">
            <v>775329.79999999993</v>
          </cell>
          <cell r="H6814">
            <v>0</v>
          </cell>
          <cell r="I6814">
            <v>783083.09799999988</v>
          </cell>
          <cell r="J6814">
            <v>98668470.34799999</v>
          </cell>
          <cell r="K6814">
            <v>0.64</v>
          </cell>
          <cell r="L6814">
            <v>161816292</v>
          </cell>
        </row>
        <row r="6815">
          <cell r="A6815" t="str">
            <v>004715528</v>
          </cell>
          <cell r="B6815" t="str">
            <v>Talilni vložek</v>
          </cell>
          <cell r="C6815" t="str">
            <v>G3UQ2/630A/500V</v>
          </cell>
          <cell r="D6815" t="str">
            <v>110,7614</v>
          </cell>
          <cell r="E6815" t="str">
            <v>UC</v>
          </cell>
          <cell r="F6815">
            <v>30</v>
          </cell>
          <cell r="G6815">
            <v>775329.79999999993</v>
          </cell>
          <cell r="H6815">
            <v>0</v>
          </cell>
          <cell r="I6815">
            <v>783083.09799999988</v>
          </cell>
          <cell r="J6815">
            <v>98668470.34799999</v>
          </cell>
          <cell r="K6815">
            <v>0.64</v>
          </cell>
          <cell r="L6815">
            <v>161816292</v>
          </cell>
        </row>
        <row r="6816">
          <cell r="A6816" t="str">
            <v>004721240</v>
          </cell>
          <cell r="B6816" t="str">
            <v>Talilni vložek</v>
          </cell>
          <cell r="C6816" t="str">
            <v>M000 gS 16A/690V</v>
          </cell>
          <cell r="D6816" t="str">
            <v>20,1040</v>
          </cell>
          <cell r="E6816" t="str">
            <v>UC</v>
          </cell>
          <cell r="F6816">
            <v>30</v>
          </cell>
          <cell r="G6816">
            <v>140728</v>
          </cell>
          <cell r="H6816">
            <v>0</v>
          </cell>
          <cell r="I6816">
            <v>142135.28</v>
          </cell>
          <cell r="J6816">
            <v>17909045.280000001</v>
          </cell>
          <cell r="K6816">
            <v>0.64</v>
          </cell>
          <cell r="L6816">
            <v>29370835</v>
          </cell>
        </row>
        <row r="6817">
          <cell r="A6817" t="str">
            <v>004721241</v>
          </cell>
          <cell r="B6817" t="str">
            <v>Talilni vložek</v>
          </cell>
          <cell r="C6817" t="str">
            <v>M000 gS 20A/690V</v>
          </cell>
          <cell r="D6817" t="str">
            <v>20,1040</v>
          </cell>
          <cell r="E6817" t="str">
            <v>UC</v>
          </cell>
          <cell r="F6817">
            <v>30</v>
          </cell>
          <cell r="G6817">
            <v>140728</v>
          </cell>
          <cell r="H6817">
            <v>0</v>
          </cell>
          <cell r="I6817">
            <v>142135.28</v>
          </cell>
          <cell r="J6817">
            <v>17909045.280000001</v>
          </cell>
          <cell r="K6817">
            <v>0.64</v>
          </cell>
          <cell r="L6817">
            <v>29370835</v>
          </cell>
        </row>
        <row r="6818">
          <cell r="A6818" t="str">
            <v>004721242</v>
          </cell>
          <cell r="B6818" t="str">
            <v>Talilni vložek</v>
          </cell>
          <cell r="C6818" t="str">
            <v>M000 gS 25A/690V</v>
          </cell>
          <cell r="D6818" t="str">
            <v>20,1040</v>
          </cell>
          <cell r="E6818" t="str">
            <v>UC</v>
          </cell>
          <cell r="F6818">
            <v>30</v>
          </cell>
          <cell r="G6818">
            <v>140728</v>
          </cell>
          <cell r="H6818">
            <v>0</v>
          </cell>
          <cell r="I6818">
            <v>142135.28</v>
          </cell>
          <cell r="J6818">
            <v>17909045.280000001</v>
          </cell>
          <cell r="K6818">
            <v>0.64</v>
          </cell>
          <cell r="L6818">
            <v>29370835</v>
          </cell>
        </row>
        <row r="6819">
          <cell r="A6819" t="str">
            <v>004721243</v>
          </cell>
          <cell r="B6819" t="str">
            <v>Talilni vložek</v>
          </cell>
          <cell r="C6819" t="str">
            <v>M000 gS 35A/690V</v>
          </cell>
          <cell r="D6819" t="str">
            <v>20,1040</v>
          </cell>
          <cell r="E6819" t="str">
            <v>UC</v>
          </cell>
          <cell r="F6819">
            <v>30</v>
          </cell>
          <cell r="G6819">
            <v>140728</v>
          </cell>
          <cell r="H6819">
            <v>0</v>
          </cell>
          <cell r="I6819">
            <v>142135.28</v>
          </cell>
          <cell r="J6819">
            <v>17909045.280000001</v>
          </cell>
          <cell r="K6819">
            <v>0.64</v>
          </cell>
          <cell r="L6819">
            <v>29370835</v>
          </cell>
        </row>
        <row r="6820">
          <cell r="A6820" t="str">
            <v>004721244</v>
          </cell>
          <cell r="B6820" t="str">
            <v>Talilni vložek</v>
          </cell>
          <cell r="C6820" t="str">
            <v>M000 gS 40A/690V</v>
          </cell>
          <cell r="D6820" t="str">
            <v>20,1040</v>
          </cell>
          <cell r="E6820" t="str">
            <v>UC</v>
          </cell>
          <cell r="F6820">
            <v>30</v>
          </cell>
          <cell r="G6820">
            <v>140728</v>
          </cell>
          <cell r="H6820">
            <v>0</v>
          </cell>
          <cell r="I6820">
            <v>142135.28</v>
          </cell>
          <cell r="J6820">
            <v>17909045.280000001</v>
          </cell>
          <cell r="K6820">
            <v>0.64</v>
          </cell>
          <cell r="L6820">
            <v>29370835</v>
          </cell>
        </row>
        <row r="6821">
          <cell r="A6821" t="str">
            <v>004721245</v>
          </cell>
          <cell r="B6821" t="str">
            <v>Talilni vložek</v>
          </cell>
          <cell r="C6821" t="str">
            <v>M000 gS 50A/690V</v>
          </cell>
          <cell r="D6821" t="str">
            <v>20,1040</v>
          </cell>
          <cell r="E6821" t="str">
            <v>UC</v>
          </cell>
          <cell r="F6821">
            <v>30</v>
          </cell>
          <cell r="G6821">
            <v>140728</v>
          </cell>
          <cell r="H6821">
            <v>0</v>
          </cell>
          <cell r="I6821">
            <v>142135.28</v>
          </cell>
          <cell r="J6821">
            <v>17909045.280000001</v>
          </cell>
          <cell r="K6821">
            <v>0.64</v>
          </cell>
          <cell r="L6821">
            <v>29370835</v>
          </cell>
        </row>
        <row r="6822">
          <cell r="A6822" t="str">
            <v>004721246</v>
          </cell>
          <cell r="B6822" t="str">
            <v>Talilni vložek</v>
          </cell>
          <cell r="C6822" t="str">
            <v>M000 gS 63A/690V</v>
          </cell>
          <cell r="D6822" t="str">
            <v>20,1040</v>
          </cell>
          <cell r="E6822" t="str">
            <v>UC</v>
          </cell>
          <cell r="F6822">
            <v>30</v>
          </cell>
          <cell r="G6822">
            <v>140728</v>
          </cell>
          <cell r="H6822">
            <v>0</v>
          </cell>
          <cell r="I6822">
            <v>142135.28</v>
          </cell>
          <cell r="J6822">
            <v>17909045.280000001</v>
          </cell>
          <cell r="K6822">
            <v>0.64</v>
          </cell>
          <cell r="L6822">
            <v>29370835</v>
          </cell>
        </row>
        <row r="6823">
          <cell r="A6823" t="str">
            <v>004721247</v>
          </cell>
          <cell r="B6823" t="str">
            <v>Talilni vložek</v>
          </cell>
          <cell r="C6823" t="str">
            <v>M000 gS 80A/690V</v>
          </cell>
          <cell r="D6823" t="str">
            <v>20,5433</v>
          </cell>
          <cell r="E6823" t="str">
            <v>UC</v>
          </cell>
          <cell r="F6823">
            <v>30</v>
          </cell>
          <cell r="G6823">
            <v>143803.09999999998</v>
          </cell>
          <cell r="H6823">
            <v>0</v>
          </cell>
          <cell r="I6823">
            <v>145241.13099999996</v>
          </cell>
          <cell r="J6823">
            <v>18300382.505999997</v>
          </cell>
          <cell r="K6823">
            <v>0.64</v>
          </cell>
          <cell r="L6823">
            <v>30012628</v>
          </cell>
        </row>
        <row r="6824">
          <cell r="A6824" t="str">
            <v>004721248</v>
          </cell>
          <cell r="B6824" t="str">
            <v>Talilni vložek</v>
          </cell>
          <cell r="C6824" t="str">
            <v>M000 gS 100A/690V</v>
          </cell>
          <cell r="D6824" t="str">
            <v>20,5433</v>
          </cell>
          <cell r="E6824" t="str">
            <v>UC</v>
          </cell>
          <cell r="F6824">
            <v>30</v>
          </cell>
          <cell r="G6824">
            <v>143803.09999999998</v>
          </cell>
          <cell r="H6824">
            <v>0</v>
          </cell>
          <cell r="I6824">
            <v>145241.13099999996</v>
          </cell>
          <cell r="J6824">
            <v>18300382.505999997</v>
          </cell>
          <cell r="K6824">
            <v>0.64</v>
          </cell>
          <cell r="L6824">
            <v>30012628</v>
          </cell>
        </row>
        <row r="6825">
          <cell r="A6825" t="str">
            <v>004721249</v>
          </cell>
          <cell r="B6825" t="str">
            <v>Talilni vložek</v>
          </cell>
          <cell r="C6825" t="str">
            <v>M000 gS 125A/690V</v>
          </cell>
          <cell r="D6825" t="str">
            <v>24,0319</v>
          </cell>
          <cell r="E6825" t="str">
            <v>UC</v>
          </cell>
          <cell r="F6825">
            <v>30</v>
          </cell>
          <cell r="G6825">
            <v>168223.3</v>
          </cell>
          <cell r="H6825">
            <v>0</v>
          </cell>
          <cell r="I6825">
            <v>169905.533</v>
          </cell>
          <cell r="J6825">
            <v>21408097.158</v>
          </cell>
          <cell r="K6825">
            <v>0.64</v>
          </cell>
          <cell r="L6825">
            <v>35109280</v>
          </cell>
        </row>
        <row r="6826">
          <cell r="A6826" t="str">
            <v>004721250</v>
          </cell>
          <cell r="B6826" t="str">
            <v>Talilni vložek</v>
          </cell>
          <cell r="C6826" t="str">
            <v>M00 gS 160A/690V</v>
          </cell>
          <cell r="D6826" t="str">
            <v>24,0319</v>
          </cell>
          <cell r="E6826" t="str">
            <v>UC</v>
          </cell>
          <cell r="F6826">
            <v>30</v>
          </cell>
          <cell r="G6826">
            <v>168223.3</v>
          </cell>
          <cell r="H6826">
            <v>0</v>
          </cell>
          <cell r="I6826">
            <v>169905.533</v>
          </cell>
          <cell r="J6826">
            <v>21408097.158</v>
          </cell>
          <cell r="K6826">
            <v>0.64</v>
          </cell>
          <cell r="L6826">
            <v>35109280</v>
          </cell>
        </row>
        <row r="6827">
          <cell r="A6827" t="str">
            <v>004723230</v>
          </cell>
          <cell r="B6827" t="str">
            <v>Talilni vložek</v>
          </cell>
          <cell r="C6827" t="str">
            <v>M1 gS 160A/690V</v>
          </cell>
          <cell r="D6827" t="str">
            <v>66,1650</v>
          </cell>
          <cell r="E6827" t="str">
            <v>UC</v>
          </cell>
          <cell r="F6827">
            <v>30</v>
          </cell>
          <cell r="G6827">
            <v>463154.99999999994</v>
          </cell>
          <cell r="H6827">
            <v>0</v>
          </cell>
          <cell r="I6827">
            <v>467786.54999999993</v>
          </cell>
          <cell r="J6827">
            <v>58941105.29999999</v>
          </cell>
          <cell r="K6827">
            <v>0.64</v>
          </cell>
          <cell r="L6827">
            <v>96663413</v>
          </cell>
        </row>
        <row r="6828">
          <cell r="A6828" t="str">
            <v>004723231</v>
          </cell>
          <cell r="B6828" t="str">
            <v>Talilni vložek</v>
          </cell>
          <cell r="C6828" t="str">
            <v>M1 gS 200A/690V</v>
          </cell>
          <cell r="D6828" t="str">
            <v>66,1650</v>
          </cell>
          <cell r="E6828" t="str">
            <v>UC</v>
          </cell>
          <cell r="F6828">
            <v>30</v>
          </cell>
          <cell r="G6828">
            <v>463154.99999999994</v>
          </cell>
          <cell r="H6828">
            <v>0</v>
          </cell>
          <cell r="I6828">
            <v>467786.54999999993</v>
          </cell>
          <cell r="J6828">
            <v>58941105.29999999</v>
          </cell>
          <cell r="K6828">
            <v>0.64</v>
          </cell>
          <cell r="L6828">
            <v>96663413</v>
          </cell>
        </row>
        <row r="6829">
          <cell r="A6829" t="str">
            <v>004723232</v>
          </cell>
          <cell r="B6829" t="str">
            <v>Talilni vložek</v>
          </cell>
          <cell r="C6829" t="str">
            <v>M1 gS 250A/690V</v>
          </cell>
          <cell r="D6829" t="str">
            <v>73,9431</v>
          </cell>
          <cell r="E6829" t="str">
            <v>UC</v>
          </cell>
          <cell r="F6829">
            <v>30</v>
          </cell>
          <cell r="G6829">
            <v>517601.69999999995</v>
          </cell>
          <cell r="H6829">
            <v>0</v>
          </cell>
          <cell r="I6829">
            <v>522777.71699999995</v>
          </cell>
          <cell r="J6829">
            <v>65869992.341999993</v>
          </cell>
          <cell r="K6829">
            <v>0.64</v>
          </cell>
          <cell r="L6829">
            <v>108026788</v>
          </cell>
        </row>
        <row r="6830">
          <cell r="A6830" t="str">
            <v>004723233</v>
          </cell>
          <cell r="B6830" t="str">
            <v>Talilni vložek</v>
          </cell>
          <cell r="C6830" t="str">
            <v>M1 gS 315A/690V</v>
          </cell>
          <cell r="D6830" t="str">
            <v>73,9431</v>
          </cell>
          <cell r="E6830" t="str">
            <v>UC</v>
          </cell>
          <cell r="F6830">
            <v>30</v>
          </cell>
          <cell r="G6830">
            <v>517601.69999999995</v>
          </cell>
          <cell r="H6830">
            <v>0</v>
          </cell>
          <cell r="I6830">
            <v>522777.71699999995</v>
          </cell>
          <cell r="J6830">
            <v>65869992.341999993</v>
          </cell>
          <cell r="K6830">
            <v>0.64</v>
          </cell>
          <cell r="L6830">
            <v>108026788</v>
          </cell>
        </row>
        <row r="6831">
          <cell r="A6831" t="str">
            <v>004724230</v>
          </cell>
          <cell r="B6831" t="str">
            <v>Talilni vložek</v>
          </cell>
          <cell r="C6831" t="str">
            <v>M2 gS 350A/690V</v>
          </cell>
          <cell r="D6831" t="str">
            <v>82,7159</v>
          </cell>
          <cell r="E6831" t="str">
            <v>UC</v>
          </cell>
          <cell r="F6831">
            <v>30</v>
          </cell>
          <cell r="G6831">
            <v>579011.29999999993</v>
          </cell>
          <cell r="H6831">
            <v>0</v>
          </cell>
          <cell r="I6831">
            <v>584801.41299999994</v>
          </cell>
          <cell r="J6831">
            <v>73684978.037999988</v>
          </cell>
          <cell r="K6831">
            <v>0.64</v>
          </cell>
          <cell r="L6831">
            <v>120843364</v>
          </cell>
        </row>
        <row r="6832">
          <cell r="A6832" t="str">
            <v>004724231</v>
          </cell>
          <cell r="B6832" t="str">
            <v>Talilni vložek</v>
          </cell>
          <cell r="C6832" t="str">
            <v>M2 gS 400A/690V</v>
          </cell>
          <cell r="D6832" t="str">
            <v>110,0942</v>
          </cell>
          <cell r="E6832" t="str">
            <v>UC</v>
          </cell>
          <cell r="F6832">
            <v>30</v>
          </cell>
          <cell r="G6832">
            <v>770659.39999999991</v>
          </cell>
          <cell r="H6832">
            <v>0</v>
          </cell>
          <cell r="I6832">
            <v>778365.99399999995</v>
          </cell>
          <cell r="J6832">
            <v>98074115.243999988</v>
          </cell>
          <cell r="K6832">
            <v>0.64</v>
          </cell>
          <cell r="L6832">
            <v>160841550</v>
          </cell>
        </row>
        <row r="6833">
          <cell r="A6833" t="str">
            <v>004724232</v>
          </cell>
          <cell r="B6833" t="str">
            <v>Talilni vložek</v>
          </cell>
          <cell r="C6833" t="str">
            <v>M2 gS 450A/690V</v>
          </cell>
          <cell r="D6833" t="str">
            <v>111,1149</v>
          </cell>
          <cell r="E6833" t="str">
            <v>UC</v>
          </cell>
          <cell r="F6833">
            <v>30</v>
          </cell>
          <cell r="G6833">
            <v>777804.29999999993</v>
          </cell>
          <cell r="H6833">
            <v>0</v>
          </cell>
          <cell r="I6833">
            <v>785582.34299999999</v>
          </cell>
          <cell r="J6833">
            <v>98983375.217999995</v>
          </cell>
          <cell r="K6833">
            <v>0.64</v>
          </cell>
          <cell r="L6833">
            <v>162332736</v>
          </cell>
        </row>
        <row r="6834">
          <cell r="A6834" t="str">
            <v>004724233</v>
          </cell>
          <cell r="B6834" t="str">
            <v>Talilni vložek</v>
          </cell>
          <cell r="C6834" t="str">
            <v>M2 gS 500A/690V</v>
          </cell>
          <cell r="D6834" t="str">
            <v>111,1149</v>
          </cell>
          <cell r="E6834" t="str">
            <v>UC</v>
          </cell>
          <cell r="F6834">
            <v>30</v>
          </cell>
          <cell r="G6834">
            <v>777804.29999999993</v>
          </cell>
          <cell r="H6834">
            <v>0</v>
          </cell>
          <cell r="I6834">
            <v>785582.34299999999</v>
          </cell>
          <cell r="J6834">
            <v>98983375.217999995</v>
          </cell>
          <cell r="K6834">
            <v>0.64</v>
          </cell>
          <cell r="L6834">
            <v>162332736</v>
          </cell>
        </row>
        <row r="6835">
          <cell r="A6835" t="str">
            <v>004725230</v>
          </cell>
          <cell r="B6835" t="str">
            <v>Talilni vložek</v>
          </cell>
          <cell r="C6835" t="str">
            <v>M3 gS 560A/690V</v>
          </cell>
          <cell r="D6835" t="str">
            <v>98,1946</v>
          </cell>
          <cell r="E6835" t="str">
            <v>UC</v>
          </cell>
          <cell r="F6835">
            <v>30</v>
          </cell>
          <cell r="G6835">
            <v>687362.2</v>
          </cell>
          <cell r="H6835">
            <v>0</v>
          </cell>
          <cell r="I6835">
            <v>694235.82199999993</v>
          </cell>
          <cell r="J6835">
            <v>87473713.571999997</v>
          </cell>
          <cell r="K6835">
            <v>0.64</v>
          </cell>
          <cell r="L6835">
            <v>143456891</v>
          </cell>
        </row>
        <row r="6836">
          <cell r="A6836" t="str">
            <v>004725231</v>
          </cell>
          <cell r="B6836" t="str">
            <v>Talilni vložek</v>
          </cell>
          <cell r="C6836" t="str">
            <v>M3 gS 630A/690V</v>
          </cell>
          <cell r="D6836" t="str">
            <v>98,1946</v>
          </cell>
          <cell r="E6836" t="str">
            <v>UC</v>
          </cell>
          <cell r="F6836">
            <v>30</v>
          </cell>
          <cell r="G6836">
            <v>687362.2</v>
          </cell>
          <cell r="H6836">
            <v>0</v>
          </cell>
          <cell r="I6836">
            <v>694235.82199999993</v>
          </cell>
          <cell r="J6836">
            <v>87473713.571999997</v>
          </cell>
          <cell r="K6836">
            <v>0.64</v>
          </cell>
          <cell r="L6836">
            <v>143456891</v>
          </cell>
        </row>
        <row r="6837">
          <cell r="A6837" t="str">
            <v>004723250</v>
          </cell>
          <cell r="B6837" t="str">
            <v>Talilni vložek</v>
          </cell>
          <cell r="C6837" t="str">
            <v>S1 gS /110/160A/690V</v>
          </cell>
          <cell r="D6837" t="str">
            <v>66,1650</v>
          </cell>
          <cell r="E6837" t="str">
            <v>UC</v>
          </cell>
          <cell r="F6837">
            <v>30</v>
          </cell>
          <cell r="G6837">
            <v>463154.99999999994</v>
          </cell>
          <cell r="H6837">
            <v>0</v>
          </cell>
          <cell r="I6837">
            <v>467786.54999999993</v>
          </cell>
          <cell r="J6837">
            <v>58941105.29999999</v>
          </cell>
          <cell r="K6837">
            <v>0.64</v>
          </cell>
          <cell r="L6837">
            <v>96663413</v>
          </cell>
        </row>
        <row r="6838">
          <cell r="A6838" t="str">
            <v>004723251</v>
          </cell>
          <cell r="B6838" t="str">
            <v>Talilni vložek</v>
          </cell>
          <cell r="C6838" t="str">
            <v>S1 gS /110/200A/690V</v>
          </cell>
          <cell r="D6838" t="str">
            <v>66,1650</v>
          </cell>
          <cell r="E6838" t="str">
            <v>UC</v>
          </cell>
          <cell r="F6838">
            <v>30</v>
          </cell>
          <cell r="G6838">
            <v>463154.99999999994</v>
          </cell>
          <cell r="H6838">
            <v>0</v>
          </cell>
          <cell r="I6838">
            <v>467786.54999999993</v>
          </cell>
          <cell r="J6838">
            <v>58941105.29999999</v>
          </cell>
          <cell r="K6838">
            <v>0.64</v>
          </cell>
          <cell r="L6838">
            <v>96663413</v>
          </cell>
        </row>
        <row r="6839">
          <cell r="A6839" t="str">
            <v>004723252</v>
          </cell>
          <cell r="B6839" t="str">
            <v>Talilni vložek</v>
          </cell>
          <cell r="C6839" t="str">
            <v>S1 gS /110/250A/690V</v>
          </cell>
          <cell r="D6839" t="str">
            <v>73,9431</v>
          </cell>
          <cell r="E6839" t="str">
            <v>UC</v>
          </cell>
          <cell r="F6839">
            <v>30</v>
          </cell>
          <cell r="G6839">
            <v>517601.69999999995</v>
          </cell>
          <cell r="H6839">
            <v>0</v>
          </cell>
          <cell r="I6839">
            <v>522777.71699999995</v>
          </cell>
          <cell r="J6839">
            <v>65869992.341999993</v>
          </cell>
          <cell r="K6839">
            <v>0.64</v>
          </cell>
          <cell r="L6839">
            <v>108026788</v>
          </cell>
        </row>
        <row r="6840">
          <cell r="A6840" t="str">
            <v>004723253</v>
          </cell>
          <cell r="B6840" t="str">
            <v>Talilni vložek</v>
          </cell>
          <cell r="C6840" t="str">
            <v>S1 gS /110/315A/690V</v>
          </cell>
          <cell r="D6840" t="str">
            <v>73,9431</v>
          </cell>
          <cell r="E6840" t="str">
            <v>UC</v>
          </cell>
          <cell r="F6840">
            <v>30</v>
          </cell>
          <cell r="G6840">
            <v>517601.69999999995</v>
          </cell>
          <cell r="H6840">
            <v>0</v>
          </cell>
          <cell r="I6840">
            <v>522777.71699999995</v>
          </cell>
          <cell r="J6840">
            <v>65869992.341999993</v>
          </cell>
          <cell r="K6840">
            <v>0.64</v>
          </cell>
          <cell r="L6840">
            <v>108026788</v>
          </cell>
        </row>
        <row r="6841">
          <cell r="A6841" t="str">
            <v>004723255</v>
          </cell>
          <cell r="B6841" t="str">
            <v>Talilni vložek</v>
          </cell>
          <cell r="C6841" t="str">
            <v>S1M gS /110/160A/690V</v>
          </cell>
          <cell r="D6841" t="str">
            <v>66,1650</v>
          </cell>
          <cell r="E6841" t="str">
            <v>UC</v>
          </cell>
          <cell r="F6841">
            <v>30</v>
          </cell>
          <cell r="G6841">
            <v>463154.99999999994</v>
          </cell>
          <cell r="H6841">
            <v>0</v>
          </cell>
          <cell r="I6841">
            <v>467786.54999999993</v>
          </cell>
          <cell r="J6841">
            <v>58941105.29999999</v>
          </cell>
          <cell r="K6841">
            <v>0.64</v>
          </cell>
          <cell r="L6841">
            <v>96663413</v>
          </cell>
        </row>
        <row r="6842">
          <cell r="A6842" t="str">
            <v>004723256</v>
          </cell>
          <cell r="B6842" t="str">
            <v>Talilni vložek</v>
          </cell>
          <cell r="C6842" t="str">
            <v>S1M gS /110/200A/690V</v>
          </cell>
          <cell r="D6842" t="str">
            <v>66,1650</v>
          </cell>
          <cell r="E6842" t="str">
            <v>UC</v>
          </cell>
          <cell r="F6842">
            <v>30</v>
          </cell>
          <cell r="G6842">
            <v>463154.99999999994</v>
          </cell>
          <cell r="H6842">
            <v>0</v>
          </cell>
          <cell r="I6842">
            <v>467786.54999999993</v>
          </cell>
          <cell r="J6842">
            <v>58941105.29999999</v>
          </cell>
          <cell r="K6842">
            <v>0.64</v>
          </cell>
          <cell r="L6842">
            <v>96663413</v>
          </cell>
        </row>
        <row r="6843">
          <cell r="A6843" t="str">
            <v>004723257</v>
          </cell>
          <cell r="B6843" t="str">
            <v>Talilni vložek</v>
          </cell>
          <cell r="C6843" t="str">
            <v>S1M gS /110/250A/690V</v>
          </cell>
          <cell r="D6843" t="str">
            <v>73,9431</v>
          </cell>
          <cell r="E6843" t="str">
            <v>UC</v>
          </cell>
          <cell r="F6843">
            <v>30</v>
          </cell>
          <cell r="G6843">
            <v>517601.69999999995</v>
          </cell>
          <cell r="H6843">
            <v>0</v>
          </cell>
          <cell r="I6843">
            <v>522777.71699999995</v>
          </cell>
          <cell r="J6843">
            <v>65869992.341999993</v>
          </cell>
          <cell r="K6843">
            <v>0.64</v>
          </cell>
          <cell r="L6843">
            <v>108026788</v>
          </cell>
        </row>
        <row r="6844">
          <cell r="A6844" t="str">
            <v>004723258</v>
          </cell>
          <cell r="B6844" t="str">
            <v>Talilni vložek</v>
          </cell>
          <cell r="C6844" t="str">
            <v>S1M gS /110/315A/690V</v>
          </cell>
          <cell r="D6844" t="str">
            <v>73,9431</v>
          </cell>
          <cell r="E6844" t="str">
            <v>UC</v>
          </cell>
          <cell r="F6844">
            <v>30</v>
          </cell>
          <cell r="G6844">
            <v>517601.69999999995</v>
          </cell>
          <cell r="H6844">
            <v>0</v>
          </cell>
          <cell r="I6844">
            <v>522777.71699999995</v>
          </cell>
          <cell r="J6844">
            <v>65869992.341999993</v>
          </cell>
          <cell r="K6844">
            <v>0.64</v>
          </cell>
          <cell r="L6844">
            <v>108026788</v>
          </cell>
        </row>
        <row r="6845">
          <cell r="A6845" t="str">
            <v>004724250</v>
          </cell>
          <cell r="B6845" t="str">
            <v>Talilni vložek</v>
          </cell>
          <cell r="C6845" t="str">
            <v>S2 gS /110/350A/690V</v>
          </cell>
          <cell r="D6845" t="str">
            <v>82,7159</v>
          </cell>
          <cell r="E6845" t="str">
            <v>UC</v>
          </cell>
          <cell r="F6845">
            <v>30</v>
          </cell>
          <cell r="G6845">
            <v>579011.29999999993</v>
          </cell>
          <cell r="H6845">
            <v>0</v>
          </cell>
          <cell r="I6845">
            <v>584801.41299999994</v>
          </cell>
          <cell r="J6845">
            <v>73684978.037999988</v>
          </cell>
          <cell r="K6845">
            <v>0.64</v>
          </cell>
          <cell r="L6845">
            <v>120843364</v>
          </cell>
        </row>
        <row r="6846">
          <cell r="A6846" t="str">
            <v>004724251</v>
          </cell>
          <cell r="B6846" t="str">
            <v>Talilni vložek</v>
          </cell>
          <cell r="C6846" t="str">
            <v>S2 gS /110/400A/690V</v>
          </cell>
          <cell r="D6846" t="str">
            <v>110,0942</v>
          </cell>
          <cell r="E6846" t="str">
            <v>UC</v>
          </cell>
          <cell r="F6846">
            <v>30</v>
          </cell>
          <cell r="G6846">
            <v>770659.39999999991</v>
          </cell>
          <cell r="H6846">
            <v>0</v>
          </cell>
          <cell r="I6846">
            <v>778365.99399999995</v>
          </cell>
          <cell r="J6846">
            <v>98074115.243999988</v>
          </cell>
          <cell r="K6846">
            <v>0.64</v>
          </cell>
          <cell r="L6846">
            <v>160841550</v>
          </cell>
        </row>
        <row r="6847">
          <cell r="A6847" t="str">
            <v>004724252</v>
          </cell>
          <cell r="B6847" t="str">
            <v>Talilni vložek</v>
          </cell>
          <cell r="C6847" t="str">
            <v>S2 gS /110/450A/690V</v>
          </cell>
          <cell r="D6847" t="str">
            <v>111,1149</v>
          </cell>
          <cell r="E6847" t="str">
            <v>UC</v>
          </cell>
          <cell r="F6847">
            <v>30</v>
          </cell>
          <cell r="G6847">
            <v>777804.29999999993</v>
          </cell>
          <cell r="H6847">
            <v>0</v>
          </cell>
          <cell r="I6847">
            <v>785582.34299999999</v>
          </cell>
          <cell r="J6847">
            <v>98983375.217999995</v>
          </cell>
          <cell r="K6847">
            <v>0.64</v>
          </cell>
          <cell r="L6847">
            <v>162332736</v>
          </cell>
        </row>
        <row r="6848">
          <cell r="A6848" t="str">
            <v>004724253</v>
          </cell>
          <cell r="B6848" t="str">
            <v>Talilni vložek</v>
          </cell>
          <cell r="C6848" t="str">
            <v>S2 gS /110/500A/690V</v>
          </cell>
          <cell r="D6848" t="str">
            <v>111,1149</v>
          </cell>
          <cell r="E6848" t="str">
            <v>UC</v>
          </cell>
          <cell r="F6848">
            <v>30</v>
          </cell>
          <cell r="G6848">
            <v>777804.29999999993</v>
          </cell>
          <cell r="H6848">
            <v>0</v>
          </cell>
          <cell r="I6848">
            <v>785582.34299999999</v>
          </cell>
          <cell r="J6848">
            <v>98983375.217999995</v>
          </cell>
          <cell r="K6848">
            <v>0.64</v>
          </cell>
          <cell r="L6848">
            <v>162332736</v>
          </cell>
        </row>
        <row r="6849">
          <cell r="A6849" t="str">
            <v>004724255</v>
          </cell>
          <cell r="B6849" t="str">
            <v>Talilni vložek</v>
          </cell>
          <cell r="C6849" t="str">
            <v>S2M gS /110/350A/690V</v>
          </cell>
          <cell r="D6849" t="str">
            <v>82,7159</v>
          </cell>
          <cell r="E6849" t="str">
            <v>UC</v>
          </cell>
          <cell r="F6849">
            <v>30</v>
          </cell>
          <cell r="G6849">
            <v>579011.29999999993</v>
          </cell>
          <cell r="H6849">
            <v>0</v>
          </cell>
          <cell r="I6849">
            <v>584801.41299999994</v>
          </cell>
          <cell r="J6849">
            <v>73684978.037999988</v>
          </cell>
          <cell r="K6849">
            <v>0.64</v>
          </cell>
          <cell r="L6849">
            <v>120843364</v>
          </cell>
        </row>
        <row r="6850">
          <cell r="A6850" t="str">
            <v>004724256</v>
          </cell>
          <cell r="B6850" t="str">
            <v>Talilni vložek</v>
          </cell>
          <cell r="C6850" t="str">
            <v>S2M gS /110/400A/690V</v>
          </cell>
          <cell r="D6850" t="str">
            <v>110,0942</v>
          </cell>
          <cell r="E6850" t="str">
            <v>UC</v>
          </cell>
          <cell r="F6850">
            <v>30</v>
          </cell>
          <cell r="G6850">
            <v>770659.39999999991</v>
          </cell>
          <cell r="H6850">
            <v>0</v>
          </cell>
          <cell r="I6850">
            <v>778365.99399999995</v>
          </cell>
          <cell r="J6850">
            <v>98074115.243999988</v>
          </cell>
          <cell r="K6850">
            <v>0.64</v>
          </cell>
          <cell r="L6850">
            <v>160841550</v>
          </cell>
        </row>
        <row r="6851">
          <cell r="A6851" t="str">
            <v>004724257</v>
          </cell>
          <cell r="B6851" t="str">
            <v>Talilni vložek</v>
          </cell>
          <cell r="C6851" t="str">
            <v>S2M gS /110/450A/690V</v>
          </cell>
          <cell r="D6851" t="str">
            <v>111,1149</v>
          </cell>
          <cell r="E6851" t="str">
            <v>UC</v>
          </cell>
          <cell r="F6851">
            <v>30</v>
          </cell>
          <cell r="G6851">
            <v>777804.29999999993</v>
          </cell>
          <cell r="H6851">
            <v>0</v>
          </cell>
          <cell r="I6851">
            <v>785582.34299999999</v>
          </cell>
          <cell r="J6851">
            <v>98983375.217999995</v>
          </cell>
          <cell r="K6851">
            <v>0.64</v>
          </cell>
          <cell r="L6851">
            <v>162332736</v>
          </cell>
        </row>
        <row r="6852">
          <cell r="A6852" t="str">
            <v>004724258</v>
          </cell>
          <cell r="B6852" t="str">
            <v>Talilni vložek</v>
          </cell>
          <cell r="C6852" t="str">
            <v>S2M gS /110/500A/690V</v>
          </cell>
          <cell r="D6852" t="str">
            <v>111,1149</v>
          </cell>
          <cell r="E6852" t="str">
            <v>UC</v>
          </cell>
          <cell r="F6852">
            <v>30</v>
          </cell>
          <cell r="G6852">
            <v>777804.29999999993</v>
          </cell>
          <cell r="H6852">
            <v>0</v>
          </cell>
          <cell r="I6852">
            <v>785582.34299999999</v>
          </cell>
          <cell r="J6852">
            <v>98983375.217999995</v>
          </cell>
          <cell r="K6852">
            <v>0.64</v>
          </cell>
          <cell r="L6852">
            <v>162332736</v>
          </cell>
        </row>
        <row r="6853">
          <cell r="A6853" t="str">
            <v>004725250</v>
          </cell>
          <cell r="B6853" t="str">
            <v>Talilni vložek</v>
          </cell>
          <cell r="C6853" t="str">
            <v>S3 gS /110/560A/690V</v>
          </cell>
          <cell r="D6853" t="str">
            <v>98,1946</v>
          </cell>
          <cell r="E6853" t="str">
            <v>UC</v>
          </cell>
          <cell r="F6853">
            <v>30</v>
          </cell>
          <cell r="G6853">
            <v>687362.2</v>
          </cell>
          <cell r="H6853">
            <v>0</v>
          </cell>
          <cell r="I6853">
            <v>694235.82199999993</v>
          </cell>
          <cell r="J6853">
            <v>87473713.571999997</v>
          </cell>
          <cell r="K6853">
            <v>0.64</v>
          </cell>
          <cell r="L6853">
            <v>143456891</v>
          </cell>
        </row>
        <row r="6854">
          <cell r="A6854" t="str">
            <v>004725251</v>
          </cell>
          <cell r="B6854" t="str">
            <v>Talilni vložek</v>
          </cell>
          <cell r="C6854" t="str">
            <v>S3 gS /110/630A/690V</v>
          </cell>
          <cell r="D6854" t="str">
            <v>98,1946</v>
          </cell>
          <cell r="E6854" t="str">
            <v>UC</v>
          </cell>
          <cell r="F6854">
            <v>30</v>
          </cell>
          <cell r="G6854">
            <v>687362.2</v>
          </cell>
          <cell r="H6854">
            <v>0</v>
          </cell>
          <cell r="I6854">
            <v>694235.82199999993</v>
          </cell>
          <cell r="J6854">
            <v>87473713.571999997</v>
          </cell>
          <cell r="K6854">
            <v>0.64</v>
          </cell>
          <cell r="L6854">
            <v>143456891</v>
          </cell>
        </row>
        <row r="6855">
          <cell r="A6855" t="str">
            <v>004725255</v>
          </cell>
          <cell r="B6855" t="str">
            <v>Talilni vložek</v>
          </cell>
          <cell r="C6855" t="str">
            <v>S3M gS /110/560A/690V</v>
          </cell>
          <cell r="D6855" t="str">
            <v>98,1946</v>
          </cell>
          <cell r="E6855" t="str">
            <v>UC</v>
          </cell>
          <cell r="F6855">
            <v>30</v>
          </cell>
          <cell r="G6855">
            <v>687362.2</v>
          </cell>
          <cell r="H6855">
            <v>0</v>
          </cell>
          <cell r="I6855">
            <v>694235.82199999993</v>
          </cell>
          <cell r="J6855">
            <v>87473713.571999997</v>
          </cell>
          <cell r="K6855">
            <v>0.64</v>
          </cell>
          <cell r="L6855">
            <v>143456891</v>
          </cell>
        </row>
        <row r="6856">
          <cell r="A6856" t="str">
            <v>004725256</v>
          </cell>
          <cell r="B6856" t="str">
            <v>Talilni vložek</v>
          </cell>
          <cell r="C6856" t="str">
            <v>S3M gS /110/630A/690V</v>
          </cell>
          <cell r="D6856" t="str">
            <v>98,1946</v>
          </cell>
          <cell r="E6856" t="str">
            <v>UC</v>
          </cell>
          <cell r="F6856">
            <v>30</v>
          </cell>
          <cell r="G6856">
            <v>687362.2</v>
          </cell>
          <cell r="H6856">
            <v>0</v>
          </cell>
          <cell r="I6856">
            <v>694235.82199999993</v>
          </cell>
          <cell r="J6856">
            <v>87473713.571999997</v>
          </cell>
          <cell r="K6856">
            <v>0.64</v>
          </cell>
          <cell r="L6856">
            <v>143456891</v>
          </cell>
        </row>
        <row r="6857">
          <cell r="A6857" t="str">
            <v>004117001</v>
          </cell>
          <cell r="B6857" t="str">
            <v>Mikro stikalo</v>
          </cell>
          <cell r="C6857" t="str">
            <v>NVS5</v>
          </cell>
          <cell r="D6857" t="str">
            <v>5,5800</v>
          </cell>
          <cell r="E6857" t="str">
            <v>NJ</v>
          </cell>
          <cell r="F6857">
            <v>36</v>
          </cell>
          <cell r="G6857">
            <v>35712</v>
          </cell>
          <cell r="H6857">
            <v>0</v>
          </cell>
          <cell r="I6857">
            <v>36069.120000000003</v>
          </cell>
          <cell r="J6857">
            <v>4544709.12</v>
          </cell>
          <cell r="K6857">
            <v>0.57999999999999996</v>
          </cell>
          <cell r="L6857">
            <v>7180641</v>
          </cell>
        </row>
        <row r="6858">
          <cell r="A6858" t="str">
            <v>004349003</v>
          </cell>
          <cell r="B6858" t="str">
            <v>Mikro stikalo</v>
          </cell>
          <cell r="C6858" t="str">
            <v>MK</v>
          </cell>
          <cell r="D6858" t="str">
            <v>68,4644</v>
          </cell>
          <cell r="E6858" t="str">
            <v>UC</v>
          </cell>
          <cell r="F6858">
            <v>30</v>
          </cell>
          <cell r="G6858">
            <v>479250.8</v>
          </cell>
          <cell r="H6858">
            <v>0</v>
          </cell>
          <cell r="I6858">
            <v>484043.30800000002</v>
          </cell>
          <cell r="J6858">
            <v>60989456.808000006</v>
          </cell>
          <cell r="K6858">
            <v>0.64</v>
          </cell>
          <cell r="L6858">
            <v>100022710</v>
          </cell>
        </row>
        <row r="6859">
          <cell r="A6859" t="str">
            <v>004349001</v>
          </cell>
          <cell r="B6859" t="str">
            <v>Montažni kit</v>
          </cell>
          <cell r="C6859" t="str">
            <v>AMK1</v>
          </cell>
          <cell r="D6859" t="str">
            <v>18,1764</v>
          </cell>
          <cell r="E6859" t="str">
            <v>UC</v>
          </cell>
          <cell r="F6859">
            <v>30</v>
          </cell>
          <cell r="G6859">
            <v>127234.79999999999</v>
          </cell>
          <cell r="H6859">
            <v>0</v>
          </cell>
          <cell r="I6859">
            <v>128507.14799999999</v>
          </cell>
          <cell r="J6859">
            <v>16191900.647999998</v>
          </cell>
          <cell r="K6859">
            <v>0.64</v>
          </cell>
          <cell r="L6859">
            <v>26554718</v>
          </cell>
        </row>
        <row r="6860">
          <cell r="A6860" t="str">
            <v>004349002</v>
          </cell>
          <cell r="B6860" t="str">
            <v>Signalni kontakti</v>
          </cell>
          <cell r="C6860" t="str">
            <v>AMK2</v>
          </cell>
          <cell r="D6860" t="str">
            <v>26,8607</v>
          </cell>
          <cell r="E6860" t="str">
            <v>UC</v>
          </cell>
          <cell r="F6860">
            <v>30</v>
          </cell>
          <cell r="G6860">
            <v>188024.9</v>
          </cell>
          <cell r="H6860">
            <v>0</v>
          </cell>
          <cell r="I6860">
            <v>189905.149</v>
          </cell>
          <cell r="J6860">
            <v>23928048.774</v>
          </cell>
          <cell r="K6860">
            <v>0.64</v>
          </cell>
          <cell r="L6860">
            <v>39242000</v>
          </cell>
        </row>
        <row r="6861">
          <cell r="A6861" t="str">
            <v>002625101</v>
          </cell>
          <cell r="B6861" t="str">
            <v>Talilni vložek</v>
          </cell>
          <cell r="C6861" t="str">
            <v>CH10x38 gPV 2A/1000V DC UL</v>
          </cell>
          <cell r="D6861" t="str">
            <v>6,5108</v>
          </cell>
          <cell r="E6861" t="str">
            <v>XA</v>
          </cell>
          <cell r="F6861">
            <v>30</v>
          </cell>
          <cell r="G6861">
            <v>45575.6</v>
          </cell>
          <cell r="H6861">
            <v>0</v>
          </cell>
          <cell r="I6861">
            <v>46031.356</v>
          </cell>
          <cell r="J6861">
            <v>5799950.8559999997</v>
          </cell>
          <cell r="K6861">
            <v>0.64</v>
          </cell>
          <cell r="L6861">
            <v>9511920</v>
          </cell>
        </row>
        <row r="6862">
          <cell r="A6862" t="str">
            <v>002625100</v>
          </cell>
          <cell r="B6862" t="str">
            <v>Talilni vložek</v>
          </cell>
          <cell r="C6862" t="str">
            <v>CH10x38 gPV 3A/1000V DC UL</v>
          </cell>
          <cell r="D6862" t="str">
            <v>6,5108</v>
          </cell>
          <cell r="E6862" t="str">
            <v>XA</v>
          </cell>
          <cell r="F6862">
            <v>30</v>
          </cell>
          <cell r="G6862">
            <v>45575.6</v>
          </cell>
          <cell r="H6862">
            <v>0</v>
          </cell>
          <cell r="I6862">
            <v>46031.356</v>
          </cell>
          <cell r="J6862">
            <v>5799950.8559999997</v>
          </cell>
          <cell r="K6862">
            <v>0.64</v>
          </cell>
          <cell r="L6862">
            <v>9511920</v>
          </cell>
        </row>
        <row r="6863">
          <cell r="A6863" t="str">
            <v>002625135</v>
          </cell>
          <cell r="B6863" t="str">
            <v>Talilni vložek</v>
          </cell>
          <cell r="C6863" t="str">
            <v>CH10x38 gPV 3.5A/1000V DC UL</v>
          </cell>
          <cell r="D6863" t="str">
            <v>6,5108</v>
          </cell>
          <cell r="E6863" t="str">
            <v>XA</v>
          </cell>
          <cell r="F6863">
            <v>30</v>
          </cell>
          <cell r="G6863">
            <v>45575.6</v>
          </cell>
          <cell r="H6863">
            <v>0</v>
          </cell>
          <cell r="I6863">
            <v>46031.356</v>
          </cell>
          <cell r="J6863">
            <v>5799950.8559999997</v>
          </cell>
          <cell r="K6863">
            <v>0.64</v>
          </cell>
          <cell r="L6863">
            <v>9511920</v>
          </cell>
        </row>
        <row r="6864">
          <cell r="A6864" t="str">
            <v>002625102</v>
          </cell>
          <cell r="B6864" t="str">
            <v>Talilni vložek</v>
          </cell>
          <cell r="C6864" t="str">
            <v>CH10x38 gPV 4A/1000V DC UL</v>
          </cell>
          <cell r="D6864" t="str">
            <v>6,5108</v>
          </cell>
          <cell r="E6864" t="str">
            <v>XA</v>
          </cell>
          <cell r="F6864">
            <v>30</v>
          </cell>
          <cell r="G6864">
            <v>45575.6</v>
          </cell>
          <cell r="H6864">
            <v>0</v>
          </cell>
          <cell r="I6864">
            <v>46031.356</v>
          </cell>
          <cell r="J6864">
            <v>5799950.8559999997</v>
          </cell>
          <cell r="K6864">
            <v>0.64</v>
          </cell>
          <cell r="L6864">
            <v>9511920</v>
          </cell>
        </row>
        <row r="6865">
          <cell r="A6865" t="str">
            <v>002625111</v>
          </cell>
          <cell r="B6865" t="str">
            <v>Talilni vložek</v>
          </cell>
          <cell r="C6865" t="str">
            <v>CH10x38 gPV 5A/1000V DC UL</v>
          </cell>
          <cell r="D6865" t="str">
            <v>6,5108</v>
          </cell>
          <cell r="E6865" t="str">
            <v>XA</v>
          </cell>
          <cell r="F6865">
            <v>30</v>
          </cell>
          <cell r="G6865">
            <v>45575.6</v>
          </cell>
          <cell r="H6865">
            <v>0</v>
          </cell>
          <cell r="I6865">
            <v>46031.356</v>
          </cell>
          <cell r="J6865">
            <v>5799950.8559999997</v>
          </cell>
          <cell r="K6865">
            <v>0.64</v>
          </cell>
          <cell r="L6865">
            <v>9511920</v>
          </cell>
        </row>
        <row r="6866">
          <cell r="A6866" t="str">
            <v>002625103</v>
          </cell>
          <cell r="B6866" t="str">
            <v>Talilni vložek</v>
          </cell>
          <cell r="C6866" t="str">
            <v>CH10x38 gPV 6A/1000V DC UL</v>
          </cell>
          <cell r="D6866" t="str">
            <v>6,5108</v>
          </cell>
          <cell r="E6866" t="str">
            <v>XA</v>
          </cell>
          <cell r="F6866">
            <v>30</v>
          </cell>
          <cell r="G6866">
            <v>45575.6</v>
          </cell>
          <cell r="H6866">
            <v>0</v>
          </cell>
          <cell r="I6866">
            <v>46031.356</v>
          </cell>
          <cell r="J6866">
            <v>5799950.8559999997</v>
          </cell>
          <cell r="K6866">
            <v>0.64</v>
          </cell>
          <cell r="L6866">
            <v>9511920</v>
          </cell>
        </row>
        <row r="6867">
          <cell r="A6867" t="str">
            <v>002625110</v>
          </cell>
          <cell r="B6867" t="str">
            <v>Talilni vložek</v>
          </cell>
          <cell r="C6867" t="str">
            <v>CH10x38 gPV 7A/1000V DC UL</v>
          </cell>
          <cell r="D6867" t="str">
            <v>6,5108</v>
          </cell>
          <cell r="E6867" t="str">
            <v>XA</v>
          </cell>
          <cell r="F6867">
            <v>30</v>
          </cell>
          <cell r="G6867">
            <v>45575.6</v>
          </cell>
          <cell r="H6867">
            <v>0</v>
          </cell>
          <cell r="I6867">
            <v>46031.356</v>
          </cell>
          <cell r="J6867">
            <v>5799950.8559999997</v>
          </cell>
          <cell r="K6867">
            <v>0.64</v>
          </cell>
          <cell r="L6867">
            <v>9511920</v>
          </cell>
        </row>
        <row r="6868">
          <cell r="A6868" t="str">
            <v>002625104</v>
          </cell>
          <cell r="B6868" t="str">
            <v>Talilni vložek</v>
          </cell>
          <cell r="C6868" t="str">
            <v>CH10x38 gPV 8A/1000V DC UL</v>
          </cell>
          <cell r="D6868" t="str">
            <v>6,5108</v>
          </cell>
          <cell r="E6868" t="str">
            <v>XA</v>
          </cell>
          <cell r="F6868">
            <v>30</v>
          </cell>
          <cell r="G6868">
            <v>45575.6</v>
          </cell>
          <cell r="H6868">
            <v>0</v>
          </cell>
          <cell r="I6868">
            <v>46031.356</v>
          </cell>
          <cell r="J6868">
            <v>5799950.8559999997</v>
          </cell>
          <cell r="K6868">
            <v>0.64</v>
          </cell>
          <cell r="L6868">
            <v>9511920</v>
          </cell>
        </row>
        <row r="6869">
          <cell r="A6869" t="str">
            <v>002625105</v>
          </cell>
          <cell r="B6869" t="str">
            <v>Talilni vložek</v>
          </cell>
          <cell r="C6869" t="str">
            <v>CH10x38 gPV 10A/1000V DC UL</v>
          </cell>
          <cell r="D6869" t="str">
            <v>6,5108</v>
          </cell>
          <cell r="E6869" t="str">
            <v>XA</v>
          </cell>
          <cell r="F6869">
            <v>30</v>
          </cell>
          <cell r="G6869">
            <v>45575.6</v>
          </cell>
          <cell r="H6869">
            <v>0</v>
          </cell>
          <cell r="I6869">
            <v>46031.356</v>
          </cell>
          <cell r="J6869">
            <v>5799950.8559999997</v>
          </cell>
          <cell r="K6869">
            <v>0.64</v>
          </cell>
          <cell r="L6869">
            <v>9511920</v>
          </cell>
        </row>
        <row r="6870">
          <cell r="A6870" t="str">
            <v>002625106</v>
          </cell>
          <cell r="B6870" t="str">
            <v>Talilni vložek</v>
          </cell>
          <cell r="C6870" t="str">
            <v>CH10x38 gPV 12A/1000V DC UL</v>
          </cell>
          <cell r="D6870" t="str">
            <v>6,5108</v>
          </cell>
          <cell r="E6870" t="str">
            <v>XA</v>
          </cell>
          <cell r="F6870">
            <v>30</v>
          </cell>
          <cell r="G6870">
            <v>45575.6</v>
          </cell>
          <cell r="H6870">
            <v>0</v>
          </cell>
          <cell r="I6870">
            <v>46031.356</v>
          </cell>
          <cell r="J6870">
            <v>5799950.8559999997</v>
          </cell>
          <cell r="K6870">
            <v>0.64</v>
          </cell>
          <cell r="L6870">
            <v>9511920</v>
          </cell>
        </row>
        <row r="6871">
          <cell r="A6871" t="str">
            <v>002625137</v>
          </cell>
          <cell r="B6871" t="str">
            <v>Talilni vložek</v>
          </cell>
          <cell r="C6871" t="str">
            <v>CH10x38 gPV 13A/1000V DC UL</v>
          </cell>
          <cell r="D6871" t="str">
            <v>6,5108</v>
          </cell>
          <cell r="E6871" t="str">
            <v>XA</v>
          </cell>
          <cell r="F6871">
            <v>30</v>
          </cell>
          <cell r="G6871">
            <v>45575.6</v>
          </cell>
          <cell r="H6871">
            <v>0</v>
          </cell>
          <cell r="I6871">
            <v>46031.356</v>
          </cell>
          <cell r="J6871">
            <v>5799950.8559999997</v>
          </cell>
          <cell r="K6871">
            <v>0.64</v>
          </cell>
          <cell r="L6871">
            <v>9511920</v>
          </cell>
        </row>
        <row r="6872">
          <cell r="A6872" t="str">
            <v>002625136</v>
          </cell>
          <cell r="B6872" t="str">
            <v>Talilni vložek</v>
          </cell>
          <cell r="C6872" t="str">
            <v>CH10x38 gPV 14A/1000V DC UL</v>
          </cell>
          <cell r="D6872" t="str">
            <v>6,5108</v>
          </cell>
          <cell r="E6872" t="str">
            <v>XA</v>
          </cell>
          <cell r="F6872">
            <v>30</v>
          </cell>
          <cell r="G6872">
            <v>45575.6</v>
          </cell>
          <cell r="H6872">
            <v>0</v>
          </cell>
          <cell r="I6872">
            <v>46031.356</v>
          </cell>
          <cell r="J6872">
            <v>5799950.8559999997</v>
          </cell>
          <cell r="K6872">
            <v>0.64</v>
          </cell>
          <cell r="L6872">
            <v>9511920</v>
          </cell>
        </row>
        <row r="6873">
          <cell r="A6873" t="str">
            <v>002625112</v>
          </cell>
          <cell r="B6873" t="str">
            <v>Talilni vložek</v>
          </cell>
          <cell r="C6873" t="str">
            <v>CH10x38 gPV 15A/1000V DC UL</v>
          </cell>
          <cell r="D6873" t="str">
            <v>6,5108</v>
          </cell>
          <cell r="E6873" t="str">
            <v>XA</v>
          </cell>
          <cell r="F6873">
            <v>30</v>
          </cell>
          <cell r="G6873">
            <v>45575.6</v>
          </cell>
          <cell r="H6873">
            <v>0</v>
          </cell>
          <cell r="I6873">
            <v>46031.356</v>
          </cell>
          <cell r="J6873">
            <v>5799950.8559999997</v>
          </cell>
          <cell r="K6873">
            <v>0.64</v>
          </cell>
          <cell r="L6873">
            <v>9511920</v>
          </cell>
        </row>
        <row r="6874">
          <cell r="A6874" t="str">
            <v>002625107</v>
          </cell>
          <cell r="B6874" t="str">
            <v>Talilni vložek</v>
          </cell>
          <cell r="C6874" t="str">
            <v>CH10x38 gPV 16A/1000V DC UL</v>
          </cell>
          <cell r="D6874" t="str">
            <v>6,5108</v>
          </cell>
          <cell r="E6874" t="str">
            <v>XA</v>
          </cell>
          <cell r="F6874">
            <v>30</v>
          </cell>
          <cell r="G6874">
            <v>45575.6</v>
          </cell>
          <cell r="H6874">
            <v>0</v>
          </cell>
          <cell r="I6874">
            <v>46031.356</v>
          </cell>
          <cell r="J6874">
            <v>5799950.8559999997</v>
          </cell>
          <cell r="K6874">
            <v>0.64</v>
          </cell>
          <cell r="L6874">
            <v>9511920</v>
          </cell>
        </row>
        <row r="6875">
          <cell r="A6875" t="str">
            <v>002625108</v>
          </cell>
          <cell r="B6875" t="str">
            <v>Talilni vložek</v>
          </cell>
          <cell r="C6875" t="str">
            <v>CH10x38 gPV 20A/1000V DC UL</v>
          </cell>
          <cell r="D6875" t="str">
            <v>6,5108</v>
          </cell>
          <cell r="E6875" t="str">
            <v>XA</v>
          </cell>
          <cell r="F6875">
            <v>30</v>
          </cell>
          <cell r="G6875">
            <v>45575.6</v>
          </cell>
          <cell r="H6875">
            <v>0</v>
          </cell>
          <cell r="I6875">
            <v>46031.356</v>
          </cell>
          <cell r="J6875">
            <v>5799950.8559999997</v>
          </cell>
          <cell r="K6875">
            <v>0.64</v>
          </cell>
          <cell r="L6875">
            <v>9511920</v>
          </cell>
        </row>
        <row r="6876">
          <cell r="A6876" t="str">
            <v>002625138</v>
          </cell>
          <cell r="B6876" t="str">
            <v>Talilni vložek</v>
          </cell>
          <cell r="C6876" t="str">
            <v>CH10x38 gPV 1A/1000V DC</v>
          </cell>
          <cell r="D6876" t="str">
            <v>6,5108</v>
          </cell>
          <cell r="E6876" t="str">
            <v>XA</v>
          </cell>
          <cell r="F6876">
            <v>30</v>
          </cell>
          <cell r="G6876">
            <v>45575.6</v>
          </cell>
          <cell r="H6876">
            <v>0</v>
          </cell>
          <cell r="I6876">
            <v>46031.356</v>
          </cell>
          <cell r="J6876">
            <v>5799950.8559999997</v>
          </cell>
          <cell r="K6876">
            <v>0.64</v>
          </cell>
          <cell r="L6876">
            <v>9511920</v>
          </cell>
        </row>
        <row r="6877">
          <cell r="A6877" t="str">
            <v>002625065</v>
          </cell>
          <cell r="B6877" t="str">
            <v>Talilni vložek</v>
          </cell>
          <cell r="C6877" t="str">
            <v>CH10x38 gPV 2A/1000V DC</v>
          </cell>
          <cell r="D6877" t="str">
            <v>6,5108</v>
          </cell>
          <cell r="E6877" t="str">
            <v>XA</v>
          </cell>
          <cell r="F6877">
            <v>30</v>
          </cell>
          <cell r="G6877">
            <v>45575.6</v>
          </cell>
          <cell r="H6877">
            <v>0</v>
          </cell>
          <cell r="I6877">
            <v>46031.356</v>
          </cell>
          <cell r="J6877">
            <v>5799950.8559999997</v>
          </cell>
          <cell r="K6877">
            <v>0.64</v>
          </cell>
          <cell r="L6877">
            <v>9511920</v>
          </cell>
        </row>
        <row r="6878">
          <cell r="A6878" t="str">
            <v>002625067</v>
          </cell>
          <cell r="B6878" t="str">
            <v>Talilni vložek</v>
          </cell>
          <cell r="C6878" t="str">
            <v>CH10x38 gPV 3A/1000V DC</v>
          </cell>
          <cell r="D6878" t="str">
            <v>6,5108</v>
          </cell>
          <cell r="E6878" t="str">
            <v>XA</v>
          </cell>
          <cell r="F6878">
            <v>30</v>
          </cell>
          <cell r="G6878">
            <v>45575.6</v>
          </cell>
          <cell r="H6878">
            <v>0</v>
          </cell>
          <cell r="I6878">
            <v>46031.356</v>
          </cell>
          <cell r="J6878">
            <v>5799950.8559999997</v>
          </cell>
          <cell r="K6878">
            <v>0.64</v>
          </cell>
          <cell r="L6878">
            <v>9511920</v>
          </cell>
        </row>
        <row r="6879">
          <cell r="A6879" t="str">
            <v>002625068</v>
          </cell>
          <cell r="B6879" t="str">
            <v>Talilni vložek</v>
          </cell>
          <cell r="C6879" t="str">
            <v>CH10x38 gPV 3.5A/1000V DC</v>
          </cell>
          <cell r="D6879" t="str">
            <v>6,5108</v>
          </cell>
          <cell r="E6879" t="str">
            <v>XA</v>
          </cell>
          <cell r="F6879">
            <v>30</v>
          </cell>
          <cell r="G6879">
            <v>45575.6</v>
          </cell>
          <cell r="H6879">
            <v>0</v>
          </cell>
          <cell r="I6879">
            <v>46031.356</v>
          </cell>
          <cell r="J6879">
            <v>5799950.8559999997</v>
          </cell>
          <cell r="K6879">
            <v>0.64</v>
          </cell>
          <cell r="L6879">
            <v>9511920</v>
          </cell>
        </row>
        <row r="6880">
          <cell r="A6880" t="str">
            <v>002625069</v>
          </cell>
          <cell r="B6880" t="str">
            <v>Talilni vložek</v>
          </cell>
          <cell r="C6880" t="str">
            <v>CH10x38 gPV 4A/1000V DC</v>
          </cell>
          <cell r="D6880" t="str">
            <v>6,5108</v>
          </cell>
          <cell r="E6880" t="str">
            <v>XA</v>
          </cell>
          <cell r="F6880">
            <v>30</v>
          </cell>
          <cell r="G6880">
            <v>45575.6</v>
          </cell>
          <cell r="H6880">
            <v>0</v>
          </cell>
          <cell r="I6880">
            <v>46031.356</v>
          </cell>
          <cell r="J6880">
            <v>5799950.8559999997</v>
          </cell>
          <cell r="K6880">
            <v>0.64</v>
          </cell>
          <cell r="L6880">
            <v>9511920</v>
          </cell>
        </row>
        <row r="6881">
          <cell r="A6881" t="str">
            <v>002625070</v>
          </cell>
          <cell r="B6881" t="str">
            <v>Talilni vložek</v>
          </cell>
          <cell r="C6881" t="str">
            <v>CH10x38 gPV 5A/1000V DC</v>
          </cell>
          <cell r="D6881" t="str">
            <v>6,5108</v>
          </cell>
          <cell r="E6881" t="str">
            <v>XA</v>
          </cell>
          <cell r="F6881">
            <v>30</v>
          </cell>
          <cell r="G6881">
            <v>45575.6</v>
          </cell>
          <cell r="H6881">
            <v>0</v>
          </cell>
          <cell r="I6881">
            <v>46031.356</v>
          </cell>
          <cell r="J6881">
            <v>5799950.8559999997</v>
          </cell>
          <cell r="K6881">
            <v>0.64</v>
          </cell>
          <cell r="L6881">
            <v>9511920</v>
          </cell>
        </row>
        <row r="6882">
          <cell r="A6882" t="str">
            <v>002625071</v>
          </cell>
          <cell r="B6882" t="str">
            <v>Talilni vložek</v>
          </cell>
          <cell r="C6882" t="str">
            <v>CH10x38 gPV 6A/1000V DC</v>
          </cell>
          <cell r="D6882" t="str">
            <v>6,5108</v>
          </cell>
          <cell r="E6882" t="str">
            <v>XA</v>
          </cell>
          <cell r="F6882">
            <v>30</v>
          </cell>
          <cell r="G6882">
            <v>45575.6</v>
          </cell>
          <cell r="H6882">
            <v>0</v>
          </cell>
          <cell r="I6882">
            <v>46031.356</v>
          </cell>
          <cell r="J6882">
            <v>5799950.8559999997</v>
          </cell>
          <cell r="K6882">
            <v>0.64</v>
          </cell>
          <cell r="L6882">
            <v>9511920</v>
          </cell>
        </row>
        <row r="6883">
          <cell r="A6883" t="str">
            <v>002625072</v>
          </cell>
          <cell r="B6883" t="str">
            <v>Talilni vložek</v>
          </cell>
          <cell r="C6883" t="str">
            <v>CH10x38 gPV 7A/1000V DC</v>
          </cell>
          <cell r="D6883" t="str">
            <v>6,5108</v>
          </cell>
          <cell r="E6883" t="str">
            <v>XA</v>
          </cell>
          <cell r="F6883">
            <v>30</v>
          </cell>
          <cell r="G6883">
            <v>45575.6</v>
          </cell>
          <cell r="H6883">
            <v>0</v>
          </cell>
          <cell r="I6883">
            <v>46031.356</v>
          </cell>
          <cell r="J6883">
            <v>5799950.8559999997</v>
          </cell>
          <cell r="K6883">
            <v>0.64</v>
          </cell>
          <cell r="L6883">
            <v>9511920</v>
          </cell>
        </row>
        <row r="6884">
          <cell r="A6884" t="str">
            <v>002625073</v>
          </cell>
          <cell r="B6884" t="str">
            <v>Talilni vložek</v>
          </cell>
          <cell r="C6884" t="str">
            <v>CH10x38 gPV 8A/1000V DC</v>
          </cell>
          <cell r="D6884" t="str">
            <v>6,5108</v>
          </cell>
          <cell r="E6884" t="str">
            <v>XA</v>
          </cell>
          <cell r="F6884">
            <v>30</v>
          </cell>
          <cell r="G6884">
            <v>45575.6</v>
          </cell>
          <cell r="H6884">
            <v>0</v>
          </cell>
          <cell r="I6884">
            <v>46031.356</v>
          </cell>
          <cell r="J6884">
            <v>5799950.8559999997</v>
          </cell>
          <cell r="K6884">
            <v>0.64</v>
          </cell>
          <cell r="L6884">
            <v>9511920</v>
          </cell>
        </row>
        <row r="6885">
          <cell r="A6885" t="str">
            <v>002625075</v>
          </cell>
          <cell r="B6885" t="str">
            <v>Talilni vložek</v>
          </cell>
          <cell r="C6885" t="str">
            <v>CH10x38 gPV 10A/1000V DC</v>
          </cell>
          <cell r="D6885" t="str">
            <v>6,5108</v>
          </cell>
          <cell r="E6885" t="str">
            <v>XA</v>
          </cell>
          <cell r="F6885">
            <v>30</v>
          </cell>
          <cell r="G6885">
            <v>45575.6</v>
          </cell>
          <cell r="H6885">
            <v>0</v>
          </cell>
          <cell r="I6885">
            <v>46031.356</v>
          </cell>
          <cell r="J6885">
            <v>5799950.8559999997</v>
          </cell>
          <cell r="K6885">
            <v>0.64</v>
          </cell>
          <cell r="L6885">
            <v>9511920</v>
          </cell>
        </row>
        <row r="6886">
          <cell r="A6886" t="str">
            <v>002625077</v>
          </cell>
          <cell r="B6886" t="str">
            <v>Talilni vložek</v>
          </cell>
          <cell r="C6886" t="str">
            <v>CH10x38 gPV 12A/1000V DC</v>
          </cell>
          <cell r="D6886" t="str">
            <v>6,5108</v>
          </cell>
          <cell r="E6886" t="str">
            <v>XA</v>
          </cell>
          <cell r="F6886">
            <v>30</v>
          </cell>
          <cell r="G6886">
            <v>45575.6</v>
          </cell>
          <cell r="H6886">
            <v>0</v>
          </cell>
          <cell r="I6886">
            <v>46031.356</v>
          </cell>
          <cell r="J6886">
            <v>5799950.8559999997</v>
          </cell>
          <cell r="K6886">
            <v>0.64</v>
          </cell>
          <cell r="L6886">
            <v>9511920</v>
          </cell>
        </row>
        <row r="6887">
          <cell r="A6887" t="str">
            <v>002625078</v>
          </cell>
          <cell r="B6887" t="str">
            <v>Talilni vložek</v>
          </cell>
          <cell r="C6887" t="str">
            <v>CH10x38 gPV 13A/1000V DC</v>
          </cell>
          <cell r="D6887" t="str">
            <v>6,5108</v>
          </cell>
          <cell r="E6887" t="str">
            <v>XA</v>
          </cell>
          <cell r="F6887">
            <v>30</v>
          </cell>
          <cell r="G6887">
            <v>45575.6</v>
          </cell>
          <cell r="H6887">
            <v>0</v>
          </cell>
          <cell r="I6887">
            <v>46031.356</v>
          </cell>
          <cell r="J6887">
            <v>5799950.8559999997</v>
          </cell>
          <cell r="K6887">
            <v>0.64</v>
          </cell>
          <cell r="L6887">
            <v>9511920</v>
          </cell>
        </row>
        <row r="6888">
          <cell r="A6888" t="str">
            <v>002625079</v>
          </cell>
          <cell r="B6888" t="str">
            <v>Talilni vložek</v>
          </cell>
          <cell r="C6888" t="str">
            <v>CH10x38 gPV 14A/1000V DC</v>
          </cell>
          <cell r="D6888" t="str">
            <v>6,5108</v>
          </cell>
          <cell r="E6888" t="str">
            <v>XA</v>
          </cell>
          <cell r="F6888">
            <v>30</v>
          </cell>
          <cell r="G6888">
            <v>45575.6</v>
          </cell>
          <cell r="H6888">
            <v>0</v>
          </cell>
          <cell r="I6888">
            <v>46031.356</v>
          </cell>
          <cell r="J6888">
            <v>5799950.8559999997</v>
          </cell>
          <cell r="K6888">
            <v>0.64</v>
          </cell>
          <cell r="L6888">
            <v>9511920</v>
          </cell>
        </row>
        <row r="6889">
          <cell r="A6889" t="str">
            <v>002625080</v>
          </cell>
          <cell r="B6889" t="str">
            <v>Talilni vložek</v>
          </cell>
          <cell r="C6889" t="str">
            <v>CH10x38 gPV 15A/1000V DC</v>
          </cell>
          <cell r="D6889" t="str">
            <v>6,5108</v>
          </cell>
          <cell r="E6889" t="str">
            <v>XA</v>
          </cell>
          <cell r="F6889">
            <v>30</v>
          </cell>
          <cell r="G6889">
            <v>45575.6</v>
          </cell>
          <cell r="H6889">
            <v>0</v>
          </cell>
          <cell r="I6889">
            <v>46031.356</v>
          </cell>
          <cell r="J6889">
            <v>5799950.8559999997</v>
          </cell>
          <cell r="K6889">
            <v>0.64</v>
          </cell>
          <cell r="L6889">
            <v>9511920</v>
          </cell>
        </row>
        <row r="6890">
          <cell r="A6890" t="str">
            <v>002625081</v>
          </cell>
          <cell r="B6890" t="str">
            <v>Talilni vložek</v>
          </cell>
          <cell r="C6890" t="str">
            <v>CH10x38 gPV 16A/1000V DC</v>
          </cell>
          <cell r="D6890" t="str">
            <v>6,5108</v>
          </cell>
          <cell r="E6890" t="str">
            <v>XA</v>
          </cell>
          <cell r="F6890">
            <v>30</v>
          </cell>
          <cell r="G6890">
            <v>45575.6</v>
          </cell>
          <cell r="H6890">
            <v>0</v>
          </cell>
          <cell r="I6890">
            <v>46031.356</v>
          </cell>
          <cell r="J6890">
            <v>5799950.8559999997</v>
          </cell>
          <cell r="K6890">
            <v>0.64</v>
          </cell>
          <cell r="L6890">
            <v>9511920</v>
          </cell>
        </row>
        <row r="6891">
          <cell r="A6891" t="str">
            <v>002625085</v>
          </cell>
          <cell r="B6891" t="str">
            <v>Talilni vložek</v>
          </cell>
          <cell r="C6891" t="str">
            <v>CH10x38 gPV 20A/1000V DC</v>
          </cell>
          <cell r="D6891" t="str">
            <v>6,5108</v>
          </cell>
          <cell r="E6891" t="str">
            <v>XA</v>
          </cell>
          <cell r="F6891">
            <v>30</v>
          </cell>
          <cell r="G6891">
            <v>45575.6</v>
          </cell>
          <cell r="H6891">
            <v>0</v>
          </cell>
          <cell r="I6891">
            <v>46031.356</v>
          </cell>
          <cell r="J6891">
            <v>5799950.8559999997</v>
          </cell>
          <cell r="K6891">
            <v>0.64</v>
          </cell>
          <cell r="L6891">
            <v>9511920</v>
          </cell>
        </row>
        <row r="6892">
          <cell r="A6892" t="str">
            <v>002625139</v>
          </cell>
          <cell r="B6892" t="str">
            <v>Talilni vložek</v>
          </cell>
          <cell r="C6892" t="str">
            <v>CH10x38 gPV 25A 1000V</v>
          </cell>
          <cell r="D6892" t="str">
            <v>6,5108</v>
          </cell>
          <cell r="E6892" t="str">
            <v>XA</v>
          </cell>
          <cell r="F6892">
            <v>30</v>
          </cell>
          <cell r="G6892">
            <v>45575.6</v>
          </cell>
          <cell r="H6892">
            <v>0</v>
          </cell>
          <cell r="I6892">
            <v>46031.356</v>
          </cell>
          <cell r="J6892">
            <v>5799950.8559999997</v>
          </cell>
          <cell r="K6892">
            <v>0.64</v>
          </cell>
          <cell r="L6892">
            <v>9511920</v>
          </cell>
        </row>
        <row r="6893">
          <cell r="A6893" t="str">
            <v>002625109</v>
          </cell>
          <cell r="B6893" t="str">
            <v>Talilni vložek</v>
          </cell>
          <cell r="C6893" t="str">
            <v>CH10x38 gPV 25A/900V DC</v>
          </cell>
          <cell r="D6893" t="str">
            <v>6,5108</v>
          </cell>
          <cell r="E6893" t="str">
            <v>XA</v>
          </cell>
          <cell r="F6893">
            <v>30</v>
          </cell>
          <cell r="G6893">
            <v>45575.6</v>
          </cell>
          <cell r="H6893">
            <v>0</v>
          </cell>
          <cell r="I6893">
            <v>46031.356</v>
          </cell>
          <cell r="J6893">
            <v>5799950.8559999997</v>
          </cell>
          <cell r="K6893">
            <v>0.64</v>
          </cell>
          <cell r="L6893">
            <v>9511920</v>
          </cell>
        </row>
        <row r="6894">
          <cell r="A6894" t="str">
            <v>002625129</v>
          </cell>
          <cell r="B6894" t="str">
            <v>Talilni vložek</v>
          </cell>
          <cell r="C6894" t="str">
            <v>CH10x38SU gPV 1A/1000V DC</v>
          </cell>
          <cell r="D6894" t="str">
            <v>13,9109</v>
          </cell>
          <cell r="E6894" t="str">
            <v>XA</v>
          </cell>
          <cell r="F6894">
            <v>30</v>
          </cell>
          <cell r="G6894">
            <v>97376.299999999988</v>
          </cell>
          <cell r="H6894">
            <v>0</v>
          </cell>
          <cell r="I6894">
            <v>98350.062999999995</v>
          </cell>
          <cell r="J6894">
            <v>12392107.937999999</v>
          </cell>
          <cell r="K6894">
            <v>0.64</v>
          </cell>
          <cell r="L6894">
            <v>20323058</v>
          </cell>
        </row>
        <row r="6895">
          <cell r="A6895" t="str">
            <v>002625115</v>
          </cell>
          <cell r="B6895" t="str">
            <v>Talilni vložek</v>
          </cell>
          <cell r="C6895" t="str">
            <v>CH10x38SU gPV 2A/1000V DC</v>
          </cell>
          <cell r="D6895" t="str">
            <v>13,9109</v>
          </cell>
          <cell r="E6895" t="str">
            <v>XA</v>
          </cell>
          <cell r="F6895">
            <v>30</v>
          </cell>
          <cell r="G6895">
            <v>97376.299999999988</v>
          </cell>
          <cell r="H6895">
            <v>0</v>
          </cell>
          <cell r="I6895">
            <v>98350.062999999995</v>
          </cell>
          <cell r="J6895">
            <v>12392107.937999999</v>
          </cell>
          <cell r="K6895">
            <v>0.64</v>
          </cell>
          <cell r="L6895">
            <v>20323058</v>
          </cell>
        </row>
        <row r="6896">
          <cell r="A6896" t="str">
            <v>002625113</v>
          </cell>
          <cell r="B6896" t="str">
            <v>Talilni vložek</v>
          </cell>
          <cell r="C6896" t="str">
            <v>CH10x38SU gPV 3A/1000V DC</v>
          </cell>
          <cell r="D6896" t="str">
            <v>13,9109</v>
          </cell>
          <cell r="E6896" t="str">
            <v>XA</v>
          </cell>
          <cell r="F6896">
            <v>30</v>
          </cell>
          <cell r="G6896">
            <v>97376.299999999988</v>
          </cell>
          <cell r="H6896">
            <v>0</v>
          </cell>
          <cell r="I6896">
            <v>98350.062999999995</v>
          </cell>
          <cell r="J6896">
            <v>12392107.937999999</v>
          </cell>
          <cell r="K6896">
            <v>0.64</v>
          </cell>
          <cell r="L6896">
            <v>20323058</v>
          </cell>
        </row>
        <row r="6897">
          <cell r="A6897" t="str">
            <v>002625127</v>
          </cell>
          <cell r="B6897" t="str">
            <v>Talilni vložek</v>
          </cell>
          <cell r="C6897" t="str">
            <v>CH10x38SU gPV 3.5A/1000V DC</v>
          </cell>
          <cell r="D6897" t="str">
            <v>13,9109</v>
          </cell>
          <cell r="E6897" t="str">
            <v>XA</v>
          </cell>
          <cell r="F6897">
            <v>30</v>
          </cell>
          <cell r="G6897">
            <v>97376.299999999988</v>
          </cell>
          <cell r="H6897">
            <v>0</v>
          </cell>
          <cell r="I6897">
            <v>98350.062999999995</v>
          </cell>
          <cell r="J6897">
            <v>12392107.937999999</v>
          </cell>
          <cell r="K6897">
            <v>0.64</v>
          </cell>
          <cell r="L6897">
            <v>20323058</v>
          </cell>
        </row>
        <row r="6898">
          <cell r="A6898" t="str">
            <v>002625116</v>
          </cell>
          <cell r="B6898" t="str">
            <v>Talilni vložek</v>
          </cell>
          <cell r="C6898" t="str">
            <v>CH10x38SU gPV 4A/1000V DC</v>
          </cell>
          <cell r="D6898" t="str">
            <v>13,9109</v>
          </cell>
          <cell r="E6898" t="str">
            <v>XA</v>
          </cell>
          <cell r="F6898">
            <v>30</v>
          </cell>
          <cell r="G6898">
            <v>97376.299999999988</v>
          </cell>
          <cell r="H6898">
            <v>0</v>
          </cell>
          <cell r="I6898">
            <v>98350.062999999995</v>
          </cell>
          <cell r="J6898">
            <v>12392107.937999999</v>
          </cell>
          <cell r="K6898">
            <v>0.64</v>
          </cell>
          <cell r="L6898">
            <v>20323058</v>
          </cell>
        </row>
        <row r="6899">
          <cell r="A6899" t="str">
            <v>002625124</v>
          </cell>
          <cell r="B6899" t="str">
            <v>Talilni vložek</v>
          </cell>
          <cell r="C6899" t="str">
            <v>CH10x38SU gPV 5A/1000V DC</v>
          </cell>
          <cell r="D6899" t="str">
            <v>13,9109</v>
          </cell>
          <cell r="E6899" t="str">
            <v>XA</v>
          </cell>
          <cell r="F6899">
            <v>30</v>
          </cell>
          <cell r="G6899">
            <v>97376.299999999988</v>
          </cell>
          <cell r="H6899">
            <v>0</v>
          </cell>
          <cell r="I6899">
            <v>98350.062999999995</v>
          </cell>
          <cell r="J6899">
            <v>12392107.937999999</v>
          </cell>
          <cell r="K6899">
            <v>0.64</v>
          </cell>
          <cell r="L6899">
            <v>20323058</v>
          </cell>
        </row>
        <row r="6900">
          <cell r="A6900" t="str">
            <v>002625117</v>
          </cell>
          <cell r="B6900" t="str">
            <v>Talilni vložek</v>
          </cell>
          <cell r="C6900" t="str">
            <v>CH10x38SU gPV 6A/1000V DC</v>
          </cell>
          <cell r="D6900" t="str">
            <v>13,9109</v>
          </cell>
          <cell r="E6900" t="str">
            <v>XA</v>
          </cell>
          <cell r="F6900">
            <v>30</v>
          </cell>
          <cell r="G6900">
            <v>97376.299999999988</v>
          </cell>
          <cell r="H6900">
            <v>0</v>
          </cell>
          <cell r="I6900">
            <v>98350.062999999995</v>
          </cell>
          <cell r="J6900">
            <v>12392107.937999999</v>
          </cell>
          <cell r="K6900">
            <v>0.64</v>
          </cell>
          <cell r="L6900">
            <v>20323058</v>
          </cell>
        </row>
        <row r="6901">
          <cell r="A6901" t="str">
            <v>002625114</v>
          </cell>
          <cell r="B6901" t="str">
            <v>Talilni vložek</v>
          </cell>
          <cell r="C6901" t="str">
            <v>CH10x38SU gPV 7A/1000V DC</v>
          </cell>
          <cell r="D6901" t="str">
            <v>13,9109</v>
          </cell>
          <cell r="E6901" t="str">
            <v>XA</v>
          </cell>
          <cell r="F6901">
            <v>30</v>
          </cell>
          <cell r="G6901">
            <v>97376.299999999988</v>
          </cell>
          <cell r="H6901">
            <v>0</v>
          </cell>
          <cell r="I6901">
            <v>98350.062999999995</v>
          </cell>
          <cell r="J6901">
            <v>12392107.937999999</v>
          </cell>
          <cell r="K6901">
            <v>0.64</v>
          </cell>
          <cell r="L6901">
            <v>20323058</v>
          </cell>
        </row>
        <row r="6902">
          <cell r="A6902" t="str">
            <v>002625118</v>
          </cell>
          <cell r="B6902" t="str">
            <v>Talilni vložek</v>
          </cell>
          <cell r="C6902" t="str">
            <v>CH10x38SU gPV 8A/1000V DC</v>
          </cell>
          <cell r="D6902" t="str">
            <v>13,9109</v>
          </cell>
          <cell r="E6902" t="str">
            <v>XA</v>
          </cell>
          <cell r="F6902">
            <v>30</v>
          </cell>
          <cell r="G6902">
            <v>97376.299999999988</v>
          </cell>
          <cell r="H6902">
            <v>0</v>
          </cell>
          <cell r="I6902">
            <v>98350.062999999995</v>
          </cell>
          <cell r="J6902">
            <v>12392107.937999999</v>
          </cell>
          <cell r="K6902">
            <v>0.64</v>
          </cell>
          <cell r="L6902">
            <v>20323058</v>
          </cell>
        </row>
        <row r="6903">
          <cell r="A6903" t="str">
            <v>002625119</v>
          </cell>
          <cell r="B6903" t="str">
            <v>Talilni vložek</v>
          </cell>
          <cell r="C6903" t="str">
            <v>CH10x38SU gPV 10A/1000V DC</v>
          </cell>
          <cell r="D6903" t="str">
            <v>13,9109</v>
          </cell>
          <cell r="E6903" t="str">
            <v>XA</v>
          </cell>
          <cell r="F6903">
            <v>30</v>
          </cell>
          <cell r="G6903">
            <v>97376.299999999988</v>
          </cell>
          <cell r="H6903">
            <v>0</v>
          </cell>
          <cell r="I6903">
            <v>98350.062999999995</v>
          </cell>
          <cell r="J6903">
            <v>12392107.937999999</v>
          </cell>
          <cell r="K6903">
            <v>0.64</v>
          </cell>
          <cell r="L6903">
            <v>20323058</v>
          </cell>
        </row>
        <row r="6904">
          <cell r="A6904" t="str">
            <v>002625120</v>
          </cell>
          <cell r="B6904" t="str">
            <v>Talilni vložek</v>
          </cell>
          <cell r="C6904" t="str">
            <v>CH10x38SU gPV 12A/1000V DC</v>
          </cell>
          <cell r="D6904" t="str">
            <v>13,9109</v>
          </cell>
          <cell r="E6904" t="str">
            <v>XA</v>
          </cell>
          <cell r="F6904">
            <v>30</v>
          </cell>
          <cell r="G6904">
            <v>97376.299999999988</v>
          </cell>
          <cell r="H6904">
            <v>0</v>
          </cell>
          <cell r="I6904">
            <v>98350.062999999995</v>
          </cell>
          <cell r="J6904">
            <v>12392107.937999999</v>
          </cell>
          <cell r="K6904">
            <v>0.64</v>
          </cell>
          <cell r="L6904">
            <v>20323058</v>
          </cell>
        </row>
        <row r="6905">
          <cell r="A6905" t="str">
            <v>002625128</v>
          </cell>
          <cell r="B6905" t="str">
            <v>Talilni vložek</v>
          </cell>
          <cell r="C6905" t="str">
            <v>CH10x38SU gPV 13A/1000V DC</v>
          </cell>
          <cell r="D6905" t="str">
            <v>13,9109</v>
          </cell>
          <cell r="E6905" t="str">
            <v>XA</v>
          </cell>
          <cell r="F6905">
            <v>30</v>
          </cell>
          <cell r="G6905">
            <v>97376.299999999988</v>
          </cell>
          <cell r="H6905">
            <v>0</v>
          </cell>
          <cell r="I6905">
            <v>98350.062999999995</v>
          </cell>
          <cell r="J6905">
            <v>12392107.937999999</v>
          </cell>
          <cell r="K6905">
            <v>0.64</v>
          </cell>
          <cell r="L6905">
            <v>20323058</v>
          </cell>
        </row>
        <row r="6906">
          <cell r="A6906" t="str">
            <v>002625126</v>
          </cell>
          <cell r="B6906" t="str">
            <v>Talilni vložek</v>
          </cell>
          <cell r="C6906" t="str">
            <v>CH10x38SU gPV 14A/1000V DC</v>
          </cell>
          <cell r="D6906" t="str">
            <v>13,9109</v>
          </cell>
          <cell r="E6906" t="str">
            <v>XA</v>
          </cell>
          <cell r="F6906">
            <v>30</v>
          </cell>
          <cell r="G6906">
            <v>97376.299999999988</v>
          </cell>
          <cell r="H6906">
            <v>0</v>
          </cell>
          <cell r="I6906">
            <v>98350.062999999995</v>
          </cell>
          <cell r="J6906">
            <v>12392107.937999999</v>
          </cell>
          <cell r="K6906">
            <v>0.64</v>
          </cell>
          <cell r="L6906">
            <v>20323058</v>
          </cell>
        </row>
        <row r="6907">
          <cell r="A6907" t="str">
            <v>002625125</v>
          </cell>
          <cell r="B6907" t="str">
            <v>Talilni vložek</v>
          </cell>
          <cell r="C6907" t="str">
            <v>CH10x38SU gPV 15A/1000V DC</v>
          </cell>
          <cell r="D6907" t="str">
            <v>13,9109</v>
          </cell>
          <cell r="E6907" t="str">
            <v>XA</v>
          </cell>
          <cell r="F6907">
            <v>30</v>
          </cell>
          <cell r="G6907">
            <v>97376.299999999988</v>
          </cell>
          <cell r="H6907">
            <v>0</v>
          </cell>
          <cell r="I6907">
            <v>98350.062999999995</v>
          </cell>
          <cell r="J6907">
            <v>12392107.937999999</v>
          </cell>
          <cell r="K6907">
            <v>0.64</v>
          </cell>
          <cell r="L6907">
            <v>20323058</v>
          </cell>
        </row>
        <row r="6908">
          <cell r="A6908" t="str">
            <v>002625121</v>
          </cell>
          <cell r="B6908" t="str">
            <v>Talilni vložek</v>
          </cell>
          <cell r="C6908" t="str">
            <v>CH10x38SU gPV 16A/1000V DC</v>
          </cell>
          <cell r="D6908" t="str">
            <v>13,9109</v>
          </cell>
          <cell r="E6908" t="str">
            <v>XA</v>
          </cell>
          <cell r="F6908">
            <v>30</v>
          </cell>
          <cell r="G6908">
            <v>97376.299999999988</v>
          </cell>
          <cell r="H6908">
            <v>0</v>
          </cell>
          <cell r="I6908">
            <v>98350.062999999995</v>
          </cell>
          <cell r="J6908">
            <v>12392107.937999999</v>
          </cell>
          <cell r="K6908">
            <v>0.64</v>
          </cell>
          <cell r="L6908">
            <v>20323058</v>
          </cell>
        </row>
        <row r="6909">
          <cell r="A6909" t="str">
            <v>002625122</v>
          </cell>
          <cell r="B6909" t="str">
            <v>Talilni vložek</v>
          </cell>
          <cell r="C6909" t="str">
            <v>CH10x38SU gPV 20A/1000V DC</v>
          </cell>
          <cell r="D6909" t="str">
            <v>13,9109</v>
          </cell>
          <cell r="E6909" t="str">
            <v>XA</v>
          </cell>
          <cell r="F6909">
            <v>30</v>
          </cell>
          <cell r="G6909">
            <v>97376.299999999988</v>
          </cell>
          <cell r="H6909">
            <v>0</v>
          </cell>
          <cell r="I6909">
            <v>98350.062999999995</v>
          </cell>
          <cell r="J6909">
            <v>12392107.937999999</v>
          </cell>
          <cell r="K6909">
            <v>0.64</v>
          </cell>
          <cell r="L6909">
            <v>20323058</v>
          </cell>
        </row>
        <row r="6910">
          <cell r="A6910" t="str">
            <v>002625140</v>
          </cell>
          <cell r="B6910" t="str">
            <v>Talilni vložek</v>
          </cell>
          <cell r="C6910" t="str">
            <v>SU CH10x38 gPV 25A 1000V</v>
          </cell>
          <cell r="D6910" t="str">
            <v>13,9109</v>
          </cell>
          <cell r="E6910" t="str">
            <v>XA</v>
          </cell>
          <cell r="F6910">
            <v>30</v>
          </cell>
          <cell r="G6910">
            <v>97376.299999999988</v>
          </cell>
          <cell r="H6910">
            <v>0</v>
          </cell>
          <cell r="I6910">
            <v>98350.062999999995</v>
          </cell>
          <cell r="J6910">
            <v>12392107.937999999</v>
          </cell>
          <cell r="K6910">
            <v>0.64</v>
          </cell>
          <cell r="L6910">
            <v>20323058</v>
          </cell>
        </row>
        <row r="6911">
          <cell r="A6911" t="str">
            <v>002625123</v>
          </cell>
          <cell r="B6911" t="str">
            <v>Talilni vložek</v>
          </cell>
          <cell r="C6911" t="str">
            <v>CH10x38SU gPV 25A/900V DC</v>
          </cell>
          <cell r="D6911" t="str">
            <v>13,9109</v>
          </cell>
          <cell r="E6911" t="str">
            <v>XA</v>
          </cell>
          <cell r="F6911">
            <v>30</v>
          </cell>
          <cell r="G6911">
            <v>97376.299999999988</v>
          </cell>
          <cell r="H6911">
            <v>0</v>
          </cell>
          <cell r="I6911">
            <v>98350.062999999995</v>
          </cell>
          <cell r="J6911">
            <v>12392107.937999999</v>
          </cell>
          <cell r="K6911">
            <v>0.64</v>
          </cell>
          <cell r="L6911">
            <v>20323058</v>
          </cell>
        </row>
        <row r="6912">
          <cell r="A6912" t="str">
            <v>002625201</v>
          </cell>
          <cell r="B6912" t="str">
            <v>Talilni vložek</v>
          </cell>
          <cell r="C6912" t="str">
            <v>CH10x85 gPV 4A/1500V DC UL</v>
          </cell>
          <cell r="D6912" t="str">
            <v>19,1923</v>
          </cell>
          <cell r="E6912" t="str">
            <v>XA</v>
          </cell>
          <cell r="F6912">
            <v>30</v>
          </cell>
          <cell r="G6912">
            <v>134346.1</v>
          </cell>
          <cell r="H6912">
            <v>0</v>
          </cell>
          <cell r="I6912">
            <v>135689.56100000002</v>
          </cell>
          <cell r="J6912">
            <v>17096884.686000001</v>
          </cell>
          <cell r="K6912">
            <v>0.64</v>
          </cell>
          <cell r="L6912">
            <v>28038891</v>
          </cell>
        </row>
        <row r="6913">
          <cell r="A6913" t="str">
            <v>002625202</v>
          </cell>
          <cell r="B6913" t="str">
            <v>Talilni vložek</v>
          </cell>
          <cell r="C6913" t="str">
            <v>CH10x85 gPV 6A/1500V DC UL</v>
          </cell>
          <cell r="D6913" t="str">
            <v>19,1923</v>
          </cell>
          <cell r="E6913" t="str">
            <v>XA</v>
          </cell>
          <cell r="F6913">
            <v>30</v>
          </cell>
          <cell r="G6913">
            <v>134346.1</v>
          </cell>
          <cell r="H6913">
            <v>0</v>
          </cell>
          <cell r="I6913">
            <v>135689.56100000002</v>
          </cell>
          <cell r="J6913">
            <v>17096884.686000001</v>
          </cell>
          <cell r="K6913">
            <v>0.64</v>
          </cell>
          <cell r="L6913">
            <v>28038891</v>
          </cell>
        </row>
        <row r="6914">
          <cell r="A6914" t="str">
            <v>002625203</v>
          </cell>
          <cell r="B6914" t="str">
            <v>Talilni vložek</v>
          </cell>
          <cell r="C6914" t="str">
            <v>CH10x85 gPV 8A/1500V DC UL</v>
          </cell>
          <cell r="D6914" t="str">
            <v>19,1923</v>
          </cell>
          <cell r="E6914" t="str">
            <v>XA</v>
          </cell>
          <cell r="F6914">
            <v>30</v>
          </cell>
          <cell r="G6914">
            <v>134346.1</v>
          </cell>
          <cell r="H6914">
            <v>0</v>
          </cell>
          <cell r="I6914">
            <v>135689.56100000002</v>
          </cell>
          <cell r="J6914">
            <v>17096884.686000001</v>
          </cell>
          <cell r="K6914">
            <v>0.64</v>
          </cell>
          <cell r="L6914">
            <v>28038891</v>
          </cell>
        </row>
        <row r="6915">
          <cell r="A6915" t="str">
            <v>002625204</v>
          </cell>
          <cell r="B6915" t="str">
            <v>Talilni vložek</v>
          </cell>
          <cell r="C6915" t="str">
            <v>CH10x85 gPV 10A/1500V DC UL</v>
          </cell>
          <cell r="D6915" t="str">
            <v>19,1923</v>
          </cell>
          <cell r="E6915" t="str">
            <v>XA</v>
          </cell>
          <cell r="F6915">
            <v>30</v>
          </cell>
          <cell r="G6915">
            <v>134346.1</v>
          </cell>
          <cell r="H6915">
            <v>0</v>
          </cell>
          <cell r="I6915">
            <v>135689.56100000002</v>
          </cell>
          <cell r="J6915">
            <v>17096884.686000001</v>
          </cell>
          <cell r="K6915">
            <v>0.64</v>
          </cell>
          <cell r="L6915">
            <v>28038891</v>
          </cell>
        </row>
        <row r="6916">
          <cell r="A6916" t="str">
            <v>002625205</v>
          </cell>
          <cell r="B6916" t="str">
            <v>Talilni vložek</v>
          </cell>
          <cell r="C6916" t="str">
            <v>CH10x85 gPV 12A/1500V DC UL</v>
          </cell>
          <cell r="D6916" t="str">
            <v>19,1923</v>
          </cell>
          <cell r="E6916" t="str">
            <v>XA</v>
          </cell>
          <cell r="F6916">
            <v>30</v>
          </cell>
          <cell r="G6916">
            <v>134346.1</v>
          </cell>
          <cell r="H6916">
            <v>0</v>
          </cell>
          <cell r="I6916">
            <v>135689.56100000002</v>
          </cell>
          <cell r="J6916">
            <v>17096884.686000001</v>
          </cell>
          <cell r="K6916">
            <v>0.64</v>
          </cell>
          <cell r="L6916">
            <v>28038891</v>
          </cell>
        </row>
        <row r="6917">
          <cell r="A6917" t="str">
            <v>002625206</v>
          </cell>
          <cell r="B6917" t="str">
            <v>Talilni vložek</v>
          </cell>
          <cell r="C6917" t="str">
            <v>CH10x85 gPV 16A/1500V DC UL</v>
          </cell>
          <cell r="D6917" t="str">
            <v>19,1923</v>
          </cell>
          <cell r="E6917" t="str">
            <v>XA</v>
          </cell>
          <cell r="F6917">
            <v>30</v>
          </cell>
          <cell r="G6917">
            <v>134346.1</v>
          </cell>
          <cell r="H6917">
            <v>0</v>
          </cell>
          <cell r="I6917">
            <v>135689.56100000002</v>
          </cell>
          <cell r="J6917">
            <v>17096884.686000001</v>
          </cell>
          <cell r="K6917">
            <v>0.64</v>
          </cell>
          <cell r="L6917">
            <v>28038891</v>
          </cell>
        </row>
        <row r="6918">
          <cell r="A6918" t="str">
            <v>002625207</v>
          </cell>
          <cell r="B6918" t="str">
            <v>Talilni vložek</v>
          </cell>
          <cell r="C6918" t="str">
            <v>CH10x85 gPV 20A/1200V DC UL</v>
          </cell>
          <cell r="D6918" t="str">
            <v>19,1923</v>
          </cell>
          <cell r="E6918" t="str">
            <v>XA</v>
          </cell>
          <cell r="F6918">
            <v>30</v>
          </cell>
          <cell r="G6918">
            <v>134346.1</v>
          </cell>
          <cell r="H6918">
            <v>0</v>
          </cell>
          <cell r="I6918">
            <v>135689.56100000002</v>
          </cell>
          <cell r="J6918">
            <v>17096884.686000001</v>
          </cell>
          <cell r="K6918">
            <v>0.64</v>
          </cell>
          <cell r="L6918">
            <v>28038891</v>
          </cell>
        </row>
        <row r="6919">
          <cell r="A6919" t="str">
            <v>002625208</v>
          </cell>
          <cell r="B6919" t="str">
            <v>Talilni vložek</v>
          </cell>
          <cell r="C6919" t="str">
            <v>CH10x85 gPV 25A/1200V DC UL</v>
          </cell>
          <cell r="D6919" t="str">
            <v>19,1923</v>
          </cell>
          <cell r="E6919" t="str">
            <v>XA</v>
          </cell>
          <cell r="F6919">
            <v>30</v>
          </cell>
          <cell r="G6919">
            <v>134346.1</v>
          </cell>
          <cell r="H6919">
            <v>0</v>
          </cell>
          <cell r="I6919">
            <v>135689.56100000002</v>
          </cell>
          <cell r="J6919">
            <v>17096884.686000001</v>
          </cell>
          <cell r="K6919">
            <v>0.64</v>
          </cell>
          <cell r="L6919">
            <v>28038891</v>
          </cell>
        </row>
        <row r="6920">
          <cell r="A6920" t="str">
            <v>002625200</v>
          </cell>
          <cell r="B6920" t="str">
            <v>Talilni vložek</v>
          </cell>
          <cell r="C6920" t="str">
            <v>CH10x85 gPV 2A/1500V DC</v>
          </cell>
          <cell r="D6920" t="str">
            <v>19,1923</v>
          </cell>
          <cell r="E6920" t="str">
            <v>XA</v>
          </cell>
          <cell r="F6920">
            <v>30</v>
          </cell>
          <cell r="G6920">
            <v>134346.1</v>
          </cell>
          <cell r="H6920">
            <v>0</v>
          </cell>
          <cell r="I6920">
            <v>135689.56100000002</v>
          </cell>
          <cell r="J6920">
            <v>17096884.686000001</v>
          </cell>
          <cell r="K6920">
            <v>0.64</v>
          </cell>
          <cell r="L6920">
            <v>28038891</v>
          </cell>
        </row>
        <row r="6921">
          <cell r="A6921" t="str">
            <v>002625210</v>
          </cell>
          <cell r="B6921" t="str">
            <v>Talilni vložek</v>
          </cell>
          <cell r="C6921" t="str">
            <v>CH10x85SU gPV 2A/1500V DC</v>
          </cell>
          <cell r="D6921" t="str">
            <v>28,0576</v>
          </cell>
          <cell r="E6921" t="str">
            <v>XA</v>
          </cell>
          <cell r="F6921">
            <v>30</v>
          </cell>
          <cell r="G6921">
            <v>196403.19999999998</v>
          </cell>
          <cell r="H6921">
            <v>0</v>
          </cell>
          <cell r="I6921">
            <v>198367.23199999999</v>
          </cell>
          <cell r="J6921">
            <v>24994271.231999997</v>
          </cell>
          <cell r="K6921">
            <v>0.64</v>
          </cell>
          <cell r="L6921">
            <v>40990605</v>
          </cell>
        </row>
        <row r="6922">
          <cell r="A6922" t="str">
            <v>002625211</v>
          </cell>
          <cell r="B6922" t="str">
            <v>Talilni vložek</v>
          </cell>
          <cell r="C6922" t="str">
            <v>CH10x85SU gPV 4A/1500V DC</v>
          </cell>
          <cell r="D6922" t="str">
            <v>28,0576</v>
          </cell>
          <cell r="E6922" t="str">
            <v>XA</v>
          </cell>
          <cell r="F6922">
            <v>30</v>
          </cell>
          <cell r="G6922">
            <v>196403.19999999998</v>
          </cell>
          <cell r="H6922">
            <v>0</v>
          </cell>
          <cell r="I6922">
            <v>198367.23199999999</v>
          </cell>
          <cell r="J6922">
            <v>24994271.231999997</v>
          </cell>
          <cell r="K6922">
            <v>0.64</v>
          </cell>
          <cell r="L6922">
            <v>40990605</v>
          </cell>
        </row>
        <row r="6923">
          <cell r="A6923" t="str">
            <v>002625212</v>
          </cell>
          <cell r="B6923" t="str">
            <v>Talilni vložek</v>
          </cell>
          <cell r="C6923" t="str">
            <v>CH10x85SU gPV 6A/1500V DC</v>
          </cell>
          <cell r="D6923" t="str">
            <v>28,0576</v>
          </cell>
          <cell r="E6923" t="str">
            <v>XA</v>
          </cell>
          <cell r="F6923">
            <v>30</v>
          </cell>
          <cell r="G6923">
            <v>196403.19999999998</v>
          </cell>
          <cell r="H6923">
            <v>0</v>
          </cell>
          <cell r="I6923">
            <v>198367.23199999999</v>
          </cell>
          <cell r="J6923">
            <v>24994271.231999997</v>
          </cell>
          <cell r="K6923">
            <v>0.64</v>
          </cell>
          <cell r="L6923">
            <v>40990605</v>
          </cell>
        </row>
        <row r="6924">
          <cell r="A6924" t="str">
            <v>002625213</v>
          </cell>
          <cell r="B6924" t="str">
            <v>Talilni vložek</v>
          </cell>
          <cell r="C6924" t="str">
            <v>CH10x85SU gPV 8A/1500V DC</v>
          </cell>
          <cell r="D6924" t="str">
            <v>28,0576</v>
          </cell>
          <cell r="E6924" t="str">
            <v>XA</v>
          </cell>
          <cell r="F6924">
            <v>30</v>
          </cell>
          <cell r="G6924">
            <v>196403.19999999998</v>
          </cell>
          <cell r="H6924">
            <v>0</v>
          </cell>
          <cell r="I6924">
            <v>198367.23199999999</v>
          </cell>
          <cell r="J6924">
            <v>24994271.231999997</v>
          </cell>
          <cell r="K6924">
            <v>0.64</v>
          </cell>
          <cell r="L6924">
            <v>40990605</v>
          </cell>
        </row>
        <row r="6925">
          <cell r="A6925" t="str">
            <v>002625214</v>
          </cell>
          <cell r="B6925" t="str">
            <v>Talilni vložek</v>
          </cell>
          <cell r="C6925" t="str">
            <v>CH10x85SU gPV 10A/1500V DC</v>
          </cell>
          <cell r="D6925" t="str">
            <v>28,0576</v>
          </cell>
          <cell r="E6925" t="str">
            <v>XA</v>
          </cell>
          <cell r="F6925">
            <v>30</v>
          </cell>
          <cell r="G6925">
            <v>196403.19999999998</v>
          </cell>
          <cell r="H6925">
            <v>0</v>
          </cell>
          <cell r="I6925">
            <v>198367.23199999999</v>
          </cell>
          <cell r="J6925">
            <v>24994271.231999997</v>
          </cell>
          <cell r="K6925">
            <v>0.64</v>
          </cell>
          <cell r="L6925">
            <v>40990605</v>
          </cell>
        </row>
        <row r="6926">
          <cell r="A6926" t="str">
            <v>002625215</v>
          </cell>
          <cell r="B6926" t="str">
            <v>Talilni vložek</v>
          </cell>
          <cell r="C6926" t="str">
            <v>CH10x85SU gPV 12A/1500V DC</v>
          </cell>
          <cell r="D6926" t="str">
            <v>28,0576</v>
          </cell>
          <cell r="E6926" t="str">
            <v>XA</v>
          </cell>
          <cell r="F6926">
            <v>30</v>
          </cell>
          <cell r="G6926">
            <v>196403.19999999998</v>
          </cell>
          <cell r="H6926">
            <v>0</v>
          </cell>
          <cell r="I6926">
            <v>198367.23199999999</v>
          </cell>
          <cell r="J6926">
            <v>24994271.231999997</v>
          </cell>
          <cell r="K6926">
            <v>0.64</v>
          </cell>
          <cell r="L6926">
            <v>40990605</v>
          </cell>
        </row>
        <row r="6927">
          <cell r="A6927" t="str">
            <v>002625216</v>
          </cell>
          <cell r="B6927" t="str">
            <v>Talilni vložek</v>
          </cell>
          <cell r="C6927" t="str">
            <v>CH10x85SU gPV 16A/1500V DC</v>
          </cell>
          <cell r="D6927" t="str">
            <v>28,0576</v>
          </cell>
          <cell r="E6927" t="str">
            <v>XA</v>
          </cell>
          <cell r="F6927">
            <v>30</v>
          </cell>
          <cell r="G6927">
            <v>196403.19999999998</v>
          </cell>
          <cell r="H6927">
            <v>0</v>
          </cell>
          <cell r="I6927">
            <v>198367.23199999999</v>
          </cell>
          <cell r="J6927">
            <v>24994271.231999997</v>
          </cell>
          <cell r="K6927">
            <v>0.64</v>
          </cell>
          <cell r="L6927">
            <v>40990605</v>
          </cell>
        </row>
        <row r="6928">
          <cell r="A6928" t="str">
            <v>002625217</v>
          </cell>
          <cell r="B6928" t="str">
            <v>Talilni vložek</v>
          </cell>
          <cell r="C6928" t="str">
            <v>CH10x85SU gPV 20A/1200V DC</v>
          </cell>
          <cell r="D6928" t="str">
            <v>28,0576</v>
          </cell>
          <cell r="E6928" t="str">
            <v>XA</v>
          </cell>
          <cell r="F6928">
            <v>30</v>
          </cell>
          <cell r="G6928">
            <v>196403.19999999998</v>
          </cell>
          <cell r="H6928">
            <v>0</v>
          </cell>
          <cell r="I6928">
            <v>198367.23199999999</v>
          </cell>
          <cell r="J6928">
            <v>24994271.231999997</v>
          </cell>
          <cell r="K6928">
            <v>0.64</v>
          </cell>
          <cell r="L6928">
            <v>40990605</v>
          </cell>
        </row>
        <row r="6929">
          <cell r="A6929" t="str">
            <v>002625218</v>
          </cell>
          <cell r="B6929" t="str">
            <v>Talilni vložek</v>
          </cell>
          <cell r="C6929" t="str">
            <v>CH10x85SU gPV 25A/1200V DC</v>
          </cell>
          <cell r="D6929" t="str">
            <v>28,0576</v>
          </cell>
          <cell r="E6929" t="str">
            <v>XA</v>
          </cell>
          <cell r="F6929">
            <v>30</v>
          </cell>
          <cell r="G6929">
            <v>196403.19999999998</v>
          </cell>
          <cell r="H6929">
            <v>0</v>
          </cell>
          <cell r="I6929">
            <v>198367.23199999999</v>
          </cell>
          <cell r="J6929">
            <v>24994271.231999997</v>
          </cell>
          <cell r="K6929">
            <v>0.64</v>
          </cell>
          <cell r="L6929">
            <v>40990605</v>
          </cell>
        </row>
        <row r="6930">
          <cell r="A6930" t="str">
            <v>002625220</v>
          </cell>
          <cell r="B6930" t="str">
            <v>Talilni vložek</v>
          </cell>
          <cell r="C6930" t="str">
            <v>CH10x85 gR 2A/1200V DC</v>
          </cell>
          <cell r="D6930" t="str">
            <v>17,4476</v>
          </cell>
          <cell r="E6930" t="str">
            <v>XA</v>
          </cell>
          <cell r="F6930">
            <v>30</v>
          </cell>
          <cell r="G6930">
            <v>122133.2</v>
          </cell>
          <cell r="H6930">
            <v>0</v>
          </cell>
          <cell r="I6930">
            <v>123354.53199999999</v>
          </cell>
          <cell r="J6930">
            <v>15542671.032</v>
          </cell>
          <cell r="K6930">
            <v>0.64</v>
          </cell>
          <cell r="L6930">
            <v>25489981</v>
          </cell>
        </row>
        <row r="6931">
          <cell r="A6931" t="str">
            <v>002625221</v>
          </cell>
          <cell r="B6931" t="str">
            <v>Talilni vložek</v>
          </cell>
          <cell r="C6931" t="str">
            <v>CH10x85 gR 4A/1200V DC</v>
          </cell>
          <cell r="D6931" t="str">
            <v>17,4476</v>
          </cell>
          <cell r="E6931" t="str">
            <v>XA</v>
          </cell>
          <cell r="F6931">
            <v>30</v>
          </cell>
          <cell r="G6931">
            <v>122133.2</v>
          </cell>
          <cell r="H6931">
            <v>0</v>
          </cell>
          <cell r="I6931">
            <v>123354.53199999999</v>
          </cell>
          <cell r="J6931">
            <v>15542671.032</v>
          </cell>
          <cell r="K6931">
            <v>0.64</v>
          </cell>
          <cell r="L6931">
            <v>25489981</v>
          </cell>
        </row>
        <row r="6932">
          <cell r="A6932" t="str">
            <v>002625222</v>
          </cell>
          <cell r="B6932" t="str">
            <v>Talilni vložek</v>
          </cell>
          <cell r="C6932" t="str">
            <v>CH10x85 gR 6A/1200V DC</v>
          </cell>
          <cell r="D6932" t="str">
            <v>17,4476</v>
          </cell>
          <cell r="E6932" t="str">
            <v>XA</v>
          </cell>
          <cell r="F6932">
            <v>30</v>
          </cell>
          <cell r="G6932">
            <v>122133.2</v>
          </cell>
          <cell r="H6932">
            <v>0</v>
          </cell>
          <cell r="I6932">
            <v>123354.53199999999</v>
          </cell>
          <cell r="J6932">
            <v>15542671.032</v>
          </cell>
          <cell r="K6932">
            <v>0.64</v>
          </cell>
          <cell r="L6932">
            <v>25489981</v>
          </cell>
        </row>
        <row r="6933">
          <cell r="A6933" t="str">
            <v>002625223</v>
          </cell>
          <cell r="B6933" t="str">
            <v>Talilni vložek</v>
          </cell>
          <cell r="C6933" t="str">
            <v>CH10x85 gR 8A/1200V DC</v>
          </cell>
          <cell r="D6933" t="str">
            <v>17,4476</v>
          </cell>
          <cell r="E6933" t="str">
            <v>XA</v>
          </cell>
          <cell r="F6933">
            <v>30</v>
          </cell>
          <cell r="G6933">
            <v>122133.2</v>
          </cell>
          <cell r="H6933">
            <v>0</v>
          </cell>
          <cell r="I6933">
            <v>123354.53199999999</v>
          </cell>
          <cell r="J6933">
            <v>15542671.032</v>
          </cell>
          <cell r="K6933">
            <v>0.64</v>
          </cell>
          <cell r="L6933">
            <v>25489981</v>
          </cell>
        </row>
        <row r="6934">
          <cell r="A6934" t="str">
            <v>002625224</v>
          </cell>
          <cell r="B6934" t="str">
            <v>Talilni vložek</v>
          </cell>
          <cell r="C6934" t="str">
            <v>CH10x85 gR 10A/1200V DC</v>
          </cell>
          <cell r="D6934" t="str">
            <v>17,4476</v>
          </cell>
          <cell r="E6934" t="str">
            <v>XA</v>
          </cell>
          <cell r="F6934">
            <v>30</v>
          </cell>
          <cell r="G6934">
            <v>122133.2</v>
          </cell>
          <cell r="H6934">
            <v>0</v>
          </cell>
          <cell r="I6934">
            <v>123354.53199999999</v>
          </cell>
          <cell r="J6934">
            <v>15542671.032</v>
          </cell>
          <cell r="K6934">
            <v>0.64</v>
          </cell>
          <cell r="L6934">
            <v>25489981</v>
          </cell>
        </row>
        <row r="6935">
          <cell r="A6935" t="str">
            <v>002625225</v>
          </cell>
          <cell r="B6935" t="str">
            <v>Talilni vložek</v>
          </cell>
          <cell r="C6935" t="str">
            <v>CH10x85 gR 12A/1200V DC</v>
          </cell>
          <cell r="D6935" t="str">
            <v>17,4476</v>
          </cell>
          <cell r="E6935" t="str">
            <v>XA</v>
          </cell>
          <cell r="F6935">
            <v>30</v>
          </cell>
          <cell r="G6935">
            <v>122133.2</v>
          </cell>
          <cell r="H6935">
            <v>0</v>
          </cell>
          <cell r="I6935">
            <v>123354.53199999999</v>
          </cell>
          <cell r="J6935">
            <v>15542671.032</v>
          </cell>
          <cell r="K6935">
            <v>0.64</v>
          </cell>
          <cell r="L6935">
            <v>25489981</v>
          </cell>
        </row>
        <row r="6936">
          <cell r="A6936" t="str">
            <v>002625226</v>
          </cell>
          <cell r="B6936" t="str">
            <v>Talilni vložek</v>
          </cell>
          <cell r="C6936" t="str">
            <v>CH10x85 gR 16A/1200V DC</v>
          </cell>
          <cell r="D6936" t="str">
            <v>17,4476</v>
          </cell>
          <cell r="E6936" t="str">
            <v>XA</v>
          </cell>
          <cell r="F6936">
            <v>30</v>
          </cell>
          <cell r="G6936">
            <v>122133.2</v>
          </cell>
          <cell r="H6936">
            <v>0</v>
          </cell>
          <cell r="I6936">
            <v>123354.53199999999</v>
          </cell>
          <cell r="J6936">
            <v>15542671.032</v>
          </cell>
          <cell r="K6936">
            <v>0.64</v>
          </cell>
          <cell r="L6936">
            <v>25489981</v>
          </cell>
        </row>
        <row r="6937">
          <cell r="A6937" t="str">
            <v>002625227</v>
          </cell>
          <cell r="B6937" t="str">
            <v>Talilni vložek</v>
          </cell>
          <cell r="C6937" t="str">
            <v>CH10x85 gR 20A/1200V DC</v>
          </cell>
          <cell r="D6937" t="str">
            <v>17,4476</v>
          </cell>
          <cell r="E6937" t="str">
            <v>XA</v>
          </cell>
          <cell r="F6937">
            <v>30</v>
          </cell>
          <cell r="G6937">
            <v>122133.2</v>
          </cell>
          <cell r="H6937">
            <v>0</v>
          </cell>
          <cell r="I6937">
            <v>123354.53199999999</v>
          </cell>
          <cell r="J6937">
            <v>15542671.032</v>
          </cell>
          <cell r="K6937">
            <v>0.64</v>
          </cell>
          <cell r="L6937">
            <v>25489981</v>
          </cell>
        </row>
        <row r="6938">
          <cell r="A6938" t="str">
            <v>002625228</v>
          </cell>
          <cell r="B6938" t="str">
            <v>Talilni vložek</v>
          </cell>
          <cell r="C6938" t="str">
            <v>CH10x85 gR 25A/1200V DC</v>
          </cell>
          <cell r="D6938" t="str">
            <v>17,4476</v>
          </cell>
          <cell r="E6938" t="str">
            <v>XA</v>
          </cell>
          <cell r="F6938">
            <v>30</v>
          </cell>
          <cell r="G6938">
            <v>122133.2</v>
          </cell>
          <cell r="H6938">
            <v>0</v>
          </cell>
          <cell r="I6938">
            <v>123354.53199999999</v>
          </cell>
          <cell r="J6938">
            <v>15542671.032</v>
          </cell>
          <cell r="K6938">
            <v>0.64</v>
          </cell>
          <cell r="L6938">
            <v>25489981</v>
          </cell>
        </row>
        <row r="6939">
          <cell r="A6939" t="str">
            <v>002625230</v>
          </cell>
          <cell r="B6939" t="str">
            <v>Talilni vložek</v>
          </cell>
          <cell r="C6939" t="str">
            <v>CH10x85SU gR 2A/1200V DC</v>
          </cell>
          <cell r="D6939" t="str">
            <v>25,6998</v>
          </cell>
          <cell r="E6939" t="str">
            <v>XA</v>
          </cell>
          <cell r="F6939">
            <v>30</v>
          </cell>
          <cell r="G6939">
            <v>179898.59999999998</v>
          </cell>
          <cell r="H6939">
            <v>0</v>
          </cell>
          <cell r="I6939">
            <v>181697.58599999998</v>
          </cell>
          <cell r="J6939">
            <v>22893895.835999999</v>
          </cell>
          <cell r="K6939">
            <v>0.64</v>
          </cell>
          <cell r="L6939">
            <v>37545990</v>
          </cell>
        </row>
        <row r="6940">
          <cell r="A6940" t="str">
            <v>002625231</v>
          </cell>
          <cell r="B6940" t="str">
            <v>Talilni vložek</v>
          </cell>
          <cell r="C6940" t="str">
            <v>CH10x85SU gR 4A/1200V DC</v>
          </cell>
          <cell r="D6940" t="str">
            <v>25,6998</v>
          </cell>
          <cell r="E6940" t="str">
            <v>XA</v>
          </cell>
          <cell r="F6940">
            <v>30</v>
          </cell>
          <cell r="G6940">
            <v>179898.59999999998</v>
          </cell>
          <cell r="H6940">
            <v>0</v>
          </cell>
          <cell r="I6940">
            <v>181697.58599999998</v>
          </cell>
          <cell r="J6940">
            <v>22893895.835999999</v>
          </cell>
          <cell r="K6940">
            <v>0.64</v>
          </cell>
          <cell r="L6940">
            <v>37545990</v>
          </cell>
        </row>
        <row r="6941">
          <cell r="A6941" t="str">
            <v>002625232</v>
          </cell>
          <cell r="B6941" t="str">
            <v>Talilni vložek</v>
          </cell>
          <cell r="C6941" t="str">
            <v>CH10x85SU gR 6A/1200V DC</v>
          </cell>
          <cell r="D6941" t="str">
            <v>25,6998</v>
          </cell>
          <cell r="E6941" t="str">
            <v>XA</v>
          </cell>
          <cell r="F6941">
            <v>30</v>
          </cell>
          <cell r="G6941">
            <v>179898.59999999998</v>
          </cell>
          <cell r="H6941">
            <v>0</v>
          </cell>
          <cell r="I6941">
            <v>181697.58599999998</v>
          </cell>
          <cell r="J6941">
            <v>22893895.835999999</v>
          </cell>
          <cell r="K6941">
            <v>0.64</v>
          </cell>
          <cell r="L6941">
            <v>37545990</v>
          </cell>
        </row>
        <row r="6942">
          <cell r="A6942" t="str">
            <v>002625233</v>
          </cell>
          <cell r="B6942" t="str">
            <v>Talilni vložek</v>
          </cell>
          <cell r="C6942" t="str">
            <v>CH10x85SU gR 8A/1200V DC</v>
          </cell>
          <cell r="D6942" t="str">
            <v>25,6998</v>
          </cell>
          <cell r="E6942" t="str">
            <v>XA</v>
          </cell>
          <cell r="F6942">
            <v>30</v>
          </cell>
          <cell r="G6942">
            <v>179898.59999999998</v>
          </cell>
          <cell r="H6942">
            <v>0</v>
          </cell>
          <cell r="I6942">
            <v>181697.58599999998</v>
          </cell>
          <cell r="J6942">
            <v>22893895.835999999</v>
          </cell>
          <cell r="K6942">
            <v>0.64</v>
          </cell>
          <cell r="L6942">
            <v>37545990</v>
          </cell>
        </row>
        <row r="6943">
          <cell r="A6943" t="str">
            <v>002625234</v>
          </cell>
          <cell r="B6943" t="str">
            <v>Talilni vložek</v>
          </cell>
          <cell r="C6943" t="str">
            <v>CH10x85SU gR 10A/1200V DC</v>
          </cell>
          <cell r="D6943" t="str">
            <v>25,6998</v>
          </cell>
          <cell r="E6943" t="str">
            <v>XA</v>
          </cell>
          <cell r="F6943">
            <v>30</v>
          </cell>
          <cell r="G6943">
            <v>179898.59999999998</v>
          </cell>
          <cell r="H6943">
            <v>0</v>
          </cell>
          <cell r="I6943">
            <v>181697.58599999998</v>
          </cell>
          <cell r="J6943">
            <v>22893895.835999999</v>
          </cell>
          <cell r="K6943">
            <v>0.64</v>
          </cell>
          <cell r="L6943">
            <v>37545990</v>
          </cell>
        </row>
        <row r="6944">
          <cell r="A6944" t="str">
            <v>002625235</v>
          </cell>
          <cell r="B6944" t="str">
            <v>Talilni vložek</v>
          </cell>
          <cell r="C6944" t="str">
            <v>CH10x85SU gR 12A/1200V DC</v>
          </cell>
          <cell r="D6944" t="str">
            <v>25,6998</v>
          </cell>
          <cell r="E6944" t="str">
            <v>XA</v>
          </cell>
          <cell r="F6944">
            <v>30</v>
          </cell>
          <cell r="G6944">
            <v>179898.59999999998</v>
          </cell>
          <cell r="H6944">
            <v>0</v>
          </cell>
          <cell r="I6944">
            <v>181697.58599999998</v>
          </cell>
          <cell r="J6944">
            <v>22893895.835999999</v>
          </cell>
          <cell r="K6944">
            <v>0.64</v>
          </cell>
          <cell r="L6944">
            <v>37545990</v>
          </cell>
        </row>
        <row r="6945">
          <cell r="A6945" t="str">
            <v>002625236</v>
          </cell>
          <cell r="B6945" t="str">
            <v>Talilni vložek</v>
          </cell>
          <cell r="C6945" t="str">
            <v>CH10x85SU gR 16A/1200V DC</v>
          </cell>
          <cell r="D6945" t="str">
            <v>25,6998</v>
          </cell>
          <cell r="E6945" t="str">
            <v>XA</v>
          </cell>
          <cell r="F6945">
            <v>30</v>
          </cell>
          <cell r="G6945">
            <v>179898.59999999998</v>
          </cell>
          <cell r="H6945">
            <v>0</v>
          </cell>
          <cell r="I6945">
            <v>181697.58599999998</v>
          </cell>
          <cell r="J6945">
            <v>22893895.835999999</v>
          </cell>
          <cell r="K6945">
            <v>0.64</v>
          </cell>
          <cell r="L6945">
            <v>37545990</v>
          </cell>
        </row>
        <row r="6946">
          <cell r="A6946" t="str">
            <v>002625237</v>
          </cell>
          <cell r="B6946" t="str">
            <v>Talilni vložek</v>
          </cell>
          <cell r="C6946" t="str">
            <v>CH10x85SU gR 20A/1200V DC</v>
          </cell>
          <cell r="D6946" t="str">
            <v>25,6998</v>
          </cell>
          <cell r="E6946" t="str">
            <v>XA</v>
          </cell>
          <cell r="F6946">
            <v>30</v>
          </cell>
          <cell r="G6946">
            <v>179898.59999999998</v>
          </cell>
          <cell r="H6946">
            <v>0</v>
          </cell>
          <cell r="I6946">
            <v>181697.58599999998</v>
          </cell>
          <cell r="J6946">
            <v>22893895.835999999</v>
          </cell>
          <cell r="K6946">
            <v>0.64</v>
          </cell>
          <cell r="L6946">
            <v>37545990</v>
          </cell>
        </row>
        <row r="6947">
          <cell r="A6947" t="str">
            <v>002625238</v>
          </cell>
          <cell r="B6947" t="str">
            <v>Talilni vložek</v>
          </cell>
          <cell r="C6947" t="str">
            <v>CH10x85SU gR 25A/1200V DC</v>
          </cell>
          <cell r="D6947" t="str">
            <v>25,6998</v>
          </cell>
          <cell r="E6947" t="str">
            <v>XA</v>
          </cell>
          <cell r="F6947">
            <v>30</v>
          </cell>
          <cell r="G6947">
            <v>179898.59999999998</v>
          </cell>
          <cell r="H6947">
            <v>0</v>
          </cell>
          <cell r="I6947">
            <v>181697.58599999998</v>
          </cell>
          <cell r="J6947">
            <v>22893895.835999999</v>
          </cell>
          <cell r="K6947">
            <v>0.64</v>
          </cell>
          <cell r="L6947">
            <v>37545990</v>
          </cell>
        </row>
        <row r="6948">
          <cell r="A6948" t="str">
            <v>002625017</v>
          </cell>
          <cell r="B6948" t="str">
            <v>Talilni vložek</v>
          </cell>
          <cell r="C6948" t="str">
            <v>CH10x38 gR 2A/700V AC/DC</v>
          </cell>
          <cell r="D6948" t="str">
            <v>3,8903</v>
          </cell>
          <cell r="E6948" t="str">
            <v>XA</v>
          </cell>
          <cell r="F6948">
            <v>30</v>
          </cell>
          <cell r="G6948">
            <v>27232.1</v>
          </cell>
          <cell r="H6948">
            <v>0</v>
          </cell>
          <cell r="I6948">
            <v>27504.420999999998</v>
          </cell>
          <cell r="J6948">
            <v>3465557.0459999996</v>
          </cell>
          <cell r="K6948">
            <v>0.64</v>
          </cell>
          <cell r="L6948">
            <v>5683514</v>
          </cell>
        </row>
        <row r="6949">
          <cell r="A6949" t="str">
            <v>002625018</v>
          </cell>
          <cell r="B6949" t="str">
            <v>Talilni vložek</v>
          </cell>
          <cell r="C6949" t="str">
            <v>CH10x38 gR 4A/700V AC/DC</v>
          </cell>
          <cell r="D6949" t="str">
            <v>3,8903</v>
          </cell>
          <cell r="E6949" t="str">
            <v>XA</v>
          </cell>
          <cell r="F6949">
            <v>30</v>
          </cell>
          <cell r="G6949">
            <v>27232.1</v>
          </cell>
          <cell r="H6949">
            <v>0</v>
          </cell>
          <cell r="I6949">
            <v>27504.420999999998</v>
          </cell>
          <cell r="J6949">
            <v>3465557.0459999996</v>
          </cell>
          <cell r="K6949">
            <v>0.64</v>
          </cell>
          <cell r="L6949">
            <v>5683514</v>
          </cell>
        </row>
        <row r="6950">
          <cell r="A6950" t="str">
            <v>002625019</v>
          </cell>
          <cell r="B6950" t="str">
            <v>Talilni vložek</v>
          </cell>
          <cell r="C6950" t="str">
            <v>CH10x38 gR 6A/700V AC/DC</v>
          </cell>
          <cell r="D6950" t="str">
            <v>3,8903</v>
          </cell>
          <cell r="E6950" t="str">
            <v>XA</v>
          </cell>
          <cell r="F6950">
            <v>30</v>
          </cell>
          <cell r="G6950">
            <v>27232.1</v>
          </cell>
          <cell r="H6950">
            <v>0</v>
          </cell>
          <cell r="I6950">
            <v>27504.420999999998</v>
          </cell>
          <cell r="J6950">
            <v>3465557.0459999996</v>
          </cell>
          <cell r="K6950">
            <v>0.64</v>
          </cell>
          <cell r="L6950">
            <v>5683514</v>
          </cell>
        </row>
        <row r="6951">
          <cell r="A6951" t="str">
            <v>002625020</v>
          </cell>
          <cell r="B6951" t="str">
            <v>Talilni vložek</v>
          </cell>
          <cell r="C6951" t="str">
            <v>CH10x38 gR 8A/700V AC/DC</v>
          </cell>
          <cell r="D6951" t="str">
            <v>3,8903</v>
          </cell>
          <cell r="E6951" t="str">
            <v>XA</v>
          </cell>
          <cell r="F6951">
            <v>30</v>
          </cell>
          <cell r="G6951">
            <v>27232.1</v>
          </cell>
          <cell r="H6951">
            <v>0</v>
          </cell>
          <cell r="I6951">
            <v>27504.420999999998</v>
          </cell>
          <cell r="J6951">
            <v>3465557.0459999996</v>
          </cell>
          <cell r="K6951">
            <v>0.64</v>
          </cell>
          <cell r="L6951">
            <v>5683514</v>
          </cell>
        </row>
        <row r="6952">
          <cell r="A6952" t="str">
            <v>002625021</v>
          </cell>
          <cell r="B6952" t="str">
            <v>Talilni vložek</v>
          </cell>
          <cell r="C6952" t="str">
            <v>CH10x38 gR 10A/700V AC/DC</v>
          </cell>
          <cell r="D6952" t="str">
            <v>3,8903</v>
          </cell>
          <cell r="E6952" t="str">
            <v>XA</v>
          </cell>
          <cell r="F6952">
            <v>30</v>
          </cell>
          <cell r="G6952">
            <v>27232.1</v>
          </cell>
          <cell r="H6952">
            <v>0</v>
          </cell>
          <cell r="I6952">
            <v>27504.420999999998</v>
          </cell>
          <cell r="J6952">
            <v>3465557.0459999996</v>
          </cell>
          <cell r="K6952">
            <v>0.64</v>
          </cell>
          <cell r="L6952">
            <v>5683514</v>
          </cell>
        </row>
        <row r="6953">
          <cell r="A6953" t="str">
            <v>002625022</v>
          </cell>
          <cell r="B6953" t="str">
            <v>Talilni vložek</v>
          </cell>
          <cell r="C6953" t="str">
            <v>CH10x38 gR 12A/700V AC/DC</v>
          </cell>
          <cell r="D6953" t="str">
            <v>3,8903</v>
          </cell>
          <cell r="E6953" t="str">
            <v>XA</v>
          </cell>
          <cell r="F6953">
            <v>30</v>
          </cell>
          <cell r="G6953">
            <v>27232.1</v>
          </cell>
          <cell r="H6953">
            <v>0</v>
          </cell>
          <cell r="I6953">
            <v>27504.420999999998</v>
          </cell>
          <cell r="J6953">
            <v>3465557.0459999996</v>
          </cell>
          <cell r="K6953">
            <v>0.64</v>
          </cell>
          <cell r="L6953">
            <v>5683514</v>
          </cell>
        </row>
        <row r="6954">
          <cell r="A6954" t="str">
            <v>002625023</v>
          </cell>
          <cell r="B6954" t="str">
            <v>Talilni vložek</v>
          </cell>
          <cell r="C6954" t="str">
            <v>CH10x38 gR 16A/700V AC/DC</v>
          </cell>
          <cell r="D6954" t="str">
            <v>3,8903</v>
          </cell>
          <cell r="E6954" t="str">
            <v>XA</v>
          </cell>
          <cell r="F6954">
            <v>30</v>
          </cell>
          <cell r="G6954">
            <v>27232.1</v>
          </cell>
          <cell r="H6954">
            <v>0</v>
          </cell>
          <cell r="I6954">
            <v>27504.420999999998</v>
          </cell>
          <cell r="J6954">
            <v>3465557.0459999996</v>
          </cell>
          <cell r="K6954">
            <v>0.64</v>
          </cell>
          <cell r="L6954">
            <v>5683514</v>
          </cell>
        </row>
        <row r="6955">
          <cell r="A6955" t="str">
            <v>002625024</v>
          </cell>
          <cell r="B6955" t="str">
            <v>Talilni vložek</v>
          </cell>
          <cell r="C6955" t="str">
            <v>CH10x38 gR 20A/700V AC/DC</v>
          </cell>
          <cell r="D6955" t="str">
            <v>3,8903</v>
          </cell>
          <cell r="E6955" t="str">
            <v>XA</v>
          </cell>
          <cell r="F6955">
            <v>30</v>
          </cell>
          <cell r="G6955">
            <v>27232.1</v>
          </cell>
          <cell r="H6955">
            <v>0</v>
          </cell>
          <cell r="I6955">
            <v>27504.420999999998</v>
          </cell>
          <cell r="J6955">
            <v>3465557.0459999996</v>
          </cell>
          <cell r="K6955">
            <v>0.64</v>
          </cell>
          <cell r="L6955">
            <v>5683514</v>
          </cell>
        </row>
        <row r="6956">
          <cell r="A6956" t="str">
            <v>002625025</v>
          </cell>
          <cell r="B6956" t="str">
            <v>Talilni vložek</v>
          </cell>
          <cell r="C6956" t="str">
            <v>CH10x38 gR 25A/700V AC/DC</v>
          </cell>
          <cell r="D6956" t="str">
            <v>3,8903</v>
          </cell>
          <cell r="E6956" t="str">
            <v>XA</v>
          </cell>
          <cell r="F6956">
            <v>30</v>
          </cell>
          <cell r="G6956">
            <v>27232.1</v>
          </cell>
          <cell r="H6956">
            <v>0</v>
          </cell>
          <cell r="I6956">
            <v>27504.420999999998</v>
          </cell>
          <cell r="J6956">
            <v>3465557.0459999996</v>
          </cell>
          <cell r="K6956">
            <v>0.64</v>
          </cell>
          <cell r="L6956">
            <v>5683514</v>
          </cell>
        </row>
        <row r="6957">
          <cell r="A6957" t="str">
            <v>002625300</v>
          </cell>
          <cell r="B6957" t="str">
            <v>Talilni vložek</v>
          </cell>
          <cell r="C6957" t="str">
            <v>CH10x38SU gR 2A/700V AC/DC</v>
          </cell>
          <cell r="D6957" t="str">
            <v>5,8944</v>
          </cell>
          <cell r="E6957" t="str">
            <v>XA</v>
          </cell>
          <cell r="F6957">
            <v>30</v>
          </cell>
          <cell r="G6957">
            <v>41260.799999999996</v>
          </cell>
          <cell r="H6957">
            <v>0</v>
          </cell>
          <cell r="I6957">
            <v>41673.407999999996</v>
          </cell>
          <cell r="J6957">
            <v>5250849.4079999998</v>
          </cell>
          <cell r="K6957">
            <v>0.64</v>
          </cell>
          <cell r="L6957">
            <v>8611394</v>
          </cell>
        </row>
        <row r="6958">
          <cell r="A6958" t="str">
            <v>002625301</v>
          </cell>
          <cell r="B6958" t="str">
            <v>Talilni vložek</v>
          </cell>
          <cell r="C6958" t="str">
            <v>CH10x38SU gR 4A/700V AC/DC</v>
          </cell>
          <cell r="D6958" t="str">
            <v>5,8944</v>
          </cell>
          <cell r="E6958" t="str">
            <v>XA</v>
          </cell>
          <cell r="F6958">
            <v>30</v>
          </cell>
          <cell r="G6958">
            <v>41260.799999999996</v>
          </cell>
          <cell r="H6958">
            <v>0</v>
          </cell>
          <cell r="I6958">
            <v>41673.407999999996</v>
          </cell>
          <cell r="J6958">
            <v>5250849.4079999998</v>
          </cell>
          <cell r="K6958">
            <v>0.64</v>
          </cell>
          <cell r="L6958">
            <v>8611394</v>
          </cell>
        </row>
        <row r="6959">
          <cell r="A6959" t="str">
            <v>002625302</v>
          </cell>
          <cell r="B6959" t="str">
            <v>Talilni vložek</v>
          </cell>
          <cell r="C6959" t="str">
            <v>CH10x38SU gR 6A/700V AC/DC</v>
          </cell>
          <cell r="D6959" t="str">
            <v>5,8944</v>
          </cell>
          <cell r="E6959" t="str">
            <v>XA</v>
          </cell>
          <cell r="F6959">
            <v>30</v>
          </cell>
          <cell r="G6959">
            <v>41260.799999999996</v>
          </cell>
          <cell r="H6959">
            <v>0</v>
          </cell>
          <cell r="I6959">
            <v>41673.407999999996</v>
          </cell>
          <cell r="J6959">
            <v>5250849.4079999998</v>
          </cell>
          <cell r="K6959">
            <v>0.64</v>
          </cell>
          <cell r="L6959">
            <v>8611394</v>
          </cell>
        </row>
        <row r="6960">
          <cell r="A6960" t="str">
            <v>002625303</v>
          </cell>
          <cell r="B6960" t="str">
            <v>Talilni vložek</v>
          </cell>
          <cell r="C6960" t="str">
            <v>CH10x38SU gR 8A/700V AC/DC</v>
          </cell>
          <cell r="D6960" t="str">
            <v>5,8944</v>
          </cell>
          <cell r="E6960" t="str">
            <v>XA</v>
          </cell>
          <cell r="F6960">
            <v>30</v>
          </cell>
          <cell r="G6960">
            <v>41260.799999999996</v>
          </cell>
          <cell r="H6960">
            <v>0</v>
          </cell>
          <cell r="I6960">
            <v>41673.407999999996</v>
          </cell>
          <cell r="J6960">
            <v>5250849.4079999998</v>
          </cell>
          <cell r="K6960">
            <v>0.64</v>
          </cell>
          <cell r="L6960">
            <v>8611394</v>
          </cell>
        </row>
        <row r="6961">
          <cell r="A6961" t="str">
            <v>002625304</v>
          </cell>
          <cell r="B6961" t="str">
            <v>Talilni vložek</v>
          </cell>
          <cell r="C6961" t="str">
            <v>CH10x38SU gR 10A/700V AC/DC</v>
          </cell>
          <cell r="D6961" t="str">
            <v>5,8944</v>
          </cell>
          <cell r="E6961" t="str">
            <v>XA</v>
          </cell>
          <cell r="F6961">
            <v>30</v>
          </cell>
          <cell r="G6961">
            <v>41260.799999999996</v>
          </cell>
          <cell r="H6961">
            <v>0</v>
          </cell>
          <cell r="I6961">
            <v>41673.407999999996</v>
          </cell>
          <cell r="J6961">
            <v>5250849.4079999998</v>
          </cell>
          <cell r="K6961">
            <v>0.64</v>
          </cell>
          <cell r="L6961">
            <v>8611394</v>
          </cell>
        </row>
        <row r="6962">
          <cell r="A6962" t="str">
            <v>002625305</v>
          </cell>
          <cell r="B6962" t="str">
            <v>Talilni vložek</v>
          </cell>
          <cell r="C6962" t="str">
            <v>CH10x38SU gR 12A/700V AC/DC</v>
          </cell>
          <cell r="D6962" t="str">
            <v>5,8944</v>
          </cell>
          <cell r="E6962" t="str">
            <v>XA</v>
          </cell>
          <cell r="F6962">
            <v>30</v>
          </cell>
          <cell r="G6962">
            <v>41260.799999999996</v>
          </cell>
          <cell r="H6962">
            <v>0</v>
          </cell>
          <cell r="I6962">
            <v>41673.407999999996</v>
          </cell>
          <cell r="J6962">
            <v>5250849.4079999998</v>
          </cell>
          <cell r="K6962">
            <v>0.64</v>
          </cell>
          <cell r="L6962">
            <v>8611394</v>
          </cell>
        </row>
        <row r="6963">
          <cell r="A6963" t="str">
            <v>002625306</v>
          </cell>
          <cell r="B6963" t="str">
            <v>Talilni vložek</v>
          </cell>
          <cell r="C6963" t="str">
            <v>CH10x38SU gR 16A/700V AC/DC</v>
          </cell>
          <cell r="D6963" t="str">
            <v>5,8944</v>
          </cell>
          <cell r="E6963" t="str">
            <v>XA</v>
          </cell>
          <cell r="F6963">
            <v>30</v>
          </cell>
          <cell r="G6963">
            <v>41260.799999999996</v>
          </cell>
          <cell r="H6963">
            <v>0</v>
          </cell>
          <cell r="I6963">
            <v>41673.407999999996</v>
          </cell>
          <cell r="J6963">
            <v>5250849.4079999998</v>
          </cell>
          <cell r="K6963">
            <v>0.64</v>
          </cell>
          <cell r="L6963">
            <v>8611394</v>
          </cell>
        </row>
        <row r="6964">
          <cell r="A6964" t="str">
            <v>002625307</v>
          </cell>
          <cell r="B6964" t="str">
            <v>Talilni vložek</v>
          </cell>
          <cell r="C6964" t="str">
            <v>CH10x38SU gR 20A/700V AC/DC</v>
          </cell>
          <cell r="D6964" t="str">
            <v>5,8944</v>
          </cell>
          <cell r="E6964" t="str">
            <v>XA</v>
          </cell>
          <cell r="F6964">
            <v>30</v>
          </cell>
          <cell r="G6964">
            <v>41260.799999999996</v>
          </cell>
          <cell r="H6964">
            <v>0</v>
          </cell>
          <cell r="I6964">
            <v>41673.407999999996</v>
          </cell>
          <cell r="J6964">
            <v>5250849.4079999998</v>
          </cell>
          <cell r="K6964">
            <v>0.64</v>
          </cell>
          <cell r="L6964">
            <v>8611394</v>
          </cell>
        </row>
        <row r="6965">
          <cell r="A6965" t="str">
            <v>002625308</v>
          </cell>
          <cell r="B6965" t="str">
            <v>Talilni vložek</v>
          </cell>
          <cell r="C6965" t="str">
            <v>CH10x38SU gR 25A/700V AC/DC</v>
          </cell>
          <cell r="D6965" t="str">
            <v>5,8944</v>
          </cell>
          <cell r="E6965" t="str">
            <v>XA</v>
          </cell>
          <cell r="F6965">
            <v>30</v>
          </cell>
          <cell r="G6965">
            <v>41260.799999999996</v>
          </cell>
          <cell r="H6965">
            <v>0</v>
          </cell>
          <cell r="I6965">
            <v>41673.407999999996</v>
          </cell>
          <cell r="J6965">
            <v>5250849.4079999998</v>
          </cell>
          <cell r="K6965">
            <v>0.64</v>
          </cell>
          <cell r="L6965">
            <v>8611394</v>
          </cell>
        </row>
        <row r="6966">
          <cell r="A6966" t="str">
            <v>002625027</v>
          </cell>
          <cell r="B6966" t="str">
            <v>Talilni vložek</v>
          </cell>
          <cell r="C6966" t="str">
            <v>CH10x38 gR 2A/900V AC/DC</v>
          </cell>
          <cell r="D6966" t="str">
            <v>5,1871</v>
          </cell>
          <cell r="E6966" t="str">
            <v>XA</v>
          </cell>
          <cell r="F6966">
            <v>30</v>
          </cell>
          <cell r="G6966">
            <v>36309.699999999997</v>
          </cell>
          <cell r="H6966">
            <v>0</v>
          </cell>
          <cell r="I6966">
            <v>36672.796999999999</v>
          </cell>
          <cell r="J6966">
            <v>4620772.4220000003</v>
          </cell>
          <cell r="K6966">
            <v>0.64</v>
          </cell>
          <cell r="L6966">
            <v>7578067</v>
          </cell>
        </row>
        <row r="6967">
          <cell r="A6967" t="str">
            <v>002625028</v>
          </cell>
          <cell r="B6967" t="str">
            <v>Talilni vložek</v>
          </cell>
          <cell r="C6967" t="str">
            <v>CH10x38 gR 4A/900V AC/DC</v>
          </cell>
          <cell r="D6967" t="str">
            <v>5,1871</v>
          </cell>
          <cell r="E6967" t="str">
            <v>XA</v>
          </cell>
          <cell r="F6967">
            <v>30</v>
          </cell>
          <cell r="G6967">
            <v>36309.699999999997</v>
          </cell>
          <cell r="H6967">
            <v>0</v>
          </cell>
          <cell r="I6967">
            <v>36672.796999999999</v>
          </cell>
          <cell r="J6967">
            <v>4620772.4220000003</v>
          </cell>
          <cell r="K6967">
            <v>0.64</v>
          </cell>
          <cell r="L6967">
            <v>7578067</v>
          </cell>
        </row>
        <row r="6968">
          <cell r="A6968" t="str">
            <v>002625029</v>
          </cell>
          <cell r="B6968" t="str">
            <v>Talilni vložek</v>
          </cell>
          <cell r="C6968" t="str">
            <v>CH10x38 gR 6A/900V AC/DC</v>
          </cell>
          <cell r="D6968" t="str">
            <v>5,1871</v>
          </cell>
          <cell r="E6968" t="str">
            <v>XA</v>
          </cell>
          <cell r="F6968">
            <v>30</v>
          </cell>
          <cell r="G6968">
            <v>36309.699999999997</v>
          </cell>
          <cell r="H6968">
            <v>0</v>
          </cell>
          <cell r="I6968">
            <v>36672.796999999999</v>
          </cell>
          <cell r="J6968">
            <v>4620772.4220000003</v>
          </cell>
          <cell r="K6968">
            <v>0.64</v>
          </cell>
          <cell r="L6968">
            <v>7578067</v>
          </cell>
        </row>
        <row r="6969">
          <cell r="A6969" t="str">
            <v>002625030</v>
          </cell>
          <cell r="B6969" t="str">
            <v>Talilni vložek</v>
          </cell>
          <cell r="C6969" t="str">
            <v>CH10x38 gR 8A/900V AC/DC</v>
          </cell>
          <cell r="D6969" t="str">
            <v>5,1871</v>
          </cell>
          <cell r="E6969" t="str">
            <v>XA</v>
          </cell>
          <cell r="F6969">
            <v>30</v>
          </cell>
          <cell r="G6969">
            <v>36309.699999999997</v>
          </cell>
          <cell r="H6969">
            <v>0</v>
          </cell>
          <cell r="I6969">
            <v>36672.796999999999</v>
          </cell>
          <cell r="J6969">
            <v>4620772.4220000003</v>
          </cell>
          <cell r="K6969">
            <v>0.64</v>
          </cell>
          <cell r="L6969">
            <v>7578067</v>
          </cell>
        </row>
        <row r="6970">
          <cell r="A6970" t="str">
            <v>002625031</v>
          </cell>
          <cell r="B6970" t="str">
            <v>Talilni vložek</v>
          </cell>
          <cell r="C6970" t="str">
            <v>CH10x38 gR 10A/900V AC/DC</v>
          </cell>
          <cell r="D6970" t="str">
            <v>5,1871</v>
          </cell>
          <cell r="E6970" t="str">
            <v>XA</v>
          </cell>
          <cell r="F6970">
            <v>30</v>
          </cell>
          <cell r="G6970">
            <v>36309.699999999997</v>
          </cell>
          <cell r="H6970">
            <v>0</v>
          </cell>
          <cell r="I6970">
            <v>36672.796999999999</v>
          </cell>
          <cell r="J6970">
            <v>4620772.4220000003</v>
          </cell>
          <cell r="K6970">
            <v>0.64</v>
          </cell>
          <cell r="L6970">
            <v>7578067</v>
          </cell>
        </row>
        <row r="6971">
          <cell r="A6971" t="str">
            <v>002625032</v>
          </cell>
          <cell r="B6971" t="str">
            <v>Talilni vložek</v>
          </cell>
          <cell r="C6971" t="str">
            <v>CH10x38 gR 12A/900V AC/DC</v>
          </cell>
          <cell r="D6971" t="str">
            <v>5,1871</v>
          </cell>
          <cell r="E6971" t="str">
            <v>XA</v>
          </cell>
          <cell r="F6971">
            <v>30</v>
          </cell>
          <cell r="G6971">
            <v>36309.699999999997</v>
          </cell>
          <cell r="H6971">
            <v>0</v>
          </cell>
          <cell r="I6971">
            <v>36672.796999999999</v>
          </cell>
          <cell r="J6971">
            <v>4620772.4220000003</v>
          </cell>
          <cell r="K6971">
            <v>0.64</v>
          </cell>
          <cell r="L6971">
            <v>7578067</v>
          </cell>
        </row>
        <row r="6972">
          <cell r="A6972" t="str">
            <v>002625033</v>
          </cell>
          <cell r="B6972" t="str">
            <v>Talilni vložek</v>
          </cell>
          <cell r="C6972" t="str">
            <v>CH10x38 gR 16A/900V AC/DC</v>
          </cell>
          <cell r="D6972" t="str">
            <v>5,1871</v>
          </cell>
          <cell r="E6972" t="str">
            <v>XA</v>
          </cell>
          <cell r="F6972">
            <v>30</v>
          </cell>
          <cell r="G6972">
            <v>36309.699999999997</v>
          </cell>
          <cell r="H6972">
            <v>0</v>
          </cell>
          <cell r="I6972">
            <v>36672.796999999999</v>
          </cell>
          <cell r="J6972">
            <v>4620772.4220000003</v>
          </cell>
          <cell r="K6972">
            <v>0.64</v>
          </cell>
          <cell r="L6972">
            <v>7578067</v>
          </cell>
        </row>
        <row r="6973">
          <cell r="A6973" t="str">
            <v>002625034</v>
          </cell>
          <cell r="B6973" t="str">
            <v>Talilni vložek</v>
          </cell>
          <cell r="C6973" t="str">
            <v>CH10x38 gR 20A/900V AC/DC</v>
          </cell>
          <cell r="D6973" t="str">
            <v>5,1871</v>
          </cell>
          <cell r="E6973" t="str">
            <v>XA</v>
          </cell>
          <cell r="F6973">
            <v>30</v>
          </cell>
          <cell r="G6973">
            <v>36309.699999999997</v>
          </cell>
          <cell r="H6973">
            <v>0</v>
          </cell>
          <cell r="I6973">
            <v>36672.796999999999</v>
          </cell>
          <cell r="J6973">
            <v>4620772.4220000003</v>
          </cell>
          <cell r="K6973">
            <v>0.64</v>
          </cell>
          <cell r="L6973">
            <v>7578067</v>
          </cell>
        </row>
        <row r="6974">
          <cell r="A6974" t="str">
            <v>002625035</v>
          </cell>
          <cell r="B6974" t="str">
            <v>Talilni vložek</v>
          </cell>
          <cell r="C6974" t="str">
            <v>CH10x38 gR 25A/900V AC/DC</v>
          </cell>
          <cell r="D6974" t="str">
            <v>5,1871</v>
          </cell>
          <cell r="E6974" t="str">
            <v>XA</v>
          </cell>
          <cell r="F6974">
            <v>30</v>
          </cell>
          <cell r="G6974">
            <v>36309.699999999997</v>
          </cell>
          <cell r="H6974">
            <v>0</v>
          </cell>
          <cell r="I6974">
            <v>36672.796999999999</v>
          </cell>
          <cell r="J6974">
            <v>4620772.4220000003</v>
          </cell>
          <cell r="K6974">
            <v>0.64</v>
          </cell>
          <cell r="L6974">
            <v>7578067</v>
          </cell>
        </row>
        <row r="6975">
          <cell r="A6975" t="str">
            <v>002625310</v>
          </cell>
          <cell r="B6975" t="str">
            <v>Talilni vložek</v>
          </cell>
          <cell r="C6975" t="str">
            <v>CH10x38SU gR 2A/900V AC/DC</v>
          </cell>
          <cell r="D6975" t="str">
            <v>8,0164</v>
          </cell>
          <cell r="E6975" t="str">
            <v>XA</v>
          </cell>
          <cell r="F6975">
            <v>30</v>
          </cell>
          <cell r="G6975">
            <v>56114.799999999996</v>
          </cell>
          <cell r="H6975">
            <v>0</v>
          </cell>
          <cell r="I6975">
            <v>56675.947999999997</v>
          </cell>
          <cell r="J6975">
            <v>7141169.4479999999</v>
          </cell>
          <cell r="K6975">
            <v>0.64</v>
          </cell>
          <cell r="L6975">
            <v>11711518</v>
          </cell>
        </row>
        <row r="6976">
          <cell r="A6976" t="str">
            <v>002625311</v>
          </cell>
          <cell r="B6976" t="str">
            <v>Talilni vložek</v>
          </cell>
          <cell r="C6976" t="str">
            <v>CH10x38SU gR 4A/900V AC/DC</v>
          </cell>
          <cell r="D6976" t="str">
            <v>8,0164</v>
          </cell>
          <cell r="E6976" t="str">
            <v>XA</v>
          </cell>
          <cell r="F6976">
            <v>30</v>
          </cell>
          <cell r="G6976">
            <v>56114.799999999996</v>
          </cell>
          <cell r="H6976">
            <v>0</v>
          </cell>
          <cell r="I6976">
            <v>56675.947999999997</v>
          </cell>
          <cell r="J6976">
            <v>7141169.4479999999</v>
          </cell>
          <cell r="K6976">
            <v>0.64</v>
          </cell>
          <cell r="L6976">
            <v>11711518</v>
          </cell>
        </row>
        <row r="6977">
          <cell r="A6977" t="str">
            <v>002625312</v>
          </cell>
          <cell r="B6977" t="str">
            <v>Talilni vložek</v>
          </cell>
          <cell r="C6977" t="str">
            <v>CH10x38SU gR 6A/900V AC/DC</v>
          </cell>
          <cell r="D6977" t="str">
            <v>8,0164</v>
          </cell>
          <cell r="E6977" t="str">
            <v>XA</v>
          </cell>
          <cell r="F6977">
            <v>30</v>
          </cell>
          <cell r="G6977">
            <v>56114.799999999996</v>
          </cell>
          <cell r="H6977">
            <v>0</v>
          </cell>
          <cell r="I6977">
            <v>56675.947999999997</v>
          </cell>
          <cell r="J6977">
            <v>7141169.4479999999</v>
          </cell>
          <cell r="K6977">
            <v>0.64</v>
          </cell>
          <cell r="L6977">
            <v>11711518</v>
          </cell>
        </row>
        <row r="6978">
          <cell r="A6978" t="str">
            <v>002625313</v>
          </cell>
          <cell r="B6978" t="str">
            <v>Talilni vložek</v>
          </cell>
          <cell r="C6978" t="str">
            <v>CH10x38SU gR 8A/900V AC/DC</v>
          </cell>
          <cell r="D6978" t="str">
            <v>8,0164</v>
          </cell>
          <cell r="E6978" t="str">
            <v>XA</v>
          </cell>
          <cell r="F6978">
            <v>30</v>
          </cell>
          <cell r="G6978">
            <v>56114.799999999996</v>
          </cell>
          <cell r="H6978">
            <v>0</v>
          </cell>
          <cell r="I6978">
            <v>56675.947999999997</v>
          </cell>
          <cell r="J6978">
            <v>7141169.4479999999</v>
          </cell>
          <cell r="K6978">
            <v>0.64</v>
          </cell>
          <cell r="L6978">
            <v>11711518</v>
          </cell>
        </row>
        <row r="6979">
          <cell r="A6979" t="str">
            <v>002625314</v>
          </cell>
          <cell r="B6979" t="str">
            <v>Talilni vložek</v>
          </cell>
          <cell r="C6979" t="str">
            <v>CH10x38SU gR 10A/900V AC/DC</v>
          </cell>
          <cell r="D6979" t="str">
            <v>8,0164</v>
          </cell>
          <cell r="E6979" t="str">
            <v>XA</v>
          </cell>
          <cell r="F6979">
            <v>30</v>
          </cell>
          <cell r="G6979">
            <v>56114.799999999996</v>
          </cell>
          <cell r="H6979">
            <v>0</v>
          </cell>
          <cell r="I6979">
            <v>56675.947999999997</v>
          </cell>
          <cell r="J6979">
            <v>7141169.4479999999</v>
          </cell>
          <cell r="K6979">
            <v>0.64</v>
          </cell>
          <cell r="L6979">
            <v>11711518</v>
          </cell>
        </row>
        <row r="6980">
          <cell r="A6980" t="str">
            <v>002625315</v>
          </cell>
          <cell r="B6980" t="str">
            <v>Talilni vložek</v>
          </cell>
          <cell r="C6980" t="str">
            <v>CH10x38SU gR 12A/900V AC/DC</v>
          </cell>
          <cell r="D6980" t="str">
            <v>8,0164</v>
          </cell>
          <cell r="E6980" t="str">
            <v>XA</v>
          </cell>
          <cell r="F6980">
            <v>30</v>
          </cell>
          <cell r="G6980">
            <v>56114.799999999996</v>
          </cell>
          <cell r="H6980">
            <v>0</v>
          </cell>
          <cell r="I6980">
            <v>56675.947999999997</v>
          </cell>
          <cell r="J6980">
            <v>7141169.4479999999</v>
          </cell>
          <cell r="K6980">
            <v>0.64</v>
          </cell>
          <cell r="L6980">
            <v>11711518</v>
          </cell>
        </row>
        <row r="6981">
          <cell r="A6981" t="str">
            <v>002625316</v>
          </cell>
          <cell r="B6981" t="str">
            <v>Talilni vložek</v>
          </cell>
          <cell r="C6981" t="str">
            <v>CH10x38SU gR 16A/900V AC/DC</v>
          </cell>
          <cell r="D6981" t="str">
            <v>8,0164</v>
          </cell>
          <cell r="E6981" t="str">
            <v>XA</v>
          </cell>
          <cell r="F6981">
            <v>30</v>
          </cell>
          <cell r="G6981">
            <v>56114.799999999996</v>
          </cell>
          <cell r="H6981">
            <v>0</v>
          </cell>
          <cell r="I6981">
            <v>56675.947999999997</v>
          </cell>
          <cell r="J6981">
            <v>7141169.4479999999</v>
          </cell>
          <cell r="K6981">
            <v>0.64</v>
          </cell>
          <cell r="L6981">
            <v>11711518</v>
          </cell>
        </row>
        <row r="6982">
          <cell r="A6982" t="str">
            <v>002625317</v>
          </cell>
          <cell r="B6982" t="str">
            <v>Talilni vložek</v>
          </cell>
          <cell r="C6982" t="str">
            <v>CH10x38SU gR 20A/900V AC/DC</v>
          </cell>
          <cell r="D6982" t="str">
            <v>8,0164</v>
          </cell>
          <cell r="E6982" t="str">
            <v>XA</v>
          </cell>
          <cell r="F6982">
            <v>30</v>
          </cell>
          <cell r="G6982">
            <v>56114.799999999996</v>
          </cell>
          <cell r="H6982">
            <v>0</v>
          </cell>
          <cell r="I6982">
            <v>56675.947999999997</v>
          </cell>
          <cell r="J6982">
            <v>7141169.4479999999</v>
          </cell>
          <cell r="K6982">
            <v>0.64</v>
          </cell>
          <cell r="L6982">
            <v>11711518</v>
          </cell>
        </row>
        <row r="6983">
          <cell r="A6983" t="str">
            <v>002625318</v>
          </cell>
          <cell r="B6983" t="str">
            <v>Talilni vložek</v>
          </cell>
          <cell r="C6983" t="str">
            <v>CH10x38SU gR 25A/900V AC/DC</v>
          </cell>
          <cell r="D6983" t="str">
            <v>8,0164</v>
          </cell>
          <cell r="E6983" t="str">
            <v>XA</v>
          </cell>
          <cell r="F6983">
            <v>30</v>
          </cell>
          <cell r="G6983">
            <v>56114.799999999996</v>
          </cell>
          <cell r="H6983">
            <v>0</v>
          </cell>
          <cell r="I6983">
            <v>56675.947999999997</v>
          </cell>
          <cell r="J6983">
            <v>7141169.4479999999</v>
          </cell>
          <cell r="K6983">
            <v>0.64</v>
          </cell>
          <cell r="L6983">
            <v>11711518</v>
          </cell>
        </row>
        <row r="6984">
          <cell r="A6984" t="str">
            <v>002541002</v>
          </cell>
          <cell r="B6984" t="str">
            <v>Varovalèni loèilnik</v>
          </cell>
          <cell r="C6984" t="str">
            <v>*VLC 10 DC 1p</v>
          </cell>
          <cell r="D6984" t="str">
            <v>5,5390</v>
          </cell>
          <cell r="E6984" t="str">
            <v>XB</v>
          </cell>
          <cell r="F6984">
            <v>30</v>
          </cell>
          <cell r="G6984">
            <v>38773</v>
          </cell>
          <cell r="H6984">
            <v>0</v>
          </cell>
          <cell r="I6984">
            <v>39160.730000000003</v>
          </cell>
          <cell r="J6984">
            <v>4934251.9800000004</v>
          </cell>
          <cell r="K6984">
            <v>0.64</v>
          </cell>
          <cell r="L6984">
            <v>8092174</v>
          </cell>
        </row>
        <row r="6985">
          <cell r="A6985" t="str">
            <v>002543002</v>
          </cell>
          <cell r="B6985" t="str">
            <v>Varovalèni loèilnik</v>
          </cell>
          <cell r="C6985" t="str">
            <v>*VLC 10 DC 2p</v>
          </cell>
          <cell r="D6985" t="str">
            <v>11,4599</v>
          </cell>
          <cell r="E6985" t="str">
            <v>XB</v>
          </cell>
          <cell r="F6985">
            <v>30</v>
          </cell>
          <cell r="G6985">
            <v>80219.299999999988</v>
          </cell>
          <cell r="H6985">
            <v>0</v>
          </cell>
          <cell r="I6985">
            <v>81021.492999999988</v>
          </cell>
          <cell r="J6985">
            <v>10208708.117999999</v>
          </cell>
          <cell r="K6985">
            <v>0.64</v>
          </cell>
          <cell r="L6985">
            <v>16742282</v>
          </cell>
        </row>
        <row r="6986">
          <cell r="A6986" t="str">
            <v>002541102</v>
          </cell>
          <cell r="B6986" t="str">
            <v>Varovalèni loèilnik</v>
          </cell>
          <cell r="C6986" t="str">
            <v>*VLC 10 DC 1p LED</v>
          </cell>
          <cell r="D6986" t="str">
            <v>10,9610</v>
          </cell>
          <cell r="E6986" t="str">
            <v>XB</v>
          </cell>
          <cell r="F6986">
            <v>30</v>
          </cell>
          <cell r="G6986">
            <v>76727</v>
          </cell>
          <cell r="H6986">
            <v>0</v>
          </cell>
          <cell r="I6986">
            <v>77494.27</v>
          </cell>
          <cell r="J6986">
            <v>9764278.0200000014</v>
          </cell>
          <cell r="K6986">
            <v>0.57999999999999996</v>
          </cell>
          <cell r="L6986">
            <v>15427560</v>
          </cell>
        </row>
        <row r="6987">
          <cell r="A6987" t="str">
            <v>002543102</v>
          </cell>
          <cell r="B6987" t="str">
            <v>Varovalèni loèilnik</v>
          </cell>
          <cell r="C6987" t="str">
            <v>*VLC 10 DC 2p LED</v>
          </cell>
          <cell r="D6987" t="str">
            <v>19,5992</v>
          </cell>
          <cell r="E6987" t="str">
            <v>XB</v>
          </cell>
          <cell r="F6987">
            <v>30</v>
          </cell>
          <cell r="G6987">
            <v>137194.4</v>
          </cell>
          <cell r="H6987">
            <v>0</v>
          </cell>
          <cell r="I6987">
            <v>138566.34399999998</v>
          </cell>
          <cell r="J6987">
            <v>17459359.343999997</v>
          </cell>
          <cell r="K6987">
            <v>0.57999999999999996</v>
          </cell>
          <cell r="L6987">
            <v>27585788</v>
          </cell>
        </row>
        <row r="6988">
          <cell r="A6988" t="str">
            <v>002561002</v>
          </cell>
          <cell r="B6988" t="str">
            <v>Varovalèni loèilnik</v>
          </cell>
          <cell r="C6988" t="str">
            <v>*VLC 14 DC 1p</v>
          </cell>
          <cell r="D6988" t="str">
            <v>8,2512</v>
          </cell>
          <cell r="E6988" t="str">
            <v>XB</v>
          </cell>
          <cell r="F6988">
            <v>30</v>
          </cell>
          <cell r="G6988">
            <v>57758.399999999994</v>
          </cell>
          <cell r="H6988">
            <v>0</v>
          </cell>
          <cell r="I6988">
            <v>58335.983999999997</v>
          </cell>
          <cell r="J6988">
            <v>7350333.9839999992</v>
          </cell>
          <cell r="K6988">
            <v>0.64</v>
          </cell>
          <cell r="L6988">
            <v>12054548</v>
          </cell>
        </row>
        <row r="6989">
          <cell r="A6989" t="str">
            <v>002563002</v>
          </cell>
          <cell r="B6989" t="str">
            <v>Varovalèni loèilnik</v>
          </cell>
          <cell r="C6989" t="str">
            <v>*VLC 14 DC 2p</v>
          </cell>
          <cell r="D6989" t="str">
            <v>21,0099</v>
          </cell>
          <cell r="E6989" t="str">
            <v>XB</v>
          </cell>
          <cell r="F6989">
            <v>30</v>
          </cell>
          <cell r="G6989">
            <v>147069.29999999999</v>
          </cell>
          <cell r="H6989">
            <v>0</v>
          </cell>
          <cell r="I6989">
            <v>148539.99299999999</v>
          </cell>
          <cell r="J6989">
            <v>18716039.117999997</v>
          </cell>
          <cell r="K6989">
            <v>0.64</v>
          </cell>
          <cell r="L6989">
            <v>30694305</v>
          </cell>
        </row>
        <row r="6990">
          <cell r="A6990" t="str">
            <v>002561102</v>
          </cell>
          <cell r="B6990" t="str">
            <v>Varovalèni loèilnik</v>
          </cell>
          <cell r="C6990" t="str">
            <v>*VLC 14 DC 1p LED</v>
          </cell>
          <cell r="D6990" t="str">
            <v>16,3405</v>
          </cell>
          <cell r="E6990" t="str">
            <v>XB</v>
          </cell>
          <cell r="F6990">
            <v>30</v>
          </cell>
          <cell r="G6990">
            <v>114383.5</v>
          </cell>
          <cell r="H6990">
            <v>0</v>
          </cell>
          <cell r="I6990">
            <v>115527.33500000001</v>
          </cell>
          <cell r="J6990">
            <v>14556444.210000001</v>
          </cell>
          <cell r="K6990">
            <v>0.57999999999999996</v>
          </cell>
          <cell r="L6990">
            <v>22999182</v>
          </cell>
        </row>
        <row r="6991">
          <cell r="A6991" t="str">
            <v>002563102</v>
          </cell>
          <cell r="B6991" t="str">
            <v>Varovalèni loèilnik</v>
          </cell>
          <cell r="C6991" t="str">
            <v>*VLC 14 DC 2p LED</v>
          </cell>
          <cell r="D6991" t="str">
            <v>41,6078</v>
          </cell>
          <cell r="E6991" t="str">
            <v>XB</v>
          </cell>
          <cell r="F6991">
            <v>30</v>
          </cell>
          <cell r="G6991">
            <v>291254.59999999998</v>
          </cell>
          <cell r="H6991">
            <v>0</v>
          </cell>
          <cell r="I6991">
            <v>294167.14600000001</v>
          </cell>
          <cell r="J6991">
            <v>37065060.395999998</v>
          </cell>
          <cell r="K6991">
            <v>0.57999999999999996</v>
          </cell>
          <cell r="L6991">
            <v>58562796</v>
          </cell>
        </row>
        <row r="6992">
          <cell r="A6992" t="str">
            <v>002550201</v>
          </cell>
          <cell r="B6992" t="str">
            <v>Varovalèni loèilnik</v>
          </cell>
          <cell r="C6992" t="str">
            <v>PCF 10 DC 1p 1000V</v>
          </cell>
          <cell r="D6992" t="str">
            <v>4,1719</v>
          </cell>
          <cell r="E6992" t="str">
            <v>XB</v>
          </cell>
          <cell r="F6992">
            <v>30</v>
          </cell>
          <cell r="G6992">
            <v>29203.3</v>
          </cell>
          <cell r="H6992">
            <v>0</v>
          </cell>
          <cell r="I6992">
            <v>29495.332999999999</v>
          </cell>
          <cell r="J6992">
            <v>3716411.9579999996</v>
          </cell>
          <cell r="K6992">
            <v>0.57999999999999996</v>
          </cell>
          <cell r="L6992">
            <v>5871931</v>
          </cell>
        </row>
        <row r="6993">
          <cell r="A6993" t="str">
            <v>002550203</v>
          </cell>
          <cell r="B6993" t="str">
            <v>Varovalèni loèilnik</v>
          </cell>
          <cell r="C6993" t="str">
            <v>PCF 10 DC 2p 1000V</v>
          </cell>
          <cell r="D6993" t="str">
            <v>8,3143</v>
          </cell>
          <cell r="E6993" t="str">
            <v>XB</v>
          </cell>
          <cell r="F6993">
            <v>30</v>
          </cell>
          <cell r="G6993">
            <v>58200.1</v>
          </cell>
          <cell r="H6993">
            <v>0</v>
          </cell>
          <cell r="I6993">
            <v>58782.101000000002</v>
          </cell>
          <cell r="J6993">
            <v>7406544.7260000007</v>
          </cell>
          <cell r="K6993">
            <v>0.57999999999999996</v>
          </cell>
          <cell r="L6993">
            <v>11702341</v>
          </cell>
        </row>
        <row r="6994">
          <cell r="A6994" t="str">
            <v>002550211</v>
          </cell>
          <cell r="B6994" t="str">
            <v>Varovalèni loèilnik</v>
          </cell>
          <cell r="C6994" t="str">
            <v>PCF 10 DC 1p LED 1000V</v>
          </cell>
          <cell r="D6994" t="str">
            <v>13,5589</v>
          </cell>
          <cell r="E6994" t="str">
            <v>XB</v>
          </cell>
          <cell r="F6994">
            <v>30</v>
          </cell>
          <cell r="G6994">
            <v>94912.299999999988</v>
          </cell>
          <cell r="H6994">
            <v>0</v>
          </cell>
          <cell r="I6994">
            <v>95861.422999999995</v>
          </cell>
          <cell r="J6994">
            <v>12078539.297999999</v>
          </cell>
          <cell r="K6994">
            <v>0.57999999999999996</v>
          </cell>
          <cell r="L6994">
            <v>19084093</v>
          </cell>
        </row>
        <row r="6995">
          <cell r="A6995" t="str">
            <v>002550213</v>
          </cell>
          <cell r="B6995" t="str">
            <v>Varovalèni loèilnik</v>
          </cell>
          <cell r="C6995" t="str">
            <v>PCF 10 DC 2p LED 1000V</v>
          </cell>
          <cell r="D6995" t="str">
            <v>27,0139</v>
          </cell>
          <cell r="E6995" t="str">
            <v>XB</v>
          </cell>
          <cell r="F6995">
            <v>30</v>
          </cell>
          <cell r="G6995">
            <v>189097.3</v>
          </cell>
          <cell r="H6995">
            <v>0</v>
          </cell>
          <cell r="I6995">
            <v>190988.27299999999</v>
          </cell>
          <cell r="J6995">
            <v>24064522.397999998</v>
          </cell>
          <cell r="K6995">
            <v>0.57999999999999996</v>
          </cell>
          <cell r="L6995">
            <v>38021946</v>
          </cell>
        </row>
        <row r="6996">
          <cell r="A6996" t="str">
            <v>002921101</v>
          </cell>
          <cell r="B6996" t="str">
            <v>Izolirana zbiralnica</v>
          </cell>
          <cell r="C6996" t="str">
            <v>IZS10/1F/54 (1m)</v>
          </cell>
          <cell r="D6996" t="str">
            <v>12,2993</v>
          </cell>
          <cell r="E6996" t="str">
            <v>PC</v>
          </cell>
          <cell r="F6996">
            <v>32</v>
          </cell>
          <cell r="G6996">
            <v>83635.240000000005</v>
          </cell>
          <cell r="H6996">
            <v>0.1</v>
          </cell>
          <cell r="I6996">
            <v>92918.751640000017</v>
          </cell>
          <cell r="J6996">
            <v>11707762.706640001</v>
          </cell>
          <cell r="K6996">
            <v>0.55000000000000004</v>
          </cell>
          <cell r="L6996">
            <v>18147033</v>
          </cell>
        </row>
        <row r="6997">
          <cell r="A6997" t="str">
            <v>002921121</v>
          </cell>
          <cell r="B6997" t="str">
            <v>Izolirana zbiralnica</v>
          </cell>
          <cell r="C6997" t="str">
            <v>IZS16/1F/36/V (1m)</v>
          </cell>
          <cell r="D6997" t="str">
            <v>17,1532</v>
          </cell>
          <cell r="E6997" t="str">
            <v>PC</v>
          </cell>
          <cell r="F6997">
            <v>32</v>
          </cell>
          <cell r="G6997">
            <v>116641.76000000001</v>
          </cell>
          <cell r="H6997">
            <v>0.1</v>
          </cell>
          <cell r="I6997">
            <v>129588.99536000002</v>
          </cell>
          <cell r="J6997">
            <v>16328213.415360002</v>
          </cell>
          <cell r="K6997">
            <v>0.55000000000000004</v>
          </cell>
          <cell r="L6997">
            <v>25308731</v>
          </cell>
        </row>
        <row r="6998">
          <cell r="A6998" t="str">
            <v>006710335</v>
          </cell>
          <cell r="B6998" t="str">
            <v>Posebno držalo</v>
          </cell>
          <cell r="C6998" t="str">
            <v>10x38HK10383</v>
          </cell>
          <cell r="D6998" t="str">
            <v>0,6807</v>
          </cell>
          <cell r="E6998" t="str">
            <v>XB</v>
          </cell>
          <cell r="F6998">
            <v>30</v>
          </cell>
          <cell r="G6998" t="e">
            <v>#VALUE!</v>
          </cell>
          <cell r="H6998">
            <v>0</v>
          </cell>
          <cell r="I6998" t="e">
            <v>#VALUE!</v>
          </cell>
          <cell r="J6998" t="e">
            <v>#VALUE!</v>
          </cell>
          <cell r="K6998">
            <v>0.64</v>
          </cell>
          <cell r="L6998" t="e">
            <v>#VALUE!</v>
          </cell>
        </row>
        <row r="6999">
          <cell r="A6999" t="str">
            <v>004110308</v>
          </cell>
          <cell r="B6999" t="str">
            <v>Talilni vložek</v>
          </cell>
          <cell r="C6999" t="str">
            <v>M0 gPV 32A/750V DC</v>
          </cell>
          <cell r="D6999" t="str">
            <v>57,0826</v>
          </cell>
          <cell r="E6999" t="str">
            <v>XA</v>
          </cell>
          <cell r="F6999">
            <v>30</v>
          </cell>
          <cell r="G6999">
            <v>399578.19999999995</v>
          </cell>
          <cell r="H6999">
            <v>0</v>
          </cell>
          <cell r="I6999">
            <v>403573.98199999996</v>
          </cell>
          <cell r="J6999">
            <v>50850321.731999993</v>
          </cell>
          <cell r="K6999">
            <v>0.57999999999999996</v>
          </cell>
          <cell r="L6999">
            <v>80343509</v>
          </cell>
        </row>
        <row r="7000">
          <cell r="A7000" t="str">
            <v>004110310</v>
          </cell>
          <cell r="B7000" t="str">
            <v>Talilni vložek</v>
          </cell>
          <cell r="C7000" t="str">
            <v>M0 gPV 40A/750V DC</v>
          </cell>
          <cell r="D7000" t="str">
            <v>58,7452</v>
          </cell>
          <cell r="E7000" t="str">
            <v>XA</v>
          </cell>
          <cell r="F7000">
            <v>30</v>
          </cell>
          <cell r="G7000">
            <v>411216.39999999997</v>
          </cell>
          <cell r="H7000">
            <v>0</v>
          </cell>
          <cell r="I7000">
            <v>415328.56399999995</v>
          </cell>
          <cell r="J7000">
            <v>52331399.063999996</v>
          </cell>
          <cell r="K7000">
            <v>0.57999999999999996</v>
          </cell>
          <cell r="L7000">
            <v>82683611</v>
          </cell>
        </row>
        <row r="7001">
          <cell r="A7001" t="str">
            <v>004110311</v>
          </cell>
          <cell r="B7001" t="str">
            <v>Talilni vložek</v>
          </cell>
          <cell r="C7001" t="str">
            <v>M0 gPV 50A/750V DC</v>
          </cell>
          <cell r="D7001" t="str">
            <v>58,7452</v>
          </cell>
          <cell r="E7001" t="str">
            <v>XA</v>
          </cell>
          <cell r="F7001">
            <v>30</v>
          </cell>
          <cell r="G7001">
            <v>411216.39999999997</v>
          </cell>
          <cell r="H7001">
            <v>0</v>
          </cell>
          <cell r="I7001">
            <v>415328.56399999995</v>
          </cell>
          <cell r="J7001">
            <v>52331399.063999996</v>
          </cell>
          <cell r="K7001">
            <v>0.57999999999999996</v>
          </cell>
          <cell r="L7001">
            <v>82683611</v>
          </cell>
        </row>
        <row r="7002">
          <cell r="A7002" t="str">
            <v>004110312</v>
          </cell>
          <cell r="B7002" t="str">
            <v>Talilni vložek</v>
          </cell>
          <cell r="C7002" t="str">
            <v>M0 gPV 63A/750V DC</v>
          </cell>
          <cell r="D7002" t="str">
            <v>58,7452</v>
          </cell>
          <cell r="E7002" t="str">
            <v>XA</v>
          </cell>
          <cell r="F7002">
            <v>30</v>
          </cell>
          <cell r="G7002">
            <v>411216.39999999997</v>
          </cell>
          <cell r="H7002">
            <v>0</v>
          </cell>
          <cell r="I7002">
            <v>415328.56399999995</v>
          </cell>
          <cell r="J7002">
            <v>52331399.063999996</v>
          </cell>
          <cell r="K7002">
            <v>0.57999999999999996</v>
          </cell>
          <cell r="L7002">
            <v>82683611</v>
          </cell>
        </row>
        <row r="7003">
          <cell r="A7003" t="str">
            <v>004110313</v>
          </cell>
          <cell r="B7003" t="str">
            <v>Talilni vložek</v>
          </cell>
          <cell r="C7003" t="str">
            <v>M0 gPV 80A/750V DC</v>
          </cell>
          <cell r="D7003" t="str">
            <v>58,7452</v>
          </cell>
          <cell r="E7003" t="str">
            <v>XA</v>
          </cell>
          <cell r="F7003">
            <v>30</v>
          </cell>
          <cell r="G7003">
            <v>411216.39999999997</v>
          </cell>
          <cell r="H7003">
            <v>0</v>
          </cell>
          <cell r="I7003">
            <v>415328.56399999995</v>
          </cell>
          <cell r="J7003">
            <v>52331399.063999996</v>
          </cell>
          <cell r="K7003">
            <v>0.57999999999999996</v>
          </cell>
          <cell r="L7003">
            <v>82683611</v>
          </cell>
        </row>
        <row r="7004">
          <cell r="A7004" t="str">
            <v>004110314</v>
          </cell>
          <cell r="B7004" t="str">
            <v>Talilni vložek</v>
          </cell>
          <cell r="C7004" t="str">
            <v>M0 gPV 100A/750V DC</v>
          </cell>
          <cell r="D7004" t="str">
            <v>58,7452</v>
          </cell>
          <cell r="E7004" t="str">
            <v>XA</v>
          </cell>
          <cell r="F7004">
            <v>30</v>
          </cell>
          <cell r="G7004">
            <v>411216.39999999997</v>
          </cell>
          <cell r="H7004">
            <v>0</v>
          </cell>
          <cell r="I7004">
            <v>415328.56399999995</v>
          </cell>
          <cell r="J7004">
            <v>52331399.063999996</v>
          </cell>
          <cell r="K7004">
            <v>0.57999999999999996</v>
          </cell>
          <cell r="L7004">
            <v>82683611</v>
          </cell>
        </row>
        <row r="7005">
          <cell r="A7005" t="str">
            <v>004110315</v>
          </cell>
          <cell r="B7005" t="str">
            <v>Talilni vložek</v>
          </cell>
          <cell r="C7005" t="str">
            <v>M0 gPV 125A/750V DC</v>
          </cell>
          <cell r="D7005" t="str">
            <v>58,7452</v>
          </cell>
          <cell r="E7005" t="str">
            <v>XA</v>
          </cell>
          <cell r="F7005">
            <v>30</v>
          </cell>
          <cell r="G7005">
            <v>411216.39999999997</v>
          </cell>
          <cell r="H7005">
            <v>0</v>
          </cell>
          <cell r="I7005">
            <v>415328.56399999995</v>
          </cell>
          <cell r="J7005">
            <v>52331399.063999996</v>
          </cell>
          <cell r="K7005">
            <v>0.57999999999999996</v>
          </cell>
          <cell r="L7005">
            <v>82683611</v>
          </cell>
        </row>
        <row r="7006">
          <cell r="A7006" t="str">
            <v>004110316</v>
          </cell>
          <cell r="B7006" t="str">
            <v>Talilni vložek</v>
          </cell>
          <cell r="C7006" t="str">
            <v>M0 gPV 160A/750V DC</v>
          </cell>
          <cell r="D7006" t="str">
            <v>58,7452</v>
          </cell>
          <cell r="E7006" t="str">
            <v>XA</v>
          </cell>
          <cell r="F7006">
            <v>30</v>
          </cell>
          <cell r="G7006">
            <v>411216.39999999997</v>
          </cell>
          <cell r="H7006">
            <v>0</v>
          </cell>
          <cell r="I7006">
            <v>415328.56399999995</v>
          </cell>
          <cell r="J7006">
            <v>52331399.063999996</v>
          </cell>
          <cell r="K7006">
            <v>0.57999999999999996</v>
          </cell>
          <cell r="L7006">
            <v>82683611</v>
          </cell>
        </row>
        <row r="7007">
          <cell r="A7007" t="str">
            <v>004110300</v>
          </cell>
          <cell r="B7007" t="str">
            <v>Talilni vložek</v>
          </cell>
          <cell r="C7007" t="str">
            <v>M1 gPV 32A/750V DC</v>
          </cell>
          <cell r="D7007" t="str">
            <v>63,9326</v>
          </cell>
          <cell r="E7007" t="str">
            <v>XA</v>
          </cell>
          <cell r="F7007">
            <v>30</v>
          </cell>
          <cell r="G7007">
            <v>447528.19999999995</v>
          </cell>
          <cell r="H7007">
            <v>0</v>
          </cell>
          <cell r="I7007">
            <v>452003.48199999996</v>
          </cell>
          <cell r="J7007">
            <v>56952438.731999993</v>
          </cell>
          <cell r="K7007">
            <v>0.57999999999999996</v>
          </cell>
          <cell r="L7007">
            <v>89984854</v>
          </cell>
        </row>
        <row r="7008">
          <cell r="A7008" t="str">
            <v>004110301</v>
          </cell>
          <cell r="B7008" t="str">
            <v>Talilni vložek</v>
          </cell>
          <cell r="C7008" t="str">
            <v>M1 gPV 40A/750V DC</v>
          </cell>
          <cell r="D7008" t="str">
            <v>65,7947</v>
          </cell>
          <cell r="E7008" t="str">
            <v>XA</v>
          </cell>
          <cell r="F7008">
            <v>30</v>
          </cell>
          <cell r="G7008">
            <v>460562.89999999997</v>
          </cell>
          <cell r="H7008">
            <v>0</v>
          </cell>
          <cell r="I7008">
            <v>465168.52899999998</v>
          </cell>
          <cell r="J7008">
            <v>58611234.653999999</v>
          </cell>
          <cell r="K7008">
            <v>0.57999999999999996</v>
          </cell>
          <cell r="L7008">
            <v>92605751</v>
          </cell>
        </row>
        <row r="7009">
          <cell r="A7009" t="str">
            <v>004110302</v>
          </cell>
          <cell r="B7009" t="str">
            <v>Talilni vložek</v>
          </cell>
          <cell r="C7009" t="str">
            <v>M1 gPV 50A/750V DC</v>
          </cell>
          <cell r="D7009" t="str">
            <v>65,7947</v>
          </cell>
          <cell r="E7009" t="str">
            <v>XA</v>
          </cell>
          <cell r="F7009">
            <v>30</v>
          </cell>
          <cell r="G7009">
            <v>460562.89999999997</v>
          </cell>
          <cell r="H7009">
            <v>0</v>
          </cell>
          <cell r="I7009">
            <v>465168.52899999998</v>
          </cell>
          <cell r="J7009">
            <v>58611234.653999999</v>
          </cell>
          <cell r="K7009">
            <v>0.57999999999999996</v>
          </cell>
          <cell r="L7009">
            <v>92605751</v>
          </cell>
        </row>
        <row r="7010">
          <cell r="A7010" t="str">
            <v>004110303</v>
          </cell>
          <cell r="B7010" t="str">
            <v>Talilni vložek</v>
          </cell>
          <cell r="C7010" t="str">
            <v>M1 gPV 63A/750V DC</v>
          </cell>
          <cell r="D7010" t="str">
            <v>65,7947</v>
          </cell>
          <cell r="E7010" t="str">
            <v>XA</v>
          </cell>
          <cell r="F7010">
            <v>30</v>
          </cell>
          <cell r="G7010">
            <v>460562.89999999997</v>
          </cell>
          <cell r="H7010">
            <v>0</v>
          </cell>
          <cell r="I7010">
            <v>465168.52899999998</v>
          </cell>
          <cell r="J7010">
            <v>58611234.653999999</v>
          </cell>
          <cell r="K7010">
            <v>0.57999999999999996</v>
          </cell>
          <cell r="L7010">
            <v>92605751</v>
          </cell>
        </row>
        <row r="7011">
          <cell r="A7011" t="str">
            <v>004110304</v>
          </cell>
          <cell r="B7011" t="str">
            <v>Talilni vložek</v>
          </cell>
          <cell r="C7011" t="str">
            <v>M1 gPV 80A/750V DC</v>
          </cell>
          <cell r="D7011" t="str">
            <v>65,7947</v>
          </cell>
          <cell r="E7011" t="str">
            <v>XA</v>
          </cell>
          <cell r="F7011">
            <v>30</v>
          </cell>
          <cell r="G7011">
            <v>460562.89999999997</v>
          </cell>
          <cell r="H7011">
            <v>0</v>
          </cell>
          <cell r="I7011">
            <v>465168.52899999998</v>
          </cell>
          <cell r="J7011">
            <v>58611234.653999999</v>
          </cell>
          <cell r="K7011">
            <v>0.57999999999999996</v>
          </cell>
          <cell r="L7011">
            <v>92605751</v>
          </cell>
        </row>
        <row r="7012">
          <cell r="A7012" t="str">
            <v>004110305</v>
          </cell>
          <cell r="B7012" t="str">
            <v>Talilni vložek</v>
          </cell>
          <cell r="C7012" t="str">
            <v>M1 gPV 100A/750V DC</v>
          </cell>
          <cell r="D7012" t="str">
            <v>65,7947</v>
          </cell>
          <cell r="E7012" t="str">
            <v>XA</v>
          </cell>
          <cell r="F7012">
            <v>30</v>
          </cell>
          <cell r="G7012">
            <v>460562.89999999997</v>
          </cell>
          <cell r="H7012">
            <v>0</v>
          </cell>
          <cell r="I7012">
            <v>465168.52899999998</v>
          </cell>
          <cell r="J7012">
            <v>58611234.653999999</v>
          </cell>
          <cell r="K7012">
            <v>0.57999999999999996</v>
          </cell>
          <cell r="L7012">
            <v>92605751</v>
          </cell>
        </row>
        <row r="7013">
          <cell r="A7013" t="str">
            <v>004110306</v>
          </cell>
          <cell r="B7013" t="str">
            <v>Talilni vložek</v>
          </cell>
          <cell r="C7013" t="str">
            <v>M1 gPV 125A/750V DC</v>
          </cell>
          <cell r="D7013" t="str">
            <v>65,7947</v>
          </cell>
          <cell r="E7013" t="str">
            <v>XA</v>
          </cell>
          <cell r="F7013">
            <v>30</v>
          </cell>
          <cell r="G7013">
            <v>460562.89999999997</v>
          </cell>
          <cell r="H7013">
            <v>0</v>
          </cell>
          <cell r="I7013">
            <v>465168.52899999998</v>
          </cell>
          <cell r="J7013">
            <v>58611234.653999999</v>
          </cell>
          <cell r="K7013">
            <v>0.57999999999999996</v>
          </cell>
          <cell r="L7013">
            <v>92605751</v>
          </cell>
        </row>
        <row r="7014">
          <cell r="A7014" t="str">
            <v>004110307</v>
          </cell>
          <cell r="B7014" t="str">
            <v>Talilni vložek</v>
          </cell>
          <cell r="C7014" t="str">
            <v>M1 gPV 160A/750V DC</v>
          </cell>
          <cell r="D7014" t="str">
            <v>65,7947</v>
          </cell>
          <cell r="E7014" t="str">
            <v>XA</v>
          </cell>
          <cell r="F7014">
            <v>30</v>
          </cell>
          <cell r="G7014">
            <v>460562.89999999997</v>
          </cell>
          <cell r="H7014">
            <v>0</v>
          </cell>
          <cell r="I7014">
            <v>465168.52899999998</v>
          </cell>
          <cell r="J7014">
            <v>58611234.653999999</v>
          </cell>
          <cell r="K7014">
            <v>0.57999999999999996</v>
          </cell>
          <cell r="L7014">
            <v>92605751</v>
          </cell>
        </row>
        <row r="7015">
          <cell r="A7015" t="str">
            <v>004110500</v>
          </cell>
          <cell r="B7015" t="str">
            <v>Talilni vložek</v>
          </cell>
          <cell r="C7015" t="str">
            <v>M0 gR 32A/750V DC</v>
          </cell>
          <cell r="D7015" t="str">
            <v>49,7440</v>
          </cell>
          <cell r="E7015" t="str">
            <v>XA</v>
          </cell>
          <cell r="F7015">
            <v>30</v>
          </cell>
          <cell r="G7015">
            <v>348208</v>
          </cell>
          <cell r="H7015">
            <v>0</v>
          </cell>
          <cell r="I7015">
            <v>351690.08</v>
          </cell>
          <cell r="J7015">
            <v>44312950.080000006</v>
          </cell>
          <cell r="K7015">
            <v>0.64</v>
          </cell>
          <cell r="L7015">
            <v>72673239</v>
          </cell>
        </row>
        <row r="7016">
          <cell r="A7016" t="str">
            <v>004110502</v>
          </cell>
          <cell r="B7016" t="str">
            <v>Talilni vložek</v>
          </cell>
          <cell r="C7016" t="str">
            <v>M0 gR 40A/750V DC</v>
          </cell>
          <cell r="D7016" t="str">
            <v>49,7440</v>
          </cell>
          <cell r="E7016" t="str">
            <v>XA</v>
          </cell>
          <cell r="F7016">
            <v>30</v>
          </cell>
          <cell r="G7016">
            <v>348208</v>
          </cell>
          <cell r="H7016">
            <v>0</v>
          </cell>
          <cell r="I7016">
            <v>351690.08</v>
          </cell>
          <cell r="J7016">
            <v>44312950.080000006</v>
          </cell>
          <cell r="K7016">
            <v>0.64</v>
          </cell>
          <cell r="L7016">
            <v>72673239</v>
          </cell>
        </row>
        <row r="7017">
          <cell r="A7017" t="str">
            <v>004110503</v>
          </cell>
          <cell r="B7017" t="str">
            <v>Talilni vložek</v>
          </cell>
          <cell r="C7017" t="str">
            <v>M0 gR 50A/750V DC</v>
          </cell>
          <cell r="D7017" t="str">
            <v>50,7099</v>
          </cell>
          <cell r="E7017" t="str">
            <v>XA</v>
          </cell>
          <cell r="F7017">
            <v>30</v>
          </cell>
          <cell r="G7017">
            <v>354969.3</v>
          </cell>
          <cell r="H7017">
            <v>0</v>
          </cell>
          <cell r="I7017">
            <v>358518.99300000002</v>
          </cell>
          <cell r="J7017">
            <v>45173393.118000001</v>
          </cell>
          <cell r="K7017">
            <v>0.64</v>
          </cell>
          <cell r="L7017">
            <v>74084365</v>
          </cell>
        </row>
        <row r="7018">
          <cell r="A7018" t="str">
            <v>004110504</v>
          </cell>
          <cell r="B7018" t="str">
            <v>Talilni vložek</v>
          </cell>
          <cell r="C7018" t="str">
            <v>M0 gR 63A/750V DC</v>
          </cell>
          <cell r="D7018" t="str">
            <v>50,7099</v>
          </cell>
          <cell r="E7018" t="str">
            <v>XA</v>
          </cell>
          <cell r="F7018">
            <v>30</v>
          </cell>
          <cell r="G7018">
            <v>354969.3</v>
          </cell>
          <cell r="H7018">
            <v>0</v>
          </cell>
          <cell r="I7018">
            <v>358518.99300000002</v>
          </cell>
          <cell r="J7018">
            <v>45173393.118000001</v>
          </cell>
          <cell r="K7018">
            <v>0.64</v>
          </cell>
          <cell r="L7018">
            <v>74084365</v>
          </cell>
        </row>
        <row r="7019">
          <cell r="A7019" t="str">
            <v>004110505</v>
          </cell>
          <cell r="B7019" t="str">
            <v>Talilni vložek</v>
          </cell>
          <cell r="C7019" t="str">
            <v>M0 gR 80A/750V DC</v>
          </cell>
          <cell r="D7019" t="str">
            <v>50,7099</v>
          </cell>
          <cell r="E7019" t="str">
            <v>XA</v>
          </cell>
          <cell r="F7019">
            <v>30</v>
          </cell>
          <cell r="G7019">
            <v>354969.3</v>
          </cell>
          <cell r="H7019">
            <v>0</v>
          </cell>
          <cell r="I7019">
            <v>358518.99300000002</v>
          </cell>
          <cell r="J7019">
            <v>45173393.118000001</v>
          </cell>
          <cell r="K7019">
            <v>0.64</v>
          </cell>
          <cell r="L7019">
            <v>74084365</v>
          </cell>
        </row>
        <row r="7020">
          <cell r="A7020" t="str">
            <v>004110506</v>
          </cell>
          <cell r="B7020" t="str">
            <v>Talilni vložek</v>
          </cell>
          <cell r="C7020" t="str">
            <v>M0 gR 100A/750V DC</v>
          </cell>
          <cell r="D7020" t="str">
            <v>50,7099</v>
          </cell>
          <cell r="E7020" t="str">
            <v>XA</v>
          </cell>
          <cell r="F7020">
            <v>30</v>
          </cell>
          <cell r="G7020">
            <v>354969.3</v>
          </cell>
          <cell r="H7020">
            <v>0</v>
          </cell>
          <cell r="I7020">
            <v>358518.99300000002</v>
          </cell>
          <cell r="J7020">
            <v>45173393.118000001</v>
          </cell>
          <cell r="K7020">
            <v>0.64</v>
          </cell>
          <cell r="L7020">
            <v>74084365</v>
          </cell>
        </row>
        <row r="7021">
          <cell r="A7021" t="str">
            <v>004110507</v>
          </cell>
          <cell r="B7021" t="str">
            <v>Talilni vložek</v>
          </cell>
          <cell r="C7021" t="str">
            <v>M0 gR 125A/750V DC</v>
          </cell>
          <cell r="D7021" t="str">
            <v>50,7099</v>
          </cell>
          <cell r="E7021" t="str">
            <v>XA</v>
          </cell>
          <cell r="F7021">
            <v>30</v>
          </cell>
          <cell r="G7021">
            <v>354969.3</v>
          </cell>
          <cell r="H7021">
            <v>0</v>
          </cell>
          <cell r="I7021">
            <v>358518.99300000002</v>
          </cell>
          <cell r="J7021">
            <v>45173393.118000001</v>
          </cell>
          <cell r="K7021">
            <v>0.64</v>
          </cell>
          <cell r="L7021">
            <v>74084365</v>
          </cell>
        </row>
        <row r="7022">
          <cell r="A7022" t="str">
            <v>004110508</v>
          </cell>
          <cell r="B7022" t="str">
            <v>Talilni vložek</v>
          </cell>
          <cell r="C7022" t="str">
            <v>M0 gR 160A/750V DC</v>
          </cell>
          <cell r="D7022" t="str">
            <v>50,7099</v>
          </cell>
          <cell r="E7022" t="str">
            <v>XA</v>
          </cell>
          <cell r="F7022">
            <v>30</v>
          </cell>
          <cell r="G7022">
            <v>354969.3</v>
          </cell>
          <cell r="H7022">
            <v>0</v>
          </cell>
          <cell r="I7022">
            <v>358518.99300000002</v>
          </cell>
          <cell r="J7022">
            <v>45173393.118000001</v>
          </cell>
          <cell r="K7022">
            <v>0.64</v>
          </cell>
          <cell r="L7022">
            <v>74084365</v>
          </cell>
        </row>
        <row r="7023">
          <cell r="A7023" t="str">
            <v>004110510</v>
          </cell>
          <cell r="B7023" t="str">
            <v>Talilni vložek</v>
          </cell>
          <cell r="C7023" t="str">
            <v>M1 gR 32A/750V DC</v>
          </cell>
          <cell r="D7023" t="str">
            <v>55,5343</v>
          </cell>
          <cell r="E7023" t="str">
            <v>XA</v>
          </cell>
          <cell r="F7023">
            <v>30</v>
          </cell>
          <cell r="G7023">
            <v>388740.1</v>
          </cell>
          <cell r="H7023">
            <v>0</v>
          </cell>
          <cell r="I7023">
            <v>392627.50099999999</v>
          </cell>
          <cell r="J7023">
            <v>49471065.126000002</v>
          </cell>
          <cell r="K7023">
            <v>0.64</v>
          </cell>
          <cell r="L7023">
            <v>81132547</v>
          </cell>
        </row>
        <row r="7024">
          <cell r="A7024" t="str">
            <v>004110512</v>
          </cell>
          <cell r="B7024" t="str">
            <v>Talilni vložek</v>
          </cell>
          <cell r="C7024" t="str">
            <v>M1 gR 40A/750V DC</v>
          </cell>
          <cell r="D7024" t="str">
            <v>55,5343</v>
          </cell>
          <cell r="E7024" t="str">
            <v>XA</v>
          </cell>
          <cell r="F7024">
            <v>30</v>
          </cell>
          <cell r="G7024">
            <v>388740.1</v>
          </cell>
          <cell r="H7024">
            <v>0</v>
          </cell>
          <cell r="I7024">
            <v>392627.50099999999</v>
          </cell>
          <cell r="J7024">
            <v>49471065.126000002</v>
          </cell>
          <cell r="K7024">
            <v>0.64</v>
          </cell>
          <cell r="L7024">
            <v>81132547</v>
          </cell>
        </row>
        <row r="7025">
          <cell r="A7025" t="str">
            <v>004110513</v>
          </cell>
          <cell r="B7025" t="str">
            <v>Talilni vložek</v>
          </cell>
          <cell r="C7025" t="str">
            <v>M1 gR 50A/750V DC</v>
          </cell>
          <cell r="D7025" t="str">
            <v>56,6127</v>
          </cell>
          <cell r="E7025" t="str">
            <v>XA</v>
          </cell>
          <cell r="F7025">
            <v>30</v>
          </cell>
          <cell r="G7025">
            <v>396288.89999999997</v>
          </cell>
          <cell r="H7025">
            <v>0</v>
          </cell>
          <cell r="I7025">
            <v>400251.78899999999</v>
          </cell>
          <cell r="J7025">
            <v>50431725.413999997</v>
          </cell>
          <cell r="K7025">
            <v>0.64</v>
          </cell>
          <cell r="L7025">
            <v>82708030</v>
          </cell>
        </row>
        <row r="7026">
          <cell r="A7026" t="str">
            <v>004110514</v>
          </cell>
          <cell r="B7026" t="str">
            <v>Talilni vložek</v>
          </cell>
          <cell r="C7026" t="str">
            <v>M1 gR 63A/750V DC</v>
          </cell>
          <cell r="D7026" t="str">
            <v>56,6127</v>
          </cell>
          <cell r="E7026" t="str">
            <v>XA</v>
          </cell>
          <cell r="F7026">
            <v>30</v>
          </cell>
          <cell r="G7026">
            <v>396288.89999999997</v>
          </cell>
          <cell r="H7026">
            <v>0</v>
          </cell>
          <cell r="I7026">
            <v>400251.78899999999</v>
          </cell>
          <cell r="J7026">
            <v>50431725.413999997</v>
          </cell>
          <cell r="K7026">
            <v>0.64</v>
          </cell>
          <cell r="L7026">
            <v>82708030</v>
          </cell>
        </row>
        <row r="7027">
          <cell r="A7027" t="str">
            <v>004110515</v>
          </cell>
          <cell r="B7027" t="str">
            <v>Talilni vložek</v>
          </cell>
          <cell r="C7027" t="str">
            <v>M1 gR 80A/750V DC</v>
          </cell>
          <cell r="D7027" t="str">
            <v>56,6127</v>
          </cell>
          <cell r="E7027" t="str">
            <v>XA</v>
          </cell>
          <cell r="F7027">
            <v>30</v>
          </cell>
          <cell r="G7027">
            <v>396288.89999999997</v>
          </cell>
          <cell r="H7027">
            <v>0</v>
          </cell>
          <cell r="I7027">
            <v>400251.78899999999</v>
          </cell>
          <cell r="J7027">
            <v>50431725.413999997</v>
          </cell>
          <cell r="K7027">
            <v>0.64</v>
          </cell>
          <cell r="L7027">
            <v>82708030</v>
          </cell>
        </row>
        <row r="7028">
          <cell r="A7028" t="str">
            <v>004110516</v>
          </cell>
          <cell r="B7028" t="str">
            <v>Talilni vložek</v>
          </cell>
          <cell r="C7028" t="str">
            <v>M1 gR 100A/750V DC</v>
          </cell>
          <cell r="D7028" t="str">
            <v>56,6127</v>
          </cell>
          <cell r="E7028" t="str">
            <v>XA</v>
          </cell>
          <cell r="F7028">
            <v>30</v>
          </cell>
          <cell r="G7028">
            <v>396288.89999999997</v>
          </cell>
          <cell r="H7028">
            <v>0</v>
          </cell>
          <cell r="I7028">
            <v>400251.78899999999</v>
          </cell>
          <cell r="J7028">
            <v>50431725.413999997</v>
          </cell>
          <cell r="K7028">
            <v>0.64</v>
          </cell>
          <cell r="L7028">
            <v>82708030</v>
          </cell>
        </row>
        <row r="7029">
          <cell r="A7029" t="str">
            <v>004110517</v>
          </cell>
          <cell r="B7029" t="str">
            <v>Talilni vložek</v>
          </cell>
          <cell r="C7029" t="str">
            <v>M1 gR 125A/750V DC</v>
          </cell>
          <cell r="D7029" t="str">
            <v>56,6127</v>
          </cell>
          <cell r="E7029" t="str">
            <v>XA</v>
          </cell>
          <cell r="F7029">
            <v>30</v>
          </cell>
          <cell r="G7029">
            <v>396288.89999999997</v>
          </cell>
          <cell r="H7029">
            <v>0</v>
          </cell>
          <cell r="I7029">
            <v>400251.78899999999</v>
          </cell>
          <cell r="J7029">
            <v>50431725.413999997</v>
          </cell>
          <cell r="K7029">
            <v>0.64</v>
          </cell>
          <cell r="L7029">
            <v>82708030</v>
          </cell>
        </row>
        <row r="7030">
          <cell r="A7030" t="str">
            <v>004110518</v>
          </cell>
          <cell r="B7030" t="str">
            <v>Talilni vložek</v>
          </cell>
          <cell r="C7030" t="str">
            <v>M1 gR 160A/750V DC</v>
          </cell>
          <cell r="D7030" t="str">
            <v>56,6127</v>
          </cell>
          <cell r="E7030" t="str">
            <v>XA</v>
          </cell>
          <cell r="F7030">
            <v>30</v>
          </cell>
          <cell r="G7030">
            <v>396288.89999999997</v>
          </cell>
          <cell r="H7030">
            <v>0</v>
          </cell>
          <cell r="I7030">
            <v>400251.78899999999</v>
          </cell>
          <cell r="J7030">
            <v>50431725.413999997</v>
          </cell>
          <cell r="K7030">
            <v>0.64</v>
          </cell>
          <cell r="L7030">
            <v>82708030</v>
          </cell>
        </row>
        <row r="7031">
          <cell r="A7031" t="str">
            <v>004110381</v>
          </cell>
          <cell r="B7031" t="str">
            <v>Talilni vložek</v>
          </cell>
          <cell r="C7031" t="str">
            <v>M0 gPV 32A/1000V DC</v>
          </cell>
          <cell r="D7031" t="str">
            <v>73,0658</v>
          </cell>
          <cell r="E7031" t="str">
            <v>XA</v>
          </cell>
          <cell r="F7031">
            <v>30</v>
          </cell>
          <cell r="G7031">
            <v>511460.6</v>
          </cell>
          <cell r="H7031">
            <v>0</v>
          </cell>
          <cell r="I7031">
            <v>516575.20600000001</v>
          </cell>
          <cell r="J7031">
            <v>65088475.956</v>
          </cell>
          <cell r="K7031">
            <v>0.57999999999999996</v>
          </cell>
          <cell r="L7031">
            <v>102839793</v>
          </cell>
        </row>
        <row r="7032">
          <cell r="A7032" t="str">
            <v>004110383</v>
          </cell>
          <cell r="B7032" t="str">
            <v>Talilni vložek</v>
          </cell>
          <cell r="C7032" t="str">
            <v>M0 gPV 40A/1000V DC</v>
          </cell>
          <cell r="D7032" t="str">
            <v>75,1940</v>
          </cell>
          <cell r="E7032" t="str">
            <v>XA</v>
          </cell>
          <cell r="F7032">
            <v>30</v>
          </cell>
          <cell r="G7032">
            <v>526358</v>
          </cell>
          <cell r="H7032">
            <v>0</v>
          </cell>
          <cell r="I7032">
            <v>531621.57999999996</v>
          </cell>
          <cell r="J7032">
            <v>66984319.079999998</v>
          </cell>
          <cell r="K7032">
            <v>0.57999999999999996</v>
          </cell>
          <cell r="L7032">
            <v>105835225</v>
          </cell>
        </row>
        <row r="7033">
          <cell r="A7033" t="str">
            <v>004110385</v>
          </cell>
          <cell r="B7033" t="str">
            <v>Talilni vložek</v>
          </cell>
          <cell r="C7033" t="str">
            <v>M0 gPV 63A/1000V DC</v>
          </cell>
          <cell r="D7033" t="str">
            <v>75,1940</v>
          </cell>
          <cell r="E7033" t="str">
            <v>XA</v>
          </cell>
          <cell r="F7033">
            <v>30</v>
          </cell>
          <cell r="G7033">
            <v>526358</v>
          </cell>
          <cell r="H7033">
            <v>0</v>
          </cell>
          <cell r="I7033">
            <v>531621.57999999996</v>
          </cell>
          <cell r="J7033">
            <v>66984319.079999998</v>
          </cell>
          <cell r="K7033">
            <v>0.57999999999999996</v>
          </cell>
          <cell r="L7033">
            <v>105835225</v>
          </cell>
        </row>
        <row r="7034">
          <cell r="A7034" t="str">
            <v>004110384</v>
          </cell>
          <cell r="B7034" t="str">
            <v>Talilni vložek</v>
          </cell>
          <cell r="C7034" t="str">
            <v>M0 gPV 50A/1000V DC</v>
          </cell>
          <cell r="D7034" t="str">
            <v>75,1940</v>
          </cell>
          <cell r="E7034" t="str">
            <v>XA</v>
          </cell>
          <cell r="F7034">
            <v>30</v>
          </cell>
          <cell r="G7034">
            <v>526358</v>
          </cell>
          <cell r="H7034">
            <v>0</v>
          </cell>
          <cell r="I7034">
            <v>531621.57999999996</v>
          </cell>
          <cell r="J7034">
            <v>66984319.079999998</v>
          </cell>
          <cell r="K7034">
            <v>0.57999999999999996</v>
          </cell>
          <cell r="L7034">
            <v>105835225</v>
          </cell>
        </row>
        <row r="7035">
          <cell r="A7035" t="str">
            <v>004110386</v>
          </cell>
          <cell r="B7035" t="str">
            <v>Talilni vložek</v>
          </cell>
          <cell r="C7035" t="str">
            <v>M0 gPV 80A/1000V DC</v>
          </cell>
          <cell r="D7035" t="str">
            <v>75,1940</v>
          </cell>
          <cell r="E7035" t="str">
            <v>XA</v>
          </cell>
          <cell r="F7035">
            <v>30</v>
          </cell>
          <cell r="G7035">
            <v>526358</v>
          </cell>
          <cell r="H7035">
            <v>0</v>
          </cell>
          <cell r="I7035">
            <v>531621.57999999996</v>
          </cell>
          <cell r="J7035">
            <v>66984319.079999998</v>
          </cell>
          <cell r="K7035">
            <v>0.57999999999999996</v>
          </cell>
          <cell r="L7035">
            <v>105835225</v>
          </cell>
        </row>
        <row r="7036">
          <cell r="A7036" t="str">
            <v>004110387</v>
          </cell>
          <cell r="B7036" t="str">
            <v>Talilni vložek</v>
          </cell>
          <cell r="C7036" t="str">
            <v>M0 gPV 100A/1000V DC</v>
          </cell>
          <cell r="D7036" t="str">
            <v>75,1940</v>
          </cell>
          <cell r="E7036" t="str">
            <v>XA</v>
          </cell>
          <cell r="F7036">
            <v>30</v>
          </cell>
          <cell r="G7036">
            <v>526358</v>
          </cell>
          <cell r="H7036">
            <v>0</v>
          </cell>
          <cell r="I7036">
            <v>531621.57999999996</v>
          </cell>
          <cell r="J7036">
            <v>66984319.079999998</v>
          </cell>
          <cell r="K7036">
            <v>0.57999999999999996</v>
          </cell>
          <cell r="L7036">
            <v>105835225</v>
          </cell>
        </row>
        <row r="7037">
          <cell r="A7037" t="str">
            <v>004110388</v>
          </cell>
          <cell r="B7037" t="str">
            <v>Talilni vložek</v>
          </cell>
          <cell r="C7037" t="str">
            <v>M0 gPV 125A/1000V DC</v>
          </cell>
          <cell r="D7037" t="str">
            <v>75,1940</v>
          </cell>
          <cell r="E7037" t="str">
            <v>XA</v>
          </cell>
          <cell r="F7037">
            <v>30</v>
          </cell>
          <cell r="G7037">
            <v>526358</v>
          </cell>
          <cell r="H7037">
            <v>0</v>
          </cell>
          <cell r="I7037">
            <v>531621.57999999996</v>
          </cell>
          <cell r="J7037">
            <v>66984319.079999998</v>
          </cell>
          <cell r="K7037">
            <v>0.57999999999999996</v>
          </cell>
          <cell r="L7037">
            <v>105835225</v>
          </cell>
        </row>
        <row r="7038">
          <cell r="A7038" t="str">
            <v>004110389</v>
          </cell>
          <cell r="B7038" t="str">
            <v>Talilni vložek</v>
          </cell>
          <cell r="C7038" t="str">
            <v>M0 gPV 160A/1000V DC</v>
          </cell>
          <cell r="D7038" t="str">
            <v>75,1940</v>
          </cell>
          <cell r="E7038" t="str">
            <v>XA</v>
          </cell>
          <cell r="F7038">
            <v>30</v>
          </cell>
          <cell r="G7038">
            <v>526358</v>
          </cell>
          <cell r="H7038">
            <v>0</v>
          </cell>
          <cell r="I7038">
            <v>531621.57999999996</v>
          </cell>
          <cell r="J7038">
            <v>66984319.079999998</v>
          </cell>
          <cell r="K7038">
            <v>0.57999999999999996</v>
          </cell>
          <cell r="L7038">
            <v>105835225</v>
          </cell>
        </row>
        <row r="7039">
          <cell r="A7039" t="str">
            <v>004110371</v>
          </cell>
          <cell r="B7039" t="str">
            <v>Talilni vložek</v>
          </cell>
          <cell r="C7039" t="str">
            <v>M1 gPV 32A/1000V DC</v>
          </cell>
          <cell r="D7039" t="str">
            <v>80,0191</v>
          </cell>
          <cell r="E7039" t="str">
            <v>XA</v>
          </cell>
          <cell r="F7039">
            <v>30</v>
          </cell>
          <cell r="G7039">
            <v>560133.69999999995</v>
          </cell>
          <cell r="H7039">
            <v>0</v>
          </cell>
          <cell r="I7039">
            <v>565735.03700000001</v>
          </cell>
          <cell r="J7039">
            <v>71282614.662</v>
          </cell>
          <cell r="K7039">
            <v>0.57999999999999996</v>
          </cell>
          <cell r="L7039">
            <v>112626532</v>
          </cell>
        </row>
        <row r="7040">
          <cell r="A7040" t="str">
            <v>004110373</v>
          </cell>
          <cell r="B7040" t="str">
            <v>Talilni vložek</v>
          </cell>
          <cell r="C7040" t="str">
            <v>M1 gPV 40A/1000V DC</v>
          </cell>
          <cell r="D7040" t="str">
            <v>82,3497</v>
          </cell>
          <cell r="E7040" t="str">
            <v>XA</v>
          </cell>
          <cell r="F7040">
            <v>30</v>
          </cell>
          <cell r="G7040">
            <v>576447.89999999991</v>
          </cell>
          <cell r="H7040">
            <v>0</v>
          </cell>
          <cell r="I7040">
            <v>582212.37899999996</v>
          </cell>
          <cell r="J7040">
            <v>73358759.753999993</v>
          </cell>
          <cell r="K7040">
            <v>0.57999999999999996</v>
          </cell>
          <cell r="L7040">
            <v>115906841</v>
          </cell>
        </row>
        <row r="7041">
          <cell r="A7041" t="str">
            <v>004110374</v>
          </cell>
          <cell r="B7041" t="str">
            <v>Talilni vložek</v>
          </cell>
          <cell r="C7041" t="str">
            <v>M1 gPV 50A/1000V DC</v>
          </cell>
          <cell r="D7041" t="str">
            <v>82,3497</v>
          </cell>
          <cell r="E7041" t="str">
            <v>XA</v>
          </cell>
          <cell r="F7041">
            <v>30</v>
          </cell>
          <cell r="G7041">
            <v>576447.89999999991</v>
          </cell>
          <cell r="H7041">
            <v>0</v>
          </cell>
          <cell r="I7041">
            <v>582212.37899999996</v>
          </cell>
          <cell r="J7041">
            <v>73358759.753999993</v>
          </cell>
          <cell r="K7041">
            <v>0.57999999999999996</v>
          </cell>
          <cell r="L7041">
            <v>115906841</v>
          </cell>
        </row>
        <row r="7042">
          <cell r="A7042" t="str">
            <v>004110379</v>
          </cell>
          <cell r="B7042" t="str">
            <v>Talilni vložek</v>
          </cell>
          <cell r="C7042" t="str">
            <v>M1 gPV 160A/1000V DC</v>
          </cell>
          <cell r="D7042" t="str">
            <v>82,3497</v>
          </cell>
          <cell r="E7042" t="str">
            <v>XA</v>
          </cell>
          <cell r="F7042">
            <v>30</v>
          </cell>
          <cell r="G7042">
            <v>576447.89999999991</v>
          </cell>
          <cell r="H7042">
            <v>0</v>
          </cell>
          <cell r="I7042">
            <v>582212.37899999996</v>
          </cell>
          <cell r="J7042">
            <v>73358759.753999993</v>
          </cell>
          <cell r="K7042">
            <v>0.57999999999999996</v>
          </cell>
          <cell r="L7042">
            <v>115906841</v>
          </cell>
        </row>
        <row r="7043">
          <cell r="A7043" t="str">
            <v>004110375</v>
          </cell>
          <cell r="B7043" t="str">
            <v>Talilni vložek</v>
          </cell>
          <cell r="C7043" t="str">
            <v>M1 gPV 63A/1000V DC</v>
          </cell>
          <cell r="D7043" t="str">
            <v>82,3497</v>
          </cell>
          <cell r="E7043" t="str">
            <v>XA</v>
          </cell>
          <cell r="F7043">
            <v>30</v>
          </cell>
          <cell r="G7043">
            <v>576447.89999999991</v>
          </cell>
          <cell r="H7043">
            <v>0</v>
          </cell>
          <cell r="I7043">
            <v>582212.37899999996</v>
          </cell>
          <cell r="J7043">
            <v>73358759.753999993</v>
          </cell>
          <cell r="K7043">
            <v>0.57999999999999996</v>
          </cell>
          <cell r="L7043">
            <v>115906841</v>
          </cell>
        </row>
        <row r="7044">
          <cell r="A7044" t="str">
            <v>004110376</v>
          </cell>
          <cell r="B7044" t="str">
            <v>Talilni vložek</v>
          </cell>
          <cell r="C7044" t="str">
            <v>M1 gPV 80A/1000V DC</v>
          </cell>
          <cell r="D7044" t="str">
            <v>82,3497</v>
          </cell>
          <cell r="E7044" t="str">
            <v>XA</v>
          </cell>
          <cell r="F7044">
            <v>30</v>
          </cell>
          <cell r="G7044">
            <v>576447.89999999991</v>
          </cell>
          <cell r="H7044">
            <v>0</v>
          </cell>
          <cell r="I7044">
            <v>582212.37899999996</v>
          </cell>
          <cell r="J7044">
            <v>73358759.753999993</v>
          </cell>
          <cell r="K7044">
            <v>0.57999999999999996</v>
          </cell>
          <cell r="L7044">
            <v>115906841</v>
          </cell>
        </row>
        <row r="7045">
          <cell r="A7045" t="str">
            <v>004110377</v>
          </cell>
          <cell r="B7045" t="str">
            <v>Talilni vložek</v>
          </cell>
          <cell r="C7045" t="str">
            <v>M1 gPV 100A/1000V DC</v>
          </cell>
          <cell r="D7045" t="str">
            <v>82,3497</v>
          </cell>
          <cell r="E7045" t="str">
            <v>XA</v>
          </cell>
          <cell r="F7045">
            <v>30</v>
          </cell>
          <cell r="G7045">
            <v>576447.89999999991</v>
          </cell>
          <cell r="H7045">
            <v>0</v>
          </cell>
          <cell r="I7045">
            <v>582212.37899999996</v>
          </cell>
          <cell r="J7045">
            <v>73358759.753999993</v>
          </cell>
          <cell r="K7045">
            <v>0.57999999999999996</v>
          </cell>
          <cell r="L7045">
            <v>115906841</v>
          </cell>
        </row>
        <row r="7046">
          <cell r="A7046" t="str">
            <v>004110378</v>
          </cell>
          <cell r="B7046" t="str">
            <v>Talilni vložek</v>
          </cell>
          <cell r="C7046" t="str">
            <v>M1 gPV 125A/1000V DC</v>
          </cell>
          <cell r="D7046" t="str">
            <v>82,3497</v>
          </cell>
          <cell r="E7046" t="str">
            <v>XA</v>
          </cell>
          <cell r="F7046">
            <v>30</v>
          </cell>
          <cell r="G7046">
            <v>576447.89999999991</v>
          </cell>
          <cell r="H7046">
            <v>0</v>
          </cell>
          <cell r="I7046">
            <v>582212.37899999996</v>
          </cell>
          <cell r="J7046">
            <v>73358759.753999993</v>
          </cell>
          <cell r="K7046">
            <v>0.57999999999999996</v>
          </cell>
          <cell r="L7046">
            <v>115906841</v>
          </cell>
        </row>
        <row r="7047">
          <cell r="A7047" t="str">
            <v>004110520</v>
          </cell>
          <cell r="B7047" t="str">
            <v>Talilni vložek</v>
          </cell>
          <cell r="C7047" t="str">
            <v>M0 gR 32A/1000V DC</v>
          </cell>
          <cell r="D7047" t="str">
            <v>64,7462</v>
          </cell>
          <cell r="E7047" t="str">
            <v>XA</v>
          </cell>
          <cell r="F7047">
            <v>30</v>
          </cell>
          <cell r="G7047">
            <v>453223.39999999997</v>
          </cell>
          <cell r="H7047">
            <v>0</v>
          </cell>
          <cell r="I7047">
            <v>457755.63399999996</v>
          </cell>
          <cell r="J7047">
            <v>57677209.883999996</v>
          </cell>
          <cell r="K7047">
            <v>0.64</v>
          </cell>
          <cell r="L7047">
            <v>94590625</v>
          </cell>
        </row>
        <row r="7048">
          <cell r="A7048" t="str">
            <v>004110522</v>
          </cell>
          <cell r="B7048" t="str">
            <v>Talilni vložek</v>
          </cell>
          <cell r="C7048" t="str">
            <v>M0 gR 40A/1000V DC</v>
          </cell>
          <cell r="D7048" t="str">
            <v>64,7462</v>
          </cell>
          <cell r="E7048" t="str">
            <v>XA</v>
          </cell>
          <cell r="F7048">
            <v>30</v>
          </cell>
          <cell r="G7048">
            <v>453223.39999999997</v>
          </cell>
          <cell r="H7048">
            <v>0</v>
          </cell>
          <cell r="I7048">
            <v>457755.63399999996</v>
          </cell>
          <cell r="J7048">
            <v>57677209.883999996</v>
          </cell>
          <cell r="K7048">
            <v>0.64</v>
          </cell>
          <cell r="L7048">
            <v>94590625</v>
          </cell>
        </row>
        <row r="7049">
          <cell r="A7049" t="str">
            <v>004110523</v>
          </cell>
          <cell r="B7049" t="str">
            <v>Talilni vložek</v>
          </cell>
          <cell r="C7049" t="str">
            <v>M0 gR 50A/1000V DC</v>
          </cell>
          <cell r="D7049" t="str">
            <v>66,0034</v>
          </cell>
          <cell r="E7049" t="str">
            <v>XA</v>
          </cell>
          <cell r="F7049">
            <v>30</v>
          </cell>
          <cell r="G7049">
            <v>462023.8</v>
          </cell>
          <cell r="H7049">
            <v>0</v>
          </cell>
          <cell r="I7049">
            <v>466644.038</v>
          </cell>
          <cell r="J7049">
            <v>58797148.788000003</v>
          </cell>
          <cell r="K7049">
            <v>0.64</v>
          </cell>
          <cell r="L7049">
            <v>96427325</v>
          </cell>
        </row>
        <row r="7050">
          <cell r="A7050" t="str">
            <v>004110524</v>
          </cell>
          <cell r="B7050" t="str">
            <v>Talilni vložek</v>
          </cell>
          <cell r="C7050" t="str">
            <v>M0 gR 63A/1000V DC</v>
          </cell>
          <cell r="D7050" t="str">
            <v>66,0034</v>
          </cell>
          <cell r="E7050" t="str">
            <v>XA</v>
          </cell>
          <cell r="F7050">
            <v>30</v>
          </cell>
          <cell r="G7050">
            <v>462023.8</v>
          </cell>
          <cell r="H7050">
            <v>0</v>
          </cell>
          <cell r="I7050">
            <v>466644.038</v>
          </cell>
          <cell r="J7050">
            <v>58797148.788000003</v>
          </cell>
          <cell r="K7050">
            <v>0.64</v>
          </cell>
          <cell r="L7050">
            <v>96427325</v>
          </cell>
        </row>
        <row r="7051">
          <cell r="A7051" t="str">
            <v>004110525</v>
          </cell>
          <cell r="B7051" t="str">
            <v>Talilni vložek</v>
          </cell>
          <cell r="C7051" t="str">
            <v>M0 gR 80A/1000V DC</v>
          </cell>
          <cell r="D7051" t="str">
            <v>66,0034</v>
          </cell>
          <cell r="E7051" t="str">
            <v>XA</v>
          </cell>
          <cell r="F7051">
            <v>30</v>
          </cell>
          <cell r="G7051">
            <v>462023.8</v>
          </cell>
          <cell r="H7051">
            <v>0</v>
          </cell>
          <cell r="I7051">
            <v>466644.038</v>
          </cell>
          <cell r="J7051">
            <v>58797148.788000003</v>
          </cell>
          <cell r="K7051">
            <v>0.64</v>
          </cell>
          <cell r="L7051">
            <v>96427325</v>
          </cell>
        </row>
        <row r="7052">
          <cell r="A7052" t="str">
            <v>004110526</v>
          </cell>
          <cell r="B7052" t="str">
            <v>Talilni vložek</v>
          </cell>
          <cell r="C7052" t="str">
            <v>M0 gR 100A/1000V DC</v>
          </cell>
          <cell r="D7052" t="str">
            <v>66,0034</v>
          </cell>
          <cell r="E7052" t="str">
            <v>XA</v>
          </cell>
          <cell r="F7052">
            <v>30</v>
          </cell>
          <cell r="G7052">
            <v>462023.8</v>
          </cell>
          <cell r="H7052">
            <v>0</v>
          </cell>
          <cell r="I7052">
            <v>466644.038</v>
          </cell>
          <cell r="J7052">
            <v>58797148.788000003</v>
          </cell>
          <cell r="K7052">
            <v>0.64</v>
          </cell>
          <cell r="L7052">
            <v>96427325</v>
          </cell>
        </row>
        <row r="7053">
          <cell r="A7053" t="str">
            <v>004110527</v>
          </cell>
          <cell r="B7053" t="str">
            <v>Talilni vložek</v>
          </cell>
          <cell r="C7053" t="str">
            <v>M0 gR 125A/1000V DC</v>
          </cell>
          <cell r="D7053" t="str">
            <v>66,0034</v>
          </cell>
          <cell r="E7053" t="str">
            <v>XA</v>
          </cell>
          <cell r="F7053">
            <v>30</v>
          </cell>
          <cell r="G7053">
            <v>462023.8</v>
          </cell>
          <cell r="H7053">
            <v>0</v>
          </cell>
          <cell r="I7053">
            <v>466644.038</v>
          </cell>
          <cell r="J7053">
            <v>58797148.788000003</v>
          </cell>
          <cell r="K7053">
            <v>0.64</v>
          </cell>
          <cell r="L7053">
            <v>96427325</v>
          </cell>
        </row>
        <row r="7054">
          <cell r="A7054" t="str">
            <v>004110528</v>
          </cell>
          <cell r="B7054" t="str">
            <v>Talilni vložek</v>
          </cell>
          <cell r="C7054" t="str">
            <v>M0 gR 160A/1000V DC</v>
          </cell>
          <cell r="D7054" t="str">
            <v>66,0034</v>
          </cell>
          <cell r="E7054" t="str">
            <v>XA</v>
          </cell>
          <cell r="F7054">
            <v>30</v>
          </cell>
          <cell r="G7054">
            <v>462023.8</v>
          </cell>
          <cell r="H7054">
            <v>0</v>
          </cell>
          <cell r="I7054">
            <v>466644.038</v>
          </cell>
          <cell r="J7054">
            <v>58797148.788000003</v>
          </cell>
          <cell r="K7054">
            <v>0.64</v>
          </cell>
          <cell r="L7054">
            <v>96427325</v>
          </cell>
        </row>
        <row r="7055">
          <cell r="A7055" t="str">
            <v>004110530</v>
          </cell>
          <cell r="B7055" t="str">
            <v>Talilni vložek</v>
          </cell>
          <cell r="C7055" t="str">
            <v>M1 gR 32A/1000V DC</v>
          </cell>
          <cell r="D7055" t="str">
            <v>70,7997</v>
          </cell>
          <cell r="E7055" t="str">
            <v>XA</v>
          </cell>
          <cell r="F7055">
            <v>30</v>
          </cell>
          <cell r="G7055">
            <v>495597.89999999997</v>
          </cell>
          <cell r="H7055">
            <v>0</v>
          </cell>
          <cell r="I7055">
            <v>500553.87899999996</v>
          </cell>
          <cell r="J7055">
            <v>63069788.753999993</v>
          </cell>
          <cell r="K7055">
            <v>0.64</v>
          </cell>
          <cell r="L7055">
            <v>103434454</v>
          </cell>
        </row>
        <row r="7056">
          <cell r="A7056" t="str">
            <v>004110532</v>
          </cell>
          <cell r="B7056" t="str">
            <v>Talilni vložek</v>
          </cell>
          <cell r="C7056" t="str">
            <v>M1 gR 40A/1000V DC</v>
          </cell>
          <cell r="D7056" t="str">
            <v>70,7997</v>
          </cell>
          <cell r="E7056" t="str">
            <v>XA</v>
          </cell>
          <cell r="F7056">
            <v>30</v>
          </cell>
          <cell r="G7056">
            <v>495597.89999999997</v>
          </cell>
          <cell r="H7056">
            <v>0</v>
          </cell>
          <cell r="I7056">
            <v>500553.87899999996</v>
          </cell>
          <cell r="J7056">
            <v>63069788.753999993</v>
          </cell>
          <cell r="K7056">
            <v>0.64</v>
          </cell>
          <cell r="L7056">
            <v>103434454</v>
          </cell>
        </row>
        <row r="7057">
          <cell r="A7057" t="str">
            <v>004110533</v>
          </cell>
          <cell r="B7057" t="str">
            <v>Talilni vložek</v>
          </cell>
          <cell r="C7057" t="str">
            <v>M1 gR 50A/1000V DC</v>
          </cell>
          <cell r="D7057" t="str">
            <v>72,1744</v>
          </cell>
          <cell r="E7057" t="str">
            <v>XA</v>
          </cell>
          <cell r="F7057">
            <v>30</v>
          </cell>
          <cell r="G7057">
            <v>505220.8</v>
          </cell>
          <cell r="H7057">
            <v>0</v>
          </cell>
          <cell r="I7057">
            <v>510273.00799999997</v>
          </cell>
          <cell r="J7057">
            <v>64294399.007999994</v>
          </cell>
          <cell r="K7057">
            <v>0.64</v>
          </cell>
          <cell r="L7057">
            <v>105442815</v>
          </cell>
        </row>
        <row r="7058">
          <cell r="A7058" t="str">
            <v>004110534</v>
          </cell>
          <cell r="B7058" t="str">
            <v>Talilni vložek</v>
          </cell>
          <cell r="C7058" t="str">
            <v>M1 gR 63A/1000V DC</v>
          </cell>
          <cell r="D7058" t="str">
            <v>72,1744</v>
          </cell>
          <cell r="E7058" t="str">
            <v>XA</v>
          </cell>
          <cell r="F7058">
            <v>30</v>
          </cell>
          <cell r="G7058">
            <v>505220.8</v>
          </cell>
          <cell r="H7058">
            <v>0</v>
          </cell>
          <cell r="I7058">
            <v>510273.00799999997</v>
          </cell>
          <cell r="J7058">
            <v>64294399.007999994</v>
          </cell>
          <cell r="K7058">
            <v>0.64</v>
          </cell>
          <cell r="L7058">
            <v>105442815</v>
          </cell>
        </row>
        <row r="7059">
          <cell r="A7059" t="str">
            <v>004110535</v>
          </cell>
          <cell r="B7059" t="str">
            <v>Talilni vložek</v>
          </cell>
          <cell r="C7059" t="str">
            <v>M1 gR 80A/1000V DC</v>
          </cell>
          <cell r="D7059" t="str">
            <v>72,1744</v>
          </cell>
          <cell r="E7059" t="str">
            <v>XA</v>
          </cell>
          <cell r="F7059">
            <v>30</v>
          </cell>
          <cell r="G7059">
            <v>505220.8</v>
          </cell>
          <cell r="H7059">
            <v>0</v>
          </cell>
          <cell r="I7059">
            <v>510273.00799999997</v>
          </cell>
          <cell r="J7059">
            <v>64294399.007999994</v>
          </cell>
          <cell r="K7059">
            <v>0.64</v>
          </cell>
          <cell r="L7059">
            <v>105442815</v>
          </cell>
        </row>
        <row r="7060">
          <cell r="A7060" t="str">
            <v>004110536</v>
          </cell>
          <cell r="B7060" t="str">
            <v>Talilni vložek</v>
          </cell>
          <cell r="C7060" t="str">
            <v>M1 gR 100A/1000V DC</v>
          </cell>
          <cell r="D7060" t="str">
            <v>72,1744</v>
          </cell>
          <cell r="E7060" t="str">
            <v>XA</v>
          </cell>
          <cell r="F7060">
            <v>30</v>
          </cell>
          <cell r="G7060">
            <v>505220.8</v>
          </cell>
          <cell r="H7060">
            <v>0</v>
          </cell>
          <cell r="I7060">
            <v>510273.00799999997</v>
          </cell>
          <cell r="J7060">
            <v>64294399.007999994</v>
          </cell>
          <cell r="K7060">
            <v>0.64</v>
          </cell>
          <cell r="L7060">
            <v>105442815</v>
          </cell>
        </row>
        <row r="7061">
          <cell r="A7061" t="str">
            <v>004110537</v>
          </cell>
          <cell r="B7061" t="str">
            <v>Talilni vložek</v>
          </cell>
          <cell r="C7061" t="str">
            <v>M1 gR 125A/1000V DC</v>
          </cell>
          <cell r="D7061" t="str">
            <v>72,1744</v>
          </cell>
          <cell r="E7061" t="str">
            <v>XA</v>
          </cell>
          <cell r="F7061">
            <v>30</v>
          </cell>
          <cell r="G7061">
            <v>505220.8</v>
          </cell>
          <cell r="H7061">
            <v>0</v>
          </cell>
          <cell r="I7061">
            <v>510273.00799999997</v>
          </cell>
          <cell r="J7061">
            <v>64294399.007999994</v>
          </cell>
          <cell r="K7061">
            <v>0.64</v>
          </cell>
          <cell r="L7061">
            <v>105442815</v>
          </cell>
        </row>
        <row r="7062">
          <cell r="A7062" t="str">
            <v>004110538</v>
          </cell>
          <cell r="B7062" t="str">
            <v>Talilni vložek</v>
          </cell>
          <cell r="C7062" t="str">
            <v>M1 gR 160A/1000V DC</v>
          </cell>
          <cell r="D7062" t="str">
            <v>72,1744</v>
          </cell>
          <cell r="E7062" t="str">
            <v>XA</v>
          </cell>
          <cell r="F7062">
            <v>30</v>
          </cell>
          <cell r="G7062">
            <v>505220.8</v>
          </cell>
          <cell r="H7062">
            <v>0</v>
          </cell>
          <cell r="I7062">
            <v>510273.00799999997</v>
          </cell>
          <cell r="J7062">
            <v>64294399.007999994</v>
          </cell>
          <cell r="K7062">
            <v>0.64</v>
          </cell>
          <cell r="L7062">
            <v>105442815</v>
          </cell>
        </row>
        <row r="7063">
          <cell r="A7063" t="str">
            <v>004110426</v>
          </cell>
          <cell r="B7063" t="str">
            <v>Talilni vložek</v>
          </cell>
          <cell r="C7063" t="str">
            <v>M1XL gPV 63A/1100V DC</v>
          </cell>
          <cell r="D7063" t="str">
            <v>98,6919</v>
          </cell>
          <cell r="E7063" t="str">
            <v>XA</v>
          </cell>
          <cell r="F7063">
            <v>30</v>
          </cell>
          <cell r="G7063">
            <v>690843.29999999993</v>
          </cell>
          <cell r="H7063">
            <v>0</v>
          </cell>
          <cell r="I7063">
            <v>697751.73299999989</v>
          </cell>
          <cell r="J7063">
            <v>87916718.35799998</v>
          </cell>
          <cell r="K7063">
            <v>0.57999999999999996</v>
          </cell>
          <cell r="L7063">
            <v>138908416</v>
          </cell>
        </row>
        <row r="7064">
          <cell r="A7064" t="str">
            <v>004110427</v>
          </cell>
          <cell r="B7064" t="str">
            <v>Talilni vložek</v>
          </cell>
          <cell r="C7064" t="str">
            <v>M1XL gPV 80A/1100V DC</v>
          </cell>
          <cell r="D7064" t="str">
            <v>98,6919</v>
          </cell>
          <cell r="E7064" t="str">
            <v>XA</v>
          </cell>
          <cell r="F7064">
            <v>30</v>
          </cell>
          <cell r="G7064">
            <v>690843.29999999993</v>
          </cell>
          <cell r="H7064">
            <v>0</v>
          </cell>
          <cell r="I7064">
            <v>697751.73299999989</v>
          </cell>
          <cell r="J7064">
            <v>87916718.35799998</v>
          </cell>
          <cell r="K7064">
            <v>0.57999999999999996</v>
          </cell>
          <cell r="L7064">
            <v>138908416</v>
          </cell>
        </row>
        <row r="7065">
          <cell r="A7065" t="str">
            <v>004110428</v>
          </cell>
          <cell r="B7065" t="str">
            <v>Talilni vložek</v>
          </cell>
          <cell r="C7065" t="str">
            <v>M1XL gPV 100A/1100V DC</v>
          </cell>
          <cell r="D7065" t="str">
            <v>98,6919</v>
          </cell>
          <cell r="E7065" t="str">
            <v>XA</v>
          </cell>
          <cell r="F7065">
            <v>30</v>
          </cell>
          <cell r="G7065">
            <v>690843.29999999993</v>
          </cell>
          <cell r="H7065">
            <v>0</v>
          </cell>
          <cell r="I7065">
            <v>697751.73299999989</v>
          </cell>
          <cell r="J7065">
            <v>87916718.35799998</v>
          </cell>
          <cell r="K7065">
            <v>0.57999999999999996</v>
          </cell>
          <cell r="L7065">
            <v>138908416</v>
          </cell>
        </row>
        <row r="7066">
          <cell r="A7066" t="str">
            <v>004110429</v>
          </cell>
          <cell r="B7066" t="str">
            <v>Talilni vložek</v>
          </cell>
          <cell r="C7066" t="str">
            <v>M1XL gPV 125A/1100V DC</v>
          </cell>
          <cell r="D7066" t="str">
            <v>98,6919</v>
          </cell>
          <cell r="E7066" t="str">
            <v>XA</v>
          </cell>
          <cell r="F7066">
            <v>30</v>
          </cell>
          <cell r="G7066">
            <v>690843.29999999993</v>
          </cell>
          <cell r="H7066">
            <v>0</v>
          </cell>
          <cell r="I7066">
            <v>697751.73299999989</v>
          </cell>
          <cell r="J7066">
            <v>87916718.35799998</v>
          </cell>
          <cell r="K7066">
            <v>0.57999999999999996</v>
          </cell>
          <cell r="L7066">
            <v>138908416</v>
          </cell>
        </row>
        <row r="7067">
          <cell r="A7067" t="str">
            <v>004110410</v>
          </cell>
          <cell r="B7067" t="str">
            <v>Talilni vložek</v>
          </cell>
          <cell r="C7067" t="str">
            <v>M1XL gPV 160A/1100V DC</v>
          </cell>
          <cell r="D7067" t="str">
            <v>98,6919</v>
          </cell>
          <cell r="E7067" t="str">
            <v>XA</v>
          </cell>
          <cell r="F7067">
            <v>30</v>
          </cell>
          <cell r="G7067">
            <v>690843.29999999993</v>
          </cell>
          <cell r="H7067">
            <v>0</v>
          </cell>
          <cell r="I7067">
            <v>697751.73299999989</v>
          </cell>
          <cell r="J7067">
            <v>87916718.35799998</v>
          </cell>
          <cell r="K7067">
            <v>0.57999999999999996</v>
          </cell>
          <cell r="L7067">
            <v>138908416</v>
          </cell>
        </row>
        <row r="7068">
          <cell r="A7068" t="str">
            <v>004110431</v>
          </cell>
          <cell r="B7068" t="str">
            <v>Talilni vložek</v>
          </cell>
          <cell r="C7068" t="str">
            <v>M1XL gPV 63A/1100V-K DC</v>
          </cell>
          <cell r="D7068" t="str">
            <v>119,1353</v>
          </cell>
          <cell r="E7068" t="str">
            <v>XA</v>
          </cell>
          <cell r="F7068">
            <v>30</v>
          </cell>
          <cell r="G7068">
            <v>833947.1</v>
          </cell>
          <cell r="H7068">
            <v>0</v>
          </cell>
          <cell r="I7068">
            <v>842286.571</v>
          </cell>
          <cell r="J7068">
            <v>106128107.94599999</v>
          </cell>
          <cell r="K7068">
            <v>0.57999999999999996</v>
          </cell>
          <cell r="L7068">
            <v>167682411</v>
          </cell>
        </row>
        <row r="7069">
          <cell r="A7069" t="str">
            <v>004110432</v>
          </cell>
          <cell r="B7069" t="str">
            <v>Talilni vložek</v>
          </cell>
          <cell r="C7069" t="str">
            <v>M1XL gPV 80A/1100V-K DC</v>
          </cell>
          <cell r="D7069" t="str">
            <v>119,1353</v>
          </cell>
          <cell r="E7069" t="str">
            <v>XA</v>
          </cell>
          <cell r="F7069">
            <v>30</v>
          </cell>
          <cell r="G7069">
            <v>833947.1</v>
          </cell>
          <cell r="H7069">
            <v>0</v>
          </cell>
          <cell r="I7069">
            <v>842286.571</v>
          </cell>
          <cell r="J7069">
            <v>106128107.94599999</v>
          </cell>
          <cell r="K7069">
            <v>0.57999999999999996</v>
          </cell>
          <cell r="L7069">
            <v>167682411</v>
          </cell>
        </row>
        <row r="7070">
          <cell r="A7070" t="str">
            <v>004110433</v>
          </cell>
          <cell r="B7070" t="str">
            <v>Talilni vložek</v>
          </cell>
          <cell r="C7070" t="str">
            <v>M1XL gPV 100A/1100V-K DC</v>
          </cell>
          <cell r="D7070" t="str">
            <v>119,1353</v>
          </cell>
          <cell r="E7070" t="str">
            <v>XA</v>
          </cell>
          <cell r="F7070">
            <v>30</v>
          </cell>
          <cell r="G7070">
            <v>833947.1</v>
          </cell>
          <cell r="H7070">
            <v>0</v>
          </cell>
          <cell r="I7070">
            <v>842286.571</v>
          </cell>
          <cell r="J7070">
            <v>106128107.94599999</v>
          </cell>
          <cell r="K7070">
            <v>0.57999999999999996</v>
          </cell>
          <cell r="L7070">
            <v>167682411</v>
          </cell>
        </row>
        <row r="7071">
          <cell r="A7071" t="str">
            <v>004110434</v>
          </cell>
          <cell r="B7071" t="str">
            <v>Talilni vložek</v>
          </cell>
          <cell r="C7071" t="str">
            <v>M1XL gPV 125A/1100V-K DC</v>
          </cell>
          <cell r="D7071" t="str">
            <v>119,1353</v>
          </cell>
          <cell r="E7071" t="str">
            <v>XA</v>
          </cell>
          <cell r="F7071">
            <v>30</v>
          </cell>
          <cell r="G7071">
            <v>833947.1</v>
          </cell>
          <cell r="H7071">
            <v>0</v>
          </cell>
          <cell r="I7071">
            <v>842286.571</v>
          </cell>
          <cell r="J7071">
            <v>106128107.94599999</v>
          </cell>
          <cell r="K7071">
            <v>0.57999999999999996</v>
          </cell>
          <cell r="L7071">
            <v>167682411</v>
          </cell>
        </row>
        <row r="7072">
          <cell r="A7072" t="str">
            <v>004110414</v>
          </cell>
          <cell r="B7072" t="str">
            <v>Talilni vložek</v>
          </cell>
          <cell r="C7072" t="str">
            <v>M1XL gPV 160A/1100V-K DC</v>
          </cell>
          <cell r="D7072" t="str">
            <v>119,1353</v>
          </cell>
          <cell r="E7072" t="str">
            <v>XA</v>
          </cell>
          <cell r="F7072">
            <v>30</v>
          </cell>
          <cell r="G7072">
            <v>833947.1</v>
          </cell>
          <cell r="H7072">
            <v>0</v>
          </cell>
          <cell r="I7072">
            <v>842286.571</v>
          </cell>
          <cell r="J7072">
            <v>106128107.94599999</v>
          </cell>
          <cell r="K7072">
            <v>0.57999999999999996</v>
          </cell>
          <cell r="L7072">
            <v>167682411</v>
          </cell>
        </row>
        <row r="7073">
          <cell r="A7073" t="str">
            <v>004110435</v>
          </cell>
          <cell r="B7073" t="str">
            <v>Talilni vložek</v>
          </cell>
          <cell r="C7073" t="str">
            <v>S1XL gPV 63A/1100V DC</v>
          </cell>
          <cell r="D7073" t="str">
            <v>96,2248</v>
          </cell>
          <cell r="E7073" t="str">
            <v>XA</v>
          </cell>
          <cell r="F7073">
            <v>30</v>
          </cell>
          <cell r="G7073">
            <v>673573.6</v>
          </cell>
          <cell r="H7073">
            <v>0</v>
          </cell>
          <cell r="I7073">
            <v>680309.33600000001</v>
          </cell>
          <cell r="J7073">
            <v>85718976.335999995</v>
          </cell>
          <cell r="K7073">
            <v>0.57999999999999996</v>
          </cell>
          <cell r="L7073">
            <v>135435983</v>
          </cell>
        </row>
        <row r="7074">
          <cell r="A7074" t="str">
            <v>004110436</v>
          </cell>
          <cell r="B7074" t="str">
            <v>Talilni vložek</v>
          </cell>
          <cell r="C7074" t="str">
            <v>S1XL gPV 80A/1100V DC</v>
          </cell>
          <cell r="D7074" t="str">
            <v>96,2248</v>
          </cell>
          <cell r="E7074" t="str">
            <v>XA</v>
          </cell>
          <cell r="F7074">
            <v>30</v>
          </cell>
          <cell r="G7074">
            <v>673573.6</v>
          </cell>
          <cell r="H7074">
            <v>0</v>
          </cell>
          <cell r="I7074">
            <v>680309.33600000001</v>
          </cell>
          <cell r="J7074">
            <v>85718976.335999995</v>
          </cell>
          <cell r="K7074">
            <v>0.57999999999999996</v>
          </cell>
          <cell r="L7074">
            <v>135435983</v>
          </cell>
        </row>
        <row r="7075">
          <cell r="A7075" t="str">
            <v>004110437</v>
          </cell>
          <cell r="B7075" t="str">
            <v>Talilni vložek</v>
          </cell>
          <cell r="C7075" t="str">
            <v>S1XL gPV 100A/1100V DC</v>
          </cell>
          <cell r="D7075" t="str">
            <v>96,2248</v>
          </cell>
          <cell r="E7075" t="str">
            <v>XA</v>
          </cell>
          <cell r="F7075">
            <v>30</v>
          </cell>
          <cell r="G7075">
            <v>673573.6</v>
          </cell>
          <cell r="H7075">
            <v>0</v>
          </cell>
          <cell r="I7075">
            <v>680309.33600000001</v>
          </cell>
          <cell r="J7075">
            <v>85718976.335999995</v>
          </cell>
          <cell r="K7075">
            <v>0.57999999999999996</v>
          </cell>
          <cell r="L7075">
            <v>135435983</v>
          </cell>
        </row>
        <row r="7076">
          <cell r="A7076" t="str">
            <v>004110438</v>
          </cell>
          <cell r="B7076" t="str">
            <v>Talilni vložek</v>
          </cell>
          <cell r="C7076" t="str">
            <v>S1XL gPV 125A/1100V DC</v>
          </cell>
          <cell r="D7076" t="str">
            <v>96,2248</v>
          </cell>
          <cell r="E7076" t="str">
            <v>XA</v>
          </cell>
          <cell r="F7076">
            <v>30</v>
          </cell>
          <cell r="G7076">
            <v>673573.6</v>
          </cell>
          <cell r="H7076">
            <v>0</v>
          </cell>
          <cell r="I7076">
            <v>680309.33600000001</v>
          </cell>
          <cell r="J7076">
            <v>85718976.335999995</v>
          </cell>
          <cell r="K7076">
            <v>0.57999999999999996</v>
          </cell>
          <cell r="L7076">
            <v>135435983</v>
          </cell>
        </row>
        <row r="7077">
          <cell r="A7077" t="str">
            <v>004110420</v>
          </cell>
          <cell r="B7077" t="str">
            <v>Talilni vložek</v>
          </cell>
          <cell r="C7077" t="str">
            <v>S1XL gPV 160A/1100V DC</v>
          </cell>
          <cell r="D7077" t="str">
            <v>96,2248</v>
          </cell>
          <cell r="E7077" t="str">
            <v>XA</v>
          </cell>
          <cell r="F7077">
            <v>30</v>
          </cell>
          <cell r="G7077">
            <v>673573.6</v>
          </cell>
          <cell r="H7077">
            <v>0</v>
          </cell>
          <cell r="I7077">
            <v>680309.33600000001</v>
          </cell>
          <cell r="J7077">
            <v>85718976.335999995</v>
          </cell>
          <cell r="K7077">
            <v>0.57999999999999996</v>
          </cell>
          <cell r="L7077">
            <v>135435983</v>
          </cell>
        </row>
        <row r="7078">
          <cell r="A7078" t="str">
            <v>004110430</v>
          </cell>
          <cell r="B7078" t="str">
            <v>Talilni vložek</v>
          </cell>
          <cell r="C7078" t="str">
            <v>M2XL gPV 200A/1100V DC</v>
          </cell>
          <cell r="D7078" t="str">
            <v>105,3890</v>
          </cell>
          <cell r="E7078" t="str">
            <v>XA</v>
          </cell>
          <cell r="F7078">
            <v>30</v>
          </cell>
          <cell r="G7078">
            <v>737723</v>
          </cell>
          <cell r="H7078">
            <v>0</v>
          </cell>
          <cell r="I7078">
            <v>745100.23</v>
          </cell>
          <cell r="J7078">
            <v>93882628.980000004</v>
          </cell>
          <cell r="K7078">
            <v>0.57999999999999996</v>
          </cell>
          <cell r="L7078">
            <v>148334554</v>
          </cell>
        </row>
        <row r="7079">
          <cell r="A7079" t="str">
            <v>004110413</v>
          </cell>
          <cell r="B7079" t="str">
            <v>Talilni vložek</v>
          </cell>
          <cell r="C7079" t="str">
            <v>M2XL gPV 250A/1100V DC</v>
          </cell>
          <cell r="D7079" t="str">
            <v>105,3890</v>
          </cell>
          <cell r="E7079" t="str">
            <v>XA</v>
          </cell>
          <cell r="F7079">
            <v>30</v>
          </cell>
          <cell r="G7079">
            <v>737723</v>
          </cell>
          <cell r="H7079">
            <v>0</v>
          </cell>
          <cell r="I7079">
            <v>745100.23</v>
          </cell>
          <cell r="J7079">
            <v>93882628.980000004</v>
          </cell>
          <cell r="K7079">
            <v>0.57999999999999996</v>
          </cell>
          <cell r="L7079">
            <v>148334554</v>
          </cell>
        </row>
        <row r="7080">
          <cell r="A7080" t="str">
            <v>004110415</v>
          </cell>
          <cell r="B7080" t="str">
            <v>Talilni vložek</v>
          </cell>
          <cell r="C7080" t="str">
            <v>M2XL gPV 200A/1100V-K DC</v>
          </cell>
          <cell r="D7080" t="str">
            <v>121,1973</v>
          </cell>
          <cell r="E7080" t="str">
            <v>XA</v>
          </cell>
          <cell r="F7080">
            <v>30</v>
          </cell>
          <cell r="G7080">
            <v>848381.1</v>
          </cell>
          <cell r="H7080">
            <v>0</v>
          </cell>
          <cell r="I7080">
            <v>856864.91099999996</v>
          </cell>
          <cell r="J7080">
            <v>107964978.786</v>
          </cell>
          <cell r="K7080">
            <v>0.57999999999999996</v>
          </cell>
          <cell r="L7080">
            <v>170584667</v>
          </cell>
        </row>
        <row r="7081">
          <cell r="A7081" t="str">
            <v>004110417</v>
          </cell>
          <cell r="B7081" t="str">
            <v>Talilni vložek</v>
          </cell>
          <cell r="C7081" t="str">
            <v>M2XL gPV 250A/1100V-K DC</v>
          </cell>
          <cell r="D7081" t="str">
            <v>121,1973</v>
          </cell>
          <cell r="E7081" t="str">
            <v>XA</v>
          </cell>
          <cell r="F7081">
            <v>30</v>
          </cell>
          <cell r="G7081">
            <v>848381.1</v>
          </cell>
          <cell r="H7081">
            <v>0</v>
          </cell>
          <cell r="I7081">
            <v>856864.91099999996</v>
          </cell>
          <cell r="J7081">
            <v>107964978.786</v>
          </cell>
          <cell r="K7081">
            <v>0.57999999999999996</v>
          </cell>
          <cell r="L7081">
            <v>170584667</v>
          </cell>
        </row>
        <row r="7082">
          <cell r="A7082" t="str">
            <v>004110421</v>
          </cell>
          <cell r="B7082" t="str">
            <v>Talilni vložek</v>
          </cell>
          <cell r="C7082" t="str">
            <v>S2XL gPV 200A/1100V DC</v>
          </cell>
          <cell r="D7082" t="str">
            <v>110,7087</v>
          </cell>
          <cell r="E7082" t="str">
            <v>XA</v>
          </cell>
          <cell r="F7082">
            <v>30</v>
          </cell>
          <cell r="G7082">
            <v>774960.89999999991</v>
          </cell>
          <cell r="H7082">
            <v>0</v>
          </cell>
          <cell r="I7082">
            <v>782710.50899999996</v>
          </cell>
          <cell r="J7082">
            <v>98621524.133999988</v>
          </cell>
          <cell r="K7082">
            <v>0.57999999999999996</v>
          </cell>
          <cell r="L7082">
            <v>155822009</v>
          </cell>
        </row>
        <row r="7083">
          <cell r="A7083" t="str">
            <v>004110423</v>
          </cell>
          <cell r="B7083" t="str">
            <v>Talilni vložek</v>
          </cell>
          <cell r="C7083" t="str">
            <v>S2XL gPV 250A/1100V DC</v>
          </cell>
          <cell r="D7083" t="str">
            <v>110,6583</v>
          </cell>
          <cell r="E7083" t="str">
            <v>XA</v>
          </cell>
          <cell r="F7083">
            <v>30</v>
          </cell>
          <cell r="G7083">
            <v>774608.1</v>
          </cell>
          <cell r="H7083">
            <v>0</v>
          </cell>
          <cell r="I7083">
            <v>782354.18099999998</v>
          </cell>
          <cell r="J7083">
            <v>98576626.805999994</v>
          </cell>
          <cell r="K7083">
            <v>0.57999999999999996</v>
          </cell>
          <cell r="L7083">
            <v>155751071</v>
          </cell>
        </row>
        <row r="7084">
          <cell r="A7084" t="str">
            <v>004110425</v>
          </cell>
          <cell r="B7084" t="str">
            <v>Talilni vložek</v>
          </cell>
          <cell r="C7084" t="str">
            <v>M3L gPV 315A/1100V DC</v>
          </cell>
          <cell r="D7084" t="str">
            <v>124,6562</v>
          </cell>
          <cell r="E7084" t="str">
            <v>XA</v>
          </cell>
          <cell r="F7084">
            <v>30</v>
          </cell>
          <cell r="G7084">
            <v>872593.39999999991</v>
          </cell>
          <cell r="H7084">
            <v>0</v>
          </cell>
          <cell r="I7084">
            <v>881319.33399999992</v>
          </cell>
          <cell r="J7084">
            <v>111046236.08399999</v>
          </cell>
          <cell r="K7084">
            <v>0.57999999999999996</v>
          </cell>
          <cell r="L7084">
            <v>175453054</v>
          </cell>
        </row>
        <row r="7085">
          <cell r="A7085" t="str">
            <v>004110440</v>
          </cell>
          <cell r="B7085" t="str">
            <v>Talilni vložek</v>
          </cell>
          <cell r="C7085" t="str">
            <v>M3L gPV 350A/1100V DC</v>
          </cell>
          <cell r="D7085" t="str">
            <v>124,6562</v>
          </cell>
          <cell r="E7085" t="str">
            <v>XA</v>
          </cell>
          <cell r="F7085">
            <v>30</v>
          </cell>
          <cell r="G7085">
            <v>872593.39999999991</v>
          </cell>
          <cell r="H7085">
            <v>0</v>
          </cell>
          <cell r="I7085">
            <v>881319.33399999992</v>
          </cell>
          <cell r="J7085">
            <v>111046236.08399999</v>
          </cell>
          <cell r="K7085">
            <v>0.57999999999999996</v>
          </cell>
          <cell r="L7085">
            <v>175453054</v>
          </cell>
        </row>
        <row r="7086">
          <cell r="A7086" t="str">
            <v>004110441</v>
          </cell>
          <cell r="B7086" t="str">
            <v>Talilni vložek</v>
          </cell>
          <cell r="C7086" t="str">
            <v>M3L gPV 400A/1100V DC</v>
          </cell>
          <cell r="D7086" t="str">
            <v>124,6562</v>
          </cell>
          <cell r="E7086" t="str">
            <v>XA</v>
          </cell>
          <cell r="F7086">
            <v>30</v>
          </cell>
          <cell r="G7086">
            <v>872593.39999999991</v>
          </cell>
          <cell r="H7086">
            <v>0</v>
          </cell>
          <cell r="I7086">
            <v>881319.33399999992</v>
          </cell>
          <cell r="J7086">
            <v>111046236.08399999</v>
          </cell>
          <cell r="K7086">
            <v>0.57999999999999996</v>
          </cell>
          <cell r="L7086">
            <v>175453054</v>
          </cell>
        </row>
        <row r="7087">
          <cell r="A7087" t="str">
            <v>004110419</v>
          </cell>
          <cell r="B7087" t="str">
            <v>Talilni vložek</v>
          </cell>
          <cell r="C7087" t="str">
            <v>M3L gPV 315A/1100V-K DC</v>
          </cell>
          <cell r="D7087" t="str">
            <v>139,3767</v>
          </cell>
          <cell r="E7087" t="str">
            <v>XA</v>
          </cell>
          <cell r="F7087">
            <v>30</v>
          </cell>
          <cell r="G7087">
            <v>975636.89999999991</v>
          </cell>
          <cell r="H7087">
            <v>0</v>
          </cell>
          <cell r="I7087">
            <v>985393.26899999997</v>
          </cell>
          <cell r="J7087">
            <v>124159551.89399999</v>
          </cell>
          <cell r="K7087">
            <v>0.57999999999999996</v>
          </cell>
          <cell r="L7087">
            <v>196172092</v>
          </cell>
        </row>
        <row r="7088">
          <cell r="A7088" t="str">
            <v>004110442</v>
          </cell>
          <cell r="B7088" t="str">
            <v>Talilni vložek</v>
          </cell>
          <cell r="C7088" t="str">
            <v>M3L gPV 350A/1100V-K DC</v>
          </cell>
          <cell r="D7088" t="str">
            <v>139,3767</v>
          </cell>
          <cell r="E7088" t="str">
            <v>XA</v>
          </cell>
          <cell r="F7088">
            <v>30</v>
          </cell>
          <cell r="G7088">
            <v>975636.89999999991</v>
          </cell>
          <cell r="H7088">
            <v>0</v>
          </cell>
          <cell r="I7088">
            <v>985393.26899999997</v>
          </cell>
          <cell r="J7088">
            <v>124159551.89399999</v>
          </cell>
          <cell r="K7088">
            <v>0.57999999999999996</v>
          </cell>
          <cell r="L7088">
            <v>196172092</v>
          </cell>
        </row>
        <row r="7089">
          <cell r="A7089" t="str">
            <v>004110443</v>
          </cell>
          <cell r="B7089" t="str">
            <v>Talilni vložek</v>
          </cell>
          <cell r="C7089" t="str">
            <v>M3L gPV 400A/1100V-K DC</v>
          </cell>
          <cell r="D7089" t="str">
            <v>139,3767</v>
          </cell>
          <cell r="E7089" t="str">
            <v>XA</v>
          </cell>
          <cell r="F7089">
            <v>30</v>
          </cell>
          <cell r="G7089">
            <v>975636.89999999991</v>
          </cell>
          <cell r="H7089">
            <v>0</v>
          </cell>
          <cell r="I7089">
            <v>985393.26899999997</v>
          </cell>
          <cell r="J7089">
            <v>124159551.89399999</v>
          </cell>
          <cell r="K7089">
            <v>0.57999999999999996</v>
          </cell>
          <cell r="L7089">
            <v>196172092</v>
          </cell>
        </row>
        <row r="7090">
          <cell r="A7090" t="str">
            <v>004110424</v>
          </cell>
          <cell r="B7090" t="str">
            <v>Talilni vložek</v>
          </cell>
          <cell r="C7090" t="str">
            <v>S3L gPV 315A/1100V DC</v>
          </cell>
          <cell r="D7090" t="str">
            <v>116,1911</v>
          </cell>
          <cell r="E7090" t="str">
            <v>XA</v>
          </cell>
          <cell r="F7090">
            <v>30</v>
          </cell>
          <cell r="G7090">
            <v>813337.7</v>
          </cell>
          <cell r="H7090">
            <v>0</v>
          </cell>
          <cell r="I7090">
            <v>821471.07699999993</v>
          </cell>
          <cell r="J7090">
            <v>103505355.70199999</v>
          </cell>
          <cell r="K7090">
            <v>0.57999999999999996</v>
          </cell>
          <cell r="L7090">
            <v>163538463</v>
          </cell>
        </row>
        <row r="7091">
          <cell r="A7091" t="str">
            <v>004110444</v>
          </cell>
          <cell r="B7091" t="str">
            <v>Talilni vložek</v>
          </cell>
          <cell r="C7091" t="str">
            <v>S3L gPV 350A/1100V DC</v>
          </cell>
          <cell r="D7091" t="str">
            <v>122,2127</v>
          </cell>
          <cell r="E7091" t="str">
            <v>XA</v>
          </cell>
          <cell r="F7091">
            <v>30</v>
          </cell>
          <cell r="G7091">
            <v>855488.89999999991</v>
          </cell>
          <cell r="H7091">
            <v>0</v>
          </cell>
          <cell r="I7091">
            <v>864043.78899999987</v>
          </cell>
          <cell r="J7091">
            <v>108869517.41399999</v>
          </cell>
          <cell r="K7091">
            <v>0.57999999999999996</v>
          </cell>
          <cell r="L7091">
            <v>172013838</v>
          </cell>
        </row>
        <row r="7092">
          <cell r="A7092" t="str">
            <v>004110445</v>
          </cell>
          <cell r="B7092" t="str">
            <v>Talilni vložek</v>
          </cell>
          <cell r="C7092" t="str">
            <v>S3L gPV 400A/1100V DC</v>
          </cell>
          <cell r="D7092" t="str">
            <v>122,2127</v>
          </cell>
          <cell r="E7092" t="str">
            <v>XA</v>
          </cell>
          <cell r="F7092">
            <v>30</v>
          </cell>
          <cell r="G7092">
            <v>855488.89999999991</v>
          </cell>
          <cell r="H7092">
            <v>0</v>
          </cell>
          <cell r="I7092">
            <v>864043.78899999987</v>
          </cell>
          <cell r="J7092">
            <v>108869517.41399999</v>
          </cell>
          <cell r="K7092">
            <v>0.57999999999999996</v>
          </cell>
          <cell r="L7092">
            <v>172013838</v>
          </cell>
        </row>
        <row r="7093">
          <cell r="A7093" t="str">
            <v>004110540</v>
          </cell>
          <cell r="B7093" t="str">
            <v>Talilni vložek</v>
          </cell>
          <cell r="C7093" t="str">
            <v>M1XL gR 63A/1100V DC</v>
          </cell>
          <cell r="D7093" t="str">
            <v>84,5165</v>
          </cell>
          <cell r="E7093" t="str">
            <v>XA</v>
          </cell>
          <cell r="F7093">
            <v>30</v>
          </cell>
          <cell r="G7093">
            <v>591615.5</v>
          </cell>
          <cell r="H7093">
            <v>0</v>
          </cell>
          <cell r="I7093">
            <v>597531.65500000003</v>
          </cell>
          <cell r="J7093">
            <v>75288988.530000001</v>
          </cell>
          <cell r="K7093">
            <v>0.64</v>
          </cell>
          <cell r="L7093">
            <v>123473942</v>
          </cell>
        </row>
        <row r="7094">
          <cell r="A7094" t="str">
            <v>004110541</v>
          </cell>
          <cell r="B7094" t="str">
            <v>Talilni vložek</v>
          </cell>
          <cell r="C7094" t="str">
            <v>M1XL gR 80A/1100V DC</v>
          </cell>
          <cell r="D7094" t="str">
            <v>84,5165</v>
          </cell>
          <cell r="E7094" t="str">
            <v>XA</v>
          </cell>
          <cell r="F7094">
            <v>30</v>
          </cell>
          <cell r="G7094">
            <v>591615.5</v>
          </cell>
          <cell r="H7094">
            <v>0</v>
          </cell>
          <cell r="I7094">
            <v>597531.65500000003</v>
          </cell>
          <cell r="J7094">
            <v>75288988.530000001</v>
          </cell>
          <cell r="K7094">
            <v>0.64</v>
          </cell>
          <cell r="L7094">
            <v>123473942</v>
          </cell>
        </row>
        <row r="7095">
          <cell r="A7095" t="str">
            <v>004110542</v>
          </cell>
          <cell r="B7095" t="str">
            <v>Talilni vložek</v>
          </cell>
          <cell r="C7095" t="str">
            <v>M1XL gR 100A/1100V DC</v>
          </cell>
          <cell r="D7095" t="str">
            <v>84,5165</v>
          </cell>
          <cell r="E7095" t="str">
            <v>XA</v>
          </cell>
          <cell r="F7095">
            <v>30</v>
          </cell>
          <cell r="G7095">
            <v>591615.5</v>
          </cell>
          <cell r="H7095">
            <v>0</v>
          </cell>
          <cell r="I7095">
            <v>597531.65500000003</v>
          </cell>
          <cell r="J7095">
            <v>75288988.530000001</v>
          </cell>
          <cell r="K7095">
            <v>0.64</v>
          </cell>
          <cell r="L7095">
            <v>123473942</v>
          </cell>
        </row>
        <row r="7096">
          <cell r="A7096" t="str">
            <v>004110543</v>
          </cell>
          <cell r="B7096" t="str">
            <v>Talilni vložek</v>
          </cell>
          <cell r="C7096" t="str">
            <v>M1XL gR 125A/1100V DC</v>
          </cell>
          <cell r="D7096" t="str">
            <v>84,5165</v>
          </cell>
          <cell r="E7096" t="str">
            <v>XA</v>
          </cell>
          <cell r="F7096">
            <v>30</v>
          </cell>
          <cell r="G7096">
            <v>591615.5</v>
          </cell>
          <cell r="H7096">
            <v>0</v>
          </cell>
          <cell r="I7096">
            <v>597531.65500000003</v>
          </cell>
          <cell r="J7096">
            <v>75288988.530000001</v>
          </cell>
          <cell r="K7096">
            <v>0.64</v>
          </cell>
          <cell r="L7096">
            <v>123473942</v>
          </cell>
        </row>
        <row r="7097">
          <cell r="A7097" t="str">
            <v>004110544</v>
          </cell>
          <cell r="B7097" t="str">
            <v>Talilni vložek</v>
          </cell>
          <cell r="C7097" t="str">
            <v>M1XL gR 160A/1100V DC</v>
          </cell>
          <cell r="D7097" t="str">
            <v>84,5165</v>
          </cell>
          <cell r="E7097" t="str">
            <v>XA</v>
          </cell>
          <cell r="F7097">
            <v>30</v>
          </cell>
          <cell r="G7097">
            <v>591615.5</v>
          </cell>
          <cell r="H7097">
            <v>0</v>
          </cell>
          <cell r="I7097">
            <v>597531.65500000003</v>
          </cell>
          <cell r="J7097">
            <v>75288988.530000001</v>
          </cell>
          <cell r="K7097">
            <v>0.64</v>
          </cell>
          <cell r="L7097">
            <v>123473942</v>
          </cell>
        </row>
        <row r="7098">
          <cell r="A7098" t="str">
            <v>004110550</v>
          </cell>
          <cell r="B7098" t="str">
            <v>Talilni vložek</v>
          </cell>
          <cell r="C7098" t="str">
            <v>M1XL gR 63A/1100V-K DC</v>
          </cell>
          <cell r="D7098" t="str">
            <v>109,8715</v>
          </cell>
          <cell r="E7098" t="str">
            <v>XA</v>
          </cell>
          <cell r="F7098">
            <v>30</v>
          </cell>
          <cell r="G7098">
            <v>769100.5</v>
          </cell>
          <cell r="H7098">
            <v>0</v>
          </cell>
          <cell r="I7098">
            <v>776791.505</v>
          </cell>
          <cell r="J7098">
            <v>97875729.629999995</v>
          </cell>
          <cell r="K7098">
            <v>0.64</v>
          </cell>
          <cell r="L7098">
            <v>160516197</v>
          </cell>
        </row>
        <row r="7099">
          <cell r="A7099" t="str">
            <v>004110551</v>
          </cell>
          <cell r="B7099" t="str">
            <v>Talilni vložek</v>
          </cell>
          <cell r="C7099" t="str">
            <v>M1XL gR 80A/1100V-K DC</v>
          </cell>
          <cell r="D7099" t="str">
            <v>109,8715</v>
          </cell>
          <cell r="E7099" t="str">
            <v>XA</v>
          </cell>
          <cell r="F7099">
            <v>30</v>
          </cell>
          <cell r="G7099">
            <v>769100.5</v>
          </cell>
          <cell r="H7099">
            <v>0</v>
          </cell>
          <cell r="I7099">
            <v>776791.505</v>
          </cell>
          <cell r="J7099">
            <v>97875729.629999995</v>
          </cell>
          <cell r="K7099">
            <v>0.64</v>
          </cell>
          <cell r="L7099">
            <v>160516197</v>
          </cell>
        </row>
        <row r="7100">
          <cell r="A7100" t="str">
            <v>004110552</v>
          </cell>
          <cell r="B7100" t="str">
            <v>Talilni vložek</v>
          </cell>
          <cell r="C7100" t="str">
            <v>M1XL gR 100A/1100V-K DC</v>
          </cell>
          <cell r="D7100" t="str">
            <v>109,8715</v>
          </cell>
          <cell r="E7100" t="str">
            <v>XA</v>
          </cell>
          <cell r="F7100">
            <v>30</v>
          </cell>
          <cell r="G7100">
            <v>769100.5</v>
          </cell>
          <cell r="H7100">
            <v>0</v>
          </cell>
          <cell r="I7100">
            <v>776791.505</v>
          </cell>
          <cell r="J7100">
            <v>97875729.629999995</v>
          </cell>
          <cell r="K7100">
            <v>0.64</v>
          </cell>
          <cell r="L7100">
            <v>160516197</v>
          </cell>
        </row>
        <row r="7101">
          <cell r="A7101" t="str">
            <v>004110553</v>
          </cell>
          <cell r="B7101" t="str">
            <v>Talilni vložek</v>
          </cell>
          <cell r="C7101" t="str">
            <v>M1XL gR 125A/1100V-K DC</v>
          </cell>
          <cell r="D7101" t="str">
            <v>109,8715</v>
          </cell>
          <cell r="E7101" t="str">
            <v>XA</v>
          </cell>
          <cell r="F7101">
            <v>30</v>
          </cell>
          <cell r="G7101">
            <v>769100.5</v>
          </cell>
          <cell r="H7101">
            <v>0</v>
          </cell>
          <cell r="I7101">
            <v>776791.505</v>
          </cell>
          <cell r="J7101">
            <v>97875729.629999995</v>
          </cell>
          <cell r="K7101">
            <v>0.64</v>
          </cell>
          <cell r="L7101">
            <v>160516197</v>
          </cell>
        </row>
        <row r="7102">
          <cell r="A7102" t="str">
            <v>004110554</v>
          </cell>
          <cell r="B7102" t="str">
            <v>Talilni vložek</v>
          </cell>
          <cell r="C7102" t="str">
            <v>M1XL gR 160A/1100V-K DC</v>
          </cell>
          <cell r="D7102" t="str">
            <v>109,8715</v>
          </cell>
          <cell r="E7102" t="str">
            <v>XA</v>
          </cell>
          <cell r="F7102">
            <v>30</v>
          </cell>
          <cell r="G7102">
            <v>769100.5</v>
          </cell>
          <cell r="H7102">
            <v>0</v>
          </cell>
          <cell r="I7102">
            <v>776791.505</v>
          </cell>
          <cell r="J7102">
            <v>97875729.629999995</v>
          </cell>
          <cell r="K7102">
            <v>0.64</v>
          </cell>
          <cell r="L7102">
            <v>160516197</v>
          </cell>
        </row>
        <row r="7103">
          <cell r="A7103" t="str">
            <v>004110545</v>
          </cell>
          <cell r="B7103" t="str">
            <v>Talilni vložek</v>
          </cell>
          <cell r="C7103" t="str">
            <v>M2XL gR 200A/1100V DC</v>
          </cell>
          <cell r="D7103" t="str">
            <v>96,5903</v>
          </cell>
          <cell r="E7103" t="str">
            <v>XA</v>
          </cell>
          <cell r="F7103">
            <v>30</v>
          </cell>
          <cell r="G7103">
            <v>676132.1</v>
          </cell>
          <cell r="H7103">
            <v>0</v>
          </cell>
          <cell r="I7103">
            <v>682893.42099999997</v>
          </cell>
          <cell r="J7103">
            <v>86044571.046000004</v>
          </cell>
          <cell r="K7103">
            <v>0.64</v>
          </cell>
          <cell r="L7103">
            <v>141113097</v>
          </cell>
        </row>
        <row r="7104">
          <cell r="A7104" t="str">
            <v>004110546</v>
          </cell>
          <cell r="B7104" t="str">
            <v>Talilni vložek</v>
          </cell>
          <cell r="C7104" t="str">
            <v>M2XL gR 250A/1100V DC</v>
          </cell>
          <cell r="D7104" t="str">
            <v>96,5903</v>
          </cell>
          <cell r="E7104" t="str">
            <v>XA</v>
          </cell>
          <cell r="F7104">
            <v>30</v>
          </cell>
          <cell r="G7104">
            <v>676132.1</v>
          </cell>
          <cell r="H7104">
            <v>0</v>
          </cell>
          <cell r="I7104">
            <v>682893.42099999997</v>
          </cell>
          <cell r="J7104">
            <v>86044571.046000004</v>
          </cell>
          <cell r="K7104">
            <v>0.64</v>
          </cell>
          <cell r="L7104">
            <v>141113097</v>
          </cell>
        </row>
        <row r="7105">
          <cell r="A7105" t="str">
            <v>004110555</v>
          </cell>
          <cell r="B7105" t="str">
            <v>Talilni vložek</v>
          </cell>
          <cell r="C7105" t="str">
            <v>M2XL gR 200A/1100V-K DC</v>
          </cell>
          <cell r="D7105" t="str">
            <v>120,1080</v>
          </cell>
          <cell r="E7105" t="str">
            <v>XA</v>
          </cell>
          <cell r="F7105">
            <v>30</v>
          </cell>
          <cell r="G7105">
            <v>840756</v>
          </cell>
          <cell r="H7105">
            <v>0</v>
          </cell>
          <cell r="I7105">
            <v>849163.56</v>
          </cell>
          <cell r="J7105">
            <v>106994608.56</v>
          </cell>
          <cell r="K7105">
            <v>0.64</v>
          </cell>
          <cell r="L7105">
            <v>175471159</v>
          </cell>
        </row>
        <row r="7106">
          <cell r="A7106" t="str">
            <v>004110556</v>
          </cell>
          <cell r="B7106" t="str">
            <v>Talilni vložek</v>
          </cell>
          <cell r="C7106" t="str">
            <v>M2XL gR 250A/1100V-K DC</v>
          </cell>
          <cell r="D7106" t="str">
            <v>120,1080</v>
          </cell>
          <cell r="E7106" t="str">
            <v>XA</v>
          </cell>
          <cell r="F7106">
            <v>30</v>
          </cell>
          <cell r="G7106">
            <v>840756</v>
          </cell>
          <cell r="H7106">
            <v>0</v>
          </cell>
          <cell r="I7106">
            <v>849163.56</v>
          </cell>
          <cell r="J7106">
            <v>106994608.56</v>
          </cell>
          <cell r="K7106">
            <v>0.64</v>
          </cell>
          <cell r="L7106">
            <v>175471159</v>
          </cell>
        </row>
        <row r="7107">
          <cell r="A7107" t="str">
            <v>004110547</v>
          </cell>
          <cell r="B7107" t="str">
            <v>Talilni vložek</v>
          </cell>
          <cell r="C7107" t="str">
            <v>M3L gR 315A/1100V DC</v>
          </cell>
          <cell r="D7107" t="str">
            <v>108,6641</v>
          </cell>
          <cell r="E7107" t="str">
            <v>XA</v>
          </cell>
          <cell r="F7107">
            <v>30</v>
          </cell>
          <cell r="G7107">
            <v>760648.7</v>
          </cell>
          <cell r="H7107">
            <v>0</v>
          </cell>
          <cell r="I7107">
            <v>768255.18699999992</v>
          </cell>
          <cell r="J7107">
            <v>96800153.561999992</v>
          </cell>
          <cell r="K7107">
            <v>0.64</v>
          </cell>
          <cell r="L7107">
            <v>158752252</v>
          </cell>
        </row>
        <row r="7108">
          <cell r="A7108" t="str">
            <v>004110548</v>
          </cell>
          <cell r="B7108" t="str">
            <v>Talilni vložek</v>
          </cell>
          <cell r="C7108" t="str">
            <v>M3L gR 350A/1100V DC</v>
          </cell>
          <cell r="D7108" t="str">
            <v>108,6641</v>
          </cell>
          <cell r="E7108" t="str">
            <v>XA</v>
          </cell>
          <cell r="F7108">
            <v>30</v>
          </cell>
          <cell r="G7108">
            <v>760648.7</v>
          </cell>
          <cell r="H7108">
            <v>0</v>
          </cell>
          <cell r="I7108">
            <v>768255.18699999992</v>
          </cell>
          <cell r="J7108">
            <v>96800153.561999992</v>
          </cell>
          <cell r="K7108">
            <v>0.64</v>
          </cell>
          <cell r="L7108">
            <v>158752252</v>
          </cell>
        </row>
        <row r="7109">
          <cell r="A7109" t="str">
            <v>004110549</v>
          </cell>
          <cell r="B7109" t="str">
            <v>Talilni vložek</v>
          </cell>
          <cell r="C7109" t="str">
            <v>M3L gR 400A/1100V DC</v>
          </cell>
          <cell r="D7109" t="str">
            <v>108,6641</v>
          </cell>
          <cell r="E7109" t="str">
            <v>XA</v>
          </cell>
          <cell r="F7109">
            <v>30</v>
          </cell>
          <cell r="G7109">
            <v>760648.7</v>
          </cell>
          <cell r="H7109">
            <v>0</v>
          </cell>
          <cell r="I7109">
            <v>768255.18699999992</v>
          </cell>
          <cell r="J7109">
            <v>96800153.561999992</v>
          </cell>
          <cell r="K7109">
            <v>0.64</v>
          </cell>
          <cell r="L7109">
            <v>158752252</v>
          </cell>
        </row>
        <row r="7110">
          <cell r="A7110" t="str">
            <v>004110557</v>
          </cell>
          <cell r="B7110" t="str">
            <v>Talilni vložek</v>
          </cell>
          <cell r="C7110" t="str">
            <v>M3L gR 315A/1100V-K DC</v>
          </cell>
          <cell r="D7110" t="str">
            <v>135,1215</v>
          </cell>
          <cell r="E7110" t="str">
            <v>XA</v>
          </cell>
          <cell r="F7110">
            <v>30</v>
          </cell>
          <cell r="G7110">
            <v>945850.49999999988</v>
          </cell>
          <cell r="H7110">
            <v>0</v>
          </cell>
          <cell r="I7110">
            <v>955309.00499999989</v>
          </cell>
          <cell r="J7110">
            <v>120368934.62999998</v>
          </cell>
          <cell r="K7110">
            <v>0.64</v>
          </cell>
          <cell r="L7110">
            <v>197405053</v>
          </cell>
        </row>
        <row r="7111">
          <cell r="A7111" t="str">
            <v>004110558</v>
          </cell>
          <cell r="B7111" t="str">
            <v>Talilni vložek</v>
          </cell>
          <cell r="C7111" t="str">
            <v>M3L gR 350A/1100V-K DC</v>
          </cell>
          <cell r="D7111" t="str">
            <v>135,1215</v>
          </cell>
          <cell r="E7111" t="str">
            <v>XA</v>
          </cell>
          <cell r="F7111">
            <v>30</v>
          </cell>
          <cell r="G7111">
            <v>945850.49999999988</v>
          </cell>
          <cell r="H7111">
            <v>0</v>
          </cell>
          <cell r="I7111">
            <v>955309.00499999989</v>
          </cell>
          <cell r="J7111">
            <v>120368934.62999998</v>
          </cell>
          <cell r="K7111">
            <v>0.64</v>
          </cell>
          <cell r="L7111">
            <v>197405053</v>
          </cell>
        </row>
        <row r="7112">
          <cell r="A7112" t="str">
            <v>004110559</v>
          </cell>
          <cell r="B7112" t="str">
            <v>Talilni vložek</v>
          </cell>
          <cell r="C7112" t="str">
            <v>M3L gR 400A/1100V-K DC</v>
          </cell>
          <cell r="D7112" t="str">
            <v>135,1215</v>
          </cell>
          <cell r="E7112" t="str">
            <v>XA</v>
          </cell>
          <cell r="F7112">
            <v>30</v>
          </cell>
          <cell r="G7112">
            <v>945850.49999999988</v>
          </cell>
          <cell r="H7112">
            <v>0</v>
          </cell>
          <cell r="I7112">
            <v>955309.00499999989</v>
          </cell>
          <cell r="J7112">
            <v>120368934.62999998</v>
          </cell>
          <cell r="K7112">
            <v>0.64</v>
          </cell>
          <cell r="L7112">
            <v>197405053</v>
          </cell>
        </row>
        <row r="7113">
          <cell r="A7113" t="str">
            <v>004110571</v>
          </cell>
          <cell r="B7113" t="str">
            <v>Talilni vložek</v>
          </cell>
          <cell r="C7113" t="str">
            <v>NH3L 400A DC 1500V-gPV</v>
          </cell>
          <cell r="D7113" t="str">
            <v>223,5168</v>
          </cell>
          <cell r="E7113" t="str">
            <v>XA</v>
          </cell>
          <cell r="F7113">
            <v>30</v>
          </cell>
          <cell r="G7113">
            <v>1564617.5999999999</v>
          </cell>
          <cell r="H7113">
            <v>0</v>
          </cell>
          <cell r="I7113">
            <v>1580263.7759999998</v>
          </cell>
          <cell r="J7113">
            <v>199113235.77599999</v>
          </cell>
          <cell r="K7113">
            <v>0.64</v>
          </cell>
          <cell r="L7113">
            <v>326545707</v>
          </cell>
        </row>
        <row r="7114">
          <cell r="A7114" t="str">
            <v>004122033</v>
          </cell>
          <cell r="B7114" t="str">
            <v>Podstavek talilnega vložka</v>
          </cell>
          <cell r="C7114" t="str">
            <v>PK0 DC M8-M8 1p</v>
          </cell>
          <cell r="D7114" t="str">
            <v>12,1152</v>
          </cell>
          <cell r="E7114" t="str">
            <v>XB</v>
          </cell>
          <cell r="F7114">
            <v>30</v>
          </cell>
          <cell r="G7114">
            <v>84806.399999999994</v>
          </cell>
          <cell r="H7114">
            <v>0</v>
          </cell>
          <cell r="I7114">
            <v>85654.463999999993</v>
          </cell>
          <cell r="J7114">
            <v>10792462.464</v>
          </cell>
          <cell r="K7114">
            <v>0.64</v>
          </cell>
          <cell r="L7114">
            <v>17699639</v>
          </cell>
        </row>
        <row r="7115">
          <cell r="A7115" t="str">
            <v>004122025</v>
          </cell>
          <cell r="B7115" t="str">
            <v>Podstavek talilnega vložka</v>
          </cell>
          <cell r="C7115" t="str">
            <v>PK1 M10-M10 DC 1000V 1p</v>
          </cell>
          <cell r="D7115" t="str">
            <v>22,5684</v>
          </cell>
          <cell r="E7115" t="str">
            <v>NJ</v>
          </cell>
          <cell r="F7115">
            <v>36</v>
          </cell>
          <cell r="G7115">
            <v>144437.76000000001</v>
          </cell>
          <cell r="H7115">
            <v>0</v>
          </cell>
          <cell r="I7115">
            <v>145882.13760000002</v>
          </cell>
          <cell r="J7115">
            <v>18381149.3376</v>
          </cell>
          <cell r="K7115">
            <v>0.57999999999999996</v>
          </cell>
          <cell r="L7115">
            <v>29042216</v>
          </cell>
        </row>
        <row r="7116">
          <cell r="A7116" t="str">
            <v>004122024</v>
          </cell>
          <cell r="B7116" t="str">
            <v>Podstavek talilnega vložka</v>
          </cell>
          <cell r="C7116" t="str">
            <v>PK 2 M10-M10 DC 1000V 1p</v>
          </cell>
          <cell r="D7116" t="str">
            <v>29,5667</v>
          </cell>
          <cell r="E7116" t="str">
            <v>NJ</v>
          </cell>
          <cell r="F7116">
            <v>36</v>
          </cell>
          <cell r="G7116">
            <v>189226.88</v>
          </cell>
          <cell r="H7116">
            <v>0</v>
          </cell>
          <cell r="I7116">
            <v>191119.1488</v>
          </cell>
          <cell r="J7116">
            <v>24081012.748799998</v>
          </cell>
          <cell r="K7116">
            <v>0.57999999999999996</v>
          </cell>
          <cell r="L7116">
            <v>38048001</v>
          </cell>
        </row>
        <row r="7117">
          <cell r="A7117" t="str">
            <v>004122036</v>
          </cell>
          <cell r="B7117" t="str">
            <v>Loèilno stikalo z varovalko</v>
          </cell>
          <cell r="C7117" t="str">
            <v>TL1-1/9/1200V</v>
          </cell>
          <cell r="D7117" t="str">
            <v>238,7118</v>
          </cell>
          <cell r="E7117" t="str">
            <v>NL</v>
          </cell>
          <cell r="F7117">
            <v>32</v>
          </cell>
          <cell r="G7117">
            <v>1623240.2400000002</v>
          </cell>
          <cell r="H7117">
            <v>0</v>
          </cell>
          <cell r="I7117">
            <v>1639472.6424000002</v>
          </cell>
          <cell r="J7117">
            <v>206573552.94240004</v>
          </cell>
          <cell r="K7117">
            <v>0.64</v>
          </cell>
          <cell r="L7117">
            <v>338780627</v>
          </cell>
        </row>
        <row r="7118">
          <cell r="A7118" t="str">
            <v>004122037</v>
          </cell>
          <cell r="B7118" t="str">
            <v>Loèilno stikalo z varovalko</v>
          </cell>
          <cell r="C7118" t="str">
            <v>TL3-1/9/1200V</v>
          </cell>
          <cell r="D7118" t="str">
            <v>345,5414</v>
          </cell>
          <cell r="E7118" t="str">
            <v>NL</v>
          </cell>
          <cell r="F7118">
            <v>32</v>
          </cell>
          <cell r="G7118">
            <v>2349681.52</v>
          </cell>
          <cell r="H7118">
            <v>0</v>
          </cell>
          <cell r="I7118">
            <v>2373178.3352000001</v>
          </cell>
          <cell r="J7118">
            <v>299020470.23519999</v>
          </cell>
          <cell r="K7118">
            <v>0.64</v>
          </cell>
          <cell r="L7118">
            <v>490393572</v>
          </cell>
        </row>
        <row r="7119">
          <cell r="A7119" t="str">
            <v>004122039</v>
          </cell>
          <cell r="B7119" t="str">
            <v>Varovalèna letev</v>
          </cell>
          <cell r="C7119" t="str">
            <v>L2-2/1200V/3A/HA/PV</v>
          </cell>
          <cell r="D7119" t="str">
            <v>327,3687</v>
          </cell>
          <cell r="E7119" t="str">
            <v>NL</v>
          </cell>
          <cell r="F7119">
            <v>32</v>
          </cell>
          <cell r="G7119">
            <v>2226107.16</v>
          </cell>
          <cell r="H7119">
            <v>0</v>
          </cell>
          <cell r="I7119">
            <v>2248368.2316000001</v>
          </cell>
          <cell r="J7119">
            <v>283294397.18160003</v>
          </cell>
          <cell r="K7119">
            <v>0.64</v>
          </cell>
          <cell r="L7119">
            <v>464602812</v>
          </cell>
        </row>
        <row r="7120">
          <cell r="A7120" t="str">
            <v>004122040</v>
          </cell>
          <cell r="B7120" t="str">
            <v>Varovalèna letev</v>
          </cell>
          <cell r="C7120" t="str">
            <v>L2-2/1200V/9/KM2G-F/HA/PV</v>
          </cell>
          <cell r="D7120" t="str">
            <v>347,8779</v>
          </cell>
          <cell r="E7120" t="str">
            <v>NL</v>
          </cell>
          <cell r="F7120">
            <v>32</v>
          </cell>
          <cell r="G7120">
            <v>2365569.7200000002</v>
          </cell>
          <cell r="H7120">
            <v>0</v>
          </cell>
          <cell r="I7120">
            <v>2389225.4172</v>
          </cell>
          <cell r="J7120">
            <v>301042402.56720001</v>
          </cell>
          <cell r="K7120">
            <v>0.64</v>
          </cell>
          <cell r="L7120">
            <v>493709541</v>
          </cell>
        </row>
        <row r="7121">
          <cell r="A7121" t="str">
            <v>004122041</v>
          </cell>
          <cell r="B7121" t="str">
            <v>Varovalèna letev</v>
          </cell>
          <cell r="C7121" t="str">
            <v>L3-2/1200V/3A/HA/PV</v>
          </cell>
          <cell r="D7121" t="str">
            <v>392,0117</v>
          </cell>
          <cell r="E7121" t="str">
            <v>NL</v>
          </cell>
          <cell r="F7121">
            <v>32</v>
          </cell>
          <cell r="G7121">
            <v>2665679.56</v>
          </cell>
          <cell r="H7121">
            <v>0</v>
          </cell>
          <cell r="I7121">
            <v>2692336.3555999999</v>
          </cell>
          <cell r="J7121">
            <v>339234380.80559999</v>
          </cell>
          <cell r="K7121">
            <v>0.64</v>
          </cell>
          <cell r="L7121">
            <v>556344385</v>
          </cell>
        </row>
        <row r="7122">
          <cell r="A7122" t="str">
            <v>004122042</v>
          </cell>
          <cell r="B7122" t="str">
            <v>Varovalèna letev</v>
          </cell>
          <cell r="C7122" t="str">
            <v>L3-2/1200V/9/KM2G-F/HA/PV</v>
          </cell>
          <cell r="D7122" t="str">
            <v>418,7516</v>
          </cell>
          <cell r="E7122" t="str">
            <v>NL</v>
          </cell>
          <cell r="F7122">
            <v>32</v>
          </cell>
          <cell r="G7122">
            <v>2847510.8800000004</v>
          </cell>
          <cell r="H7122">
            <v>0</v>
          </cell>
          <cell r="I7122">
            <v>2875985.9888000004</v>
          </cell>
          <cell r="J7122">
            <v>362374234.58880007</v>
          </cell>
          <cell r="K7122">
            <v>0.64</v>
          </cell>
          <cell r="L7122">
            <v>594293745</v>
          </cell>
        </row>
        <row r="7123">
          <cell r="A7123" t="str">
            <v>004941112</v>
          </cell>
          <cell r="B7123" t="str">
            <v>Roèica</v>
          </cell>
          <cell r="C7123" t="str">
            <v>GP 1200 ETI</v>
          </cell>
          <cell r="D7123" t="str">
            <v>107,9909</v>
          </cell>
          <cell r="E7123" t="str">
            <v>NJ</v>
          </cell>
          <cell r="F7123">
            <v>36</v>
          </cell>
          <cell r="G7123">
            <v>691141.76</v>
          </cell>
          <cell r="H7123">
            <v>0</v>
          </cell>
          <cell r="I7123">
            <v>698053.17760000005</v>
          </cell>
          <cell r="J7123">
            <v>87954700.377600014</v>
          </cell>
          <cell r="K7123">
            <v>0.55000000000000004</v>
          </cell>
          <cell r="L7123">
            <v>136329786</v>
          </cell>
        </row>
        <row r="7124">
          <cell r="A7124" t="str">
            <v>002445202</v>
          </cell>
          <cell r="B7124" t="str">
            <v>Prenapetostni odvodnik</v>
          </cell>
          <cell r="C7124" t="str">
            <v>*ETITEC B-PV 550/12.5 (10/350)</v>
          </cell>
          <cell r="D7124" t="str">
            <v>119,1827</v>
          </cell>
          <cell r="E7124" t="str">
            <v>XC</v>
          </cell>
          <cell r="F7124">
            <v>30</v>
          </cell>
          <cell r="G7124">
            <v>834278.89999999991</v>
          </cell>
          <cell r="H7124">
            <v>0</v>
          </cell>
          <cell r="I7124">
            <v>842621.6889999999</v>
          </cell>
          <cell r="J7124">
            <v>106170332.81399998</v>
          </cell>
          <cell r="K7124">
            <v>0.64</v>
          </cell>
          <cell r="L7124">
            <v>174119346</v>
          </cell>
        </row>
        <row r="7125">
          <cell r="A7125" t="str">
            <v>002445203</v>
          </cell>
          <cell r="B7125" t="str">
            <v>Prenapetostni odvodnik</v>
          </cell>
          <cell r="C7125" t="str">
            <v>*ETITEC B-PV 1000/12.5 (10/350</v>
          </cell>
          <cell r="D7125" t="str">
            <v>184,3024</v>
          </cell>
          <cell r="E7125" t="str">
            <v>XC</v>
          </cell>
          <cell r="F7125">
            <v>30</v>
          </cell>
          <cell r="G7125">
            <v>1290116.7999999998</v>
          </cell>
          <cell r="H7125">
            <v>0</v>
          </cell>
          <cell r="I7125">
            <v>1303017.9679999999</v>
          </cell>
          <cell r="J7125">
            <v>164180263.96799999</v>
          </cell>
          <cell r="K7125">
            <v>0.64</v>
          </cell>
          <cell r="L7125">
            <v>269255633</v>
          </cell>
        </row>
        <row r="7126">
          <cell r="A7126" t="str">
            <v>002445204</v>
          </cell>
          <cell r="B7126" t="str">
            <v>Prenapetostni odvodnik</v>
          </cell>
          <cell r="C7126" t="str">
            <v>*ETITEC B T12 PV 550/12.5 RC</v>
          </cell>
          <cell r="D7126" t="str">
            <v>141,2623</v>
          </cell>
          <cell r="E7126" t="str">
            <v>XC</v>
          </cell>
          <cell r="F7126">
            <v>30</v>
          </cell>
          <cell r="G7126">
            <v>988836.1</v>
          </cell>
          <cell r="H7126">
            <v>0</v>
          </cell>
          <cell r="I7126">
            <v>998724.46100000001</v>
          </cell>
          <cell r="J7126">
            <v>125839282.086</v>
          </cell>
          <cell r="K7126">
            <v>0.64</v>
          </cell>
          <cell r="L7126">
            <v>206376423</v>
          </cell>
        </row>
        <row r="7127">
          <cell r="A7127" t="str">
            <v>002445205</v>
          </cell>
          <cell r="B7127" t="str">
            <v>Prenapetostni odvodnik</v>
          </cell>
          <cell r="C7127" t="str">
            <v>*ETITEC B T12 PV 1000/12.5 RC</v>
          </cell>
          <cell r="D7127" t="str">
            <v>185,9029</v>
          </cell>
          <cell r="E7127" t="str">
            <v>XC</v>
          </cell>
          <cell r="F7127">
            <v>30</v>
          </cell>
          <cell r="G7127">
            <v>1301320.2999999998</v>
          </cell>
          <cell r="H7127">
            <v>0</v>
          </cell>
          <cell r="I7127">
            <v>1314333.5029999998</v>
          </cell>
          <cell r="J7127">
            <v>165606021.37799996</v>
          </cell>
          <cell r="K7127">
            <v>0.64</v>
          </cell>
          <cell r="L7127">
            <v>271593876</v>
          </cell>
        </row>
        <row r="7128">
          <cell r="A7128" t="str">
            <v>002445206</v>
          </cell>
          <cell r="B7128" t="str">
            <v>Prenapetostni odvodnik</v>
          </cell>
          <cell r="C7128" t="str">
            <v>* ETITEC C-PV 100/20</v>
          </cell>
          <cell r="D7128" t="str">
            <v>86,4193</v>
          </cell>
          <cell r="E7128" t="str">
            <v>XC</v>
          </cell>
          <cell r="F7128">
            <v>30</v>
          </cell>
          <cell r="G7128">
            <v>604935.1</v>
          </cell>
          <cell r="H7128">
            <v>0</v>
          </cell>
          <cell r="I7128">
            <v>610984.451</v>
          </cell>
          <cell r="J7128">
            <v>76984040.826000005</v>
          </cell>
          <cell r="K7128">
            <v>0.64</v>
          </cell>
          <cell r="L7128">
            <v>126253827</v>
          </cell>
        </row>
        <row r="7129">
          <cell r="A7129" t="str">
            <v>002445207</v>
          </cell>
          <cell r="B7129" t="str">
            <v>Prenapetostni odvodnik</v>
          </cell>
          <cell r="C7129" t="str">
            <v>* ETITEC C-PV 550/20</v>
          </cell>
          <cell r="D7129" t="str">
            <v>78,5846</v>
          </cell>
          <cell r="E7129" t="str">
            <v>XC</v>
          </cell>
          <cell r="F7129">
            <v>30</v>
          </cell>
          <cell r="G7129">
            <v>550092.19999999995</v>
          </cell>
          <cell r="H7129">
            <v>0</v>
          </cell>
          <cell r="I7129">
            <v>555593.12199999997</v>
          </cell>
          <cell r="J7129">
            <v>70004733.371999994</v>
          </cell>
          <cell r="K7129">
            <v>0.64</v>
          </cell>
          <cell r="L7129">
            <v>114807763</v>
          </cell>
        </row>
        <row r="7130">
          <cell r="A7130" t="str">
            <v>002445208</v>
          </cell>
          <cell r="B7130" t="str">
            <v>Prenapetostni odvodnik</v>
          </cell>
          <cell r="C7130" t="str">
            <v>* ETITEC C-PV 1000/20</v>
          </cell>
          <cell r="D7130" t="str">
            <v>121,3194</v>
          </cell>
          <cell r="E7130" t="str">
            <v>XC</v>
          </cell>
          <cell r="F7130">
            <v>30</v>
          </cell>
          <cell r="G7130">
            <v>849235.79999999993</v>
          </cell>
          <cell r="H7130">
            <v>0</v>
          </cell>
          <cell r="I7130">
            <v>857728.15799999994</v>
          </cell>
          <cell r="J7130">
            <v>108073747.90799999</v>
          </cell>
          <cell r="K7130">
            <v>0.64</v>
          </cell>
          <cell r="L7130">
            <v>177240947</v>
          </cell>
        </row>
        <row r="7131">
          <cell r="A7131" t="str">
            <v>002445209</v>
          </cell>
          <cell r="B7131" t="str">
            <v>Prenapetostni odvodnik</v>
          </cell>
          <cell r="C7131" t="str">
            <v>* ETITEC C-PV 100/20 RC</v>
          </cell>
          <cell r="D7131" t="str">
            <v>93,3043</v>
          </cell>
          <cell r="E7131" t="str">
            <v>XC</v>
          </cell>
          <cell r="F7131">
            <v>30</v>
          </cell>
          <cell r="G7131">
            <v>653130.1</v>
          </cell>
          <cell r="H7131">
            <v>0</v>
          </cell>
          <cell r="I7131">
            <v>659661.40099999995</v>
          </cell>
          <cell r="J7131">
            <v>83117336.525999993</v>
          </cell>
          <cell r="K7131">
            <v>0.64</v>
          </cell>
          <cell r="L7131">
            <v>136312432</v>
          </cell>
        </row>
        <row r="7132">
          <cell r="A7132" t="str">
            <v>002445210</v>
          </cell>
          <cell r="B7132" t="str">
            <v>Prenapetostni odvodnik</v>
          </cell>
          <cell r="C7132" t="str">
            <v>* ETITEC C-PV 550/20 RC</v>
          </cell>
          <cell r="D7132" t="str">
            <v>85,4696</v>
          </cell>
          <cell r="E7132" t="str">
            <v>XC</v>
          </cell>
          <cell r="F7132">
            <v>30</v>
          </cell>
          <cell r="G7132">
            <v>598287.19999999995</v>
          </cell>
          <cell r="H7132">
            <v>0</v>
          </cell>
          <cell r="I7132">
            <v>604270.07199999993</v>
          </cell>
          <cell r="J7132">
            <v>76138029.071999997</v>
          </cell>
          <cell r="K7132">
            <v>0.64</v>
          </cell>
          <cell r="L7132">
            <v>124866368</v>
          </cell>
        </row>
        <row r="7133">
          <cell r="A7133" t="str">
            <v>002445211</v>
          </cell>
          <cell r="B7133" t="str">
            <v>Prenapetostni odvodnik</v>
          </cell>
          <cell r="C7133" t="str">
            <v>* ETITEC C-PV 1000/20 RC</v>
          </cell>
          <cell r="D7133" t="str">
            <v>128,2044</v>
          </cell>
          <cell r="E7133" t="str">
            <v>XC</v>
          </cell>
          <cell r="F7133">
            <v>30</v>
          </cell>
          <cell r="G7133">
            <v>897430.79999999993</v>
          </cell>
          <cell r="H7133">
            <v>0</v>
          </cell>
          <cell r="I7133">
            <v>906405.10799999989</v>
          </cell>
          <cell r="J7133">
            <v>114207043.60799998</v>
          </cell>
          <cell r="K7133">
            <v>0.64</v>
          </cell>
          <cell r="L7133">
            <v>187299552</v>
          </cell>
        </row>
        <row r="7134">
          <cell r="A7134" t="str">
            <v>002445300</v>
          </cell>
          <cell r="B7134" t="str">
            <v>Prenapetostni odvodnik</v>
          </cell>
          <cell r="C7134" t="str">
            <v>ETITEC S C-PV 1000/20 RC</v>
          </cell>
          <cell r="D7134" t="str">
            <v>128,0610</v>
          </cell>
          <cell r="E7134" t="str">
            <v>XC</v>
          </cell>
          <cell r="F7134">
            <v>30</v>
          </cell>
          <cell r="G7134">
            <v>896427</v>
          </cell>
          <cell r="H7134">
            <v>0</v>
          </cell>
          <cell r="I7134">
            <v>905391.27</v>
          </cell>
          <cell r="J7134">
            <v>114079300.02</v>
          </cell>
          <cell r="K7134">
            <v>0.55000000000000004</v>
          </cell>
          <cell r="L7134">
            <v>176822916</v>
          </cell>
        </row>
        <row r="7135">
          <cell r="A7135" t="str">
            <v>002445301</v>
          </cell>
          <cell r="B7135" t="str">
            <v>Prenapetostni odvodnik</v>
          </cell>
          <cell r="C7135" t="str">
            <v>ETITEC S C-PV 75/20 RC</v>
          </cell>
          <cell r="D7135" t="str">
            <v>112,2510</v>
          </cell>
          <cell r="E7135" t="str">
            <v>XC</v>
          </cell>
          <cell r="F7135">
            <v>30</v>
          </cell>
          <cell r="G7135">
            <v>785757</v>
          </cell>
          <cell r="H7135">
            <v>0</v>
          </cell>
          <cell r="I7135">
            <v>793614.57000000007</v>
          </cell>
          <cell r="J7135">
            <v>99995435.820000008</v>
          </cell>
          <cell r="K7135">
            <v>0.55000000000000004</v>
          </cell>
          <cell r="L7135">
            <v>154992926</v>
          </cell>
        </row>
        <row r="7136">
          <cell r="A7136" t="str">
            <v>002445302</v>
          </cell>
          <cell r="B7136" t="str">
            <v>Prenapetostni odvodnik</v>
          </cell>
          <cell r="C7136" t="str">
            <v>ETITEC S C-PV 75/20</v>
          </cell>
          <cell r="D7136" t="str">
            <v>104,3460</v>
          </cell>
          <cell r="E7136" t="str">
            <v>XC</v>
          </cell>
          <cell r="F7136">
            <v>30</v>
          </cell>
          <cell r="G7136">
            <v>730422</v>
          </cell>
          <cell r="H7136">
            <v>0</v>
          </cell>
          <cell r="I7136">
            <v>737726.22</v>
          </cell>
          <cell r="J7136">
            <v>92953503.719999999</v>
          </cell>
          <cell r="K7136">
            <v>0.55000000000000004</v>
          </cell>
          <cell r="L7136">
            <v>144077931</v>
          </cell>
        </row>
        <row r="7137">
          <cell r="A7137" t="str">
            <v>002445303</v>
          </cell>
          <cell r="B7137" t="str">
            <v>Prenapetostni odvodnik</v>
          </cell>
          <cell r="C7137" t="str">
            <v>ETITEC S C-PV 300/20 RC</v>
          </cell>
          <cell r="D7137" t="str">
            <v>107,0337</v>
          </cell>
          <cell r="E7137" t="str">
            <v>XC</v>
          </cell>
          <cell r="F7137">
            <v>30</v>
          </cell>
          <cell r="G7137">
            <v>749235.89999999991</v>
          </cell>
          <cell r="H7137">
            <v>0</v>
          </cell>
          <cell r="I7137">
            <v>756728.25899999996</v>
          </cell>
          <cell r="J7137">
            <v>95347760.633999988</v>
          </cell>
          <cell r="K7137">
            <v>0.55000000000000004</v>
          </cell>
          <cell r="L7137">
            <v>147789029</v>
          </cell>
        </row>
        <row r="7138">
          <cell r="A7138" t="str">
            <v>002445304</v>
          </cell>
          <cell r="B7138" t="str">
            <v>Prenapetostni odvodnik</v>
          </cell>
          <cell r="C7138" t="str">
            <v>ETITEC S C-PV 300/20</v>
          </cell>
          <cell r="D7138" t="str">
            <v>99,1287</v>
          </cell>
          <cell r="E7138" t="str">
            <v>XC</v>
          </cell>
          <cell r="F7138">
            <v>30</v>
          </cell>
          <cell r="G7138">
            <v>693900.89999999991</v>
          </cell>
          <cell r="H7138">
            <v>0</v>
          </cell>
          <cell r="I7138">
            <v>700839.90899999987</v>
          </cell>
          <cell r="J7138">
            <v>88305828.533999979</v>
          </cell>
          <cell r="K7138">
            <v>0.55000000000000004</v>
          </cell>
          <cell r="L7138">
            <v>136874035</v>
          </cell>
        </row>
        <row r="7139">
          <cell r="A7139" t="str">
            <v>002445305</v>
          </cell>
          <cell r="B7139" t="str">
            <v>Prenapetostni odvodnik</v>
          </cell>
          <cell r="C7139" t="str">
            <v>ETITEC S C-PV 600/20 RC</v>
          </cell>
          <cell r="D7139" t="str">
            <v>112,2510</v>
          </cell>
          <cell r="E7139" t="str">
            <v>XC</v>
          </cell>
          <cell r="F7139">
            <v>30</v>
          </cell>
          <cell r="G7139">
            <v>785757</v>
          </cell>
          <cell r="H7139">
            <v>0</v>
          </cell>
          <cell r="I7139">
            <v>793614.57000000007</v>
          </cell>
          <cell r="J7139">
            <v>99995435.820000008</v>
          </cell>
          <cell r="K7139">
            <v>0.55000000000000004</v>
          </cell>
          <cell r="L7139">
            <v>154992926</v>
          </cell>
        </row>
        <row r="7140">
          <cell r="A7140" t="str">
            <v>002445306</v>
          </cell>
          <cell r="B7140" t="str">
            <v>Prenapetostni odvodnik</v>
          </cell>
          <cell r="C7140" t="str">
            <v>ETITEC S C-PV 600/20</v>
          </cell>
          <cell r="D7140" t="str">
            <v>104,3460</v>
          </cell>
          <cell r="E7140" t="str">
            <v>XC</v>
          </cell>
          <cell r="F7140">
            <v>30</v>
          </cell>
          <cell r="G7140">
            <v>730422</v>
          </cell>
          <cell r="H7140">
            <v>0</v>
          </cell>
          <cell r="I7140">
            <v>737726.22</v>
          </cell>
          <cell r="J7140">
            <v>92953503.719999999</v>
          </cell>
          <cell r="K7140">
            <v>0.55000000000000004</v>
          </cell>
          <cell r="L7140">
            <v>144077931</v>
          </cell>
        </row>
        <row r="7141">
          <cell r="A7141" t="str">
            <v>002445307</v>
          </cell>
          <cell r="B7141" t="str">
            <v>Prenapetostni odvodnik</v>
          </cell>
          <cell r="C7141" t="str">
            <v>ETITEC S C-PV 1000/20 Y RC</v>
          </cell>
          <cell r="D7141" t="str">
            <v>164,4240</v>
          </cell>
          <cell r="E7141" t="str">
            <v>XC</v>
          </cell>
          <cell r="F7141">
            <v>30</v>
          </cell>
          <cell r="G7141">
            <v>1150968</v>
          </cell>
          <cell r="H7141">
            <v>0</v>
          </cell>
          <cell r="I7141">
            <v>1162477.68</v>
          </cell>
          <cell r="J7141">
            <v>146472187.67999998</v>
          </cell>
          <cell r="K7141">
            <v>0.55000000000000004</v>
          </cell>
          <cell r="L7141">
            <v>227031891</v>
          </cell>
        </row>
        <row r="7142">
          <cell r="A7142" t="str">
            <v>002445308</v>
          </cell>
          <cell r="B7142" t="str">
            <v>Prenapetostni odvodnik</v>
          </cell>
          <cell r="C7142" t="str">
            <v>ETITEC S C-PV 1000/20</v>
          </cell>
          <cell r="D7142" t="str">
            <v>120,1560</v>
          </cell>
          <cell r="E7142" t="str">
            <v>XC</v>
          </cell>
          <cell r="F7142">
            <v>30</v>
          </cell>
          <cell r="G7142">
            <v>841092</v>
          </cell>
          <cell r="H7142">
            <v>0</v>
          </cell>
          <cell r="I7142">
            <v>849502.92</v>
          </cell>
          <cell r="J7142">
            <v>107037367.92</v>
          </cell>
          <cell r="K7142">
            <v>0.55000000000000004</v>
          </cell>
          <cell r="L7142">
            <v>165907921</v>
          </cell>
        </row>
        <row r="7143">
          <cell r="A7143" t="str">
            <v>002445309</v>
          </cell>
          <cell r="B7143" t="str">
            <v>Prenapetostni odvodnik</v>
          </cell>
          <cell r="C7143" t="str">
            <v>ETITEC S C-PV 1000/20 Y</v>
          </cell>
          <cell r="D7143" t="str">
            <v>156,5190</v>
          </cell>
          <cell r="E7143" t="str">
            <v>XC</v>
          </cell>
          <cell r="F7143">
            <v>30</v>
          </cell>
          <cell r="G7143">
            <v>1095633</v>
          </cell>
          <cell r="H7143">
            <v>0</v>
          </cell>
          <cell r="I7143">
            <v>1106589.33</v>
          </cell>
          <cell r="J7143">
            <v>139430255.58000001</v>
          </cell>
          <cell r="K7143">
            <v>0.55000000000000004</v>
          </cell>
          <cell r="L7143">
            <v>216116897</v>
          </cell>
        </row>
        <row r="7144">
          <cell r="A7144" t="str">
            <v>002445310</v>
          </cell>
          <cell r="B7144" t="str">
            <v>Prenapetostni odvodnik</v>
          </cell>
          <cell r="C7144" t="str">
            <v>ETITEC S C-PV 1200/20 Y RC</v>
          </cell>
          <cell r="D7144" t="str">
            <v>178,6530</v>
          </cell>
          <cell r="E7144" t="str">
            <v>XC</v>
          </cell>
          <cell r="F7144">
            <v>30</v>
          </cell>
          <cell r="G7144">
            <v>1250571</v>
          </cell>
          <cell r="H7144">
            <v>0</v>
          </cell>
          <cell r="I7144">
            <v>1263076.71</v>
          </cell>
          <cell r="J7144">
            <v>159147665.46000001</v>
          </cell>
          <cell r="K7144">
            <v>0.55000000000000004</v>
          </cell>
          <cell r="L7144">
            <v>246678882</v>
          </cell>
        </row>
        <row r="7145">
          <cell r="A7145" t="str">
            <v>002445311</v>
          </cell>
          <cell r="B7145" t="str">
            <v>Prenapetostni odvodnik</v>
          </cell>
          <cell r="C7145" t="str">
            <v>ETITEC S C-PV 1200/20 Y</v>
          </cell>
          <cell r="D7145" t="str">
            <v>170,7480</v>
          </cell>
          <cell r="E7145" t="str">
            <v>XC</v>
          </cell>
          <cell r="F7145">
            <v>30</v>
          </cell>
          <cell r="G7145">
            <v>1195236</v>
          </cell>
          <cell r="H7145">
            <v>0</v>
          </cell>
          <cell r="I7145">
            <v>1207188.3600000001</v>
          </cell>
          <cell r="J7145">
            <v>152105733.36000001</v>
          </cell>
          <cell r="K7145">
            <v>0.55000000000000004</v>
          </cell>
          <cell r="L7145">
            <v>235763887</v>
          </cell>
        </row>
        <row r="7146">
          <cell r="A7146" t="str">
            <v>002445312</v>
          </cell>
          <cell r="B7146" t="str">
            <v>Prenapetostni odvodnik</v>
          </cell>
          <cell r="C7146" t="str">
            <v>ETITEC S C-PV 1500/20 Y RC</v>
          </cell>
          <cell r="D7146" t="str">
            <v>178,6530</v>
          </cell>
          <cell r="E7146" t="str">
            <v>XC</v>
          </cell>
          <cell r="F7146">
            <v>30</v>
          </cell>
          <cell r="G7146">
            <v>1250571</v>
          </cell>
          <cell r="H7146">
            <v>0</v>
          </cell>
          <cell r="I7146">
            <v>1263076.71</v>
          </cell>
          <cell r="J7146">
            <v>159147665.46000001</v>
          </cell>
          <cell r="K7146">
            <v>0.55000000000000004</v>
          </cell>
          <cell r="L7146">
            <v>246678882</v>
          </cell>
        </row>
        <row r="7147">
          <cell r="A7147" t="str">
            <v>002445313</v>
          </cell>
          <cell r="B7147" t="str">
            <v>Prenapetostni odvodnik</v>
          </cell>
          <cell r="C7147" t="str">
            <v>ETITEC S C-PV 1500/20 Y</v>
          </cell>
          <cell r="D7147" t="str">
            <v>170,7480</v>
          </cell>
          <cell r="E7147" t="str">
            <v>XC</v>
          </cell>
          <cell r="F7147">
            <v>30</v>
          </cell>
          <cell r="G7147">
            <v>1195236</v>
          </cell>
          <cell r="H7147">
            <v>0</v>
          </cell>
          <cell r="I7147">
            <v>1207188.3600000001</v>
          </cell>
          <cell r="J7147">
            <v>152105733.36000001</v>
          </cell>
          <cell r="K7147">
            <v>0.55000000000000004</v>
          </cell>
          <cell r="L7147">
            <v>235763887</v>
          </cell>
        </row>
        <row r="7148">
          <cell r="A7148" t="str">
            <v>002445320</v>
          </cell>
          <cell r="B7148" t="str">
            <v>Prenapetostni odvodnik</v>
          </cell>
          <cell r="C7148" t="str">
            <v>MODETITEC S C-PV 75/20</v>
          </cell>
          <cell r="D7148" t="str">
            <v>50,5920</v>
          </cell>
          <cell r="E7148" t="str">
            <v>XC</v>
          </cell>
          <cell r="F7148">
            <v>30</v>
          </cell>
          <cell r="G7148">
            <v>354144</v>
          </cell>
          <cell r="H7148">
            <v>0</v>
          </cell>
          <cell r="I7148">
            <v>357685.44</v>
          </cell>
          <cell r="J7148">
            <v>45068365.439999998</v>
          </cell>
          <cell r="K7148">
            <v>0.55000000000000004</v>
          </cell>
          <cell r="L7148">
            <v>69855967</v>
          </cell>
        </row>
        <row r="7149">
          <cell r="A7149" t="str">
            <v>002445321</v>
          </cell>
          <cell r="B7149" t="str">
            <v>Prenapetostni odvodnik</v>
          </cell>
          <cell r="C7149" t="str">
            <v>MODETITEC S C-PV 300/20</v>
          </cell>
          <cell r="D7149" t="str">
            <v>45,8490</v>
          </cell>
          <cell r="E7149" t="str">
            <v>XC</v>
          </cell>
          <cell r="F7149">
            <v>30</v>
          </cell>
          <cell r="G7149">
            <v>320943</v>
          </cell>
          <cell r="H7149">
            <v>0</v>
          </cell>
          <cell r="I7149">
            <v>324152.43</v>
          </cell>
          <cell r="J7149">
            <v>40843206.18</v>
          </cell>
          <cell r="K7149">
            <v>0.55000000000000004</v>
          </cell>
          <cell r="L7149">
            <v>63306970</v>
          </cell>
        </row>
        <row r="7150">
          <cell r="A7150" t="str">
            <v>002445322</v>
          </cell>
          <cell r="B7150" t="str">
            <v>Prenapetostni odvodnik</v>
          </cell>
          <cell r="C7150" t="str">
            <v>MODETITEC S C-PV 600/20</v>
          </cell>
          <cell r="D7150" t="str">
            <v>47,4300</v>
          </cell>
          <cell r="E7150" t="str">
            <v>XC</v>
          </cell>
          <cell r="F7150">
            <v>30</v>
          </cell>
          <cell r="G7150">
            <v>332010</v>
          </cell>
          <cell r="H7150">
            <v>0</v>
          </cell>
          <cell r="I7150">
            <v>335330.09999999998</v>
          </cell>
          <cell r="J7150">
            <v>42251592.599999994</v>
          </cell>
          <cell r="K7150">
            <v>0.55000000000000004</v>
          </cell>
          <cell r="L7150">
            <v>65489969</v>
          </cell>
        </row>
        <row r="7151">
          <cell r="A7151" t="str">
            <v>002445323</v>
          </cell>
          <cell r="B7151" t="str">
            <v>Prenapetostni odvodnik</v>
          </cell>
          <cell r="C7151" t="str">
            <v>MODETITEC S C-PV 1000/20</v>
          </cell>
          <cell r="D7151" t="str">
            <v>50,5920</v>
          </cell>
          <cell r="E7151" t="str">
            <v>XC</v>
          </cell>
          <cell r="F7151">
            <v>30</v>
          </cell>
          <cell r="G7151">
            <v>354144</v>
          </cell>
          <cell r="H7151">
            <v>0</v>
          </cell>
          <cell r="I7151">
            <v>357685.44</v>
          </cell>
          <cell r="J7151">
            <v>45068365.439999998</v>
          </cell>
          <cell r="K7151">
            <v>0.55000000000000004</v>
          </cell>
          <cell r="L7151">
            <v>69855967</v>
          </cell>
        </row>
        <row r="7152">
          <cell r="A7152" t="str">
            <v>002445324</v>
          </cell>
          <cell r="B7152" t="str">
            <v>Prenapetostni odvodnik</v>
          </cell>
          <cell r="C7152" t="str">
            <v>MODETITEC S C-PV 1000/20 Y</v>
          </cell>
          <cell r="D7152" t="str">
            <v>47,4300</v>
          </cell>
          <cell r="E7152" t="str">
            <v>XC</v>
          </cell>
          <cell r="F7152">
            <v>30</v>
          </cell>
          <cell r="G7152">
            <v>332010</v>
          </cell>
          <cell r="H7152">
            <v>0</v>
          </cell>
          <cell r="I7152">
            <v>335330.09999999998</v>
          </cell>
          <cell r="J7152">
            <v>42251592.599999994</v>
          </cell>
          <cell r="K7152">
            <v>0.55000000000000004</v>
          </cell>
          <cell r="L7152">
            <v>65489969</v>
          </cell>
        </row>
        <row r="7153">
          <cell r="A7153" t="str">
            <v>002445325</v>
          </cell>
          <cell r="B7153" t="str">
            <v>Prenapetostni odvodnik</v>
          </cell>
          <cell r="C7153" t="str">
            <v>MODETITEC S C-PV 1200/20 Y</v>
          </cell>
          <cell r="D7153" t="str">
            <v>47,4300</v>
          </cell>
          <cell r="E7153" t="str">
            <v>XC</v>
          </cell>
          <cell r="F7153">
            <v>30</v>
          </cell>
          <cell r="G7153">
            <v>332010</v>
          </cell>
          <cell r="H7153">
            <v>0</v>
          </cell>
          <cell r="I7153">
            <v>335330.09999999998</v>
          </cell>
          <cell r="J7153">
            <v>42251592.599999994</v>
          </cell>
          <cell r="K7153">
            <v>0.55000000000000004</v>
          </cell>
          <cell r="L7153">
            <v>65489969</v>
          </cell>
        </row>
        <row r="7154">
          <cell r="A7154" t="str">
            <v>002445326</v>
          </cell>
          <cell r="B7154" t="str">
            <v>Prenapetostni odvodnik</v>
          </cell>
          <cell r="C7154" t="str">
            <v>MODETITEC S C-PV 1500/20 Y</v>
          </cell>
          <cell r="D7154" t="str">
            <v>50,5920</v>
          </cell>
          <cell r="E7154" t="str">
            <v>XC</v>
          </cell>
          <cell r="F7154">
            <v>30</v>
          </cell>
          <cell r="G7154">
            <v>354144</v>
          </cell>
          <cell r="H7154">
            <v>0</v>
          </cell>
          <cell r="I7154">
            <v>357685.44</v>
          </cell>
          <cell r="J7154">
            <v>45068365.439999998</v>
          </cell>
          <cell r="K7154">
            <v>0.55000000000000004</v>
          </cell>
          <cell r="L7154">
            <v>69855967</v>
          </cell>
        </row>
        <row r="7155">
          <cell r="A7155" t="str">
            <v>004660060</v>
          </cell>
          <cell r="B7155" t="str">
            <v>Loèilno stikalo PV</v>
          </cell>
          <cell r="C7155" t="str">
            <v>LS16 SMA A2</v>
          </cell>
          <cell r="D7155" t="str">
            <v>40,6620</v>
          </cell>
          <cell r="E7155" t="str">
            <v>XD</v>
          </cell>
          <cell r="F7155">
            <v>30</v>
          </cell>
          <cell r="G7155">
            <v>284634</v>
          </cell>
          <cell r="H7155">
            <v>0</v>
          </cell>
          <cell r="I7155">
            <v>287480.34000000003</v>
          </cell>
          <cell r="J7155">
            <v>36222522.840000004</v>
          </cell>
          <cell r="K7155">
            <v>0.64</v>
          </cell>
          <cell r="L7155">
            <v>59404938</v>
          </cell>
        </row>
        <row r="7156">
          <cell r="A7156" t="str">
            <v>004660061</v>
          </cell>
          <cell r="B7156" t="str">
            <v>Loèilno stikalo PV</v>
          </cell>
          <cell r="C7156" t="str">
            <v>LS25 SMA A2</v>
          </cell>
          <cell r="D7156" t="str">
            <v>50,3387</v>
          </cell>
          <cell r="E7156" t="str">
            <v>XD</v>
          </cell>
          <cell r="F7156">
            <v>30</v>
          </cell>
          <cell r="G7156">
            <v>352370.89999999997</v>
          </cell>
          <cell r="H7156">
            <v>0</v>
          </cell>
          <cell r="I7156">
            <v>355894.609</v>
          </cell>
          <cell r="J7156">
            <v>44842720.733999997</v>
          </cell>
          <cell r="K7156">
            <v>0.64</v>
          </cell>
          <cell r="L7156">
            <v>73542063</v>
          </cell>
        </row>
        <row r="7157">
          <cell r="A7157" t="str">
            <v>004660062</v>
          </cell>
          <cell r="B7157" t="str">
            <v>Loèilno stikalo PV</v>
          </cell>
          <cell r="C7157" t="str">
            <v>LS32 SMA A2</v>
          </cell>
          <cell r="D7157" t="str">
            <v>55,6063</v>
          </cell>
          <cell r="E7157" t="str">
            <v>XD</v>
          </cell>
          <cell r="F7157">
            <v>30</v>
          </cell>
          <cell r="G7157">
            <v>389244.1</v>
          </cell>
          <cell r="H7157">
            <v>0</v>
          </cell>
          <cell r="I7157">
            <v>393136.54099999997</v>
          </cell>
          <cell r="J7157">
            <v>49535204.165999994</v>
          </cell>
          <cell r="K7157">
            <v>0.64</v>
          </cell>
          <cell r="L7157">
            <v>81237735</v>
          </cell>
        </row>
        <row r="7158">
          <cell r="A7158" t="str">
            <v>004660063</v>
          </cell>
          <cell r="B7158" t="str">
            <v>Loèilno stikalo PV</v>
          </cell>
          <cell r="C7158" t="str">
            <v>LS16 SMA A4</v>
          </cell>
          <cell r="D7158" t="str">
            <v>50,8939</v>
          </cell>
          <cell r="E7158" t="str">
            <v>XD</v>
          </cell>
          <cell r="F7158">
            <v>30</v>
          </cell>
          <cell r="G7158">
            <v>356257.3</v>
          </cell>
          <cell r="H7158">
            <v>0</v>
          </cell>
          <cell r="I7158">
            <v>359819.87299999996</v>
          </cell>
          <cell r="J7158">
            <v>45337303.997999996</v>
          </cell>
          <cell r="K7158">
            <v>0.64</v>
          </cell>
          <cell r="L7158">
            <v>74353179</v>
          </cell>
        </row>
        <row r="7159">
          <cell r="A7159" t="str">
            <v>004660064</v>
          </cell>
          <cell r="B7159" t="str">
            <v>Loèilno stikalo PV</v>
          </cell>
          <cell r="C7159" t="str">
            <v>LS25 SMA A4</v>
          </cell>
          <cell r="D7159" t="str">
            <v>63,1085</v>
          </cell>
          <cell r="E7159" t="str">
            <v>XD</v>
          </cell>
          <cell r="F7159">
            <v>30</v>
          </cell>
          <cell r="G7159">
            <v>441759.5</v>
          </cell>
          <cell r="H7159">
            <v>0</v>
          </cell>
          <cell r="I7159">
            <v>446177.09500000003</v>
          </cell>
          <cell r="J7159">
            <v>56218313.970000006</v>
          </cell>
          <cell r="K7159">
            <v>0.64</v>
          </cell>
          <cell r="L7159">
            <v>92198035</v>
          </cell>
        </row>
        <row r="7160">
          <cell r="A7160" t="str">
            <v>004660065</v>
          </cell>
          <cell r="B7160" t="str">
            <v>Loèilno stikalo PV</v>
          </cell>
          <cell r="C7160" t="str">
            <v>LS32 SMA A4</v>
          </cell>
          <cell r="D7160" t="str">
            <v>73,5648</v>
          </cell>
          <cell r="E7160" t="str">
            <v>XD</v>
          </cell>
          <cell r="F7160">
            <v>30</v>
          </cell>
          <cell r="G7160">
            <v>514953.6</v>
          </cell>
          <cell r="H7160">
            <v>0</v>
          </cell>
          <cell r="I7160">
            <v>520103.136</v>
          </cell>
          <cell r="J7160">
            <v>65532995.136</v>
          </cell>
          <cell r="K7160">
            <v>0.64</v>
          </cell>
          <cell r="L7160">
            <v>107474113</v>
          </cell>
        </row>
        <row r="7161">
          <cell r="A7161" t="str">
            <v>004660066</v>
          </cell>
          <cell r="B7161" t="str">
            <v>Loèilno stikalo PV</v>
          </cell>
          <cell r="C7161" t="str">
            <v>LS32 SMA A4+2</v>
          </cell>
          <cell r="D7161" t="str">
            <v>176,1244</v>
          </cell>
          <cell r="E7161" t="str">
            <v>XD</v>
          </cell>
          <cell r="F7161">
            <v>30</v>
          </cell>
          <cell r="G7161">
            <v>1232870.7999999998</v>
          </cell>
          <cell r="H7161">
            <v>0</v>
          </cell>
          <cell r="I7161">
            <v>1245199.5079999999</v>
          </cell>
          <cell r="J7161">
            <v>156895138.00799999</v>
          </cell>
          <cell r="K7161">
            <v>0.64</v>
          </cell>
          <cell r="L7161">
            <v>257308027</v>
          </cell>
        </row>
        <row r="7162">
          <cell r="A7162" t="str">
            <v>001103001</v>
          </cell>
          <cell r="B7162" t="str">
            <v>Razdelilnik opremljen</v>
          </cell>
          <cell r="C7162" t="str">
            <v>PV500/13/B/1</v>
          </cell>
          <cell r="D7162" t="str">
            <v>349,7118</v>
          </cell>
          <cell r="E7162" t="str">
            <v>XE</v>
          </cell>
          <cell r="F7162">
            <v>30</v>
          </cell>
          <cell r="G7162">
            <v>2447982.5999999996</v>
          </cell>
          <cell r="H7162">
            <v>0</v>
          </cell>
          <cell r="I7162">
            <v>2472462.4259999995</v>
          </cell>
          <cell r="J7162">
            <v>311530265.67599994</v>
          </cell>
          <cell r="K7162">
            <v>0.64</v>
          </cell>
          <cell r="L7162">
            <v>510909636</v>
          </cell>
        </row>
        <row r="7163">
          <cell r="A7163" t="str">
            <v>001103002</v>
          </cell>
          <cell r="B7163" t="str">
            <v>Razdelilnik opremljen</v>
          </cell>
          <cell r="C7163" t="str">
            <v>PV500/13/B/2</v>
          </cell>
          <cell r="D7163" t="str">
            <v>358,3113</v>
          </cell>
          <cell r="E7163" t="str">
            <v>XE</v>
          </cell>
          <cell r="F7163">
            <v>30</v>
          </cell>
          <cell r="G7163">
            <v>2508179.0999999996</v>
          </cell>
          <cell r="H7163">
            <v>0</v>
          </cell>
          <cell r="I7163">
            <v>2533260.8909999998</v>
          </cell>
          <cell r="J7163">
            <v>319190872.26599997</v>
          </cell>
          <cell r="K7163">
            <v>0.64</v>
          </cell>
          <cell r="L7163">
            <v>523473031</v>
          </cell>
        </row>
        <row r="7164">
          <cell r="A7164" t="str">
            <v>001103005</v>
          </cell>
          <cell r="B7164" t="str">
            <v>Razdelilnik opremljen</v>
          </cell>
          <cell r="C7164" t="str">
            <v>PV500/13/C/1</v>
          </cell>
          <cell r="D7164" t="str">
            <v>249,3846</v>
          </cell>
          <cell r="E7164" t="str">
            <v>XE</v>
          </cell>
          <cell r="F7164">
            <v>30</v>
          </cell>
          <cell r="G7164">
            <v>1745692.2</v>
          </cell>
          <cell r="H7164">
            <v>0</v>
          </cell>
          <cell r="I7164">
            <v>1763149.122</v>
          </cell>
          <cell r="J7164">
            <v>222156789.37200001</v>
          </cell>
          <cell r="K7164">
            <v>0.64</v>
          </cell>
          <cell r="L7164">
            <v>364337135</v>
          </cell>
        </row>
        <row r="7165">
          <cell r="A7165" t="str">
            <v>001103006</v>
          </cell>
          <cell r="B7165" t="str">
            <v>Razdelilnik opremljen</v>
          </cell>
          <cell r="C7165" t="str">
            <v>PV500/13/C/2</v>
          </cell>
          <cell r="D7165" t="str">
            <v>257,9841</v>
          </cell>
          <cell r="E7165" t="str">
            <v>XE</v>
          </cell>
          <cell r="F7165">
            <v>30</v>
          </cell>
          <cell r="G7165">
            <v>1805888.7</v>
          </cell>
          <cell r="H7165">
            <v>0</v>
          </cell>
          <cell r="I7165">
            <v>1823947.5870000001</v>
          </cell>
          <cell r="J7165">
            <v>229817395.96200001</v>
          </cell>
          <cell r="K7165">
            <v>0.64</v>
          </cell>
          <cell r="L7165">
            <v>376900530</v>
          </cell>
        </row>
        <row r="7166">
          <cell r="A7166" t="str">
            <v>001103009</v>
          </cell>
          <cell r="B7166" t="str">
            <v>Razdelilnik opremljen</v>
          </cell>
          <cell r="C7166" t="str">
            <v>PV1000/13/B/1</v>
          </cell>
          <cell r="D7166" t="str">
            <v>378,3767</v>
          </cell>
          <cell r="E7166" t="str">
            <v>XE</v>
          </cell>
          <cell r="F7166">
            <v>30</v>
          </cell>
          <cell r="G7166">
            <v>2648636.9</v>
          </cell>
          <cell r="H7166">
            <v>0</v>
          </cell>
          <cell r="I7166">
            <v>2675123.2689999999</v>
          </cell>
          <cell r="J7166">
            <v>337065531.89399999</v>
          </cell>
          <cell r="K7166">
            <v>0.64</v>
          </cell>
          <cell r="L7166">
            <v>552787473</v>
          </cell>
        </row>
        <row r="7167">
          <cell r="A7167" t="str">
            <v>001103010</v>
          </cell>
          <cell r="B7167" t="str">
            <v>Razdelilnik opremljen</v>
          </cell>
          <cell r="C7167" t="str">
            <v>PV1000/13/B/2</v>
          </cell>
          <cell r="D7167" t="str">
            <v>386,9762</v>
          </cell>
          <cell r="E7167" t="str">
            <v>XE</v>
          </cell>
          <cell r="F7167">
            <v>30</v>
          </cell>
          <cell r="G7167">
            <v>2708833.4</v>
          </cell>
          <cell r="H7167">
            <v>0</v>
          </cell>
          <cell r="I7167">
            <v>2735921.7339999997</v>
          </cell>
          <cell r="J7167">
            <v>344726138.48399997</v>
          </cell>
          <cell r="K7167">
            <v>0.64</v>
          </cell>
          <cell r="L7167">
            <v>565350868</v>
          </cell>
        </row>
        <row r="7168">
          <cell r="A7168" t="str">
            <v>001103013</v>
          </cell>
          <cell r="B7168" t="str">
            <v>Razdelilnik opremljen</v>
          </cell>
          <cell r="C7168" t="str">
            <v>PV1000/13/C/1</v>
          </cell>
          <cell r="D7168" t="str">
            <v>278,0495</v>
          </cell>
          <cell r="E7168" t="str">
            <v>XE</v>
          </cell>
          <cell r="F7168">
            <v>30</v>
          </cell>
          <cell r="G7168">
            <v>1946346.4999999998</v>
          </cell>
          <cell r="H7168">
            <v>0</v>
          </cell>
          <cell r="I7168">
            <v>1965809.9649999999</v>
          </cell>
          <cell r="J7168">
            <v>247692055.58999997</v>
          </cell>
          <cell r="K7168">
            <v>0.64</v>
          </cell>
          <cell r="L7168">
            <v>406214972</v>
          </cell>
        </row>
        <row r="7169">
          <cell r="A7169" t="str">
            <v>001103014</v>
          </cell>
          <cell r="B7169" t="str">
            <v>Razdelilnik opremljen</v>
          </cell>
          <cell r="C7169" t="str">
            <v>PV1000/13/C/2</v>
          </cell>
          <cell r="D7169" t="str">
            <v>286,6490</v>
          </cell>
          <cell r="E7169" t="str">
            <v>XE</v>
          </cell>
          <cell r="F7169">
            <v>30</v>
          </cell>
          <cell r="G7169">
            <v>2006542.9999999998</v>
          </cell>
          <cell r="H7169">
            <v>0</v>
          </cell>
          <cell r="I7169">
            <v>2026608.4299999997</v>
          </cell>
          <cell r="J7169">
            <v>255352662.17999995</v>
          </cell>
          <cell r="K7169">
            <v>0.64</v>
          </cell>
          <cell r="L7169">
            <v>418778366</v>
          </cell>
        </row>
        <row r="7170">
          <cell r="A7170" t="str">
            <v>001103017</v>
          </cell>
          <cell r="B7170" t="str">
            <v>Razdelilnik opremljen</v>
          </cell>
          <cell r="C7170" t="str">
            <v>PV500/25/B/1</v>
          </cell>
          <cell r="D7170" t="str">
            <v>364,0442</v>
          </cell>
          <cell r="E7170" t="str">
            <v>XE</v>
          </cell>
          <cell r="F7170">
            <v>30</v>
          </cell>
          <cell r="G7170">
            <v>2548309.4</v>
          </cell>
          <cell r="H7170">
            <v>0</v>
          </cell>
          <cell r="I7170">
            <v>2573792.4939999999</v>
          </cell>
          <cell r="J7170">
            <v>324297854.24400002</v>
          </cell>
          <cell r="K7170">
            <v>0.64</v>
          </cell>
          <cell r="L7170">
            <v>531848481</v>
          </cell>
        </row>
        <row r="7171">
          <cell r="A7171" t="str">
            <v>001103018</v>
          </cell>
          <cell r="B7171" t="str">
            <v>Razdelilnik opremljen</v>
          </cell>
          <cell r="C7171" t="str">
            <v>PV500/25/B/2</v>
          </cell>
          <cell r="D7171" t="str">
            <v>372,6437</v>
          </cell>
          <cell r="E7171" t="str">
            <v>XE</v>
          </cell>
          <cell r="F7171">
            <v>30</v>
          </cell>
          <cell r="G7171">
            <v>2608505.9</v>
          </cell>
          <cell r="H7171">
            <v>0</v>
          </cell>
          <cell r="I7171">
            <v>2634590.9589999998</v>
          </cell>
          <cell r="J7171">
            <v>331958460.83399999</v>
          </cell>
          <cell r="K7171">
            <v>0.64</v>
          </cell>
          <cell r="L7171">
            <v>544411876</v>
          </cell>
        </row>
        <row r="7172">
          <cell r="A7172" t="str">
            <v>001103021</v>
          </cell>
          <cell r="B7172" t="str">
            <v>Razdelilnik opremljen</v>
          </cell>
          <cell r="C7172" t="str">
            <v>PV500/25/C/1</v>
          </cell>
          <cell r="D7172" t="str">
            <v>263,7171</v>
          </cell>
          <cell r="E7172" t="str">
            <v>XE</v>
          </cell>
          <cell r="F7172">
            <v>30</v>
          </cell>
          <cell r="G7172">
            <v>1846019.7</v>
          </cell>
          <cell r="H7172">
            <v>0</v>
          </cell>
          <cell r="I7172">
            <v>1864479.8969999999</v>
          </cell>
          <cell r="J7172">
            <v>234924467.02199998</v>
          </cell>
          <cell r="K7172">
            <v>0.64</v>
          </cell>
          <cell r="L7172">
            <v>385276126</v>
          </cell>
        </row>
        <row r="7173">
          <cell r="A7173" t="str">
            <v>001103022</v>
          </cell>
          <cell r="B7173" t="str">
            <v>Razdelilnik opremljen</v>
          </cell>
          <cell r="C7173" t="str">
            <v>PV500/25/C/2</v>
          </cell>
          <cell r="D7173" t="str">
            <v>272,3166</v>
          </cell>
          <cell r="E7173" t="str">
            <v>XE</v>
          </cell>
          <cell r="F7173">
            <v>30</v>
          </cell>
          <cell r="G7173">
            <v>1906216.2</v>
          </cell>
          <cell r="H7173">
            <v>0</v>
          </cell>
          <cell r="I7173">
            <v>1925278.362</v>
          </cell>
          <cell r="J7173">
            <v>242585073.61199999</v>
          </cell>
          <cell r="K7173">
            <v>0.64</v>
          </cell>
          <cell r="L7173">
            <v>397839521</v>
          </cell>
        </row>
        <row r="7174">
          <cell r="A7174" t="str">
            <v>001103025</v>
          </cell>
          <cell r="B7174" t="str">
            <v>Razdelilnik opremljen</v>
          </cell>
          <cell r="C7174" t="str">
            <v>PV1000/25/B/1</v>
          </cell>
          <cell r="D7174" t="str">
            <v>392,7091</v>
          </cell>
          <cell r="E7174" t="str">
            <v>XE</v>
          </cell>
          <cell r="F7174">
            <v>30</v>
          </cell>
          <cell r="G7174">
            <v>2748963.6999999997</v>
          </cell>
          <cell r="H7174">
            <v>0</v>
          </cell>
          <cell r="I7174">
            <v>2776453.3369999998</v>
          </cell>
          <cell r="J7174">
            <v>349833120.46199995</v>
          </cell>
          <cell r="K7174">
            <v>0.64</v>
          </cell>
          <cell r="L7174">
            <v>573726318</v>
          </cell>
        </row>
        <row r="7175">
          <cell r="A7175" t="str">
            <v>001103026</v>
          </cell>
          <cell r="B7175" t="str">
            <v>Razdelilnik opremljen</v>
          </cell>
          <cell r="C7175" t="str">
            <v>PV1000/25/B/2</v>
          </cell>
          <cell r="D7175" t="str">
            <v>401,3086</v>
          </cell>
          <cell r="E7175" t="str">
            <v>XE</v>
          </cell>
          <cell r="F7175">
            <v>30</v>
          </cell>
          <cell r="G7175">
            <v>2809160.1999999997</v>
          </cell>
          <cell r="H7175">
            <v>0</v>
          </cell>
          <cell r="I7175">
            <v>2837251.8019999997</v>
          </cell>
          <cell r="J7175">
            <v>357493727.05199999</v>
          </cell>
          <cell r="K7175">
            <v>0.64</v>
          </cell>
          <cell r="L7175">
            <v>586289713</v>
          </cell>
        </row>
        <row r="7176">
          <cell r="A7176" t="str">
            <v>001103029</v>
          </cell>
          <cell r="B7176" t="str">
            <v>Razdelilnik opremljen</v>
          </cell>
          <cell r="C7176" t="str">
            <v>PV1000/25/C/1</v>
          </cell>
          <cell r="D7176" t="str">
            <v>292,3820</v>
          </cell>
          <cell r="E7176" t="str">
            <v>XE</v>
          </cell>
          <cell r="F7176">
            <v>30</v>
          </cell>
          <cell r="G7176">
            <v>2046673.9999999998</v>
          </cell>
          <cell r="H7176">
            <v>0</v>
          </cell>
          <cell r="I7176">
            <v>2067140.7399999998</v>
          </cell>
          <cell r="J7176">
            <v>260459733.23999998</v>
          </cell>
          <cell r="K7176">
            <v>0.64</v>
          </cell>
          <cell r="L7176">
            <v>427153963</v>
          </cell>
        </row>
        <row r="7177">
          <cell r="A7177" t="str">
            <v>001103030</v>
          </cell>
          <cell r="B7177" t="str">
            <v>Razdelilnik opremljen</v>
          </cell>
          <cell r="C7177" t="str">
            <v>PV1000/25/C/2</v>
          </cell>
          <cell r="D7177" t="str">
            <v>300,9815</v>
          </cell>
          <cell r="E7177" t="str">
            <v>XE</v>
          </cell>
          <cell r="F7177">
            <v>30</v>
          </cell>
          <cell r="G7177">
            <v>2106870.5</v>
          </cell>
          <cell r="H7177">
            <v>0</v>
          </cell>
          <cell r="I7177">
            <v>2127939.2050000001</v>
          </cell>
          <cell r="J7177">
            <v>268120339.83000001</v>
          </cell>
          <cell r="K7177">
            <v>0.64</v>
          </cell>
          <cell r="L7177">
            <v>439717358</v>
          </cell>
        </row>
        <row r="7178">
          <cell r="A7178" t="str">
            <v>001103065</v>
          </cell>
          <cell r="B7178" t="str">
            <v>Razdelilnik opremljen</v>
          </cell>
          <cell r="C7178" t="str">
            <v>PV500/13/B/3</v>
          </cell>
          <cell r="D7178" t="str">
            <v>450,0389</v>
          </cell>
          <cell r="E7178" t="str">
            <v>XE</v>
          </cell>
          <cell r="F7178">
            <v>30</v>
          </cell>
          <cell r="G7178">
            <v>3150272.3</v>
          </cell>
          <cell r="H7178">
            <v>0</v>
          </cell>
          <cell r="I7178">
            <v>3181775.023</v>
          </cell>
          <cell r="J7178">
            <v>400903652.898</v>
          </cell>
          <cell r="K7178">
            <v>0.64</v>
          </cell>
          <cell r="L7178">
            <v>657481991</v>
          </cell>
        </row>
        <row r="7179">
          <cell r="A7179" t="str">
            <v>001103066</v>
          </cell>
          <cell r="B7179" t="str">
            <v>Razdelilnik opremljen</v>
          </cell>
          <cell r="C7179" t="str">
            <v>PV500/13/B/4</v>
          </cell>
          <cell r="D7179" t="str">
            <v>455,7719</v>
          </cell>
          <cell r="E7179" t="str">
            <v>XE</v>
          </cell>
          <cell r="F7179">
            <v>30</v>
          </cell>
          <cell r="G7179">
            <v>3190403.3</v>
          </cell>
          <cell r="H7179">
            <v>0</v>
          </cell>
          <cell r="I7179">
            <v>3222307.3329999996</v>
          </cell>
          <cell r="J7179">
            <v>406010723.95799994</v>
          </cell>
          <cell r="K7179">
            <v>0.64</v>
          </cell>
          <cell r="L7179">
            <v>665857588</v>
          </cell>
        </row>
        <row r="7180">
          <cell r="A7180" t="str">
            <v>001103067</v>
          </cell>
          <cell r="B7180" t="str">
            <v>Razdelilnik opremljen</v>
          </cell>
          <cell r="C7180" t="str">
            <v>PV500/13/B/5</v>
          </cell>
          <cell r="D7180" t="str">
            <v>461,5049</v>
          </cell>
          <cell r="E7180" t="str">
            <v>XE</v>
          </cell>
          <cell r="F7180">
            <v>30</v>
          </cell>
          <cell r="G7180">
            <v>3230534.3</v>
          </cell>
          <cell r="H7180">
            <v>0</v>
          </cell>
          <cell r="I7180">
            <v>3262839.6429999997</v>
          </cell>
          <cell r="J7180">
            <v>411117795.01799995</v>
          </cell>
          <cell r="K7180">
            <v>0.64</v>
          </cell>
          <cell r="L7180">
            <v>674233184</v>
          </cell>
        </row>
        <row r="7181">
          <cell r="A7181" t="str">
            <v>001103068</v>
          </cell>
          <cell r="B7181" t="str">
            <v>Razdelilnik opremljen</v>
          </cell>
          <cell r="C7181" t="str">
            <v>PV500/13/B/6</v>
          </cell>
          <cell r="D7181" t="str">
            <v>467,2379</v>
          </cell>
          <cell r="E7181" t="str">
            <v>XE</v>
          </cell>
          <cell r="F7181">
            <v>30</v>
          </cell>
          <cell r="G7181">
            <v>3270665.3</v>
          </cell>
          <cell r="H7181">
            <v>0</v>
          </cell>
          <cell r="I7181">
            <v>3303371.9529999997</v>
          </cell>
          <cell r="J7181">
            <v>416224866.07799995</v>
          </cell>
          <cell r="K7181">
            <v>0.64</v>
          </cell>
          <cell r="L7181">
            <v>682608781</v>
          </cell>
        </row>
        <row r="7182">
          <cell r="A7182" t="str">
            <v>001103073</v>
          </cell>
          <cell r="B7182" t="str">
            <v>Razdelilnik opremljen</v>
          </cell>
          <cell r="C7182" t="str">
            <v>PV500/13/C/3</v>
          </cell>
          <cell r="D7182" t="str">
            <v>349,7118</v>
          </cell>
          <cell r="E7182" t="str">
            <v>XE</v>
          </cell>
          <cell r="F7182">
            <v>30</v>
          </cell>
          <cell r="G7182">
            <v>2447982.5999999996</v>
          </cell>
          <cell r="H7182">
            <v>0</v>
          </cell>
          <cell r="I7182">
            <v>2472462.4259999995</v>
          </cell>
          <cell r="J7182">
            <v>311530265.67599994</v>
          </cell>
          <cell r="K7182">
            <v>0.64</v>
          </cell>
          <cell r="L7182">
            <v>510909636</v>
          </cell>
        </row>
        <row r="7183">
          <cell r="A7183" t="str">
            <v>001103074</v>
          </cell>
          <cell r="B7183" t="str">
            <v>Razdelilnik opremljen</v>
          </cell>
          <cell r="C7183" t="str">
            <v>PV500/13/C/4</v>
          </cell>
          <cell r="D7183" t="str">
            <v>355,4448</v>
          </cell>
          <cell r="E7183" t="str">
            <v>XE</v>
          </cell>
          <cell r="F7183">
            <v>30</v>
          </cell>
          <cell r="G7183">
            <v>2488113.5999999996</v>
          </cell>
          <cell r="H7183">
            <v>0</v>
          </cell>
          <cell r="I7183">
            <v>2512994.7359999996</v>
          </cell>
          <cell r="J7183">
            <v>316637336.73599994</v>
          </cell>
          <cell r="K7183">
            <v>0.64</v>
          </cell>
          <cell r="L7183">
            <v>519285233</v>
          </cell>
        </row>
        <row r="7184">
          <cell r="A7184" t="str">
            <v>001103075</v>
          </cell>
          <cell r="B7184" t="str">
            <v>Razdelilnik opremljen</v>
          </cell>
          <cell r="C7184" t="str">
            <v>PV500/13/C/5</v>
          </cell>
          <cell r="D7184" t="str">
            <v>361,1777</v>
          </cell>
          <cell r="E7184" t="str">
            <v>XE</v>
          </cell>
          <cell r="F7184">
            <v>30</v>
          </cell>
          <cell r="G7184">
            <v>2528243.9</v>
          </cell>
          <cell r="H7184">
            <v>0</v>
          </cell>
          <cell r="I7184">
            <v>2553526.3390000002</v>
          </cell>
          <cell r="J7184">
            <v>321744318.71400005</v>
          </cell>
          <cell r="K7184">
            <v>0.64</v>
          </cell>
          <cell r="L7184">
            <v>527660683</v>
          </cell>
        </row>
        <row r="7185">
          <cell r="A7185" t="str">
            <v>001103076</v>
          </cell>
          <cell r="B7185" t="str">
            <v>Razdelilnik opremljen</v>
          </cell>
          <cell r="C7185" t="str">
            <v>PV500/13/C/6</v>
          </cell>
          <cell r="D7185" t="str">
            <v>366,9107</v>
          </cell>
          <cell r="E7185" t="str">
            <v>XE</v>
          </cell>
          <cell r="F7185">
            <v>30</v>
          </cell>
          <cell r="G7185">
            <v>2568374.9</v>
          </cell>
          <cell r="H7185">
            <v>0</v>
          </cell>
          <cell r="I7185">
            <v>2594058.6489999997</v>
          </cell>
          <cell r="J7185">
            <v>326851389.77399999</v>
          </cell>
          <cell r="K7185">
            <v>0.64</v>
          </cell>
          <cell r="L7185">
            <v>536036280</v>
          </cell>
        </row>
        <row r="7186">
          <cell r="A7186" t="str">
            <v>001103081</v>
          </cell>
          <cell r="B7186" t="str">
            <v>Razdelilnik opremljen</v>
          </cell>
          <cell r="C7186" t="str">
            <v>PV1000/13/B/3</v>
          </cell>
          <cell r="D7186" t="str">
            <v>464,3714</v>
          </cell>
          <cell r="E7186" t="str">
            <v>XE</v>
          </cell>
          <cell r="F7186">
            <v>30</v>
          </cell>
          <cell r="G7186">
            <v>3250599.8</v>
          </cell>
          <cell r="H7186">
            <v>0</v>
          </cell>
          <cell r="I7186">
            <v>3283105.798</v>
          </cell>
          <cell r="J7186">
            <v>413671330.54799998</v>
          </cell>
          <cell r="K7186">
            <v>0.64</v>
          </cell>
          <cell r="L7186">
            <v>678420983</v>
          </cell>
        </row>
        <row r="7187">
          <cell r="A7187" t="str">
            <v>001103082</v>
          </cell>
          <cell r="B7187" t="str">
            <v>Razdelilnik opremljen</v>
          </cell>
          <cell r="C7187" t="str">
            <v>PV1000/13/B/4</v>
          </cell>
          <cell r="D7187" t="str">
            <v>470,1044</v>
          </cell>
          <cell r="E7187" t="str">
            <v>XE</v>
          </cell>
          <cell r="F7187">
            <v>30</v>
          </cell>
          <cell r="G7187">
            <v>3290730.8</v>
          </cell>
          <cell r="H7187">
            <v>0</v>
          </cell>
          <cell r="I7187">
            <v>3323638.108</v>
          </cell>
          <cell r="J7187">
            <v>418778401.60799998</v>
          </cell>
          <cell r="K7187">
            <v>0.64</v>
          </cell>
          <cell r="L7187">
            <v>686796579</v>
          </cell>
        </row>
        <row r="7188">
          <cell r="A7188" t="str">
            <v>001103083</v>
          </cell>
          <cell r="B7188" t="str">
            <v>Razdelilnik opremljen</v>
          </cell>
          <cell r="C7188" t="str">
            <v>PV1000/13/B/5</v>
          </cell>
          <cell r="D7188" t="str">
            <v>475,8373</v>
          </cell>
          <cell r="E7188" t="str">
            <v>XE</v>
          </cell>
          <cell r="F7188">
            <v>30</v>
          </cell>
          <cell r="G7188">
            <v>3330861.0999999996</v>
          </cell>
          <cell r="H7188">
            <v>0</v>
          </cell>
          <cell r="I7188">
            <v>3364169.7109999997</v>
          </cell>
          <cell r="J7188">
            <v>423885383.58599997</v>
          </cell>
          <cell r="K7188">
            <v>0.64</v>
          </cell>
          <cell r="L7188">
            <v>695172030</v>
          </cell>
        </row>
        <row r="7189">
          <cell r="A7189" t="str">
            <v>001103084</v>
          </cell>
          <cell r="B7189" t="str">
            <v>Razdelilnik opremljen</v>
          </cell>
          <cell r="C7189" t="str">
            <v>PV1000/13/B/6</v>
          </cell>
          <cell r="D7189" t="str">
            <v>481,5703</v>
          </cell>
          <cell r="E7189" t="str">
            <v>XE</v>
          </cell>
          <cell r="F7189">
            <v>30</v>
          </cell>
          <cell r="G7189">
            <v>3370992.0999999996</v>
          </cell>
          <cell r="H7189">
            <v>0</v>
          </cell>
          <cell r="I7189">
            <v>3404702.0209999997</v>
          </cell>
          <cell r="J7189">
            <v>428992454.64599997</v>
          </cell>
          <cell r="K7189">
            <v>0.64</v>
          </cell>
          <cell r="L7189">
            <v>703547626</v>
          </cell>
        </row>
        <row r="7190">
          <cell r="A7190" t="str">
            <v>001103089</v>
          </cell>
          <cell r="B7190" t="str">
            <v>Razdelilnik opremljen</v>
          </cell>
          <cell r="C7190" t="str">
            <v>PV1000/13/C/3</v>
          </cell>
          <cell r="D7190" t="str">
            <v>364,0442</v>
          </cell>
          <cell r="E7190" t="str">
            <v>XE</v>
          </cell>
          <cell r="F7190">
            <v>30</v>
          </cell>
          <cell r="G7190">
            <v>2548309.4</v>
          </cell>
          <cell r="H7190">
            <v>0</v>
          </cell>
          <cell r="I7190">
            <v>2573792.4939999999</v>
          </cell>
          <cell r="J7190">
            <v>324297854.24400002</v>
          </cell>
          <cell r="K7190">
            <v>0.64</v>
          </cell>
          <cell r="L7190">
            <v>531848481</v>
          </cell>
        </row>
        <row r="7191">
          <cell r="A7191" t="str">
            <v>001103090</v>
          </cell>
          <cell r="B7191" t="str">
            <v>Razdelilnik opremljen</v>
          </cell>
          <cell r="C7191" t="str">
            <v>PV1000/13/C/4</v>
          </cell>
          <cell r="D7191" t="str">
            <v>369,7772</v>
          </cell>
          <cell r="E7191" t="str">
            <v>XE</v>
          </cell>
          <cell r="F7191">
            <v>30</v>
          </cell>
          <cell r="G7191">
            <v>2588440.4</v>
          </cell>
          <cell r="H7191">
            <v>0</v>
          </cell>
          <cell r="I7191">
            <v>2614324.804</v>
          </cell>
          <cell r="J7191">
            <v>329404925.30400002</v>
          </cell>
          <cell r="K7191">
            <v>0.64</v>
          </cell>
          <cell r="L7191">
            <v>540224078</v>
          </cell>
        </row>
        <row r="7192">
          <cell r="A7192" t="str">
            <v>001103091</v>
          </cell>
          <cell r="B7192" t="str">
            <v>Razdelilnik opremljen</v>
          </cell>
          <cell r="C7192" t="str">
            <v>PV1000/13/C/5</v>
          </cell>
          <cell r="D7192" t="str">
            <v>375,5102</v>
          </cell>
          <cell r="E7192" t="str">
            <v>XE</v>
          </cell>
          <cell r="F7192">
            <v>30</v>
          </cell>
          <cell r="G7192">
            <v>2628571.4</v>
          </cell>
          <cell r="H7192">
            <v>0</v>
          </cell>
          <cell r="I7192">
            <v>2654857.1140000001</v>
          </cell>
          <cell r="J7192">
            <v>334511996.36400002</v>
          </cell>
          <cell r="K7192">
            <v>0.64</v>
          </cell>
          <cell r="L7192">
            <v>548599675</v>
          </cell>
        </row>
        <row r="7193">
          <cell r="A7193" t="str">
            <v>001103092</v>
          </cell>
          <cell r="B7193" t="str">
            <v>Razdelilnik opremljen</v>
          </cell>
          <cell r="C7193" t="str">
            <v>PV1000/13/C/6</v>
          </cell>
          <cell r="D7193" t="str">
            <v>381,2432</v>
          </cell>
          <cell r="E7193" t="str">
            <v>XE</v>
          </cell>
          <cell r="F7193">
            <v>30</v>
          </cell>
          <cell r="G7193">
            <v>2668702.4</v>
          </cell>
          <cell r="H7193">
            <v>0</v>
          </cell>
          <cell r="I7193">
            <v>2695389.4240000001</v>
          </cell>
          <cell r="J7193">
            <v>339619067.42400002</v>
          </cell>
          <cell r="K7193">
            <v>0.64</v>
          </cell>
          <cell r="L7193">
            <v>556975271</v>
          </cell>
        </row>
        <row r="7194">
          <cell r="A7194" t="str">
            <v>001103033</v>
          </cell>
          <cell r="B7194" t="str">
            <v>Razdelilnik opremljen</v>
          </cell>
          <cell r="C7194" t="str">
            <v>PV500/25/B/3</v>
          </cell>
          <cell r="D7194" t="str">
            <v>464,3714</v>
          </cell>
          <cell r="E7194" t="str">
            <v>XE</v>
          </cell>
          <cell r="F7194">
            <v>30</v>
          </cell>
          <cell r="G7194">
            <v>3250599.8</v>
          </cell>
          <cell r="H7194">
            <v>0</v>
          </cell>
          <cell r="I7194">
            <v>3283105.798</v>
          </cell>
          <cell r="J7194">
            <v>413671330.54799998</v>
          </cell>
          <cell r="K7194">
            <v>0.64</v>
          </cell>
          <cell r="L7194">
            <v>678420983</v>
          </cell>
        </row>
        <row r="7195">
          <cell r="A7195" t="str">
            <v>001103034</v>
          </cell>
          <cell r="B7195" t="str">
            <v>Razdelilnik opremljen</v>
          </cell>
          <cell r="C7195" t="str">
            <v>PV500/25/B/4</v>
          </cell>
          <cell r="D7195" t="str">
            <v>470,1044</v>
          </cell>
          <cell r="E7195" t="str">
            <v>XE</v>
          </cell>
          <cell r="F7195">
            <v>30</v>
          </cell>
          <cell r="G7195">
            <v>3290730.8</v>
          </cell>
          <cell r="H7195">
            <v>0</v>
          </cell>
          <cell r="I7195">
            <v>3323638.108</v>
          </cell>
          <cell r="J7195">
            <v>418778401.60799998</v>
          </cell>
          <cell r="K7195">
            <v>0.64</v>
          </cell>
          <cell r="L7195">
            <v>686796579</v>
          </cell>
        </row>
        <row r="7196">
          <cell r="A7196" t="str">
            <v>001103035</v>
          </cell>
          <cell r="B7196" t="str">
            <v>Razdelilnik opremljen</v>
          </cell>
          <cell r="C7196" t="str">
            <v>PV500/25/B/5</v>
          </cell>
          <cell r="D7196" t="str">
            <v>475,8373</v>
          </cell>
          <cell r="E7196" t="str">
            <v>XE</v>
          </cell>
          <cell r="F7196">
            <v>30</v>
          </cell>
          <cell r="G7196">
            <v>3330861.0999999996</v>
          </cell>
          <cell r="H7196">
            <v>0</v>
          </cell>
          <cell r="I7196">
            <v>3364169.7109999997</v>
          </cell>
          <cell r="J7196">
            <v>423885383.58599997</v>
          </cell>
          <cell r="K7196">
            <v>0.64</v>
          </cell>
          <cell r="L7196">
            <v>695172030</v>
          </cell>
        </row>
        <row r="7197">
          <cell r="A7197" t="str">
            <v>001103036</v>
          </cell>
          <cell r="B7197" t="str">
            <v>Razdelilnik opremljen</v>
          </cell>
          <cell r="C7197" t="str">
            <v>PV500/25/B/6</v>
          </cell>
          <cell r="D7197" t="str">
            <v>481,5703</v>
          </cell>
          <cell r="E7197" t="str">
            <v>XE</v>
          </cell>
          <cell r="F7197">
            <v>30</v>
          </cell>
          <cell r="G7197">
            <v>3370992.0999999996</v>
          </cell>
          <cell r="H7197">
            <v>0</v>
          </cell>
          <cell r="I7197">
            <v>3404702.0209999997</v>
          </cell>
          <cell r="J7197">
            <v>428992454.64599997</v>
          </cell>
          <cell r="K7197">
            <v>0.64</v>
          </cell>
          <cell r="L7197">
            <v>703547626</v>
          </cell>
        </row>
        <row r="7198">
          <cell r="A7198" t="str">
            <v>001103041</v>
          </cell>
          <cell r="B7198" t="str">
            <v>Razdelilnik opremljen</v>
          </cell>
          <cell r="C7198" t="str">
            <v>PV500/25/C/3</v>
          </cell>
          <cell r="D7198" t="str">
            <v>364,0442</v>
          </cell>
          <cell r="E7198" t="str">
            <v>XE</v>
          </cell>
          <cell r="F7198">
            <v>30</v>
          </cell>
          <cell r="G7198">
            <v>2548309.4</v>
          </cell>
          <cell r="H7198">
            <v>0</v>
          </cell>
          <cell r="I7198">
            <v>2573792.4939999999</v>
          </cell>
          <cell r="J7198">
            <v>324297854.24400002</v>
          </cell>
          <cell r="K7198">
            <v>0.64</v>
          </cell>
          <cell r="L7198">
            <v>531848481</v>
          </cell>
        </row>
        <row r="7199">
          <cell r="A7199" t="str">
            <v>001103042</v>
          </cell>
          <cell r="B7199" t="str">
            <v>Razdelilnik opremljen</v>
          </cell>
          <cell r="C7199" t="str">
            <v>PV500/25/C/4</v>
          </cell>
          <cell r="D7199" t="str">
            <v>369,7772</v>
          </cell>
          <cell r="E7199" t="str">
            <v>XE</v>
          </cell>
          <cell r="F7199">
            <v>30</v>
          </cell>
          <cell r="G7199">
            <v>2588440.4</v>
          </cell>
          <cell r="H7199">
            <v>0</v>
          </cell>
          <cell r="I7199">
            <v>2614324.804</v>
          </cell>
          <cell r="J7199">
            <v>329404925.30400002</v>
          </cell>
          <cell r="K7199">
            <v>0.64</v>
          </cell>
          <cell r="L7199">
            <v>540224078</v>
          </cell>
        </row>
        <row r="7200">
          <cell r="A7200" t="str">
            <v>001103043</v>
          </cell>
          <cell r="B7200" t="str">
            <v>Razdelilnik opremljen</v>
          </cell>
          <cell r="C7200" t="str">
            <v>PV500/25/C/5</v>
          </cell>
          <cell r="D7200" t="str">
            <v>375,5102</v>
          </cell>
          <cell r="E7200" t="str">
            <v>XE</v>
          </cell>
          <cell r="F7200">
            <v>30</v>
          </cell>
          <cell r="G7200">
            <v>2628571.4</v>
          </cell>
          <cell r="H7200">
            <v>0</v>
          </cell>
          <cell r="I7200">
            <v>2654857.1140000001</v>
          </cell>
          <cell r="J7200">
            <v>334511996.36400002</v>
          </cell>
          <cell r="K7200">
            <v>0.64</v>
          </cell>
          <cell r="L7200">
            <v>548599675</v>
          </cell>
        </row>
        <row r="7201">
          <cell r="A7201" t="str">
            <v>001103044</v>
          </cell>
          <cell r="B7201" t="str">
            <v>Razdelilnik opremljen</v>
          </cell>
          <cell r="C7201" t="str">
            <v>PV500/25/C/6</v>
          </cell>
          <cell r="D7201" t="str">
            <v>381,2432</v>
          </cell>
          <cell r="E7201" t="str">
            <v>XE</v>
          </cell>
          <cell r="F7201">
            <v>30</v>
          </cell>
          <cell r="G7201">
            <v>2668702.4</v>
          </cell>
          <cell r="H7201">
            <v>0</v>
          </cell>
          <cell r="I7201">
            <v>2695389.4240000001</v>
          </cell>
          <cell r="J7201">
            <v>339619067.42400002</v>
          </cell>
          <cell r="K7201">
            <v>0.64</v>
          </cell>
          <cell r="L7201">
            <v>556975271</v>
          </cell>
        </row>
        <row r="7202">
          <cell r="A7202" t="str">
            <v>001103049</v>
          </cell>
          <cell r="B7202" t="str">
            <v>Razdelilnik opremljen</v>
          </cell>
          <cell r="C7202" t="str">
            <v>PV1000/25/B/3</v>
          </cell>
          <cell r="D7202" t="str">
            <v>478,7038</v>
          </cell>
          <cell r="E7202" t="str">
            <v>XE</v>
          </cell>
          <cell r="F7202">
            <v>30</v>
          </cell>
          <cell r="G7202">
            <v>3350926.5999999996</v>
          </cell>
          <cell r="H7202">
            <v>0</v>
          </cell>
          <cell r="I7202">
            <v>3384435.8659999995</v>
          </cell>
          <cell r="J7202">
            <v>426438919.11599994</v>
          </cell>
          <cell r="K7202">
            <v>0.64</v>
          </cell>
          <cell r="L7202">
            <v>699359828</v>
          </cell>
        </row>
        <row r="7203">
          <cell r="A7203" t="str">
            <v>001103050</v>
          </cell>
          <cell r="B7203" t="str">
            <v>Razdelilnik opremljen</v>
          </cell>
          <cell r="C7203" t="str">
            <v>PV1000/25/B/4</v>
          </cell>
          <cell r="D7203" t="str">
            <v>484,4368</v>
          </cell>
          <cell r="E7203" t="str">
            <v>XE</v>
          </cell>
          <cell r="F7203">
            <v>30</v>
          </cell>
          <cell r="G7203">
            <v>3391057.5999999996</v>
          </cell>
          <cell r="H7203">
            <v>0</v>
          </cell>
          <cell r="I7203">
            <v>3424968.1759999995</v>
          </cell>
          <cell r="J7203">
            <v>431545990.17599994</v>
          </cell>
          <cell r="K7203">
            <v>0.64</v>
          </cell>
          <cell r="L7203">
            <v>707735424</v>
          </cell>
        </row>
        <row r="7204">
          <cell r="A7204" t="str">
            <v>001103051</v>
          </cell>
          <cell r="B7204" t="str">
            <v>Razdelilnik opremljen</v>
          </cell>
          <cell r="C7204" t="str">
            <v>PV1000/25/B/5</v>
          </cell>
          <cell r="D7204" t="str">
            <v>490,1698</v>
          </cell>
          <cell r="E7204" t="str">
            <v>XE</v>
          </cell>
          <cell r="F7204">
            <v>30</v>
          </cell>
          <cell r="G7204">
            <v>3431188.5999999996</v>
          </cell>
          <cell r="H7204">
            <v>0</v>
          </cell>
          <cell r="I7204">
            <v>3465500.4859999996</v>
          </cell>
          <cell r="J7204">
            <v>436653061.23599994</v>
          </cell>
          <cell r="K7204">
            <v>0.64</v>
          </cell>
          <cell r="L7204">
            <v>716111021</v>
          </cell>
        </row>
        <row r="7205">
          <cell r="A7205" t="str">
            <v>001103052</v>
          </cell>
          <cell r="B7205" t="str">
            <v>Razdelilnik opremljen</v>
          </cell>
          <cell r="C7205" t="str">
            <v>PV1000/25/B/6</v>
          </cell>
          <cell r="D7205" t="str">
            <v>495,9028</v>
          </cell>
          <cell r="E7205" t="str">
            <v>XE</v>
          </cell>
          <cell r="F7205">
            <v>30</v>
          </cell>
          <cell r="G7205">
            <v>3471319.5999999996</v>
          </cell>
          <cell r="H7205">
            <v>0</v>
          </cell>
          <cell r="I7205">
            <v>3506032.7959999996</v>
          </cell>
          <cell r="J7205">
            <v>441760132.29599994</v>
          </cell>
          <cell r="K7205">
            <v>0.64</v>
          </cell>
          <cell r="L7205">
            <v>724486617</v>
          </cell>
        </row>
        <row r="7206">
          <cell r="A7206" t="str">
            <v>001103057</v>
          </cell>
          <cell r="B7206" t="str">
            <v>Razdelilnik opremljen</v>
          </cell>
          <cell r="C7206" t="str">
            <v>PV1000/25/C/3</v>
          </cell>
          <cell r="D7206" t="str">
            <v>378,3767</v>
          </cell>
          <cell r="E7206" t="str">
            <v>XE</v>
          </cell>
          <cell r="F7206">
            <v>30</v>
          </cell>
          <cell r="G7206">
            <v>2648636.9</v>
          </cell>
          <cell r="H7206">
            <v>0</v>
          </cell>
          <cell r="I7206">
            <v>2675123.2689999999</v>
          </cell>
          <cell r="J7206">
            <v>337065531.89399999</v>
          </cell>
          <cell r="K7206">
            <v>0.64</v>
          </cell>
          <cell r="L7206">
            <v>552787473</v>
          </cell>
        </row>
        <row r="7207">
          <cell r="A7207" t="str">
            <v>001103058</v>
          </cell>
          <cell r="B7207" t="str">
            <v>Razdelilnik opremljen</v>
          </cell>
          <cell r="C7207" t="str">
            <v>PV1000/25/C/4</v>
          </cell>
          <cell r="D7207" t="str">
            <v>384,1097</v>
          </cell>
          <cell r="E7207" t="str">
            <v>XE</v>
          </cell>
          <cell r="F7207">
            <v>30</v>
          </cell>
          <cell r="G7207">
            <v>2688767.9</v>
          </cell>
          <cell r="H7207">
            <v>0</v>
          </cell>
          <cell r="I7207">
            <v>2715655.5789999999</v>
          </cell>
          <cell r="J7207">
            <v>342172602.954</v>
          </cell>
          <cell r="K7207">
            <v>0.64</v>
          </cell>
          <cell r="L7207">
            <v>561163069</v>
          </cell>
        </row>
        <row r="7208">
          <cell r="A7208" t="str">
            <v>001103059</v>
          </cell>
          <cell r="B7208" t="str">
            <v>Razdelilnik opremljen</v>
          </cell>
          <cell r="C7208" t="str">
            <v>PV1000/25/C/5</v>
          </cell>
          <cell r="D7208" t="str">
            <v>389,8426</v>
          </cell>
          <cell r="E7208" t="str">
            <v>XE</v>
          </cell>
          <cell r="F7208">
            <v>30</v>
          </cell>
          <cell r="G7208">
            <v>2728898.1999999997</v>
          </cell>
          <cell r="H7208">
            <v>0</v>
          </cell>
          <cell r="I7208">
            <v>2756187.1819999996</v>
          </cell>
          <cell r="J7208">
            <v>347279584.93199992</v>
          </cell>
          <cell r="K7208">
            <v>0.64</v>
          </cell>
          <cell r="L7208">
            <v>569538520</v>
          </cell>
        </row>
        <row r="7209">
          <cell r="A7209" t="str">
            <v>001103060</v>
          </cell>
          <cell r="B7209" t="str">
            <v>Razdelilnik opremljen</v>
          </cell>
          <cell r="C7209" t="str">
            <v>PV1000/25/C/6</v>
          </cell>
          <cell r="D7209" t="str">
            <v>395,5756</v>
          </cell>
          <cell r="E7209" t="str">
            <v>XE</v>
          </cell>
          <cell r="F7209">
            <v>30</v>
          </cell>
          <cell r="G7209">
            <v>2769029.1999999997</v>
          </cell>
          <cell r="H7209">
            <v>0</v>
          </cell>
          <cell r="I7209">
            <v>2796719.4919999996</v>
          </cell>
          <cell r="J7209">
            <v>352386655.99199992</v>
          </cell>
          <cell r="K7209">
            <v>0.64</v>
          </cell>
          <cell r="L7209">
            <v>577914116</v>
          </cell>
        </row>
        <row r="7210">
          <cell r="A7210" t="str">
            <v>004110106</v>
          </cell>
          <cell r="B7210" t="str">
            <v>Talilni vložek</v>
          </cell>
          <cell r="C7210" t="str">
            <v>NH00 160A/80V DC</v>
          </cell>
          <cell r="D7210" t="str">
            <v>53,3025</v>
          </cell>
          <cell r="E7210" t="str">
            <v>NO</v>
          </cell>
          <cell r="F7210">
            <v>30</v>
          </cell>
          <cell r="G7210">
            <v>373117.5</v>
          </cell>
          <cell r="H7210">
            <v>0</v>
          </cell>
          <cell r="I7210">
            <v>376848.67499999999</v>
          </cell>
          <cell r="J7210">
            <v>47482933.049999997</v>
          </cell>
          <cell r="K7210">
            <v>0.57999999999999996</v>
          </cell>
          <cell r="L7210">
            <v>75023035</v>
          </cell>
        </row>
        <row r="7211">
          <cell r="A7211" t="str">
            <v>004110107</v>
          </cell>
          <cell r="B7211" t="str">
            <v>Talilni vložek</v>
          </cell>
          <cell r="C7211" t="str">
            <v>NH00 250A/80V DC</v>
          </cell>
          <cell r="D7211" t="str">
            <v>53,3025</v>
          </cell>
          <cell r="E7211" t="str">
            <v>NO</v>
          </cell>
          <cell r="F7211">
            <v>30</v>
          </cell>
          <cell r="G7211">
            <v>373117.5</v>
          </cell>
          <cell r="H7211">
            <v>0</v>
          </cell>
          <cell r="I7211">
            <v>376848.67499999999</v>
          </cell>
          <cell r="J7211">
            <v>47482933.049999997</v>
          </cell>
          <cell r="K7211">
            <v>0.57999999999999996</v>
          </cell>
          <cell r="L7211">
            <v>75023035</v>
          </cell>
        </row>
        <row r="7212">
          <cell r="A7212" t="str">
            <v>004110108</v>
          </cell>
          <cell r="B7212" t="str">
            <v>Talilni vložek</v>
          </cell>
          <cell r="C7212" t="str">
            <v>NH00 400A/80V DC</v>
          </cell>
          <cell r="D7212" t="str">
            <v>55,9811</v>
          </cell>
          <cell r="E7212" t="str">
            <v>NO</v>
          </cell>
          <cell r="F7212">
            <v>30</v>
          </cell>
          <cell r="G7212">
            <v>391867.69999999995</v>
          </cell>
          <cell r="H7212">
            <v>0</v>
          </cell>
          <cell r="I7212">
            <v>395786.37699999998</v>
          </cell>
          <cell r="J7212">
            <v>49869083.501999997</v>
          </cell>
          <cell r="K7212">
            <v>0.57999999999999996</v>
          </cell>
          <cell r="L7212">
            <v>78793152</v>
          </cell>
        </row>
        <row r="7213">
          <cell r="A7213" t="str">
            <v>004110109</v>
          </cell>
          <cell r="B7213" t="str">
            <v>Talilni vložek</v>
          </cell>
          <cell r="C7213" t="str">
            <v>NH00 630A/80V DC</v>
          </cell>
          <cell r="D7213" t="str">
            <v>55,9811</v>
          </cell>
          <cell r="E7213" t="str">
            <v>NO</v>
          </cell>
          <cell r="F7213">
            <v>30</v>
          </cell>
          <cell r="G7213">
            <v>391867.69999999995</v>
          </cell>
          <cell r="H7213">
            <v>0</v>
          </cell>
          <cell r="I7213">
            <v>395786.37699999998</v>
          </cell>
          <cell r="J7213">
            <v>49869083.501999997</v>
          </cell>
          <cell r="K7213">
            <v>0.57999999999999996</v>
          </cell>
          <cell r="L7213">
            <v>78793152</v>
          </cell>
        </row>
        <row r="7214">
          <cell r="A7214" t="str">
            <v>004110110</v>
          </cell>
          <cell r="B7214" t="str">
            <v>Talilni vložek</v>
          </cell>
          <cell r="C7214" t="str">
            <v>NH00 800A/80V DC</v>
          </cell>
          <cell r="D7214" t="str">
            <v>66,4273</v>
          </cell>
          <cell r="E7214" t="str">
            <v>NO</v>
          </cell>
          <cell r="F7214">
            <v>30</v>
          </cell>
          <cell r="G7214">
            <v>464991.1</v>
          </cell>
          <cell r="H7214">
            <v>0</v>
          </cell>
          <cell r="I7214">
            <v>469641.011</v>
          </cell>
          <cell r="J7214">
            <v>59174767.386</v>
          </cell>
          <cell r="K7214">
            <v>0.57999999999999996</v>
          </cell>
          <cell r="L7214">
            <v>93496133</v>
          </cell>
        </row>
        <row r="7215">
          <cell r="A7215" t="str">
            <v>004110120</v>
          </cell>
          <cell r="B7215" t="str">
            <v>Talilni vložek</v>
          </cell>
          <cell r="C7215" t="str">
            <v>NH00 200A/80V DC</v>
          </cell>
          <cell r="D7215" t="str">
            <v>53,3025</v>
          </cell>
          <cell r="E7215" t="str">
            <v>NO</v>
          </cell>
          <cell r="F7215">
            <v>30</v>
          </cell>
          <cell r="G7215">
            <v>373117.5</v>
          </cell>
          <cell r="H7215">
            <v>0</v>
          </cell>
          <cell r="I7215">
            <v>376848.67499999999</v>
          </cell>
          <cell r="J7215">
            <v>47482933.049999997</v>
          </cell>
          <cell r="K7215">
            <v>0.57999999999999996</v>
          </cell>
          <cell r="L7215">
            <v>75023035</v>
          </cell>
        </row>
        <row r="7216">
          <cell r="A7216" t="str">
            <v>004110101</v>
          </cell>
          <cell r="B7216" t="str">
            <v>Talilni vložek</v>
          </cell>
          <cell r="C7216" t="str">
            <v>NH00/K 160A/80V DC</v>
          </cell>
          <cell r="D7216" t="str">
            <v>65,6237</v>
          </cell>
          <cell r="E7216" t="str">
            <v>NO</v>
          </cell>
          <cell r="F7216">
            <v>30</v>
          </cell>
          <cell r="G7216">
            <v>459365.89999999997</v>
          </cell>
          <cell r="H7216">
            <v>0</v>
          </cell>
          <cell r="I7216">
            <v>463959.55899999995</v>
          </cell>
          <cell r="J7216">
            <v>58458904.433999993</v>
          </cell>
          <cell r="K7216">
            <v>0.57999999999999996</v>
          </cell>
          <cell r="L7216">
            <v>92365070</v>
          </cell>
        </row>
        <row r="7217">
          <cell r="A7217" t="str">
            <v>004110102</v>
          </cell>
          <cell r="B7217" t="str">
            <v>Talilni vložek</v>
          </cell>
          <cell r="C7217" t="str">
            <v>NH00/K 250A/80V DC</v>
          </cell>
          <cell r="D7217" t="str">
            <v>65,6237</v>
          </cell>
          <cell r="E7217" t="str">
            <v>NO</v>
          </cell>
          <cell r="F7217">
            <v>30</v>
          </cell>
          <cell r="G7217">
            <v>459365.89999999997</v>
          </cell>
          <cell r="H7217">
            <v>0</v>
          </cell>
          <cell r="I7217">
            <v>463959.55899999995</v>
          </cell>
          <cell r="J7217">
            <v>58458904.433999993</v>
          </cell>
          <cell r="K7217">
            <v>0.57999999999999996</v>
          </cell>
          <cell r="L7217">
            <v>92365070</v>
          </cell>
        </row>
        <row r="7218">
          <cell r="A7218" t="str">
            <v>004110103</v>
          </cell>
          <cell r="B7218" t="str">
            <v>Talilni vložek</v>
          </cell>
          <cell r="C7218" t="str">
            <v>NH00/K 400A/80V DC</v>
          </cell>
          <cell r="D7218" t="str">
            <v>69,3737</v>
          </cell>
          <cell r="E7218" t="str">
            <v>NO</v>
          </cell>
          <cell r="F7218">
            <v>30</v>
          </cell>
          <cell r="G7218">
            <v>485615.89999999997</v>
          </cell>
          <cell r="H7218">
            <v>0</v>
          </cell>
          <cell r="I7218">
            <v>490472.05899999995</v>
          </cell>
          <cell r="J7218">
            <v>61799479.433999993</v>
          </cell>
          <cell r="K7218">
            <v>0.57999999999999996</v>
          </cell>
          <cell r="L7218">
            <v>97643178</v>
          </cell>
        </row>
        <row r="7219">
          <cell r="A7219" t="str">
            <v>004110104</v>
          </cell>
          <cell r="B7219" t="str">
            <v>Talilni vložek</v>
          </cell>
          <cell r="C7219" t="str">
            <v>NH00/K 630A/80V DC</v>
          </cell>
          <cell r="D7219" t="str">
            <v>69,3737</v>
          </cell>
          <cell r="E7219" t="str">
            <v>NO</v>
          </cell>
          <cell r="F7219">
            <v>30</v>
          </cell>
          <cell r="G7219">
            <v>485615.89999999997</v>
          </cell>
          <cell r="H7219">
            <v>0</v>
          </cell>
          <cell r="I7219">
            <v>490472.05899999995</v>
          </cell>
          <cell r="J7219">
            <v>61799479.433999993</v>
          </cell>
          <cell r="K7219">
            <v>0.57999999999999996</v>
          </cell>
          <cell r="L7219">
            <v>97643178</v>
          </cell>
        </row>
        <row r="7220">
          <cell r="A7220" t="str">
            <v>004110105</v>
          </cell>
          <cell r="B7220" t="str">
            <v>Talilni vložek</v>
          </cell>
          <cell r="C7220" t="str">
            <v>NH00/K 800A/80V DC</v>
          </cell>
          <cell r="D7220" t="str">
            <v>89,4626</v>
          </cell>
          <cell r="E7220" t="str">
            <v>NO</v>
          </cell>
          <cell r="F7220">
            <v>30</v>
          </cell>
          <cell r="G7220">
            <v>626238.19999999995</v>
          </cell>
          <cell r="H7220">
            <v>0</v>
          </cell>
          <cell r="I7220">
            <v>632500.58199999994</v>
          </cell>
          <cell r="J7220">
            <v>79695073.331999987</v>
          </cell>
          <cell r="K7220">
            <v>0.57999999999999996</v>
          </cell>
          <cell r="L7220">
            <v>125918216</v>
          </cell>
        </row>
        <row r="7221">
          <cell r="A7221" t="str">
            <v>004110130</v>
          </cell>
          <cell r="B7221" t="str">
            <v>Talilni vložek</v>
          </cell>
          <cell r="C7221" t="str">
            <v>NH00 63A/250V DC</v>
          </cell>
          <cell r="D7221" t="str">
            <v>19,5300</v>
          </cell>
          <cell r="E7221" t="str">
            <v>NO</v>
          </cell>
          <cell r="F7221">
            <v>30</v>
          </cell>
          <cell r="G7221">
            <v>136710</v>
          </cell>
          <cell r="H7221">
            <v>0</v>
          </cell>
          <cell r="I7221">
            <v>138077.1</v>
          </cell>
          <cell r="J7221">
            <v>17397714.600000001</v>
          </cell>
          <cell r="K7221">
            <v>0.57999999999999996</v>
          </cell>
          <cell r="L7221">
            <v>27488390</v>
          </cell>
        </row>
        <row r="7222">
          <cell r="A7222" t="str">
            <v>004110131</v>
          </cell>
          <cell r="B7222" t="str">
            <v>Talilni vložek</v>
          </cell>
          <cell r="C7222" t="str">
            <v>NH00 100A/250V DC</v>
          </cell>
          <cell r="D7222" t="str">
            <v>19,5300</v>
          </cell>
          <cell r="E7222" t="str">
            <v>NO</v>
          </cell>
          <cell r="F7222">
            <v>30</v>
          </cell>
          <cell r="G7222">
            <v>136710</v>
          </cell>
          <cell r="H7222">
            <v>0</v>
          </cell>
          <cell r="I7222">
            <v>138077.1</v>
          </cell>
          <cell r="J7222">
            <v>17397714.600000001</v>
          </cell>
          <cell r="K7222">
            <v>0.57999999999999996</v>
          </cell>
          <cell r="L7222">
            <v>27488390</v>
          </cell>
        </row>
        <row r="7223">
          <cell r="A7223" t="str">
            <v>004110132</v>
          </cell>
          <cell r="B7223" t="str">
            <v>Talilni vložek</v>
          </cell>
          <cell r="C7223" t="str">
            <v>NH00 160A/250V DC</v>
          </cell>
          <cell r="D7223" t="str">
            <v>19,5300</v>
          </cell>
          <cell r="E7223" t="str">
            <v>NO</v>
          </cell>
          <cell r="F7223">
            <v>30</v>
          </cell>
          <cell r="G7223">
            <v>136710</v>
          </cell>
          <cell r="H7223">
            <v>0</v>
          </cell>
          <cell r="I7223">
            <v>138077.1</v>
          </cell>
          <cell r="J7223">
            <v>17397714.600000001</v>
          </cell>
          <cell r="K7223">
            <v>0.57999999999999996</v>
          </cell>
          <cell r="L7223">
            <v>27488390</v>
          </cell>
        </row>
        <row r="7224">
          <cell r="A7224" t="str">
            <v>004110140</v>
          </cell>
          <cell r="B7224" t="str">
            <v>Talilni vložek</v>
          </cell>
          <cell r="C7224" t="str">
            <v>NH00 200A/250V DC</v>
          </cell>
          <cell r="D7224" t="str">
            <v>21,8177</v>
          </cell>
          <cell r="E7224" t="str">
            <v>NO</v>
          </cell>
          <cell r="F7224">
            <v>30</v>
          </cell>
          <cell r="G7224">
            <v>152723.9</v>
          </cell>
          <cell r="H7224">
            <v>0</v>
          </cell>
          <cell r="I7224">
            <v>154251.139</v>
          </cell>
          <cell r="J7224">
            <v>19435643.513999999</v>
          </cell>
          <cell r="K7224">
            <v>0.57999999999999996</v>
          </cell>
          <cell r="L7224">
            <v>30708317</v>
          </cell>
        </row>
        <row r="7225">
          <cell r="A7225" t="str">
            <v>004110133</v>
          </cell>
          <cell r="B7225" t="str">
            <v>Talilni vložek</v>
          </cell>
          <cell r="C7225" t="str">
            <v>NH00 250A/250V DC</v>
          </cell>
          <cell r="D7225" t="str">
            <v>21,8177</v>
          </cell>
          <cell r="E7225" t="str">
            <v>NO</v>
          </cell>
          <cell r="F7225">
            <v>30</v>
          </cell>
          <cell r="G7225">
            <v>152723.9</v>
          </cell>
          <cell r="H7225">
            <v>0</v>
          </cell>
          <cell r="I7225">
            <v>154251.139</v>
          </cell>
          <cell r="J7225">
            <v>19435643.513999999</v>
          </cell>
          <cell r="K7225">
            <v>0.57999999999999996</v>
          </cell>
          <cell r="L7225">
            <v>30708317</v>
          </cell>
        </row>
        <row r="7226">
          <cell r="A7226" t="str">
            <v>004110134</v>
          </cell>
          <cell r="B7226" t="str">
            <v>Talilni vložek</v>
          </cell>
          <cell r="C7226" t="str">
            <v>NH00 315A/250V DC</v>
          </cell>
          <cell r="D7226" t="str">
            <v>21,8177</v>
          </cell>
          <cell r="E7226" t="str">
            <v>NO</v>
          </cell>
          <cell r="F7226">
            <v>30</v>
          </cell>
          <cell r="G7226">
            <v>152723.9</v>
          </cell>
          <cell r="H7226">
            <v>0</v>
          </cell>
          <cell r="I7226">
            <v>154251.139</v>
          </cell>
          <cell r="J7226">
            <v>19435643.513999999</v>
          </cell>
          <cell r="K7226">
            <v>0.57999999999999996</v>
          </cell>
          <cell r="L7226">
            <v>30708317</v>
          </cell>
        </row>
        <row r="7227">
          <cell r="A7227" t="str">
            <v>004110135</v>
          </cell>
          <cell r="B7227" t="str">
            <v>Talilni vložek</v>
          </cell>
          <cell r="C7227" t="str">
            <v>NH00/K 63A/250V DC</v>
          </cell>
          <cell r="D7227" t="str">
            <v>23,4361</v>
          </cell>
          <cell r="E7227" t="str">
            <v>NO</v>
          </cell>
          <cell r="F7227">
            <v>30</v>
          </cell>
          <cell r="G7227">
            <v>164052.69999999998</v>
          </cell>
          <cell r="H7227">
            <v>0</v>
          </cell>
          <cell r="I7227">
            <v>165693.22699999998</v>
          </cell>
          <cell r="J7227">
            <v>20877346.601999998</v>
          </cell>
          <cell r="K7227">
            <v>0.57999999999999996</v>
          </cell>
          <cell r="L7227">
            <v>32986208</v>
          </cell>
        </row>
        <row r="7228">
          <cell r="A7228" t="str">
            <v>004110136</v>
          </cell>
          <cell r="B7228" t="str">
            <v>Talilni vložek</v>
          </cell>
          <cell r="C7228" t="str">
            <v>NH00/K 100A/250V DC</v>
          </cell>
          <cell r="D7228" t="str">
            <v>23,4361</v>
          </cell>
          <cell r="E7228" t="str">
            <v>NO</v>
          </cell>
          <cell r="F7228">
            <v>30</v>
          </cell>
          <cell r="G7228">
            <v>164052.69999999998</v>
          </cell>
          <cell r="H7228">
            <v>0</v>
          </cell>
          <cell r="I7228">
            <v>165693.22699999998</v>
          </cell>
          <cell r="J7228">
            <v>20877346.601999998</v>
          </cell>
          <cell r="K7228">
            <v>0.57999999999999996</v>
          </cell>
          <cell r="L7228">
            <v>32986208</v>
          </cell>
        </row>
        <row r="7229">
          <cell r="A7229" t="str">
            <v>004110137</v>
          </cell>
          <cell r="B7229" t="str">
            <v>Talilni vložek</v>
          </cell>
          <cell r="C7229" t="str">
            <v>NH00/K 160A/250V DC</v>
          </cell>
          <cell r="D7229" t="str">
            <v>23,4361</v>
          </cell>
          <cell r="E7229" t="str">
            <v>NO</v>
          </cell>
          <cell r="F7229">
            <v>30</v>
          </cell>
          <cell r="G7229">
            <v>164052.69999999998</v>
          </cell>
          <cell r="H7229">
            <v>0</v>
          </cell>
          <cell r="I7229">
            <v>165693.22699999998</v>
          </cell>
          <cell r="J7229">
            <v>20877346.601999998</v>
          </cell>
          <cell r="K7229">
            <v>0.57999999999999996</v>
          </cell>
          <cell r="L7229">
            <v>32986208</v>
          </cell>
        </row>
        <row r="7230">
          <cell r="A7230" t="str">
            <v>004110138</v>
          </cell>
          <cell r="B7230" t="str">
            <v>Talilni vložek</v>
          </cell>
          <cell r="C7230" t="str">
            <v>NH00/K 250A/250V DC</v>
          </cell>
          <cell r="D7230" t="str">
            <v>26,1812</v>
          </cell>
          <cell r="E7230" t="str">
            <v>NO</v>
          </cell>
          <cell r="F7230">
            <v>30</v>
          </cell>
          <cell r="G7230">
            <v>183268.4</v>
          </cell>
          <cell r="H7230">
            <v>0</v>
          </cell>
          <cell r="I7230">
            <v>185101.084</v>
          </cell>
          <cell r="J7230">
            <v>23322736.583999999</v>
          </cell>
          <cell r="K7230">
            <v>0.57999999999999996</v>
          </cell>
          <cell r="L7230">
            <v>36849924</v>
          </cell>
        </row>
        <row r="7231">
          <cell r="A7231" t="str">
            <v>004110139</v>
          </cell>
          <cell r="B7231" t="str">
            <v>Talilni vložek</v>
          </cell>
          <cell r="C7231" t="str">
            <v>NH00/K 315A/250V DC</v>
          </cell>
          <cell r="D7231" t="str">
            <v>26,1812</v>
          </cell>
          <cell r="E7231" t="str">
            <v>NO</v>
          </cell>
          <cell r="F7231">
            <v>30</v>
          </cell>
          <cell r="G7231">
            <v>183268.4</v>
          </cell>
          <cell r="H7231">
            <v>0</v>
          </cell>
          <cell r="I7231">
            <v>185101.084</v>
          </cell>
          <cell r="J7231">
            <v>23322736.583999999</v>
          </cell>
          <cell r="K7231">
            <v>0.57999999999999996</v>
          </cell>
          <cell r="L7231">
            <v>36849924</v>
          </cell>
        </row>
        <row r="7232">
          <cell r="A7232" t="str">
            <v>004110141</v>
          </cell>
          <cell r="B7232" t="str">
            <v>Talilni vložek</v>
          </cell>
          <cell r="C7232" t="str">
            <v>NH00/K 200A/250V DC</v>
          </cell>
          <cell r="D7232" t="str">
            <v>26,1812</v>
          </cell>
          <cell r="E7232" t="str">
            <v>NO</v>
          </cell>
          <cell r="F7232">
            <v>30</v>
          </cell>
          <cell r="G7232">
            <v>183268.4</v>
          </cell>
          <cell r="H7232">
            <v>0</v>
          </cell>
          <cell r="I7232">
            <v>185101.084</v>
          </cell>
          <cell r="J7232">
            <v>23322736.583999999</v>
          </cell>
          <cell r="K7232">
            <v>0.57999999999999996</v>
          </cell>
          <cell r="L7232">
            <v>36849924</v>
          </cell>
        </row>
        <row r="7233">
          <cell r="A7233" t="str">
            <v>004110200</v>
          </cell>
          <cell r="B7233" t="str">
            <v>Talilni vložek</v>
          </cell>
          <cell r="C7233" t="str">
            <v>NH000 20A/440V DC</v>
          </cell>
          <cell r="D7233" t="str">
            <v>15,1447</v>
          </cell>
          <cell r="E7233" t="str">
            <v>NO</v>
          </cell>
          <cell r="F7233">
            <v>30</v>
          </cell>
          <cell r="G7233">
            <v>106012.9</v>
          </cell>
          <cell r="H7233">
            <v>0</v>
          </cell>
          <cell r="I7233">
            <v>107073.02899999999</v>
          </cell>
          <cell r="J7233">
            <v>13491201.653999999</v>
          </cell>
          <cell r="K7233">
            <v>0.57999999999999996</v>
          </cell>
          <cell r="L7233">
            <v>21316099</v>
          </cell>
        </row>
        <row r="7234">
          <cell r="A7234" t="str">
            <v>004110201</v>
          </cell>
          <cell r="B7234" t="str">
            <v>Talilni vložek</v>
          </cell>
          <cell r="C7234" t="str">
            <v>NH000 25A/440V DC</v>
          </cell>
          <cell r="D7234" t="str">
            <v>15,1447</v>
          </cell>
          <cell r="E7234" t="str">
            <v>NO</v>
          </cell>
          <cell r="F7234">
            <v>30</v>
          </cell>
          <cell r="G7234">
            <v>106012.9</v>
          </cell>
          <cell r="H7234">
            <v>0</v>
          </cell>
          <cell r="I7234">
            <v>107073.02899999999</v>
          </cell>
          <cell r="J7234">
            <v>13491201.653999999</v>
          </cell>
          <cell r="K7234">
            <v>0.57999999999999996</v>
          </cell>
          <cell r="L7234">
            <v>21316099</v>
          </cell>
        </row>
        <row r="7235">
          <cell r="A7235" t="str">
            <v>004110202</v>
          </cell>
          <cell r="B7235" t="str">
            <v>Talilni vložek</v>
          </cell>
          <cell r="C7235" t="str">
            <v>NH000 32A/440V DC</v>
          </cell>
          <cell r="D7235" t="str">
            <v>15,1447</v>
          </cell>
          <cell r="E7235" t="str">
            <v>NO</v>
          </cell>
          <cell r="F7235">
            <v>30</v>
          </cell>
          <cell r="G7235">
            <v>106012.9</v>
          </cell>
          <cell r="H7235">
            <v>0</v>
          </cell>
          <cell r="I7235">
            <v>107073.02899999999</v>
          </cell>
          <cell r="J7235">
            <v>13491201.653999999</v>
          </cell>
          <cell r="K7235">
            <v>0.57999999999999996</v>
          </cell>
          <cell r="L7235">
            <v>21316099</v>
          </cell>
        </row>
        <row r="7236">
          <cell r="A7236" t="str">
            <v>004110203</v>
          </cell>
          <cell r="B7236" t="str">
            <v>Talilni vložek</v>
          </cell>
          <cell r="C7236" t="str">
            <v>NH000 40A/440V DC</v>
          </cell>
          <cell r="D7236" t="str">
            <v>15,1447</v>
          </cell>
          <cell r="E7236" t="str">
            <v>NO</v>
          </cell>
          <cell r="F7236">
            <v>30</v>
          </cell>
          <cell r="G7236">
            <v>106012.9</v>
          </cell>
          <cell r="H7236">
            <v>0</v>
          </cell>
          <cell r="I7236">
            <v>107073.02899999999</v>
          </cell>
          <cell r="J7236">
            <v>13491201.653999999</v>
          </cell>
          <cell r="K7236">
            <v>0.57999999999999996</v>
          </cell>
          <cell r="L7236">
            <v>21316099</v>
          </cell>
        </row>
        <row r="7237">
          <cell r="A7237" t="str">
            <v>004110204</v>
          </cell>
          <cell r="B7237" t="str">
            <v>Talilni vložek</v>
          </cell>
          <cell r="C7237" t="str">
            <v>NH000 50A/440V DC</v>
          </cell>
          <cell r="D7237" t="str">
            <v>15,1447</v>
          </cell>
          <cell r="E7237" t="str">
            <v>NO</v>
          </cell>
          <cell r="F7237">
            <v>30</v>
          </cell>
          <cell r="G7237">
            <v>106012.9</v>
          </cell>
          <cell r="H7237">
            <v>0</v>
          </cell>
          <cell r="I7237">
            <v>107073.02899999999</v>
          </cell>
          <cell r="J7237">
            <v>13491201.653999999</v>
          </cell>
          <cell r="K7237">
            <v>0.57999999999999996</v>
          </cell>
          <cell r="L7237">
            <v>21316099</v>
          </cell>
        </row>
        <row r="7238">
          <cell r="A7238" t="str">
            <v>004110210</v>
          </cell>
          <cell r="B7238" t="str">
            <v>Talilni vložek</v>
          </cell>
          <cell r="C7238" t="str">
            <v>NH00 63A/440V DC</v>
          </cell>
          <cell r="D7238" t="str">
            <v>19,5300</v>
          </cell>
          <cell r="E7238" t="str">
            <v>NO</v>
          </cell>
          <cell r="F7238">
            <v>30</v>
          </cell>
          <cell r="G7238">
            <v>136710</v>
          </cell>
          <cell r="H7238">
            <v>0</v>
          </cell>
          <cell r="I7238">
            <v>138077.1</v>
          </cell>
          <cell r="J7238">
            <v>17397714.600000001</v>
          </cell>
          <cell r="K7238">
            <v>0.57999999999999996</v>
          </cell>
          <cell r="L7238">
            <v>27488390</v>
          </cell>
        </row>
        <row r="7239">
          <cell r="A7239" t="str">
            <v>004110211</v>
          </cell>
          <cell r="B7239" t="str">
            <v>Talilni vložek</v>
          </cell>
          <cell r="C7239" t="str">
            <v>NH00 80A/440V DC</v>
          </cell>
          <cell r="D7239" t="str">
            <v>19,5300</v>
          </cell>
          <cell r="E7239" t="str">
            <v>NO</v>
          </cell>
          <cell r="F7239">
            <v>30</v>
          </cell>
          <cell r="G7239">
            <v>136710</v>
          </cell>
          <cell r="H7239">
            <v>0</v>
          </cell>
          <cell r="I7239">
            <v>138077.1</v>
          </cell>
          <cell r="J7239">
            <v>17397714.600000001</v>
          </cell>
          <cell r="K7239">
            <v>0.57999999999999996</v>
          </cell>
          <cell r="L7239">
            <v>27488390</v>
          </cell>
        </row>
        <row r="7240">
          <cell r="A7240" t="str">
            <v>004110212</v>
          </cell>
          <cell r="B7240" t="str">
            <v>Talilni vložek</v>
          </cell>
          <cell r="C7240" t="str">
            <v>NH00 100A/440V DC</v>
          </cell>
          <cell r="D7240" t="str">
            <v>19,5300</v>
          </cell>
          <cell r="E7240" t="str">
            <v>NO</v>
          </cell>
          <cell r="F7240">
            <v>30</v>
          </cell>
          <cell r="G7240">
            <v>136710</v>
          </cell>
          <cell r="H7240">
            <v>0</v>
          </cell>
          <cell r="I7240">
            <v>138077.1</v>
          </cell>
          <cell r="J7240">
            <v>17397714.600000001</v>
          </cell>
          <cell r="K7240">
            <v>0.57999999999999996</v>
          </cell>
          <cell r="L7240">
            <v>27488390</v>
          </cell>
        </row>
        <row r="7241">
          <cell r="A7241" t="str">
            <v>004110213</v>
          </cell>
          <cell r="B7241" t="str">
            <v>Talilni vložek</v>
          </cell>
          <cell r="C7241" t="str">
            <v>NH00 125A/440V DC</v>
          </cell>
          <cell r="D7241" t="str">
            <v>19,5300</v>
          </cell>
          <cell r="E7241" t="str">
            <v>NO</v>
          </cell>
          <cell r="F7241">
            <v>30</v>
          </cell>
          <cell r="G7241">
            <v>136710</v>
          </cell>
          <cell r="H7241">
            <v>0</v>
          </cell>
          <cell r="I7241">
            <v>138077.1</v>
          </cell>
          <cell r="J7241">
            <v>17397714.600000001</v>
          </cell>
          <cell r="K7241">
            <v>0.57999999999999996</v>
          </cell>
          <cell r="L7241">
            <v>27488390</v>
          </cell>
        </row>
        <row r="7242">
          <cell r="A7242" t="str">
            <v>004110214</v>
          </cell>
          <cell r="B7242" t="str">
            <v>Talilni vložek</v>
          </cell>
          <cell r="C7242" t="str">
            <v>NH00 160A/440V DC</v>
          </cell>
          <cell r="D7242" t="str">
            <v>19,5300</v>
          </cell>
          <cell r="E7242" t="str">
            <v>NO</v>
          </cell>
          <cell r="F7242">
            <v>30</v>
          </cell>
          <cell r="G7242">
            <v>136710</v>
          </cell>
          <cell r="H7242">
            <v>0</v>
          </cell>
          <cell r="I7242">
            <v>138077.1</v>
          </cell>
          <cell r="J7242">
            <v>17397714.600000001</v>
          </cell>
          <cell r="K7242">
            <v>0.57999999999999996</v>
          </cell>
          <cell r="L7242">
            <v>27488390</v>
          </cell>
        </row>
        <row r="7243">
          <cell r="A7243" t="str">
            <v>004110220</v>
          </cell>
          <cell r="B7243" t="str">
            <v>Talilni vložek</v>
          </cell>
          <cell r="C7243" t="str">
            <v>NH1 20A/440V DC</v>
          </cell>
          <cell r="D7243" t="str">
            <v>21,1144</v>
          </cell>
          <cell r="E7243" t="str">
            <v>NO</v>
          </cell>
          <cell r="F7243">
            <v>30</v>
          </cell>
          <cell r="G7243">
            <v>147800.79999999999</v>
          </cell>
          <cell r="H7243">
            <v>0</v>
          </cell>
          <cell r="I7243">
            <v>149278.80799999999</v>
          </cell>
          <cell r="J7243">
            <v>18809129.807999998</v>
          </cell>
          <cell r="K7243">
            <v>0.57999999999999996</v>
          </cell>
          <cell r="L7243">
            <v>29718426</v>
          </cell>
        </row>
        <row r="7244">
          <cell r="A7244" t="str">
            <v>004110221</v>
          </cell>
          <cell r="B7244" t="str">
            <v>Talilni vložek</v>
          </cell>
          <cell r="C7244" t="str">
            <v>NH1 25A/440V DC</v>
          </cell>
          <cell r="D7244" t="str">
            <v>21,1144</v>
          </cell>
          <cell r="E7244" t="str">
            <v>NO</v>
          </cell>
          <cell r="F7244">
            <v>30</v>
          </cell>
          <cell r="G7244">
            <v>147800.79999999999</v>
          </cell>
          <cell r="H7244">
            <v>0</v>
          </cell>
          <cell r="I7244">
            <v>149278.80799999999</v>
          </cell>
          <cell r="J7244">
            <v>18809129.807999998</v>
          </cell>
          <cell r="K7244">
            <v>0.57999999999999996</v>
          </cell>
          <cell r="L7244">
            <v>29718426</v>
          </cell>
        </row>
        <row r="7245">
          <cell r="A7245" t="str">
            <v>004110222</v>
          </cell>
          <cell r="B7245" t="str">
            <v>Talilni vložek</v>
          </cell>
          <cell r="C7245" t="str">
            <v>NH1 32A/440V DC</v>
          </cell>
          <cell r="D7245" t="str">
            <v>21,1144</v>
          </cell>
          <cell r="E7245" t="str">
            <v>NO</v>
          </cell>
          <cell r="F7245">
            <v>30</v>
          </cell>
          <cell r="G7245">
            <v>147800.79999999999</v>
          </cell>
          <cell r="H7245">
            <v>0</v>
          </cell>
          <cell r="I7245">
            <v>149278.80799999999</v>
          </cell>
          <cell r="J7245">
            <v>18809129.807999998</v>
          </cell>
          <cell r="K7245">
            <v>0.57999999999999996</v>
          </cell>
          <cell r="L7245">
            <v>29718426</v>
          </cell>
        </row>
        <row r="7246">
          <cell r="A7246" t="str">
            <v>004110223</v>
          </cell>
          <cell r="B7246" t="str">
            <v>Talilni vložek</v>
          </cell>
          <cell r="C7246" t="str">
            <v>NH1 40A/440V DC</v>
          </cell>
          <cell r="D7246" t="str">
            <v>21,7293</v>
          </cell>
          <cell r="E7246" t="str">
            <v>NO</v>
          </cell>
          <cell r="F7246">
            <v>30</v>
          </cell>
          <cell r="G7246">
            <v>152105.09999999998</v>
          </cell>
          <cell r="H7246">
            <v>0</v>
          </cell>
          <cell r="I7246">
            <v>153626.15099999998</v>
          </cell>
          <cell r="J7246">
            <v>19356895.025999997</v>
          </cell>
          <cell r="K7246">
            <v>0.57999999999999996</v>
          </cell>
          <cell r="L7246">
            <v>30583895</v>
          </cell>
        </row>
        <row r="7247">
          <cell r="A7247" t="str">
            <v>004110224</v>
          </cell>
          <cell r="B7247" t="str">
            <v>Talilni vložek</v>
          </cell>
          <cell r="C7247" t="str">
            <v>NH1 50A/440V DC</v>
          </cell>
          <cell r="D7247" t="str">
            <v>21,7293</v>
          </cell>
          <cell r="E7247" t="str">
            <v>NO</v>
          </cell>
          <cell r="F7247">
            <v>30</v>
          </cell>
          <cell r="G7247">
            <v>152105.09999999998</v>
          </cell>
          <cell r="H7247">
            <v>0</v>
          </cell>
          <cell r="I7247">
            <v>153626.15099999998</v>
          </cell>
          <cell r="J7247">
            <v>19356895.025999997</v>
          </cell>
          <cell r="K7247">
            <v>0.57999999999999996</v>
          </cell>
          <cell r="L7247">
            <v>30583895</v>
          </cell>
        </row>
        <row r="7248">
          <cell r="A7248" t="str">
            <v>004110225</v>
          </cell>
          <cell r="B7248" t="str">
            <v>Talilni vložek</v>
          </cell>
          <cell r="C7248" t="str">
            <v>NH1 63A/440V DC</v>
          </cell>
          <cell r="D7248" t="str">
            <v>21,7293</v>
          </cell>
          <cell r="E7248" t="str">
            <v>NO</v>
          </cell>
          <cell r="F7248">
            <v>30</v>
          </cell>
          <cell r="G7248">
            <v>152105.09999999998</v>
          </cell>
          <cell r="H7248">
            <v>0</v>
          </cell>
          <cell r="I7248">
            <v>153626.15099999998</v>
          </cell>
          <cell r="J7248">
            <v>19356895.025999997</v>
          </cell>
          <cell r="K7248">
            <v>0.57999999999999996</v>
          </cell>
          <cell r="L7248">
            <v>30583895</v>
          </cell>
        </row>
        <row r="7249">
          <cell r="A7249" t="str">
            <v>004110226</v>
          </cell>
          <cell r="B7249" t="str">
            <v>Talilni vložek</v>
          </cell>
          <cell r="C7249" t="str">
            <v>NH1 80A/440V DC</v>
          </cell>
          <cell r="D7249" t="str">
            <v>28,3140</v>
          </cell>
          <cell r="E7249" t="str">
            <v>NO</v>
          </cell>
          <cell r="F7249">
            <v>30</v>
          </cell>
          <cell r="G7249">
            <v>198198</v>
          </cell>
          <cell r="H7249">
            <v>0</v>
          </cell>
          <cell r="I7249">
            <v>200179.98</v>
          </cell>
          <cell r="J7249">
            <v>25222677.48</v>
          </cell>
          <cell r="K7249">
            <v>0.57999999999999996</v>
          </cell>
          <cell r="L7249">
            <v>39851831</v>
          </cell>
        </row>
        <row r="7250">
          <cell r="A7250" t="str">
            <v>004110227</v>
          </cell>
          <cell r="B7250" t="str">
            <v>Talilni vložek</v>
          </cell>
          <cell r="C7250" t="str">
            <v>NH1 100A/440V DC</v>
          </cell>
          <cell r="D7250" t="str">
            <v>28,3140</v>
          </cell>
          <cell r="E7250" t="str">
            <v>NO</v>
          </cell>
          <cell r="F7250">
            <v>30</v>
          </cell>
          <cell r="G7250">
            <v>198198</v>
          </cell>
          <cell r="H7250">
            <v>0</v>
          </cell>
          <cell r="I7250">
            <v>200179.98</v>
          </cell>
          <cell r="J7250">
            <v>25222677.48</v>
          </cell>
          <cell r="K7250">
            <v>0.57999999999999996</v>
          </cell>
          <cell r="L7250">
            <v>39851831</v>
          </cell>
        </row>
        <row r="7251">
          <cell r="A7251" t="str">
            <v>004110228</v>
          </cell>
          <cell r="B7251" t="str">
            <v>Talilni vložek</v>
          </cell>
          <cell r="C7251" t="str">
            <v>NH1 125A/440V DC</v>
          </cell>
          <cell r="D7251" t="str">
            <v>28,3140</v>
          </cell>
          <cell r="E7251" t="str">
            <v>NO</v>
          </cell>
          <cell r="F7251">
            <v>30</v>
          </cell>
          <cell r="G7251">
            <v>198198</v>
          </cell>
          <cell r="H7251">
            <v>0</v>
          </cell>
          <cell r="I7251">
            <v>200179.98</v>
          </cell>
          <cell r="J7251">
            <v>25222677.48</v>
          </cell>
          <cell r="K7251">
            <v>0.57999999999999996</v>
          </cell>
          <cell r="L7251">
            <v>39851831</v>
          </cell>
        </row>
        <row r="7252">
          <cell r="A7252" t="str">
            <v>004110229</v>
          </cell>
          <cell r="B7252" t="str">
            <v>Talilni vložek</v>
          </cell>
          <cell r="C7252" t="str">
            <v>NH1 160A/440V DC</v>
          </cell>
          <cell r="D7252" t="str">
            <v>28,3140</v>
          </cell>
          <cell r="E7252" t="str">
            <v>NO</v>
          </cell>
          <cell r="F7252">
            <v>30</v>
          </cell>
          <cell r="G7252">
            <v>198198</v>
          </cell>
          <cell r="H7252">
            <v>0</v>
          </cell>
          <cell r="I7252">
            <v>200179.98</v>
          </cell>
          <cell r="J7252">
            <v>25222677.48</v>
          </cell>
          <cell r="K7252">
            <v>0.57999999999999996</v>
          </cell>
          <cell r="L7252">
            <v>39851831</v>
          </cell>
        </row>
        <row r="7253">
          <cell r="A7253" t="str">
            <v>004110230</v>
          </cell>
          <cell r="B7253" t="str">
            <v>Talilni vložek</v>
          </cell>
          <cell r="C7253" t="str">
            <v>NH1 200A/440V DC</v>
          </cell>
          <cell r="D7253" t="str">
            <v>37,0845</v>
          </cell>
          <cell r="E7253" t="str">
            <v>NO</v>
          </cell>
          <cell r="F7253">
            <v>30</v>
          </cell>
          <cell r="G7253">
            <v>259591.49999999997</v>
          </cell>
          <cell r="H7253">
            <v>0</v>
          </cell>
          <cell r="I7253">
            <v>262187.41499999998</v>
          </cell>
          <cell r="J7253">
            <v>33035614.289999999</v>
          </cell>
          <cell r="K7253">
            <v>0.57999999999999996</v>
          </cell>
          <cell r="L7253">
            <v>52196271</v>
          </cell>
        </row>
        <row r="7254">
          <cell r="A7254" t="str">
            <v>004110231</v>
          </cell>
          <cell r="B7254" t="str">
            <v>Talilni vložek</v>
          </cell>
          <cell r="C7254" t="str">
            <v>NH1 250A/440V DC</v>
          </cell>
          <cell r="D7254" t="str">
            <v>37,0845</v>
          </cell>
          <cell r="E7254" t="str">
            <v>NO</v>
          </cell>
          <cell r="F7254">
            <v>30</v>
          </cell>
          <cell r="G7254">
            <v>259591.49999999997</v>
          </cell>
          <cell r="H7254">
            <v>0</v>
          </cell>
          <cell r="I7254">
            <v>262187.41499999998</v>
          </cell>
          <cell r="J7254">
            <v>33035614.289999999</v>
          </cell>
          <cell r="K7254">
            <v>0.57999999999999996</v>
          </cell>
          <cell r="L7254">
            <v>52196271</v>
          </cell>
        </row>
        <row r="7255">
          <cell r="A7255" t="str">
            <v>004305637</v>
          </cell>
          <cell r="B7255" t="str">
            <v>Talilni vložek</v>
          </cell>
          <cell r="C7255" t="str">
            <v>G3LM aR 1000A/1000V DC</v>
          </cell>
          <cell r="D7255" t="str">
            <v>231,0118</v>
          </cell>
          <cell r="E7255" t="str">
            <v>NO</v>
          </cell>
          <cell r="F7255">
            <v>30</v>
          </cell>
          <cell r="G7255">
            <v>1617082.5999999999</v>
          </cell>
          <cell r="H7255">
            <v>0</v>
          </cell>
          <cell r="I7255">
            <v>1633253.426</v>
          </cell>
          <cell r="J7255">
            <v>205789931.676</v>
          </cell>
          <cell r="K7255">
            <v>0.57999999999999996</v>
          </cell>
          <cell r="L7255">
            <v>325148093</v>
          </cell>
        </row>
        <row r="7256">
          <cell r="A7256" t="str">
            <v>004305635</v>
          </cell>
          <cell r="B7256" t="str">
            <v>Talilni vložek</v>
          </cell>
          <cell r="C7256" t="str">
            <v>G3LM aR 1250A/1000V DC</v>
          </cell>
          <cell r="D7256" t="str">
            <v>269,4696</v>
          </cell>
          <cell r="E7256" t="str">
            <v>NO</v>
          </cell>
          <cell r="F7256">
            <v>30</v>
          </cell>
          <cell r="G7256">
            <v>1886287.2</v>
          </cell>
          <cell r="H7256">
            <v>0</v>
          </cell>
          <cell r="I7256">
            <v>1905150.0719999999</v>
          </cell>
          <cell r="J7256">
            <v>240048909.072</v>
          </cell>
          <cell r="K7256">
            <v>0.57999999999999996</v>
          </cell>
          <cell r="L7256">
            <v>379277277</v>
          </cell>
        </row>
        <row r="7257">
          <cell r="A7257" t="str">
            <v>001692660</v>
          </cell>
          <cell r="B7257" t="str">
            <v>Varovalèno loèilno stikalo</v>
          </cell>
          <cell r="C7257" t="str">
            <v>HVL00 Telecom 1p M12 front FM</v>
          </cell>
          <cell r="D7257" t="str">
            <v>114,6138</v>
          </cell>
          <cell r="E7257" t="str">
            <v>NL</v>
          </cell>
          <cell r="F7257">
            <v>32</v>
          </cell>
          <cell r="G7257">
            <v>779373.84000000008</v>
          </cell>
          <cell r="H7257">
            <v>0</v>
          </cell>
          <cell r="I7257">
            <v>787167.57840000011</v>
          </cell>
          <cell r="J7257">
            <v>99183114.878400013</v>
          </cell>
          <cell r="K7257">
            <v>0.57999999999999996</v>
          </cell>
          <cell r="L7257">
            <v>156709322</v>
          </cell>
        </row>
        <row r="7258">
          <cell r="A7258" t="str">
            <v>001692661</v>
          </cell>
          <cell r="B7258" t="str">
            <v>Varovalèno loèilno stikalo</v>
          </cell>
          <cell r="C7258" t="str">
            <v>HVL00 Telecom 1p M12 rear FM</v>
          </cell>
          <cell r="D7258" t="str">
            <v>156,5769</v>
          </cell>
          <cell r="E7258" t="str">
            <v>NL</v>
          </cell>
          <cell r="F7258">
            <v>32</v>
          </cell>
          <cell r="G7258">
            <v>1064722.9200000002</v>
          </cell>
          <cell r="H7258">
            <v>0</v>
          </cell>
          <cell r="I7258">
            <v>1075370.1492000001</v>
          </cell>
          <cell r="J7258">
            <v>135496638.7992</v>
          </cell>
          <cell r="K7258">
            <v>0.57999999999999996</v>
          </cell>
          <cell r="L7258">
            <v>214084690</v>
          </cell>
        </row>
        <row r="7259">
          <cell r="A7259" t="str">
            <v>001692662</v>
          </cell>
          <cell r="B7259" t="str">
            <v>Varovalèno loèilno stikalo</v>
          </cell>
          <cell r="C7259" t="str">
            <v>HVL00 Telecom 1p M12 F</v>
          </cell>
          <cell r="D7259" t="str">
            <v>80,3452</v>
          </cell>
          <cell r="E7259" t="str">
            <v>NL</v>
          </cell>
          <cell r="F7259">
            <v>32</v>
          </cell>
          <cell r="G7259">
            <v>546347.36</v>
          </cell>
          <cell r="H7259">
            <v>0</v>
          </cell>
          <cell r="I7259">
            <v>551810.83360000001</v>
          </cell>
          <cell r="J7259">
            <v>69528165.033600003</v>
          </cell>
          <cell r="K7259">
            <v>0.57999999999999996</v>
          </cell>
          <cell r="L7259">
            <v>109854501</v>
          </cell>
        </row>
        <row r="7260">
          <cell r="A7260" t="str">
            <v>001692663</v>
          </cell>
          <cell r="B7260" t="str">
            <v>Varovalèno loèilno stikalo</v>
          </cell>
          <cell r="C7260" t="str">
            <v>HVL00 Telecom 1p M12 rear</v>
          </cell>
          <cell r="D7260" t="str">
            <v>143,4735</v>
          </cell>
          <cell r="E7260" t="str">
            <v>NL</v>
          </cell>
          <cell r="F7260">
            <v>32</v>
          </cell>
          <cell r="G7260">
            <v>975619.8</v>
          </cell>
          <cell r="H7260">
            <v>0</v>
          </cell>
          <cell r="I7260">
            <v>985375.99800000002</v>
          </cell>
          <cell r="J7260">
            <v>124157375.748</v>
          </cell>
          <cell r="K7260">
            <v>0.57999999999999996</v>
          </cell>
          <cell r="L7260">
            <v>196168654</v>
          </cell>
        </row>
        <row r="7261">
          <cell r="A7261" t="str">
            <v>004122035</v>
          </cell>
          <cell r="B7261" t="str">
            <v>Podstavek talilnega vložka</v>
          </cell>
          <cell r="C7261" t="str">
            <v>U1-1/GZ/PV</v>
          </cell>
          <cell r="D7261" t="str">
            <v>33,7494</v>
          </cell>
          <cell r="E7261" t="str">
            <v>XB</v>
          </cell>
          <cell r="F7261">
            <v>30</v>
          </cell>
          <cell r="G7261">
            <v>236245.8</v>
          </cell>
          <cell r="H7261">
            <v>0</v>
          </cell>
          <cell r="I7261">
            <v>238608.258</v>
          </cell>
          <cell r="J7261">
            <v>30064640.508000001</v>
          </cell>
          <cell r="K7261">
            <v>0.64</v>
          </cell>
          <cell r="L7261">
            <v>49306011</v>
          </cell>
        </row>
        <row r="7262">
          <cell r="A7262" t="str">
            <v>004182475</v>
          </cell>
          <cell r="B7262" t="str">
            <v>Talilni vložek</v>
          </cell>
          <cell r="C7262" t="str">
            <v>NH00 gB 85/25A/1000V</v>
          </cell>
          <cell r="D7262" t="str">
            <v>62,4301</v>
          </cell>
          <cell r="E7262" t="str">
            <v>NO</v>
          </cell>
          <cell r="F7262">
            <v>30</v>
          </cell>
          <cell r="G7262">
            <v>437010.69999999995</v>
          </cell>
          <cell r="H7262">
            <v>0</v>
          </cell>
          <cell r="I7262">
            <v>441380.80699999997</v>
          </cell>
          <cell r="J7262">
            <v>55613981.681999996</v>
          </cell>
          <cell r="K7262">
            <v>0.64</v>
          </cell>
          <cell r="L7262">
            <v>91206930</v>
          </cell>
        </row>
        <row r="7263">
          <cell r="A7263" t="str">
            <v>004182476</v>
          </cell>
          <cell r="B7263" t="str">
            <v>Talilni vložek</v>
          </cell>
          <cell r="C7263" t="str">
            <v>NH00 gB 85/32A/1000V</v>
          </cell>
          <cell r="D7263" t="str">
            <v>62,4301</v>
          </cell>
          <cell r="E7263" t="str">
            <v>NO</v>
          </cell>
          <cell r="F7263">
            <v>30</v>
          </cell>
          <cell r="G7263">
            <v>437010.69999999995</v>
          </cell>
          <cell r="H7263">
            <v>0</v>
          </cell>
          <cell r="I7263">
            <v>441380.80699999997</v>
          </cell>
          <cell r="J7263">
            <v>55613981.681999996</v>
          </cell>
          <cell r="K7263">
            <v>0.64</v>
          </cell>
          <cell r="L7263">
            <v>91206930</v>
          </cell>
        </row>
        <row r="7264">
          <cell r="A7264" t="str">
            <v>004182477</v>
          </cell>
          <cell r="B7264" t="str">
            <v>Talilni vložek</v>
          </cell>
          <cell r="C7264" t="str">
            <v>NH00 gB 85/35A/1000V</v>
          </cell>
          <cell r="D7264" t="str">
            <v>62,4301</v>
          </cell>
          <cell r="E7264" t="str">
            <v>NO</v>
          </cell>
          <cell r="F7264">
            <v>30</v>
          </cell>
          <cell r="G7264">
            <v>437010.69999999995</v>
          </cell>
          <cell r="H7264">
            <v>0</v>
          </cell>
          <cell r="I7264">
            <v>441380.80699999997</v>
          </cell>
          <cell r="J7264">
            <v>55613981.681999996</v>
          </cell>
          <cell r="K7264">
            <v>0.64</v>
          </cell>
          <cell r="L7264">
            <v>91206930</v>
          </cell>
        </row>
        <row r="7265">
          <cell r="A7265" t="str">
            <v>004182478</v>
          </cell>
          <cell r="B7265" t="str">
            <v>Talilni vložek</v>
          </cell>
          <cell r="C7265" t="str">
            <v>NH00 gB 85/40A/1000V</v>
          </cell>
          <cell r="D7265" t="str">
            <v>62,4301</v>
          </cell>
          <cell r="E7265" t="str">
            <v>NO</v>
          </cell>
          <cell r="F7265">
            <v>30</v>
          </cell>
          <cell r="G7265">
            <v>437010.69999999995</v>
          </cell>
          <cell r="H7265">
            <v>0</v>
          </cell>
          <cell r="I7265">
            <v>441380.80699999997</v>
          </cell>
          <cell r="J7265">
            <v>55613981.681999996</v>
          </cell>
          <cell r="K7265">
            <v>0.64</v>
          </cell>
          <cell r="L7265">
            <v>91206930</v>
          </cell>
        </row>
        <row r="7266">
          <cell r="A7266" t="str">
            <v>004182479</v>
          </cell>
          <cell r="B7266" t="str">
            <v>Talilni vložek</v>
          </cell>
          <cell r="C7266" t="str">
            <v>NH00 gB 85/50A/1000V</v>
          </cell>
          <cell r="D7266" t="str">
            <v>72,8351</v>
          </cell>
          <cell r="E7266" t="str">
            <v>NO</v>
          </cell>
          <cell r="F7266">
            <v>30</v>
          </cell>
          <cell r="G7266">
            <v>509845.69999999995</v>
          </cell>
          <cell r="H7266">
            <v>0</v>
          </cell>
          <cell r="I7266">
            <v>514944.15699999995</v>
          </cell>
          <cell r="J7266">
            <v>64882963.78199999</v>
          </cell>
          <cell r="K7266">
            <v>0.64</v>
          </cell>
          <cell r="L7266">
            <v>106408061</v>
          </cell>
        </row>
        <row r="7267">
          <cell r="A7267" t="str">
            <v>004182480</v>
          </cell>
          <cell r="B7267" t="str">
            <v>Talilni vložek</v>
          </cell>
          <cell r="C7267" t="str">
            <v>NH00 gB 85/63A/1000V</v>
          </cell>
          <cell r="D7267" t="str">
            <v>72,8351</v>
          </cell>
          <cell r="E7267" t="str">
            <v>NO</v>
          </cell>
          <cell r="F7267">
            <v>30</v>
          </cell>
          <cell r="G7267">
            <v>509845.69999999995</v>
          </cell>
          <cell r="H7267">
            <v>0</v>
          </cell>
          <cell r="I7267">
            <v>514944.15699999995</v>
          </cell>
          <cell r="J7267">
            <v>64882963.78199999</v>
          </cell>
          <cell r="K7267">
            <v>0.64</v>
          </cell>
          <cell r="L7267">
            <v>106408061</v>
          </cell>
        </row>
        <row r="7268">
          <cell r="A7268" t="str">
            <v>004182481</v>
          </cell>
          <cell r="B7268" t="str">
            <v>Talilni vložek</v>
          </cell>
          <cell r="C7268" t="str">
            <v>NH00 gB 85/80A/1000V</v>
          </cell>
          <cell r="D7268" t="str">
            <v>72,8351</v>
          </cell>
          <cell r="E7268" t="str">
            <v>NO</v>
          </cell>
          <cell r="F7268">
            <v>30</v>
          </cell>
          <cell r="G7268">
            <v>509845.69999999995</v>
          </cell>
          <cell r="H7268">
            <v>0</v>
          </cell>
          <cell r="I7268">
            <v>514944.15699999995</v>
          </cell>
          <cell r="J7268">
            <v>64882963.78199999</v>
          </cell>
          <cell r="K7268">
            <v>0.64</v>
          </cell>
          <cell r="L7268">
            <v>106408061</v>
          </cell>
        </row>
        <row r="7269">
          <cell r="A7269" t="str">
            <v>004182482</v>
          </cell>
          <cell r="B7269" t="str">
            <v>Talilni vložek</v>
          </cell>
          <cell r="C7269" t="str">
            <v>NH00 gB 85/100A/1000V</v>
          </cell>
          <cell r="D7269" t="str">
            <v>72,8351</v>
          </cell>
          <cell r="E7269" t="str">
            <v>NO</v>
          </cell>
          <cell r="F7269">
            <v>30</v>
          </cell>
          <cell r="G7269">
            <v>509845.69999999995</v>
          </cell>
          <cell r="H7269">
            <v>0</v>
          </cell>
          <cell r="I7269">
            <v>514944.15699999995</v>
          </cell>
          <cell r="J7269">
            <v>64882963.78199999</v>
          </cell>
          <cell r="K7269">
            <v>0.64</v>
          </cell>
          <cell r="L7269">
            <v>106408061</v>
          </cell>
        </row>
        <row r="7270">
          <cell r="A7270" t="str">
            <v>004113721</v>
          </cell>
          <cell r="B7270" t="str">
            <v>Talilni vložek</v>
          </cell>
          <cell r="C7270" t="str">
            <v>NH1 gG 6A/1200V</v>
          </cell>
          <cell r="D7270" t="str">
            <v>80,8707</v>
          </cell>
          <cell r="E7270" t="str">
            <v>NU</v>
          </cell>
          <cell r="F7270">
            <v>30</v>
          </cell>
          <cell r="G7270">
            <v>566094.89999999991</v>
          </cell>
          <cell r="H7270">
            <v>0</v>
          </cell>
          <cell r="I7270">
            <v>571755.84899999993</v>
          </cell>
          <cell r="J7270">
            <v>72041236.973999992</v>
          </cell>
          <cell r="K7270">
            <v>0.64</v>
          </cell>
          <cell r="L7270">
            <v>118147629</v>
          </cell>
        </row>
        <row r="7271">
          <cell r="A7271" t="str">
            <v>004113722</v>
          </cell>
          <cell r="B7271" t="str">
            <v>Talilni vložek</v>
          </cell>
          <cell r="C7271" t="str">
            <v>NH1 gG 10A/1200V</v>
          </cell>
          <cell r="D7271" t="str">
            <v>80,8707</v>
          </cell>
          <cell r="E7271" t="str">
            <v>NU</v>
          </cell>
          <cell r="F7271">
            <v>30</v>
          </cell>
          <cell r="G7271">
            <v>566094.89999999991</v>
          </cell>
          <cell r="H7271">
            <v>0</v>
          </cell>
          <cell r="I7271">
            <v>571755.84899999993</v>
          </cell>
          <cell r="J7271">
            <v>72041236.973999992</v>
          </cell>
          <cell r="K7271">
            <v>0.64</v>
          </cell>
          <cell r="L7271">
            <v>118147629</v>
          </cell>
        </row>
        <row r="7272">
          <cell r="A7272" t="str">
            <v>004113723</v>
          </cell>
          <cell r="B7272" t="str">
            <v>Talilni vložek</v>
          </cell>
          <cell r="C7272" t="str">
            <v>NH1 gG 16A/1200V</v>
          </cell>
          <cell r="D7272" t="str">
            <v>80,8707</v>
          </cell>
          <cell r="E7272" t="str">
            <v>NU</v>
          </cell>
          <cell r="F7272">
            <v>30</v>
          </cell>
          <cell r="G7272">
            <v>566094.89999999991</v>
          </cell>
          <cell r="H7272">
            <v>0</v>
          </cell>
          <cell r="I7272">
            <v>571755.84899999993</v>
          </cell>
          <cell r="J7272">
            <v>72041236.973999992</v>
          </cell>
          <cell r="K7272">
            <v>0.64</v>
          </cell>
          <cell r="L7272">
            <v>118147629</v>
          </cell>
        </row>
        <row r="7273">
          <cell r="A7273" t="str">
            <v>004113724</v>
          </cell>
          <cell r="B7273" t="str">
            <v>Talilni vložek</v>
          </cell>
          <cell r="C7273" t="str">
            <v>NH1 gG 20A/1200V</v>
          </cell>
          <cell r="D7273" t="str">
            <v>80,8707</v>
          </cell>
          <cell r="E7273" t="str">
            <v>NU</v>
          </cell>
          <cell r="F7273">
            <v>30</v>
          </cell>
          <cell r="G7273">
            <v>566094.89999999991</v>
          </cell>
          <cell r="H7273">
            <v>0</v>
          </cell>
          <cell r="I7273">
            <v>571755.84899999993</v>
          </cell>
          <cell r="J7273">
            <v>72041236.973999992</v>
          </cell>
          <cell r="K7273">
            <v>0.64</v>
          </cell>
          <cell r="L7273">
            <v>118147629</v>
          </cell>
        </row>
        <row r="7274">
          <cell r="A7274" t="str">
            <v>004113725</v>
          </cell>
          <cell r="B7274" t="str">
            <v>Talilni vložek</v>
          </cell>
          <cell r="C7274" t="str">
            <v>NH1 gG 25A/1200V</v>
          </cell>
          <cell r="D7274" t="str">
            <v>80,8707</v>
          </cell>
          <cell r="E7274" t="str">
            <v>NU</v>
          </cell>
          <cell r="F7274">
            <v>30</v>
          </cell>
          <cell r="G7274">
            <v>566094.89999999991</v>
          </cell>
          <cell r="H7274">
            <v>0</v>
          </cell>
          <cell r="I7274">
            <v>571755.84899999993</v>
          </cell>
          <cell r="J7274">
            <v>72041236.973999992</v>
          </cell>
          <cell r="K7274">
            <v>0.64</v>
          </cell>
          <cell r="L7274">
            <v>118147629</v>
          </cell>
        </row>
        <row r="7275">
          <cell r="A7275" t="str">
            <v>004113726</v>
          </cell>
          <cell r="B7275" t="str">
            <v>Talilni vložek</v>
          </cell>
          <cell r="C7275" t="str">
            <v>NH1 gG 32A/1200V</v>
          </cell>
          <cell r="D7275" t="str">
            <v>80,8707</v>
          </cell>
          <cell r="E7275" t="str">
            <v>NU</v>
          </cell>
          <cell r="F7275">
            <v>30</v>
          </cell>
          <cell r="G7275">
            <v>566094.89999999991</v>
          </cell>
          <cell r="H7275">
            <v>0</v>
          </cell>
          <cell r="I7275">
            <v>571755.84899999993</v>
          </cell>
          <cell r="J7275">
            <v>72041236.973999992</v>
          </cell>
          <cell r="K7275">
            <v>0.64</v>
          </cell>
          <cell r="L7275">
            <v>118147629</v>
          </cell>
        </row>
        <row r="7276">
          <cell r="A7276" t="str">
            <v>004113727</v>
          </cell>
          <cell r="B7276" t="str">
            <v>Talilni vložek</v>
          </cell>
          <cell r="C7276" t="str">
            <v>NH1 gG 35A/1200V</v>
          </cell>
          <cell r="D7276" t="str">
            <v>80,8707</v>
          </cell>
          <cell r="E7276" t="str">
            <v>NU</v>
          </cell>
          <cell r="F7276">
            <v>30</v>
          </cell>
          <cell r="G7276">
            <v>566094.89999999991</v>
          </cell>
          <cell r="H7276">
            <v>0</v>
          </cell>
          <cell r="I7276">
            <v>571755.84899999993</v>
          </cell>
          <cell r="J7276">
            <v>72041236.973999992</v>
          </cell>
          <cell r="K7276">
            <v>0.64</v>
          </cell>
          <cell r="L7276">
            <v>118147629</v>
          </cell>
        </row>
        <row r="7277">
          <cell r="A7277" t="str">
            <v>004113728</v>
          </cell>
          <cell r="B7277" t="str">
            <v>Talilni vložek</v>
          </cell>
          <cell r="C7277" t="str">
            <v>NH1 gG 40A/1200V</v>
          </cell>
          <cell r="D7277" t="str">
            <v>80,8707</v>
          </cell>
          <cell r="E7277" t="str">
            <v>NU</v>
          </cell>
          <cell r="F7277">
            <v>30</v>
          </cell>
          <cell r="G7277">
            <v>566094.89999999991</v>
          </cell>
          <cell r="H7277">
            <v>0</v>
          </cell>
          <cell r="I7277">
            <v>571755.84899999993</v>
          </cell>
          <cell r="J7277">
            <v>72041236.973999992</v>
          </cell>
          <cell r="K7277">
            <v>0.64</v>
          </cell>
          <cell r="L7277">
            <v>118147629</v>
          </cell>
        </row>
        <row r="7278">
          <cell r="A7278" t="str">
            <v>004113729</v>
          </cell>
          <cell r="B7278" t="str">
            <v>Talilni vložek</v>
          </cell>
          <cell r="C7278" t="str">
            <v>NH1 gG 50A/1200V</v>
          </cell>
          <cell r="D7278" t="str">
            <v>80,8707</v>
          </cell>
          <cell r="E7278" t="str">
            <v>NU</v>
          </cell>
          <cell r="F7278">
            <v>30</v>
          </cell>
          <cell r="G7278">
            <v>566094.89999999991</v>
          </cell>
          <cell r="H7278">
            <v>0</v>
          </cell>
          <cell r="I7278">
            <v>571755.84899999993</v>
          </cell>
          <cell r="J7278">
            <v>72041236.973999992</v>
          </cell>
          <cell r="K7278">
            <v>0.64</v>
          </cell>
          <cell r="L7278">
            <v>118147629</v>
          </cell>
        </row>
        <row r="7279">
          <cell r="A7279" t="str">
            <v>004113730</v>
          </cell>
          <cell r="B7279" t="str">
            <v>Talilni vložek</v>
          </cell>
          <cell r="C7279" t="str">
            <v>NH1 gG 63A/1200V</v>
          </cell>
          <cell r="D7279" t="str">
            <v>80,8707</v>
          </cell>
          <cell r="E7279" t="str">
            <v>NU</v>
          </cell>
          <cell r="F7279">
            <v>30</v>
          </cell>
          <cell r="G7279">
            <v>566094.89999999991</v>
          </cell>
          <cell r="H7279">
            <v>0</v>
          </cell>
          <cell r="I7279">
            <v>571755.84899999993</v>
          </cell>
          <cell r="J7279">
            <v>72041236.973999992</v>
          </cell>
          <cell r="K7279">
            <v>0.64</v>
          </cell>
          <cell r="L7279">
            <v>118147629</v>
          </cell>
        </row>
        <row r="7280">
          <cell r="A7280" t="str">
            <v>004113731</v>
          </cell>
          <cell r="B7280" t="str">
            <v>Talilni vložek</v>
          </cell>
          <cell r="C7280" t="str">
            <v>NH1 gG 80A/1200V</v>
          </cell>
          <cell r="D7280" t="str">
            <v>80,8707</v>
          </cell>
          <cell r="E7280" t="str">
            <v>NU</v>
          </cell>
          <cell r="F7280">
            <v>30</v>
          </cell>
          <cell r="G7280">
            <v>566094.89999999991</v>
          </cell>
          <cell r="H7280">
            <v>0</v>
          </cell>
          <cell r="I7280">
            <v>571755.84899999993</v>
          </cell>
          <cell r="J7280">
            <v>72041236.973999992</v>
          </cell>
          <cell r="K7280">
            <v>0.64</v>
          </cell>
          <cell r="L7280">
            <v>118147629</v>
          </cell>
        </row>
        <row r="7281">
          <cell r="A7281" t="str">
            <v>004113732</v>
          </cell>
          <cell r="B7281" t="str">
            <v>Talilni vložek</v>
          </cell>
          <cell r="C7281" t="str">
            <v>NH1 gG 100A/1200V</v>
          </cell>
          <cell r="D7281" t="str">
            <v>80,8707</v>
          </cell>
          <cell r="E7281" t="str">
            <v>NU</v>
          </cell>
          <cell r="F7281">
            <v>30</v>
          </cell>
          <cell r="G7281">
            <v>566094.89999999991</v>
          </cell>
          <cell r="H7281">
            <v>0</v>
          </cell>
          <cell r="I7281">
            <v>571755.84899999993</v>
          </cell>
          <cell r="J7281">
            <v>72041236.973999992</v>
          </cell>
          <cell r="K7281">
            <v>0.64</v>
          </cell>
          <cell r="L7281">
            <v>118147629</v>
          </cell>
        </row>
        <row r="7282">
          <cell r="A7282" t="str">
            <v>004113733</v>
          </cell>
          <cell r="B7282" t="str">
            <v>Talilni vložek</v>
          </cell>
          <cell r="C7282" t="str">
            <v>NH1 gG 125A/1200V</v>
          </cell>
          <cell r="D7282" t="str">
            <v>80,8707</v>
          </cell>
          <cell r="E7282" t="str">
            <v>NU</v>
          </cell>
          <cell r="F7282">
            <v>30</v>
          </cell>
          <cell r="G7282">
            <v>566094.89999999991</v>
          </cell>
          <cell r="H7282">
            <v>0</v>
          </cell>
          <cell r="I7282">
            <v>571755.84899999993</v>
          </cell>
          <cell r="J7282">
            <v>72041236.973999992</v>
          </cell>
          <cell r="K7282">
            <v>0.64</v>
          </cell>
          <cell r="L7282">
            <v>118147629</v>
          </cell>
        </row>
        <row r="7283">
          <cell r="A7283" t="str">
            <v>004113734</v>
          </cell>
          <cell r="B7283" t="str">
            <v>Talilni vložek</v>
          </cell>
          <cell r="C7283" t="str">
            <v>NH1 gG 160A/1200V</v>
          </cell>
          <cell r="D7283" t="str">
            <v>80,8707</v>
          </cell>
          <cell r="E7283" t="str">
            <v>NU</v>
          </cell>
          <cell r="F7283">
            <v>30</v>
          </cell>
          <cell r="G7283">
            <v>566094.89999999991</v>
          </cell>
          <cell r="H7283">
            <v>0</v>
          </cell>
          <cell r="I7283">
            <v>571755.84899999993</v>
          </cell>
          <cell r="J7283">
            <v>72041236.973999992</v>
          </cell>
          <cell r="K7283">
            <v>0.64</v>
          </cell>
          <cell r="L7283">
            <v>118147629</v>
          </cell>
        </row>
        <row r="7284">
          <cell r="A7284" t="str">
            <v>004113735</v>
          </cell>
          <cell r="B7284" t="str">
            <v>Talilni vložek</v>
          </cell>
          <cell r="C7284" t="str">
            <v>NH1 gG 200A/1200V</v>
          </cell>
          <cell r="D7284" t="str">
            <v>80,8707</v>
          </cell>
          <cell r="E7284" t="str">
            <v>NU</v>
          </cell>
          <cell r="F7284">
            <v>30</v>
          </cell>
          <cell r="G7284">
            <v>566094.89999999991</v>
          </cell>
          <cell r="H7284">
            <v>0</v>
          </cell>
          <cell r="I7284">
            <v>571755.84899999993</v>
          </cell>
          <cell r="J7284">
            <v>72041236.973999992</v>
          </cell>
          <cell r="K7284">
            <v>0.64</v>
          </cell>
          <cell r="L7284">
            <v>118147629</v>
          </cell>
        </row>
        <row r="7285">
          <cell r="A7285" t="str">
            <v>004113796</v>
          </cell>
          <cell r="B7285" t="str">
            <v>Talilni vložek</v>
          </cell>
          <cell r="C7285" t="str">
            <v>NH1/K gG 6A/1200V</v>
          </cell>
          <cell r="D7285" t="str">
            <v>97,0448</v>
          </cell>
          <cell r="E7285" t="str">
            <v>NU</v>
          </cell>
          <cell r="F7285">
            <v>30</v>
          </cell>
          <cell r="G7285">
            <v>679313.6</v>
          </cell>
          <cell r="H7285">
            <v>0</v>
          </cell>
          <cell r="I7285">
            <v>686106.73600000003</v>
          </cell>
          <cell r="J7285">
            <v>86449448.736000001</v>
          </cell>
          <cell r="K7285">
            <v>0.64</v>
          </cell>
          <cell r="L7285">
            <v>141777096</v>
          </cell>
        </row>
        <row r="7286">
          <cell r="A7286" t="str">
            <v>004113797</v>
          </cell>
          <cell r="B7286" t="str">
            <v>Talilni vložek</v>
          </cell>
          <cell r="C7286" t="str">
            <v>NH1/K gG 10A/1200V</v>
          </cell>
          <cell r="D7286" t="str">
            <v>97,0448</v>
          </cell>
          <cell r="E7286" t="str">
            <v>NU</v>
          </cell>
          <cell r="F7286">
            <v>30</v>
          </cell>
          <cell r="G7286">
            <v>679313.6</v>
          </cell>
          <cell r="H7286">
            <v>0</v>
          </cell>
          <cell r="I7286">
            <v>686106.73600000003</v>
          </cell>
          <cell r="J7286">
            <v>86449448.736000001</v>
          </cell>
          <cell r="K7286">
            <v>0.64</v>
          </cell>
          <cell r="L7286">
            <v>141777096</v>
          </cell>
        </row>
        <row r="7287">
          <cell r="A7287" t="str">
            <v>004113798</v>
          </cell>
          <cell r="B7287" t="str">
            <v>Talilni vložek</v>
          </cell>
          <cell r="C7287" t="str">
            <v>NH1/K gG 16A/1200V</v>
          </cell>
          <cell r="D7287" t="str">
            <v>97,0448</v>
          </cell>
          <cell r="E7287" t="str">
            <v>NU</v>
          </cell>
          <cell r="F7287">
            <v>30</v>
          </cell>
          <cell r="G7287">
            <v>679313.6</v>
          </cell>
          <cell r="H7287">
            <v>0</v>
          </cell>
          <cell r="I7287">
            <v>686106.73600000003</v>
          </cell>
          <cell r="J7287">
            <v>86449448.736000001</v>
          </cell>
          <cell r="K7287">
            <v>0.64</v>
          </cell>
          <cell r="L7287">
            <v>141777096</v>
          </cell>
        </row>
        <row r="7288">
          <cell r="A7288" t="str">
            <v>004113799</v>
          </cell>
          <cell r="B7288" t="str">
            <v>Talilni vložek</v>
          </cell>
          <cell r="C7288" t="str">
            <v>NH1/K gG 20A/1200V</v>
          </cell>
          <cell r="D7288" t="str">
            <v>97,0448</v>
          </cell>
          <cell r="E7288" t="str">
            <v>NU</v>
          </cell>
          <cell r="F7288">
            <v>30</v>
          </cell>
          <cell r="G7288">
            <v>679313.6</v>
          </cell>
          <cell r="H7288">
            <v>0</v>
          </cell>
          <cell r="I7288">
            <v>686106.73600000003</v>
          </cell>
          <cell r="J7288">
            <v>86449448.736000001</v>
          </cell>
          <cell r="K7288">
            <v>0.64</v>
          </cell>
          <cell r="L7288">
            <v>141777096</v>
          </cell>
        </row>
        <row r="7289">
          <cell r="A7289" t="str">
            <v>004113801</v>
          </cell>
          <cell r="B7289" t="str">
            <v>Talilni vložek</v>
          </cell>
          <cell r="C7289" t="str">
            <v>NH1/K gG 32A/1200V</v>
          </cell>
          <cell r="D7289" t="str">
            <v>97,0448</v>
          </cell>
          <cell r="E7289" t="str">
            <v>NU</v>
          </cell>
          <cell r="F7289">
            <v>30</v>
          </cell>
          <cell r="G7289">
            <v>679313.6</v>
          </cell>
          <cell r="H7289">
            <v>0</v>
          </cell>
          <cell r="I7289">
            <v>686106.73600000003</v>
          </cell>
          <cell r="J7289">
            <v>86449448.736000001</v>
          </cell>
          <cell r="K7289">
            <v>0.64</v>
          </cell>
          <cell r="L7289">
            <v>141777096</v>
          </cell>
        </row>
        <row r="7290">
          <cell r="A7290" t="str">
            <v>004113804</v>
          </cell>
          <cell r="B7290" t="str">
            <v>Talilni vložek</v>
          </cell>
          <cell r="C7290" t="str">
            <v>NH1/K gG 50A/1200V</v>
          </cell>
          <cell r="D7290" t="str">
            <v>97,0448</v>
          </cell>
          <cell r="E7290" t="str">
            <v>NU</v>
          </cell>
          <cell r="F7290">
            <v>30</v>
          </cell>
          <cell r="G7290">
            <v>679313.6</v>
          </cell>
          <cell r="H7290">
            <v>0</v>
          </cell>
          <cell r="I7290">
            <v>686106.73600000003</v>
          </cell>
          <cell r="J7290">
            <v>86449448.736000001</v>
          </cell>
          <cell r="K7290">
            <v>0.64</v>
          </cell>
          <cell r="L7290">
            <v>141777096</v>
          </cell>
        </row>
        <row r="7291">
          <cell r="A7291" t="str">
            <v>004113805</v>
          </cell>
          <cell r="B7291" t="str">
            <v>Talilni vložek</v>
          </cell>
          <cell r="C7291" t="str">
            <v>NH1/K gG 63A/1200V</v>
          </cell>
          <cell r="D7291" t="str">
            <v>97,0448</v>
          </cell>
          <cell r="E7291" t="str">
            <v>NU</v>
          </cell>
          <cell r="F7291">
            <v>30</v>
          </cell>
          <cell r="G7291">
            <v>679313.6</v>
          </cell>
          <cell r="H7291">
            <v>0</v>
          </cell>
          <cell r="I7291">
            <v>686106.73600000003</v>
          </cell>
          <cell r="J7291">
            <v>86449448.736000001</v>
          </cell>
          <cell r="K7291">
            <v>0.64</v>
          </cell>
          <cell r="L7291">
            <v>141777096</v>
          </cell>
        </row>
        <row r="7292">
          <cell r="A7292" t="str">
            <v>004113806</v>
          </cell>
          <cell r="B7292" t="str">
            <v>Talilni vložek</v>
          </cell>
          <cell r="C7292" t="str">
            <v>NH1/K gG 80A/1200V</v>
          </cell>
          <cell r="D7292" t="str">
            <v>97,0448</v>
          </cell>
          <cell r="E7292" t="str">
            <v>NU</v>
          </cell>
          <cell r="F7292">
            <v>30</v>
          </cell>
          <cell r="G7292">
            <v>679313.6</v>
          </cell>
          <cell r="H7292">
            <v>0</v>
          </cell>
          <cell r="I7292">
            <v>686106.73600000003</v>
          </cell>
          <cell r="J7292">
            <v>86449448.736000001</v>
          </cell>
          <cell r="K7292">
            <v>0.64</v>
          </cell>
          <cell r="L7292">
            <v>141777096</v>
          </cell>
        </row>
        <row r="7293">
          <cell r="A7293" t="str">
            <v>004113807</v>
          </cell>
          <cell r="B7293" t="str">
            <v>Talilni vložek</v>
          </cell>
          <cell r="C7293" t="str">
            <v>NH1/K gG 100A/1200V</v>
          </cell>
          <cell r="D7293" t="str">
            <v>97,0448</v>
          </cell>
          <cell r="E7293" t="str">
            <v>NU</v>
          </cell>
          <cell r="F7293">
            <v>30</v>
          </cell>
          <cell r="G7293">
            <v>679313.6</v>
          </cell>
          <cell r="H7293">
            <v>0</v>
          </cell>
          <cell r="I7293">
            <v>686106.73600000003</v>
          </cell>
          <cell r="J7293">
            <v>86449448.736000001</v>
          </cell>
          <cell r="K7293">
            <v>0.64</v>
          </cell>
          <cell r="L7293">
            <v>141777096</v>
          </cell>
        </row>
        <row r="7294">
          <cell r="A7294" t="str">
            <v>004113808</v>
          </cell>
          <cell r="B7294" t="str">
            <v>Talilni vložek</v>
          </cell>
          <cell r="C7294" t="str">
            <v>NH1/K gG 125A/1200V</v>
          </cell>
          <cell r="D7294" t="str">
            <v>97,0448</v>
          </cell>
          <cell r="E7294" t="str">
            <v>NU</v>
          </cell>
          <cell r="F7294">
            <v>30</v>
          </cell>
          <cell r="G7294">
            <v>679313.6</v>
          </cell>
          <cell r="H7294">
            <v>0</v>
          </cell>
          <cell r="I7294">
            <v>686106.73600000003</v>
          </cell>
          <cell r="J7294">
            <v>86449448.736000001</v>
          </cell>
          <cell r="K7294">
            <v>0.64</v>
          </cell>
          <cell r="L7294">
            <v>141777096</v>
          </cell>
        </row>
        <row r="7295">
          <cell r="A7295" t="str">
            <v>004113809</v>
          </cell>
          <cell r="B7295" t="str">
            <v>Talilni vložek</v>
          </cell>
          <cell r="C7295" t="str">
            <v>NH1/K gG 160A/1200V</v>
          </cell>
          <cell r="D7295" t="str">
            <v>97,0448</v>
          </cell>
          <cell r="E7295" t="str">
            <v>NU</v>
          </cell>
          <cell r="F7295">
            <v>30</v>
          </cell>
          <cell r="G7295">
            <v>679313.6</v>
          </cell>
          <cell r="H7295">
            <v>0</v>
          </cell>
          <cell r="I7295">
            <v>686106.73600000003</v>
          </cell>
          <cell r="J7295">
            <v>86449448.736000001</v>
          </cell>
          <cell r="K7295">
            <v>0.64</v>
          </cell>
          <cell r="L7295">
            <v>141777096</v>
          </cell>
        </row>
        <row r="7296">
          <cell r="A7296" t="str">
            <v>004113810</v>
          </cell>
          <cell r="B7296" t="str">
            <v>Talilni vložek</v>
          </cell>
          <cell r="C7296" t="str">
            <v>NH1/K gG 200A/1200V</v>
          </cell>
          <cell r="D7296" t="str">
            <v>97,0448</v>
          </cell>
          <cell r="E7296" t="str">
            <v>NU</v>
          </cell>
          <cell r="F7296">
            <v>30</v>
          </cell>
          <cell r="G7296">
            <v>679313.6</v>
          </cell>
          <cell r="H7296">
            <v>0</v>
          </cell>
          <cell r="I7296">
            <v>686106.73600000003</v>
          </cell>
          <cell r="J7296">
            <v>86449448.736000001</v>
          </cell>
          <cell r="K7296">
            <v>0.64</v>
          </cell>
          <cell r="L7296">
            <v>141777096</v>
          </cell>
        </row>
        <row r="7297">
          <cell r="A7297" t="str">
            <v>004113736</v>
          </cell>
          <cell r="B7297" t="str">
            <v>Talilni vložek</v>
          </cell>
          <cell r="C7297" t="str">
            <v>NH2 gG 32A/1200V</v>
          </cell>
          <cell r="D7297" t="str">
            <v>89,9931</v>
          </cell>
          <cell r="E7297" t="str">
            <v>NU</v>
          </cell>
          <cell r="F7297">
            <v>30</v>
          </cell>
          <cell r="G7297">
            <v>629951.69999999995</v>
          </cell>
          <cell r="H7297">
            <v>0</v>
          </cell>
          <cell r="I7297">
            <v>636251.21699999995</v>
          </cell>
          <cell r="J7297">
            <v>80167653.341999993</v>
          </cell>
          <cell r="K7297">
            <v>0.64</v>
          </cell>
          <cell r="L7297">
            <v>131474952</v>
          </cell>
        </row>
        <row r="7298">
          <cell r="A7298" t="str">
            <v>004113737</v>
          </cell>
          <cell r="B7298" t="str">
            <v>Talilni vložek</v>
          </cell>
          <cell r="C7298" t="str">
            <v>NH2 gG 35A/1200V</v>
          </cell>
          <cell r="D7298" t="str">
            <v>89,9931</v>
          </cell>
          <cell r="E7298" t="str">
            <v>NU</v>
          </cell>
          <cell r="F7298">
            <v>30</v>
          </cell>
          <cell r="G7298">
            <v>629951.69999999995</v>
          </cell>
          <cell r="H7298">
            <v>0</v>
          </cell>
          <cell r="I7298">
            <v>636251.21699999995</v>
          </cell>
          <cell r="J7298">
            <v>80167653.341999993</v>
          </cell>
          <cell r="K7298">
            <v>0.64</v>
          </cell>
          <cell r="L7298">
            <v>131474952</v>
          </cell>
        </row>
        <row r="7299">
          <cell r="A7299" t="str">
            <v>004113738</v>
          </cell>
          <cell r="B7299" t="str">
            <v>Talilni vložek</v>
          </cell>
          <cell r="C7299" t="str">
            <v>NH2 gG 40A/1200V</v>
          </cell>
          <cell r="D7299" t="str">
            <v>89,9931</v>
          </cell>
          <cell r="E7299" t="str">
            <v>NU</v>
          </cell>
          <cell r="F7299">
            <v>30</v>
          </cell>
          <cell r="G7299">
            <v>629951.69999999995</v>
          </cell>
          <cell r="H7299">
            <v>0</v>
          </cell>
          <cell r="I7299">
            <v>636251.21699999995</v>
          </cell>
          <cell r="J7299">
            <v>80167653.341999993</v>
          </cell>
          <cell r="K7299">
            <v>0.64</v>
          </cell>
          <cell r="L7299">
            <v>131474952</v>
          </cell>
        </row>
        <row r="7300">
          <cell r="A7300" t="str">
            <v>004113739</v>
          </cell>
          <cell r="B7300" t="str">
            <v>Talilni vložek</v>
          </cell>
          <cell r="C7300" t="str">
            <v>NH2 gG 50A/1200V</v>
          </cell>
          <cell r="D7300" t="str">
            <v>89,9931</v>
          </cell>
          <cell r="E7300" t="str">
            <v>NU</v>
          </cell>
          <cell r="F7300">
            <v>30</v>
          </cell>
          <cell r="G7300">
            <v>629951.69999999995</v>
          </cell>
          <cell r="H7300">
            <v>0</v>
          </cell>
          <cell r="I7300">
            <v>636251.21699999995</v>
          </cell>
          <cell r="J7300">
            <v>80167653.341999993</v>
          </cell>
          <cell r="K7300">
            <v>0.64</v>
          </cell>
          <cell r="L7300">
            <v>131474952</v>
          </cell>
        </row>
        <row r="7301">
          <cell r="A7301" t="str">
            <v>004113740</v>
          </cell>
          <cell r="B7301" t="str">
            <v>Talilni vložek</v>
          </cell>
          <cell r="C7301" t="str">
            <v>NH2 gG 63A/1200V</v>
          </cell>
          <cell r="D7301" t="str">
            <v>89,9931</v>
          </cell>
          <cell r="E7301" t="str">
            <v>NU</v>
          </cell>
          <cell r="F7301">
            <v>30</v>
          </cell>
          <cell r="G7301">
            <v>629951.69999999995</v>
          </cell>
          <cell r="H7301">
            <v>0</v>
          </cell>
          <cell r="I7301">
            <v>636251.21699999995</v>
          </cell>
          <cell r="J7301">
            <v>80167653.341999993</v>
          </cell>
          <cell r="K7301">
            <v>0.64</v>
          </cell>
          <cell r="L7301">
            <v>131474952</v>
          </cell>
        </row>
        <row r="7302">
          <cell r="A7302" t="str">
            <v>004113741</v>
          </cell>
          <cell r="B7302" t="str">
            <v>Talilni vložek</v>
          </cell>
          <cell r="C7302" t="str">
            <v>NH2 gG 80A/1200V</v>
          </cell>
          <cell r="D7302" t="str">
            <v>89,9931</v>
          </cell>
          <cell r="E7302" t="str">
            <v>NU</v>
          </cell>
          <cell r="F7302">
            <v>30</v>
          </cell>
          <cell r="G7302">
            <v>629951.69999999995</v>
          </cell>
          <cell r="H7302">
            <v>0</v>
          </cell>
          <cell r="I7302">
            <v>636251.21699999995</v>
          </cell>
          <cell r="J7302">
            <v>80167653.341999993</v>
          </cell>
          <cell r="K7302">
            <v>0.64</v>
          </cell>
          <cell r="L7302">
            <v>131474952</v>
          </cell>
        </row>
        <row r="7303">
          <cell r="A7303" t="str">
            <v>004113742</v>
          </cell>
          <cell r="B7303" t="str">
            <v>Talilni vložek</v>
          </cell>
          <cell r="C7303" t="str">
            <v>NH2 gG 100A/1200V</v>
          </cell>
          <cell r="D7303" t="str">
            <v>89,9931</v>
          </cell>
          <cell r="E7303" t="str">
            <v>NU</v>
          </cell>
          <cell r="F7303">
            <v>30</v>
          </cell>
          <cell r="G7303">
            <v>629951.69999999995</v>
          </cell>
          <cell r="H7303">
            <v>0</v>
          </cell>
          <cell r="I7303">
            <v>636251.21699999995</v>
          </cell>
          <cell r="J7303">
            <v>80167653.341999993</v>
          </cell>
          <cell r="K7303">
            <v>0.64</v>
          </cell>
          <cell r="L7303">
            <v>131474952</v>
          </cell>
        </row>
        <row r="7304">
          <cell r="A7304" t="str">
            <v>004113743</v>
          </cell>
          <cell r="B7304" t="str">
            <v>Talilni vložek</v>
          </cell>
          <cell r="C7304" t="str">
            <v>NH2 gG 125A/1200V</v>
          </cell>
          <cell r="D7304" t="str">
            <v>89,9931</v>
          </cell>
          <cell r="E7304" t="str">
            <v>NU</v>
          </cell>
          <cell r="F7304">
            <v>30</v>
          </cell>
          <cell r="G7304">
            <v>629951.69999999995</v>
          </cell>
          <cell r="H7304">
            <v>0</v>
          </cell>
          <cell r="I7304">
            <v>636251.21699999995</v>
          </cell>
          <cell r="J7304">
            <v>80167653.341999993</v>
          </cell>
          <cell r="K7304">
            <v>0.64</v>
          </cell>
          <cell r="L7304">
            <v>131474952</v>
          </cell>
        </row>
        <row r="7305">
          <cell r="A7305" t="str">
            <v>004113744</v>
          </cell>
          <cell r="B7305" t="str">
            <v>Talilni vložek</v>
          </cell>
          <cell r="C7305" t="str">
            <v>NH2 gG 160A/1200V</v>
          </cell>
          <cell r="D7305" t="str">
            <v>89,9931</v>
          </cell>
          <cell r="E7305" t="str">
            <v>NU</v>
          </cell>
          <cell r="F7305">
            <v>30</v>
          </cell>
          <cell r="G7305">
            <v>629951.69999999995</v>
          </cell>
          <cell r="H7305">
            <v>0</v>
          </cell>
          <cell r="I7305">
            <v>636251.21699999995</v>
          </cell>
          <cell r="J7305">
            <v>80167653.341999993</v>
          </cell>
          <cell r="K7305">
            <v>0.64</v>
          </cell>
          <cell r="L7305">
            <v>131474952</v>
          </cell>
        </row>
        <row r="7306">
          <cell r="A7306" t="str">
            <v>004113745</v>
          </cell>
          <cell r="B7306" t="str">
            <v>Talilni vložek</v>
          </cell>
          <cell r="C7306" t="str">
            <v>NH2 gG 200A/1200V</v>
          </cell>
          <cell r="D7306" t="str">
            <v>89,9931</v>
          </cell>
          <cell r="E7306" t="str">
            <v>NU</v>
          </cell>
          <cell r="F7306">
            <v>30</v>
          </cell>
          <cell r="G7306">
            <v>629951.69999999995</v>
          </cell>
          <cell r="H7306">
            <v>0</v>
          </cell>
          <cell r="I7306">
            <v>636251.21699999995</v>
          </cell>
          <cell r="J7306">
            <v>80167653.341999993</v>
          </cell>
          <cell r="K7306">
            <v>0.64</v>
          </cell>
          <cell r="L7306">
            <v>131474952</v>
          </cell>
        </row>
        <row r="7307">
          <cell r="A7307" t="str">
            <v>004113746</v>
          </cell>
          <cell r="B7307" t="str">
            <v>Talilni vložek</v>
          </cell>
          <cell r="C7307" t="str">
            <v>NH2 gG 250A/1200V</v>
          </cell>
          <cell r="D7307" t="str">
            <v>96,3773</v>
          </cell>
          <cell r="E7307" t="str">
            <v>NU</v>
          </cell>
          <cell r="F7307">
            <v>30</v>
          </cell>
          <cell r="G7307">
            <v>674641.1</v>
          </cell>
          <cell r="H7307">
            <v>0</v>
          </cell>
          <cell r="I7307">
            <v>681387.51099999994</v>
          </cell>
          <cell r="J7307">
            <v>85854826.385999992</v>
          </cell>
          <cell r="K7307">
            <v>0.64</v>
          </cell>
          <cell r="L7307">
            <v>140801916</v>
          </cell>
        </row>
        <row r="7308">
          <cell r="A7308" t="str">
            <v>004113747</v>
          </cell>
          <cell r="B7308" t="str">
            <v>Talilni vložek</v>
          </cell>
          <cell r="C7308" t="str">
            <v>NH2 gG 315A/1200V</v>
          </cell>
          <cell r="D7308" t="str">
            <v>96,3773</v>
          </cell>
          <cell r="E7308" t="str">
            <v>NU</v>
          </cell>
          <cell r="F7308">
            <v>30</v>
          </cell>
          <cell r="G7308">
            <v>674641.1</v>
          </cell>
          <cell r="H7308">
            <v>0</v>
          </cell>
          <cell r="I7308">
            <v>681387.51099999994</v>
          </cell>
          <cell r="J7308">
            <v>85854826.385999992</v>
          </cell>
          <cell r="K7308">
            <v>0.64</v>
          </cell>
          <cell r="L7308">
            <v>140801916</v>
          </cell>
        </row>
        <row r="7309">
          <cell r="A7309" t="str">
            <v>004113812</v>
          </cell>
          <cell r="B7309" t="str">
            <v>Talilni vložek</v>
          </cell>
          <cell r="C7309" t="str">
            <v>NH2/K gG 35A/1200V</v>
          </cell>
          <cell r="D7309" t="str">
            <v>107,9917</v>
          </cell>
          <cell r="E7309" t="str">
            <v>NU</v>
          </cell>
          <cell r="F7309">
            <v>30</v>
          </cell>
          <cell r="G7309">
            <v>755941.89999999991</v>
          </cell>
          <cell r="H7309">
            <v>0</v>
          </cell>
          <cell r="I7309">
            <v>763501.3189999999</v>
          </cell>
          <cell r="J7309">
            <v>96201166.193999991</v>
          </cell>
          <cell r="K7309">
            <v>0.64</v>
          </cell>
          <cell r="L7309">
            <v>157769913</v>
          </cell>
        </row>
        <row r="7310">
          <cell r="A7310" t="str">
            <v>004113814</v>
          </cell>
          <cell r="B7310" t="str">
            <v>Talilni vložek</v>
          </cell>
          <cell r="C7310" t="str">
            <v>NH2/K gG 50A/1200V</v>
          </cell>
          <cell r="D7310" t="str">
            <v>107,9917</v>
          </cell>
          <cell r="E7310" t="str">
            <v>NU</v>
          </cell>
          <cell r="F7310">
            <v>30</v>
          </cell>
          <cell r="G7310">
            <v>755941.89999999991</v>
          </cell>
          <cell r="H7310">
            <v>0</v>
          </cell>
          <cell r="I7310">
            <v>763501.3189999999</v>
          </cell>
          <cell r="J7310">
            <v>96201166.193999991</v>
          </cell>
          <cell r="K7310">
            <v>0.64</v>
          </cell>
          <cell r="L7310">
            <v>157769913</v>
          </cell>
        </row>
        <row r="7311">
          <cell r="A7311" t="str">
            <v>004113815</v>
          </cell>
          <cell r="B7311" t="str">
            <v>Talilni vložek</v>
          </cell>
          <cell r="C7311" t="str">
            <v>NH2/K gG 63A/1200V</v>
          </cell>
          <cell r="D7311" t="str">
            <v>107,9917</v>
          </cell>
          <cell r="E7311" t="str">
            <v>NU</v>
          </cell>
          <cell r="F7311">
            <v>30</v>
          </cell>
          <cell r="G7311">
            <v>755941.89999999991</v>
          </cell>
          <cell r="H7311">
            <v>0</v>
          </cell>
          <cell r="I7311">
            <v>763501.3189999999</v>
          </cell>
          <cell r="J7311">
            <v>96201166.193999991</v>
          </cell>
          <cell r="K7311">
            <v>0.64</v>
          </cell>
          <cell r="L7311">
            <v>157769913</v>
          </cell>
        </row>
        <row r="7312">
          <cell r="A7312" t="str">
            <v>004113816</v>
          </cell>
          <cell r="B7312" t="str">
            <v>Talilni vložek</v>
          </cell>
          <cell r="C7312" t="str">
            <v>NH2/K gG 80A/1200V</v>
          </cell>
          <cell r="D7312" t="str">
            <v>107,9917</v>
          </cell>
          <cell r="E7312" t="str">
            <v>NU</v>
          </cell>
          <cell r="F7312">
            <v>30</v>
          </cell>
          <cell r="G7312">
            <v>755941.89999999991</v>
          </cell>
          <cell r="H7312">
            <v>0</v>
          </cell>
          <cell r="I7312">
            <v>763501.3189999999</v>
          </cell>
          <cell r="J7312">
            <v>96201166.193999991</v>
          </cell>
          <cell r="K7312">
            <v>0.64</v>
          </cell>
          <cell r="L7312">
            <v>157769913</v>
          </cell>
        </row>
        <row r="7313">
          <cell r="A7313" t="str">
            <v>004113817</v>
          </cell>
          <cell r="B7313" t="str">
            <v>Talilni vložek</v>
          </cell>
          <cell r="C7313" t="str">
            <v>NH2/K gG 100A/1200V</v>
          </cell>
          <cell r="D7313" t="str">
            <v>107,9917</v>
          </cell>
          <cell r="E7313" t="str">
            <v>NU</v>
          </cell>
          <cell r="F7313">
            <v>30</v>
          </cell>
          <cell r="G7313">
            <v>755941.89999999991</v>
          </cell>
          <cell r="H7313">
            <v>0</v>
          </cell>
          <cell r="I7313">
            <v>763501.3189999999</v>
          </cell>
          <cell r="J7313">
            <v>96201166.193999991</v>
          </cell>
          <cell r="K7313">
            <v>0.64</v>
          </cell>
          <cell r="L7313">
            <v>157769913</v>
          </cell>
        </row>
        <row r="7314">
          <cell r="A7314" t="str">
            <v>004113818</v>
          </cell>
          <cell r="B7314" t="str">
            <v>Talilni vložek</v>
          </cell>
          <cell r="C7314" t="str">
            <v>NH2/K gG 125A/1200V</v>
          </cell>
          <cell r="D7314" t="str">
            <v>107,9917</v>
          </cell>
          <cell r="E7314" t="str">
            <v>NU</v>
          </cell>
          <cell r="F7314">
            <v>30</v>
          </cell>
          <cell r="G7314">
            <v>755941.89999999991</v>
          </cell>
          <cell r="H7314">
            <v>0</v>
          </cell>
          <cell r="I7314">
            <v>763501.3189999999</v>
          </cell>
          <cell r="J7314">
            <v>96201166.193999991</v>
          </cell>
          <cell r="K7314">
            <v>0.64</v>
          </cell>
          <cell r="L7314">
            <v>157769913</v>
          </cell>
        </row>
        <row r="7315">
          <cell r="A7315" t="str">
            <v>004113819</v>
          </cell>
          <cell r="B7315" t="str">
            <v>Talilni vložek</v>
          </cell>
          <cell r="C7315" t="str">
            <v>NH2/K gG 160A/1200V</v>
          </cell>
          <cell r="D7315" t="str">
            <v>107,9917</v>
          </cell>
          <cell r="E7315" t="str">
            <v>NU</v>
          </cell>
          <cell r="F7315">
            <v>30</v>
          </cell>
          <cell r="G7315">
            <v>755941.89999999991</v>
          </cell>
          <cell r="H7315">
            <v>0</v>
          </cell>
          <cell r="I7315">
            <v>763501.3189999999</v>
          </cell>
          <cell r="J7315">
            <v>96201166.193999991</v>
          </cell>
          <cell r="K7315">
            <v>0.64</v>
          </cell>
          <cell r="L7315">
            <v>157769913</v>
          </cell>
        </row>
        <row r="7316">
          <cell r="A7316" t="str">
            <v>004113820</v>
          </cell>
          <cell r="B7316" t="str">
            <v>Talilni vložek</v>
          </cell>
          <cell r="C7316" t="str">
            <v>NH2/K gG 200A/1200V</v>
          </cell>
          <cell r="D7316" t="str">
            <v>107,9917</v>
          </cell>
          <cell r="E7316" t="str">
            <v>NU</v>
          </cell>
          <cell r="F7316">
            <v>30</v>
          </cell>
          <cell r="G7316">
            <v>755941.89999999991</v>
          </cell>
          <cell r="H7316">
            <v>0</v>
          </cell>
          <cell r="I7316">
            <v>763501.3189999999</v>
          </cell>
          <cell r="J7316">
            <v>96201166.193999991</v>
          </cell>
          <cell r="K7316">
            <v>0.64</v>
          </cell>
          <cell r="L7316">
            <v>157769913</v>
          </cell>
        </row>
        <row r="7317">
          <cell r="A7317" t="str">
            <v>004113821</v>
          </cell>
          <cell r="B7317" t="str">
            <v>Talilni vložek</v>
          </cell>
          <cell r="C7317" t="str">
            <v>NH2/K gG 250A/1200V</v>
          </cell>
          <cell r="D7317" t="str">
            <v>115,6527</v>
          </cell>
          <cell r="E7317" t="str">
            <v>NU</v>
          </cell>
          <cell r="F7317">
            <v>30</v>
          </cell>
          <cell r="G7317">
            <v>809568.89999999991</v>
          </cell>
          <cell r="H7317">
            <v>0</v>
          </cell>
          <cell r="I7317">
            <v>817664.58899999992</v>
          </cell>
          <cell r="J7317">
            <v>103025738.21399999</v>
          </cell>
          <cell r="K7317">
            <v>0.64</v>
          </cell>
          <cell r="L7317">
            <v>168962211</v>
          </cell>
        </row>
        <row r="7318">
          <cell r="A7318" t="str">
            <v>004113822</v>
          </cell>
          <cell r="B7318" t="str">
            <v>Talilni vložek</v>
          </cell>
          <cell r="C7318" t="str">
            <v>NH2/K gG 315A/1200V</v>
          </cell>
          <cell r="D7318" t="str">
            <v>115,6527</v>
          </cell>
          <cell r="E7318" t="str">
            <v>NU</v>
          </cell>
          <cell r="F7318">
            <v>30</v>
          </cell>
          <cell r="G7318">
            <v>809568.89999999991</v>
          </cell>
          <cell r="H7318">
            <v>0</v>
          </cell>
          <cell r="I7318">
            <v>817664.58899999992</v>
          </cell>
          <cell r="J7318">
            <v>103025738.21399999</v>
          </cell>
          <cell r="K7318">
            <v>0.64</v>
          </cell>
          <cell r="L7318">
            <v>168962211</v>
          </cell>
        </row>
        <row r="7319">
          <cell r="A7319" t="str">
            <v>004113748</v>
          </cell>
          <cell r="B7319" t="str">
            <v>Talilni vložek</v>
          </cell>
          <cell r="C7319" t="str">
            <v>NH3 gG 80A/1200V</v>
          </cell>
          <cell r="D7319" t="str">
            <v>107,7630</v>
          </cell>
          <cell r="E7319" t="str">
            <v>NU</v>
          </cell>
          <cell r="F7319">
            <v>30</v>
          </cell>
          <cell r="G7319">
            <v>754341</v>
          </cell>
          <cell r="H7319">
            <v>0</v>
          </cell>
          <cell r="I7319">
            <v>761884.41</v>
          </cell>
          <cell r="J7319">
            <v>95997435.660000011</v>
          </cell>
          <cell r="K7319">
            <v>0.64</v>
          </cell>
          <cell r="L7319">
            <v>157435795</v>
          </cell>
        </row>
        <row r="7320">
          <cell r="A7320" t="str">
            <v>004113749</v>
          </cell>
          <cell r="B7320" t="str">
            <v>Talilni vložek</v>
          </cell>
          <cell r="C7320" t="str">
            <v>NH3 gG 100A/1200V</v>
          </cell>
          <cell r="D7320" t="str">
            <v>107,7630</v>
          </cell>
          <cell r="E7320" t="str">
            <v>NU</v>
          </cell>
          <cell r="F7320">
            <v>30</v>
          </cell>
          <cell r="G7320">
            <v>754341</v>
          </cell>
          <cell r="H7320">
            <v>0</v>
          </cell>
          <cell r="I7320">
            <v>761884.41</v>
          </cell>
          <cell r="J7320">
            <v>95997435.660000011</v>
          </cell>
          <cell r="K7320">
            <v>0.64</v>
          </cell>
          <cell r="L7320">
            <v>157435795</v>
          </cell>
        </row>
        <row r="7321">
          <cell r="A7321" t="str">
            <v>004113750</v>
          </cell>
          <cell r="B7321" t="str">
            <v>Talilni vložek</v>
          </cell>
          <cell r="C7321" t="str">
            <v>NH3 gG 125A/1200V</v>
          </cell>
          <cell r="D7321" t="str">
            <v>107,7630</v>
          </cell>
          <cell r="E7321" t="str">
            <v>NU</v>
          </cell>
          <cell r="F7321">
            <v>30</v>
          </cell>
          <cell r="G7321">
            <v>754341</v>
          </cell>
          <cell r="H7321">
            <v>0</v>
          </cell>
          <cell r="I7321">
            <v>761884.41</v>
          </cell>
          <cell r="J7321">
            <v>95997435.660000011</v>
          </cell>
          <cell r="K7321">
            <v>0.64</v>
          </cell>
          <cell r="L7321">
            <v>157435795</v>
          </cell>
        </row>
        <row r="7322">
          <cell r="A7322" t="str">
            <v>004113751</v>
          </cell>
          <cell r="B7322" t="str">
            <v>Talilni vložek</v>
          </cell>
          <cell r="C7322" t="str">
            <v>NH3 gG 160A/1200V</v>
          </cell>
          <cell r="D7322" t="str">
            <v>107,7630</v>
          </cell>
          <cell r="E7322" t="str">
            <v>NU</v>
          </cell>
          <cell r="F7322">
            <v>30</v>
          </cell>
          <cell r="G7322">
            <v>754341</v>
          </cell>
          <cell r="H7322">
            <v>0</v>
          </cell>
          <cell r="I7322">
            <v>761884.41</v>
          </cell>
          <cell r="J7322">
            <v>95997435.660000011</v>
          </cell>
          <cell r="K7322">
            <v>0.64</v>
          </cell>
          <cell r="L7322">
            <v>157435795</v>
          </cell>
        </row>
        <row r="7323">
          <cell r="A7323" t="str">
            <v>004113752</v>
          </cell>
          <cell r="B7323" t="str">
            <v>Talilni vložek</v>
          </cell>
          <cell r="C7323" t="str">
            <v>NH3 gG 200A/1200V</v>
          </cell>
          <cell r="D7323" t="str">
            <v>107,7630</v>
          </cell>
          <cell r="E7323" t="str">
            <v>NU</v>
          </cell>
          <cell r="F7323">
            <v>30</v>
          </cell>
          <cell r="G7323">
            <v>754341</v>
          </cell>
          <cell r="H7323">
            <v>0</v>
          </cell>
          <cell r="I7323">
            <v>761884.41</v>
          </cell>
          <cell r="J7323">
            <v>95997435.660000011</v>
          </cell>
          <cell r="K7323">
            <v>0.64</v>
          </cell>
          <cell r="L7323">
            <v>157435795</v>
          </cell>
        </row>
        <row r="7324">
          <cell r="A7324" t="str">
            <v>004113791</v>
          </cell>
          <cell r="B7324" t="str">
            <v>Talilni vložek</v>
          </cell>
          <cell r="C7324" t="str">
            <v>NH3 gG 250A/1200V</v>
          </cell>
          <cell r="D7324" t="str">
            <v>131,2938</v>
          </cell>
          <cell r="E7324" t="str">
            <v>NU</v>
          </cell>
          <cell r="F7324">
            <v>30</v>
          </cell>
          <cell r="G7324">
            <v>919056.6</v>
          </cell>
          <cell r="H7324">
            <v>0</v>
          </cell>
          <cell r="I7324">
            <v>928247.16599999997</v>
          </cell>
          <cell r="J7324">
            <v>116959142.91599999</v>
          </cell>
          <cell r="K7324">
            <v>0.64</v>
          </cell>
          <cell r="L7324">
            <v>191812995</v>
          </cell>
        </row>
        <row r="7325">
          <cell r="A7325" t="str">
            <v>004113792</v>
          </cell>
          <cell r="B7325" t="str">
            <v>Talilni vložek</v>
          </cell>
          <cell r="C7325" t="str">
            <v>NH3 gG 315A/1200V</v>
          </cell>
          <cell r="D7325" t="str">
            <v>131,2938</v>
          </cell>
          <cell r="E7325" t="str">
            <v>NU</v>
          </cell>
          <cell r="F7325">
            <v>30</v>
          </cell>
          <cell r="G7325">
            <v>919056.6</v>
          </cell>
          <cell r="H7325">
            <v>0</v>
          </cell>
          <cell r="I7325">
            <v>928247.16599999997</v>
          </cell>
          <cell r="J7325">
            <v>116959142.91599999</v>
          </cell>
          <cell r="K7325">
            <v>0.64</v>
          </cell>
          <cell r="L7325">
            <v>191812995</v>
          </cell>
        </row>
        <row r="7326">
          <cell r="A7326" t="str">
            <v>004113793</v>
          </cell>
          <cell r="B7326" t="str">
            <v>Talilni vložek</v>
          </cell>
          <cell r="C7326" t="str">
            <v>NH3 gG 400A/1200V</v>
          </cell>
          <cell r="D7326" t="str">
            <v>131,2938</v>
          </cell>
          <cell r="E7326" t="str">
            <v>NU</v>
          </cell>
          <cell r="F7326">
            <v>30</v>
          </cell>
          <cell r="G7326">
            <v>919056.6</v>
          </cell>
          <cell r="H7326">
            <v>0</v>
          </cell>
          <cell r="I7326">
            <v>928247.16599999997</v>
          </cell>
          <cell r="J7326">
            <v>116959142.91599999</v>
          </cell>
          <cell r="K7326">
            <v>0.64</v>
          </cell>
          <cell r="L7326">
            <v>191812995</v>
          </cell>
        </row>
        <row r="7327">
          <cell r="A7327" t="str">
            <v>004113794</v>
          </cell>
          <cell r="B7327" t="str">
            <v>Talilni vložek</v>
          </cell>
          <cell r="C7327" t="str">
            <v>NH3 gG 500A/1200V</v>
          </cell>
          <cell r="D7327" t="str">
            <v>181,2070</v>
          </cell>
          <cell r="E7327" t="str">
            <v>NU</v>
          </cell>
          <cell r="F7327">
            <v>30</v>
          </cell>
          <cell r="G7327">
            <v>1268449</v>
          </cell>
          <cell r="H7327">
            <v>0</v>
          </cell>
          <cell r="I7327">
            <v>1281133.49</v>
          </cell>
          <cell r="J7327">
            <v>161422819.74000001</v>
          </cell>
          <cell r="K7327">
            <v>0.64</v>
          </cell>
          <cell r="L7327">
            <v>264733425</v>
          </cell>
        </row>
        <row r="7328">
          <cell r="A7328" t="str">
            <v>004113795</v>
          </cell>
          <cell r="B7328" t="str">
            <v>Talilni vložek</v>
          </cell>
          <cell r="C7328" t="str">
            <v>NH3 gG 630A/1200V</v>
          </cell>
          <cell r="D7328" t="str">
            <v>181,2070</v>
          </cell>
          <cell r="E7328" t="str">
            <v>NU</v>
          </cell>
          <cell r="F7328">
            <v>30</v>
          </cell>
          <cell r="G7328">
            <v>1268449</v>
          </cell>
          <cell r="H7328">
            <v>0</v>
          </cell>
          <cell r="I7328">
            <v>1281133.49</v>
          </cell>
          <cell r="J7328">
            <v>161422819.74000001</v>
          </cell>
          <cell r="K7328">
            <v>0.64</v>
          </cell>
          <cell r="L7328">
            <v>264733425</v>
          </cell>
        </row>
        <row r="7329">
          <cell r="A7329" t="str">
            <v>004113824</v>
          </cell>
          <cell r="B7329" t="str">
            <v>Talilni vložek</v>
          </cell>
          <cell r="C7329" t="str">
            <v>NH3/K gG 100A/1200V</v>
          </cell>
          <cell r="D7329" t="str">
            <v>129,3156</v>
          </cell>
          <cell r="E7329" t="str">
            <v>NU</v>
          </cell>
          <cell r="F7329">
            <v>30</v>
          </cell>
          <cell r="G7329">
            <v>905209.2</v>
          </cell>
          <cell r="H7329">
            <v>0</v>
          </cell>
          <cell r="I7329">
            <v>914261.29200000002</v>
          </cell>
          <cell r="J7329">
            <v>115196922.792</v>
          </cell>
          <cell r="K7329">
            <v>0.64</v>
          </cell>
          <cell r="L7329">
            <v>188922954</v>
          </cell>
        </row>
        <row r="7330">
          <cell r="A7330" t="str">
            <v>004113827</v>
          </cell>
          <cell r="B7330" t="str">
            <v>Talilni vložek</v>
          </cell>
          <cell r="C7330" t="str">
            <v>NH3/K gG 200A/1200V</v>
          </cell>
          <cell r="D7330" t="str">
            <v>129,3156</v>
          </cell>
          <cell r="E7330" t="str">
            <v>NU</v>
          </cell>
          <cell r="F7330">
            <v>30</v>
          </cell>
          <cell r="G7330">
            <v>905209.2</v>
          </cell>
          <cell r="H7330">
            <v>0</v>
          </cell>
          <cell r="I7330">
            <v>914261.29200000002</v>
          </cell>
          <cell r="J7330">
            <v>115196922.792</v>
          </cell>
          <cell r="K7330">
            <v>0.64</v>
          </cell>
          <cell r="L7330">
            <v>188922954</v>
          </cell>
        </row>
        <row r="7331">
          <cell r="A7331" t="str">
            <v>004113829</v>
          </cell>
          <cell r="B7331" t="str">
            <v>Talilni vložek</v>
          </cell>
          <cell r="C7331" t="str">
            <v>NH3/K gG 315A/1200V</v>
          </cell>
          <cell r="D7331" t="str">
            <v>157,5526</v>
          </cell>
          <cell r="E7331" t="str">
            <v>NU</v>
          </cell>
          <cell r="F7331">
            <v>30</v>
          </cell>
          <cell r="G7331">
            <v>1102868.2</v>
          </cell>
          <cell r="H7331">
            <v>0</v>
          </cell>
          <cell r="I7331">
            <v>1113896.882</v>
          </cell>
          <cell r="J7331">
            <v>140351007.132</v>
          </cell>
          <cell r="K7331">
            <v>0.64</v>
          </cell>
          <cell r="L7331">
            <v>230175652</v>
          </cell>
        </row>
        <row r="7332">
          <cell r="A7332" t="str">
            <v>004113830</v>
          </cell>
          <cell r="B7332" t="str">
            <v>Talilni vložek</v>
          </cell>
          <cell r="C7332" t="str">
            <v>NH3/K gG 400A/1200V</v>
          </cell>
          <cell r="D7332" t="str">
            <v>157,5526</v>
          </cell>
          <cell r="E7332" t="str">
            <v>NU</v>
          </cell>
          <cell r="F7332">
            <v>30</v>
          </cell>
          <cell r="G7332">
            <v>1102868.2</v>
          </cell>
          <cell r="H7332">
            <v>0</v>
          </cell>
          <cell r="I7332">
            <v>1113896.882</v>
          </cell>
          <cell r="J7332">
            <v>140351007.132</v>
          </cell>
          <cell r="K7332">
            <v>0.64</v>
          </cell>
          <cell r="L7332">
            <v>230175652</v>
          </cell>
        </row>
        <row r="7333">
          <cell r="A7333" t="str">
            <v>004113831</v>
          </cell>
          <cell r="B7333" t="str">
            <v>Talilni vložek</v>
          </cell>
          <cell r="C7333" t="str">
            <v>NH3/K gG 500A/1200V</v>
          </cell>
          <cell r="D7333" t="str">
            <v>217,4484</v>
          </cell>
          <cell r="E7333" t="str">
            <v>NU</v>
          </cell>
          <cell r="F7333">
            <v>30</v>
          </cell>
          <cell r="G7333">
            <v>1522138.7999999998</v>
          </cell>
          <cell r="H7333">
            <v>0</v>
          </cell>
          <cell r="I7333">
            <v>1537360.1879999998</v>
          </cell>
          <cell r="J7333">
            <v>193707383.68799999</v>
          </cell>
          <cell r="K7333">
            <v>0.64</v>
          </cell>
          <cell r="L7333">
            <v>317680110</v>
          </cell>
        </row>
        <row r="7334">
          <cell r="A7334" t="str">
            <v>004113832</v>
          </cell>
          <cell r="B7334" t="str">
            <v>Talilni vložek</v>
          </cell>
          <cell r="C7334" t="str">
            <v>NH3/K gG 630A/1200V</v>
          </cell>
          <cell r="D7334" t="str">
            <v>217,4484</v>
          </cell>
          <cell r="E7334" t="str">
            <v>NU</v>
          </cell>
          <cell r="F7334">
            <v>30</v>
          </cell>
          <cell r="G7334">
            <v>1522138.7999999998</v>
          </cell>
          <cell r="H7334">
            <v>0</v>
          </cell>
          <cell r="I7334">
            <v>1537360.1879999998</v>
          </cell>
          <cell r="J7334">
            <v>193707383.68799999</v>
          </cell>
          <cell r="K7334">
            <v>0.64</v>
          </cell>
          <cell r="L7334">
            <v>317680110</v>
          </cell>
        </row>
        <row r="7335">
          <cell r="A7335" t="str">
            <v>004122038</v>
          </cell>
          <cell r="B7335" t="str">
            <v>Loèilno stikalo z varovalko</v>
          </cell>
          <cell r="C7335" t="str">
            <v>TL1-1/9/1000V/PV</v>
          </cell>
          <cell r="D7335" t="str">
            <v>111,6325</v>
          </cell>
          <cell r="E7335" t="str">
            <v>NL</v>
          </cell>
          <cell r="F7335">
            <v>32</v>
          </cell>
          <cell r="G7335">
            <v>759101</v>
          </cell>
          <cell r="H7335">
            <v>0</v>
          </cell>
          <cell r="I7335">
            <v>766692.01</v>
          </cell>
          <cell r="J7335">
            <v>96603193.260000005</v>
          </cell>
          <cell r="K7335">
            <v>0.64</v>
          </cell>
          <cell r="L7335">
            <v>158429237</v>
          </cell>
        </row>
        <row r="7336">
          <cell r="A7336" t="str">
            <v>004711220</v>
          </cell>
          <cell r="B7336" t="str">
            <v>Talilni vložek</v>
          </cell>
          <cell r="C7336" t="str">
            <v>M000 SWF/32A/500V</v>
          </cell>
          <cell r="D7336" t="str">
            <v>30,3032</v>
          </cell>
          <cell r="E7336" t="str">
            <v>NU</v>
          </cell>
          <cell r="F7336">
            <v>30</v>
          </cell>
          <cell r="G7336">
            <v>212122.4</v>
          </cell>
          <cell r="H7336">
            <v>0</v>
          </cell>
          <cell r="I7336">
            <v>214243.62399999998</v>
          </cell>
          <cell r="J7336">
            <v>26994696.623999998</v>
          </cell>
          <cell r="K7336">
            <v>0.64</v>
          </cell>
          <cell r="L7336">
            <v>44271303</v>
          </cell>
        </row>
        <row r="7337">
          <cell r="A7337" t="str">
            <v>004711221</v>
          </cell>
          <cell r="B7337" t="str">
            <v>Talilni vložek</v>
          </cell>
          <cell r="C7337" t="str">
            <v>M000 SWF/35A/500V</v>
          </cell>
          <cell r="D7337" t="str">
            <v>30,3032</v>
          </cell>
          <cell r="E7337" t="str">
            <v>NU</v>
          </cell>
          <cell r="F7337">
            <v>30</v>
          </cell>
          <cell r="G7337">
            <v>212122.4</v>
          </cell>
          <cell r="H7337">
            <v>0</v>
          </cell>
          <cell r="I7337">
            <v>214243.62399999998</v>
          </cell>
          <cell r="J7337">
            <v>26994696.623999998</v>
          </cell>
          <cell r="K7337">
            <v>0.64</v>
          </cell>
          <cell r="L7337">
            <v>44271303</v>
          </cell>
        </row>
        <row r="7338">
          <cell r="A7338" t="str">
            <v>004711222</v>
          </cell>
          <cell r="B7338" t="str">
            <v>Talilni vložek</v>
          </cell>
          <cell r="C7338" t="str">
            <v>M000 SWF/40A/500V</v>
          </cell>
          <cell r="D7338" t="str">
            <v>30,3032</v>
          </cell>
          <cell r="E7338" t="str">
            <v>NU</v>
          </cell>
          <cell r="F7338">
            <v>30</v>
          </cell>
          <cell r="G7338">
            <v>212122.4</v>
          </cell>
          <cell r="H7338">
            <v>0</v>
          </cell>
          <cell r="I7338">
            <v>214243.62399999998</v>
          </cell>
          <cell r="J7338">
            <v>26994696.623999998</v>
          </cell>
          <cell r="K7338">
            <v>0.64</v>
          </cell>
          <cell r="L7338">
            <v>44271303</v>
          </cell>
        </row>
        <row r="7339">
          <cell r="A7339" t="str">
            <v>004711223</v>
          </cell>
          <cell r="B7339" t="str">
            <v>Talilni vložek</v>
          </cell>
          <cell r="C7339" t="str">
            <v>M000 SWF/50A/500V</v>
          </cell>
          <cell r="D7339" t="str">
            <v>30,3032</v>
          </cell>
          <cell r="E7339" t="str">
            <v>NU</v>
          </cell>
          <cell r="F7339">
            <v>30</v>
          </cell>
          <cell r="G7339">
            <v>212122.4</v>
          </cell>
          <cell r="H7339">
            <v>0</v>
          </cell>
          <cell r="I7339">
            <v>214243.62399999998</v>
          </cell>
          <cell r="J7339">
            <v>26994696.623999998</v>
          </cell>
          <cell r="K7339">
            <v>0.64</v>
          </cell>
          <cell r="L7339">
            <v>44271303</v>
          </cell>
        </row>
        <row r="7340">
          <cell r="A7340" t="str">
            <v>004711224</v>
          </cell>
          <cell r="B7340" t="str">
            <v>Talilni vložek</v>
          </cell>
          <cell r="C7340" t="str">
            <v>M000 SWF/63A/500V</v>
          </cell>
          <cell r="D7340" t="str">
            <v>30,3032</v>
          </cell>
          <cell r="E7340" t="str">
            <v>NU</v>
          </cell>
          <cell r="F7340">
            <v>30</v>
          </cell>
          <cell r="G7340">
            <v>212122.4</v>
          </cell>
          <cell r="H7340">
            <v>0</v>
          </cell>
          <cell r="I7340">
            <v>214243.62399999998</v>
          </cell>
          <cell r="J7340">
            <v>26994696.623999998</v>
          </cell>
          <cell r="K7340">
            <v>0.64</v>
          </cell>
          <cell r="L7340">
            <v>44271303</v>
          </cell>
        </row>
        <row r="7341">
          <cell r="A7341" t="str">
            <v>004711225</v>
          </cell>
          <cell r="B7341" t="str">
            <v>Talilni vložek</v>
          </cell>
          <cell r="C7341" t="str">
            <v>M000 SWF/80A/500V</v>
          </cell>
          <cell r="D7341" t="str">
            <v>30,3032</v>
          </cell>
          <cell r="E7341" t="str">
            <v>NU</v>
          </cell>
          <cell r="F7341">
            <v>30</v>
          </cell>
          <cell r="G7341">
            <v>212122.4</v>
          </cell>
          <cell r="H7341">
            <v>0</v>
          </cell>
          <cell r="I7341">
            <v>214243.62399999998</v>
          </cell>
          <cell r="J7341">
            <v>26994696.623999998</v>
          </cell>
          <cell r="K7341">
            <v>0.64</v>
          </cell>
          <cell r="L7341">
            <v>44271303</v>
          </cell>
        </row>
        <row r="7342">
          <cell r="A7342" t="str">
            <v>004711226</v>
          </cell>
          <cell r="B7342" t="str">
            <v>Talilni vložek</v>
          </cell>
          <cell r="C7342" t="str">
            <v>M000 SWF/100A/500V</v>
          </cell>
          <cell r="D7342" t="str">
            <v>37,4427</v>
          </cell>
          <cell r="E7342" t="str">
            <v>NU</v>
          </cell>
          <cell r="F7342">
            <v>30</v>
          </cell>
          <cell r="G7342">
            <v>262098.9</v>
          </cell>
          <cell r="H7342">
            <v>0</v>
          </cell>
          <cell r="I7342">
            <v>264719.88900000002</v>
          </cell>
          <cell r="J7342">
            <v>33354706.014000002</v>
          </cell>
          <cell r="K7342">
            <v>0.64</v>
          </cell>
          <cell r="L7342">
            <v>54701718</v>
          </cell>
        </row>
        <row r="7343">
          <cell r="A7343" t="str">
            <v>004711227</v>
          </cell>
          <cell r="B7343" t="str">
            <v>Talilni vložek</v>
          </cell>
          <cell r="C7343" t="str">
            <v>M000 SWF/125A/500V</v>
          </cell>
          <cell r="D7343" t="str">
            <v>37,4427</v>
          </cell>
          <cell r="E7343" t="str">
            <v>NU</v>
          </cell>
          <cell r="F7343">
            <v>30</v>
          </cell>
          <cell r="G7343">
            <v>262098.9</v>
          </cell>
          <cell r="H7343">
            <v>0</v>
          </cell>
          <cell r="I7343">
            <v>264719.88900000002</v>
          </cell>
          <cell r="J7343">
            <v>33354706.014000002</v>
          </cell>
          <cell r="K7343">
            <v>0.64</v>
          </cell>
          <cell r="L7343">
            <v>54701718</v>
          </cell>
        </row>
        <row r="7344">
          <cell r="A7344" t="str">
            <v>004711228</v>
          </cell>
          <cell r="B7344" t="str">
            <v>Talilni vložek</v>
          </cell>
          <cell r="C7344" t="str">
            <v>M000 SWF/160A/500V</v>
          </cell>
          <cell r="D7344" t="str">
            <v>37,4427</v>
          </cell>
          <cell r="E7344" t="str">
            <v>NU</v>
          </cell>
          <cell r="F7344">
            <v>30</v>
          </cell>
          <cell r="G7344">
            <v>262098.9</v>
          </cell>
          <cell r="H7344">
            <v>0</v>
          </cell>
          <cell r="I7344">
            <v>264719.88900000002</v>
          </cell>
          <cell r="J7344">
            <v>33354706.014000002</v>
          </cell>
          <cell r="K7344">
            <v>0.64</v>
          </cell>
          <cell r="L7344">
            <v>54701718</v>
          </cell>
        </row>
        <row r="7345">
          <cell r="A7345" t="str">
            <v>004713220</v>
          </cell>
          <cell r="B7345" t="str">
            <v>Talilni vložek</v>
          </cell>
          <cell r="C7345" t="str">
            <v>M1 SWF/63A/500V</v>
          </cell>
          <cell r="D7345" t="str">
            <v>48,4755</v>
          </cell>
          <cell r="E7345" t="str">
            <v>NU</v>
          </cell>
          <cell r="F7345">
            <v>30</v>
          </cell>
          <cell r="G7345">
            <v>339328.5</v>
          </cell>
          <cell r="H7345">
            <v>0</v>
          </cell>
          <cell r="I7345">
            <v>342721.78499999997</v>
          </cell>
          <cell r="J7345">
            <v>43182944.909999996</v>
          </cell>
          <cell r="K7345">
            <v>0.64</v>
          </cell>
          <cell r="L7345">
            <v>70820030</v>
          </cell>
        </row>
        <row r="7346">
          <cell r="A7346" t="str">
            <v>004713221</v>
          </cell>
          <cell r="B7346" t="str">
            <v>Talilni vložek</v>
          </cell>
          <cell r="C7346" t="str">
            <v>M1 SWF/80A/500V</v>
          </cell>
          <cell r="D7346" t="str">
            <v>48,4755</v>
          </cell>
          <cell r="E7346" t="str">
            <v>NU</v>
          </cell>
          <cell r="F7346">
            <v>30</v>
          </cell>
          <cell r="G7346">
            <v>339328.5</v>
          </cell>
          <cell r="H7346">
            <v>0</v>
          </cell>
          <cell r="I7346">
            <v>342721.78499999997</v>
          </cell>
          <cell r="J7346">
            <v>43182944.909999996</v>
          </cell>
          <cell r="K7346">
            <v>0.64</v>
          </cell>
          <cell r="L7346">
            <v>70820030</v>
          </cell>
        </row>
        <row r="7347">
          <cell r="A7347" t="str">
            <v>004713222</v>
          </cell>
          <cell r="B7347" t="str">
            <v>Talilni vložek</v>
          </cell>
          <cell r="C7347" t="str">
            <v>M1 SWF/100A/500V</v>
          </cell>
          <cell r="D7347" t="str">
            <v>59,8990</v>
          </cell>
          <cell r="E7347" t="str">
            <v>NU</v>
          </cell>
          <cell r="F7347">
            <v>30</v>
          </cell>
          <cell r="G7347">
            <v>419293</v>
          </cell>
          <cell r="H7347">
            <v>0</v>
          </cell>
          <cell r="I7347">
            <v>423485.93</v>
          </cell>
          <cell r="J7347">
            <v>53359227.18</v>
          </cell>
          <cell r="K7347">
            <v>0.64</v>
          </cell>
          <cell r="L7347">
            <v>87509133</v>
          </cell>
        </row>
        <row r="7348">
          <cell r="A7348" t="str">
            <v>004713223</v>
          </cell>
          <cell r="B7348" t="str">
            <v>Talilni vložek</v>
          </cell>
          <cell r="C7348" t="str">
            <v>M1 SWF/125A/500V</v>
          </cell>
          <cell r="D7348" t="str">
            <v>59,8990</v>
          </cell>
          <cell r="E7348" t="str">
            <v>NU</v>
          </cell>
          <cell r="F7348">
            <v>30</v>
          </cell>
          <cell r="G7348">
            <v>419293</v>
          </cell>
          <cell r="H7348">
            <v>0</v>
          </cell>
          <cell r="I7348">
            <v>423485.93</v>
          </cell>
          <cell r="J7348">
            <v>53359227.18</v>
          </cell>
          <cell r="K7348">
            <v>0.64</v>
          </cell>
          <cell r="L7348">
            <v>87509133</v>
          </cell>
        </row>
        <row r="7349">
          <cell r="A7349" t="str">
            <v>004713224</v>
          </cell>
          <cell r="B7349" t="str">
            <v>Talilni vložek</v>
          </cell>
          <cell r="C7349" t="str">
            <v>M1 SWF/160A/500V</v>
          </cell>
          <cell r="D7349" t="str">
            <v>59,8990</v>
          </cell>
          <cell r="E7349" t="str">
            <v>NU</v>
          </cell>
          <cell r="F7349">
            <v>30</v>
          </cell>
          <cell r="G7349">
            <v>419293</v>
          </cell>
          <cell r="H7349">
            <v>0</v>
          </cell>
          <cell r="I7349">
            <v>423485.93</v>
          </cell>
          <cell r="J7349">
            <v>53359227.18</v>
          </cell>
          <cell r="K7349">
            <v>0.64</v>
          </cell>
          <cell r="L7349">
            <v>87509133</v>
          </cell>
        </row>
        <row r="7350">
          <cell r="A7350" t="str">
            <v>004713225</v>
          </cell>
          <cell r="B7350" t="str">
            <v>Talilni vložek</v>
          </cell>
          <cell r="C7350" t="str">
            <v>M1 SWF/200A/500V</v>
          </cell>
          <cell r="D7350" t="str">
            <v>80,9918</v>
          </cell>
          <cell r="E7350" t="str">
            <v>NU</v>
          </cell>
          <cell r="F7350">
            <v>30</v>
          </cell>
          <cell r="G7350">
            <v>566942.6</v>
          </cell>
          <cell r="H7350">
            <v>0</v>
          </cell>
          <cell r="I7350">
            <v>572612.02599999995</v>
          </cell>
          <cell r="J7350">
            <v>72149115.275999993</v>
          </cell>
          <cell r="K7350">
            <v>0.64</v>
          </cell>
          <cell r="L7350">
            <v>118324550</v>
          </cell>
        </row>
        <row r="7351">
          <cell r="A7351" t="str">
            <v>004713226</v>
          </cell>
          <cell r="B7351" t="str">
            <v>Talilni vložek</v>
          </cell>
          <cell r="C7351" t="str">
            <v>M1 SWF/224A/500V</v>
          </cell>
          <cell r="D7351" t="str">
            <v>80,9918</v>
          </cell>
          <cell r="E7351" t="str">
            <v>NU</v>
          </cell>
          <cell r="F7351">
            <v>30</v>
          </cell>
          <cell r="G7351">
            <v>566942.6</v>
          </cell>
          <cell r="H7351">
            <v>0</v>
          </cell>
          <cell r="I7351">
            <v>572612.02599999995</v>
          </cell>
          <cell r="J7351">
            <v>72149115.275999993</v>
          </cell>
          <cell r="K7351">
            <v>0.64</v>
          </cell>
          <cell r="L7351">
            <v>118324550</v>
          </cell>
        </row>
        <row r="7352">
          <cell r="A7352" t="str">
            <v>004713227</v>
          </cell>
          <cell r="B7352" t="str">
            <v>Talilni vložek</v>
          </cell>
          <cell r="C7352" t="str">
            <v>M1 SWF/250A/500V</v>
          </cell>
          <cell r="D7352" t="str">
            <v>80,9918</v>
          </cell>
          <cell r="E7352" t="str">
            <v>NU</v>
          </cell>
          <cell r="F7352">
            <v>30</v>
          </cell>
          <cell r="G7352">
            <v>566942.6</v>
          </cell>
          <cell r="H7352">
            <v>0</v>
          </cell>
          <cell r="I7352">
            <v>572612.02599999995</v>
          </cell>
          <cell r="J7352">
            <v>72149115.275999993</v>
          </cell>
          <cell r="K7352">
            <v>0.64</v>
          </cell>
          <cell r="L7352">
            <v>118324550</v>
          </cell>
        </row>
        <row r="7353">
          <cell r="A7353" t="str">
            <v>004714225</v>
          </cell>
          <cell r="B7353" t="str">
            <v>Talilni vložek</v>
          </cell>
          <cell r="C7353" t="str">
            <v>M2 SWF/125A/500V</v>
          </cell>
          <cell r="D7353" t="str">
            <v>87,2651</v>
          </cell>
          <cell r="E7353" t="str">
            <v>NU</v>
          </cell>
          <cell r="F7353">
            <v>30</v>
          </cell>
          <cell r="G7353">
            <v>610855.69999999995</v>
          </cell>
          <cell r="H7353">
            <v>0</v>
          </cell>
          <cell r="I7353">
            <v>616964.25699999998</v>
          </cell>
          <cell r="J7353">
            <v>77737496.381999999</v>
          </cell>
          <cell r="K7353">
            <v>0.64</v>
          </cell>
          <cell r="L7353">
            <v>127489495</v>
          </cell>
        </row>
        <row r="7354">
          <cell r="A7354" t="str">
            <v>004714226</v>
          </cell>
          <cell r="B7354" t="str">
            <v>Talilni vložek</v>
          </cell>
          <cell r="C7354" t="str">
            <v>M2 SWF/160A/500V</v>
          </cell>
          <cell r="D7354" t="str">
            <v>87,2651</v>
          </cell>
          <cell r="E7354" t="str">
            <v>NU</v>
          </cell>
          <cell r="F7354">
            <v>30</v>
          </cell>
          <cell r="G7354">
            <v>610855.69999999995</v>
          </cell>
          <cell r="H7354">
            <v>0</v>
          </cell>
          <cell r="I7354">
            <v>616964.25699999998</v>
          </cell>
          <cell r="J7354">
            <v>77737496.381999999</v>
          </cell>
          <cell r="K7354">
            <v>0.64</v>
          </cell>
          <cell r="L7354">
            <v>127489495</v>
          </cell>
        </row>
        <row r="7355">
          <cell r="A7355" t="str">
            <v>004714227</v>
          </cell>
          <cell r="B7355" t="str">
            <v>Talilni vložek</v>
          </cell>
          <cell r="C7355" t="str">
            <v>M2 SWF/200A/500V</v>
          </cell>
          <cell r="D7355" t="str">
            <v>95,9884</v>
          </cell>
          <cell r="E7355" t="str">
            <v>NU</v>
          </cell>
          <cell r="F7355">
            <v>30</v>
          </cell>
          <cell r="G7355">
            <v>671918.79999999993</v>
          </cell>
          <cell r="H7355">
            <v>0</v>
          </cell>
          <cell r="I7355">
            <v>678637.9879999999</v>
          </cell>
          <cell r="J7355">
            <v>85508386.487999991</v>
          </cell>
          <cell r="K7355">
            <v>0.64</v>
          </cell>
          <cell r="L7355">
            <v>140233754</v>
          </cell>
        </row>
        <row r="7356">
          <cell r="A7356" t="str">
            <v>004714228</v>
          </cell>
          <cell r="B7356" t="str">
            <v>Talilni vložek</v>
          </cell>
          <cell r="C7356" t="str">
            <v>M2 SWF/224A/500V</v>
          </cell>
          <cell r="D7356" t="str">
            <v>95,9884</v>
          </cell>
          <cell r="E7356" t="str">
            <v>NU</v>
          </cell>
          <cell r="F7356">
            <v>30</v>
          </cell>
          <cell r="G7356">
            <v>671918.79999999993</v>
          </cell>
          <cell r="H7356">
            <v>0</v>
          </cell>
          <cell r="I7356">
            <v>678637.9879999999</v>
          </cell>
          <cell r="J7356">
            <v>85508386.487999991</v>
          </cell>
          <cell r="K7356">
            <v>0.64</v>
          </cell>
          <cell r="L7356">
            <v>140233754</v>
          </cell>
        </row>
        <row r="7357">
          <cell r="A7357" t="str">
            <v>004714229</v>
          </cell>
          <cell r="B7357" t="str">
            <v>Talilni vložek</v>
          </cell>
          <cell r="C7357" t="str">
            <v>M2 SWF/250A/500V</v>
          </cell>
          <cell r="D7357" t="str">
            <v>95,9884</v>
          </cell>
          <cell r="E7357" t="str">
            <v>NU</v>
          </cell>
          <cell r="F7357">
            <v>30</v>
          </cell>
          <cell r="G7357">
            <v>671918.79999999993</v>
          </cell>
          <cell r="H7357">
            <v>0</v>
          </cell>
          <cell r="I7357">
            <v>678637.9879999999</v>
          </cell>
          <cell r="J7357">
            <v>85508386.487999991</v>
          </cell>
          <cell r="K7357">
            <v>0.64</v>
          </cell>
          <cell r="L7357">
            <v>140233754</v>
          </cell>
        </row>
        <row r="7358">
          <cell r="A7358" t="str">
            <v>004714230</v>
          </cell>
          <cell r="B7358" t="str">
            <v>Talilni vložek</v>
          </cell>
          <cell r="C7358" t="str">
            <v>M2 SWF/315A/500V</v>
          </cell>
          <cell r="D7358" t="str">
            <v>132,5031</v>
          </cell>
          <cell r="E7358" t="str">
            <v>NU</v>
          </cell>
          <cell r="F7358">
            <v>30</v>
          </cell>
          <cell r="G7358">
            <v>927521.7</v>
          </cell>
          <cell r="H7358">
            <v>0</v>
          </cell>
          <cell r="I7358">
            <v>936796.91700000002</v>
          </cell>
          <cell r="J7358">
            <v>118036411.542</v>
          </cell>
          <cell r="K7358">
            <v>0.64</v>
          </cell>
          <cell r="L7358">
            <v>193579715</v>
          </cell>
        </row>
        <row r="7359">
          <cell r="A7359" t="str">
            <v>004714231</v>
          </cell>
          <cell r="B7359" t="str">
            <v>Talilni vložek</v>
          </cell>
          <cell r="C7359" t="str">
            <v>M2 SWF/350A/500V</v>
          </cell>
          <cell r="D7359" t="str">
            <v>132,5031</v>
          </cell>
          <cell r="E7359" t="str">
            <v>NU</v>
          </cell>
          <cell r="F7359">
            <v>30</v>
          </cell>
          <cell r="G7359">
            <v>927521.7</v>
          </cell>
          <cell r="H7359">
            <v>0</v>
          </cell>
          <cell r="I7359">
            <v>936796.91700000002</v>
          </cell>
          <cell r="J7359">
            <v>118036411.542</v>
          </cell>
          <cell r="K7359">
            <v>0.64</v>
          </cell>
          <cell r="L7359">
            <v>193579715</v>
          </cell>
        </row>
        <row r="7360">
          <cell r="A7360" t="str">
            <v>004714232</v>
          </cell>
          <cell r="B7360" t="str">
            <v>Talilni vložek</v>
          </cell>
          <cell r="C7360" t="str">
            <v>M2 SWF/400A/500V</v>
          </cell>
          <cell r="D7360" t="str">
            <v>132,5031</v>
          </cell>
          <cell r="E7360" t="str">
            <v>NU</v>
          </cell>
          <cell r="F7360">
            <v>30</v>
          </cell>
          <cell r="G7360">
            <v>927521.7</v>
          </cell>
          <cell r="H7360">
            <v>0</v>
          </cell>
          <cell r="I7360">
            <v>936796.91700000002</v>
          </cell>
          <cell r="J7360">
            <v>118036411.542</v>
          </cell>
          <cell r="K7360">
            <v>0.64</v>
          </cell>
          <cell r="L7360">
            <v>193579715</v>
          </cell>
        </row>
        <row r="7361">
          <cell r="A7361" t="str">
            <v>004715230</v>
          </cell>
          <cell r="B7361" t="str">
            <v>Talilni vložek</v>
          </cell>
          <cell r="C7361" t="str">
            <v>M3 SWF/250A/500V</v>
          </cell>
          <cell r="D7361" t="str">
            <v>134,5462</v>
          </cell>
          <cell r="E7361" t="str">
            <v>NU</v>
          </cell>
          <cell r="F7361">
            <v>30</v>
          </cell>
          <cell r="G7361">
            <v>941823.39999999991</v>
          </cell>
          <cell r="H7361">
            <v>0</v>
          </cell>
          <cell r="I7361">
            <v>951241.63399999996</v>
          </cell>
          <cell r="J7361">
            <v>119856445.88399999</v>
          </cell>
          <cell r="K7361">
            <v>0.64</v>
          </cell>
          <cell r="L7361">
            <v>196564572</v>
          </cell>
        </row>
        <row r="7362">
          <cell r="A7362" t="str">
            <v>004715231</v>
          </cell>
          <cell r="B7362" t="str">
            <v>Talilni vložek</v>
          </cell>
          <cell r="C7362" t="str">
            <v>M3 SWF/315A/500V</v>
          </cell>
          <cell r="D7362" t="str">
            <v>161,8786</v>
          </cell>
          <cell r="E7362" t="str">
            <v>NU</v>
          </cell>
          <cell r="F7362">
            <v>30</v>
          </cell>
          <cell r="G7362">
            <v>1133150.2</v>
          </cell>
          <cell r="H7362">
            <v>0</v>
          </cell>
          <cell r="I7362">
            <v>1144481.702</v>
          </cell>
          <cell r="J7362">
            <v>144204694.45199999</v>
          </cell>
          <cell r="K7362">
            <v>0.64</v>
          </cell>
          <cell r="L7362">
            <v>236495699</v>
          </cell>
        </row>
        <row r="7363">
          <cell r="A7363" t="str">
            <v>004715232</v>
          </cell>
          <cell r="B7363" t="str">
            <v>Talilni vložek</v>
          </cell>
          <cell r="C7363" t="str">
            <v>M3 SWF/350A/500V</v>
          </cell>
          <cell r="D7363" t="str">
            <v>161,8786</v>
          </cell>
          <cell r="E7363" t="str">
            <v>NU</v>
          </cell>
          <cell r="F7363">
            <v>30</v>
          </cell>
          <cell r="G7363">
            <v>1133150.2</v>
          </cell>
          <cell r="H7363">
            <v>0</v>
          </cell>
          <cell r="I7363">
            <v>1144481.702</v>
          </cell>
          <cell r="J7363">
            <v>144204694.45199999</v>
          </cell>
          <cell r="K7363">
            <v>0.64</v>
          </cell>
          <cell r="L7363">
            <v>236495699</v>
          </cell>
        </row>
        <row r="7364">
          <cell r="A7364" t="str">
            <v>004715233</v>
          </cell>
          <cell r="B7364" t="str">
            <v>Talilni vložek</v>
          </cell>
          <cell r="C7364" t="str">
            <v>M3 SWF/400A/500V</v>
          </cell>
          <cell r="D7364" t="str">
            <v>161,8786</v>
          </cell>
          <cell r="E7364" t="str">
            <v>NU</v>
          </cell>
          <cell r="F7364">
            <v>30</v>
          </cell>
          <cell r="G7364">
            <v>1133150.2</v>
          </cell>
          <cell r="H7364">
            <v>0</v>
          </cell>
          <cell r="I7364">
            <v>1144481.702</v>
          </cell>
          <cell r="J7364">
            <v>144204694.45199999</v>
          </cell>
          <cell r="K7364">
            <v>0.64</v>
          </cell>
          <cell r="L7364">
            <v>236495699</v>
          </cell>
        </row>
        <row r="7365">
          <cell r="A7365" t="str">
            <v>004715234</v>
          </cell>
          <cell r="B7365" t="str">
            <v>Talilni vložek</v>
          </cell>
          <cell r="C7365" t="str">
            <v>M3 SWF/425A/500V</v>
          </cell>
          <cell r="D7365" t="str">
            <v>161,8786</v>
          </cell>
          <cell r="E7365" t="str">
            <v>NU</v>
          </cell>
          <cell r="F7365">
            <v>30</v>
          </cell>
          <cell r="G7365">
            <v>1133150.2</v>
          </cell>
          <cell r="H7365">
            <v>0</v>
          </cell>
          <cell r="I7365">
            <v>1144481.702</v>
          </cell>
          <cell r="J7365">
            <v>144204694.45199999</v>
          </cell>
          <cell r="K7365">
            <v>0.64</v>
          </cell>
          <cell r="L7365">
            <v>236495699</v>
          </cell>
        </row>
        <row r="7366">
          <cell r="A7366" t="str">
            <v>004715235</v>
          </cell>
          <cell r="B7366" t="str">
            <v>Talilni vložek</v>
          </cell>
          <cell r="C7366" t="str">
            <v>M3 SWF/500A/500V</v>
          </cell>
          <cell r="D7366" t="str">
            <v>228,9961</v>
          </cell>
          <cell r="E7366" t="str">
            <v>NU</v>
          </cell>
          <cell r="F7366">
            <v>30</v>
          </cell>
          <cell r="G7366">
            <v>1602972.7</v>
          </cell>
          <cell r="H7366">
            <v>0</v>
          </cell>
          <cell r="I7366">
            <v>1619002.4269999999</v>
          </cell>
          <cell r="J7366">
            <v>203994305.80199999</v>
          </cell>
          <cell r="K7366">
            <v>0.64</v>
          </cell>
          <cell r="L7366">
            <v>334550662</v>
          </cell>
        </row>
        <row r="7367">
          <cell r="A7367" t="str">
            <v>002636004</v>
          </cell>
          <cell r="B7367" t="str">
            <v>Talilni vložek</v>
          </cell>
          <cell r="C7367" t="str">
            <v>CH14x51 SRF10 /600V</v>
          </cell>
          <cell r="D7367" t="str">
            <v>6,6117</v>
          </cell>
          <cell r="E7367" t="str">
            <v>MB</v>
          </cell>
          <cell r="F7367">
            <v>35</v>
          </cell>
          <cell r="G7367">
            <v>42976.05</v>
          </cell>
          <cell r="H7367">
            <v>0</v>
          </cell>
          <cell r="I7367">
            <v>43405.810500000007</v>
          </cell>
          <cell r="J7367">
            <v>5469132.1230000006</v>
          </cell>
          <cell r="K7367">
            <v>0.64</v>
          </cell>
          <cell r="L7367">
            <v>8969377</v>
          </cell>
        </row>
        <row r="7368">
          <cell r="A7368" t="str">
            <v>002636005</v>
          </cell>
          <cell r="B7368" t="str">
            <v>Talilni vložek</v>
          </cell>
          <cell r="C7368" t="str">
            <v>CH14x51 SRF20 /600V</v>
          </cell>
          <cell r="D7368" t="str">
            <v>7,5071</v>
          </cell>
          <cell r="E7368" t="str">
            <v>MB</v>
          </cell>
          <cell r="F7368">
            <v>35</v>
          </cell>
          <cell r="G7368">
            <v>48796.15</v>
          </cell>
          <cell r="H7368">
            <v>0</v>
          </cell>
          <cell r="I7368">
            <v>49284.111499999999</v>
          </cell>
          <cell r="J7368">
            <v>6209798.0489999996</v>
          </cell>
          <cell r="K7368">
            <v>0.64</v>
          </cell>
          <cell r="L7368">
            <v>10184069</v>
          </cell>
        </row>
        <row r="7369">
          <cell r="A7369" t="str">
            <v>002636006</v>
          </cell>
          <cell r="B7369" t="str">
            <v>Talilni vložek</v>
          </cell>
          <cell r="C7369" t="str">
            <v>CH14x51 SRF30 /600V</v>
          </cell>
          <cell r="D7369" t="str">
            <v>7,5071</v>
          </cell>
          <cell r="E7369" t="str">
            <v>MB</v>
          </cell>
          <cell r="F7369">
            <v>35</v>
          </cell>
          <cell r="G7369">
            <v>48796.15</v>
          </cell>
          <cell r="H7369">
            <v>0</v>
          </cell>
          <cell r="I7369">
            <v>49284.111499999999</v>
          </cell>
          <cell r="J7369">
            <v>6209798.0489999996</v>
          </cell>
          <cell r="K7369">
            <v>0.64</v>
          </cell>
          <cell r="L7369">
            <v>10184069</v>
          </cell>
        </row>
        <row r="7370">
          <cell r="A7370" t="str">
            <v>002636007</v>
          </cell>
          <cell r="B7370" t="str">
            <v>Talilni vložek</v>
          </cell>
          <cell r="C7370" t="str">
            <v>CH14x51 SRF40 /600V</v>
          </cell>
          <cell r="D7370" t="str">
            <v>8,4024</v>
          </cell>
          <cell r="E7370" t="str">
            <v>MB</v>
          </cell>
          <cell r="F7370">
            <v>35</v>
          </cell>
          <cell r="G7370">
            <v>54615.6</v>
          </cell>
          <cell r="H7370">
            <v>0</v>
          </cell>
          <cell r="I7370">
            <v>55161.756000000001</v>
          </cell>
          <cell r="J7370">
            <v>6950381.2560000001</v>
          </cell>
          <cell r="K7370">
            <v>0.64</v>
          </cell>
          <cell r="L7370">
            <v>11398626</v>
          </cell>
        </row>
        <row r="7371">
          <cell r="A7371" t="str">
            <v>002646006</v>
          </cell>
          <cell r="B7371" t="str">
            <v>Talilni vložek</v>
          </cell>
          <cell r="C7371" t="str">
            <v>CH22x58 SRF60 /600V</v>
          </cell>
          <cell r="D7371" t="str">
            <v>8,4024</v>
          </cell>
          <cell r="E7371" t="str">
            <v>MB</v>
          </cell>
          <cell r="F7371">
            <v>35</v>
          </cell>
          <cell r="G7371">
            <v>54615.6</v>
          </cell>
          <cell r="H7371">
            <v>0</v>
          </cell>
          <cell r="I7371">
            <v>55161.756000000001</v>
          </cell>
          <cell r="J7371">
            <v>6950381.2560000001</v>
          </cell>
          <cell r="K7371">
            <v>0.64</v>
          </cell>
          <cell r="L7371">
            <v>11398626</v>
          </cell>
        </row>
        <row r="7372">
          <cell r="A7372" t="str">
            <v>004735567</v>
          </cell>
          <cell r="B7372" t="str">
            <v>Talilni vložek</v>
          </cell>
          <cell r="C7372" t="str">
            <v>DB1.5kVTYP:OK15PP1500V7.5A</v>
          </cell>
          <cell r="D7372" t="str">
            <v>57,3563</v>
          </cell>
          <cell r="E7372" t="str">
            <v>NU</v>
          </cell>
          <cell r="F7372">
            <v>30</v>
          </cell>
          <cell r="G7372">
            <v>401494.1</v>
          </cell>
          <cell r="H7372">
            <v>0</v>
          </cell>
          <cell r="I7372">
            <v>405509.04099999997</v>
          </cell>
          <cell r="J7372">
            <v>51094139.165999994</v>
          </cell>
          <cell r="K7372">
            <v>0.64</v>
          </cell>
          <cell r="L7372">
            <v>83794389</v>
          </cell>
        </row>
        <row r="7373">
          <cell r="A7373" t="str">
            <v>004735568</v>
          </cell>
          <cell r="B7373" t="str">
            <v>Talilni vložek</v>
          </cell>
          <cell r="C7373" t="str">
            <v>DB1.5kVTYP:OK24PP1500V/20A</v>
          </cell>
          <cell r="D7373" t="str">
            <v>57,3563</v>
          </cell>
          <cell r="E7373" t="str">
            <v>NU</v>
          </cell>
          <cell r="F7373">
            <v>30</v>
          </cell>
          <cell r="G7373">
            <v>401494.1</v>
          </cell>
          <cell r="H7373">
            <v>0</v>
          </cell>
          <cell r="I7373">
            <v>405509.04099999997</v>
          </cell>
          <cell r="J7373">
            <v>51094139.165999994</v>
          </cell>
          <cell r="K7373">
            <v>0.64</v>
          </cell>
          <cell r="L7373">
            <v>83794389</v>
          </cell>
        </row>
        <row r="7374">
          <cell r="A7374" t="str">
            <v>004735555</v>
          </cell>
          <cell r="B7374" t="str">
            <v>Talilni vložek</v>
          </cell>
          <cell r="C7374" t="str">
            <v>DB1kV TYP:OH15NN1000V/7.5A</v>
          </cell>
          <cell r="D7374" t="str">
            <v>46,4688</v>
          </cell>
          <cell r="E7374" t="str">
            <v>NU</v>
          </cell>
          <cell r="F7374">
            <v>30</v>
          </cell>
          <cell r="G7374">
            <v>325281.59999999998</v>
          </cell>
          <cell r="H7374">
            <v>0</v>
          </cell>
          <cell r="I7374">
            <v>328534.41599999997</v>
          </cell>
          <cell r="J7374">
            <v>41395336.415999994</v>
          </cell>
          <cell r="K7374">
            <v>0.64</v>
          </cell>
          <cell r="L7374">
            <v>67888352</v>
          </cell>
        </row>
        <row r="7375">
          <cell r="A7375" t="str">
            <v>004735556</v>
          </cell>
          <cell r="B7375" t="str">
            <v>Talilni vložek</v>
          </cell>
          <cell r="C7375" t="str">
            <v>DB1kV TYP:OH17NN1000V/10A</v>
          </cell>
          <cell r="D7375" t="str">
            <v>46,4688</v>
          </cell>
          <cell r="E7375" t="str">
            <v>NU</v>
          </cell>
          <cell r="F7375">
            <v>30</v>
          </cell>
          <cell r="G7375">
            <v>325281.59999999998</v>
          </cell>
          <cell r="H7375">
            <v>0</v>
          </cell>
          <cell r="I7375">
            <v>328534.41599999997</v>
          </cell>
          <cell r="J7375">
            <v>41395336.415999994</v>
          </cell>
          <cell r="K7375">
            <v>0.64</v>
          </cell>
          <cell r="L7375">
            <v>67888352</v>
          </cell>
        </row>
        <row r="7376">
          <cell r="A7376" t="str">
            <v>004735557</v>
          </cell>
          <cell r="B7376" t="str">
            <v>Talilni vložek</v>
          </cell>
          <cell r="C7376" t="str">
            <v>DB1kV TYP:OH22NN1000V/16A</v>
          </cell>
          <cell r="D7376" t="str">
            <v>46,4688</v>
          </cell>
          <cell r="E7376" t="str">
            <v>NU</v>
          </cell>
          <cell r="F7376">
            <v>30</v>
          </cell>
          <cell r="G7376">
            <v>325281.59999999998</v>
          </cell>
          <cell r="H7376">
            <v>0</v>
          </cell>
          <cell r="I7376">
            <v>328534.41599999997</v>
          </cell>
          <cell r="J7376">
            <v>41395336.415999994</v>
          </cell>
          <cell r="K7376">
            <v>0.64</v>
          </cell>
          <cell r="L7376">
            <v>67888352</v>
          </cell>
        </row>
        <row r="7377">
          <cell r="A7377" t="str">
            <v>004735558</v>
          </cell>
          <cell r="B7377" t="str">
            <v>Talilni vložek</v>
          </cell>
          <cell r="C7377" t="str">
            <v>DB1kV TYP:OH24NN1000V/20A</v>
          </cell>
          <cell r="D7377" t="str">
            <v>46,4688</v>
          </cell>
          <cell r="E7377" t="str">
            <v>NU</v>
          </cell>
          <cell r="F7377">
            <v>30</v>
          </cell>
          <cell r="G7377">
            <v>325281.59999999998</v>
          </cell>
          <cell r="H7377">
            <v>0</v>
          </cell>
          <cell r="I7377">
            <v>328534.41599999997</v>
          </cell>
          <cell r="J7377">
            <v>41395336.415999994</v>
          </cell>
          <cell r="K7377">
            <v>0.64</v>
          </cell>
          <cell r="L7377">
            <v>67888352</v>
          </cell>
        </row>
        <row r="7378">
          <cell r="A7378" t="str">
            <v>004735559</v>
          </cell>
          <cell r="B7378" t="str">
            <v>Talilni vložek</v>
          </cell>
          <cell r="C7378" t="str">
            <v>DB1kV TYP:OH26NN1000V/25A</v>
          </cell>
          <cell r="D7378" t="str">
            <v>46,4688</v>
          </cell>
          <cell r="E7378" t="str">
            <v>NU</v>
          </cell>
          <cell r="F7378">
            <v>30</v>
          </cell>
          <cell r="G7378">
            <v>325281.59999999998</v>
          </cell>
          <cell r="H7378">
            <v>0</v>
          </cell>
          <cell r="I7378">
            <v>328534.41599999997</v>
          </cell>
          <cell r="J7378">
            <v>41395336.415999994</v>
          </cell>
          <cell r="K7378">
            <v>0.64</v>
          </cell>
          <cell r="L7378">
            <v>67888352</v>
          </cell>
        </row>
        <row r="7379">
          <cell r="A7379" t="str">
            <v>004735560</v>
          </cell>
          <cell r="B7379" t="str">
            <v>Talilni vložek</v>
          </cell>
          <cell r="C7379" t="str">
            <v>DB1kV TYP:OH27NN1000V/30A</v>
          </cell>
          <cell r="D7379" t="str">
            <v>46,4688</v>
          </cell>
          <cell r="E7379" t="str">
            <v>NU</v>
          </cell>
          <cell r="F7379">
            <v>30</v>
          </cell>
          <cell r="G7379">
            <v>325281.59999999998</v>
          </cell>
          <cell r="H7379">
            <v>0</v>
          </cell>
          <cell r="I7379">
            <v>328534.41599999997</v>
          </cell>
          <cell r="J7379">
            <v>41395336.415999994</v>
          </cell>
          <cell r="K7379">
            <v>0.64</v>
          </cell>
          <cell r="L7379">
            <v>67888352</v>
          </cell>
        </row>
        <row r="7380">
          <cell r="A7380" t="str">
            <v>004735561</v>
          </cell>
          <cell r="B7380" t="str">
            <v>Talilni vložek</v>
          </cell>
          <cell r="C7380" t="str">
            <v>DB1kV TYP:OH31NN1000V/35A</v>
          </cell>
          <cell r="D7380" t="str">
            <v>46,4688</v>
          </cell>
          <cell r="E7380" t="str">
            <v>NU</v>
          </cell>
          <cell r="F7380">
            <v>30</v>
          </cell>
          <cell r="G7380">
            <v>325281.59999999998</v>
          </cell>
          <cell r="H7380">
            <v>0</v>
          </cell>
          <cell r="I7380">
            <v>328534.41599999997</v>
          </cell>
          <cell r="J7380">
            <v>41395336.415999994</v>
          </cell>
          <cell r="K7380">
            <v>0.64</v>
          </cell>
          <cell r="L7380">
            <v>67888352</v>
          </cell>
        </row>
        <row r="7381">
          <cell r="A7381" t="str">
            <v>004735562</v>
          </cell>
          <cell r="B7381" t="str">
            <v>Talilni vložek</v>
          </cell>
          <cell r="C7381" t="str">
            <v>DB1kV TYP:OH34NN1000V/40A</v>
          </cell>
          <cell r="D7381" t="str">
            <v>46,4688</v>
          </cell>
          <cell r="E7381" t="str">
            <v>NU</v>
          </cell>
          <cell r="F7381">
            <v>30</v>
          </cell>
          <cell r="G7381">
            <v>325281.59999999998</v>
          </cell>
          <cell r="H7381">
            <v>0</v>
          </cell>
          <cell r="I7381">
            <v>328534.41599999997</v>
          </cell>
          <cell r="J7381">
            <v>41395336.415999994</v>
          </cell>
          <cell r="K7381">
            <v>0.64</v>
          </cell>
          <cell r="L7381">
            <v>67888352</v>
          </cell>
        </row>
        <row r="7382">
          <cell r="A7382" t="str">
            <v>004735575</v>
          </cell>
          <cell r="B7382" t="str">
            <v>Talilni vložek</v>
          </cell>
          <cell r="C7382" t="str">
            <v>DB1.5kVTYP:OK37LP1500V/60A</v>
          </cell>
          <cell r="D7382" t="str">
            <v>61,1063</v>
          </cell>
          <cell r="E7382" t="str">
            <v>NU</v>
          </cell>
          <cell r="F7382">
            <v>30</v>
          </cell>
          <cell r="G7382">
            <v>427744.1</v>
          </cell>
          <cell r="H7382">
            <v>0</v>
          </cell>
          <cell r="I7382">
            <v>432021.54099999997</v>
          </cell>
          <cell r="J7382">
            <v>54434714.165999994</v>
          </cell>
          <cell r="K7382">
            <v>0.64</v>
          </cell>
          <cell r="L7382">
            <v>89272932</v>
          </cell>
        </row>
        <row r="7383">
          <cell r="A7383" t="str">
            <v>004735564</v>
          </cell>
          <cell r="B7383" t="str">
            <v>Talilni vložek</v>
          </cell>
          <cell r="C7383" t="str">
            <v>DB1kV TYP:OH36NP1000V/50A</v>
          </cell>
          <cell r="D7383" t="str">
            <v>46,4688</v>
          </cell>
          <cell r="E7383" t="str">
            <v>NU</v>
          </cell>
          <cell r="F7383">
            <v>30</v>
          </cell>
          <cell r="G7383">
            <v>325281.59999999998</v>
          </cell>
          <cell r="H7383">
            <v>0</v>
          </cell>
          <cell r="I7383">
            <v>328534.41599999997</v>
          </cell>
          <cell r="J7383">
            <v>41395336.415999994</v>
          </cell>
          <cell r="K7383">
            <v>0.64</v>
          </cell>
          <cell r="L7383">
            <v>67888352</v>
          </cell>
        </row>
        <row r="7384">
          <cell r="A7384" t="str">
            <v>004735566</v>
          </cell>
          <cell r="B7384" t="str">
            <v>Talilni vložek</v>
          </cell>
          <cell r="C7384" t="str">
            <v>DB1kV TYP:OH37PP1000V/60A</v>
          </cell>
          <cell r="D7384" t="str">
            <v>46,4688</v>
          </cell>
          <cell r="E7384" t="str">
            <v>NU</v>
          </cell>
          <cell r="F7384">
            <v>30</v>
          </cell>
          <cell r="G7384">
            <v>325281.59999999998</v>
          </cell>
          <cell r="H7384">
            <v>0</v>
          </cell>
          <cell r="I7384">
            <v>328534.41599999997</v>
          </cell>
          <cell r="J7384">
            <v>41395336.415999994</v>
          </cell>
          <cell r="K7384">
            <v>0.64</v>
          </cell>
          <cell r="L7384">
            <v>67888352</v>
          </cell>
        </row>
        <row r="7385">
          <cell r="A7385" t="str">
            <v>004735571</v>
          </cell>
          <cell r="B7385" t="str">
            <v>Talilni vložek</v>
          </cell>
          <cell r="C7385" t="str">
            <v>DB1kV TYP:OH39PQ1000V/70A</v>
          </cell>
          <cell r="D7385" t="str">
            <v>73,8938</v>
          </cell>
          <cell r="E7385" t="str">
            <v>NU</v>
          </cell>
          <cell r="F7385">
            <v>30</v>
          </cell>
          <cell r="G7385">
            <v>517256.6</v>
          </cell>
          <cell r="H7385">
            <v>0</v>
          </cell>
          <cell r="I7385">
            <v>522429.16599999997</v>
          </cell>
          <cell r="J7385">
            <v>65826074.915999994</v>
          </cell>
          <cell r="K7385">
            <v>0.64</v>
          </cell>
          <cell r="L7385">
            <v>107954763</v>
          </cell>
        </row>
        <row r="7386">
          <cell r="A7386" t="str">
            <v>004735573</v>
          </cell>
          <cell r="B7386" t="str">
            <v>Talilni vložek</v>
          </cell>
          <cell r="C7386" t="str">
            <v>DB TYP:OK 34LP 1500V/40A</v>
          </cell>
          <cell r="D7386" t="str">
            <v>61,1063</v>
          </cell>
          <cell r="E7386" t="str">
            <v>NU</v>
          </cell>
          <cell r="F7386">
            <v>30</v>
          </cell>
          <cell r="G7386">
            <v>427744.1</v>
          </cell>
          <cell r="H7386">
            <v>0</v>
          </cell>
          <cell r="I7386">
            <v>432021.54099999997</v>
          </cell>
          <cell r="J7386">
            <v>54434714.165999994</v>
          </cell>
          <cell r="K7386">
            <v>0.64</v>
          </cell>
          <cell r="L7386">
            <v>89272932</v>
          </cell>
        </row>
        <row r="7387">
          <cell r="A7387" t="str">
            <v>004735577</v>
          </cell>
          <cell r="B7387" t="str">
            <v>Talilni vložek</v>
          </cell>
          <cell r="C7387" t="str">
            <v>DB3kV TYP:ON21RP3000V/15A</v>
          </cell>
          <cell r="D7387" t="str">
            <v>91,9413</v>
          </cell>
          <cell r="E7387" t="str">
            <v>NU</v>
          </cell>
          <cell r="F7387">
            <v>30</v>
          </cell>
          <cell r="G7387">
            <v>643589.1</v>
          </cell>
          <cell r="H7387">
            <v>0</v>
          </cell>
          <cell r="I7387">
            <v>650024.99100000004</v>
          </cell>
          <cell r="J7387">
            <v>81903148.866000012</v>
          </cell>
          <cell r="K7387">
            <v>0.64</v>
          </cell>
          <cell r="L7387">
            <v>134321165</v>
          </cell>
        </row>
        <row r="7388">
          <cell r="A7388" t="str">
            <v>004735583</v>
          </cell>
          <cell r="B7388" t="str">
            <v>Talilni vložek</v>
          </cell>
          <cell r="C7388" t="str">
            <v>DB1kV TYP:OH43TQ1000V/100A</v>
          </cell>
          <cell r="D7388" t="str">
            <v>135,6306</v>
          </cell>
          <cell r="E7388" t="str">
            <v>NU</v>
          </cell>
          <cell r="F7388">
            <v>30</v>
          </cell>
          <cell r="G7388">
            <v>949414.2</v>
          </cell>
          <cell r="H7388">
            <v>0</v>
          </cell>
          <cell r="I7388">
            <v>958908.34199999995</v>
          </cell>
          <cell r="J7388">
            <v>120822451.09199999</v>
          </cell>
          <cell r="K7388">
            <v>0.64</v>
          </cell>
          <cell r="L7388">
            <v>198148820</v>
          </cell>
        </row>
        <row r="7389">
          <cell r="A7389" t="str">
            <v>004735584</v>
          </cell>
          <cell r="B7389" t="str">
            <v>Talilni vložek</v>
          </cell>
          <cell r="C7389" t="str">
            <v>DB1kV TYP:OH45TQ1000V/125A</v>
          </cell>
          <cell r="D7389" t="str">
            <v>135,6306</v>
          </cell>
          <cell r="E7389" t="str">
            <v>NU</v>
          </cell>
          <cell r="F7389">
            <v>30</v>
          </cell>
          <cell r="G7389">
            <v>949414.2</v>
          </cell>
          <cell r="H7389">
            <v>0</v>
          </cell>
          <cell r="I7389">
            <v>958908.34199999995</v>
          </cell>
          <cell r="J7389">
            <v>120822451.09199999</v>
          </cell>
          <cell r="K7389">
            <v>0.64</v>
          </cell>
          <cell r="L7389">
            <v>198148820</v>
          </cell>
        </row>
        <row r="7390">
          <cell r="A7390" t="str">
            <v>004735576</v>
          </cell>
          <cell r="B7390" t="str">
            <v>Talilni vložek</v>
          </cell>
          <cell r="C7390" t="str">
            <v>DB3kV TYP:ON17RP3000V/10A</v>
          </cell>
          <cell r="D7390" t="str">
            <v>91,9413</v>
          </cell>
          <cell r="E7390" t="str">
            <v>NU</v>
          </cell>
          <cell r="F7390">
            <v>30</v>
          </cell>
          <cell r="G7390">
            <v>643589.1</v>
          </cell>
          <cell r="H7390">
            <v>0</v>
          </cell>
          <cell r="I7390">
            <v>650024.99100000004</v>
          </cell>
          <cell r="J7390">
            <v>81903148.866000012</v>
          </cell>
          <cell r="K7390">
            <v>0.64</v>
          </cell>
          <cell r="L7390">
            <v>134321165</v>
          </cell>
        </row>
        <row r="7391">
          <cell r="A7391" t="str">
            <v>004735578</v>
          </cell>
          <cell r="B7391" t="str">
            <v>Talilni vložek</v>
          </cell>
          <cell r="C7391" t="str">
            <v>DB3kV TYP:ON24RP3000V/20A</v>
          </cell>
          <cell r="D7391" t="str">
            <v>91,9413</v>
          </cell>
          <cell r="E7391" t="str">
            <v>NU</v>
          </cell>
          <cell r="F7391">
            <v>30</v>
          </cell>
          <cell r="G7391">
            <v>643589.1</v>
          </cell>
          <cell r="H7391">
            <v>0</v>
          </cell>
          <cell r="I7391">
            <v>650024.99100000004</v>
          </cell>
          <cell r="J7391">
            <v>81903148.866000012</v>
          </cell>
          <cell r="K7391">
            <v>0.64</v>
          </cell>
          <cell r="L7391">
            <v>134321165</v>
          </cell>
        </row>
        <row r="7392">
          <cell r="A7392" t="str">
            <v>004735580</v>
          </cell>
          <cell r="B7392" t="str">
            <v>Talilni vložek</v>
          </cell>
          <cell r="C7392" t="str">
            <v>DB3kV TYP:ON27RP3000V/30A</v>
          </cell>
          <cell r="D7392" t="str">
            <v>91,9413</v>
          </cell>
          <cell r="E7392" t="str">
            <v>NU</v>
          </cell>
          <cell r="F7392">
            <v>30</v>
          </cell>
          <cell r="G7392">
            <v>643589.1</v>
          </cell>
          <cell r="H7392">
            <v>0</v>
          </cell>
          <cell r="I7392">
            <v>650024.99100000004</v>
          </cell>
          <cell r="J7392">
            <v>81903148.866000012</v>
          </cell>
          <cell r="K7392">
            <v>0.64</v>
          </cell>
          <cell r="L7392">
            <v>134321165</v>
          </cell>
        </row>
        <row r="7393">
          <cell r="A7393" t="str">
            <v>004735581</v>
          </cell>
          <cell r="B7393" t="str">
            <v>Talilni vložek</v>
          </cell>
          <cell r="C7393" t="str">
            <v>DB3kV TYP:ON36RP3000V/50A</v>
          </cell>
          <cell r="D7393" t="str">
            <v>91,9413</v>
          </cell>
          <cell r="E7393" t="str">
            <v>NU</v>
          </cell>
          <cell r="F7393">
            <v>30</v>
          </cell>
          <cell r="G7393">
            <v>643589.1</v>
          </cell>
          <cell r="H7393">
            <v>0</v>
          </cell>
          <cell r="I7393">
            <v>650024.99100000004</v>
          </cell>
          <cell r="J7393">
            <v>81903148.866000012</v>
          </cell>
          <cell r="K7393">
            <v>0.64</v>
          </cell>
          <cell r="L7393">
            <v>134321165</v>
          </cell>
        </row>
        <row r="7394">
          <cell r="A7394" t="str">
            <v>004735585</v>
          </cell>
          <cell r="B7394" t="str">
            <v>Talilni vložek</v>
          </cell>
          <cell r="C7394" t="str">
            <v>DB3kV TYP:ON17TQ3000V/10A</v>
          </cell>
          <cell r="D7394" t="str">
            <v>114,9219</v>
          </cell>
          <cell r="E7394" t="str">
            <v>NU</v>
          </cell>
          <cell r="F7394">
            <v>30</v>
          </cell>
          <cell r="G7394">
            <v>804453.29999999993</v>
          </cell>
          <cell r="H7394">
            <v>0</v>
          </cell>
          <cell r="I7394">
            <v>812497.83299999998</v>
          </cell>
          <cell r="J7394">
            <v>102374726.958</v>
          </cell>
          <cell r="K7394">
            <v>0.64</v>
          </cell>
          <cell r="L7394">
            <v>167894553</v>
          </cell>
        </row>
        <row r="7395">
          <cell r="A7395" t="str">
            <v>004735586</v>
          </cell>
          <cell r="B7395" t="str">
            <v>Talilni vložek</v>
          </cell>
          <cell r="C7395" t="str">
            <v>DB3kV TYP:ON24TQ3000V/20A</v>
          </cell>
          <cell r="D7395" t="str">
            <v>114,9219</v>
          </cell>
          <cell r="E7395" t="str">
            <v>NU</v>
          </cell>
          <cell r="F7395">
            <v>30</v>
          </cell>
          <cell r="G7395">
            <v>804453.29999999993</v>
          </cell>
          <cell r="H7395">
            <v>0</v>
          </cell>
          <cell r="I7395">
            <v>812497.83299999998</v>
          </cell>
          <cell r="J7395">
            <v>102374726.958</v>
          </cell>
          <cell r="K7395">
            <v>0.64</v>
          </cell>
          <cell r="L7395">
            <v>167894553</v>
          </cell>
        </row>
        <row r="7396">
          <cell r="A7396" t="str">
            <v>004735587</v>
          </cell>
          <cell r="B7396" t="str">
            <v>Talilni vložek</v>
          </cell>
          <cell r="C7396" t="str">
            <v>DB3kV TYP:ON27TQ3000V/30A</v>
          </cell>
          <cell r="D7396" t="str">
            <v>114,9219</v>
          </cell>
          <cell r="E7396" t="str">
            <v>NU</v>
          </cell>
          <cell r="F7396">
            <v>30</v>
          </cell>
          <cell r="G7396">
            <v>804453.29999999993</v>
          </cell>
          <cell r="H7396">
            <v>0</v>
          </cell>
          <cell r="I7396">
            <v>812497.83299999998</v>
          </cell>
          <cell r="J7396">
            <v>102374726.958</v>
          </cell>
          <cell r="K7396">
            <v>0.64</v>
          </cell>
          <cell r="L7396">
            <v>167894553</v>
          </cell>
        </row>
        <row r="7397">
          <cell r="A7397" t="str">
            <v>004735588</v>
          </cell>
          <cell r="B7397" t="str">
            <v>Talilni vložek</v>
          </cell>
          <cell r="C7397" t="str">
            <v>DB3kV TYP:ON34TQ3000V/40A</v>
          </cell>
          <cell r="D7397" t="str">
            <v>114,9219</v>
          </cell>
          <cell r="E7397" t="str">
            <v>NU</v>
          </cell>
          <cell r="F7397">
            <v>30</v>
          </cell>
          <cell r="G7397">
            <v>804453.29999999993</v>
          </cell>
          <cell r="H7397">
            <v>0</v>
          </cell>
          <cell r="I7397">
            <v>812497.83299999998</v>
          </cell>
          <cell r="J7397">
            <v>102374726.958</v>
          </cell>
          <cell r="K7397">
            <v>0.64</v>
          </cell>
          <cell r="L7397">
            <v>167894553</v>
          </cell>
        </row>
        <row r="7398">
          <cell r="A7398" t="str">
            <v>004735589</v>
          </cell>
          <cell r="B7398" t="str">
            <v>Talilni vložek</v>
          </cell>
          <cell r="C7398" t="str">
            <v>DB3kV TYP:ON36TQ3000V/50A</v>
          </cell>
          <cell r="D7398" t="str">
            <v>114,9219</v>
          </cell>
          <cell r="E7398" t="str">
            <v>NU</v>
          </cell>
          <cell r="F7398">
            <v>30</v>
          </cell>
          <cell r="G7398">
            <v>804453.29999999993</v>
          </cell>
          <cell r="H7398">
            <v>0</v>
          </cell>
          <cell r="I7398">
            <v>812497.83299999998</v>
          </cell>
          <cell r="J7398">
            <v>102374726.958</v>
          </cell>
          <cell r="K7398">
            <v>0.64</v>
          </cell>
          <cell r="L7398">
            <v>167894553</v>
          </cell>
        </row>
        <row r="7399">
          <cell r="A7399" t="str">
            <v>004735590</v>
          </cell>
          <cell r="B7399" t="str">
            <v>Talilni vložek</v>
          </cell>
          <cell r="C7399" t="str">
            <v>DB3kV TYP:ON37TQ3000V/60A</v>
          </cell>
          <cell r="D7399" t="str">
            <v>114,9219</v>
          </cell>
          <cell r="E7399" t="str">
            <v>NU</v>
          </cell>
          <cell r="F7399">
            <v>30</v>
          </cell>
          <cell r="G7399">
            <v>804453.29999999993</v>
          </cell>
          <cell r="H7399">
            <v>0</v>
          </cell>
          <cell r="I7399">
            <v>812497.83299999998</v>
          </cell>
          <cell r="J7399">
            <v>102374726.958</v>
          </cell>
          <cell r="K7399">
            <v>0.64</v>
          </cell>
          <cell r="L7399">
            <v>167894553</v>
          </cell>
        </row>
        <row r="7400">
          <cell r="A7400" t="str">
            <v>004735591</v>
          </cell>
          <cell r="B7400" t="str">
            <v>Talilni vložek</v>
          </cell>
          <cell r="C7400" t="str">
            <v>DB3kV TYP:ON39TQ3000V/70A</v>
          </cell>
          <cell r="D7400" t="str">
            <v>114,9219</v>
          </cell>
          <cell r="E7400" t="str">
            <v>NU</v>
          </cell>
          <cell r="F7400">
            <v>30</v>
          </cell>
          <cell r="G7400">
            <v>804453.29999999993</v>
          </cell>
          <cell r="H7400">
            <v>0</v>
          </cell>
          <cell r="I7400">
            <v>812497.83299999998</v>
          </cell>
          <cell r="J7400">
            <v>102374726.958</v>
          </cell>
          <cell r="K7400">
            <v>0.64</v>
          </cell>
          <cell r="L7400">
            <v>167894553</v>
          </cell>
        </row>
        <row r="7401">
          <cell r="A7401" t="str">
            <v>004735593</v>
          </cell>
          <cell r="B7401" t="str">
            <v>Talilni vložek</v>
          </cell>
          <cell r="C7401" t="str">
            <v>DB3kV TYP:ON43UQ3000V/100A</v>
          </cell>
          <cell r="D7401" t="str">
            <v>144,0563</v>
          </cell>
          <cell r="E7401" t="str">
            <v>NU</v>
          </cell>
          <cell r="F7401">
            <v>30</v>
          </cell>
          <cell r="G7401">
            <v>1008394.1</v>
          </cell>
          <cell r="H7401">
            <v>0</v>
          </cell>
          <cell r="I7401">
            <v>1018478.041</v>
          </cell>
          <cell r="J7401">
            <v>128328233.16599999</v>
          </cell>
          <cell r="K7401">
            <v>0.64</v>
          </cell>
          <cell r="L7401">
            <v>210458303</v>
          </cell>
        </row>
        <row r="7402">
          <cell r="A7402" t="str">
            <v>004735594</v>
          </cell>
          <cell r="B7402" t="str">
            <v>Talilni vložek</v>
          </cell>
          <cell r="C7402" t="str">
            <v>SZDBH/368/20A 5kV DC</v>
          </cell>
          <cell r="D7402" t="str">
            <v>142,6807</v>
          </cell>
          <cell r="E7402" t="str">
            <v>NU</v>
          </cell>
          <cell r="F7402">
            <v>30</v>
          </cell>
          <cell r="G7402">
            <v>998764.89999999991</v>
          </cell>
          <cell r="H7402">
            <v>0</v>
          </cell>
          <cell r="I7402">
            <v>1008752.5489999999</v>
          </cell>
          <cell r="J7402">
            <v>127102821.17399998</v>
          </cell>
          <cell r="K7402">
            <v>0.64</v>
          </cell>
          <cell r="L7402">
            <v>208448627</v>
          </cell>
        </row>
        <row r="7403">
          <cell r="A7403" t="str">
            <v>004735595</v>
          </cell>
          <cell r="B7403" t="str">
            <v>Talilni vložek</v>
          </cell>
          <cell r="C7403" t="str">
            <v>SZDBH/368/30A 5kV DC</v>
          </cell>
          <cell r="D7403" t="str">
            <v>142,6807</v>
          </cell>
          <cell r="E7403" t="str">
            <v>NU</v>
          </cell>
          <cell r="F7403">
            <v>30</v>
          </cell>
          <cell r="G7403">
            <v>998764.89999999991</v>
          </cell>
          <cell r="H7403">
            <v>0</v>
          </cell>
          <cell r="I7403">
            <v>1008752.5489999999</v>
          </cell>
          <cell r="J7403">
            <v>127102821.17399998</v>
          </cell>
          <cell r="K7403">
            <v>0.64</v>
          </cell>
          <cell r="L7403">
            <v>208448627</v>
          </cell>
        </row>
        <row r="7404">
          <cell r="A7404" t="str">
            <v>004735596</v>
          </cell>
          <cell r="B7404" t="str">
            <v>Talilni vložek</v>
          </cell>
          <cell r="C7404" t="str">
            <v>SZDBH/368/40A 5kV DC</v>
          </cell>
          <cell r="D7404" t="str">
            <v>142,6807</v>
          </cell>
          <cell r="E7404" t="str">
            <v>NU</v>
          </cell>
          <cell r="F7404">
            <v>30</v>
          </cell>
          <cell r="G7404">
            <v>998764.89999999991</v>
          </cell>
          <cell r="H7404">
            <v>0</v>
          </cell>
          <cell r="I7404">
            <v>1008752.5489999999</v>
          </cell>
          <cell r="J7404">
            <v>127102821.17399998</v>
          </cell>
          <cell r="K7404">
            <v>0.64</v>
          </cell>
          <cell r="L7404">
            <v>208448627</v>
          </cell>
        </row>
        <row r="7405">
          <cell r="A7405" t="str">
            <v>004735597</v>
          </cell>
          <cell r="B7405" t="str">
            <v>Talilni vložek</v>
          </cell>
          <cell r="C7405" t="str">
            <v>SZDBH/368/50A 5kV DC</v>
          </cell>
          <cell r="D7405" t="str">
            <v>142,6807</v>
          </cell>
          <cell r="E7405" t="str">
            <v>NU</v>
          </cell>
          <cell r="F7405">
            <v>30</v>
          </cell>
          <cell r="G7405">
            <v>998764.89999999991</v>
          </cell>
          <cell r="H7405">
            <v>0</v>
          </cell>
          <cell r="I7405">
            <v>1008752.5489999999</v>
          </cell>
          <cell r="J7405">
            <v>127102821.17399998</v>
          </cell>
          <cell r="K7405">
            <v>0.64</v>
          </cell>
          <cell r="L7405">
            <v>208448627</v>
          </cell>
        </row>
        <row r="7406">
          <cell r="A7406" t="str">
            <v>004735598</v>
          </cell>
          <cell r="B7406" t="str">
            <v>Talilni vložek</v>
          </cell>
          <cell r="C7406" t="str">
            <v>SZDBH/368/60A 5kV DC</v>
          </cell>
          <cell r="D7406" t="str">
            <v>142,6807</v>
          </cell>
          <cell r="E7406" t="str">
            <v>NU</v>
          </cell>
          <cell r="F7406">
            <v>30</v>
          </cell>
          <cell r="G7406">
            <v>998764.89999999991</v>
          </cell>
          <cell r="H7406">
            <v>0</v>
          </cell>
          <cell r="I7406">
            <v>1008752.5489999999</v>
          </cell>
          <cell r="J7406">
            <v>127102821.17399998</v>
          </cell>
          <cell r="K7406">
            <v>0.64</v>
          </cell>
          <cell r="L7406">
            <v>208448627</v>
          </cell>
        </row>
        <row r="7407">
          <cell r="A7407" t="str">
            <v>004735599</v>
          </cell>
          <cell r="B7407" t="str">
            <v>Talilni vložek</v>
          </cell>
          <cell r="C7407" t="str">
            <v>SZDBH/368/70A 5kV DC</v>
          </cell>
          <cell r="D7407" t="str">
            <v>142,6807</v>
          </cell>
          <cell r="E7407" t="str">
            <v>NU</v>
          </cell>
          <cell r="F7407">
            <v>30</v>
          </cell>
          <cell r="G7407">
            <v>998764.89999999991</v>
          </cell>
          <cell r="H7407">
            <v>0</v>
          </cell>
          <cell r="I7407">
            <v>1008752.5489999999</v>
          </cell>
          <cell r="J7407">
            <v>127102821.17399998</v>
          </cell>
          <cell r="K7407">
            <v>0.64</v>
          </cell>
          <cell r="L7407">
            <v>208448627</v>
          </cell>
        </row>
        <row r="7408">
          <cell r="A7408" t="str">
            <v>004735600</v>
          </cell>
          <cell r="B7408" t="str">
            <v>Talilni vložek</v>
          </cell>
          <cell r="C7408" t="str">
            <v>SZDBH/368/100A 5kV DC</v>
          </cell>
          <cell r="D7408" t="str">
            <v>158,8186</v>
          </cell>
          <cell r="E7408" t="str">
            <v>NU</v>
          </cell>
          <cell r="F7408">
            <v>30</v>
          </cell>
          <cell r="G7408">
            <v>1111730.2</v>
          </cell>
          <cell r="H7408">
            <v>0</v>
          </cell>
          <cell r="I7408">
            <v>1122847.5019999999</v>
          </cell>
          <cell r="J7408">
            <v>141478785.25199997</v>
          </cell>
          <cell r="K7408">
            <v>0.64</v>
          </cell>
          <cell r="L7408">
            <v>232025208</v>
          </cell>
        </row>
        <row r="7409">
          <cell r="A7409" t="str">
            <v>004341020</v>
          </cell>
          <cell r="B7409" t="str">
            <v>Talilni vložek</v>
          </cell>
          <cell r="C7409" t="str">
            <v>TRB 35A 80V</v>
          </cell>
          <cell r="D7409" t="str">
            <v>6,1907</v>
          </cell>
          <cell r="E7409" t="str">
            <v>EY</v>
          </cell>
          <cell r="F7409">
            <v>30</v>
          </cell>
          <cell r="G7409">
            <v>43334.899999999994</v>
          </cell>
          <cell r="H7409">
            <v>0</v>
          </cell>
          <cell r="I7409">
            <v>43768.248999999996</v>
          </cell>
          <cell r="J7409">
            <v>5514799.3739999998</v>
          </cell>
          <cell r="K7409">
            <v>0.64</v>
          </cell>
          <cell r="L7409">
            <v>9044271</v>
          </cell>
        </row>
        <row r="7410">
          <cell r="A7410" t="str">
            <v>004341021</v>
          </cell>
          <cell r="B7410" t="str">
            <v>Talilni vložek</v>
          </cell>
          <cell r="C7410" t="str">
            <v>TRB 50A/80V</v>
          </cell>
          <cell r="D7410" t="str">
            <v>6,1907</v>
          </cell>
          <cell r="E7410" t="str">
            <v>EY</v>
          </cell>
          <cell r="F7410">
            <v>30</v>
          </cell>
          <cell r="G7410">
            <v>43334.899999999994</v>
          </cell>
          <cell r="H7410">
            <v>0</v>
          </cell>
          <cell r="I7410">
            <v>43768.248999999996</v>
          </cell>
          <cell r="J7410">
            <v>5514799.3739999998</v>
          </cell>
          <cell r="K7410">
            <v>0.64</v>
          </cell>
          <cell r="L7410">
            <v>9044271</v>
          </cell>
        </row>
        <row r="7411">
          <cell r="A7411" t="str">
            <v>004341022</v>
          </cell>
          <cell r="B7411" t="str">
            <v>Talilni vložek</v>
          </cell>
          <cell r="C7411" t="str">
            <v>TRB 63A/80V</v>
          </cell>
          <cell r="D7411" t="str">
            <v>6,1907</v>
          </cell>
          <cell r="E7411" t="str">
            <v>EY</v>
          </cell>
          <cell r="F7411">
            <v>30</v>
          </cell>
          <cell r="G7411">
            <v>43334.899999999994</v>
          </cell>
          <cell r="H7411">
            <v>0</v>
          </cell>
          <cell r="I7411">
            <v>43768.248999999996</v>
          </cell>
          <cell r="J7411">
            <v>5514799.3739999998</v>
          </cell>
          <cell r="K7411">
            <v>0.64</v>
          </cell>
          <cell r="L7411">
            <v>9044271</v>
          </cell>
        </row>
        <row r="7412">
          <cell r="A7412" t="str">
            <v>004341023</v>
          </cell>
          <cell r="B7412" t="str">
            <v>Talilni vložek</v>
          </cell>
          <cell r="C7412" t="str">
            <v>TRB 80A 80V</v>
          </cell>
          <cell r="D7412" t="str">
            <v>6,1907</v>
          </cell>
          <cell r="E7412" t="str">
            <v>EY</v>
          </cell>
          <cell r="F7412">
            <v>30</v>
          </cell>
          <cell r="G7412">
            <v>43334.899999999994</v>
          </cell>
          <cell r="H7412">
            <v>0</v>
          </cell>
          <cell r="I7412">
            <v>43768.248999999996</v>
          </cell>
          <cell r="J7412">
            <v>5514799.3739999998</v>
          </cell>
          <cell r="K7412">
            <v>0.64</v>
          </cell>
          <cell r="L7412">
            <v>9044271</v>
          </cell>
        </row>
        <row r="7413">
          <cell r="A7413" t="str">
            <v>004341024</v>
          </cell>
          <cell r="B7413" t="str">
            <v>Talilni vložek</v>
          </cell>
          <cell r="C7413" t="str">
            <v>TRB 100A 80V</v>
          </cell>
          <cell r="D7413" t="str">
            <v>6,1907</v>
          </cell>
          <cell r="E7413" t="str">
            <v>EY</v>
          </cell>
          <cell r="F7413">
            <v>30</v>
          </cell>
          <cell r="G7413">
            <v>43334.899999999994</v>
          </cell>
          <cell r="H7413">
            <v>0</v>
          </cell>
          <cell r="I7413">
            <v>43768.248999999996</v>
          </cell>
          <cell r="J7413">
            <v>5514799.3739999998</v>
          </cell>
          <cell r="K7413">
            <v>0.64</v>
          </cell>
          <cell r="L7413">
            <v>9044271</v>
          </cell>
        </row>
        <row r="7414">
          <cell r="A7414" t="str">
            <v>004341025</v>
          </cell>
          <cell r="B7414" t="str">
            <v>Talilni vložek</v>
          </cell>
          <cell r="C7414" t="str">
            <v>TRB 125A 80V</v>
          </cell>
          <cell r="D7414" t="str">
            <v>6,5346</v>
          </cell>
          <cell r="E7414" t="str">
            <v>EY</v>
          </cell>
          <cell r="F7414">
            <v>30</v>
          </cell>
          <cell r="G7414">
            <v>45742.2</v>
          </cell>
          <cell r="H7414">
            <v>0</v>
          </cell>
          <cell r="I7414">
            <v>46199.621999999996</v>
          </cell>
          <cell r="J7414">
            <v>5821152.3719999995</v>
          </cell>
          <cell r="K7414">
            <v>0.64</v>
          </cell>
          <cell r="L7414">
            <v>9546690</v>
          </cell>
        </row>
        <row r="7415">
          <cell r="A7415" t="str">
            <v>004341026</v>
          </cell>
          <cell r="B7415" t="str">
            <v>Talilni vložek</v>
          </cell>
          <cell r="C7415" t="str">
            <v>TRB 160A 80V</v>
          </cell>
          <cell r="D7415" t="str">
            <v>6,5346</v>
          </cell>
          <cell r="E7415" t="str">
            <v>EY</v>
          </cell>
          <cell r="F7415">
            <v>30</v>
          </cell>
          <cell r="G7415">
            <v>45742.2</v>
          </cell>
          <cell r="H7415">
            <v>0</v>
          </cell>
          <cell r="I7415">
            <v>46199.621999999996</v>
          </cell>
          <cell r="J7415">
            <v>5821152.3719999995</v>
          </cell>
          <cell r="K7415">
            <v>0.64</v>
          </cell>
          <cell r="L7415">
            <v>9546690</v>
          </cell>
        </row>
        <row r="7416">
          <cell r="A7416" t="str">
            <v>004341027</v>
          </cell>
          <cell r="B7416" t="str">
            <v>Talilni vložek</v>
          </cell>
          <cell r="C7416" t="str">
            <v>TRB 200A/80V 1409200</v>
          </cell>
          <cell r="D7416" t="str">
            <v>6,5346</v>
          </cell>
          <cell r="E7416" t="str">
            <v>EY</v>
          </cell>
          <cell r="F7416">
            <v>30</v>
          </cell>
          <cell r="G7416">
            <v>45742.2</v>
          </cell>
          <cell r="H7416">
            <v>0</v>
          </cell>
          <cell r="I7416">
            <v>46199.621999999996</v>
          </cell>
          <cell r="J7416">
            <v>5821152.3719999995</v>
          </cell>
          <cell r="K7416">
            <v>0.64</v>
          </cell>
          <cell r="L7416">
            <v>9546690</v>
          </cell>
        </row>
        <row r="7417">
          <cell r="A7417" t="str">
            <v>004341028</v>
          </cell>
          <cell r="B7417" t="str">
            <v>Talilni vložek</v>
          </cell>
          <cell r="C7417" t="str">
            <v>TRB 250A 80V 1409250</v>
          </cell>
          <cell r="D7417" t="str">
            <v>8,5979</v>
          </cell>
          <cell r="E7417" t="str">
            <v>EY</v>
          </cell>
          <cell r="F7417">
            <v>30</v>
          </cell>
          <cell r="G7417">
            <v>60185.299999999996</v>
          </cell>
          <cell r="H7417">
            <v>0</v>
          </cell>
          <cell r="I7417">
            <v>60787.152999999998</v>
          </cell>
          <cell r="J7417">
            <v>7659181.2779999999</v>
          </cell>
          <cell r="K7417">
            <v>0.64</v>
          </cell>
          <cell r="L7417">
            <v>12561058</v>
          </cell>
        </row>
        <row r="7418">
          <cell r="A7418" t="str">
            <v>004341029</v>
          </cell>
          <cell r="B7418" t="str">
            <v>Talilni vložek</v>
          </cell>
          <cell r="C7418" t="str">
            <v>TRB 300A/80V 1409300</v>
          </cell>
          <cell r="D7418" t="str">
            <v>8,5979</v>
          </cell>
          <cell r="E7418" t="str">
            <v>EY</v>
          </cell>
          <cell r="F7418">
            <v>30</v>
          </cell>
          <cell r="G7418">
            <v>60185.299999999996</v>
          </cell>
          <cell r="H7418">
            <v>0</v>
          </cell>
          <cell r="I7418">
            <v>60787.152999999998</v>
          </cell>
          <cell r="J7418">
            <v>7659181.2779999999</v>
          </cell>
          <cell r="K7418">
            <v>0.64</v>
          </cell>
          <cell r="L7418">
            <v>12561058</v>
          </cell>
        </row>
        <row r="7419">
          <cell r="A7419" t="str">
            <v>004341030</v>
          </cell>
          <cell r="B7419" t="str">
            <v>Talilni vložek</v>
          </cell>
          <cell r="C7419" t="str">
            <v>TRB 355A/80V 1409355</v>
          </cell>
          <cell r="D7419" t="str">
            <v>8,5979</v>
          </cell>
          <cell r="E7419" t="str">
            <v>EY</v>
          </cell>
          <cell r="F7419">
            <v>30</v>
          </cell>
          <cell r="G7419">
            <v>60185.299999999996</v>
          </cell>
          <cell r="H7419">
            <v>0</v>
          </cell>
          <cell r="I7419">
            <v>60787.152999999998</v>
          </cell>
          <cell r="J7419">
            <v>7659181.2779999999</v>
          </cell>
          <cell r="K7419">
            <v>0.64</v>
          </cell>
          <cell r="L7419">
            <v>12561058</v>
          </cell>
        </row>
        <row r="7420">
          <cell r="A7420" t="str">
            <v>004341031</v>
          </cell>
          <cell r="B7420" t="str">
            <v>Talilni vložek</v>
          </cell>
          <cell r="C7420" t="str">
            <v>TRB 425A/80V 1409425</v>
          </cell>
          <cell r="D7420" t="str">
            <v>8,5979</v>
          </cell>
          <cell r="E7420" t="str">
            <v>EY</v>
          </cell>
          <cell r="F7420">
            <v>30</v>
          </cell>
          <cell r="G7420">
            <v>60185.299999999996</v>
          </cell>
          <cell r="H7420">
            <v>0</v>
          </cell>
          <cell r="I7420">
            <v>60787.152999999998</v>
          </cell>
          <cell r="J7420">
            <v>7659181.2779999999</v>
          </cell>
          <cell r="K7420">
            <v>0.64</v>
          </cell>
          <cell r="L7420">
            <v>12561058</v>
          </cell>
        </row>
        <row r="7421">
          <cell r="A7421" t="str">
            <v>004110075</v>
          </cell>
          <cell r="B7421" t="str">
            <v>Talilni vložek</v>
          </cell>
          <cell r="C7421" t="str">
            <v>M000 bat 20A/80V DC</v>
          </cell>
          <cell r="D7421" t="str">
            <v>6,5307</v>
          </cell>
          <cell r="E7421" t="str">
            <v>NO</v>
          </cell>
          <cell r="F7421">
            <v>30</v>
          </cell>
          <cell r="G7421">
            <v>45714.899999999994</v>
          </cell>
          <cell r="H7421">
            <v>0</v>
          </cell>
          <cell r="I7421">
            <v>46172.048999999992</v>
          </cell>
          <cell r="J7421">
            <v>5817678.1739999987</v>
          </cell>
          <cell r="K7421">
            <v>0.64</v>
          </cell>
          <cell r="L7421">
            <v>9540993</v>
          </cell>
        </row>
        <row r="7422">
          <cell r="A7422" t="str">
            <v>004110076</v>
          </cell>
          <cell r="B7422" t="str">
            <v>Talilni vložek</v>
          </cell>
          <cell r="C7422" t="str">
            <v>M000 bat 25A/80V DC</v>
          </cell>
          <cell r="D7422" t="str">
            <v>6,5307</v>
          </cell>
          <cell r="E7422" t="str">
            <v>NO</v>
          </cell>
          <cell r="F7422">
            <v>30</v>
          </cell>
          <cell r="G7422">
            <v>45714.899999999994</v>
          </cell>
          <cell r="H7422">
            <v>0</v>
          </cell>
          <cell r="I7422">
            <v>46172.048999999992</v>
          </cell>
          <cell r="J7422">
            <v>5817678.1739999987</v>
          </cell>
          <cell r="K7422">
            <v>0.64</v>
          </cell>
          <cell r="L7422">
            <v>9540993</v>
          </cell>
        </row>
        <row r="7423">
          <cell r="A7423" t="str">
            <v>004723259</v>
          </cell>
          <cell r="B7423" t="str">
            <v>Talilni vložek</v>
          </cell>
          <cell r="C7423" t="str">
            <v>M1 bat/40A/550V DC</v>
          </cell>
          <cell r="D7423" t="str">
            <v>40,7984</v>
          </cell>
          <cell r="E7423" t="str">
            <v>NU</v>
          </cell>
          <cell r="F7423">
            <v>30</v>
          </cell>
          <cell r="G7423">
            <v>285588.8</v>
          </cell>
          <cell r="H7423">
            <v>0</v>
          </cell>
          <cell r="I7423">
            <v>288444.68799999997</v>
          </cell>
          <cell r="J7423">
            <v>36344030.687999994</v>
          </cell>
          <cell r="K7423">
            <v>0.64</v>
          </cell>
          <cell r="L7423">
            <v>59604211</v>
          </cell>
        </row>
        <row r="7424">
          <cell r="A7424" t="str">
            <v>004723260</v>
          </cell>
          <cell r="B7424" t="str">
            <v>Talilni vložek</v>
          </cell>
          <cell r="C7424" t="str">
            <v>M1 bat/50A/550V DC</v>
          </cell>
          <cell r="D7424" t="str">
            <v>40,7984</v>
          </cell>
          <cell r="E7424" t="str">
            <v>NU</v>
          </cell>
          <cell r="F7424">
            <v>30</v>
          </cell>
          <cell r="G7424">
            <v>285588.8</v>
          </cell>
          <cell r="H7424">
            <v>0</v>
          </cell>
          <cell r="I7424">
            <v>288444.68799999997</v>
          </cell>
          <cell r="J7424">
            <v>36344030.687999994</v>
          </cell>
          <cell r="K7424">
            <v>0.64</v>
          </cell>
          <cell r="L7424">
            <v>59604211</v>
          </cell>
        </row>
        <row r="7425">
          <cell r="A7425" t="str">
            <v>004723261</v>
          </cell>
          <cell r="B7425" t="str">
            <v>Talilni vložek</v>
          </cell>
          <cell r="C7425" t="str">
            <v>M1 bat/63A/550V DC</v>
          </cell>
          <cell r="D7425" t="str">
            <v>40,7984</v>
          </cell>
          <cell r="E7425" t="str">
            <v>NU</v>
          </cell>
          <cell r="F7425">
            <v>30</v>
          </cell>
          <cell r="G7425">
            <v>285588.8</v>
          </cell>
          <cell r="H7425">
            <v>0</v>
          </cell>
          <cell r="I7425">
            <v>288444.68799999997</v>
          </cell>
          <cell r="J7425">
            <v>36344030.687999994</v>
          </cell>
          <cell r="K7425">
            <v>0.64</v>
          </cell>
          <cell r="L7425">
            <v>59604211</v>
          </cell>
        </row>
        <row r="7426">
          <cell r="A7426" t="str">
            <v>004723262</v>
          </cell>
          <cell r="B7426" t="str">
            <v>Talilni vložek</v>
          </cell>
          <cell r="C7426" t="str">
            <v>M1 bat/80A/550V DC</v>
          </cell>
          <cell r="D7426" t="str">
            <v>43,8617</v>
          </cell>
          <cell r="E7426" t="str">
            <v>NU</v>
          </cell>
          <cell r="F7426">
            <v>30</v>
          </cell>
          <cell r="G7426">
            <v>307031.89999999997</v>
          </cell>
          <cell r="H7426">
            <v>0</v>
          </cell>
          <cell r="I7426">
            <v>310102.21899999998</v>
          </cell>
          <cell r="J7426">
            <v>39072879.593999997</v>
          </cell>
          <cell r="K7426">
            <v>0.64</v>
          </cell>
          <cell r="L7426">
            <v>64079523</v>
          </cell>
        </row>
        <row r="7427">
          <cell r="A7427" t="str">
            <v>004723263</v>
          </cell>
          <cell r="B7427" t="str">
            <v>Talilni vložek</v>
          </cell>
          <cell r="C7427" t="str">
            <v>M1 bat/100A/550V DC</v>
          </cell>
          <cell r="D7427" t="str">
            <v>43,8617</v>
          </cell>
          <cell r="E7427" t="str">
            <v>NU</v>
          </cell>
          <cell r="F7427">
            <v>30</v>
          </cell>
          <cell r="G7427">
            <v>307031.89999999997</v>
          </cell>
          <cell r="H7427">
            <v>0</v>
          </cell>
          <cell r="I7427">
            <v>310102.21899999998</v>
          </cell>
          <cell r="J7427">
            <v>39072879.593999997</v>
          </cell>
          <cell r="K7427">
            <v>0.64</v>
          </cell>
          <cell r="L7427">
            <v>64079523</v>
          </cell>
        </row>
        <row r="7428">
          <cell r="A7428" t="str">
            <v>004723264</v>
          </cell>
          <cell r="B7428" t="str">
            <v>Talilni vložek</v>
          </cell>
          <cell r="C7428" t="str">
            <v>M1 bat/125A/550V DC</v>
          </cell>
          <cell r="D7428" t="str">
            <v>43,8617</v>
          </cell>
          <cell r="E7428" t="str">
            <v>NU</v>
          </cell>
          <cell r="F7428">
            <v>30</v>
          </cell>
          <cell r="G7428">
            <v>307031.89999999997</v>
          </cell>
          <cell r="H7428">
            <v>0</v>
          </cell>
          <cell r="I7428">
            <v>310102.21899999998</v>
          </cell>
          <cell r="J7428">
            <v>39072879.593999997</v>
          </cell>
          <cell r="K7428">
            <v>0.64</v>
          </cell>
          <cell r="L7428">
            <v>64079523</v>
          </cell>
        </row>
        <row r="7429">
          <cell r="A7429" t="str">
            <v>004723265</v>
          </cell>
          <cell r="B7429" t="str">
            <v>Talilni vložek</v>
          </cell>
          <cell r="C7429" t="str">
            <v>M1 bat/160A/550V DC</v>
          </cell>
          <cell r="D7429" t="str">
            <v>43,8617</v>
          </cell>
          <cell r="E7429" t="str">
            <v>NU</v>
          </cell>
          <cell r="F7429">
            <v>30</v>
          </cell>
          <cell r="G7429">
            <v>307031.89999999997</v>
          </cell>
          <cell r="H7429">
            <v>0</v>
          </cell>
          <cell r="I7429">
            <v>310102.21899999998</v>
          </cell>
          <cell r="J7429">
            <v>39072879.593999997</v>
          </cell>
          <cell r="K7429">
            <v>0.64</v>
          </cell>
          <cell r="L7429">
            <v>64079523</v>
          </cell>
        </row>
        <row r="7430">
          <cell r="A7430" t="str">
            <v>004723266</v>
          </cell>
          <cell r="B7430" t="str">
            <v>Talilni vložek</v>
          </cell>
          <cell r="C7430" t="str">
            <v>M1 bat/200A/550V DC</v>
          </cell>
          <cell r="D7430" t="str">
            <v>46,9251</v>
          </cell>
          <cell r="E7430" t="str">
            <v>NU</v>
          </cell>
          <cell r="F7430">
            <v>30</v>
          </cell>
          <cell r="G7430">
            <v>328475.69999999995</v>
          </cell>
          <cell r="H7430">
            <v>0</v>
          </cell>
          <cell r="I7430">
            <v>331760.45699999994</v>
          </cell>
          <cell r="J7430">
            <v>41801817.581999995</v>
          </cell>
          <cell r="K7430">
            <v>0.64</v>
          </cell>
          <cell r="L7430">
            <v>68554981</v>
          </cell>
        </row>
        <row r="7431">
          <cell r="A7431" t="str">
            <v>004723267</v>
          </cell>
          <cell r="B7431" t="str">
            <v>Talilni vložek</v>
          </cell>
          <cell r="C7431" t="str">
            <v>M1 bat/224A/550V DC</v>
          </cell>
          <cell r="D7431" t="str">
            <v>46,9251</v>
          </cell>
          <cell r="E7431" t="str">
            <v>NU</v>
          </cell>
          <cell r="F7431">
            <v>30</v>
          </cell>
          <cell r="G7431">
            <v>328475.69999999995</v>
          </cell>
          <cell r="H7431">
            <v>0</v>
          </cell>
          <cell r="I7431">
            <v>331760.45699999994</v>
          </cell>
          <cell r="J7431">
            <v>41801817.581999995</v>
          </cell>
          <cell r="K7431">
            <v>0.64</v>
          </cell>
          <cell r="L7431">
            <v>68554981</v>
          </cell>
        </row>
        <row r="7432">
          <cell r="A7432" t="str">
            <v>004723268</v>
          </cell>
          <cell r="B7432" t="str">
            <v>Talilni vložek</v>
          </cell>
          <cell r="C7432" t="str">
            <v>M1 bat/250A/550V DC</v>
          </cell>
          <cell r="D7432" t="str">
            <v>46,9251</v>
          </cell>
          <cell r="E7432" t="str">
            <v>NU</v>
          </cell>
          <cell r="F7432">
            <v>30</v>
          </cell>
          <cell r="G7432">
            <v>328475.69999999995</v>
          </cell>
          <cell r="H7432">
            <v>0</v>
          </cell>
          <cell r="I7432">
            <v>331760.45699999994</v>
          </cell>
          <cell r="J7432">
            <v>41801817.581999995</v>
          </cell>
          <cell r="K7432">
            <v>0.64</v>
          </cell>
          <cell r="L7432">
            <v>68554981</v>
          </cell>
        </row>
        <row r="7433">
          <cell r="A7433" t="str">
            <v>004723279</v>
          </cell>
          <cell r="B7433" t="str">
            <v>Talilni vložek</v>
          </cell>
          <cell r="C7433" t="str">
            <v>M1/K bat 40A/550V DC</v>
          </cell>
          <cell r="D7433" t="str">
            <v>48,4568</v>
          </cell>
          <cell r="E7433" t="str">
            <v>NU</v>
          </cell>
          <cell r="F7433">
            <v>30</v>
          </cell>
          <cell r="G7433">
            <v>339197.6</v>
          </cell>
          <cell r="H7433">
            <v>0</v>
          </cell>
          <cell r="I7433">
            <v>342589.576</v>
          </cell>
          <cell r="J7433">
            <v>43166286.575999998</v>
          </cell>
          <cell r="K7433">
            <v>0.64</v>
          </cell>
          <cell r="L7433">
            <v>70792710</v>
          </cell>
        </row>
        <row r="7434">
          <cell r="A7434" t="str">
            <v>004723280</v>
          </cell>
          <cell r="B7434" t="str">
            <v>Talilni vložek</v>
          </cell>
          <cell r="C7434" t="str">
            <v>M1/K bat 50A/550V DC</v>
          </cell>
          <cell r="D7434" t="str">
            <v>48,4685</v>
          </cell>
          <cell r="E7434" t="str">
            <v>NU</v>
          </cell>
          <cell r="F7434">
            <v>30</v>
          </cell>
          <cell r="G7434">
            <v>339279.5</v>
          </cell>
          <cell r="H7434">
            <v>0</v>
          </cell>
          <cell r="I7434">
            <v>342672.29499999998</v>
          </cell>
          <cell r="J7434">
            <v>43176709.169999994</v>
          </cell>
          <cell r="K7434">
            <v>0.64</v>
          </cell>
          <cell r="L7434">
            <v>70809804</v>
          </cell>
        </row>
        <row r="7435">
          <cell r="A7435" t="str">
            <v>004723281</v>
          </cell>
          <cell r="B7435" t="str">
            <v>Talilni vložek</v>
          </cell>
          <cell r="C7435" t="str">
            <v>M1/K bat 63A/550V DC</v>
          </cell>
          <cell r="D7435" t="str">
            <v>48,4685</v>
          </cell>
          <cell r="E7435" t="str">
            <v>NU</v>
          </cell>
          <cell r="F7435">
            <v>30</v>
          </cell>
          <cell r="G7435">
            <v>339279.5</v>
          </cell>
          <cell r="H7435">
            <v>0</v>
          </cell>
          <cell r="I7435">
            <v>342672.29499999998</v>
          </cell>
          <cell r="J7435">
            <v>43176709.169999994</v>
          </cell>
          <cell r="K7435">
            <v>0.64</v>
          </cell>
          <cell r="L7435">
            <v>70809804</v>
          </cell>
        </row>
        <row r="7436">
          <cell r="A7436" t="str">
            <v>004723282</v>
          </cell>
          <cell r="B7436" t="str">
            <v>Talilni vložek</v>
          </cell>
          <cell r="C7436" t="str">
            <v>M1/K bat 80A/550V DC</v>
          </cell>
          <cell r="D7436" t="str">
            <v>52,1078</v>
          </cell>
          <cell r="E7436" t="str">
            <v>NU</v>
          </cell>
          <cell r="F7436">
            <v>30</v>
          </cell>
          <cell r="G7436">
            <v>364754.6</v>
          </cell>
          <cell r="H7436">
            <v>0</v>
          </cell>
          <cell r="I7436">
            <v>368402.14600000001</v>
          </cell>
          <cell r="J7436">
            <v>46418670.395999998</v>
          </cell>
          <cell r="K7436">
            <v>0.64</v>
          </cell>
          <cell r="L7436">
            <v>76126620</v>
          </cell>
        </row>
        <row r="7437">
          <cell r="A7437" t="str">
            <v>004723283</v>
          </cell>
          <cell r="B7437" t="str">
            <v>Talilni vložek</v>
          </cell>
          <cell r="C7437" t="str">
            <v>M1/K bat 100A/550V DC</v>
          </cell>
          <cell r="D7437" t="str">
            <v>52,1078</v>
          </cell>
          <cell r="E7437" t="str">
            <v>NU</v>
          </cell>
          <cell r="F7437">
            <v>30</v>
          </cell>
          <cell r="G7437">
            <v>364754.6</v>
          </cell>
          <cell r="H7437">
            <v>0</v>
          </cell>
          <cell r="I7437">
            <v>368402.14600000001</v>
          </cell>
          <cell r="J7437">
            <v>46418670.395999998</v>
          </cell>
          <cell r="K7437">
            <v>0.64</v>
          </cell>
          <cell r="L7437">
            <v>76126620</v>
          </cell>
        </row>
        <row r="7438">
          <cell r="A7438" t="str">
            <v>004723284</v>
          </cell>
          <cell r="B7438" t="str">
            <v>Talilni vložek</v>
          </cell>
          <cell r="C7438" t="str">
            <v>M1/K bat 125A/550V DC</v>
          </cell>
          <cell r="D7438" t="str">
            <v>52,1078</v>
          </cell>
          <cell r="E7438" t="str">
            <v>NU</v>
          </cell>
          <cell r="F7438">
            <v>30</v>
          </cell>
          <cell r="G7438">
            <v>364754.6</v>
          </cell>
          <cell r="H7438">
            <v>0</v>
          </cell>
          <cell r="I7438">
            <v>368402.14600000001</v>
          </cell>
          <cell r="J7438">
            <v>46418670.395999998</v>
          </cell>
          <cell r="K7438">
            <v>0.64</v>
          </cell>
          <cell r="L7438">
            <v>76126620</v>
          </cell>
        </row>
        <row r="7439">
          <cell r="A7439" t="str">
            <v>004723285</v>
          </cell>
          <cell r="B7439" t="str">
            <v>Talilni vložek</v>
          </cell>
          <cell r="C7439" t="str">
            <v>M1/K bat 160A/550V DC</v>
          </cell>
          <cell r="D7439" t="str">
            <v>52,1078</v>
          </cell>
          <cell r="E7439" t="str">
            <v>NU</v>
          </cell>
          <cell r="F7439">
            <v>30</v>
          </cell>
          <cell r="G7439">
            <v>364754.6</v>
          </cell>
          <cell r="H7439">
            <v>0</v>
          </cell>
          <cell r="I7439">
            <v>368402.14600000001</v>
          </cell>
          <cell r="J7439">
            <v>46418670.395999998</v>
          </cell>
          <cell r="K7439">
            <v>0.64</v>
          </cell>
          <cell r="L7439">
            <v>76126620</v>
          </cell>
        </row>
        <row r="7440">
          <cell r="A7440" t="str">
            <v>004723286</v>
          </cell>
          <cell r="B7440" t="str">
            <v>Talilni vložek</v>
          </cell>
          <cell r="C7440" t="str">
            <v>M1/K bat 200A/550V DC</v>
          </cell>
          <cell r="D7440" t="str">
            <v>55,7470</v>
          </cell>
          <cell r="E7440" t="str">
            <v>NU</v>
          </cell>
          <cell r="F7440">
            <v>30</v>
          </cell>
          <cell r="G7440">
            <v>390229</v>
          </cell>
          <cell r="H7440">
            <v>0</v>
          </cell>
          <cell r="I7440">
            <v>394131.29</v>
          </cell>
          <cell r="J7440">
            <v>49660542.539999999</v>
          </cell>
          <cell r="K7440">
            <v>0.64</v>
          </cell>
          <cell r="L7440">
            <v>81443290</v>
          </cell>
        </row>
        <row r="7441">
          <cell r="A7441" t="str">
            <v>004723287</v>
          </cell>
          <cell r="B7441" t="str">
            <v>Talilni vložek</v>
          </cell>
          <cell r="C7441" t="str">
            <v>M1/K bat 224A/550V DC</v>
          </cell>
          <cell r="D7441" t="str">
            <v>55,7470</v>
          </cell>
          <cell r="E7441" t="str">
            <v>NU</v>
          </cell>
          <cell r="F7441">
            <v>30</v>
          </cell>
          <cell r="G7441">
            <v>390229</v>
          </cell>
          <cell r="H7441">
            <v>0</v>
          </cell>
          <cell r="I7441">
            <v>394131.29</v>
          </cell>
          <cell r="J7441">
            <v>49660542.539999999</v>
          </cell>
          <cell r="K7441">
            <v>0.64</v>
          </cell>
          <cell r="L7441">
            <v>81443290</v>
          </cell>
        </row>
        <row r="7442">
          <cell r="A7442" t="str">
            <v>004723288</v>
          </cell>
          <cell r="B7442" t="str">
            <v>Talilni vložek</v>
          </cell>
          <cell r="C7442" t="str">
            <v>M1/K bat 250A/550V DC</v>
          </cell>
          <cell r="D7442" t="str">
            <v>55,7470</v>
          </cell>
          <cell r="E7442" t="str">
            <v>NU</v>
          </cell>
          <cell r="F7442">
            <v>30</v>
          </cell>
          <cell r="G7442">
            <v>390229</v>
          </cell>
          <cell r="H7442">
            <v>0</v>
          </cell>
          <cell r="I7442">
            <v>394131.29</v>
          </cell>
          <cell r="J7442">
            <v>49660542.539999999</v>
          </cell>
          <cell r="K7442">
            <v>0.64</v>
          </cell>
          <cell r="L7442">
            <v>81443290</v>
          </cell>
        </row>
        <row r="7443">
          <cell r="A7443" t="str">
            <v>004723269</v>
          </cell>
          <cell r="B7443" t="str">
            <v>Talilni vložek</v>
          </cell>
          <cell r="C7443" t="str">
            <v>S1 bat/110/40A/550V DC</v>
          </cell>
          <cell r="D7443" t="str">
            <v>44,8922</v>
          </cell>
          <cell r="E7443" t="str">
            <v>NU</v>
          </cell>
          <cell r="F7443">
            <v>30</v>
          </cell>
          <cell r="G7443">
            <v>314245.39999999997</v>
          </cell>
          <cell r="H7443">
            <v>0</v>
          </cell>
          <cell r="I7443">
            <v>317387.85399999999</v>
          </cell>
          <cell r="J7443">
            <v>39990869.604000002</v>
          </cell>
          <cell r="K7443">
            <v>0.64</v>
          </cell>
          <cell r="L7443">
            <v>65585027</v>
          </cell>
        </row>
        <row r="7444">
          <cell r="A7444" t="str">
            <v>004723270</v>
          </cell>
          <cell r="B7444" t="str">
            <v>Talilni vložek</v>
          </cell>
          <cell r="C7444" t="str">
            <v>S1 bat/110/50A/550V DC</v>
          </cell>
          <cell r="D7444" t="str">
            <v>44,8782</v>
          </cell>
          <cell r="E7444" t="str">
            <v>NU</v>
          </cell>
          <cell r="F7444">
            <v>30</v>
          </cell>
          <cell r="G7444">
            <v>314147.39999999997</v>
          </cell>
          <cell r="H7444">
            <v>0</v>
          </cell>
          <cell r="I7444">
            <v>317288.87399999995</v>
          </cell>
          <cell r="J7444">
            <v>39978398.123999991</v>
          </cell>
          <cell r="K7444">
            <v>0.64</v>
          </cell>
          <cell r="L7444">
            <v>65564573</v>
          </cell>
        </row>
        <row r="7445">
          <cell r="A7445" t="str">
            <v>004723271</v>
          </cell>
          <cell r="B7445" t="str">
            <v>Talilni vložek</v>
          </cell>
          <cell r="C7445" t="str">
            <v>S1 bat/110/63A/550V DC</v>
          </cell>
          <cell r="D7445" t="str">
            <v>44,8782</v>
          </cell>
          <cell r="E7445" t="str">
            <v>NU</v>
          </cell>
          <cell r="F7445">
            <v>30</v>
          </cell>
          <cell r="G7445">
            <v>314147.39999999997</v>
          </cell>
          <cell r="H7445">
            <v>0</v>
          </cell>
          <cell r="I7445">
            <v>317288.87399999995</v>
          </cell>
          <cell r="J7445">
            <v>39978398.123999991</v>
          </cell>
          <cell r="K7445">
            <v>0.64</v>
          </cell>
          <cell r="L7445">
            <v>65564573</v>
          </cell>
        </row>
        <row r="7446">
          <cell r="A7446" t="str">
            <v>004723272</v>
          </cell>
          <cell r="B7446" t="str">
            <v>Talilni vložek</v>
          </cell>
          <cell r="C7446" t="str">
            <v>S1 bat/110/80A/550V DC</v>
          </cell>
          <cell r="D7446" t="str">
            <v>48,2479</v>
          </cell>
          <cell r="E7446" t="str">
            <v>NU</v>
          </cell>
          <cell r="F7446">
            <v>30</v>
          </cell>
          <cell r="G7446">
            <v>337735.3</v>
          </cell>
          <cell r="H7446">
            <v>0</v>
          </cell>
          <cell r="I7446">
            <v>341112.65299999999</v>
          </cell>
          <cell r="J7446">
            <v>42980194.277999997</v>
          </cell>
          <cell r="K7446">
            <v>0.64</v>
          </cell>
          <cell r="L7446">
            <v>70487519</v>
          </cell>
        </row>
        <row r="7447">
          <cell r="A7447" t="str">
            <v>004723273</v>
          </cell>
          <cell r="B7447" t="str">
            <v>Talilni vložek</v>
          </cell>
          <cell r="C7447" t="str">
            <v>S1 bat/110/100A/550V DC</v>
          </cell>
          <cell r="D7447" t="str">
            <v>48,2479</v>
          </cell>
          <cell r="E7447" t="str">
            <v>NU</v>
          </cell>
          <cell r="F7447">
            <v>30</v>
          </cell>
          <cell r="G7447">
            <v>337735.3</v>
          </cell>
          <cell r="H7447">
            <v>0</v>
          </cell>
          <cell r="I7447">
            <v>341112.65299999999</v>
          </cell>
          <cell r="J7447">
            <v>42980194.277999997</v>
          </cell>
          <cell r="K7447">
            <v>0.64</v>
          </cell>
          <cell r="L7447">
            <v>70487519</v>
          </cell>
        </row>
        <row r="7448">
          <cell r="A7448" t="str">
            <v>004723274</v>
          </cell>
          <cell r="B7448" t="str">
            <v>Talilni vložek</v>
          </cell>
          <cell r="C7448" t="str">
            <v>S1 bat/110/125A/550V DC</v>
          </cell>
          <cell r="D7448" t="str">
            <v>48,2479</v>
          </cell>
          <cell r="E7448" t="str">
            <v>NU</v>
          </cell>
          <cell r="F7448">
            <v>30</v>
          </cell>
          <cell r="G7448">
            <v>337735.3</v>
          </cell>
          <cell r="H7448">
            <v>0</v>
          </cell>
          <cell r="I7448">
            <v>341112.65299999999</v>
          </cell>
          <cell r="J7448">
            <v>42980194.277999997</v>
          </cell>
          <cell r="K7448">
            <v>0.64</v>
          </cell>
          <cell r="L7448">
            <v>70487519</v>
          </cell>
        </row>
        <row r="7449">
          <cell r="A7449" t="str">
            <v>004723275</v>
          </cell>
          <cell r="B7449" t="str">
            <v>Talilni vložek</v>
          </cell>
          <cell r="C7449" t="str">
            <v>S1 bat/110/160A/550V DC</v>
          </cell>
          <cell r="D7449" t="str">
            <v>48,2479</v>
          </cell>
          <cell r="E7449" t="str">
            <v>NU</v>
          </cell>
          <cell r="F7449">
            <v>30</v>
          </cell>
          <cell r="G7449">
            <v>337735.3</v>
          </cell>
          <cell r="H7449">
            <v>0</v>
          </cell>
          <cell r="I7449">
            <v>341112.65299999999</v>
          </cell>
          <cell r="J7449">
            <v>42980194.277999997</v>
          </cell>
          <cell r="K7449">
            <v>0.64</v>
          </cell>
          <cell r="L7449">
            <v>70487519</v>
          </cell>
        </row>
        <row r="7450">
          <cell r="A7450" t="str">
            <v>004723276</v>
          </cell>
          <cell r="B7450" t="str">
            <v>Talilni vložek</v>
          </cell>
          <cell r="C7450" t="str">
            <v>S1 bat/110/200A/550V DC</v>
          </cell>
          <cell r="D7450" t="str">
            <v>51,6176</v>
          </cell>
          <cell r="E7450" t="str">
            <v>NU</v>
          </cell>
          <cell r="F7450">
            <v>30</v>
          </cell>
          <cell r="G7450">
            <v>361323.19999999995</v>
          </cell>
          <cell r="H7450">
            <v>0</v>
          </cell>
          <cell r="I7450">
            <v>364936.43199999997</v>
          </cell>
          <cell r="J7450">
            <v>45981990.431999996</v>
          </cell>
          <cell r="K7450">
            <v>0.64</v>
          </cell>
          <cell r="L7450">
            <v>75410465</v>
          </cell>
        </row>
        <row r="7451">
          <cell r="A7451" t="str">
            <v>004723277</v>
          </cell>
          <cell r="B7451" t="str">
            <v>Talilni vložek</v>
          </cell>
          <cell r="C7451" t="str">
            <v>S1 bat/110/224A/550V DC</v>
          </cell>
          <cell r="D7451" t="str">
            <v>51,6176</v>
          </cell>
          <cell r="E7451" t="str">
            <v>NU</v>
          </cell>
          <cell r="F7451">
            <v>30</v>
          </cell>
          <cell r="G7451">
            <v>361323.19999999995</v>
          </cell>
          <cell r="H7451">
            <v>0</v>
          </cell>
          <cell r="I7451">
            <v>364936.43199999997</v>
          </cell>
          <cell r="J7451">
            <v>45981990.431999996</v>
          </cell>
          <cell r="K7451">
            <v>0.64</v>
          </cell>
          <cell r="L7451">
            <v>75410465</v>
          </cell>
        </row>
        <row r="7452">
          <cell r="A7452" t="str">
            <v>004723278</v>
          </cell>
          <cell r="B7452" t="str">
            <v>Talilni vložek</v>
          </cell>
          <cell r="C7452" t="str">
            <v>S1 bat/110/250A/550V DC</v>
          </cell>
          <cell r="D7452" t="str">
            <v>51,6176</v>
          </cell>
          <cell r="E7452" t="str">
            <v>NU</v>
          </cell>
          <cell r="F7452">
            <v>30</v>
          </cell>
          <cell r="G7452">
            <v>361323.19999999995</v>
          </cell>
          <cell r="H7452">
            <v>0</v>
          </cell>
          <cell r="I7452">
            <v>364936.43199999997</v>
          </cell>
          <cell r="J7452">
            <v>45981990.431999996</v>
          </cell>
          <cell r="K7452">
            <v>0.64</v>
          </cell>
          <cell r="L7452">
            <v>75410465</v>
          </cell>
        </row>
        <row r="7453">
          <cell r="A7453" t="str">
            <v>004724260</v>
          </cell>
          <cell r="B7453" t="str">
            <v>Talilni vložek</v>
          </cell>
          <cell r="C7453" t="str">
            <v>M2 bat 125A/550V DC</v>
          </cell>
          <cell r="D7453" t="str">
            <v>49,2923</v>
          </cell>
          <cell r="E7453" t="str">
            <v>NU</v>
          </cell>
          <cell r="F7453">
            <v>30</v>
          </cell>
          <cell r="G7453">
            <v>345046.1</v>
          </cell>
          <cell r="H7453">
            <v>0</v>
          </cell>
          <cell r="I7453">
            <v>348496.56099999999</v>
          </cell>
          <cell r="J7453">
            <v>43910566.685999997</v>
          </cell>
          <cell r="K7453">
            <v>0.64</v>
          </cell>
          <cell r="L7453">
            <v>72013330</v>
          </cell>
        </row>
        <row r="7454">
          <cell r="A7454" t="str">
            <v>004724261</v>
          </cell>
          <cell r="B7454" t="str">
            <v>Talilni vložek</v>
          </cell>
          <cell r="C7454" t="str">
            <v>M2 bat 160A/550V DC</v>
          </cell>
          <cell r="D7454" t="str">
            <v>49,2923</v>
          </cell>
          <cell r="E7454" t="str">
            <v>NU</v>
          </cell>
          <cell r="F7454">
            <v>30</v>
          </cell>
          <cell r="G7454">
            <v>345046.1</v>
          </cell>
          <cell r="H7454">
            <v>0</v>
          </cell>
          <cell r="I7454">
            <v>348496.56099999999</v>
          </cell>
          <cell r="J7454">
            <v>43910566.685999997</v>
          </cell>
          <cell r="K7454">
            <v>0.64</v>
          </cell>
          <cell r="L7454">
            <v>72013330</v>
          </cell>
        </row>
        <row r="7455">
          <cell r="A7455" t="str">
            <v>004724262</v>
          </cell>
          <cell r="B7455" t="str">
            <v>Talilni vložek</v>
          </cell>
          <cell r="C7455" t="str">
            <v>M2 bat 200A/550V DC</v>
          </cell>
          <cell r="D7455" t="str">
            <v>49,2923</v>
          </cell>
          <cell r="E7455" t="str">
            <v>NU</v>
          </cell>
          <cell r="F7455">
            <v>30</v>
          </cell>
          <cell r="G7455">
            <v>345046.1</v>
          </cell>
          <cell r="H7455">
            <v>0</v>
          </cell>
          <cell r="I7455">
            <v>348496.56099999999</v>
          </cell>
          <cell r="J7455">
            <v>43910566.685999997</v>
          </cell>
          <cell r="K7455">
            <v>0.64</v>
          </cell>
          <cell r="L7455">
            <v>72013330</v>
          </cell>
        </row>
        <row r="7456">
          <cell r="A7456" t="str">
            <v>004724263</v>
          </cell>
          <cell r="B7456" t="str">
            <v>Talilni vložek</v>
          </cell>
          <cell r="C7456" t="str">
            <v>M2 bat 224A/550V DC</v>
          </cell>
          <cell r="D7456" t="str">
            <v>54,0265</v>
          </cell>
          <cell r="E7456" t="str">
            <v>NU</v>
          </cell>
          <cell r="F7456">
            <v>30</v>
          </cell>
          <cell r="G7456">
            <v>378185.5</v>
          </cell>
          <cell r="H7456">
            <v>0</v>
          </cell>
          <cell r="I7456">
            <v>381967.35499999998</v>
          </cell>
          <cell r="J7456">
            <v>48127886.729999997</v>
          </cell>
          <cell r="K7456">
            <v>0.64</v>
          </cell>
          <cell r="L7456">
            <v>78929735</v>
          </cell>
        </row>
        <row r="7457">
          <cell r="A7457" t="str">
            <v>004724264</v>
          </cell>
          <cell r="B7457" t="str">
            <v>Talilni vložek</v>
          </cell>
          <cell r="C7457" t="str">
            <v>M2 bat 250A/550V DC</v>
          </cell>
          <cell r="D7457" t="str">
            <v>54,0265</v>
          </cell>
          <cell r="E7457" t="str">
            <v>NU</v>
          </cell>
          <cell r="F7457">
            <v>30</v>
          </cell>
          <cell r="G7457">
            <v>378185.5</v>
          </cell>
          <cell r="H7457">
            <v>0</v>
          </cell>
          <cell r="I7457">
            <v>381967.35499999998</v>
          </cell>
          <cell r="J7457">
            <v>48127886.729999997</v>
          </cell>
          <cell r="K7457">
            <v>0.64</v>
          </cell>
          <cell r="L7457">
            <v>78929735</v>
          </cell>
        </row>
        <row r="7458">
          <cell r="A7458" t="str">
            <v>004724265</v>
          </cell>
          <cell r="B7458" t="str">
            <v>Talilni vložek</v>
          </cell>
          <cell r="C7458" t="str">
            <v>M2 bat /315A/550V DC</v>
          </cell>
          <cell r="D7458" t="str">
            <v>54,0265</v>
          </cell>
          <cell r="E7458" t="str">
            <v>NU</v>
          </cell>
          <cell r="F7458">
            <v>30</v>
          </cell>
          <cell r="G7458">
            <v>378185.5</v>
          </cell>
          <cell r="H7458">
            <v>0</v>
          </cell>
          <cell r="I7458">
            <v>381967.35499999998</v>
          </cell>
          <cell r="J7458">
            <v>48127886.729999997</v>
          </cell>
          <cell r="K7458">
            <v>0.64</v>
          </cell>
          <cell r="L7458">
            <v>78929735</v>
          </cell>
        </row>
        <row r="7459">
          <cell r="A7459" t="str">
            <v>004724266</v>
          </cell>
          <cell r="B7459" t="str">
            <v>Talilni vložek</v>
          </cell>
          <cell r="C7459" t="str">
            <v>M2 bat /350A/550V DC</v>
          </cell>
          <cell r="D7459" t="str">
            <v>59,3178</v>
          </cell>
          <cell r="E7459" t="str">
            <v>NU</v>
          </cell>
          <cell r="F7459">
            <v>30</v>
          </cell>
          <cell r="G7459">
            <v>415224.6</v>
          </cell>
          <cell r="H7459">
            <v>0</v>
          </cell>
          <cell r="I7459">
            <v>419376.84599999996</v>
          </cell>
          <cell r="J7459">
            <v>52841482.595999993</v>
          </cell>
          <cell r="K7459">
            <v>0.64</v>
          </cell>
          <cell r="L7459">
            <v>86660032</v>
          </cell>
        </row>
        <row r="7460">
          <cell r="A7460" t="str">
            <v>004724267</v>
          </cell>
          <cell r="B7460" t="str">
            <v>Talilni vložek</v>
          </cell>
          <cell r="C7460" t="str">
            <v>M2 bat /400A/550V DC</v>
          </cell>
          <cell r="D7460" t="str">
            <v>59,3178</v>
          </cell>
          <cell r="E7460" t="str">
            <v>NU</v>
          </cell>
          <cell r="F7460">
            <v>30</v>
          </cell>
          <cell r="G7460">
            <v>415224.6</v>
          </cell>
          <cell r="H7460">
            <v>0</v>
          </cell>
          <cell r="I7460">
            <v>419376.84599999996</v>
          </cell>
          <cell r="J7460">
            <v>52841482.595999993</v>
          </cell>
          <cell r="K7460">
            <v>0.64</v>
          </cell>
          <cell r="L7460">
            <v>86660032</v>
          </cell>
        </row>
        <row r="7461">
          <cell r="A7461" t="str">
            <v>004724280</v>
          </cell>
          <cell r="B7461" t="str">
            <v>Talilni vložek</v>
          </cell>
          <cell r="C7461" t="str">
            <v>M2/K bat 125A/550V DC</v>
          </cell>
          <cell r="D7461" t="str">
            <v>53,2657</v>
          </cell>
          <cell r="E7461" t="str">
            <v>NU</v>
          </cell>
          <cell r="F7461">
            <v>30</v>
          </cell>
          <cell r="G7461">
            <v>372859.89999999997</v>
          </cell>
          <cell r="H7461">
            <v>0</v>
          </cell>
          <cell r="I7461">
            <v>376588.49899999995</v>
          </cell>
          <cell r="J7461">
            <v>47450150.873999991</v>
          </cell>
          <cell r="K7461">
            <v>0.64</v>
          </cell>
          <cell r="L7461">
            <v>77818248</v>
          </cell>
        </row>
        <row r="7462">
          <cell r="A7462" t="str">
            <v>004724281</v>
          </cell>
          <cell r="B7462" t="str">
            <v>Talilni vložek</v>
          </cell>
          <cell r="C7462" t="str">
            <v>M2/K bat 160A/550V DC</v>
          </cell>
          <cell r="D7462" t="str">
            <v>53,2657</v>
          </cell>
          <cell r="E7462" t="str">
            <v>NU</v>
          </cell>
          <cell r="F7462">
            <v>30</v>
          </cell>
          <cell r="G7462">
            <v>372859.89999999997</v>
          </cell>
          <cell r="H7462">
            <v>0</v>
          </cell>
          <cell r="I7462">
            <v>376588.49899999995</v>
          </cell>
          <cell r="J7462">
            <v>47450150.873999991</v>
          </cell>
          <cell r="K7462">
            <v>0.64</v>
          </cell>
          <cell r="L7462">
            <v>77818248</v>
          </cell>
        </row>
        <row r="7463">
          <cell r="A7463" t="str">
            <v>004724282</v>
          </cell>
          <cell r="B7463" t="str">
            <v>Talilni vložek</v>
          </cell>
          <cell r="C7463" t="str">
            <v>M2/K bat 200A/550V DC</v>
          </cell>
          <cell r="D7463" t="str">
            <v>53,2657</v>
          </cell>
          <cell r="E7463" t="str">
            <v>NU</v>
          </cell>
          <cell r="F7463">
            <v>30</v>
          </cell>
          <cell r="G7463">
            <v>372859.89999999997</v>
          </cell>
          <cell r="H7463">
            <v>0</v>
          </cell>
          <cell r="I7463">
            <v>376588.49899999995</v>
          </cell>
          <cell r="J7463">
            <v>47450150.873999991</v>
          </cell>
          <cell r="K7463">
            <v>0.64</v>
          </cell>
          <cell r="L7463">
            <v>77818248</v>
          </cell>
        </row>
        <row r="7464">
          <cell r="A7464" t="str">
            <v>004724283</v>
          </cell>
          <cell r="B7464" t="str">
            <v>Talilni vložek</v>
          </cell>
          <cell r="C7464" t="str">
            <v>M2/K bat 224A/550V DC</v>
          </cell>
          <cell r="D7464" t="str">
            <v>57,2358</v>
          </cell>
          <cell r="E7464" t="str">
            <v>NU</v>
          </cell>
          <cell r="F7464">
            <v>30</v>
          </cell>
          <cell r="G7464">
            <v>400650.6</v>
          </cell>
          <cell r="H7464">
            <v>0</v>
          </cell>
          <cell r="I7464">
            <v>404657.10599999997</v>
          </cell>
          <cell r="J7464">
            <v>50986795.355999999</v>
          </cell>
          <cell r="K7464">
            <v>0.64</v>
          </cell>
          <cell r="L7464">
            <v>83618345</v>
          </cell>
        </row>
        <row r="7465">
          <cell r="A7465" t="str">
            <v>004724284</v>
          </cell>
          <cell r="B7465" t="str">
            <v>Talilni vložek</v>
          </cell>
          <cell r="C7465" t="str">
            <v>M2/K bat 250A/550V DC</v>
          </cell>
          <cell r="D7465" t="str">
            <v>57,2358</v>
          </cell>
          <cell r="E7465" t="str">
            <v>NU</v>
          </cell>
          <cell r="F7465">
            <v>30</v>
          </cell>
          <cell r="G7465">
            <v>400650.6</v>
          </cell>
          <cell r="H7465">
            <v>0</v>
          </cell>
          <cell r="I7465">
            <v>404657.10599999997</v>
          </cell>
          <cell r="J7465">
            <v>50986795.355999999</v>
          </cell>
          <cell r="K7465">
            <v>0.64</v>
          </cell>
          <cell r="L7465">
            <v>83618345</v>
          </cell>
        </row>
        <row r="7466">
          <cell r="A7466" t="str">
            <v>004724285</v>
          </cell>
          <cell r="B7466" t="str">
            <v>Talilni vložek</v>
          </cell>
          <cell r="C7466" t="str">
            <v>M2/K bat 315A/550V DC</v>
          </cell>
          <cell r="D7466" t="str">
            <v>57,2358</v>
          </cell>
          <cell r="E7466" t="str">
            <v>NU</v>
          </cell>
          <cell r="F7466">
            <v>30</v>
          </cell>
          <cell r="G7466">
            <v>400650.6</v>
          </cell>
          <cell r="H7466">
            <v>0</v>
          </cell>
          <cell r="I7466">
            <v>404657.10599999997</v>
          </cell>
          <cell r="J7466">
            <v>50986795.355999999</v>
          </cell>
          <cell r="K7466">
            <v>0.64</v>
          </cell>
          <cell r="L7466">
            <v>83618345</v>
          </cell>
        </row>
        <row r="7467">
          <cell r="A7467" t="str">
            <v>004724286</v>
          </cell>
          <cell r="B7467" t="str">
            <v>Talilni vložek</v>
          </cell>
          <cell r="C7467" t="str">
            <v>M2/K bat 350A/550V DC</v>
          </cell>
          <cell r="D7467" t="str">
            <v>61,1280</v>
          </cell>
          <cell r="E7467" t="str">
            <v>NU</v>
          </cell>
          <cell r="F7467">
            <v>30</v>
          </cell>
          <cell r="G7467">
            <v>427896</v>
          </cell>
          <cell r="H7467">
            <v>0</v>
          </cell>
          <cell r="I7467">
            <v>432174.96</v>
          </cell>
          <cell r="J7467">
            <v>54454044.960000001</v>
          </cell>
          <cell r="K7467">
            <v>0.64</v>
          </cell>
          <cell r="L7467">
            <v>89304634</v>
          </cell>
        </row>
        <row r="7468">
          <cell r="A7468" t="str">
            <v>004724287</v>
          </cell>
          <cell r="B7468" t="str">
            <v>Talilni vložek</v>
          </cell>
          <cell r="C7468" t="str">
            <v>M2/K bat 400A/550V DC</v>
          </cell>
          <cell r="D7468" t="str">
            <v>61,1280</v>
          </cell>
          <cell r="E7468" t="str">
            <v>NU</v>
          </cell>
          <cell r="F7468">
            <v>30</v>
          </cell>
          <cell r="G7468">
            <v>427896</v>
          </cell>
          <cell r="H7468">
            <v>0</v>
          </cell>
          <cell r="I7468">
            <v>432174.96</v>
          </cell>
          <cell r="J7468">
            <v>54454044.960000001</v>
          </cell>
          <cell r="K7468">
            <v>0.64</v>
          </cell>
          <cell r="L7468">
            <v>89304634</v>
          </cell>
        </row>
        <row r="7469">
          <cell r="A7469" t="str">
            <v>004724270</v>
          </cell>
          <cell r="B7469" t="str">
            <v>Talilni vložek</v>
          </cell>
          <cell r="C7469" t="str">
            <v>S2 bat/110/125A/550V DC</v>
          </cell>
          <cell r="D7469" t="str">
            <v>49,3201</v>
          </cell>
          <cell r="E7469" t="str">
            <v>NU</v>
          </cell>
          <cell r="F7469">
            <v>30</v>
          </cell>
          <cell r="G7469">
            <v>345240.69999999995</v>
          </cell>
          <cell r="H7469">
            <v>0</v>
          </cell>
          <cell r="I7469">
            <v>348693.10699999996</v>
          </cell>
          <cell r="J7469">
            <v>43935331.481999993</v>
          </cell>
          <cell r="K7469">
            <v>0.64</v>
          </cell>
          <cell r="L7469">
            <v>72053944</v>
          </cell>
        </row>
        <row r="7470">
          <cell r="A7470" t="str">
            <v>004724271</v>
          </cell>
          <cell r="B7470" t="str">
            <v>Talilni vložek</v>
          </cell>
          <cell r="C7470" t="str">
            <v>S2 bat/110/160A/550V DC</v>
          </cell>
          <cell r="D7470" t="str">
            <v>49,3201</v>
          </cell>
          <cell r="E7470" t="str">
            <v>NU</v>
          </cell>
          <cell r="F7470">
            <v>30</v>
          </cell>
          <cell r="G7470">
            <v>345240.69999999995</v>
          </cell>
          <cell r="H7470">
            <v>0</v>
          </cell>
          <cell r="I7470">
            <v>348693.10699999996</v>
          </cell>
          <cell r="J7470">
            <v>43935331.481999993</v>
          </cell>
          <cell r="K7470">
            <v>0.64</v>
          </cell>
          <cell r="L7470">
            <v>72053944</v>
          </cell>
        </row>
        <row r="7471">
          <cell r="A7471" t="str">
            <v>004724272</v>
          </cell>
          <cell r="B7471" t="str">
            <v>Talilni vložek</v>
          </cell>
          <cell r="C7471" t="str">
            <v>S2 bat/110/200A/550V DC</v>
          </cell>
          <cell r="D7471" t="str">
            <v>49,3201</v>
          </cell>
          <cell r="E7471" t="str">
            <v>NU</v>
          </cell>
          <cell r="F7471">
            <v>30</v>
          </cell>
          <cell r="G7471">
            <v>345240.69999999995</v>
          </cell>
          <cell r="H7471">
            <v>0</v>
          </cell>
          <cell r="I7471">
            <v>348693.10699999996</v>
          </cell>
          <cell r="J7471">
            <v>43935331.481999993</v>
          </cell>
          <cell r="K7471">
            <v>0.64</v>
          </cell>
          <cell r="L7471">
            <v>72053944</v>
          </cell>
        </row>
        <row r="7472">
          <cell r="A7472" t="str">
            <v>004724273</v>
          </cell>
          <cell r="B7472" t="str">
            <v>Talilni vložek</v>
          </cell>
          <cell r="C7472" t="str">
            <v>S2 bat/110/224A/550V DC</v>
          </cell>
          <cell r="D7472" t="str">
            <v>52,9961</v>
          </cell>
          <cell r="E7472" t="str">
            <v>NU</v>
          </cell>
          <cell r="F7472">
            <v>30</v>
          </cell>
          <cell r="G7472">
            <v>370972.69999999995</v>
          </cell>
          <cell r="H7472">
            <v>0</v>
          </cell>
          <cell r="I7472">
            <v>374682.42699999997</v>
          </cell>
          <cell r="J7472">
            <v>47209985.801999994</v>
          </cell>
          <cell r="K7472">
            <v>0.64</v>
          </cell>
          <cell r="L7472">
            <v>77424377</v>
          </cell>
        </row>
        <row r="7473">
          <cell r="A7473" t="str">
            <v>004724274</v>
          </cell>
          <cell r="B7473" t="str">
            <v>Talilni vložek</v>
          </cell>
          <cell r="C7473" t="str">
            <v>S2 bat/110/250A/550V DC</v>
          </cell>
          <cell r="D7473" t="str">
            <v>52,9961</v>
          </cell>
          <cell r="E7473" t="str">
            <v>NU</v>
          </cell>
          <cell r="F7473">
            <v>30</v>
          </cell>
          <cell r="G7473">
            <v>370972.69999999995</v>
          </cell>
          <cell r="H7473">
            <v>0</v>
          </cell>
          <cell r="I7473">
            <v>374682.42699999997</v>
          </cell>
          <cell r="J7473">
            <v>47209985.801999994</v>
          </cell>
          <cell r="K7473">
            <v>0.64</v>
          </cell>
          <cell r="L7473">
            <v>77424377</v>
          </cell>
        </row>
        <row r="7474">
          <cell r="A7474" t="str">
            <v>004724275</v>
          </cell>
          <cell r="B7474" t="str">
            <v>Talilni vložek</v>
          </cell>
          <cell r="C7474" t="str">
            <v>S2 bat/110/315A/550V DC</v>
          </cell>
          <cell r="D7474" t="str">
            <v>52,9961</v>
          </cell>
          <cell r="E7474" t="str">
            <v>NU</v>
          </cell>
          <cell r="F7474">
            <v>30</v>
          </cell>
          <cell r="G7474">
            <v>370972.69999999995</v>
          </cell>
          <cell r="H7474">
            <v>0</v>
          </cell>
          <cell r="I7474">
            <v>374682.42699999997</v>
          </cell>
          <cell r="J7474">
            <v>47209985.801999994</v>
          </cell>
          <cell r="K7474">
            <v>0.64</v>
          </cell>
          <cell r="L7474">
            <v>77424377</v>
          </cell>
        </row>
        <row r="7475">
          <cell r="A7475" t="str">
            <v>004724276</v>
          </cell>
          <cell r="B7475" t="str">
            <v>Talilni vložek</v>
          </cell>
          <cell r="C7475" t="str">
            <v>S2 bat/110/350A/550V DC</v>
          </cell>
          <cell r="D7475" t="str">
            <v>56,8114</v>
          </cell>
          <cell r="E7475" t="str">
            <v>NU</v>
          </cell>
          <cell r="F7475">
            <v>30</v>
          </cell>
          <cell r="G7475">
            <v>397679.8</v>
          </cell>
          <cell r="H7475">
            <v>0</v>
          </cell>
          <cell r="I7475">
            <v>401656.598</v>
          </cell>
          <cell r="J7475">
            <v>50608731.347999997</v>
          </cell>
          <cell r="K7475">
            <v>0.64</v>
          </cell>
          <cell r="L7475">
            <v>82998320</v>
          </cell>
        </row>
        <row r="7476">
          <cell r="A7476" t="str">
            <v>004724277</v>
          </cell>
          <cell r="B7476" t="str">
            <v>Talilni vložek</v>
          </cell>
          <cell r="C7476" t="str">
            <v>S2 bat/110/400A/550V DC</v>
          </cell>
          <cell r="D7476" t="str">
            <v>56,8114</v>
          </cell>
          <cell r="E7476" t="str">
            <v>NU</v>
          </cell>
          <cell r="F7476">
            <v>30</v>
          </cell>
          <cell r="G7476">
            <v>397679.8</v>
          </cell>
          <cell r="H7476">
            <v>0</v>
          </cell>
          <cell r="I7476">
            <v>401656.598</v>
          </cell>
          <cell r="J7476">
            <v>50608731.347999997</v>
          </cell>
          <cell r="K7476">
            <v>0.64</v>
          </cell>
          <cell r="L7476">
            <v>82998320</v>
          </cell>
        </row>
        <row r="7477">
          <cell r="A7477" t="str">
            <v>004725260</v>
          </cell>
          <cell r="B7477" t="str">
            <v>Talilni vložek</v>
          </cell>
          <cell r="C7477" t="str">
            <v>M3 bat/250A/550V DC</v>
          </cell>
          <cell r="D7477" t="str">
            <v>72,7130</v>
          </cell>
          <cell r="E7477" t="str">
            <v>NU</v>
          </cell>
          <cell r="F7477">
            <v>30</v>
          </cell>
          <cell r="G7477">
            <v>508990.99999999994</v>
          </cell>
          <cell r="H7477">
            <v>0</v>
          </cell>
          <cell r="I7477">
            <v>514080.91</v>
          </cell>
          <cell r="J7477">
            <v>64774194.659999996</v>
          </cell>
          <cell r="K7477">
            <v>0.64</v>
          </cell>
          <cell r="L7477">
            <v>106229680</v>
          </cell>
        </row>
        <row r="7478">
          <cell r="A7478" t="str">
            <v>004725261</v>
          </cell>
          <cell r="B7478" t="str">
            <v>Talilni vložek</v>
          </cell>
          <cell r="C7478" t="str">
            <v>M3 bat/315A/550V DC</v>
          </cell>
          <cell r="D7478" t="str">
            <v>72,7130</v>
          </cell>
          <cell r="E7478" t="str">
            <v>NU</v>
          </cell>
          <cell r="F7478">
            <v>30</v>
          </cell>
          <cell r="G7478">
            <v>508990.99999999994</v>
          </cell>
          <cell r="H7478">
            <v>0</v>
          </cell>
          <cell r="I7478">
            <v>514080.91</v>
          </cell>
          <cell r="J7478">
            <v>64774194.659999996</v>
          </cell>
          <cell r="K7478">
            <v>0.64</v>
          </cell>
          <cell r="L7478">
            <v>106229680</v>
          </cell>
        </row>
        <row r="7479">
          <cell r="A7479" t="str">
            <v>004725262</v>
          </cell>
          <cell r="B7479" t="str">
            <v>Talilni vložek</v>
          </cell>
          <cell r="C7479" t="str">
            <v>M3 bat/350A/550V DC</v>
          </cell>
          <cell r="D7479" t="str">
            <v>72,7130</v>
          </cell>
          <cell r="E7479" t="str">
            <v>NU</v>
          </cell>
          <cell r="F7479">
            <v>30</v>
          </cell>
          <cell r="G7479">
            <v>508990.99999999994</v>
          </cell>
          <cell r="H7479">
            <v>0</v>
          </cell>
          <cell r="I7479">
            <v>514080.91</v>
          </cell>
          <cell r="J7479">
            <v>64774194.659999996</v>
          </cell>
          <cell r="K7479">
            <v>0.64</v>
          </cell>
          <cell r="L7479">
            <v>106229680</v>
          </cell>
        </row>
        <row r="7480">
          <cell r="A7480" t="str">
            <v>004725263</v>
          </cell>
          <cell r="B7480" t="str">
            <v>Talilni vložek</v>
          </cell>
          <cell r="C7480" t="str">
            <v>M3 bat/400A/550V DC</v>
          </cell>
          <cell r="D7480" t="str">
            <v>78,5334</v>
          </cell>
          <cell r="E7480" t="str">
            <v>NU</v>
          </cell>
          <cell r="F7480">
            <v>30</v>
          </cell>
          <cell r="G7480">
            <v>549733.79999999993</v>
          </cell>
          <cell r="H7480">
            <v>0</v>
          </cell>
          <cell r="I7480">
            <v>555231.13799999992</v>
          </cell>
          <cell r="J7480">
            <v>69959123.387999997</v>
          </cell>
          <cell r="K7480">
            <v>0.64</v>
          </cell>
          <cell r="L7480">
            <v>114732963</v>
          </cell>
        </row>
        <row r="7481">
          <cell r="A7481" t="str">
            <v>004725264</v>
          </cell>
          <cell r="B7481" t="str">
            <v>Talilni vložek</v>
          </cell>
          <cell r="C7481" t="str">
            <v>M3 bat/425A/550V DC</v>
          </cell>
          <cell r="D7481" t="str">
            <v>78,5334</v>
          </cell>
          <cell r="E7481" t="str">
            <v>NU</v>
          </cell>
          <cell r="F7481">
            <v>30</v>
          </cell>
          <cell r="G7481">
            <v>549733.79999999993</v>
          </cell>
          <cell r="H7481">
            <v>0</v>
          </cell>
          <cell r="I7481">
            <v>555231.13799999992</v>
          </cell>
          <cell r="J7481">
            <v>69959123.387999997</v>
          </cell>
          <cell r="K7481">
            <v>0.64</v>
          </cell>
          <cell r="L7481">
            <v>114732963</v>
          </cell>
        </row>
        <row r="7482">
          <cell r="A7482" t="str">
            <v>004725265</v>
          </cell>
          <cell r="B7482" t="str">
            <v>Talilni vložek</v>
          </cell>
          <cell r="C7482" t="str">
            <v>M3 bat/500A/550V DC</v>
          </cell>
          <cell r="D7482" t="str">
            <v>86,6096</v>
          </cell>
          <cell r="E7482" t="str">
            <v>NU</v>
          </cell>
          <cell r="F7482">
            <v>30</v>
          </cell>
          <cell r="G7482">
            <v>606267.19999999995</v>
          </cell>
          <cell r="H7482">
            <v>0</v>
          </cell>
          <cell r="I7482">
            <v>612329.87199999997</v>
          </cell>
          <cell r="J7482">
            <v>77153563.871999994</v>
          </cell>
          <cell r="K7482">
            <v>0.64</v>
          </cell>
          <cell r="L7482">
            <v>126531845</v>
          </cell>
        </row>
        <row r="7483">
          <cell r="A7483" t="str">
            <v>004725266</v>
          </cell>
          <cell r="B7483" t="str">
            <v>Talilni vložek</v>
          </cell>
          <cell r="C7483" t="str">
            <v>M3 bat/630A/550V DC</v>
          </cell>
          <cell r="D7483" t="str">
            <v>86,6096</v>
          </cell>
          <cell r="E7483" t="str">
            <v>NU</v>
          </cell>
          <cell r="F7483">
            <v>30</v>
          </cell>
          <cell r="G7483">
            <v>606267.19999999995</v>
          </cell>
          <cell r="H7483">
            <v>0</v>
          </cell>
          <cell r="I7483">
            <v>612329.87199999997</v>
          </cell>
          <cell r="J7483">
            <v>77153563.871999994</v>
          </cell>
          <cell r="K7483">
            <v>0.64</v>
          </cell>
          <cell r="L7483">
            <v>126531845</v>
          </cell>
        </row>
        <row r="7484">
          <cell r="A7484" t="str">
            <v>004725280</v>
          </cell>
          <cell r="B7484" t="str">
            <v>Talilni vložek</v>
          </cell>
          <cell r="C7484" t="str">
            <v>M3/K bat/250A/550V DC</v>
          </cell>
          <cell r="D7484" t="str">
            <v>86,3831</v>
          </cell>
          <cell r="E7484" t="str">
            <v>NU</v>
          </cell>
          <cell r="F7484">
            <v>30</v>
          </cell>
          <cell r="G7484">
            <v>604681.69999999995</v>
          </cell>
          <cell r="H7484">
            <v>0</v>
          </cell>
          <cell r="I7484">
            <v>610728.51699999999</v>
          </cell>
          <cell r="J7484">
            <v>76951793.142000005</v>
          </cell>
          <cell r="K7484">
            <v>0.64</v>
          </cell>
          <cell r="L7484">
            <v>126200941</v>
          </cell>
        </row>
        <row r="7485">
          <cell r="A7485" t="str">
            <v>004725281</v>
          </cell>
          <cell r="B7485" t="str">
            <v>Talilni vložek</v>
          </cell>
          <cell r="C7485" t="str">
            <v>M3/K bat/315A/550V DC</v>
          </cell>
          <cell r="D7485" t="str">
            <v>86,3831</v>
          </cell>
          <cell r="E7485" t="str">
            <v>NU</v>
          </cell>
          <cell r="F7485">
            <v>30</v>
          </cell>
          <cell r="G7485">
            <v>604681.69999999995</v>
          </cell>
          <cell r="H7485">
            <v>0</v>
          </cell>
          <cell r="I7485">
            <v>610728.51699999999</v>
          </cell>
          <cell r="J7485">
            <v>76951793.142000005</v>
          </cell>
          <cell r="K7485">
            <v>0.64</v>
          </cell>
          <cell r="L7485">
            <v>126200941</v>
          </cell>
        </row>
        <row r="7486">
          <cell r="A7486" t="str">
            <v>004725282</v>
          </cell>
          <cell r="B7486" t="str">
            <v>Talilni vložek</v>
          </cell>
          <cell r="C7486" t="str">
            <v>M3/K bat/350A/550V DC</v>
          </cell>
          <cell r="D7486" t="str">
            <v>86,3831</v>
          </cell>
          <cell r="E7486" t="str">
            <v>NU</v>
          </cell>
          <cell r="F7486">
            <v>30</v>
          </cell>
          <cell r="G7486">
            <v>604681.69999999995</v>
          </cell>
          <cell r="H7486">
            <v>0</v>
          </cell>
          <cell r="I7486">
            <v>610728.51699999999</v>
          </cell>
          <cell r="J7486">
            <v>76951793.142000005</v>
          </cell>
          <cell r="K7486">
            <v>0.64</v>
          </cell>
          <cell r="L7486">
            <v>126200941</v>
          </cell>
        </row>
        <row r="7487">
          <cell r="A7487" t="str">
            <v>004725283</v>
          </cell>
          <cell r="B7487" t="str">
            <v>Talilni vložek</v>
          </cell>
          <cell r="C7487" t="str">
            <v>M3/K bat/400A/550V DC</v>
          </cell>
          <cell r="D7487" t="str">
            <v>94,7414</v>
          </cell>
          <cell r="E7487" t="str">
            <v>NU</v>
          </cell>
          <cell r="F7487">
            <v>30</v>
          </cell>
          <cell r="G7487">
            <v>663189.79999999993</v>
          </cell>
          <cell r="H7487">
            <v>0</v>
          </cell>
          <cell r="I7487">
            <v>669821.69799999997</v>
          </cell>
          <cell r="J7487">
            <v>84397533.947999999</v>
          </cell>
          <cell r="K7487">
            <v>0.64</v>
          </cell>
          <cell r="L7487">
            <v>138411956</v>
          </cell>
        </row>
        <row r="7488">
          <cell r="A7488" t="str">
            <v>004725284</v>
          </cell>
          <cell r="B7488" t="str">
            <v>Talilni vložek</v>
          </cell>
          <cell r="C7488" t="str">
            <v>M3/K bat/425A/550V DC</v>
          </cell>
          <cell r="D7488" t="str">
            <v>94,7414</v>
          </cell>
          <cell r="E7488" t="str">
            <v>NU</v>
          </cell>
          <cell r="F7488">
            <v>30</v>
          </cell>
          <cell r="G7488">
            <v>663189.79999999993</v>
          </cell>
          <cell r="H7488">
            <v>0</v>
          </cell>
          <cell r="I7488">
            <v>669821.69799999997</v>
          </cell>
          <cell r="J7488">
            <v>84397533.947999999</v>
          </cell>
          <cell r="K7488">
            <v>0.64</v>
          </cell>
          <cell r="L7488">
            <v>138411956</v>
          </cell>
        </row>
        <row r="7489">
          <cell r="A7489" t="str">
            <v>004725285</v>
          </cell>
          <cell r="B7489" t="str">
            <v>Talilni vložek</v>
          </cell>
          <cell r="C7489" t="str">
            <v>M3/K bat/500A/550V DC</v>
          </cell>
          <cell r="D7489" t="str">
            <v>100,6732</v>
          </cell>
          <cell r="E7489" t="str">
            <v>NU</v>
          </cell>
          <cell r="F7489">
            <v>30</v>
          </cell>
          <cell r="G7489">
            <v>704712.39999999991</v>
          </cell>
          <cell r="H7489">
            <v>0</v>
          </cell>
          <cell r="I7489">
            <v>711759.52399999986</v>
          </cell>
          <cell r="J7489">
            <v>89681700.023999989</v>
          </cell>
          <cell r="K7489">
            <v>0.64</v>
          </cell>
          <cell r="L7489">
            <v>147077989</v>
          </cell>
        </row>
        <row r="7490">
          <cell r="A7490" t="str">
            <v>004725286</v>
          </cell>
          <cell r="B7490" t="str">
            <v>Talilni vložek</v>
          </cell>
          <cell r="C7490" t="str">
            <v>M3/K bat/630A/550V DC</v>
          </cell>
          <cell r="D7490" t="str">
            <v>100,6732</v>
          </cell>
          <cell r="E7490" t="str">
            <v>NU</v>
          </cell>
          <cell r="F7490">
            <v>30</v>
          </cell>
          <cell r="G7490">
            <v>704712.39999999991</v>
          </cell>
          <cell r="H7490">
            <v>0</v>
          </cell>
          <cell r="I7490">
            <v>711759.52399999986</v>
          </cell>
          <cell r="J7490">
            <v>89681700.023999989</v>
          </cell>
          <cell r="K7490">
            <v>0.64</v>
          </cell>
          <cell r="L7490">
            <v>147077989</v>
          </cell>
        </row>
        <row r="7491">
          <cell r="A7491" t="str">
            <v>004725270</v>
          </cell>
          <cell r="B7491" t="str">
            <v>Talilni vložek</v>
          </cell>
          <cell r="C7491" t="str">
            <v>S3 bat/110/250A/550V DC</v>
          </cell>
          <cell r="D7491" t="str">
            <v>79,9843</v>
          </cell>
          <cell r="E7491" t="str">
            <v>NU</v>
          </cell>
          <cell r="F7491">
            <v>30</v>
          </cell>
          <cell r="G7491">
            <v>559890.1</v>
          </cell>
          <cell r="H7491">
            <v>0</v>
          </cell>
          <cell r="I7491">
            <v>565489.00099999993</v>
          </cell>
          <cell r="J7491">
            <v>71251614.125999987</v>
          </cell>
          <cell r="K7491">
            <v>0.64</v>
          </cell>
          <cell r="L7491">
            <v>116852648</v>
          </cell>
        </row>
        <row r="7492">
          <cell r="A7492" t="str">
            <v>004725271</v>
          </cell>
          <cell r="B7492" t="str">
            <v>Talilni vložek</v>
          </cell>
          <cell r="C7492" t="str">
            <v>S3 bat/110/315A/550V DC</v>
          </cell>
          <cell r="D7492" t="str">
            <v>79,9843</v>
          </cell>
          <cell r="E7492" t="str">
            <v>NU</v>
          </cell>
          <cell r="F7492">
            <v>30</v>
          </cell>
          <cell r="G7492">
            <v>559890.1</v>
          </cell>
          <cell r="H7492">
            <v>0</v>
          </cell>
          <cell r="I7492">
            <v>565489.00099999993</v>
          </cell>
          <cell r="J7492">
            <v>71251614.125999987</v>
          </cell>
          <cell r="K7492">
            <v>0.64</v>
          </cell>
          <cell r="L7492">
            <v>116852648</v>
          </cell>
        </row>
        <row r="7493">
          <cell r="A7493" t="str">
            <v>004725272</v>
          </cell>
          <cell r="B7493" t="str">
            <v>Talilni vložek</v>
          </cell>
          <cell r="C7493" t="str">
            <v>S3 bat/110/350A/550V DC</v>
          </cell>
          <cell r="D7493" t="str">
            <v>79,9843</v>
          </cell>
          <cell r="E7493" t="str">
            <v>NU</v>
          </cell>
          <cell r="F7493">
            <v>30</v>
          </cell>
          <cell r="G7493">
            <v>559890.1</v>
          </cell>
          <cell r="H7493">
            <v>0</v>
          </cell>
          <cell r="I7493">
            <v>565489.00099999993</v>
          </cell>
          <cell r="J7493">
            <v>71251614.125999987</v>
          </cell>
          <cell r="K7493">
            <v>0.64</v>
          </cell>
          <cell r="L7493">
            <v>116852648</v>
          </cell>
        </row>
        <row r="7494">
          <cell r="A7494" t="str">
            <v>004725273</v>
          </cell>
          <cell r="B7494" t="str">
            <v>Talilni vložek</v>
          </cell>
          <cell r="C7494" t="str">
            <v>S3 bat/110/400A/550V DC</v>
          </cell>
          <cell r="D7494" t="str">
            <v>84,5209</v>
          </cell>
          <cell r="E7494" t="str">
            <v>NU</v>
          </cell>
          <cell r="F7494">
            <v>30</v>
          </cell>
          <cell r="G7494">
            <v>591646.29999999993</v>
          </cell>
          <cell r="H7494">
            <v>0</v>
          </cell>
          <cell r="I7494">
            <v>597562.76299999992</v>
          </cell>
          <cell r="J7494">
            <v>75292908.137999997</v>
          </cell>
          <cell r="K7494">
            <v>0.64</v>
          </cell>
          <cell r="L7494">
            <v>123480370</v>
          </cell>
        </row>
        <row r="7495">
          <cell r="A7495" t="str">
            <v>004725274</v>
          </cell>
          <cell r="B7495" t="str">
            <v>Talilni vložek</v>
          </cell>
          <cell r="C7495" t="str">
            <v>S3 bat/110/425A/550V DC</v>
          </cell>
          <cell r="D7495" t="str">
            <v>84,5209</v>
          </cell>
          <cell r="E7495" t="str">
            <v>NU</v>
          </cell>
          <cell r="F7495">
            <v>30</v>
          </cell>
          <cell r="G7495">
            <v>591646.29999999993</v>
          </cell>
          <cell r="H7495">
            <v>0</v>
          </cell>
          <cell r="I7495">
            <v>597562.76299999992</v>
          </cell>
          <cell r="J7495">
            <v>75292908.137999997</v>
          </cell>
          <cell r="K7495">
            <v>0.64</v>
          </cell>
          <cell r="L7495">
            <v>123480370</v>
          </cell>
        </row>
        <row r="7496">
          <cell r="A7496" t="str">
            <v>004725275</v>
          </cell>
          <cell r="B7496" t="str">
            <v>Talilni vložek</v>
          </cell>
          <cell r="C7496" t="str">
            <v>S3 bat/110/500A/550V DC</v>
          </cell>
          <cell r="D7496" t="str">
            <v>88,0020</v>
          </cell>
          <cell r="E7496" t="str">
            <v>NU</v>
          </cell>
          <cell r="F7496">
            <v>30</v>
          </cell>
          <cell r="G7496">
            <v>616014</v>
          </cell>
          <cell r="H7496">
            <v>0</v>
          </cell>
          <cell r="I7496">
            <v>622174.14</v>
          </cell>
          <cell r="J7496">
            <v>78393941.640000001</v>
          </cell>
          <cell r="K7496">
            <v>0.64</v>
          </cell>
          <cell r="L7496">
            <v>128566065</v>
          </cell>
        </row>
        <row r="7497">
          <cell r="A7497" t="str">
            <v>004725276</v>
          </cell>
          <cell r="B7497" t="str">
            <v>Talilni vložek</v>
          </cell>
          <cell r="C7497" t="str">
            <v>S3 bat/110/630A/550V DC</v>
          </cell>
          <cell r="D7497" t="str">
            <v>88,0020</v>
          </cell>
          <cell r="E7497" t="str">
            <v>NU</v>
          </cell>
          <cell r="F7497">
            <v>30</v>
          </cell>
          <cell r="G7497">
            <v>616014</v>
          </cell>
          <cell r="H7497">
            <v>0</v>
          </cell>
          <cell r="I7497">
            <v>622174.14</v>
          </cell>
          <cell r="J7497">
            <v>78393941.640000001</v>
          </cell>
          <cell r="K7497">
            <v>0.64</v>
          </cell>
          <cell r="L7497">
            <v>128566065</v>
          </cell>
        </row>
        <row r="7498">
          <cell r="A7498" t="str">
            <v>006710009</v>
          </cell>
          <cell r="B7498" t="str">
            <v>Talilni vložek</v>
          </cell>
          <cell r="C7498" t="str">
            <v>="Mini fuse 5x20"F""250V 100mA"</v>
          </cell>
          <cell r="D7498" t="str">
            <v>0,0893</v>
          </cell>
          <cell r="E7498" t="str">
            <v>EY</v>
          </cell>
          <cell r="F7498">
            <v>30</v>
          </cell>
          <cell r="G7498" t="e">
            <v>#VALUE!</v>
          </cell>
          <cell r="H7498">
            <v>0</v>
          </cell>
          <cell r="I7498" t="e">
            <v>#VALUE!</v>
          </cell>
          <cell r="J7498" t="e">
            <v>#VALUE!</v>
          </cell>
          <cell r="K7498">
            <v>0.64</v>
          </cell>
          <cell r="L7498" t="e">
            <v>#VALUE!</v>
          </cell>
        </row>
        <row r="7499">
          <cell r="A7499" t="str">
            <v>006710010</v>
          </cell>
          <cell r="B7499" t="str">
            <v>Talilni vložek</v>
          </cell>
          <cell r="C7499" t="str">
            <v>="Mini fuse 5x20"F""250V 125mA"</v>
          </cell>
          <cell r="D7499" t="str">
            <v>0,0893</v>
          </cell>
          <cell r="E7499" t="str">
            <v>EY</v>
          </cell>
          <cell r="F7499">
            <v>30</v>
          </cell>
          <cell r="G7499" t="e">
            <v>#VALUE!</v>
          </cell>
          <cell r="H7499">
            <v>0</v>
          </cell>
          <cell r="I7499" t="e">
            <v>#VALUE!</v>
          </cell>
          <cell r="J7499" t="e">
            <v>#VALUE!</v>
          </cell>
          <cell r="K7499">
            <v>0.64</v>
          </cell>
          <cell r="L7499" t="e">
            <v>#VALUE!</v>
          </cell>
        </row>
        <row r="7500">
          <cell r="A7500" t="str">
            <v>006710011</v>
          </cell>
          <cell r="B7500" t="str">
            <v>Talilni vložek</v>
          </cell>
          <cell r="C7500" t="str">
            <v>="Mini fuse 5x20"F""250V 160mA"</v>
          </cell>
          <cell r="D7500" t="str">
            <v>0,0893</v>
          </cell>
          <cell r="E7500" t="str">
            <v>EY</v>
          </cell>
          <cell r="F7500">
            <v>30</v>
          </cell>
          <cell r="G7500" t="e">
            <v>#VALUE!</v>
          </cell>
          <cell r="H7500">
            <v>0</v>
          </cell>
          <cell r="I7500" t="e">
            <v>#VALUE!</v>
          </cell>
          <cell r="J7500" t="e">
            <v>#VALUE!</v>
          </cell>
          <cell r="K7500">
            <v>0.64</v>
          </cell>
          <cell r="L7500" t="e">
            <v>#VALUE!</v>
          </cell>
        </row>
        <row r="7501">
          <cell r="A7501" t="str">
            <v>006710012</v>
          </cell>
          <cell r="B7501" t="str">
            <v>Talilni vložek</v>
          </cell>
          <cell r="C7501" t="str">
            <v>="Mini fuse 5x20"F""250V 200mA"</v>
          </cell>
          <cell r="D7501" t="str">
            <v>0,0893</v>
          </cell>
          <cell r="E7501" t="str">
            <v>EY</v>
          </cell>
          <cell r="F7501">
            <v>30</v>
          </cell>
          <cell r="G7501" t="e">
            <v>#VALUE!</v>
          </cell>
          <cell r="H7501">
            <v>0</v>
          </cell>
          <cell r="I7501" t="e">
            <v>#VALUE!</v>
          </cell>
          <cell r="J7501" t="e">
            <v>#VALUE!</v>
          </cell>
          <cell r="K7501">
            <v>0.64</v>
          </cell>
          <cell r="L7501" t="e">
            <v>#VALUE!</v>
          </cell>
        </row>
        <row r="7502">
          <cell r="A7502" t="str">
            <v>006710013</v>
          </cell>
          <cell r="B7502" t="str">
            <v>Talilni vložek</v>
          </cell>
          <cell r="C7502" t="str">
            <v>="Mini fuse 5x20"F""250V 250mA"</v>
          </cell>
          <cell r="D7502" t="str">
            <v>0,0893</v>
          </cell>
          <cell r="E7502" t="str">
            <v>EY</v>
          </cell>
          <cell r="F7502">
            <v>30</v>
          </cell>
          <cell r="G7502" t="e">
            <v>#VALUE!</v>
          </cell>
          <cell r="H7502">
            <v>0</v>
          </cell>
          <cell r="I7502" t="e">
            <v>#VALUE!</v>
          </cell>
          <cell r="J7502" t="e">
            <v>#VALUE!</v>
          </cell>
          <cell r="K7502">
            <v>0.64</v>
          </cell>
          <cell r="L7502" t="e">
            <v>#VALUE!</v>
          </cell>
        </row>
        <row r="7503">
          <cell r="A7503" t="str">
            <v>006710014</v>
          </cell>
          <cell r="B7503" t="str">
            <v>Talilni vložek</v>
          </cell>
          <cell r="C7503" t="str">
            <v>Mini fuse 5x20 F 250V 315mA</v>
          </cell>
          <cell r="D7503" t="str">
            <v>0,0893</v>
          </cell>
          <cell r="E7503" t="str">
            <v>EY</v>
          </cell>
          <cell r="F7503">
            <v>30</v>
          </cell>
          <cell r="G7503" t="e">
            <v>#VALUE!</v>
          </cell>
          <cell r="H7503">
            <v>0</v>
          </cell>
          <cell r="I7503" t="e">
            <v>#VALUE!</v>
          </cell>
          <cell r="J7503" t="e">
            <v>#VALUE!</v>
          </cell>
          <cell r="K7503">
            <v>0.64</v>
          </cell>
          <cell r="L7503" t="e">
            <v>#VALUE!</v>
          </cell>
        </row>
        <row r="7504">
          <cell r="A7504" t="str">
            <v>006710015</v>
          </cell>
          <cell r="B7504" t="str">
            <v>Talilni vložek</v>
          </cell>
          <cell r="C7504" t="str">
            <v>="Mini fuse 5x20"F""250V 400mA"</v>
          </cell>
          <cell r="D7504" t="str">
            <v>0,0893</v>
          </cell>
          <cell r="E7504" t="str">
            <v>EY</v>
          </cell>
          <cell r="F7504">
            <v>30</v>
          </cell>
          <cell r="G7504" t="e">
            <v>#VALUE!</v>
          </cell>
          <cell r="H7504">
            <v>0</v>
          </cell>
          <cell r="I7504" t="e">
            <v>#VALUE!</v>
          </cell>
          <cell r="J7504" t="e">
            <v>#VALUE!</v>
          </cell>
          <cell r="K7504">
            <v>0.64</v>
          </cell>
          <cell r="L7504" t="e">
            <v>#VALUE!</v>
          </cell>
        </row>
        <row r="7505">
          <cell r="A7505" t="str">
            <v>006710002</v>
          </cell>
          <cell r="B7505" t="str">
            <v>Talilni vložek</v>
          </cell>
          <cell r="C7505" t="str">
            <v>Mini fuse 5x20 F 250V 500mA</v>
          </cell>
          <cell r="D7505" t="str">
            <v>0,0893</v>
          </cell>
          <cell r="E7505" t="str">
            <v>EY</v>
          </cell>
          <cell r="F7505">
            <v>30</v>
          </cell>
          <cell r="G7505" t="e">
            <v>#VALUE!</v>
          </cell>
          <cell r="H7505">
            <v>0</v>
          </cell>
          <cell r="I7505" t="e">
            <v>#VALUE!</v>
          </cell>
          <cell r="J7505" t="e">
            <v>#VALUE!</v>
          </cell>
          <cell r="K7505">
            <v>0.64</v>
          </cell>
          <cell r="L7505" t="e">
            <v>#VALUE!</v>
          </cell>
        </row>
        <row r="7506">
          <cell r="A7506" t="str">
            <v>006710016</v>
          </cell>
          <cell r="B7506" t="str">
            <v>Talilni vložek</v>
          </cell>
          <cell r="C7506" t="str">
            <v>="Mini fuse 5x20"F""250V 630mA"</v>
          </cell>
          <cell r="D7506" t="str">
            <v>0,0893</v>
          </cell>
          <cell r="E7506" t="str">
            <v>EY</v>
          </cell>
          <cell r="F7506">
            <v>30</v>
          </cell>
          <cell r="G7506" t="e">
            <v>#VALUE!</v>
          </cell>
          <cell r="H7506">
            <v>0</v>
          </cell>
          <cell r="I7506" t="e">
            <v>#VALUE!</v>
          </cell>
          <cell r="J7506" t="e">
            <v>#VALUE!</v>
          </cell>
          <cell r="K7506">
            <v>0.64</v>
          </cell>
          <cell r="L7506" t="e">
            <v>#VALUE!</v>
          </cell>
        </row>
        <row r="7507">
          <cell r="A7507" t="str">
            <v>006710017</v>
          </cell>
          <cell r="B7507" t="str">
            <v>Talilni vložek</v>
          </cell>
          <cell r="C7507" t="str">
            <v>="Mini fuse 5x20"F""250V 800mA"</v>
          </cell>
          <cell r="D7507" t="str">
            <v>0,0893</v>
          </cell>
          <cell r="E7507" t="str">
            <v>EY</v>
          </cell>
          <cell r="F7507">
            <v>30</v>
          </cell>
          <cell r="G7507" t="e">
            <v>#VALUE!</v>
          </cell>
          <cell r="H7507">
            <v>0</v>
          </cell>
          <cell r="I7507" t="e">
            <v>#VALUE!</v>
          </cell>
          <cell r="J7507" t="e">
            <v>#VALUE!</v>
          </cell>
          <cell r="K7507">
            <v>0.64</v>
          </cell>
          <cell r="L7507" t="e">
            <v>#VALUE!</v>
          </cell>
        </row>
        <row r="7508">
          <cell r="A7508" t="str">
            <v>006710003</v>
          </cell>
          <cell r="B7508" t="str">
            <v>Talilni vložek</v>
          </cell>
          <cell r="C7508" t="str">
            <v>Mini fuse 5x20 F 250V 1A</v>
          </cell>
          <cell r="D7508" t="str">
            <v>0,0893</v>
          </cell>
          <cell r="E7508" t="str">
            <v>EY</v>
          </cell>
          <cell r="F7508">
            <v>30</v>
          </cell>
          <cell r="G7508" t="e">
            <v>#VALUE!</v>
          </cell>
          <cell r="H7508">
            <v>0</v>
          </cell>
          <cell r="I7508" t="e">
            <v>#VALUE!</v>
          </cell>
          <cell r="J7508" t="e">
            <v>#VALUE!</v>
          </cell>
          <cell r="K7508">
            <v>0.64</v>
          </cell>
          <cell r="L7508" t="e">
            <v>#VALUE!</v>
          </cell>
        </row>
        <row r="7509">
          <cell r="A7509" t="str">
            <v>006710018</v>
          </cell>
          <cell r="B7509" t="str">
            <v>Talilni vložek</v>
          </cell>
          <cell r="C7509" t="str">
            <v>="Mini fuse 5x20"F""250V 1,25A"</v>
          </cell>
          <cell r="D7509" t="str">
            <v>0,0893</v>
          </cell>
          <cell r="E7509" t="str">
            <v>EY</v>
          </cell>
          <cell r="F7509">
            <v>30</v>
          </cell>
          <cell r="G7509" t="e">
            <v>#VALUE!</v>
          </cell>
          <cell r="H7509">
            <v>0</v>
          </cell>
          <cell r="I7509" t="e">
            <v>#VALUE!</v>
          </cell>
          <cell r="J7509" t="e">
            <v>#VALUE!</v>
          </cell>
          <cell r="K7509">
            <v>0.64</v>
          </cell>
          <cell r="L7509" t="e">
            <v>#VALUE!</v>
          </cell>
        </row>
        <row r="7510">
          <cell r="A7510" t="str">
            <v>006710019</v>
          </cell>
          <cell r="B7510" t="str">
            <v>Talilni vložek</v>
          </cell>
          <cell r="C7510" t="str">
            <v>Mini fuse 5x20 F 250V 1,6A</v>
          </cell>
          <cell r="D7510" t="str">
            <v>0,0893</v>
          </cell>
          <cell r="E7510" t="str">
            <v>EY</v>
          </cell>
          <cell r="F7510">
            <v>30</v>
          </cell>
          <cell r="G7510" t="e">
            <v>#VALUE!</v>
          </cell>
          <cell r="H7510">
            <v>0</v>
          </cell>
          <cell r="I7510" t="e">
            <v>#VALUE!</v>
          </cell>
          <cell r="J7510" t="e">
            <v>#VALUE!</v>
          </cell>
          <cell r="K7510">
            <v>0.64</v>
          </cell>
          <cell r="L7510" t="e">
            <v>#VALUE!</v>
          </cell>
        </row>
        <row r="7511">
          <cell r="A7511" t="str">
            <v>006710031</v>
          </cell>
          <cell r="B7511" t="str">
            <v>Talilni vložek</v>
          </cell>
          <cell r="C7511" t="str">
            <v>Mini fuse 5x20 F 250V 2A</v>
          </cell>
          <cell r="D7511" t="str">
            <v>0,0893</v>
          </cell>
          <cell r="E7511" t="str">
            <v>EY</v>
          </cell>
          <cell r="F7511">
            <v>30</v>
          </cell>
          <cell r="G7511" t="e">
            <v>#VALUE!</v>
          </cell>
          <cell r="H7511">
            <v>0</v>
          </cell>
          <cell r="I7511" t="e">
            <v>#VALUE!</v>
          </cell>
          <cell r="J7511" t="e">
            <v>#VALUE!</v>
          </cell>
          <cell r="K7511">
            <v>0.64</v>
          </cell>
          <cell r="L7511" t="e">
            <v>#VALUE!</v>
          </cell>
        </row>
        <row r="7512">
          <cell r="A7512" t="str">
            <v>006710021</v>
          </cell>
          <cell r="B7512" t="str">
            <v>Talilni vložek</v>
          </cell>
          <cell r="C7512" t="str">
            <v>="Mini fuse 5x20"F""250V 2,5A""</v>
          </cell>
          <cell r="D7512" t="str">
            <v>0,0893</v>
          </cell>
          <cell r="E7512" t="str">
            <v>EY</v>
          </cell>
          <cell r="F7512">
            <v>30</v>
          </cell>
          <cell r="G7512" t="e">
            <v>#VALUE!</v>
          </cell>
          <cell r="H7512">
            <v>0</v>
          </cell>
          <cell r="I7512" t="e">
            <v>#VALUE!</v>
          </cell>
          <cell r="J7512" t="e">
            <v>#VALUE!</v>
          </cell>
          <cell r="K7512">
            <v>0.64</v>
          </cell>
          <cell r="L7512" t="e">
            <v>#VALUE!</v>
          </cell>
        </row>
        <row r="7513">
          <cell r="A7513" t="str">
            <v>006710022</v>
          </cell>
          <cell r="B7513" t="str">
            <v>Talilni vložek</v>
          </cell>
          <cell r="C7513" t="str">
            <v>Mini fuse 5x20 F 250V 3,15A</v>
          </cell>
          <cell r="D7513" t="str">
            <v>0,0893</v>
          </cell>
          <cell r="E7513" t="str">
            <v>EY</v>
          </cell>
          <cell r="F7513">
            <v>30</v>
          </cell>
          <cell r="G7513" t="e">
            <v>#VALUE!</v>
          </cell>
          <cell r="H7513">
            <v>0</v>
          </cell>
          <cell r="I7513" t="e">
            <v>#VALUE!</v>
          </cell>
          <cell r="J7513" t="e">
            <v>#VALUE!</v>
          </cell>
          <cell r="K7513">
            <v>0.64</v>
          </cell>
          <cell r="L7513" t="e">
            <v>#VALUE!</v>
          </cell>
        </row>
        <row r="7514">
          <cell r="A7514" t="str">
            <v>006710023</v>
          </cell>
          <cell r="B7514" t="str">
            <v>Talilni vložek</v>
          </cell>
          <cell r="C7514" t="str">
            <v>Mini fuse 5x20 F 250V 4A</v>
          </cell>
          <cell r="D7514" t="str">
            <v>0,0893</v>
          </cell>
          <cell r="E7514" t="str">
            <v>EY</v>
          </cell>
          <cell r="F7514">
            <v>30</v>
          </cell>
          <cell r="G7514" t="e">
            <v>#VALUE!</v>
          </cell>
          <cell r="H7514">
            <v>0</v>
          </cell>
          <cell r="I7514" t="e">
            <v>#VALUE!</v>
          </cell>
          <cell r="J7514" t="e">
            <v>#VALUE!</v>
          </cell>
          <cell r="K7514">
            <v>0.64</v>
          </cell>
          <cell r="L7514" t="e">
            <v>#VALUE!</v>
          </cell>
        </row>
        <row r="7515">
          <cell r="A7515" t="str">
            <v>006710024</v>
          </cell>
          <cell r="B7515" t="str">
            <v>Talilni vložek</v>
          </cell>
          <cell r="C7515" t="str">
            <v>="Mini fuse 5x20"F""250V 5A""</v>
          </cell>
          <cell r="D7515" t="str">
            <v>0,0893</v>
          </cell>
          <cell r="E7515" t="str">
            <v>EY</v>
          </cell>
          <cell r="F7515">
            <v>30</v>
          </cell>
          <cell r="G7515" t="e">
            <v>#VALUE!</v>
          </cell>
          <cell r="H7515">
            <v>0</v>
          </cell>
          <cell r="I7515" t="e">
            <v>#VALUE!</v>
          </cell>
          <cell r="J7515" t="e">
            <v>#VALUE!</v>
          </cell>
          <cell r="K7515">
            <v>0.64</v>
          </cell>
          <cell r="L7515" t="e">
            <v>#VALUE!</v>
          </cell>
        </row>
        <row r="7516">
          <cell r="A7516" t="str">
            <v>006710025</v>
          </cell>
          <cell r="B7516" t="str">
            <v>Talilni vložek</v>
          </cell>
          <cell r="C7516" t="str">
            <v>Mini fuse 5x20 F 250V 6,3A</v>
          </cell>
          <cell r="D7516" t="str">
            <v>0,0893</v>
          </cell>
          <cell r="E7516" t="str">
            <v>EY</v>
          </cell>
          <cell r="F7516">
            <v>30</v>
          </cell>
          <cell r="G7516" t="e">
            <v>#VALUE!</v>
          </cell>
          <cell r="H7516">
            <v>0</v>
          </cell>
          <cell r="I7516" t="e">
            <v>#VALUE!</v>
          </cell>
          <cell r="J7516" t="e">
            <v>#VALUE!</v>
          </cell>
          <cell r="K7516">
            <v>0.64</v>
          </cell>
          <cell r="L7516" t="e">
            <v>#VALUE!</v>
          </cell>
        </row>
        <row r="7517">
          <cell r="A7517" t="str">
            <v>006710026</v>
          </cell>
          <cell r="B7517" t="str">
            <v>Talilni vložek</v>
          </cell>
          <cell r="C7517" t="str">
            <v>="Mini fuse 5x20"F""250V 8A""</v>
          </cell>
          <cell r="D7517" t="str">
            <v>0,0893</v>
          </cell>
          <cell r="E7517" t="str">
            <v>EY</v>
          </cell>
          <cell r="F7517">
            <v>30</v>
          </cell>
          <cell r="G7517" t="e">
            <v>#VALUE!</v>
          </cell>
          <cell r="H7517">
            <v>0</v>
          </cell>
          <cell r="I7517" t="e">
            <v>#VALUE!</v>
          </cell>
          <cell r="J7517" t="e">
            <v>#VALUE!</v>
          </cell>
          <cell r="K7517">
            <v>0.64</v>
          </cell>
          <cell r="L7517" t="e">
            <v>#VALUE!</v>
          </cell>
        </row>
        <row r="7518">
          <cell r="A7518" t="str">
            <v>006710027</v>
          </cell>
          <cell r="B7518" t="str">
            <v>Talilni vložek</v>
          </cell>
          <cell r="C7518" t="str">
            <v>Mini fuse 5x20 F 250V 10A</v>
          </cell>
          <cell r="D7518" t="str">
            <v>0,0893</v>
          </cell>
          <cell r="E7518" t="str">
            <v>EY</v>
          </cell>
          <cell r="F7518">
            <v>30</v>
          </cell>
          <cell r="G7518" t="e">
            <v>#VALUE!</v>
          </cell>
          <cell r="H7518">
            <v>0</v>
          </cell>
          <cell r="I7518" t="e">
            <v>#VALUE!</v>
          </cell>
          <cell r="J7518" t="e">
            <v>#VALUE!</v>
          </cell>
          <cell r="K7518">
            <v>0.64</v>
          </cell>
          <cell r="L7518" t="e">
            <v>#VALUE!</v>
          </cell>
        </row>
        <row r="7519">
          <cell r="A7519" t="str">
            <v>006710028</v>
          </cell>
          <cell r="B7519" t="str">
            <v>Talilni vložek</v>
          </cell>
          <cell r="C7519" t="str">
            <v>="Mini fuse 5x20"F""250V 12A""</v>
          </cell>
          <cell r="D7519" t="str">
            <v>0,0893</v>
          </cell>
          <cell r="E7519" t="str">
            <v>EY</v>
          </cell>
          <cell r="F7519">
            <v>30</v>
          </cell>
          <cell r="G7519" t="e">
            <v>#VALUE!</v>
          </cell>
          <cell r="H7519">
            <v>0</v>
          </cell>
          <cell r="I7519" t="e">
            <v>#VALUE!</v>
          </cell>
          <cell r="J7519" t="e">
            <v>#VALUE!</v>
          </cell>
          <cell r="K7519">
            <v>0.64</v>
          </cell>
          <cell r="L7519" t="e">
            <v>#VALUE!</v>
          </cell>
        </row>
        <row r="7520">
          <cell r="A7520" t="str">
            <v>006710029</v>
          </cell>
          <cell r="B7520" t="str">
            <v>Talilni vložek</v>
          </cell>
          <cell r="C7520" t="str">
            <v>="Mini fuse 5x20"F""250V 15A""</v>
          </cell>
          <cell r="D7520" t="str">
            <v>0,0893</v>
          </cell>
          <cell r="E7520" t="str">
            <v>EY</v>
          </cell>
          <cell r="F7520">
            <v>30</v>
          </cell>
          <cell r="G7520" t="e">
            <v>#VALUE!</v>
          </cell>
          <cell r="H7520">
            <v>0</v>
          </cell>
          <cell r="I7520" t="e">
            <v>#VALUE!</v>
          </cell>
          <cell r="J7520" t="e">
            <v>#VALUE!</v>
          </cell>
          <cell r="K7520">
            <v>0.64</v>
          </cell>
          <cell r="L7520" t="e">
            <v>#VALUE!</v>
          </cell>
        </row>
        <row r="7521">
          <cell r="A7521" t="str">
            <v>006710034</v>
          </cell>
          <cell r="B7521" t="str">
            <v>Talilni vložek</v>
          </cell>
          <cell r="C7521" t="str">
            <v>* Mini fuse 5x20 T 32mA/250V</v>
          </cell>
          <cell r="D7521" t="str">
            <v>0,3167</v>
          </cell>
          <cell r="E7521" t="str">
            <v>EY</v>
          </cell>
          <cell r="F7521">
            <v>30</v>
          </cell>
          <cell r="G7521" t="e">
            <v>#VALUE!</v>
          </cell>
          <cell r="H7521">
            <v>0</v>
          </cell>
          <cell r="I7521" t="e">
            <v>#VALUE!</v>
          </cell>
          <cell r="J7521" t="e">
            <v>#VALUE!</v>
          </cell>
          <cell r="K7521">
            <v>0.64</v>
          </cell>
          <cell r="L7521" t="e">
            <v>#VALUE!</v>
          </cell>
        </row>
        <row r="7522">
          <cell r="A7522" t="str">
            <v>006710035</v>
          </cell>
          <cell r="B7522" t="str">
            <v>Talilni vložek</v>
          </cell>
          <cell r="C7522" t="str">
            <v>Mini fuse 5x20 T 40mA/250V</v>
          </cell>
          <cell r="D7522" t="str">
            <v>0,3167</v>
          </cell>
          <cell r="E7522" t="str">
            <v>EY</v>
          </cell>
          <cell r="F7522">
            <v>30</v>
          </cell>
          <cell r="G7522" t="e">
            <v>#VALUE!</v>
          </cell>
          <cell r="H7522">
            <v>0</v>
          </cell>
          <cell r="I7522" t="e">
            <v>#VALUE!</v>
          </cell>
          <cell r="J7522" t="e">
            <v>#VALUE!</v>
          </cell>
          <cell r="K7522">
            <v>0.64</v>
          </cell>
          <cell r="L7522" t="e">
            <v>#VALUE!</v>
          </cell>
        </row>
        <row r="7523">
          <cell r="A7523" t="str">
            <v>006710036</v>
          </cell>
          <cell r="B7523" t="str">
            <v>Talilni vložek</v>
          </cell>
          <cell r="C7523" t="str">
            <v>Mini fuse 5x20 T 50mA/250V</v>
          </cell>
          <cell r="D7523" t="str">
            <v>0,3167</v>
          </cell>
          <cell r="E7523" t="str">
            <v>EY</v>
          </cell>
          <cell r="F7523">
            <v>30</v>
          </cell>
          <cell r="G7523" t="e">
            <v>#VALUE!</v>
          </cell>
          <cell r="H7523">
            <v>0</v>
          </cell>
          <cell r="I7523" t="e">
            <v>#VALUE!</v>
          </cell>
          <cell r="J7523" t="e">
            <v>#VALUE!</v>
          </cell>
          <cell r="K7523">
            <v>0.64</v>
          </cell>
          <cell r="L7523" t="e">
            <v>#VALUE!</v>
          </cell>
        </row>
        <row r="7524">
          <cell r="A7524" t="str">
            <v>006710037</v>
          </cell>
          <cell r="B7524" t="str">
            <v>Talilni vložek</v>
          </cell>
          <cell r="C7524" t="str">
            <v>Mini fuse 5x20 T 63mA/250V</v>
          </cell>
          <cell r="D7524" t="str">
            <v>0,3167</v>
          </cell>
          <cell r="E7524" t="str">
            <v>EY</v>
          </cell>
          <cell r="F7524">
            <v>30</v>
          </cell>
          <cell r="G7524" t="e">
            <v>#VALUE!</v>
          </cell>
          <cell r="H7524">
            <v>0</v>
          </cell>
          <cell r="I7524" t="e">
            <v>#VALUE!</v>
          </cell>
          <cell r="J7524" t="e">
            <v>#VALUE!</v>
          </cell>
          <cell r="K7524">
            <v>0.64</v>
          </cell>
          <cell r="L7524" t="e">
            <v>#VALUE!</v>
          </cell>
        </row>
        <row r="7525">
          <cell r="A7525" t="str">
            <v>006710038</v>
          </cell>
          <cell r="B7525" t="str">
            <v>Talilni vložek</v>
          </cell>
          <cell r="C7525" t="str">
            <v>Mini fuse 5x20 T 80mA/250V</v>
          </cell>
          <cell r="D7525" t="str">
            <v>0,3167</v>
          </cell>
          <cell r="E7525" t="str">
            <v>EY</v>
          </cell>
          <cell r="F7525">
            <v>30</v>
          </cell>
          <cell r="G7525" t="e">
            <v>#VALUE!</v>
          </cell>
          <cell r="H7525">
            <v>0</v>
          </cell>
          <cell r="I7525" t="e">
            <v>#VALUE!</v>
          </cell>
          <cell r="J7525" t="e">
            <v>#VALUE!</v>
          </cell>
          <cell r="K7525">
            <v>0.64</v>
          </cell>
          <cell r="L7525" t="e">
            <v>#VALUE!</v>
          </cell>
        </row>
        <row r="7526">
          <cell r="A7526" t="str">
            <v>006710039</v>
          </cell>
          <cell r="B7526" t="str">
            <v>Talilni vložek</v>
          </cell>
          <cell r="C7526" t="str">
            <v>Mini fuse 5x20 T 100mA/250V</v>
          </cell>
          <cell r="D7526" t="str">
            <v>0,3167</v>
          </cell>
          <cell r="E7526" t="str">
            <v>EY</v>
          </cell>
          <cell r="F7526">
            <v>30</v>
          </cell>
          <cell r="G7526" t="e">
            <v>#VALUE!</v>
          </cell>
          <cell r="H7526">
            <v>0</v>
          </cell>
          <cell r="I7526" t="e">
            <v>#VALUE!</v>
          </cell>
          <cell r="J7526" t="e">
            <v>#VALUE!</v>
          </cell>
          <cell r="K7526">
            <v>0.64</v>
          </cell>
          <cell r="L7526" t="e">
            <v>#VALUE!</v>
          </cell>
        </row>
        <row r="7527">
          <cell r="A7527" t="str">
            <v>006710040</v>
          </cell>
          <cell r="B7527" t="str">
            <v>Talilni vložek</v>
          </cell>
          <cell r="C7527" t="str">
            <v>Mini fuse 5x20 T 125mA/250V</v>
          </cell>
          <cell r="D7527" t="str">
            <v>0,1218</v>
          </cell>
          <cell r="E7527" t="str">
            <v>EY</v>
          </cell>
          <cell r="F7527">
            <v>30</v>
          </cell>
          <cell r="G7527" t="e">
            <v>#VALUE!</v>
          </cell>
          <cell r="H7527">
            <v>0</v>
          </cell>
          <cell r="I7527" t="e">
            <v>#VALUE!</v>
          </cell>
          <cell r="J7527" t="e">
            <v>#VALUE!</v>
          </cell>
          <cell r="K7527">
            <v>0.64</v>
          </cell>
          <cell r="L7527" t="e">
            <v>#VALUE!</v>
          </cell>
        </row>
        <row r="7528">
          <cell r="A7528" t="str">
            <v>006710004</v>
          </cell>
          <cell r="B7528" t="str">
            <v>Talilni vložek</v>
          </cell>
          <cell r="C7528" t="str">
            <v>Mini fuse 5x20"T"250V 160mA</v>
          </cell>
          <cell r="D7528" t="str">
            <v>0,1218</v>
          </cell>
          <cell r="E7528" t="str">
            <v>EY</v>
          </cell>
          <cell r="F7528">
            <v>30</v>
          </cell>
          <cell r="G7528" t="e">
            <v>#VALUE!</v>
          </cell>
          <cell r="H7528">
            <v>0</v>
          </cell>
          <cell r="I7528" t="e">
            <v>#VALUE!</v>
          </cell>
          <cell r="J7528" t="e">
            <v>#VALUE!</v>
          </cell>
          <cell r="K7528">
            <v>0.64</v>
          </cell>
          <cell r="L7528" t="e">
            <v>#VALUE!</v>
          </cell>
        </row>
        <row r="7529">
          <cell r="A7529" t="str">
            <v>006710041</v>
          </cell>
          <cell r="B7529" t="str">
            <v>Talilni vložek</v>
          </cell>
          <cell r="C7529" t="str">
            <v>Mini fuse 5x20 T 200mA/250V</v>
          </cell>
          <cell r="D7529" t="str">
            <v>0,1218</v>
          </cell>
          <cell r="E7529" t="str">
            <v>EY</v>
          </cell>
          <cell r="F7529">
            <v>30</v>
          </cell>
          <cell r="G7529" t="e">
            <v>#VALUE!</v>
          </cell>
          <cell r="H7529">
            <v>0</v>
          </cell>
          <cell r="I7529" t="e">
            <v>#VALUE!</v>
          </cell>
          <cell r="J7529" t="e">
            <v>#VALUE!</v>
          </cell>
          <cell r="K7529">
            <v>0.64</v>
          </cell>
          <cell r="L7529" t="e">
            <v>#VALUE!</v>
          </cell>
        </row>
        <row r="7530">
          <cell r="A7530" t="str">
            <v>006710042</v>
          </cell>
          <cell r="B7530" t="str">
            <v>Talilni vložek</v>
          </cell>
          <cell r="C7530" t="str">
            <v>Mini fuse 5x20 T 250mA/250V</v>
          </cell>
          <cell r="D7530" t="str">
            <v>0,1218</v>
          </cell>
          <cell r="E7530" t="str">
            <v>EY</v>
          </cell>
          <cell r="F7530">
            <v>30</v>
          </cell>
          <cell r="G7530" t="e">
            <v>#VALUE!</v>
          </cell>
          <cell r="H7530">
            <v>0</v>
          </cell>
          <cell r="I7530" t="e">
            <v>#VALUE!</v>
          </cell>
          <cell r="J7530" t="e">
            <v>#VALUE!</v>
          </cell>
          <cell r="K7530">
            <v>0.64</v>
          </cell>
          <cell r="L7530" t="e">
            <v>#VALUE!</v>
          </cell>
        </row>
        <row r="7531">
          <cell r="A7531" t="str">
            <v>006710005</v>
          </cell>
          <cell r="B7531" t="str">
            <v>Talilni vložek</v>
          </cell>
          <cell r="C7531" t="str">
            <v>="Mini fuse 5x20"T""250V 315mA"</v>
          </cell>
          <cell r="D7531" t="str">
            <v>0,1218</v>
          </cell>
          <cell r="E7531" t="str">
            <v>EY</v>
          </cell>
          <cell r="F7531">
            <v>30</v>
          </cell>
          <cell r="G7531" t="e">
            <v>#VALUE!</v>
          </cell>
          <cell r="H7531">
            <v>0</v>
          </cell>
          <cell r="I7531" t="e">
            <v>#VALUE!</v>
          </cell>
          <cell r="J7531" t="e">
            <v>#VALUE!</v>
          </cell>
          <cell r="K7531">
            <v>0.64</v>
          </cell>
          <cell r="L7531" t="e">
            <v>#VALUE!</v>
          </cell>
        </row>
        <row r="7532">
          <cell r="A7532" t="str">
            <v>006710043</v>
          </cell>
          <cell r="B7532" t="str">
            <v>Talilni vložek</v>
          </cell>
          <cell r="C7532" t="str">
            <v>Mini fuse 5x20 T 400mA/250V</v>
          </cell>
          <cell r="D7532" t="str">
            <v>0,1218</v>
          </cell>
          <cell r="E7532" t="str">
            <v>EY</v>
          </cell>
          <cell r="F7532">
            <v>30</v>
          </cell>
          <cell r="G7532" t="e">
            <v>#VALUE!</v>
          </cell>
          <cell r="H7532">
            <v>0</v>
          </cell>
          <cell r="I7532" t="e">
            <v>#VALUE!</v>
          </cell>
          <cell r="J7532" t="e">
            <v>#VALUE!</v>
          </cell>
          <cell r="K7532">
            <v>0.64</v>
          </cell>
          <cell r="L7532" t="e">
            <v>#VALUE!</v>
          </cell>
        </row>
        <row r="7533">
          <cell r="A7533" t="str">
            <v>006710044</v>
          </cell>
          <cell r="B7533" t="str">
            <v>Talilni vložek</v>
          </cell>
          <cell r="C7533" t="str">
            <v>Mini fuse 5x20 T 500mA/250V</v>
          </cell>
          <cell r="D7533" t="str">
            <v>0,1218</v>
          </cell>
          <cell r="E7533" t="str">
            <v>EY</v>
          </cell>
          <cell r="F7533">
            <v>30</v>
          </cell>
          <cell r="G7533" t="e">
            <v>#VALUE!</v>
          </cell>
          <cell r="H7533">
            <v>0</v>
          </cell>
          <cell r="I7533" t="e">
            <v>#VALUE!</v>
          </cell>
          <cell r="J7533" t="e">
            <v>#VALUE!</v>
          </cell>
          <cell r="K7533">
            <v>0.64</v>
          </cell>
          <cell r="L7533" t="e">
            <v>#VALUE!</v>
          </cell>
        </row>
        <row r="7534">
          <cell r="A7534" t="str">
            <v>006710045</v>
          </cell>
          <cell r="B7534" t="str">
            <v>Talilni vložek</v>
          </cell>
          <cell r="C7534" t="str">
            <v>Mini fuse 5x20 T 630mA/250V</v>
          </cell>
          <cell r="D7534" t="str">
            <v>0,1218</v>
          </cell>
          <cell r="E7534" t="str">
            <v>EY</v>
          </cell>
          <cell r="F7534">
            <v>30</v>
          </cell>
          <cell r="G7534" t="e">
            <v>#VALUE!</v>
          </cell>
          <cell r="H7534">
            <v>0</v>
          </cell>
          <cell r="I7534" t="e">
            <v>#VALUE!</v>
          </cell>
          <cell r="J7534" t="e">
            <v>#VALUE!</v>
          </cell>
          <cell r="K7534">
            <v>0.64</v>
          </cell>
          <cell r="L7534" t="e">
            <v>#VALUE!</v>
          </cell>
        </row>
        <row r="7535">
          <cell r="A7535" t="str">
            <v>006710046</v>
          </cell>
          <cell r="B7535" t="str">
            <v>Talilni vložek</v>
          </cell>
          <cell r="C7535" t="str">
            <v>Mini fuse 5x20 T 800mA/250V</v>
          </cell>
          <cell r="D7535" t="str">
            <v>0,1218</v>
          </cell>
          <cell r="E7535" t="str">
            <v>EY</v>
          </cell>
          <cell r="F7535">
            <v>30</v>
          </cell>
          <cell r="G7535" t="e">
            <v>#VALUE!</v>
          </cell>
          <cell r="H7535">
            <v>0</v>
          </cell>
          <cell r="I7535" t="e">
            <v>#VALUE!</v>
          </cell>
          <cell r="J7535" t="e">
            <v>#VALUE!</v>
          </cell>
          <cell r="K7535">
            <v>0.64</v>
          </cell>
          <cell r="L7535" t="e">
            <v>#VALUE!</v>
          </cell>
        </row>
        <row r="7536">
          <cell r="A7536" t="str">
            <v>006710006</v>
          </cell>
          <cell r="B7536" t="str">
            <v>Talilni vložek</v>
          </cell>
          <cell r="C7536" t="str">
            <v>="Mini fuse 5x20"T""250V 1A""</v>
          </cell>
          <cell r="D7536" t="str">
            <v>0,1218</v>
          </cell>
          <cell r="E7536" t="str">
            <v>EY</v>
          </cell>
          <cell r="F7536">
            <v>30</v>
          </cell>
          <cell r="G7536" t="e">
            <v>#VALUE!</v>
          </cell>
          <cell r="H7536">
            <v>0</v>
          </cell>
          <cell r="I7536" t="e">
            <v>#VALUE!</v>
          </cell>
          <cell r="J7536" t="e">
            <v>#VALUE!</v>
          </cell>
          <cell r="K7536">
            <v>0.64</v>
          </cell>
          <cell r="L7536" t="e">
            <v>#VALUE!</v>
          </cell>
        </row>
        <row r="7537">
          <cell r="A7537" t="str">
            <v>006710047</v>
          </cell>
          <cell r="B7537" t="str">
            <v>Talilni vložek</v>
          </cell>
          <cell r="C7537" t="str">
            <v>Mini fuse 5x20 T 125A/250V</v>
          </cell>
          <cell r="D7537" t="str">
            <v>0,1218</v>
          </cell>
          <cell r="E7537" t="str">
            <v>EY</v>
          </cell>
          <cell r="F7537">
            <v>30</v>
          </cell>
          <cell r="G7537" t="e">
            <v>#VALUE!</v>
          </cell>
          <cell r="H7537">
            <v>0</v>
          </cell>
          <cell r="I7537" t="e">
            <v>#VALUE!</v>
          </cell>
          <cell r="J7537" t="e">
            <v>#VALUE!</v>
          </cell>
          <cell r="K7537">
            <v>0.64</v>
          </cell>
          <cell r="L7537" t="e">
            <v>#VALUE!</v>
          </cell>
        </row>
        <row r="7538">
          <cell r="A7538" t="str">
            <v>006710048</v>
          </cell>
          <cell r="B7538" t="str">
            <v>Talilni vložek</v>
          </cell>
          <cell r="C7538" t="str">
            <v>Mini fuse 5x20 T 16A/250V</v>
          </cell>
          <cell r="D7538" t="str">
            <v>0,1218</v>
          </cell>
          <cell r="E7538" t="str">
            <v>EY</v>
          </cell>
          <cell r="F7538">
            <v>30</v>
          </cell>
          <cell r="G7538" t="e">
            <v>#VALUE!</v>
          </cell>
          <cell r="H7538">
            <v>0</v>
          </cell>
          <cell r="I7538" t="e">
            <v>#VALUE!</v>
          </cell>
          <cell r="J7538" t="e">
            <v>#VALUE!</v>
          </cell>
          <cell r="K7538">
            <v>0.64</v>
          </cell>
          <cell r="L7538" t="e">
            <v>#VALUE!</v>
          </cell>
        </row>
        <row r="7539">
          <cell r="A7539" t="str">
            <v>006710049</v>
          </cell>
          <cell r="B7539" t="str">
            <v>Talilni vložek</v>
          </cell>
          <cell r="C7539" t="str">
            <v>Mini fuse 5x20 T 2A/250V</v>
          </cell>
          <cell r="D7539" t="str">
            <v>0,1218</v>
          </cell>
          <cell r="E7539" t="str">
            <v>EY</v>
          </cell>
          <cell r="F7539">
            <v>30</v>
          </cell>
          <cell r="G7539" t="e">
            <v>#VALUE!</v>
          </cell>
          <cell r="H7539">
            <v>0</v>
          </cell>
          <cell r="I7539" t="e">
            <v>#VALUE!</v>
          </cell>
          <cell r="J7539" t="e">
            <v>#VALUE!</v>
          </cell>
          <cell r="K7539">
            <v>0.64</v>
          </cell>
          <cell r="L7539" t="e">
            <v>#VALUE!</v>
          </cell>
        </row>
        <row r="7540">
          <cell r="A7540" t="str">
            <v>006710050</v>
          </cell>
          <cell r="B7540" t="str">
            <v>Talilni vložek</v>
          </cell>
          <cell r="C7540" t="str">
            <v>Mini fuse 5x20 T 2,5A/250V</v>
          </cell>
          <cell r="D7540" t="str">
            <v>0,1218</v>
          </cell>
          <cell r="E7540" t="str">
            <v>EY</v>
          </cell>
          <cell r="F7540">
            <v>30</v>
          </cell>
          <cell r="G7540" t="e">
            <v>#VALUE!</v>
          </cell>
          <cell r="H7540">
            <v>0</v>
          </cell>
          <cell r="I7540" t="e">
            <v>#VALUE!</v>
          </cell>
          <cell r="J7540" t="e">
            <v>#VALUE!</v>
          </cell>
          <cell r="K7540">
            <v>0.64</v>
          </cell>
          <cell r="L7540" t="e">
            <v>#VALUE!</v>
          </cell>
        </row>
        <row r="7541">
          <cell r="A7541" t="str">
            <v>006710051</v>
          </cell>
          <cell r="B7541" t="str">
            <v>Talilni vložek</v>
          </cell>
          <cell r="C7541" t="str">
            <v>Mini fuse 5x20 T 315A/250V</v>
          </cell>
          <cell r="D7541" t="str">
            <v>0,1218</v>
          </cell>
          <cell r="E7541" t="str">
            <v>EY</v>
          </cell>
          <cell r="F7541">
            <v>30</v>
          </cell>
          <cell r="G7541" t="e">
            <v>#VALUE!</v>
          </cell>
          <cell r="H7541">
            <v>0</v>
          </cell>
          <cell r="I7541" t="e">
            <v>#VALUE!</v>
          </cell>
          <cell r="J7541" t="e">
            <v>#VALUE!</v>
          </cell>
          <cell r="K7541">
            <v>0.64</v>
          </cell>
          <cell r="L7541" t="e">
            <v>#VALUE!</v>
          </cell>
        </row>
        <row r="7542">
          <cell r="A7542" t="str">
            <v>006710052</v>
          </cell>
          <cell r="B7542" t="str">
            <v>Talilni vložek</v>
          </cell>
          <cell r="C7542" t="str">
            <v>Mini fuse 5x20 T 4A/250V</v>
          </cell>
          <cell r="D7542" t="str">
            <v>0,1218</v>
          </cell>
          <cell r="E7542" t="str">
            <v>EY</v>
          </cell>
          <cell r="F7542">
            <v>30</v>
          </cell>
          <cell r="G7542" t="e">
            <v>#VALUE!</v>
          </cell>
          <cell r="H7542">
            <v>0</v>
          </cell>
          <cell r="I7542" t="e">
            <v>#VALUE!</v>
          </cell>
          <cell r="J7542" t="e">
            <v>#VALUE!</v>
          </cell>
          <cell r="K7542">
            <v>0.64</v>
          </cell>
          <cell r="L7542" t="e">
            <v>#VALUE!</v>
          </cell>
        </row>
        <row r="7543">
          <cell r="A7543" t="str">
            <v>006710053</v>
          </cell>
          <cell r="B7543" t="str">
            <v>Talilni vložek</v>
          </cell>
          <cell r="C7543" t="str">
            <v>Mini fuse 5x20 T 5A/250V</v>
          </cell>
          <cell r="D7543" t="str">
            <v>0,1218</v>
          </cell>
          <cell r="E7543" t="str">
            <v>EY</v>
          </cell>
          <cell r="F7543">
            <v>30</v>
          </cell>
          <cell r="G7543" t="e">
            <v>#VALUE!</v>
          </cell>
          <cell r="H7543">
            <v>0</v>
          </cell>
          <cell r="I7543" t="e">
            <v>#VALUE!</v>
          </cell>
          <cell r="J7543" t="e">
            <v>#VALUE!</v>
          </cell>
          <cell r="K7543">
            <v>0.64</v>
          </cell>
          <cell r="L7543" t="e">
            <v>#VALUE!</v>
          </cell>
        </row>
        <row r="7544">
          <cell r="A7544" t="str">
            <v>006710054</v>
          </cell>
          <cell r="B7544" t="str">
            <v>Talilni vložek</v>
          </cell>
          <cell r="C7544" t="str">
            <v>Mini fuse 5x20 T 6,3A/250V</v>
          </cell>
          <cell r="D7544" t="str">
            <v>0,1218</v>
          </cell>
          <cell r="E7544" t="str">
            <v>EY</v>
          </cell>
          <cell r="F7544">
            <v>30</v>
          </cell>
          <cell r="G7544" t="e">
            <v>#VALUE!</v>
          </cell>
          <cell r="H7544">
            <v>0</v>
          </cell>
          <cell r="I7544" t="e">
            <v>#VALUE!</v>
          </cell>
          <cell r="J7544" t="e">
            <v>#VALUE!</v>
          </cell>
          <cell r="K7544">
            <v>0.64</v>
          </cell>
          <cell r="L7544" t="e">
            <v>#VALUE!</v>
          </cell>
        </row>
        <row r="7545">
          <cell r="A7545" t="str">
            <v>006710008</v>
          </cell>
          <cell r="B7545" t="str">
            <v>Talilni vložek</v>
          </cell>
          <cell r="C7545" t="str">
            <v>="Mini fuse 5x20"T""250V 10A"</v>
          </cell>
          <cell r="D7545" t="str">
            <v>0,1218</v>
          </cell>
          <cell r="E7545" t="str">
            <v>EY</v>
          </cell>
          <cell r="F7545">
            <v>30</v>
          </cell>
          <cell r="G7545" t="e">
            <v>#VALUE!</v>
          </cell>
          <cell r="H7545">
            <v>0</v>
          </cell>
          <cell r="I7545" t="e">
            <v>#VALUE!</v>
          </cell>
          <cell r="J7545" t="e">
            <v>#VALUE!</v>
          </cell>
          <cell r="K7545">
            <v>0.64</v>
          </cell>
          <cell r="L7545" t="e">
            <v>#VALUE!</v>
          </cell>
        </row>
        <row r="7546">
          <cell r="A7546" t="str">
            <v>006710055</v>
          </cell>
          <cell r="B7546" t="str">
            <v>Talilni vložek</v>
          </cell>
          <cell r="C7546" t="str">
            <v>Mini fuse 5x20 T 12A/250V</v>
          </cell>
          <cell r="D7546" t="str">
            <v>0,1218</v>
          </cell>
          <cell r="E7546" t="str">
            <v>EY</v>
          </cell>
          <cell r="F7546">
            <v>30</v>
          </cell>
          <cell r="G7546" t="e">
            <v>#VALUE!</v>
          </cell>
          <cell r="H7546">
            <v>0</v>
          </cell>
          <cell r="I7546" t="e">
            <v>#VALUE!</v>
          </cell>
          <cell r="J7546" t="e">
            <v>#VALUE!</v>
          </cell>
          <cell r="K7546">
            <v>0.64</v>
          </cell>
          <cell r="L7546" t="e">
            <v>#VALUE!</v>
          </cell>
        </row>
        <row r="7547">
          <cell r="A7547" t="str">
            <v>006710056</v>
          </cell>
          <cell r="B7547" t="str">
            <v>Talilni vložek</v>
          </cell>
          <cell r="C7547" t="str">
            <v>Mini fuse 5x20 T 15A/250V</v>
          </cell>
          <cell r="D7547" t="str">
            <v>0,1218</v>
          </cell>
          <cell r="E7547" t="str">
            <v>EY</v>
          </cell>
          <cell r="F7547">
            <v>30</v>
          </cell>
          <cell r="G7547" t="e">
            <v>#VALUE!</v>
          </cell>
          <cell r="H7547">
            <v>0</v>
          </cell>
          <cell r="I7547" t="e">
            <v>#VALUE!</v>
          </cell>
          <cell r="J7547" t="e">
            <v>#VALUE!</v>
          </cell>
          <cell r="K7547">
            <v>0.64</v>
          </cell>
          <cell r="L7547" t="e">
            <v>#VALUE!</v>
          </cell>
        </row>
        <row r="7548">
          <cell r="A7548" t="str">
            <v>006710057</v>
          </cell>
          <cell r="B7548" t="str">
            <v>Talilni vložek</v>
          </cell>
          <cell r="C7548" t="str">
            <v>Mini fuse 5x20 T 20A/250V</v>
          </cell>
          <cell r="D7548" t="str">
            <v>0,1157</v>
          </cell>
          <cell r="E7548" t="str">
            <v>EY</v>
          </cell>
          <cell r="F7548">
            <v>30</v>
          </cell>
          <cell r="G7548" t="e">
            <v>#VALUE!</v>
          </cell>
          <cell r="H7548">
            <v>0</v>
          </cell>
          <cell r="I7548" t="e">
            <v>#VALUE!</v>
          </cell>
          <cell r="J7548" t="e">
            <v>#VALUE!</v>
          </cell>
          <cell r="K7548">
            <v>0.64</v>
          </cell>
          <cell r="L7548" t="e">
            <v>#VALUE!</v>
          </cell>
        </row>
        <row r="7549">
          <cell r="A7549" t="str">
            <v>006710058</v>
          </cell>
          <cell r="B7549" t="str">
            <v>Talilni vložek</v>
          </cell>
          <cell r="C7549" t="str">
            <v>Mini fuse 5x20 T 25A/250V</v>
          </cell>
          <cell r="D7549" t="str">
            <v>0,1218</v>
          </cell>
          <cell r="E7549" t="str">
            <v>EY</v>
          </cell>
          <cell r="F7549">
            <v>30</v>
          </cell>
          <cell r="G7549" t="e">
            <v>#VALUE!</v>
          </cell>
          <cell r="H7549">
            <v>0</v>
          </cell>
          <cell r="I7549" t="e">
            <v>#VALUE!</v>
          </cell>
          <cell r="J7549" t="e">
            <v>#VALUE!</v>
          </cell>
          <cell r="K7549">
            <v>0.64</v>
          </cell>
          <cell r="L7549" t="e">
            <v>#VALUE!</v>
          </cell>
        </row>
        <row r="7550">
          <cell r="A7550" t="str">
            <v>006710304</v>
          </cell>
          <cell r="B7550" t="str">
            <v>Talilni vložek</v>
          </cell>
          <cell r="C7550" t="str">
            <v>Mini fuse 5x20 HT 4A/250V 0121</v>
          </cell>
          <cell r="D7550" t="str">
            <v>0,2112</v>
          </cell>
          <cell r="E7550" t="str">
            <v>EY</v>
          </cell>
          <cell r="F7550">
            <v>30</v>
          </cell>
          <cell r="G7550" t="e">
            <v>#VALUE!</v>
          </cell>
          <cell r="H7550">
            <v>0</v>
          </cell>
          <cell r="I7550" t="e">
            <v>#VALUE!</v>
          </cell>
          <cell r="J7550" t="e">
            <v>#VALUE!</v>
          </cell>
          <cell r="K7550">
            <v>0.64</v>
          </cell>
          <cell r="L7550" t="e">
            <v>#VALUE!</v>
          </cell>
        </row>
        <row r="7551">
          <cell r="A7551" t="str">
            <v>006710307</v>
          </cell>
          <cell r="B7551" t="str">
            <v>Talilni vložek</v>
          </cell>
          <cell r="C7551" t="str">
            <v>Mini fuse 5x20 HT 8A/250V 0121</v>
          </cell>
          <cell r="D7551" t="str">
            <v>0,2112</v>
          </cell>
          <cell r="E7551" t="str">
            <v>EY</v>
          </cell>
          <cell r="F7551">
            <v>30</v>
          </cell>
          <cell r="G7551" t="e">
            <v>#VALUE!</v>
          </cell>
          <cell r="H7551">
            <v>0</v>
          </cell>
          <cell r="I7551" t="e">
            <v>#VALUE!</v>
          </cell>
          <cell r="J7551" t="e">
            <v>#VALUE!</v>
          </cell>
          <cell r="K7551">
            <v>0.64</v>
          </cell>
          <cell r="L7551" t="e">
            <v>#VALUE!</v>
          </cell>
        </row>
        <row r="7552">
          <cell r="A7552" t="str">
            <v>006710308</v>
          </cell>
          <cell r="B7552" t="str">
            <v>Talilni vložek</v>
          </cell>
          <cell r="C7552" t="str">
            <v>Mini fuse 5x20 HT 10A/250V 012</v>
          </cell>
          <cell r="D7552" t="str">
            <v>0,2112</v>
          </cell>
          <cell r="E7552" t="str">
            <v>EY</v>
          </cell>
          <cell r="F7552">
            <v>30</v>
          </cell>
          <cell r="G7552" t="e">
            <v>#VALUE!</v>
          </cell>
          <cell r="H7552">
            <v>0</v>
          </cell>
          <cell r="I7552" t="e">
            <v>#VALUE!</v>
          </cell>
          <cell r="J7552" t="e">
            <v>#VALUE!</v>
          </cell>
          <cell r="K7552">
            <v>0.64</v>
          </cell>
          <cell r="L7552" t="e">
            <v>#VALUE!</v>
          </cell>
        </row>
        <row r="7553">
          <cell r="A7553" t="str">
            <v>006710216</v>
          </cell>
          <cell r="B7553" t="str">
            <v>Talilni vložek</v>
          </cell>
          <cell r="C7553" t="str">
            <v>Mini fuse 6,3x32 HF 315mA/500V</v>
          </cell>
          <cell r="D7553" t="str">
            <v>0,5765</v>
          </cell>
          <cell r="E7553" t="str">
            <v>EY</v>
          </cell>
          <cell r="F7553">
            <v>30</v>
          </cell>
          <cell r="G7553" t="e">
            <v>#VALUE!</v>
          </cell>
          <cell r="H7553">
            <v>0</v>
          </cell>
          <cell r="I7553" t="e">
            <v>#VALUE!</v>
          </cell>
          <cell r="J7553" t="e">
            <v>#VALUE!</v>
          </cell>
          <cell r="K7553">
            <v>0.64</v>
          </cell>
          <cell r="L7553" t="e">
            <v>#VALUE!</v>
          </cell>
        </row>
        <row r="7554">
          <cell r="A7554" t="str">
            <v>006710217</v>
          </cell>
          <cell r="B7554" t="str">
            <v>Talilni vložek</v>
          </cell>
          <cell r="C7554" t="str">
            <v>Mini fuse 6,3x32 HF 400mA/500V</v>
          </cell>
          <cell r="D7554" t="str">
            <v>0,5888</v>
          </cell>
          <cell r="E7554" t="str">
            <v>EY</v>
          </cell>
          <cell r="F7554">
            <v>30</v>
          </cell>
          <cell r="G7554" t="e">
            <v>#VALUE!</v>
          </cell>
          <cell r="H7554">
            <v>0</v>
          </cell>
          <cell r="I7554" t="e">
            <v>#VALUE!</v>
          </cell>
          <cell r="J7554" t="e">
            <v>#VALUE!</v>
          </cell>
          <cell r="K7554">
            <v>0.64</v>
          </cell>
          <cell r="L7554" t="e">
            <v>#VALUE!</v>
          </cell>
        </row>
        <row r="7555">
          <cell r="A7555" t="str">
            <v>006710218</v>
          </cell>
          <cell r="B7555" t="str">
            <v>Talilni vložek</v>
          </cell>
          <cell r="C7555" t="str">
            <v>Mini fuse 6,3x32 HF 500mA/500V</v>
          </cell>
          <cell r="D7555" t="str">
            <v>0,5888</v>
          </cell>
          <cell r="E7555" t="str">
            <v>EY</v>
          </cell>
          <cell r="F7555">
            <v>30</v>
          </cell>
          <cell r="G7555" t="e">
            <v>#VALUE!</v>
          </cell>
          <cell r="H7555">
            <v>0</v>
          </cell>
          <cell r="I7555" t="e">
            <v>#VALUE!</v>
          </cell>
          <cell r="J7555" t="e">
            <v>#VALUE!</v>
          </cell>
          <cell r="K7555">
            <v>0.64</v>
          </cell>
          <cell r="L7555" t="e">
            <v>#VALUE!</v>
          </cell>
        </row>
        <row r="7556">
          <cell r="A7556" t="str">
            <v>006710219</v>
          </cell>
          <cell r="B7556" t="str">
            <v>Talilni vložek</v>
          </cell>
          <cell r="C7556" t="str">
            <v>Mini fuse 6,3x32 HF 630mA/500V</v>
          </cell>
          <cell r="D7556" t="str">
            <v>0,5888</v>
          </cell>
          <cell r="E7556" t="str">
            <v>EY</v>
          </cell>
          <cell r="F7556">
            <v>30</v>
          </cell>
          <cell r="G7556" t="e">
            <v>#VALUE!</v>
          </cell>
          <cell r="H7556">
            <v>0</v>
          </cell>
          <cell r="I7556" t="e">
            <v>#VALUE!</v>
          </cell>
          <cell r="J7556" t="e">
            <v>#VALUE!</v>
          </cell>
          <cell r="K7556">
            <v>0.64</v>
          </cell>
          <cell r="L7556" t="e">
            <v>#VALUE!</v>
          </cell>
        </row>
        <row r="7557">
          <cell r="A7557" t="str">
            <v>006710221</v>
          </cell>
          <cell r="B7557" t="str">
            <v>Talilni vložek</v>
          </cell>
          <cell r="C7557" t="str">
            <v>Mini fuse 6,3x32 HF 1A/500V 03</v>
          </cell>
          <cell r="D7557" t="str">
            <v>0,5765</v>
          </cell>
          <cell r="E7557" t="str">
            <v>EY</v>
          </cell>
          <cell r="F7557">
            <v>30</v>
          </cell>
          <cell r="G7557" t="e">
            <v>#VALUE!</v>
          </cell>
          <cell r="H7557">
            <v>0</v>
          </cell>
          <cell r="I7557" t="e">
            <v>#VALUE!</v>
          </cell>
          <cell r="J7557" t="e">
            <v>#VALUE!</v>
          </cell>
          <cell r="K7557">
            <v>0.64</v>
          </cell>
          <cell r="L7557" t="e">
            <v>#VALUE!</v>
          </cell>
        </row>
        <row r="7558">
          <cell r="A7558" t="str">
            <v>006710224</v>
          </cell>
          <cell r="B7558" t="str">
            <v>Talilni vložek</v>
          </cell>
          <cell r="C7558" t="str">
            <v>Mini fuse 6,3x32 HF 2A/500V 03</v>
          </cell>
          <cell r="D7558" t="str">
            <v>0,5888</v>
          </cell>
          <cell r="E7558" t="str">
            <v>EY</v>
          </cell>
          <cell r="F7558">
            <v>30</v>
          </cell>
          <cell r="G7558" t="e">
            <v>#VALUE!</v>
          </cell>
          <cell r="H7558">
            <v>0</v>
          </cell>
          <cell r="I7558" t="e">
            <v>#VALUE!</v>
          </cell>
          <cell r="J7558" t="e">
            <v>#VALUE!</v>
          </cell>
          <cell r="K7558">
            <v>0.64</v>
          </cell>
          <cell r="L7558" t="e">
            <v>#VALUE!</v>
          </cell>
        </row>
        <row r="7559">
          <cell r="A7559" t="str">
            <v>006710225</v>
          </cell>
          <cell r="B7559" t="str">
            <v>Talilni vložek</v>
          </cell>
          <cell r="C7559" t="str">
            <v>Mini fuse 6,3x32 HF 2,5A/500V</v>
          </cell>
          <cell r="D7559" t="str">
            <v>0,5888</v>
          </cell>
          <cell r="E7559" t="str">
            <v>EY</v>
          </cell>
          <cell r="F7559">
            <v>30</v>
          </cell>
          <cell r="G7559" t="e">
            <v>#VALUE!</v>
          </cell>
          <cell r="H7559">
            <v>0</v>
          </cell>
          <cell r="I7559" t="e">
            <v>#VALUE!</v>
          </cell>
          <cell r="J7559" t="e">
            <v>#VALUE!</v>
          </cell>
          <cell r="K7559">
            <v>0.64</v>
          </cell>
          <cell r="L7559" t="e">
            <v>#VALUE!</v>
          </cell>
        </row>
        <row r="7560">
          <cell r="A7560" t="str">
            <v>006710226</v>
          </cell>
          <cell r="B7560" t="str">
            <v>Talilni vložek</v>
          </cell>
          <cell r="C7560" t="str">
            <v>Mini fuse 6,3x32 HF 3,15A/500V</v>
          </cell>
          <cell r="D7560" t="str">
            <v>0,5888</v>
          </cell>
          <cell r="E7560" t="str">
            <v>EY</v>
          </cell>
          <cell r="F7560">
            <v>30</v>
          </cell>
          <cell r="G7560" t="e">
            <v>#VALUE!</v>
          </cell>
          <cell r="H7560">
            <v>0</v>
          </cell>
          <cell r="I7560" t="e">
            <v>#VALUE!</v>
          </cell>
          <cell r="J7560" t="e">
            <v>#VALUE!</v>
          </cell>
          <cell r="K7560">
            <v>0.64</v>
          </cell>
          <cell r="L7560" t="e">
            <v>#VALUE!</v>
          </cell>
        </row>
        <row r="7561">
          <cell r="A7561" t="str">
            <v>006710227</v>
          </cell>
          <cell r="B7561" t="str">
            <v>Talilni vložek</v>
          </cell>
          <cell r="C7561" t="str">
            <v>Mini fuse 6,3x32 HF 4A/500V 03</v>
          </cell>
          <cell r="D7561" t="str">
            <v>0,5765</v>
          </cell>
          <cell r="E7561" t="str">
            <v>EY</v>
          </cell>
          <cell r="F7561">
            <v>30</v>
          </cell>
          <cell r="G7561" t="e">
            <v>#VALUE!</v>
          </cell>
          <cell r="H7561">
            <v>0</v>
          </cell>
          <cell r="I7561" t="e">
            <v>#VALUE!</v>
          </cell>
          <cell r="J7561" t="e">
            <v>#VALUE!</v>
          </cell>
          <cell r="K7561">
            <v>0.64</v>
          </cell>
          <cell r="L7561" t="e">
            <v>#VALUE!</v>
          </cell>
        </row>
        <row r="7562">
          <cell r="A7562" t="str">
            <v>006710229</v>
          </cell>
          <cell r="B7562" t="str">
            <v>Talilni vložek</v>
          </cell>
          <cell r="C7562" t="str">
            <v>Mini fuse 6,3x32 HF 6,3A/500V</v>
          </cell>
          <cell r="D7562" t="str">
            <v>0,5888</v>
          </cell>
          <cell r="E7562" t="str">
            <v>EY</v>
          </cell>
          <cell r="F7562">
            <v>30</v>
          </cell>
          <cell r="G7562" t="e">
            <v>#VALUE!</v>
          </cell>
          <cell r="H7562">
            <v>0</v>
          </cell>
          <cell r="I7562" t="e">
            <v>#VALUE!</v>
          </cell>
          <cell r="J7562" t="e">
            <v>#VALUE!</v>
          </cell>
          <cell r="K7562">
            <v>0.64</v>
          </cell>
          <cell r="L7562" t="e">
            <v>#VALUE!</v>
          </cell>
        </row>
        <row r="7563">
          <cell r="A7563" t="str">
            <v>006710231</v>
          </cell>
          <cell r="B7563" t="str">
            <v>Talilni vložek</v>
          </cell>
          <cell r="C7563" t="str">
            <v>Mini fuse 6,3x32 HF 10A/500V 0</v>
          </cell>
          <cell r="D7563" t="str">
            <v>0,5765</v>
          </cell>
          <cell r="E7563" t="str">
            <v>EY</v>
          </cell>
          <cell r="F7563">
            <v>30</v>
          </cell>
          <cell r="G7563" t="e">
            <v>#VALUE!</v>
          </cell>
          <cell r="H7563">
            <v>0</v>
          </cell>
          <cell r="I7563" t="e">
            <v>#VALUE!</v>
          </cell>
          <cell r="J7563" t="e">
            <v>#VALUE!</v>
          </cell>
          <cell r="K7563">
            <v>0.64</v>
          </cell>
          <cell r="L7563" t="e">
            <v>#VALUE!</v>
          </cell>
        </row>
        <row r="7564">
          <cell r="A7564" t="str">
            <v>006710232</v>
          </cell>
          <cell r="B7564" t="str">
            <v>Talilni vložek</v>
          </cell>
          <cell r="C7564" t="str">
            <v>Mini fuse 6,3x32 HF 12,5A/500V</v>
          </cell>
          <cell r="D7564" t="str">
            <v>0,5765</v>
          </cell>
          <cell r="E7564" t="str">
            <v>EY</v>
          </cell>
          <cell r="F7564">
            <v>30</v>
          </cell>
          <cell r="G7564" t="e">
            <v>#VALUE!</v>
          </cell>
          <cell r="H7564">
            <v>0</v>
          </cell>
          <cell r="I7564" t="e">
            <v>#VALUE!</v>
          </cell>
          <cell r="J7564" t="e">
            <v>#VALUE!</v>
          </cell>
          <cell r="K7564">
            <v>0.64</v>
          </cell>
          <cell r="L7564" t="e">
            <v>#VALUE!</v>
          </cell>
        </row>
        <row r="7565">
          <cell r="A7565" t="str">
            <v>006710233</v>
          </cell>
          <cell r="B7565" t="str">
            <v>Talilni vložek</v>
          </cell>
          <cell r="C7565" t="str">
            <v>Mini fuse 6,3x32 HF 16A/500V 0</v>
          </cell>
          <cell r="D7565" t="str">
            <v>0,5888</v>
          </cell>
          <cell r="E7565" t="str">
            <v>EY</v>
          </cell>
          <cell r="F7565">
            <v>30</v>
          </cell>
          <cell r="G7565" t="e">
            <v>#VALUE!</v>
          </cell>
          <cell r="H7565">
            <v>0</v>
          </cell>
          <cell r="I7565" t="e">
            <v>#VALUE!</v>
          </cell>
          <cell r="J7565" t="e">
            <v>#VALUE!</v>
          </cell>
          <cell r="K7565">
            <v>0.64</v>
          </cell>
          <cell r="L7565" t="e">
            <v>#VALUE!</v>
          </cell>
        </row>
        <row r="7566">
          <cell r="A7566" t="str">
            <v>006710234</v>
          </cell>
          <cell r="B7566" t="str">
            <v>Talilni vložek</v>
          </cell>
          <cell r="C7566" t="str">
            <v>Mini fuse 6,3x32 HF 20A/440V 0</v>
          </cell>
          <cell r="D7566" t="str">
            <v>0,5765</v>
          </cell>
          <cell r="E7566" t="str">
            <v>EY</v>
          </cell>
          <cell r="F7566">
            <v>30</v>
          </cell>
          <cell r="G7566" t="e">
            <v>#VALUE!</v>
          </cell>
          <cell r="H7566">
            <v>0</v>
          </cell>
          <cell r="I7566" t="e">
            <v>#VALUE!</v>
          </cell>
          <cell r="J7566" t="e">
            <v>#VALUE!</v>
          </cell>
          <cell r="K7566">
            <v>0.64</v>
          </cell>
          <cell r="L7566" t="e">
            <v>#VALUE!</v>
          </cell>
        </row>
        <row r="7567">
          <cell r="A7567" t="str">
            <v>006710235</v>
          </cell>
          <cell r="B7567" t="str">
            <v>Talilni vložek</v>
          </cell>
          <cell r="C7567" t="str">
            <v>Mini fuse 6,3x32 HF 25A/440V 0</v>
          </cell>
          <cell r="D7567" t="str">
            <v>0,5888</v>
          </cell>
          <cell r="E7567" t="str">
            <v>EY</v>
          </cell>
          <cell r="F7567">
            <v>30</v>
          </cell>
          <cell r="G7567" t="e">
            <v>#VALUE!</v>
          </cell>
          <cell r="H7567">
            <v>0</v>
          </cell>
          <cell r="I7567" t="e">
            <v>#VALUE!</v>
          </cell>
          <cell r="J7567" t="e">
            <v>#VALUE!</v>
          </cell>
          <cell r="K7567">
            <v>0.64</v>
          </cell>
          <cell r="L7567" t="e">
            <v>#VALUE!</v>
          </cell>
        </row>
        <row r="7568">
          <cell r="A7568" t="str">
            <v>006710316</v>
          </cell>
          <cell r="B7568" t="str">
            <v>Talilni vložek</v>
          </cell>
          <cell r="C7568" t="str">
            <v>Mini fuse 6,3x32 HT 500mA/500V</v>
          </cell>
          <cell r="D7568" t="str">
            <v>0,7308</v>
          </cell>
          <cell r="E7568" t="str">
            <v>EY</v>
          </cell>
          <cell r="F7568">
            <v>30</v>
          </cell>
          <cell r="G7568" t="e">
            <v>#VALUE!</v>
          </cell>
          <cell r="H7568">
            <v>0</v>
          </cell>
          <cell r="I7568" t="e">
            <v>#VALUE!</v>
          </cell>
          <cell r="J7568" t="e">
            <v>#VALUE!</v>
          </cell>
          <cell r="K7568">
            <v>0.64</v>
          </cell>
          <cell r="L7568" t="e">
            <v>#VALUE!</v>
          </cell>
        </row>
        <row r="7569">
          <cell r="A7569" t="str">
            <v>006710317</v>
          </cell>
          <cell r="B7569" t="str">
            <v>Talilni vložek</v>
          </cell>
          <cell r="C7569" t="str">
            <v>Mini fuse 6,3x32 HT 630mA/500V</v>
          </cell>
          <cell r="D7569" t="str">
            <v>0,7308</v>
          </cell>
          <cell r="E7569" t="str">
            <v>EY</v>
          </cell>
          <cell r="F7569">
            <v>30</v>
          </cell>
          <cell r="G7569" t="e">
            <v>#VALUE!</v>
          </cell>
          <cell r="H7569">
            <v>0</v>
          </cell>
          <cell r="I7569" t="e">
            <v>#VALUE!</v>
          </cell>
          <cell r="J7569" t="e">
            <v>#VALUE!</v>
          </cell>
          <cell r="K7569">
            <v>0.64</v>
          </cell>
          <cell r="L7569" t="e">
            <v>#VALUE!</v>
          </cell>
        </row>
        <row r="7570">
          <cell r="A7570" t="str">
            <v>006710319</v>
          </cell>
          <cell r="B7570" t="str">
            <v>Talilni vložek</v>
          </cell>
          <cell r="C7570" t="str">
            <v>Mini fuse 6,3x32 HT 1A/500V 03</v>
          </cell>
          <cell r="D7570" t="str">
            <v>0,7308</v>
          </cell>
          <cell r="E7570" t="str">
            <v>EY</v>
          </cell>
          <cell r="F7570">
            <v>30</v>
          </cell>
          <cell r="G7570" t="e">
            <v>#VALUE!</v>
          </cell>
          <cell r="H7570">
            <v>0</v>
          </cell>
          <cell r="I7570" t="e">
            <v>#VALUE!</v>
          </cell>
          <cell r="J7570" t="e">
            <v>#VALUE!</v>
          </cell>
          <cell r="K7570">
            <v>0.64</v>
          </cell>
          <cell r="L7570" t="e">
            <v>#VALUE!</v>
          </cell>
        </row>
        <row r="7571">
          <cell r="A7571" t="str">
            <v>006710320</v>
          </cell>
          <cell r="B7571" t="str">
            <v>Talilni vložek</v>
          </cell>
          <cell r="C7571" t="str">
            <v>Mini fuse 6,3x32 HT 1,25A/500V</v>
          </cell>
          <cell r="D7571" t="str">
            <v>0,7308</v>
          </cell>
          <cell r="E7571" t="str">
            <v>EY</v>
          </cell>
          <cell r="F7571">
            <v>30</v>
          </cell>
          <cell r="G7571" t="e">
            <v>#VALUE!</v>
          </cell>
          <cell r="H7571">
            <v>0</v>
          </cell>
          <cell r="I7571" t="e">
            <v>#VALUE!</v>
          </cell>
          <cell r="J7571" t="e">
            <v>#VALUE!</v>
          </cell>
          <cell r="K7571">
            <v>0.64</v>
          </cell>
          <cell r="L7571" t="e">
            <v>#VALUE!</v>
          </cell>
        </row>
        <row r="7572">
          <cell r="A7572" t="str">
            <v>006710323</v>
          </cell>
          <cell r="B7572" t="str">
            <v>Talilni vložek</v>
          </cell>
          <cell r="C7572" t="str">
            <v>Mini fuse 6,3x32 HT 2,5A/500V</v>
          </cell>
          <cell r="D7572" t="str">
            <v>0,7308</v>
          </cell>
          <cell r="E7572" t="str">
            <v>EY</v>
          </cell>
          <cell r="F7572">
            <v>30</v>
          </cell>
          <cell r="G7572" t="e">
            <v>#VALUE!</v>
          </cell>
          <cell r="H7572">
            <v>0</v>
          </cell>
          <cell r="I7572" t="e">
            <v>#VALUE!</v>
          </cell>
          <cell r="J7572" t="e">
            <v>#VALUE!</v>
          </cell>
          <cell r="K7572">
            <v>0.64</v>
          </cell>
          <cell r="L7572" t="e">
            <v>#VALUE!</v>
          </cell>
        </row>
        <row r="7573">
          <cell r="A7573" t="str">
            <v>006710324</v>
          </cell>
          <cell r="B7573" t="str">
            <v>Talilni vložek</v>
          </cell>
          <cell r="C7573" t="str">
            <v>Mini fuse 6,3x32 HT 3,15A/500V</v>
          </cell>
          <cell r="D7573" t="str">
            <v>0,7308</v>
          </cell>
          <cell r="E7573" t="str">
            <v>EY</v>
          </cell>
          <cell r="F7573">
            <v>30</v>
          </cell>
          <cell r="G7573" t="e">
            <v>#VALUE!</v>
          </cell>
          <cell r="H7573">
            <v>0</v>
          </cell>
          <cell r="I7573" t="e">
            <v>#VALUE!</v>
          </cell>
          <cell r="J7573" t="e">
            <v>#VALUE!</v>
          </cell>
          <cell r="K7573">
            <v>0.64</v>
          </cell>
          <cell r="L7573" t="e">
            <v>#VALUE!</v>
          </cell>
        </row>
        <row r="7574">
          <cell r="A7574" t="str">
            <v>006710326</v>
          </cell>
          <cell r="B7574" t="str">
            <v>Talilni vložek</v>
          </cell>
          <cell r="C7574" t="str">
            <v>Mini fuse 6,3x32 HT 5A/500V 03</v>
          </cell>
          <cell r="D7574" t="str">
            <v>0,7308</v>
          </cell>
          <cell r="E7574" t="str">
            <v>EY</v>
          </cell>
          <cell r="F7574">
            <v>30</v>
          </cell>
          <cell r="G7574" t="e">
            <v>#VALUE!</v>
          </cell>
          <cell r="H7574">
            <v>0</v>
          </cell>
          <cell r="I7574" t="e">
            <v>#VALUE!</v>
          </cell>
          <cell r="J7574" t="e">
            <v>#VALUE!</v>
          </cell>
          <cell r="K7574">
            <v>0.64</v>
          </cell>
          <cell r="L7574" t="e">
            <v>#VALUE!</v>
          </cell>
        </row>
        <row r="7575">
          <cell r="A7575" t="str">
            <v>006710327</v>
          </cell>
          <cell r="B7575" t="str">
            <v>Talilni vložek</v>
          </cell>
          <cell r="C7575" t="str">
            <v>Mini fuse 6,3x32 HT 6,3A/500V</v>
          </cell>
          <cell r="D7575" t="str">
            <v>0,7308</v>
          </cell>
          <cell r="E7575" t="str">
            <v>EY</v>
          </cell>
          <cell r="F7575">
            <v>30</v>
          </cell>
          <cell r="G7575" t="e">
            <v>#VALUE!</v>
          </cell>
          <cell r="H7575">
            <v>0</v>
          </cell>
          <cell r="I7575" t="e">
            <v>#VALUE!</v>
          </cell>
          <cell r="J7575" t="e">
            <v>#VALUE!</v>
          </cell>
          <cell r="K7575">
            <v>0.64</v>
          </cell>
          <cell r="L7575" t="e">
            <v>#VALUE!</v>
          </cell>
        </row>
        <row r="7576">
          <cell r="A7576" t="str">
            <v>006710328</v>
          </cell>
          <cell r="B7576" t="str">
            <v>Talilni vložek</v>
          </cell>
          <cell r="C7576" t="str">
            <v>Mini fuse 6,3x32 HT 8A/500V 03</v>
          </cell>
          <cell r="D7576" t="str">
            <v>0,7308</v>
          </cell>
          <cell r="E7576" t="str">
            <v>EY</v>
          </cell>
          <cell r="F7576">
            <v>30</v>
          </cell>
          <cell r="G7576" t="e">
            <v>#VALUE!</v>
          </cell>
          <cell r="H7576">
            <v>0</v>
          </cell>
          <cell r="I7576" t="e">
            <v>#VALUE!</v>
          </cell>
          <cell r="J7576" t="e">
            <v>#VALUE!</v>
          </cell>
          <cell r="K7576">
            <v>0.64</v>
          </cell>
          <cell r="L7576" t="e">
            <v>#VALUE!</v>
          </cell>
        </row>
        <row r="7577">
          <cell r="A7577" t="str">
            <v>006710329</v>
          </cell>
          <cell r="B7577" t="str">
            <v>Talilni vložek</v>
          </cell>
          <cell r="C7577" t="str">
            <v>Mini fuse 6,3x32 HT 10A/500V 0</v>
          </cell>
          <cell r="D7577" t="str">
            <v>0,7308</v>
          </cell>
          <cell r="E7577" t="str">
            <v>EY</v>
          </cell>
          <cell r="F7577">
            <v>30</v>
          </cell>
          <cell r="G7577" t="e">
            <v>#VALUE!</v>
          </cell>
          <cell r="H7577">
            <v>0</v>
          </cell>
          <cell r="I7577" t="e">
            <v>#VALUE!</v>
          </cell>
          <cell r="J7577" t="e">
            <v>#VALUE!</v>
          </cell>
          <cell r="K7577">
            <v>0.64</v>
          </cell>
          <cell r="L7577" t="e">
            <v>#VALUE!</v>
          </cell>
        </row>
        <row r="7578">
          <cell r="A7578" t="str">
            <v>006710331</v>
          </cell>
          <cell r="B7578" t="str">
            <v>Talilni vložek</v>
          </cell>
          <cell r="C7578" t="str">
            <v>Mini fuse 6,3x32 HT 16A/500V 0</v>
          </cell>
          <cell r="D7578" t="str">
            <v>1,1367</v>
          </cell>
          <cell r="E7578" t="str">
            <v>EY</v>
          </cell>
          <cell r="F7578">
            <v>30</v>
          </cell>
          <cell r="G7578">
            <v>7956.9</v>
          </cell>
          <cell r="H7578">
            <v>0</v>
          </cell>
          <cell r="I7578">
            <v>8036.4690000000001</v>
          </cell>
          <cell r="J7578">
            <v>1012595.094</v>
          </cell>
          <cell r="K7578">
            <v>0.64</v>
          </cell>
          <cell r="L7578">
            <v>1660656</v>
          </cell>
        </row>
        <row r="7579">
          <cell r="A7579" t="str">
            <v>006710332</v>
          </cell>
          <cell r="B7579" t="str">
            <v>Talilni vložek</v>
          </cell>
          <cell r="C7579" t="str">
            <v>Mini fuse 6,3x32 HT 20A/500V 0</v>
          </cell>
          <cell r="D7579" t="str">
            <v>1,1367</v>
          </cell>
          <cell r="E7579" t="str">
            <v>EY</v>
          </cell>
          <cell r="F7579">
            <v>30</v>
          </cell>
          <cell r="G7579">
            <v>7956.9</v>
          </cell>
          <cell r="H7579">
            <v>0</v>
          </cell>
          <cell r="I7579">
            <v>8036.4690000000001</v>
          </cell>
          <cell r="J7579">
            <v>1012595.094</v>
          </cell>
          <cell r="K7579">
            <v>0.64</v>
          </cell>
          <cell r="L7579">
            <v>1660656</v>
          </cell>
        </row>
        <row r="7580">
          <cell r="A7580" t="str">
            <v>006710333</v>
          </cell>
          <cell r="B7580" t="str">
            <v>Talilni vložek</v>
          </cell>
          <cell r="C7580" t="str">
            <v>Mini fuse 6,3x32 HT 25A/500V 0</v>
          </cell>
          <cell r="D7580" t="str">
            <v>1,1367</v>
          </cell>
          <cell r="E7580" t="str">
            <v>EY</v>
          </cell>
          <cell r="F7580">
            <v>30</v>
          </cell>
          <cell r="G7580">
            <v>7956.9</v>
          </cell>
          <cell r="H7580">
            <v>0</v>
          </cell>
          <cell r="I7580">
            <v>8036.4690000000001</v>
          </cell>
          <cell r="J7580">
            <v>1012595.094</v>
          </cell>
          <cell r="K7580">
            <v>0.64</v>
          </cell>
          <cell r="L7580">
            <v>1660656</v>
          </cell>
        </row>
        <row r="7581">
          <cell r="A7581" t="str">
            <v>006710334</v>
          </cell>
          <cell r="B7581" t="str">
            <v>Talilni vložek</v>
          </cell>
          <cell r="C7581" t="str">
            <v>Mini fuse 6,3x32 HT 32A/500V 0</v>
          </cell>
          <cell r="D7581" t="str">
            <v>1,1367</v>
          </cell>
          <cell r="E7581" t="str">
            <v>EY</v>
          </cell>
          <cell r="F7581">
            <v>30</v>
          </cell>
          <cell r="G7581">
            <v>7956.9</v>
          </cell>
          <cell r="H7581">
            <v>0</v>
          </cell>
          <cell r="I7581">
            <v>8036.4690000000001</v>
          </cell>
          <cell r="J7581">
            <v>1012595.094</v>
          </cell>
          <cell r="K7581">
            <v>0.64</v>
          </cell>
          <cell r="L7581">
            <v>1660656</v>
          </cell>
        </row>
        <row r="7582">
          <cell r="A7582" t="str">
            <v>006710107</v>
          </cell>
          <cell r="B7582" t="str">
            <v>Talilni vložek</v>
          </cell>
          <cell r="C7582" t="str">
            <v>Mini fuse 6,3x32 T 4A/250V</v>
          </cell>
          <cell r="D7582" t="str">
            <v>0,1421</v>
          </cell>
          <cell r="E7582" t="str">
            <v>EY</v>
          </cell>
          <cell r="F7582">
            <v>30</v>
          </cell>
          <cell r="G7582" t="e">
            <v>#VALUE!</v>
          </cell>
          <cell r="H7582">
            <v>0</v>
          </cell>
          <cell r="I7582" t="e">
            <v>#VALUE!</v>
          </cell>
          <cell r="J7582" t="e">
            <v>#VALUE!</v>
          </cell>
          <cell r="K7582">
            <v>0.64</v>
          </cell>
          <cell r="L7582" t="e">
            <v>#VALUE!</v>
          </cell>
        </row>
        <row r="7583">
          <cell r="A7583" t="str">
            <v>006710109</v>
          </cell>
          <cell r="B7583" t="str">
            <v>Talilni vložek</v>
          </cell>
          <cell r="C7583" t="str">
            <v>Mini fuse 6,3x32 T 6,3A/250V</v>
          </cell>
          <cell r="D7583" t="str">
            <v>0,1421</v>
          </cell>
          <cell r="E7583" t="str">
            <v>EY</v>
          </cell>
          <cell r="F7583">
            <v>30</v>
          </cell>
          <cell r="G7583" t="e">
            <v>#VALUE!</v>
          </cell>
          <cell r="H7583">
            <v>0</v>
          </cell>
          <cell r="I7583" t="e">
            <v>#VALUE!</v>
          </cell>
          <cell r="J7583" t="e">
            <v>#VALUE!</v>
          </cell>
          <cell r="K7583">
            <v>0.64</v>
          </cell>
          <cell r="L7583" t="e">
            <v>#VALUE!</v>
          </cell>
        </row>
        <row r="7584">
          <cell r="A7584" t="str">
            <v>006710110</v>
          </cell>
          <cell r="B7584" t="str">
            <v>Talilni vložek</v>
          </cell>
          <cell r="C7584" t="str">
            <v>Mini fuse 6,3x32 T 8A/250V</v>
          </cell>
          <cell r="D7584" t="str">
            <v>0,1421</v>
          </cell>
          <cell r="E7584" t="str">
            <v>EY</v>
          </cell>
          <cell r="F7584">
            <v>30</v>
          </cell>
          <cell r="G7584" t="e">
            <v>#VALUE!</v>
          </cell>
          <cell r="H7584">
            <v>0</v>
          </cell>
          <cell r="I7584" t="e">
            <v>#VALUE!</v>
          </cell>
          <cell r="J7584" t="e">
            <v>#VALUE!</v>
          </cell>
          <cell r="K7584">
            <v>0.64</v>
          </cell>
          <cell r="L7584" t="e">
            <v>#VALUE!</v>
          </cell>
        </row>
        <row r="7585">
          <cell r="A7585" t="str">
            <v>006710111</v>
          </cell>
          <cell r="B7585" t="str">
            <v>Talilni vložek</v>
          </cell>
          <cell r="C7585" t="str">
            <v>Mini fuse 6,3x32 T 10A/250V</v>
          </cell>
          <cell r="D7585" t="str">
            <v>0,1421</v>
          </cell>
          <cell r="E7585" t="str">
            <v>EY</v>
          </cell>
          <cell r="F7585">
            <v>30</v>
          </cell>
          <cell r="G7585" t="e">
            <v>#VALUE!</v>
          </cell>
          <cell r="H7585">
            <v>0</v>
          </cell>
          <cell r="I7585" t="e">
            <v>#VALUE!</v>
          </cell>
          <cell r="J7585" t="e">
            <v>#VALUE!</v>
          </cell>
          <cell r="K7585">
            <v>0.64</v>
          </cell>
          <cell r="L7585" t="e">
            <v>#VALUE!</v>
          </cell>
        </row>
        <row r="7586">
          <cell r="A7586" t="str">
            <v>006710114</v>
          </cell>
          <cell r="B7586" t="str">
            <v>Talilni vložek</v>
          </cell>
          <cell r="C7586" t="str">
            <v>Mini fuse 6,3x32 T 20A/250V</v>
          </cell>
          <cell r="D7586" t="str">
            <v>0,1421</v>
          </cell>
          <cell r="E7586" t="str">
            <v>EY</v>
          </cell>
          <cell r="F7586">
            <v>30</v>
          </cell>
          <cell r="G7586" t="e">
            <v>#VALUE!</v>
          </cell>
          <cell r="H7586">
            <v>0</v>
          </cell>
          <cell r="I7586" t="e">
            <v>#VALUE!</v>
          </cell>
          <cell r="J7586" t="e">
            <v>#VALUE!</v>
          </cell>
          <cell r="K7586">
            <v>0.64</v>
          </cell>
          <cell r="L7586" t="e">
            <v>#VALUE!</v>
          </cell>
        </row>
        <row r="7587">
          <cell r="A7587" t="str">
            <v>006710142</v>
          </cell>
          <cell r="B7587" t="str">
            <v>Talilni vložek</v>
          </cell>
          <cell r="C7587" t="str">
            <v>Mini fuse 6,3x32 FF 16A/500V 0</v>
          </cell>
          <cell r="D7587" t="str">
            <v>1,2993</v>
          </cell>
          <cell r="E7587" t="str">
            <v>EY</v>
          </cell>
          <cell r="F7587">
            <v>30</v>
          </cell>
          <cell r="G7587">
            <v>9095.0999999999985</v>
          </cell>
          <cell r="H7587">
            <v>0</v>
          </cell>
          <cell r="I7587">
            <v>9186.0509999999995</v>
          </cell>
          <cell r="J7587">
            <v>1157442.426</v>
          </cell>
          <cell r="K7587">
            <v>0.64</v>
          </cell>
          <cell r="L7587">
            <v>1898206</v>
          </cell>
        </row>
        <row r="7588">
          <cell r="A7588" t="str">
            <v>004482000</v>
          </cell>
          <cell r="B7588" t="str">
            <v>Industrijska vtiènica</v>
          </cell>
          <cell r="C7588" t="str">
            <v>ES 1632</v>
          </cell>
          <cell r="D7588" t="str">
            <v>3,8113</v>
          </cell>
          <cell r="E7588" t="str">
            <v>RB</v>
          </cell>
          <cell r="F7588">
            <v>32</v>
          </cell>
          <cell r="G7588">
            <v>25916.84</v>
          </cell>
          <cell r="H7588">
            <v>0</v>
          </cell>
          <cell r="I7588">
            <v>26176.008399999999</v>
          </cell>
          <cell r="J7588">
            <v>3298177.0584</v>
          </cell>
          <cell r="K7588">
            <v>0.57999999999999996</v>
          </cell>
          <cell r="L7588">
            <v>5211120</v>
          </cell>
        </row>
        <row r="7589">
          <cell r="A7589" t="str">
            <v>004482001</v>
          </cell>
          <cell r="B7589" t="str">
            <v>Industrijska vtiènica</v>
          </cell>
          <cell r="C7589" t="str">
            <v>ES 1643</v>
          </cell>
          <cell r="D7589" t="str">
            <v>3,9947</v>
          </cell>
          <cell r="E7589" t="str">
            <v>RB</v>
          </cell>
          <cell r="F7589">
            <v>32</v>
          </cell>
          <cell r="G7589">
            <v>27163.960000000003</v>
          </cell>
          <cell r="H7589">
            <v>0</v>
          </cell>
          <cell r="I7589">
            <v>27435.599600000001</v>
          </cell>
          <cell r="J7589">
            <v>3456885.5496</v>
          </cell>
          <cell r="K7589">
            <v>0.57999999999999996</v>
          </cell>
          <cell r="L7589">
            <v>5461880</v>
          </cell>
        </row>
        <row r="7590">
          <cell r="A7590" t="str">
            <v>004482002</v>
          </cell>
          <cell r="B7590" t="str">
            <v>Industrijska vtiènica</v>
          </cell>
          <cell r="C7590" t="str">
            <v>ES 1653</v>
          </cell>
          <cell r="D7590" t="str">
            <v>4,4298</v>
          </cell>
          <cell r="E7590" t="str">
            <v>RB</v>
          </cell>
          <cell r="F7590">
            <v>32</v>
          </cell>
          <cell r="G7590">
            <v>30122.640000000003</v>
          </cell>
          <cell r="H7590">
            <v>0</v>
          </cell>
          <cell r="I7590">
            <v>30423.866400000003</v>
          </cell>
          <cell r="J7590">
            <v>3833407.1664000005</v>
          </cell>
          <cell r="K7590">
            <v>0.57999999999999996</v>
          </cell>
          <cell r="L7590">
            <v>6056784</v>
          </cell>
        </row>
        <row r="7591">
          <cell r="A7591" t="str">
            <v>004482003</v>
          </cell>
          <cell r="B7591" t="str">
            <v>Industrijska vtiènica</v>
          </cell>
          <cell r="C7591" t="str">
            <v>ES 3232</v>
          </cell>
          <cell r="D7591" t="str">
            <v>7,8633</v>
          </cell>
          <cell r="E7591" t="str">
            <v>RB</v>
          </cell>
          <cell r="F7591">
            <v>32</v>
          </cell>
          <cell r="G7591">
            <v>53470.44</v>
          </cell>
          <cell r="H7591">
            <v>0</v>
          </cell>
          <cell r="I7591">
            <v>54005.144400000005</v>
          </cell>
          <cell r="J7591">
            <v>6804648.1944000004</v>
          </cell>
          <cell r="K7591">
            <v>0.57999999999999996</v>
          </cell>
          <cell r="L7591">
            <v>10751345</v>
          </cell>
        </row>
        <row r="7592">
          <cell r="A7592" t="str">
            <v>004482004</v>
          </cell>
          <cell r="B7592" t="str">
            <v>Industrijska vtiènica</v>
          </cell>
          <cell r="C7592" t="str">
            <v>ES 3243</v>
          </cell>
          <cell r="D7592" t="str">
            <v>5,5283</v>
          </cell>
          <cell r="E7592" t="str">
            <v>RB</v>
          </cell>
          <cell r="F7592">
            <v>32</v>
          </cell>
          <cell r="G7592">
            <v>37592.44</v>
          </cell>
          <cell r="H7592">
            <v>0</v>
          </cell>
          <cell r="I7592">
            <v>37968.364400000006</v>
          </cell>
          <cell r="J7592">
            <v>4784013.9144000011</v>
          </cell>
          <cell r="K7592">
            <v>0.57999999999999996</v>
          </cell>
          <cell r="L7592">
            <v>7558742</v>
          </cell>
        </row>
        <row r="7593">
          <cell r="A7593" t="str">
            <v>004482005</v>
          </cell>
          <cell r="B7593" t="str">
            <v>Industrijska vtiènica</v>
          </cell>
          <cell r="C7593" t="str">
            <v>ES 3253</v>
          </cell>
          <cell r="D7593" t="str">
            <v>6,3629</v>
          </cell>
          <cell r="E7593" t="str">
            <v>RB</v>
          </cell>
          <cell r="F7593">
            <v>32</v>
          </cell>
          <cell r="G7593">
            <v>43267.72</v>
          </cell>
          <cell r="H7593">
            <v>0</v>
          </cell>
          <cell r="I7593">
            <v>43700.397199999999</v>
          </cell>
          <cell r="J7593">
            <v>5506250.0471999999</v>
          </cell>
          <cell r="K7593">
            <v>0.57999999999999996</v>
          </cell>
          <cell r="L7593">
            <v>8699876</v>
          </cell>
        </row>
        <row r="7594">
          <cell r="A7594" t="str">
            <v>004482034</v>
          </cell>
          <cell r="B7594" t="str">
            <v>Industrijska vtiènica</v>
          </cell>
          <cell r="C7594" t="str">
            <v>EZ 1632</v>
          </cell>
          <cell r="D7594" t="str">
            <v>3,7517</v>
          </cell>
          <cell r="E7594" t="str">
            <v>RB</v>
          </cell>
          <cell r="F7594">
            <v>32</v>
          </cell>
          <cell r="G7594">
            <v>25511.56</v>
          </cell>
          <cell r="H7594">
            <v>0</v>
          </cell>
          <cell r="I7594">
            <v>25766.675600000002</v>
          </cell>
          <cell r="J7594">
            <v>3246601.1256000004</v>
          </cell>
          <cell r="K7594">
            <v>0.57999999999999996</v>
          </cell>
          <cell r="L7594">
            <v>5129630</v>
          </cell>
        </row>
        <row r="7595">
          <cell r="A7595" t="str">
            <v>004482035</v>
          </cell>
          <cell r="B7595" t="str">
            <v>Industrijska vtiènica</v>
          </cell>
          <cell r="C7595" t="str">
            <v>EZ 1643</v>
          </cell>
          <cell r="D7595" t="str">
            <v>4,0588</v>
          </cell>
          <cell r="E7595" t="str">
            <v>RB</v>
          </cell>
          <cell r="F7595">
            <v>32</v>
          </cell>
          <cell r="G7595">
            <v>27599.840000000004</v>
          </cell>
          <cell r="H7595">
            <v>0</v>
          </cell>
          <cell r="I7595">
            <v>27875.838400000004</v>
          </cell>
          <cell r="J7595">
            <v>3512355.6384000005</v>
          </cell>
          <cell r="K7595">
            <v>0.57999999999999996</v>
          </cell>
          <cell r="L7595">
            <v>5549522</v>
          </cell>
        </row>
        <row r="7596">
          <cell r="A7596" t="str">
            <v>004482036</v>
          </cell>
          <cell r="B7596" t="str">
            <v>Industrijska vtiènica</v>
          </cell>
          <cell r="C7596" t="str">
            <v>EZ 1653</v>
          </cell>
          <cell r="D7596" t="str">
            <v>4,3174</v>
          </cell>
          <cell r="E7596" t="str">
            <v>RB</v>
          </cell>
          <cell r="F7596">
            <v>32</v>
          </cell>
          <cell r="G7596">
            <v>29358.320000000003</v>
          </cell>
          <cell r="H7596">
            <v>0</v>
          </cell>
          <cell r="I7596">
            <v>29651.903200000004</v>
          </cell>
          <cell r="J7596">
            <v>3736139.8032000004</v>
          </cell>
          <cell r="K7596">
            <v>0.57999999999999996</v>
          </cell>
          <cell r="L7596">
            <v>5903101</v>
          </cell>
        </row>
        <row r="7597">
          <cell r="A7597" t="str">
            <v>004482037</v>
          </cell>
          <cell r="B7597" t="str">
            <v>Industrijska vtiènica</v>
          </cell>
          <cell r="C7597" t="str">
            <v>EZ 3232</v>
          </cell>
          <cell r="D7597" t="str">
            <v>5,3652</v>
          </cell>
          <cell r="E7597" t="str">
            <v>RB</v>
          </cell>
          <cell r="F7597">
            <v>32</v>
          </cell>
          <cell r="G7597">
            <v>36483.360000000001</v>
          </cell>
          <cell r="H7597">
            <v>0</v>
          </cell>
          <cell r="I7597">
            <v>36848.193599999999</v>
          </cell>
          <cell r="J7597">
            <v>4642872.3936000001</v>
          </cell>
          <cell r="K7597">
            <v>0.57999999999999996</v>
          </cell>
          <cell r="L7597">
            <v>7335739</v>
          </cell>
        </row>
        <row r="7598">
          <cell r="A7598" t="str">
            <v>004482038</v>
          </cell>
          <cell r="B7598" t="str">
            <v>Industrijska vtiènica</v>
          </cell>
          <cell r="C7598" t="str">
            <v>EZ 3243</v>
          </cell>
          <cell r="D7598" t="str">
            <v>4,9825</v>
          </cell>
          <cell r="E7598" t="str">
            <v>RB</v>
          </cell>
          <cell r="F7598">
            <v>32</v>
          </cell>
          <cell r="G7598">
            <v>33881</v>
          </cell>
          <cell r="H7598">
            <v>0</v>
          </cell>
          <cell r="I7598">
            <v>34219.81</v>
          </cell>
          <cell r="J7598">
            <v>4311696.0599999996</v>
          </cell>
          <cell r="K7598">
            <v>0.57999999999999996</v>
          </cell>
          <cell r="L7598">
            <v>6812480</v>
          </cell>
        </row>
        <row r="7599">
          <cell r="A7599" t="str">
            <v>004482039</v>
          </cell>
          <cell r="B7599" t="str">
            <v>Industrijska vtiènica</v>
          </cell>
          <cell r="C7599" t="str">
            <v>EZ 3253</v>
          </cell>
          <cell r="D7599" t="str">
            <v>5,4564</v>
          </cell>
          <cell r="E7599" t="str">
            <v>RB</v>
          </cell>
          <cell r="F7599">
            <v>32</v>
          </cell>
          <cell r="G7599">
            <v>37103.520000000004</v>
          </cell>
          <cell r="H7599">
            <v>0</v>
          </cell>
          <cell r="I7599">
            <v>37474.555200000003</v>
          </cell>
          <cell r="J7599">
            <v>4721793.9552000007</v>
          </cell>
          <cell r="K7599">
            <v>0.57999999999999996</v>
          </cell>
          <cell r="L7599">
            <v>7460435</v>
          </cell>
        </row>
        <row r="7600">
          <cell r="A7600" t="str">
            <v>004482050</v>
          </cell>
          <cell r="B7600" t="str">
            <v>Industrijska vtiènica</v>
          </cell>
          <cell r="C7600" t="str">
            <v>EZCZ -S 1643</v>
          </cell>
          <cell r="D7600" t="str">
            <v>13,4280</v>
          </cell>
          <cell r="E7600" t="str">
            <v>RB</v>
          </cell>
          <cell r="F7600">
            <v>32</v>
          </cell>
          <cell r="G7600">
            <v>91310.400000000009</v>
          </cell>
          <cell r="H7600">
            <v>0</v>
          </cell>
          <cell r="I7600">
            <v>92223.504000000015</v>
          </cell>
          <cell r="J7600">
            <v>11620161.504000003</v>
          </cell>
          <cell r="K7600">
            <v>0.57999999999999996</v>
          </cell>
          <cell r="L7600">
            <v>18359856</v>
          </cell>
        </row>
        <row r="7601">
          <cell r="A7601" t="str">
            <v>004482051</v>
          </cell>
          <cell r="B7601" t="str">
            <v>Industrijska vtiènica</v>
          </cell>
          <cell r="C7601" t="str">
            <v>EZCZ -S 1653</v>
          </cell>
          <cell r="D7601" t="str">
            <v>14,1617</v>
          </cell>
          <cell r="E7601" t="str">
            <v>RB</v>
          </cell>
          <cell r="F7601">
            <v>32</v>
          </cell>
          <cell r="G7601">
            <v>96299.560000000012</v>
          </cell>
          <cell r="H7601">
            <v>0</v>
          </cell>
          <cell r="I7601">
            <v>97262.555600000007</v>
          </cell>
          <cell r="J7601">
            <v>12255082.005600002</v>
          </cell>
          <cell r="K7601">
            <v>0.57999999999999996</v>
          </cell>
          <cell r="L7601">
            <v>19363030</v>
          </cell>
        </row>
        <row r="7602">
          <cell r="A7602" t="str">
            <v>004482052</v>
          </cell>
          <cell r="B7602" t="str">
            <v>Industrijska vtiènica</v>
          </cell>
          <cell r="C7602" t="str">
            <v>EZCZ -S 3243</v>
          </cell>
          <cell r="D7602" t="str">
            <v>19,5982</v>
          </cell>
          <cell r="E7602" t="str">
            <v>RB</v>
          </cell>
          <cell r="F7602">
            <v>32</v>
          </cell>
          <cell r="G7602">
            <v>133267.76</v>
          </cell>
          <cell r="H7602">
            <v>0</v>
          </cell>
          <cell r="I7602">
            <v>134600.4376</v>
          </cell>
          <cell r="J7602">
            <v>16959655.137600001</v>
          </cell>
          <cell r="K7602">
            <v>0.57999999999999996</v>
          </cell>
          <cell r="L7602">
            <v>26796256</v>
          </cell>
        </row>
        <row r="7603">
          <cell r="A7603" t="str">
            <v>004482053</v>
          </cell>
          <cell r="B7603" t="str">
            <v>Industrijska vtiènica</v>
          </cell>
          <cell r="C7603" t="str">
            <v>EZCZ -S 3253</v>
          </cell>
          <cell r="D7603" t="str">
            <v>20,6322</v>
          </cell>
          <cell r="E7603" t="str">
            <v>RB</v>
          </cell>
          <cell r="F7603">
            <v>32</v>
          </cell>
          <cell r="G7603">
            <v>140298.96000000002</v>
          </cell>
          <cell r="H7603">
            <v>0</v>
          </cell>
          <cell r="I7603">
            <v>141701.94960000002</v>
          </cell>
          <cell r="J7603">
            <v>17854445.649600003</v>
          </cell>
          <cell r="K7603">
            <v>0.57999999999999996</v>
          </cell>
          <cell r="L7603">
            <v>28210025</v>
          </cell>
        </row>
        <row r="7604">
          <cell r="A7604" t="str">
            <v>004482076</v>
          </cell>
          <cell r="B7604" t="str">
            <v>Industrijska vtiènica</v>
          </cell>
          <cell r="C7604" t="str">
            <v>EE 1632</v>
          </cell>
          <cell r="D7604" t="str">
            <v>3,5892</v>
          </cell>
          <cell r="E7604" t="str">
            <v>RB</v>
          </cell>
          <cell r="F7604">
            <v>32</v>
          </cell>
          <cell r="G7604">
            <v>24406.560000000001</v>
          </cell>
          <cell r="H7604">
            <v>0</v>
          </cell>
          <cell r="I7604">
            <v>24650.625600000003</v>
          </cell>
          <cell r="J7604">
            <v>3105978.8256000006</v>
          </cell>
          <cell r="K7604">
            <v>0.57999999999999996</v>
          </cell>
          <cell r="L7604">
            <v>4907447</v>
          </cell>
        </row>
        <row r="7605">
          <cell r="A7605" t="str">
            <v>004482077</v>
          </cell>
          <cell r="B7605" t="str">
            <v>Industrijska vtiènica</v>
          </cell>
          <cell r="C7605" t="str">
            <v>EE 1643</v>
          </cell>
          <cell r="D7605" t="str">
            <v>3,7577</v>
          </cell>
          <cell r="E7605" t="str">
            <v>RB</v>
          </cell>
          <cell r="F7605">
            <v>32</v>
          </cell>
          <cell r="G7605">
            <v>25552.36</v>
          </cell>
          <cell r="H7605">
            <v>0</v>
          </cell>
          <cell r="I7605">
            <v>25807.883600000001</v>
          </cell>
          <cell r="J7605">
            <v>3251793.3336</v>
          </cell>
          <cell r="K7605">
            <v>0.57999999999999996</v>
          </cell>
          <cell r="L7605">
            <v>5137834</v>
          </cell>
        </row>
        <row r="7606">
          <cell r="A7606" t="str">
            <v>004482078</v>
          </cell>
          <cell r="B7606" t="str">
            <v>Industrijska vtiènica</v>
          </cell>
          <cell r="C7606" t="str">
            <v>EE 1653</v>
          </cell>
          <cell r="D7606" t="str">
            <v>4,1517</v>
          </cell>
          <cell r="E7606" t="str">
            <v>RB</v>
          </cell>
          <cell r="F7606">
            <v>32</v>
          </cell>
          <cell r="G7606">
            <v>28231.56</v>
          </cell>
          <cell r="H7606">
            <v>0</v>
          </cell>
          <cell r="I7606">
            <v>28513.875600000003</v>
          </cell>
          <cell r="J7606">
            <v>3592748.3256000006</v>
          </cell>
          <cell r="K7606">
            <v>0.57999999999999996</v>
          </cell>
          <cell r="L7606">
            <v>5676543</v>
          </cell>
        </row>
        <row r="7607">
          <cell r="A7607" t="str">
            <v>004482079</v>
          </cell>
          <cell r="B7607" t="str">
            <v>Industrijska vtiènica</v>
          </cell>
          <cell r="C7607" t="str">
            <v>EE 3232</v>
          </cell>
          <cell r="D7607" t="str">
            <v>4,6461</v>
          </cell>
          <cell r="E7607" t="str">
            <v>RB</v>
          </cell>
          <cell r="F7607">
            <v>32</v>
          </cell>
          <cell r="G7607">
            <v>31593.480000000003</v>
          </cell>
          <cell r="H7607">
            <v>0</v>
          </cell>
          <cell r="I7607">
            <v>31909.414800000002</v>
          </cell>
          <cell r="J7607">
            <v>4020586.2648000005</v>
          </cell>
          <cell r="K7607">
            <v>0.57999999999999996</v>
          </cell>
          <cell r="L7607">
            <v>6352527</v>
          </cell>
        </row>
        <row r="7608">
          <cell r="A7608" t="str">
            <v>004482080</v>
          </cell>
          <cell r="B7608" t="str">
            <v>Industrijska vtiènica</v>
          </cell>
          <cell r="C7608" t="str">
            <v>EE 3243</v>
          </cell>
          <cell r="D7608" t="str">
            <v>4,9041</v>
          </cell>
          <cell r="E7608" t="str">
            <v>RB</v>
          </cell>
          <cell r="F7608">
            <v>32</v>
          </cell>
          <cell r="G7608">
            <v>33347.880000000005</v>
          </cell>
          <cell r="H7608">
            <v>0</v>
          </cell>
          <cell r="I7608">
            <v>33681.358800000002</v>
          </cell>
          <cell r="J7608">
            <v>4243851.2088000001</v>
          </cell>
          <cell r="K7608">
            <v>0.57999999999999996</v>
          </cell>
          <cell r="L7608">
            <v>6705285</v>
          </cell>
        </row>
        <row r="7609">
          <cell r="A7609" t="str">
            <v>004482081</v>
          </cell>
          <cell r="B7609" t="str">
            <v>Industrijska vtiènica</v>
          </cell>
          <cell r="C7609" t="str">
            <v>EE 3253</v>
          </cell>
          <cell r="D7609" t="str">
            <v>5,3076</v>
          </cell>
          <cell r="E7609" t="str">
            <v>RB</v>
          </cell>
          <cell r="F7609">
            <v>32</v>
          </cell>
          <cell r="G7609">
            <v>36091.68</v>
          </cell>
          <cell r="H7609">
            <v>0</v>
          </cell>
          <cell r="I7609">
            <v>36452.596799999999</v>
          </cell>
          <cell r="J7609">
            <v>4593027.1968</v>
          </cell>
          <cell r="K7609">
            <v>0.57999999999999996</v>
          </cell>
          <cell r="L7609">
            <v>7256983</v>
          </cell>
        </row>
        <row r="7610">
          <cell r="A7610" t="str">
            <v>004482128</v>
          </cell>
          <cell r="B7610" t="str">
            <v>Industrijska vtiènica</v>
          </cell>
          <cell r="C7610" t="str">
            <v>EER 1632</v>
          </cell>
          <cell r="D7610" t="str">
            <v>5,0632</v>
          </cell>
          <cell r="E7610" t="str">
            <v>RB</v>
          </cell>
          <cell r="F7610">
            <v>32</v>
          </cell>
          <cell r="G7610">
            <v>34429.760000000002</v>
          </cell>
          <cell r="H7610">
            <v>0</v>
          </cell>
          <cell r="I7610">
            <v>34774.0576</v>
          </cell>
          <cell r="J7610">
            <v>4381531.2576000001</v>
          </cell>
          <cell r="K7610">
            <v>0.57999999999999996</v>
          </cell>
          <cell r="L7610">
            <v>6922820</v>
          </cell>
        </row>
        <row r="7611">
          <cell r="A7611" t="str">
            <v>004482092</v>
          </cell>
          <cell r="B7611" t="str">
            <v>Industrijska vtiènica</v>
          </cell>
          <cell r="C7611" t="str">
            <v>EER 1643</v>
          </cell>
          <cell r="D7611" t="str">
            <v>5,2183</v>
          </cell>
          <cell r="E7611" t="str">
            <v>RB</v>
          </cell>
          <cell r="F7611">
            <v>32</v>
          </cell>
          <cell r="G7611">
            <v>35484.44</v>
          </cell>
          <cell r="H7611">
            <v>0</v>
          </cell>
          <cell r="I7611">
            <v>35839.284400000004</v>
          </cell>
          <cell r="J7611">
            <v>4515749.8344000001</v>
          </cell>
          <cell r="K7611">
            <v>0.57999999999999996</v>
          </cell>
          <cell r="L7611">
            <v>7134885</v>
          </cell>
        </row>
        <row r="7612">
          <cell r="A7612" t="str">
            <v>004482093</v>
          </cell>
          <cell r="B7612" t="str">
            <v>Industrijska vtiènica</v>
          </cell>
          <cell r="C7612" t="str">
            <v>EER 1653</v>
          </cell>
          <cell r="D7612" t="str">
            <v>5,4728</v>
          </cell>
          <cell r="E7612" t="str">
            <v>RB</v>
          </cell>
          <cell r="F7612">
            <v>32</v>
          </cell>
          <cell r="G7612">
            <v>37215.040000000001</v>
          </cell>
          <cell r="H7612">
            <v>0</v>
          </cell>
          <cell r="I7612">
            <v>37587.190399999999</v>
          </cell>
          <cell r="J7612">
            <v>4735985.9903999995</v>
          </cell>
          <cell r="K7612">
            <v>0.57999999999999996</v>
          </cell>
          <cell r="L7612">
            <v>7482858</v>
          </cell>
        </row>
        <row r="7613">
          <cell r="A7613" t="str">
            <v>004482094</v>
          </cell>
          <cell r="B7613" t="str">
            <v>Industrijska vtiènica</v>
          </cell>
          <cell r="C7613" t="str">
            <v>EER 3243</v>
          </cell>
          <cell r="D7613" t="str">
            <v>7,1851</v>
          </cell>
          <cell r="E7613" t="str">
            <v>RB</v>
          </cell>
          <cell r="F7613">
            <v>32</v>
          </cell>
          <cell r="G7613">
            <v>48858.68</v>
          </cell>
          <cell r="H7613">
            <v>0</v>
          </cell>
          <cell r="I7613">
            <v>49347.266799999998</v>
          </cell>
          <cell r="J7613">
            <v>6217755.6168</v>
          </cell>
          <cell r="K7613">
            <v>0.57999999999999996</v>
          </cell>
          <cell r="L7613">
            <v>9824054</v>
          </cell>
        </row>
        <row r="7614">
          <cell r="A7614" t="str">
            <v>004482095</v>
          </cell>
          <cell r="B7614" t="str">
            <v>Industrijska vtiènica</v>
          </cell>
          <cell r="C7614" t="str">
            <v>EER 3253</v>
          </cell>
          <cell r="D7614" t="str">
            <v>7,4844</v>
          </cell>
          <cell r="E7614" t="str">
            <v>RB</v>
          </cell>
          <cell r="F7614">
            <v>32</v>
          </cell>
          <cell r="G7614">
            <v>50893.920000000006</v>
          </cell>
          <cell r="H7614">
            <v>0</v>
          </cell>
          <cell r="I7614">
            <v>51402.859200000006</v>
          </cell>
          <cell r="J7614">
            <v>6476760.2592000011</v>
          </cell>
          <cell r="K7614">
            <v>0.57999999999999996</v>
          </cell>
          <cell r="L7614">
            <v>10233282</v>
          </cell>
        </row>
        <row r="7615">
          <cell r="A7615" t="str">
            <v>004482097</v>
          </cell>
          <cell r="B7615" t="str">
            <v>Industrijska vtiènica</v>
          </cell>
          <cell r="C7615" t="str">
            <v>EZB 16 S</v>
          </cell>
          <cell r="D7615" t="str">
            <v>8,9813</v>
          </cell>
          <cell r="E7615" t="str">
            <v>RB</v>
          </cell>
          <cell r="F7615">
            <v>32</v>
          </cell>
          <cell r="G7615">
            <v>61072.840000000004</v>
          </cell>
          <cell r="H7615">
            <v>0</v>
          </cell>
          <cell r="I7615">
            <v>61683.568400000004</v>
          </cell>
          <cell r="J7615">
            <v>7772129.6184</v>
          </cell>
          <cell r="K7615">
            <v>0.57999999999999996</v>
          </cell>
          <cell r="L7615">
            <v>12279965</v>
          </cell>
        </row>
        <row r="7616">
          <cell r="A7616" t="str">
            <v>004482098</v>
          </cell>
          <cell r="B7616" t="str">
            <v>Industrijska vtiènica</v>
          </cell>
          <cell r="C7616" t="str">
            <v>EZB 1643</v>
          </cell>
          <cell r="D7616" t="str">
            <v>16,5655</v>
          </cell>
          <cell r="E7616" t="str">
            <v>RB</v>
          </cell>
          <cell r="F7616">
            <v>32</v>
          </cell>
          <cell r="G7616">
            <v>112645.40000000001</v>
          </cell>
          <cell r="H7616">
            <v>0</v>
          </cell>
          <cell r="I7616">
            <v>113771.85400000001</v>
          </cell>
          <cell r="J7616">
            <v>14335253.604</v>
          </cell>
          <cell r="K7616">
            <v>0.57999999999999996</v>
          </cell>
          <cell r="L7616">
            <v>22649701</v>
          </cell>
        </row>
        <row r="7617">
          <cell r="A7617" t="str">
            <v>004482099</v>
          </cell>
          <cell r="B7617" t="str">
            <v>Industrijska vtiènica</v>
          </cell>
          <cell r="C7617" t="str">
            <v>EZB 1653</v>
          </cell>
          <cell r="D7617" t="str">
            <v>15,4678</v>
          </cell>
          <cell r="E7617" t="str">
            <v>RB</v>
          </cell>
          <cell r="F7617">
            <v>32</v>
          </cell>
          <cell r="G7617">
            <v>105181.04000000001</v>
          </cell>
          <cell r="H7617">
            <v>0</v>
          </cell>
          <cell r="I7617">
            <v>106232.85040000001</v>
          </cell>
          <cell r="J7617">
            <v>13385339.150400002</v>
          </cell>
          <cell r="K7617">
            <v>0.57999999999999996</v>
          </cell>
          <cell r="L7617">
            <v>21148836</v>
          </cell>
        </row>
        <row r="7618">
          <cell r="A7618" t="str">
            <v>004482100</v>
          </cell>
          <cell r="B7618" t="str">
            <v>Industrijska vtiènica</v>
          </cell>
          <cell r="C7618" t="str">
            <v>EZB 3243</v>
          </cell>
          <cell r="D7618" t="str">
            <v>26,7444</v>
          </cell>
          <cell r="E7618" t="str">
            <v>RB</v>
          </cell>
          <cell r="F7618">
            <v>32</v>
          </cell>
          <cell r="G7618">
            <v>181861.92</v>
          </cell>
          <cell r="H7618">
            <v>0</v>
          </cell>
          <cell r="I7618">
            <v>183680.53920000003</v>
          </cell>
          <cell r="J7618">
            <v>23143747.939200003</v>
          </cell>
          <cell r="K7618">
            <v>0.57999999999999996</v>
          </cell>
          <cell r="L7618">
            <v>36567122</v>
          </cell>
        </row>
        <row r="7619">
          <cell r="A7619" t="str">
            <v>004482101</v>
          </cell>
          <cell r="B7619" t="str">
            <v>Industrijska vtiènica</v>
          </cell>
          <cell r="C7619" t="str">
            <v>EZB 3253</v>
          </cell>
          <cell r="D7619" t="str">
            <v>25,5469</v>
          </cell>
          <cell r="E7619" t="str">
            <v>RB</v>
          </cell>
          <cell r="F7619">
            <v>32</v>
          </cell>
          <cell r="G7619">
            <v>173718.92</v>
          </cell>
          <cell r="H7619">
            <v>0</v>
          </cell>
          <cell r="I7619">
            <v>175456.10920000001</v>
          </cell>
          <cell r="J7619">
            <v>22107469.759199999</v>
          </cell>
          <cell r="K7619">
            <v>0.57999999999999996</v>
          </cell>
          <cell r="L7619">
            <v>34929803</v>
          </cell>
        </row>
        <row r="7620">
          <cell r="A7620" t="str">
            <v>004482103</v>
          </cell>
          <cell r="B7620" t="str">
            <v>Industrijska vtiènica</v>
          </cell>
          <cell r="C7620" t="str">
            <v>EZBN 16 S</v>
          </cell>
          <cell r="D7620" t="str">
            <v>10,7776</v>
          </cell>
          <cell r="E7620" t="str">
            <v>RB</v>
          </cell>
          <cell r="F7620">
            <v>32</v>
          </cell>
          <cell r="G7620">
            <v>73287.680000000008</v>
          </cell>
          <cell r="H7620">
            <v>0</v>
          </cell>
          <cell r="I7620">
            <v>74020.556800000006</v>
          </cell>
          <cell r="J7620">
            <v>9326590.1568</v>
          </cell>
          <cell r="K7620">
            <v>0.57999999999999996</v>
          </cell>
          <cell r="L7620">
            <v>14736013</v>
          </cell>
        </row>
        <row r="7621">
          <cell r="A7621" t="str">
            <v>004482104</v>
          </cell>
          <cell r="B7621" t="str">
            <v>Industrijska vtiènica</v>
          </cell>
          <cell r="C7621" t="str">
            <v>EZBN 1643</v>
          </cell>
          <cell r="D7621" t="str">
            <v>15,7672</v>
          </cell>
          <cell r="E7621" t="str">
            <v>RB</v>
          </cell>
          <cell r="F7621">
            <v>32</v>
          </cell>
          <cell r="G7621">
            <v>107216.96000000001</v>
          </cell>
          <cell r="H7621">
            <v>0</v>
          </cell>
          <cell r="I7621">
            <v>108289.1296</v>
          </cell>
          <cell r="J7621">
            <v>13644430.329600001</v>
          </cell>
          <cell r="K7621">
            <v>0.57999999999999996</v>
          </cell>
          <cell r="L7621">
            <v>21558200</v>
          </cell>
        </row>
        <row r="7622">
          <cell r="A7622" t="str">
            <v>004482105</v>
          </cell>
          <cell r="B7622" t="str">
            <v>Industrijska vtiènica</v>
          </cell>
          <cell r="C7622" t="str">
            <v>EZBN 1653</v>
          </cell>
          <cell r="D7622" t="str">
            <v>16,4658</v>
          </cell>
          <cell r="E7622" t="str">
            <v>RB</v>
          </cell>
          <cell r="F7622">
            <v>32</v>
          </cell>
          <cell r="G7622">
            <v>111967.44</v>
          </cell>
          <cell r="H7622">
            <v>0</v>
          </cell>
          <cell r="I7622">
            <v>113087.11440000001</v>
          </cell>
          <cell r="J7622">
            <v>14248976.4144</v>
          </cell>
          <cell r="K7622">
            <v>0.57999999999999996</v>
          </cell>
          <cell r="L7622">
            <v>22513383</v>
          </cell>
        </row>
        <row r="7623">
          <cell r="A7623" t="str">
            <v>004482106</v>
          </cell>
          <cell r="B7623" t="str">
            <v>Industrijska vtiènica</v>
          </cell>
          <cell r="C7623" t="str">
            <v>EZBN 3243</v>
          </cell>
          <cell r="D7623" t="str">
            <v>24,1498</v>
          </cell>
          <cell r="E7623" t="str">
            <v>RB</v>
          </cell>
          <cell r="F7623">
            <v>32</v>
          </cell>
          <cell r="G7623">
            <v>164218.64000000001</v>
          </cell>
          <cell r="H7623">
            <v>0</v>
          </cell>
          <cell r="I7623">
            <v>165860.82640000002</v>
          </cell>
          <cell r="J7623">
            <v>20898464.126400001</v>
          </cell>
          <cell r="K7623">
            <v>0.57999999999999996</v>
          </cell>
          <cell r="L7623">
            <v>33019574</v>
          </cell>
        </row>
        <row r="7624">
          <cell r="A7624" t="str">
            <v>004482107</v>
          </cell>
          <cell r="B7624" t="str">
            <v>Industrijska vtiènica</v>
          </cell>
          <cell r="C7624" t="str">
            <v>EZBN 3253</v>
          </cell>
          <cell r="D7624" t="str">
            <v>25,6466</v>
          </cell>
          <cell r="E7624" t="str">
            <v>RB</v>
          </cell>
          <cell r="F7624">
            <v>32</v>
          </cell>
          <cell r="G7624">
            <v>174396.88</v>
          </cell>
          <cell r="H7624">
            <v>0</v>
          </cell>
          <cell r="I7624">
            <v>176140.84880000001</v>
          </cell>
          <cell r="J7624">
            <v>22193746.948800001</v>
          </cell>
          <cell r="K7624">
            <v>0.57999999999999996</v>
          </cell>
          <cell r="L7624">
            <v>35066121</v>
          </cell>
        </row>
        <row r="7625">
          <cell r="A7625" t="str">
            <v>004482016</v>
          </cell>
          <cell r="B7625" t="str">
            <v>Industrijski vtikaè</v>
          </cell>
          <cell r="C7625" t="str">
            <v>EV 1632</v>
          </cell>
          <cell r="D7625" t="str">
            <v>2,6462</v>
          </cell>
          <cell r="E7625" t="str">
            <v>RB</v>
          </cell>
          <cell r="F7625">
            <v>32</v>
          </cell>
          <cell r="G7625">
            <v>17994.16</v>
          </cell>
          <cell r="H7625">
            <v>0</v>
          </cell>
          <cell r="I7625">
            <v>18174.101600000002</v>
          </cell>
          <cell r="J7625">
            <v>2289936.8016000004</v>
          </cell>
          <cell r="K7625">
            <v>0.57999999999999996</v>
          </cell>
          <cell r="L7625">
            <v>3618101</v>
          </cell>
        </row>
        <row r="7626">
          <cell r="A7626" t="str">
            <v>004482017</v>
          </cell>
          <cell r="B7626" t="str">
            <v>Industrijski vtikaè</v>
          </cell>
          <cell r="C7626" t="str">
            <v>EV 1643</v>
          </cell>
          <cell r="D7626" t="str">
            <v>2,9826</v>
          </cell>
          <cell r="E7626" t="str">
            <v>RB</v>
          </cell>
          <cell r="F7626">
            <v>32</v>
          </cell>
          <cell r="G7626">
            <v>20281.68</v>
          </cell>
          <cell r="H7626">
            <v>0</v>
          </cell>
          <cell r="I7626">
            <v>20484.496800000001</v>
          </cell>
          <cell r="J7626">
            <v>2581046.5967999999</v>
          </cell>
          <cell r="K7626">
            <v>0.57999999999999996</v>
          </cell>
          <cell r="L7626">
            <v>4078054</v>
          </cell>
        </row>
        <row r="7627">
          <cell r="A7627" t="str">
            <v>004482018</v>
          </cell>
          <cell r="B7627" t="str">
            <v>Industrijski vtikaè</v>
          </cell>
          <cell r="C7627" t="str">
            <v>EV 1653</v>
          </cell>
          <cell r="D7627" t="str">
            <v>3,3534</v>
          </cell>
          <cell r="E7627" t="str">
            <v>RB</v>
          </cell>
          <cell r="F7627">
            <v>32</v>
          </cell>
          <cell r="G7627">
            <v>22803.120000000003</v>
          </cell>
          <cell r="H7627">
            <v>0</v>
          </cell>
          <cell r="I7627">
            <v>23031.151200000004</v>
          </cell>
          <cell r="J7627">
            <v>2901925.0512000006</v>
          </cell>
          <cell r="K7627">
            <v>0.57999999999999996</v>
          </cell>
          <cell r="L7627">
            <v>4585042</v>
          </cell>
        </row>
        <row r="7628">
          <cell r="A7628" t="str">
            <v>004482019</v>
          </cell>
          <cell r="B7628" t="str">
            <v>Industrijski vtikaè</v>
          </cell>
          <cell r="C7628" t="str">
            <v>EV 3232</v>
          </cell>
          <cell r="D7628" t="str">
            <v>4,8258</v>
          </cell>
          <cell r="E7628" t="str">
            <v>RB</v>
          </cell>
          <cell r="F7628">
            <v>32</v>
          </cell>
          <cell r="G7628">
            <v>32815.440000000002</v>
          </cell>
          <cell r="H7628">
            <v>0</v>
          </cell>
          <cell r="I7628">
            <v>33143.594400000002</v>
          </cell>
          <cell r="J7628">
            <v>4176092.8944000001</v>
          </cell>
          <cell r="K7628">
            <v>0.57999999999999996</v>
          </cell>
          <cell r="L7628">
            <v>6598227</v>
          </cell>
        </row>
        <row r="7629">
          <cell r="A7629" t="str">
            <v>004482020</v>
          </cell>
          <cell r="B7629" t="str">
            <v>Industrijski vtikaè</v>
          </cell>
          <cell r="C7629" t="str">
            <v>EV 3243</v>
          </cell>
          <cell r="D7629" t="str">
            <v>3,8113</v>
          </cell>
          <cell r="E7629" t="str">
            <v>RB</v>
          </cell>
          <cell r="F7629">
            <v>32</v>
          </cell>
          <cell r="G7629">
            <v>25916.84</v>
          </cell>
          <cell r="H7629">
            <v>0</v>
          </cell>
          <cell r="I7629">
            <v>26176.008399999999</v>
          </cell>
          <cell r="J7629">
            <v>3298177.0584</v>
          </cell>
          <cell r="K7629">
            <v>0.57999999999999996</v>
          </cell>
          <cell r="L7629">
            <v>5211120</v>
          </cell>
        </row>
        <row r="7630">
          <cell r="A7630" t="str">
            <v>004482021</v>
          </cell>
          <cell r="B7630" t="str">
            <v>Industrijski vtikaè</v>
          </cell>
          <cell r="C7630" t="str">
            <v>EV 3253</v>
          </cell>
          <cell r="D7630" t="str">
            <v>4,3600</v>
          </cell>
          <cell r="E7630" t="str">
            <v>RB</v>
          </cell>
          <cell r="F7630">
            <v>32</v>
          </cell>
          <cell r="G7630">
            <v>29648.000000000004</v>
          </cell>
          <cell r="H7630">
            <v>0</v>
          </cell>
          <cell r="I7630">
            <v>29944.480000000003</v>
          </cell>
          <cell r="J7630">
            <v>3773004.4800000004</v>
          </cell>
          <cell r="K7630">
            <v>0.57999999999999996</v>
          </cell>
          <cell r="L7630">
            <v>5961348</v>
          </cell>
        </row>
        <row r="7631">
          <cell r="A7631" t="str">
            <v>004482022</v>
          </cell>
          <cell r="B7631" t="str">
            <v>Industrijski vtikaè</v>
          </cell>
          <cell r="C7631" t="str">
            <v>EVO 1653</v>
          </cell>
          <cell r="D7631" t="str">
            <v>8,6819</v>
          </cell>
          <cell r="E7631" t="str">
            <v>RB</v>
          </cell>
          <cell r="F7631">
            <v>32</v>
          </cell>
          <cell r="G7631">
            <v>59036.920000000006</v>
          </cell>
          <cell r="H7631">
            <v>0</v>
          </cell>
          <cell r="I7631">
            <v>59627.289200000007</v>
          </cell>
          <cell r="J7631">
            <v>7513038.4392000008</v>
          </cell>
          <cell r="K7631">
            <v>0.57999999999999996</v>
          </cell>
          <cell r="L7631">
            <v>11870601</v>
          </cell>
        </row>
        <row r="7632">
          <cell r="A7632" t="str">
            <v>004482023</v>
          </cell>
          <cell r="B7632" t="str">
            <v>Industrijski vtikaè</v>
          </cell>
          <cell r="C7632" t="str">
            <v>EVO 3253</v>
          </cell>
          <cell r="D7632" t="str">
            <v>9,7797</v>
          </cell>
          <cell r="E7632" t="str">
            <v>RB</v>
          </cell>
          <cell r="F7632">
            <v>32</v>
          </cell>
          <cell r="G7632">
            <v>66501.960000000006</v>
          </cell>
          <cell r="H7632">
            <v>0</v>
          </cell>
          <cell r="I7632">
            <v>67166.979600000006</v>
          </cell>
          <cell r="J7632">
            <v>8463039.4296000004</v>
          </cell>
          <cell r="K7632">
            <v>0.57999999999999996</v>
          </cell>
          <cell r="L7632">
            <v>13371603</v>
          </cell>
        </row>
        <row r="7633">
          <cell r="A7633" t="str">
            <v>004482129</v>
          </cell>
          <cell r="B7633" t="str">
            <v>Industrijska vtiènica</v>
          </cell>
          <cell r="C7633" t="str">
            <v>ER 1632</v>
          </cell>
          <cell r="D7633" t="str">
            <v>4,6902</v>
          </cell>
          <cell r="E7633" t="str">
            <v>RB</v>
          </cell>
          <cell r="F7633">
            <v>32</v>
          </cell>
          <cell r="G7633">
            <v>31893.360000000001</v>
          </cell>
          <cell r="H7633">
            <v>0</v>
          </cell>
          <cell r="I7633">
            <v>32212.293600000001</v>
          </cell>
          <cell r="J7633">
            <v>4058748.9936000002</v>
          </cell>
          <cell r="K7633">
            <v>0.57999999999999996</v>
          </cell>
          <cell r="L7633">
            <v>6412824</v>
          </cell>
        </row>
        <row r="7634">
          <cell r="A7634" t="str">
            <v>004482130</v>
          </cell>
          <cell r="B7634" t="str">
            <v>Industrijska vtiènica</v>
          </cell>
          <cell r="C7634" t="str">
            <v>ER 1643</v>
          </cell>
          <cell r="D7634" t="str">
            <v>6,1871</v>
          </cell>
          <cell r="E7634" t="str">
            <v>RB</v>
          </cell>
          <cell r="F7634">
            <v>32</v>
          </cell>
          <cell r="G7634">
            <v>42072.280000000006</v>
          </cell>
          <cell r="H7634">
            <v>0</v>
          </cell>
          <cell r="I7634">
            <v>42493.002800000009</v>
          </cell>
          <cell r="J7634">
            <v>5354118.3528000014</v>
          </cell>
          <cell r="K7634">
            <v>0.57999999999999996</v>
          </cell>
          <cell r="L7634">
            <v>8459507</v>
          </cell>
        </row>
        <row r="7635">
          <cell r="A7635" t="str">
            <v>004482131</v>
          </cell>
          <cell r="B7635" t="str">
            <v>Industrijska vtiènica</v>
          </cell>
          <cell r="C7635" t="str">
            <v>ER 1653</v>
          </cell>
          <cell r="D7635" t="str">
            <v>6,5863</v>
          </cell>
          <cell r="E7635" t="str">
            <v>RB</v>
          </cell>
          <cell r="F7635">
            <v>32</v>
          </cell>
          <cell r="G7635">
            <v>44786.840000000004</v>
          </cell>
          <cell r="H7635">
            <v>0</v>
          </cell>
          <cell r="I7635">
            <v>45234.708400000003</v>
          </cell>
          <cell r="J7635">
            <v>5699573.2584000006</v>
          </cell>
          <cell r="K7635">
            <v>0.57999999999999996</v>
          </cell>
          <cell r="L7635">
            <v>9005326</v>
          </cell>
        </row>
        <row r="7636">
          <cell r="A7636" t="str">
            <v>004482109</v>
          </cell>
          <cell r="B7636" t="str">
            <v>Industrijska vtiènica</v>
          </cell>
          <cell r="C7636" t="str">
            <v>ER 3232</v>
          </cell>
          <cell r="D7636" t="str">
            <v>4,4150</v>
          </cell>
          <cell r="E7636" t="str">
            <v>RB</v>
          </cell>
          <cell r="F7636">
            <v>32</v>
          </cell>
          <cell r="G7636">
            <v>30022.000000000004</v>
          </cell>
          <cell r="H7636">
            <v>0</v>
          </cell>
          <cell r="I7636">
            <v>30322.220000000005</v>
          </cell>
          <cell r="J7636">
            <v>3820599.7200000007</v>
          </cell>
          <cell r="K7636">
            <v>0.57999999999999996</v>
          </cell>
          <cell r="L7636">
            <v>6036548</v>
          </cell>
        </row>
        <row r="7637">
          <cell r="A7637" t="str">
            <v>004482132</v>
          </cell>
          <cell r="B7637" t="str">
            <v>Industrijska vtiènica</v>
          </cell>
          <cell r="C7637" t="str">
            <v>ER 3243</v>
          </cell>
          <cell r="D7637" t="str">
            <v>4,8195</v>
          </cell>
          <cell r="E7637" t="str">
            <v>RB</v>
          </cell>
          <cell r="F7637">
            <v>32</v>
          </cell>
          <cell r="G7637">
            <v>32772.600000000006</v>
          </cell>
          <cell r="H7637">
            <v>0</v>
          </cell>
          <cell r="I7637">
            <v>33100.326000000008</v>
          </cell>
          <cell r="J7637">
            <v>4170641.0760000008</v>
          </cell>
          <cell r="K7637">
            <v>0.57999999999999996</v>
          </cell>
          <cell r="L7637">
            <v>6589613</v>
          </cell>
        </row>
        <row r="7638">
          <cell r="A7638" t="str">
            <v>004482133</v>
          </cell>
          <cell r="B7638" t="str">
            <v>Industrijska vtiènica</v>
          </cell>
          <cell r="C7638" t="str">
            <v>ER 3253</v>
          </cell>
          <cell r="D7638" t="str">
            <v>6,7988</v>
          </cell>
          <cell r="E7638" t="str">
            <v>RB</v>
          </cell>
          <cell r="F7638">
            <v>32</v>
          </cell>
          <cell r="G7638">
            <v>46231.840000000004</v>
          </cell>
          <cell r="H7638">
            <v>0</v>
          </cell>
          <cell r="I7638">
            <v>46694.158400000008</v>
          </cell>
          <cell r="J7638">
            <v>5883463.9584000008</v>
          </cell>
          <cell r="K7638">
            <v>0.57999999999999996</v>
          </cell>
          <cell r="L7638">
            <v>9295874</v>
          </cell>
        </row>
        <row r="7639">
          <cell r="A7639" t="str">
            <v>004482108</v>
          </cell>
          <cell r="B7639" t="str">
            <v>Industrijska vtiènica</v>
          </cell>
          <cell r="C7639" t="str">
            <v>ERR 1632</v>
          </cell>
          <cell r="D7639" t="str">
            <v>4,3663</v>
          </cell>
          <cell r="E7639" t="str">
            <v>RB</v>
          </cell>
          <cell r="F7639">
            <v>32</v>
          </cell>
          <cell r="G7639">
            <v>29690.840000000004</v>
          </cell>
          <cell r="H7639">
            <v>0</v>
          </cell>
          <cell r="I7639">
            <v>29987.748400000004</v>
          </cell>
          <cell r="J7639">
            <v>3778456.2984000007</v>
          </cell>
          <cell r="K7639">
            <v>0.57999999999999996</v>
          </cell>
          <cell r="L7639">
            <v>5969961</v>
          </cell>
        </row>
        <row r="7640">
          <cell r="A7640" t="str">
            <v>004482110</v>
          </cell>
          <cell r="B7640" t="str">
            <v>Industrijska vtiènica</v>
          </cell>
          <cell r="C7640" t="str">
            <v>ERR 1643</v>
          </cell>
          <cell r="D7640" t="str">
            <v>5,0894</v>
          </cell>
          <cell r="E7640" t="str">
            <v>RB</v>
          </cell>
          <cell r="F7640">
            <v>32</v>
          </cell>
          <cell r="G7640">
            <v>34607.920000000006</v>
          </cell>
          <cell r="H7640">
            <v>0</v>
          </cell>
          <cell r="I7640">
            <v>34953.999200000006</v>
          </cell>
          <cell r="J7640">
            <v>4404203.8992000008</v>
          </cell>
          <cell r="K7640">
            <v>0.57999999999999996</v>
          </cell>
          <cell r="L7640">
            <v>6958643</v>
          </cell>
        </row>
        <row r="7641">
          <cell r="A7641" t="str">
            <v>004482111</v>
          </cell>
          <cell r="B7641" t="str">
            <v>Industrijska vtiènica</v>
          </cell>
          <cell r="C7641" t="str">
            <v>ERR 1653</v>
          </cell>
          <cell r="D7641" t="str">
            <v>5,4487</v>
          </cell>
          <cell r="E7641" t="str">
            <v>RB</v>
          </cell>
          <cell r="F7641">
            <v>32</v>
          </cell>
          <cell r="G7641">
            <v>37051.160000000003</v>
          </cell>
          <cell r="H7641">
            <v>0</v>
          </cell>
          <cell r="I7641">
            <v>37421.671600000001</v>
          </cell>
          <cell r="J7641">
            <v>4715130.6216000002</v>
          </cell>
          <cell r="K7641">
            <v>0.57999999999999996</v>
          </cell>
          <cell r="L7641">
            <v>7449907</v>
          </cell>
        </row>
        <row r="7642">
          <cell r="A7642" t="str">
            <v>004482112</v>
          </cell>
          <cell r="B7642" t="str">
            <v>Industrijska vtiènica</v>
          </cell>
          <cell r="C7642" t="str">
            <v>ERR 3243</v>
          </cell>
          <cell r="D7642" t="str">
            <v>5,9576</v>
          </cell>
          <cell r="E7642" t="str">
            <v>RB</v>
          </cell>
          <cell r="F7642">
            <v>32</v>
          </cell>
          <cell r="G7642">
            <v>40511.68</v>
          </cell>
          <cell r="H7642">
            <v>0</v>
          </cell>
          <cell r="I7642">
            <v>40916.796800000004</v>
          </cell>
          <cell r="J7642">
            <v>5155516.3968000002</v>
          </cell>
          <cell r="K7642">
            <v>0.57999999999999996</v>
          </cell>
          <cell r="L7642">
            <v>8145716</v>
          </cell>
        </row>
        <row r="7643">
          <cell r="A7643" t="str">
            <v>004482113</v>
          </cell>
          <cell r="B7643" t="str">
            <v>Industrijska vtiènica</v>
          </cell>
          <cell r="C7643" t="str">
            <v>ERR 3253</v>
          </cell>
          <cell r="D7643" t="str">
            <v>6,7759</v>
          </cell>
          <cell r="E7643" t="str">
            <v>RB</v>
          </cell>
          <cell r="F7643">
            <v>32</v>
          </cell>
          <cell r="G7643">
            <v>46076.12</v>
          </cell>
          <cell r="H7643">
            <v>0</v>
          </cell>
          <cell r="I7643">
            <v>46536.881200000003</v>
          </cell>
          <cell r="J7643">
            <v>5863647.0312000001</v>
          </cell>
          <cell r="K7643">
            <v>0.57999999999999996</v>
          </cell>
          <cell r="L7643">
            <v>9264563</v>
          </cell>
        </row>
        <row r="7644">
          <cell r="A7644" t="str">
            <v>004482114</v>
          </cell>
          <cell r="B7644" t="str">
            <v>Industrijska vtiènica</v>
          </cell>
          <cell r="C7644" t="str">
            <v>ERRO 1653</v>
          </cell>
          <cell r="D7644" t="str">
            <v>10,7453</v>
          </cell>
          <cell r="E7644" t="str">
            <v>RB</v>
          </cell>
          <cell r="F7644">
            <v>32</v>
          </cell>
          <cell r="G7644">
            <v>73068.040000000008</v>
          </cell>
          <cell r="H7644">
            <v>0</v>
          </cell>
          <cell r="I7644">
            <v>73798.720400000006</v>
          </cell>
          <cell r="J7644">
            <v>9298638.7704000007</v>
          </cell>
          <cell r="K7644">
            <v>0.57999999999999996</v>
          </cell>
          <cell r="L7644">
            <v>14691850</v>
          </cell>
        </row>
        <row r="7645">
          <cell r="A7645" t="str">
            <v>004482115</v>
          </cell>
          <cell r="B7645" t="str">
            <v>Industrijska vtiènica</v>
          </cell>
          <cell r="C7645" t="str">
            <v>ERRO 3253</v>
          </cell>
          <cell r="D7645" t="str">
            <v>10,0014</v>
          </cell>
          <cell r="E7645" t="str">
            <v>RB</v>
          </cell>
          <cell r="F7645">
            <v>32</v>
          </cell>
          <cell r="G7645">
            <v>68009.52</v>
          </cell>
          <cell r="H7645">
            <v>0</v>
          </cell>
          <cell r="I7645">
            <v>68689.6152</v>
          </cell>
          <cell r="J7645">
            <v>8654891.5152000003</v>
          </cell>
          <cell r="K7645">
            <v>0.57999999999999996</v>
          </cell>
          <cell r="L7645">
            <v>13674729</v>
          </cell>
        </row>
        <row r="7646">
          <cell r="A7646" t="str">
            <v>004482058</v>
          </cell>
          <cell r="B7646" t="str">
            <v>Industrijski vtikaè</v>
          </cell>
          <cell r="C7646" t="str">
            <v>EP 1632</v>
          </cell>
          <cell r="D7646" t="str">
            <v>4,9138</v>
          </cell>
          <cell r="E7646" t="str">
            <v>RB</v>
          </cell>
          <cell r="F7646">
            <v>32</v>
          </cell>
          <cell r="G7646">
            <v>33413.840000000004</v>
          </cell>
          <cell r="H7646">
            <v>0</v>
          </cell>
          <cell r="I7646">
            <v>33747.978400000007</v>
          </cell>
          <cell r="J7646">
            <v>4252245.2784000011</v>
          </cell>
          <cell r="K7646">
            <v>0.57999999999999996</v>
          </cell>
          <cell r="L7646">
            <v>6718548</v>
          </cell>
        </row>
        <row r="7647">
          <cell r="A7647" t="str">
            <v>004482059</v>
          </cell>
          <cell r="B7647" t="str">
            <v>Industrijski vtikaè</v>
          </cell>
          <cell r="C7647" t="str">
            <v>EP 1643</v>
          </cell>
          <cell r="D7647" t="str">
            <v>5,0717</v>
          </cell>
          <cell r="E7647" t="str">
            <v>RB</v>
          </cell>
          <cell r="F7647">
            <v>32</v>
          </cell>
          <cell r="G7647">
            <v>34487.560000000005</v>
          </cell>
          <cell r="H7647">
            <v>0</v>
          </cell>
          <cell r="I7647">
            <v>34832.435600000004</v>
          </cell>
          <cell r="J7647">
            <v>4388886.8856000006</v>
          </cell>
          <cell r="K7647">
            <v>0.57999999999999996</v>
          </cell>
          <cell r="L7647">
            <v>6934442</v>
          </cell>
        </row>
        <row r="7648">
          <cell r="A7648" t="str">
            <v>004482060</v>
          </cell>
          <cell r="B7648" t="str">
            <v>Industrijski vtikaè</v>
          </cell>
          <cell r="C7648" t="str">
            <v>EP 1653</v>
          </cell>
          <cell r="D7648" t="str">
            <v>5,4550</v>
          </cell>
          <cell r="E7648" t="str">
            <v>RB</v>
          </cell>
          <cell r="F7648">
            <v>32</v>
          </cell>
          <cell r="G7648">
            <v>37094</v>
          </cell>
          <cell r="H7648">
            <v>0</v>
          </cell>
          <cell r="I7648">
            <v>37464.94</v>
          </cell>
          <cell r="J7648">
            <v>4720582.4400000004</v>
          </cell>
          <cell r="K7648">
            <v>0.57999999999999996</v>
          </cell>
          <cell r="L7648">
            <v>7458521</v>
          </cell>
        </row>
        <row r="7649">
          <cell r="A7649" t="str">
            <v>004482061</v>
          </cell>
          <cell r="B7649" t="str">
            <v>Industrijski vtikaè</v>
          </cell>
          <cell r="C7649" t="str">
            <v>EP 3232</v>
          </cell>
          <cell r="D7649" t="str">
            <v>7,7213</v>
          </cell>
          <cell r="E7649" t="str">
            <v>RB</v>
          </cell>
          <cell r="F7649">
            <v>32</v>
          </cell>
          <cell r="G7649">
            <v>52504.840000000004</v>
          </cell>
          <cell r="H7649">
            <v>0</v>
          </cell>
          <cell r="I7649">
            <v>53029.888400000003</v>
          </cell>
          <cell r="J7649">
            <v>6681765.9384000003</v>
          </cell>
          <cell r="K7649">
            <v>0.57999999999999996</v>
          </cell>
          <cell r="L7649">
            <v>10557191</v>
          </cell>
        </row>
        <row r="7650">
          <cell r="A7650" t="str">
            <v>004482062</v>
          </cell>
          <cell r="B7650" t="str">
            <v>Industrijski vtikaè</v>
          </cell>
          <cell r="C7650" t="str">
            <v>EP 3243</v>
          </cell>
          <cell r="D7650" t="str">
            <v>6,2922</v>
          </cell>
          <cell r="E7650" t="str">
            <v>RB</v>
          </cell>
          <cell r="F7650">
            <v>32</v>
          </cell>
          <cell r="G7650">
            <v>42786.960000000006</v>
          </cell>
          <cell r="H7650">
            <v>0</v>
          </cell>
          <cell r="I7650">
            <v>43214.829600000005</v>
          </cell>
          <cell r="J7650">
            <v>5445068.5296000009</v>
          </cell>
          <cell r="K7650">
            <v>0.57999999999999996</v>
          </cell>
          <cell r="L7650">
            <v>8603209</v>
          </cell>
        </row>
        <row r="7651">
          <cell r="A7651" t="str">
            <v>004482063</v>
          </cell>
          <cell r="B7651" t="str">
            <v>Industrijski vtikaè</v>
          </cell>
          <cell r="C7651" t="str">
            <v>EP 3253</v>
          </cell>
          <cell r="D7651" t="str">
            <v>6,3745</v>
          </cell>
          <cell r="E7651" t="str">
            <v>RB</v>
          </cell>
          <cell r="F7651">
            <v>32</v>
          </cell>
          <cell r="G7651">
            <v>43346.600000000006</v>
          </cell>
          <cell r="H7651">
            <v>0</v>
          </cell>
          <cell r="I7651">
            <v>43780.066000000006</v>
          </cell>
          <cell r="J7651">
            <v>5516288.3160000006</v>
          </cell>
          <cell r="K7651">
            <v>0.57999999999999996</v>
          </cell>
          <cell r="L7651">
            <v>8715736</v>
          </cell>
        </row>
        <row r="7652">
          <cell r="A7652" t="str">
            <v>004482064</v>
          </cell>
          <cell r="B7652" t="str">
            <v>Industrijski vtikaè</v>
          </cell>
          <cell r="C7652" t="str">
            <v>EPO 1653</v>
          </cell>
          <cell r="D7652" t="str">
            <v>9,4265</v>
          </cell>
          <cell r="E7652" t="str">
            <v>RB</v>
          </cell>
          <cell r="F7652">
            <v>32</v>
          </cell>
          <cell r="G7652">
            <v>64100.200000000004</v>
          </cell>
          <cell r="H7652">
            <v>0</v>
          </cell>
          <cell r="I7652">
            <v>64741.202000000005</v>
          </cell>
          <cell r="J7652">
            <v>8157391.4520000005</v>
          </cell>
          <cell r="K7652">
            <v>0.57999999999999996</v>
          </cell>
          <cell r="L7652">
            <v>12888679</v>
          </cell>
        </row>
        <row r="7653">
          <cell r="A7653" t="str">
            <v>004482065</v>
          </cell>
          <cell r="B7653" t="str">
            <v>Industrijski vtikaè</v>
          </cell>
          <cell r="C7653" t="str">
            <v>EPO 3253</v>
          </cell>
          <cell r="D7653" t="str">
            <v>10,5643</v>
          </cell>
          <cell r="E7653" t="str">
            <v>RB</v>
          </cell>
          <cell r="F7653">
            <v>32</v>
          </cell>
          <cell r="G7653">
            <v>71837.240000000005</v>
          </cell>
          <cell r="H7653">
            <v>0</v>
          </cell>
          <cell r="I7653">
            <v>72555.612400000013</v>
          </cell>
          <cell r="J7653">
            <v>9142007.1624000017</v>
          </cell>
          <cell r="K7653">
            <v>0.57999999999999996</v>
          </cell>
          <cell r="L7653">
            <v>14444372</v>
          </cell>
        </row>
        <row r="7654">
          <cell r="A7654" t="str">
            <v>004482006</v>
          </cell>
          <cell r="B7654" t="str">
            <v>Industrijska vtiènica</v>
          </cell>
          <cell r="C7654" t="str">
            <v>ESH 1632</v>
          </cell>
          <cell r="D7654" t="str">
            <v>6,9146</v>
          </cell>
          <cell r="E7654" t="str">
            <v>RB</v>
          </cell>
          <cell r="F7654">
            <v>32</v>
          </cell>
          <cell r="G7654">
            <v>47019.280000000006</v>
          </cell>
          <cell r="H7654">
            <v>0</v>
          </cell>
          <cell r="I7654">
            <v>47489.472800000003</v>
          </cell>
          <cell r="J7654">
            <v>5983673.5728000002</v>
          </cell>
          <cell r="K7654">
            <v>0.57999999999999996</v>
          </cell>
          <cell r="L7654">
            <v>9454205</v>
          </cell>
        </row>
        <row r="7655">
          <cell r="A7655" t="str">
            <v>004482007</v>
          </cell>
          <cell r="B7655" t="str">
            <v>Industrijska vtiènica</v>
          </cell>
          <cell r="C7655" t="str">
            <v>ESH 1643</v>
          </cell>
          <cell r="D7655" t="str">
            <v>7,1784</v>
          </cell>
          <cell r="E7655" t="str">
            <v>RB</v>
          </cell>
          <cell r="F7655">
            <v>32</v>
          </cell>
          <cell r="G7655">
            <v>48813.120000000003</v>
          </cell>
          <cell r="H7655">
            <v>0</v>
          </cell>
          <cell r="I7655">
            <v>49301.251200000006</v>
          </cell>
          <cell r="J7655">
            <v>6211957.6512000011</v>
          </cell>
          <cell r="K7655">
            <v>0.57999999999999996</v>
          </cell>
          <cell r="L7655">
            <v>9814894</v>
          </cell>
        </row>
        <row r="7656">
          <cell r="A7656" t="str">
            <v>004482008</v>
          </cell>
          <cell r="B7656" t="str">
            <v>Industrijska vtiènica</v>
          </cell>
          <cell r="C7656" t="str">
            <v>ESH 1653</v>
          </cell>
          <cell r="D7656" t="str">
            <v>7,8972</v>
          </cell>
          <cell r="E7656" t="str">
            <v>RB</v>
          </cell>
          <cell r="F7656">
            <v>32</v>
          </cell>
          <cell r="G7656">
            <v>53700.960000000006</v>
          </cell>
          <cell r="H7656">
            <v>0</v>
          </cell>
          <cell r="I7656">
            <v>54237.969600000004</v>
          </cell>
          <cell r="J7656">
            <v>6833984.1696000006</v>
          </cell>
          <cell r="K7656">
            <v>0.57999999999999996</v>
          </cell>
          <cell r="L7656">
            <v>10797695</v>
          </cell>
        </row>
        <row r="7657">
          <cell r="A7657" t="str">
            <v>004482009</v>
          </cell>
          <cell r="B7657" t="str">
            <v>Industrijska vtiènica</v>
          </cell>
          <cell r="C7657" t="str">
            <v>ESH 3232</v>
          </cell>
          <cell r="D7657" t="str">
            <v>8,4342</v>
          </cell>
          <cell r="E7657" t="str">
            <v>RB</v>
          </cell>
          <cell r="F7657">
            <v>32</v>
          </cell>
          <cell r="G7657">
            <v>57352.560000000005</v>
          </cell>
          <cell r="H7657">
            <v>0</v>
          </cell>
          <cell r="I7657">
            <v>57926.085600000006</v>
          </cell>
          <cell r="J7657">
            <v>7298686.785600001</v>
          </cell>
          <cell r="K7657">
            <v>0.57999999999999996</v>
          </cell>
          <cell r="L7657">
            <v>11531926</v>
          </cell>
        </row>
        <row r="7658">
          <cell r="A7658" t="str">
            <v>004482010</v>
          </cell>
          <cell r="B7658" t="str">
            <v>Industrijska vtiènica</v>
          </cell>
          <cell r="C7658" t="str">
            <v>ESH 3243</v>
          </cell>
          <cell r="D7658" t="str">
            <v>8,5486</v>
          </cell>
          <cell r="E7658" t="str">
            <v>RB</v>
          </cell>
          <cell r="F7658">
            <v>32</v>
          </cell>
          <cell r="G7658">
            <v>58130.48</v>
          </cell>
          <cell r="H7658">
            <v>0</v>
          </cell>
          <cell r="I7658">
            <v>58711.784800000001</v>
          </cell>
          <cell r="J7658">
            <v>7397684.8848000001</v>
          </cell>
          <cell r="K7658">
            <v>0.57999999999999996</v>
          </cell>
          <cell r="L7658">
            <v>11688343</v>
          </cell>
        </row>
        <row r="7659">
          <cell r="A7659" t="str">
            <v>004482011</v>
          </cell>
          <cell r="B7659" t="str">
            <v>Industrijska vtiènica</v>
          </cell>
          <cell r="C7659" t="str">
            <v>ESH 3253</v>
          </cell>
          <cell r="D7659" t="str">
            <v>9,3940</v>
          </cell>
          <cell r="E7659" t="str">
            <v>RB</v>
          </cell>
          <cell r="F7659">
            <v>32</v>
          </cell>
          <cell r="G7659">
            <v>63879.200000000004</v>
          </cell>
          <cell r="H7659">
            <v>0</v>
          </cell>
          <cell r="I7659">
            <v>64517.992000000006</v>
          </cell>
          <cell r="J7659">
            <v>8129266.9920000006</v>
          </cell>
          <cell r="K7659">
            <v>0.57999999999999996</v>
          </cell>
          <cell r="L7659">
            <v>12844242</v>
          </cell>
        </row>
        <row r="7660">
          <cell r="A7660" t="str">
            <v>004482012</v>
          </cell>
          <cell r="B7660" t="str">
            <v>Industrijska vtiènica</v>
          </cell>
          <cell r="C7660" t="str">
            <v>ESH 6343</v>
          </cell>
          <cell r="D7660" t="str">
            <v>16,5520</v>
          </cell>
          <cell r="E7660" t="str">
            <v>RB</v>
          </cell>
          <cell r="F7660">
            <v>32</v>
          </cell>
          <cell r="G7660">
            <v>112553.60000000001</v>
          </cell>
          <cell r="H7660">
            <v>0</v>
          </cell>
          <cell r="I7660">
            <v>113679.13600000001</v>
          </cell>
          <cell r="J7660">
            <v>14323571.136000002</v>
          </cell>
          <cell r="K7660">
            <v>0.57999999999999996</v>
          </cell>
          <cell r="L7660">
            <v>22631243</v>
          </cell>
        </row>
        <row r="7661">
          <cell r="A7661" t="str">
            <v>004482013</v>
          </cell>
          <cell r="B7661" t="str">
            <v>Industrijska vtiènica</v>
          </cell>
          <cell r="C7661" t="str">
            <v>ESH 6353</v>
          </cell>
          <cell r="D7661" t="str">
            <v>21,6437</v>
          </cell>
          <cell r="E7661" t="str">
            <v>RB</v>
          </cell>
          <cell r="F7661">
            <v>32</v>
          </cell>
          <cell r="G7661">
            <v>147177.16</v>
          </cell>
          <cell r="H7661">
            <v>0</v>
          </cell>
          <cell r="I7661">
            <v>148648.93160000001</v>
          </cell>
          <cell r="J7661">
            <v>18729765.3816</v>
          </cell>
          <cell r="K7661">
            <v>0.57999999999999996</v>
          </cell>
          <cell r="L7661">
            <v>29593030</v>
          </cell>
        </row>
        <row r="7662">
          <cell r="A7662" t="str">
            <v>004482014</v>
          </cell>
          <cell r="B7662" t="str">
            <v>Industrijska vtiènica</v>
          </cell>
          <cell r="C7662" t="str">
            <v>ESH 12543</v>
          </cell>
          <cell r="D7662" t="str">
            <v>86,8197</v>
          </cell>
          <cell r="E7662" t="str">
            <v>RB</v>
          </cell>
          <cell r="F7662">
            <v>32</v>
          </cell>
          <cell r="G7662">
            <v>590373.96000000008</v>
          </cell>
          <cell r="H7662">
            <v>0</v>
          </cell>
          <cell r="I7662">
            <v>596277.69960000005</v>
          </cell>
          <cell r="J7662">
            <v>75130990.149599999</v>
          </cell>
          <cell r="K7662">
            <v>0.57999999999999996</v>
          </cell>
          <cell r="L7662">
            <v>118706965</v>
          </cell>
        </row>
        <row r="7663">
          <cell r="A7663" t="str">
            <v>004482015</v>
          </cell>
          <cell r="B7663" t="str">
            <v>Industrijska vtiènica</v>
          </cell>
          <cell r="C7663" t="str">
            <v>ESH 12553</v>
          </cell>
          <cell r="D7663" t="str">
            <v>97,5153</v>
          </cell>
          <cell r="E7663" t="str">
            <v>RB</v>
          </cell>
          <cell r="F7663">
            <v>32</v>
          </cell>
          <cell r="G7663">
            <v>663104.04</v>
          </cell>
          <cell r="H7663">
            <v>0</v>
          </cell>
          <cell r="I7663">
            <v>669735.08040000009</v>
          </cell>
          <cell r="J7663">
            <v>84386620.130400017</v>
          </cell>
          <cell r="K7663">
            <v>0.57999999999999996</v>
          </cell>
          <cell r="L7663">
            <v>133330860</v>
          </cell>
        </row>
        <row r="7664">
          <cell r="A7664" t="str">
            <v>004482040</v>
          </cell>
          <cell r="B7664" t="str">
            <v>Industrijska vtiènica</v>
          </cell>
          <cell r="C7664" t="str">
            <v>EZH 1632</v>
          </cell>
          <cell r="D7664" t="str">
            <v>8,5906</v>
          </cell>
          <cell r="E7664" t="str">
            <v>RB</v>
          </cell>
          <cell r="F7664">
            <v>32</v>
          </cell>
          <cell r="G7664">
            <v>58416.08</v>
          </cell>
          <cell r="H7664">
            <v>0</v>
          </cell>
          <cell r="I7664">
            <v>59000.2408</v>
          </cell>
          <cell r="J7664">
            <v>7434030.3408000004</v>
          </cell>
          <cell r="K7664">
            <v>0.57999999999999996</v>
          </cell>
          <cell r="L7664">
            <v>11745768</v>
          </cell>
        </row>
        <row r="7665">
          <cell r="A7665" t="str">
            <v>004482041</v>
          </cell>
          <cell r="B7665" t="str">
            <v>Industrijska vtiènica</v>
          </cell>
          <cell r="C7665" t="str">
            <v>EZH 1643</v>
          </cell>
          <cell r="D7665" t="str">
            <v>9,5194</v>
          </cell>
          <cell r="E7665" t="str">
            <v>RB</v>
          </cell>
          <cell r="F7665">
            <v>32</v>
          </cell>
          <cell r="G7665">
            <v>64731.920000000006</v>
          </cell>
          <cell r="H7665">
            <v>0</v>
          </cell>
          <cell r="I7665">
            <v>65379.239200000004</v>
          </cell>
          <cell r="J7665">
            <v>8237784.1392000001</v>
          </cell>
          <cell r="K7665">
            <v>0.57999999999999996</v>
          </cell>
          <cell r="L7665">
            <v>13015699</v>
          </cell>
        </row>
        <row r="7666">
          <cell r="A7666" t="str">
            <v>004482042</v>
          </cell>
          <cell r="B7666" t="str">
            <v>Industrijska vtiènica</v>
          </cell>
          <cell r="C7666" t="str">
            <v>EZH 1653</v>
          </cell>
          <cell r="D7666" t="str">
            <v>10,0560</v>
          </cell>
          <cell r="E7666" t="str">
            <v>RB</v>
          </cell>
          <cell r="F7666">
            <v>32</v>
          </cell>
          <cell r="G7666">
            <v>68380.800000000003</v>
          </cell>
          <cell r="H7666">
            <v>0</v>
          </cell>
          <cell r="I7666">
            <v>69064.608000000007</v>
          </cell>
          <cell r="J7666">
            <v>8702140.6080000009</v>
          </cell>
          <cell r="K7666">
            <v>0.57999999999999996</v>
          </cell>
          <cell r="L7666">
            <v>13749383</v>
          </cell>
        </row>
        <row r="7667">
          <cell r="A7667" t="str">
            <v>004482043</v>
          </cell>
          <cell r="B7667" t="str">
            <v>Industrijska vtiènica</v>
          </cell>
          <cell r="C7667" t="str">
            <v>EZH 3232</v>
          </cell>
          <cell r="D7667" t="str">
            <v>10,8074</v>
          </cell>
          <cell r="E7667" t="str">
            <v>RB</v>
          </cell>
          <cell r="F7667">
            <v>32</v>
          </cell>
          <cell r="G7667">
            <v>73490.320000000007</v>
          </cell>
          <cell r="H7667">
            <v>0</v>
          </cell>
          <cell r="I7667">
            <v>74225.223200000008</v>
          </cell>
          <cell r="J7667">
            <v>9352378.1232000012</v>
          </cell>
          <cell r="K7667">
            <v>0.57999999999999996</v>
          </cell>
          <cell r="L7667">
            <v>14776758</v>
          </cell>
        </row>
        <row r="7668">
          <cell r="A7668" t="str">
            <v>004482044</v>
          </cell>
          <cell r="B7668" t="str">
            <v>Industrijska vtiènica</v>
          </cell>
          <cell r="C7668" t="str">
            <v>EZH 3243</v>
          </cell>
          <cell r="D7668" t="str">
            <v>11,0766</v>
          </cell>
          <cell r="E7668" t="str">
            <v>RB</v>
          </cell>
          <cell r="F7668">
            <v>32</v>
          </cell>
          <cell r="G7668">
            <v>75320.88</v>
          </cell>
          <cell r="H7668">
            <v>0</v>
          </cell>
          <cell r="I7668">
            <v>76074.088800000012</v>
          </cell>
          <cell r="J7668">
            <v>9585335.1888000015</v>
          </cell>
          <cell r="K7668">
            <v>0.57999999999999996</v>
          </cell>
          <cell r="L7668">
            <v>15144830</v>
          </cell>
        </row>
        <row r="7669">
          <cell r="A7669" t="str">
            <v>004482045</v>
          </cell>
          <cell r="B7669" t="str">
            <v>Industrijska vtiènica</v>
          </cell>
          <cell r="C7669" t="str">
            <v>EZH 3253</v>
          </cell>
          <cell r="D7669" t="str">
            <v>12,2490</v>
          </cell>
          <cell r="E7669" t="str">
            <v>RB</v>
          </cell>
          <cell r="F7669">
            <v>32</v>
          </cell>
          <cell r="G7669">
            <v>83293.200000000012</v>
          </cell>
          <cell r="H7669">
            <v>0</v>
          </cell>
          <cell r="I7669">
            <v>84126.132000000012</v>
          </cell>
          <cell r="J7669">
            <v>10599892.632000001</v>
          </cell>
          <cell r="K7669">
            <v>0.57999999999999996</v>
          </cell>
          <cell r="L7669">
            <v>16747831</v>
          </cell>
        </row>
        <row r="7670">
          <cell r="A7670" t="str">
            <v>004482046</v>
          </cell>
          <cell r="B7670" t="str">
            <v>Industrijska vtiènica</v>
          </cell>
          <cell r="C7670" t="str">
            <v>EZH 6343</v>
          </cell>
          <cell r="D7670" t="str">
            <v>19,7433</v>
          </cell>
          <cell r="E7670" t="str">
            <v>RB</v>
          </cell>
          <cell r="F7670">
            <v>32</v>
          </cell>
          <cell r="G7670">
            <v>134254.44</v>
          </cell>
          <cell r="H7670">
            <v>0</v>
          </cell>
          <cell r="I7670">
            <v>135596.98440000002</v>
          </cell>
          <cell r="J7670">
            <v>17085220.034400001</v>
          </cell>
          <cell r="K7670">
            <v>0.57999999999999996</v>
          </cell>
          <cell r="L7670">
            <v>26994648</v>
          </cell>
        </row>
        <row r="7671">
          <cell r="A7671" t="str">
            <v>004482047</v>
          </cell>
          <cell r="B7671" t="str">
            <v>Industrijska vtiènica</v>
          </cell>
          <cell r="C7671" t="str">
            <v>EZH 6353</v>
          </cell>
          <cell r="D7671" t="str">
            <v>25,9618</v>
          </cell>
          <cell r="E7671" t="str">
            <v>RB</v>
          </cell>
          <cell r="F7671">
            <v>32</v>
          </cell>
          <cell r="G7671">
            <v>176540.24000000002</v>
          </cell>
          <cell r="H7671">
            <v>0</v>
          </cell>
          <cell r="I7671">
            <v>178305.64240000001</v>
          </cell>
          <cell r="J7671">
            <v>22466510.942400001</v>
          </cell>
          <cell r="K7671">
            <v>0.57999999999999996</v>
          </cell>
          <cell r="L7671">
            <v>35497088</v>
          </cell>
        </row>
        <row r="7672">
          <cell r="A7672" t="str">
            <v>004482048</v>
          </cell>
          <cell r="B7672" t="str">
            <v>Industrijska vtiènica</v>
          </cell>
          <cell r="C7672" t="str">
            <v>EZH 12543</v>
          </cell>
          <cell r="D7672" t="str">
            <v>101,4517</v>
          </cell>
          <cell r="E7672" t="str">
            <v>RB</v>
          </cell>
          <cell r="F7672">
            <v>32</v>
          </cell>
          <cell r="G7672">
            <v>689871.56</v>
          </cell>
          <cell r="H7672">
            <v>0</v>
          </cell>
          <cell r="I7672">
            <v>696770.27560000005</v>
          </cell>
          <cell r="J7672">
            <v>87793054.725600004</v>
          </cell>
          <cell r="K7672">
            <v>0.57999999999999996</v>
          </cell>
          <cell r="L7672">
            <v>138713027</v>
          </cell>
        </row>
        <row r="7673">
          <cell r="A7673" t="str">
            <v>004482049</v>
          </cell>
          <cell r="B7673" t="str">
            <v>Industrijska vtiènica</v>
          </cell>
          <cell r="C7673" t="str">
            <v>EZH 12553</v>
          </cell>
          <cell r="D7673" t="str">
            <v>105,4597</v>
          </cell>
          <cell r="E7673" t="str">
            <v>RB</v>
          </cell>
          <cell r="F7673">
            <v>32</v>
          </cell>
          <cell r="G7673">
            <v>717125.96000000008</v>
          </cell>
          <cell r="H7673">
            <v>0</v>
          </cell>
          <cell r="I7673">
            <v>724297.21960000007</v>
          </cell>
          <cell r="J7673">
            <v>91261449.66960001</v>
          </cell>
          <cell r="K7673">
            <v>0.57999999999999996</v>
          </cell>
          <cell r="L7673">
            <v>144193091</v>
          </cell>
        </row>
        <row r="7674">
          <cell r="A7674" t="str">
            <v>004482082</v>
          </cell>
          <cell r="B7674" t="str">
            <v>Industrijska vtiènica</v>
          </cell>
          <cell r="C7674" t="str">
            <v>EEH 1632</v>
          </cell>
          <cell r="D7674" t="str">
            <v>5,6088</v>
          </cell>
          <cell r="E7674" t="str">
            <v>RB</v>
          </cell>
          <cell r="F7674">
            <v>32</v>
          </cell>
          <cell r="G7674">
            <v>38139.840000000004</v>
          </cell>
          <cell r="H7674">
            <v>0</v>
          </cell>
          <cell r="I7674">
            <v>38521.238400000002</v>
          </cell>
          <cell r="J7674">
            <v>4853676.0384</v>
          </cell>
          <cell r="K7674">
            <v>0.57999999999999996</v>
          </cell>
          <cell r="L7674">
            <v>7668809</v>
          </cell>
        </row>
        <row r="7675">
          <cell r="A7675" t="str">
            <v>004482083</v>
          </cell>
          <cell r="B7675" t="str">
            <v>Industrijska vtiènica</v>
          </cell>
          <cell r="C7675" t="str">
            <v>EEH 1643</v>
          </cell>
          <cell r="D7675" t="str">
            <v>6,0510</v>
          </cell>
          <cell r="E7675" t="str">
            <v>RB</v>
          </cell>
          <cell r="F7675">
            <v>32</v>
          </cell>
          <cell r="G7675">
            <v>41146.800000000003</v>
          </cell>
          <cell r="H7675">
            <v>0</v>
          </cell>
          <cell r="I7675">
            <v>41558.268000000004</v>
          </cell>
          <cell r="J7675">
            <v>5236341.7680000002</v>
          </cell>
          <cell r="K7675">
            <v>0.57999999999999996</v>
          </cell>
          <cell r="L7675">
            <v>8273420</v>
          </cell>
        </row>
        <row r="7676">
          <cell r="A7676" t="str">
            <v>004482084</v>
          </cell>
          <cell r="B7676" t="str">
            <v>Industrijska vtiènica</v>
          </cell>
          <cell r="C7676" t="str">
            <v>EEH 1653</v>
          </cell>
          <cell r="D7676" t="str">
            <v>6,7653</v>
          </cell>
          <cell r="E7676" t="str">
            <v>RB</v>
          </cell>
          <cell r="F7676">
            <v>32</v>
          </cell>
          <cell r="G7676">
            <v>46004.04</v>
          </cell>
          <cell r="H7676">
            <v>0</v>
          </cell>
          <cell r="I7676">
            <v>46464.080399999999</v>
          </cell>
          <cell r="J7676">
            <v>5854474.1304000001</v>
          </cell>
          <cell r="K7676">
            <v>0.57999999999999996</v>
          </cell>
          <cell r="L7676">
            <v>9250070</v>
          </cell>
        </row>
        <row r="7677">
          <cell r="A7677" t="str">
            <v>004482085</v>
          </cell>
          <cell r="B7677" t="str">
            <v>Industrijska vtiènica</v>
          </cell>
          <cell r="C7677" t="str">
            <v>EEH 3232</v>
          </cell>
          <cell r="D7677" t="str">
            <v>7,2362</v>
          </cell>
          <cell r="E7677" t="str">
            <v>RB</v>
          </cell>
          <cell r="F7677">
            <v>32</v>
          </cell>
          <cell r="G7677">
            <v>49206.16</v>
          </cell>
          <cell r="H7677">
            <v>0</v>
          </cell>
          <cell r="I7677">
            <v>49698.221600000004</v>
          </cell>
          <cell r="J7677">
            <v>6261975.9216000009</v>
          </cell>
          <cell r="K7677">
            <v>0.57999999999999996</v>
          </cell>
          <cell r="L7677">
            <v>9893922</v>
          </cell>
        </row>
        <row r="7678">
          <cell r="A7678" t="str">
            <v>004482086</v>
          </cell>
          <cell r="B7678" t="str">
            <v>Industrijska vtiènica</v>
          </cell>
          <cell r="C7678" t="str">
            <v>EEH 3243</v>
          </cell>
          <cell r="D7678" t="str">
            <v>7,8151</v>
          </cell>
          <cell r="E7678" t="str">
            <v>RB</v>
          </cell>
          <cell r="F7678">
            <v>32</v>
          </cell>
          <cell r="G7678">
            <v>53142.68</v>
          </cell>
          <cell r="H7678">
            <v>0</v>
          </cell>
          <cell r="I7678">
            <v>53674.106800000001</v>
          </cell>
          <cell r="J7678">
            <v>6762937.4567999998</v>
          </cell>
          <cell r="K7678">
            <v>0.57999999999999996</v>
          </cell>
          <cell r="L7678">
            <v>10685442</v>
          </cell>
        </row>
        <row r="7679">
          <cell r="A7679" t="str">
            <v>004482087</v>
          </cell>
          <cell r="B7679" t="str">
            <v>Industrijska vtiènica</v>
          </cell>
          <cell r="C7679" t="str">
            <v>EEH 3253</v>
          </cell>
          <cell r="D7679" t="str">
            <v>8,4403</v>
          </cell>
          <cell r="E7679" t="str">
            <v>RB</v>
          </cell>
          <cell r="F7679">
            <v>32</v>
          </cell>
          <cell r="G7679">
            <v>57394.04</v>
          </cell>
          <cell r="H7679">
            <v>0</v>
          </cell>
          <cell r="I7679">
            <v>57967.9804</v>
          </cell>
          <cell r="J7679">
            <v>7303965.5304000005</v>
          </cell>
          <cell r="K7679">
            <v>0.57999999999999996</v>
          </cell>
          <cell r="L7679">
            <v>11540266</v>
          </cell>
        </row>
        <row r="7680">
          <cell r="A7680" t="str">
            <v>004482088</v>
          </cell>
          <cell r="B7680" t="str">
            <v>Industrijska vtiènica</v>
          </cell>
          <cell r="C7680" t="str">
            <v>EEH 6343</v>
          </cell>
          <cell r="D7680" t="str">
            <v>23,9502</v>
          </cell>
          <cell r="E7680" t="str">
            <v>RB</v>
          </cell>
          <cell r="F7680">
            <v>32</v>
          </cell>
          <cell r="G7680">
            <v>162861.36000000002</v>
          </cell>
          <cell r="H7680">
            <v>0</v>
          </cell>
          <cell r="I7680">
            <v>164489.97360000003</v>
          </cell>
          <cell r="J7680">
            <v>20725736.673600003</v>
          </cell>
          <cell r="K7680">
            <v>0.57999999999999996</v>
          </cell>
          <cell r="L7680">
            <v>32746664</v>
          </cell>
        </row>
        <row r="7681">
          <cell r="A7681" t="str">
            <v>004482089</v>
          </cell>
          <cell r="B7681" t="str">
            <v>Industrijska vtiènica</v>
          </cell>
          <cell r="C7681" t="str">
            <v>EEH 6353</v>
          </cell>
          <cell r="D7681" t="str">
            <v>25,4206</v>
          </cell>
          <cell r="E7681" t="str">
            <v>RB</v>
          </cell>
          <cell r="F7681">
            <v>32</v>
          </cell>
          <cell r="G7681">
            <v>172860.08000000002</v>
          </cell>
          <cell r="H7681">
            <v>0</v>
          </cell>
          <cell r="I7681">
            <v>174588.68080000003</v>
          </cell>
          <cell r="J7681">
            <v>21998173.780800004</v>
          </cell>
          <cell r="K7681">
            <v>0.57999999999999996</v>
          </cell>
          <cell r="L7681">
            <v>34757115</v>
          </cell>
        </row>
        <row r="7682">
          <cell r="A7682" t="str">
            <v>004482090</v>
          </cell>
          <cell r="B7682" t="str">
            <v>Industrijska vtiènica</v>
          </cell>
          <cell r="C7682" t="str">
            <v>EEH 12543</v>
          </cell>
          <cell r="D7682" t="str">
            <v>83,5175</v>
          </cell>
          <cell r="E7682" t="str">
            <v>RB</v>
          </cell>
          <cell r="F7682">
            <v>32</v>
          </cell>
          <cell r="G7682">
            <v>567919</v>
          </cell>
          <cell r="H7682">
            <v>0</v>
          </cell>
          <cell r="I7682">
            <v>573598.19000000006</v>
          </cell>
          <cell r="J7682">
            <v>72273371.940000013</v>
          </cell>
          <cell r="K7682">
            <v>0.57999999999999996</v>
          </cell>
          <cell r="L7682">
            <v>114191928</v>
          </cell>
        </row>
        <row r="7683">
          <cell r="A7683" t="str">
            <v>004482091</v>
          </cell>
          <cell r="B7683" t="str">
            <v>Industrijska vtiènica</v>
          </cell>
          <cell r="C7683" t="str">
            <v>EEH 12553</v>
          </cell>
          <cell r="D7683" t="str">
            <v>85,2020</v>
          </cell>
          <cell r="E7683" t="str">
            <v>RB</v>
          </cell>
          <cell r="F7683">
            <v>32</v>
          </cell>
          <cell r="G7683">
            <v>579373.60000000009</v>
          </cell>
          <cell r="H7683">
            <v>0</v>
          </cell>
          <cell r="I7683">
            <v>585167.33600000013</v>
          </cell>
          <cell r="J7683">
            <v>73731084.33600001</v>
          </cell>
          <cell r="K7683">
            <v>0.57999999999999996</v>
          </cell>
          <cell r="L7683">
            <v>116495114</v>
          </cell>
        </row>
        <row r="7684">
          <cell r="A7684" t="str">
            <v>004482024</v>
          </cell>
          <cell r="B7684" t="str">
            <v>Industrijski vtikaè</v>
          </cell>
          <cell r="C7684" t="str">
            <v>EVH 1632</v>
          </cell>
          <cell r="D7684" t="str">
            <v>4,4002</v>
          </cell>
          <cell r="E7684" t="str">
            <v>RB</v>
          </cell>
          <cell r="F7684">
            <v>32</v>
          </cell>
          <cell r="G7684">
            <v>29921.360000000001</v>
          </cell>
          <cell r="H7684">
            <v>0</v>
          </cell>
          <cell r="I7684">
            <v>30220.5736</v>
          </cell>
          <cell r="J7684">
            <v>3807792.2736</v>
          </cell>
          <cell r="K7684">
            <v>0.57999999999999996</v>
          </cell>
          <cell r="L7684">
            <v>6016312</v>
          </cell>
        </row>
        <row r="7685">
          <cell r="A7685" t="str">
            <v>004482025</v>
          </cell>
          <cell r="B7685" t="str">
            <v>Industrijski vtikaè</v>
          </cell>
          <cell r="C7685" t="str">
            <v>EVH 1643</v>
          </cell>
          <cell r="D7685" t="str">
            <v>5,1131</v>
          </cell>
          <cell r="E7685" t="str">
            <v>RB</v>
          </cell>
          <cell r="F7685">
            <v>32</v>
          </cell>
          <cell r="G7685">
            <v>34769.08</v>
          </cell>
          <cell r="H7685">
            <v>0</v>
          </cell>
          <cell r="I7685">
            <v>35116.770800000006</v>
          </cell>
          <cell r="J7685">
            <v>4424713.1208000006</v>
          </cell>
          <cell r="K7685">
            <v>0.57999999999999996</v>
          </cell>
          <cell r="L7685">
            <v>6991047</v>
          </cell>
        </row>
        <row r="7686">
          <cell r="A7686" t="str">
            <v>004482026</v>
          </cell>
          <cell r="B7686" t="str">
            <v>Industrijski vtikaè</v>
          </cell>
          <cell r="C7686" t="str">
            <v>EVH 1653</v>
          </cell>
          <cell r="D7686" t="str">
            <v>5,6475</v>
          </cell>
          <cell r="E7686" t="str">
            <v>RB</v>
          </cell>
          <cell r="F7686">
            <v>32</v>
          </cell>
          <cell r="G7686">
            <v>38403</v>
          </cell>
          <cell r="H7686">
            <v>0</v>
          </cell>
          <cell r="I7686">
            <v>38787.03</v>
          </cell>
          <cell r="J7686">
            <v>4887165.78</v>
          </cell>
          <cell r="K7686">
            <v>0.57999999999999996</v>
          </cell>
          <cell r="L7686">
            <v>7721722</v>
          </cell>
        </row>
        <row r="7687">
          <cell r="A7687" t="str">
            <v>004482027</v>
          </cell>
          <cell r="B7687" t="str">
            <v>Industrijski vtikaè</v>
          </cell>
          <cell r="C7687" t="str">
            <v>EVH 3232</v>
          </cell>
          <cell r="D7687" t="str">
            <v>6,0617</v>
          </cell>
          <cell r="E7687" t="str">
            <v>RB</v>
          </cell>
          <cell r="F7687">
            <v>32</v>
          </cell>
          <cell r="G7687">
            <v>41219.560000000005</v>
          </cell>
          <cell r="H7687">
            <v>0</v>
          </cell>
          <cell r="I7687">
            <v>41631.755600000004</v>
          </cell>
          <cell r="J7687">
            <v>5245601.2056000009</v>
          </cell>
          <cell r="K7687">
            <v>0.57999999999999996</v>
          </cell>
          <cell r="L7687">
            <v>8288050</v>
          </cell>
        </row>
        <row r="7688">
          <cell r="A7688" t="str">
            <v>004482028</v>
          </cell>
          <cell r="B7688" t="str">
            <v>Industrijski vtikaè</v>
          </cell>
          <cell r="C7688" t="str">
            <v>EVH 3243</v>
          </cell>
          <cell r="D7688" t="str">
            <v>6,4644</v>
          </cell>
          <cell r="E7688" t="str">
            <v>RB</v>
          </cell>
          <cell r="F7688">
            <v>32</v>
          </cell>
          <cell r="G7688">
            <v>43957.920000000006</v>
          </cell>
          <cell r="H7688">
            <v>0</v>
          </cell>
          <cell r="I7688">
            <v>44397.499200000006</v>
          </cell>
          <cell r="J7688">
            <v>5594084.8992000008</v>
          </cell>
          <cell r="K7688">
            <v>0.57999999999999996</v>
          </cell>
          <cell r="L7688">
            <v>8838655</v>
          </cell>
        </row>
        <row r="7689">
          <cell r="A7689" t="str">
            <v>004482029</v>
          </cell>
          <cell r="B7689" t="str">
            <v>Industrijski vtikaè</v>
          </cell>
          <cell r="C7689" t="str">
            <v>EVH 3253</v>
          </cell>
          <cell r="D7689" t="str">
            <v>7,3248</v>
          </cell>
          <cell r="E7689" t="str">
            <v>RB</v>
          </cell>
          <cell r="F7689">
            <v>32</v>
          </cell>
          <cell r="G7689">
            <v>49808.640000000007</v>
          </cell>
          <cell r="H7689">
            <v>0</v>
          </cell>
          <cell r="I7689">
            <v>50306.726400000007</v>
          </cell>
          <cell r="J7689">
            <v>6338647.5264000008</v>
          </cell>
          <cell r="K7689">
            <v>0.57999999999999996</v>
          </cell>
          <cell r="L7689">
            <v>10015064</v>
          </cell>
        </row>
        <row r="7690">
          <cell r="A7690" t="str">
            <v>004482030</v>
          </cell>
          <cell r="B7690" t="str">
            <v>Industrijski vtikaè</v>
          </cell>
          <cell r="C7690" t="str">
            <v>EVH 6343</v>
          </cell>
          <cell r="D7690" t="str">
            <v>18,1890</v>
          </cell>
          <cell r="E7690" t="str">
            <v>RB</v>
          </cell>
          <cell r="F7690">
            <v>32</v>
          </cell>
          <cell r="G7690">
            <v>123685.20000000001</v>
          </cell>
          <cell r="H7690">
            <v>0</v>
          </cell>
          <cell r="I7690">
            <v>124922.05200000001</v>
          </cell>
          <cell r="J7690">
            <v>15740178.552000001</v>
          </cell>
          <cell r="K7690">
            <v>0.57999999999999996</v>
          </cell>
          <cell r="L7690">
            <v>24869483</v>
          </cell>
        </row>
        <row r="7691">
          <cell r="A7691" t="str">
            <v>004482031</v>
          </cell>
          <cell r="B7691" t="str">
            <v>Industrijski vtikaè</v>
          </cell>
          <cell r="C7691" t="str">
            <v>EVH 6353</v>
          </cell>
          <cell r="D7691" t="str">
            <v>20,1938</v>
          </cell>
          <cell r="E7691" t="str">
            <v>RB</v>
          </cell>
          <cell r="F7691">
            <v>32</v>
          </cell>
          <cell r="G7691">
            <v>137317.84</v>
          </cell>
          <cell r="H7691">
            <v>0</v>
          </cell>
          <cell r="I7691">
            <v>138691.0184</v>
          </cell>
          <cell r="J7691">
            <v>17475068.318399999</v>
          </cell>
          <cell r="K7691">
            <v>0.57999999999999996</v>
          </cell>
          <cell r="L7691">
            <v>27610608</v>
          </cell>
        </row>
        <row r="7692">
          <cell r="A7692" t="str">
            <v>004482032</v>
          </cell>
          <cell r="B7692" t="str">
            <v>Industrijski vtikaè</v>
          </cell>
          <cell r="C7692" t="str">
            <v>EVH 12543</v>
          </cell>
          <cell r="D7692" t="str">
            <v>75,7766</v>
          </cell>
          <cell r="E7692" t="str">
            <v>RB</v>
          </cell>
          <cell r="F7692">
            <v>32</v>
          </cell>
          <cell r="G7692">
            <v>515280.88000000006</v>
          </cell>
          <cell r="H7692">
            <v>0</v>
          </cell>
          <cell r="I7692">
            <v>520433.68880000006</v>
          </cell>
          <cell r="J7692">
            <v>65574644.788800009</v>
          </cell>
          <cell r="K7692">
            <v>0.57999999999999996</v>
          </cell>
          <cell r="L7692">
            <v>103607939</v>
          </cell>
        </row>
        <row r="7693">
          <cell r="A7693" t="str">
            <v>004482033</v>
          </cell>
          <cell r="B7693" t="str">
            <v>Industrijski vtikaè</v>
          </cell>
          <cell r="C7693" t="str">
            <v>EVH 12553</v>
          </cell>
          <cell r="D7693" t="str">
            <v>82,9864</v>
          </cell>
          <cell r="E7693" t="str">
            <v>RB</v>
          </cell>
          <cell r="F7693">
            <v>32</v>
          </cell>
          <cell r="G7693">
            <v>564307.52</v>
          </cell>
          <cell r="H7693">
            <v>0</v>
          </cell>
          <cell r="I7693">
            <v>569950.59519999998</v>
          </cell>
          <cell r="J7693">
            <v>71813774.995199993</v>
          </cell>
          <cell r="K7693">
            <v>0.57999999999999996</v>
          </cell>
          <cell r="L7693">
            <v>113465765</v>
          </cell>
        </row>
        <row r="7694">
          <cell r="A7694" t="str">
            <v>004482066</v>
          </cell>
          <cell r="B7694" t="str">
            <v>Industrijski vtikaè</v>
          </cell>
          <cell r="C7694" t="str">
            <v>EPH 1632</v>
          </cell>
          <cell r="D7694" t="str">
            <v>8,2487</v>
          </cell>
          <cell r="E7694" t="str">
            <v>RB</v>
          </cell>
          <cell r="F7694">
            <v>32</v>
          </cell>
          <cell r="G7694">
            <v>56091.16</v>
          </cell>
          <cell r="H7694">
            <v>0</v>
          </cell>
          <cell r="I7694">
            <v>56652.071600000003</v>
          </cell>
          <cell r="J7694">
            <v>7138161.0216000006</v>
          </cell>
          <cell r="K7694">
            <v>0.57999999999999996</v>
          </cell>
          <cell r="L7694">
            <v>11278295</v>
          </cell>
        </row>
        <row r="7695">
          <cell r="A7695" t="str">
            <v>004482067</v>
          </cell>
          <cell r="B7695" t="str">
            <v>Industrijski vtikaè</v>
          </cell>
          <cell r="C7695" t="str">
            <v>EPH 1643</v>
          </cell>
          <cell r="D7695" t="str">
            <v>8,4328</v>
          </cell>
          <cell r="E7695" t="str">
            <v>RB</v>
          </cell>
          <cell r="F7695">
            <v>32</v>
          </cell>
          <cell r="G7695">
            <v>57343.040000000001</v>
          </cell>
          <cell r="H7695">
            <v>0</v>
          </cell>
          <cell r="I7695">
            <v>57916.470399999998</v>
          </cell>
          <cell r="J7695">
            <v>7297475.2703999998</v>
          </cell>
          <cell r="K7695">
            <v>0.57999999999999996</v>
          </cell>
          <cell r="L7695">
            <v>11530011</v>
          </cell>
        </row>
        <row r="7696">
          <cell r="A7696" t="str">
            <v>004482068</v>
          </cell>
          <cell r="B7696" t="str">
            <v>Industrijski vtikaè</v>
          </cell>
          <cell r="C7696" t="str">
            <v>EPH 1653</v>
          </cell>
          <cell r="D7696" t="str">
            <v>9,0702</v>
          </cell>
          <cell r="E7696" t="str">
            <v>RB</v>
          </cell>
          <cell r="F7696">
            <v>32</v>
          </cell>
          <cell r="G7696">
            <v>61677.360000000008</v>
          </cell>
          <cell r="H7696">
            <v>0</v>
          </cell>
          <cell r="I7696">
            <v>62294.133600000008</v>
          </cell>
          <cell r="J7696">
            <v>7849060.8336000014</v>
          </cell>
          <cell r="K7696">
            <v>0.57999999999999996</v>
          </cell>
          <cell r="L7696">
            <v>12401517</v>
          </cell>
        </row>
        <row r="7697">
          <cell r="A7697" t="str">
            <v>004482069</v>
          </cell>
          <cell r="B7697" t="str">
            <v>Industrijski vtikaè</v>
          </cell>
          <cell r="C7697" t="str">
            <v>EPH 3232</v>
          </cell>
          <cell r="D7697" t="str">
            <v>10,1649</v>
          </cell>
          <cell r="E7697" t="str">
            <v>RB</v>
          </cell>
          <cell r="F7697">
            <v>32</v>
          </cell>
          <cell r="G7697">
            <v>69121.320000000007</v>
          </cell>
          <cell r="H7697">
            <v>0</v>
          </cell>
          <cell r="I7697">
            <v>69812.533200000005</v>
          </cell>
          <cell r="J7697">
            <v>8796379.1831999999</v>
          </cell>
          <cell r="K7697">
            <v>0.57999999999999996</v>
          </cell>
          <cell r="L7697">
            <v>13898280</v>
          </cell>
        </row>
        <row r="7698">
          <cell r="A7698" t="str">
            <v>004482070</v>
          </cell>
          <cell r="B7698" t="str">
            <v>Industrijski vtikaè</v>
          </cell>
          <cell r="C7698" t="str">
            <v>EPH 3243</v>
          </cell>
          <cell r="D7698" t="str">
            <v>10,5626</v>
          </cell>
          <cell r="E7698" t="str">
            <v>RB</v>
          </cell>
          <cell r="F7698">
            <v>32</v>
          </cell>
          <cell r="G7698">
            <v>71825.680000000008</v>
          </cell>
          <cell r="H7698">
            <v>0</v>
          </cell>
          <cell r="I7698">
            <v>72543.93680000001</v>
          </cell>
          <cell r="J7698">
            <v>9140536.0368000008</v>
          </cell>
          <cell r="K7698">
            <v>0.57999999999999996</v>
          </cell>
          <cell r="L7698">
            <v>14442047</v>
          </cell>
        </row>
        <row r="7699">
          <cell r="A7699" t="str">
            <v>004482071</v>
          </cell>
          <cell r="B7699" t="str">
            <v>Industrijski vtikaè</v>
          </cell>
          <cell r="C7699" t="str">
            <v>EPH 3253</v>
          </cell>
          <cell r="D7699" t="str">
            <v>10,5991</v>
          </cell>
          <cell r="E7699" t="str">
            <v>RB</v>
          </cell>
          <cell r="F7699">
            <v>32</v>
          </cell>
          <cell r="G7699">
            <v>72073.88</v>
          </cell>
          <cell r="H7699">
            <v>0</v>
          </cell>
          <cell r="I7699">
            <v>72794.618800000011</v>
          </cell>
          <cell r="J7699">
            <v>9172121.9688000008</v>
          </cell>
          <cell r="K7699">
            <v>0.57999999999999996</v>
          </cell>
          <cell r="L7699">
            <v>14491953</v>
          </cell>
        </row>
        <row r="7700">
          <cell r="A7700" t="str">
            <v>004482072</v>
          </cell>
          <cell r="B7700" t="str">
            <v>Industrijski vtikaè</v>
          </cell>
          <cell r="C7700" t="str">
            <v>EPH 6343</v>
          </cell>
          <cell r="D7700" t="str">
            <v>21,6960</v>
          </cell>
          <cell r="E7700" t="str">
            <v>RB</v>
          </cell>
          <cell r="F7700">
            <v>32</v>
          </cell>
          <cell r="G7700">
            <v>147532.80000000002</v>
          </cell>
          <cell r="H7700">
            <v>0</v>
          </cell>
          <cell r="I7700">
            <v>149008.12800000003</v>
          </cell>
          <cell r="J7700">
            <v>18775024.128000002</v>
          </cell>
          <cell r="K7700">
            <v>0.57999999999999996</v>
          </cell>
          <cell r="L7700">
            <v>29664539</v>
          </cell>
        </row>
        <row r="7701">
          <cell r="A7701" t="str">
            <v>004482073</v>
          </cell>
          <cell r="B7701" t="str">
            <v>Industrijski vtikaè</v>
          </cell>
          <cell r="C7701" t="str">
            <v>EPH 6353</v>
          </cell>
          <cell r="D7701" t="str">
            <v>23,8417</v>
          </cell>
          <cell r="E7701" t="str">
            <v>RB</v>
          </cell>
          <cell r="F7701">
            <v>32</v>
          </cell>
          <cell r="G7701">
            <v>162123.56</v>
          </cell>
          <cell r="H7701">
            <v>0</v>
          </cell>
          <cell r="I7701">
            <v>163744.79560000001</v>
          </cell>
          <cell r="J7701">
            <v>20631844.2456</v>
          </cell>
          <cell r="K7701">
            <v>0.57999999999999996</v>
          </cell>
          <cell r="L7701">
            <v>32598314</v>
          </cell>
        </row>
        <row r="7702">
          <cell r="A7702" t="str">
            <v>004482074</v>
          </cell>
          <cell r="B7702" t="str">
            <v>Industrijski vtikaè</v>
          </cell>
          <cell r="C7702" t="str">
            <v>EPH 12543</v>
          </cell>
          <cell r="D7702" t="str">
            <v>95,5113</v>
          </cell>
          <cell r="E7702" t="str">
            <v>RB</v>
          </cell>
          <cell r="F7702">
            <v>32</v>
          </cell>
          <cell r="G7702">
            <v>649476.84000000008</v>
          </cell>
          <cell r="H7702">
            <v>0</v>
          </cell>
          <cell r="I7702">
            <v>655971.60840000014</v>
          </cell>
          <cell r="J7702">
            <v>82652422.658400014</v>
          </cell>
          <cell r="K7702">
            <v>0.57999999999999996</v>
          </cell>
          <cell r="L7702">
            <v>130590828</v>
          </cell>
        </row>
        <row r="7703">
          <cell r="A7703" t="str">
            <v>004482075</v>
          </cell>
          <cell r="B7703" t="str">
            <v>Industrijski vtikaè</v>
          </cell>
          <cell r="C7703" t="str">
            <v>EPH 12553</v>
          </cell>
          <cell r="D7703" t="str">
            <v>99,5193</v>
          </cell>
          <cell r="E7703" t="str">
            <v>RB</v>
          </cell>
          <cell r="F7703">
            <v>32</v>
          </cell>
          <cell r="G7703">
            <v>676731.24</v>
          </cell>
          <cell r="H7703">
            <v>0</v>
          </cell>
          <cell r="I7703">
            <v>683498.55240000004</v>
          </cell>
          <cell r="J7703">
            <v>86120817.602400005</v>
          </cell>
          <cell r="K7703">
            <v>0.57999999999999996</v>
          </cell>
          <cell r="L7703">
            <v>136070892</v>
          </cell>
        </row>
        <row r="7704">
          <cell r="A7704" t="str">
            <v>004482116</v>
          </cell>
          <cell r="B7704" t="str">
            <v>Adapter</v>
          </cell>
          <cell r="C7704" t="str">
            <v>EA-1653/43</v>
          </cell>
          <cell r="D7704" t="str">
            <v>13,5718</v>
          </cell>
          <cell r="E7704" t="str">
            <v>RB</v>
          </cell>
          <cell r="F7704">
            <v>32</v>
          </cell>
          <cell r="G7704">
            <v>92288.24</v>
          </cell>
          <cell r="H7704">
            <v>0</v>
          </cell>
          <cell r="I7704">
            <v>93211.122400000007</v>
          </cell>
          <cell r="J7704">
            <v>11744601.422400001</v>
          </cell>
          <cell r="K7704">
            <v>0.57999999999999996</v>
          </cell>
          <cell r="L7704">
            <v>18556471</v>
          </cell>
        </row>
        <row r="7705">
          <cell r="A7705" t="str">
            <v>004482117</v>
          </cell>
          <cell r="B7705" t="str">
            <v>Adapter</v>
          </cell>
          <cell r="C7705" t="str">
            <v>EA-3253/43</v>
          </cell>
          <cell r="D7705" t="str">
            <v>14,9689</v>
          </cell>
          <cell r="E7705" t="str">
            <v>RB</v>
          </cell>
          <cell r="F7705">
            <v>32</v>
          </cell>
          <cell r="G7705">
            <v>101788.52</v>
          </cell>
          <cell r="H7705">
            <v>0</v>
          </cell>
          <cell r="I7705">
            <v>102806.40520000001</v>
          </cell>
          <cell r="J7705">
            <v>12953607.055200001</v>
          </cell>
          <cell r="K7705">
            <v>0.57999999999999996</v>
          </cell>
          <cell r="L7705">
            <v>20466700</v>
          </cell>
        </row>
        <row r="7706">
          <cell r="A7706" t="str">
            <v>004482118</v>
          </cell>
          <cell r="B7706" t="str">
            <v>Adapter</v>
          </cell>
          <cell r="C7706" t="str">
            <v>EA-1653/43-O</v>
          </cell>
          <cell r="D7706" t="str">
            <v>15,6341</v>
          </cell>
          <cell r="E7706" t="str">
            <v>RB</v>
          </cell>
          <cell r="F7706">
            <v>32</v>
          </cell>
          <cell r="G7706">
            <v>106311.88</v>
          </cell>
          <cell r="H7706">
            <v>0</v>
          </cell>
          <cell r="I7706">
            <v>107374.9988</v>
          </cell>
          <cell r="J7706">
            <v>13529249.8488</v>
          </cell>
          <cell r="K7706">
            <v>0.57999999999999996</v>
          </cell>
          <cell r="L7706">
            <v>21376215</v>
          </cell>
        </row>
        <row r="7707">
          <cell r="A7707" t="str">
            <v>004482119</v>
          </cell>
          <cell r="B7707" t="str">
            <v>Adapter</v>
          </cell>
          <cell r="C7707" t="str">
            <v>EA-3253/43-O</v>
          </cell>
          <cell r="D7707" t="str">
            <v>18,8138</v>
          </cell>
          <cell r="E7707" t="str">
            <v>RB</v>
          </cell>
          <cell r="F7707">
            <v>32</v>
          </cell>
          <cell r="G7707">
            <v>127933.84000000001</v>
          </cell>
          <cell r="H7707">
            <v>0</v>
          </cell>
          <cell r="I7707">
            <v>129213.17840000002</v>
          </cell>
          <cell r="J7707">
            <v>16280860.478400003</v>
          </cell>
          <cell r="K7707">
            <v>0.57999999999999996</v>
          </cell>
          <cell r="L7707">
            <v>25723760</v>
          </cell>
        </row>
        <row r="7708">
          <cell r="A7708" t="str">
            <v>004482120</v>
          </cell>
          <cell r="B7708" t="str">
            <v>Adapter</v>
          </cell>
          <cell r="C7708" t="str">
            <v>EA-16-32/4</v>
          </cell>
          <cell r="D7708" t="str">
            <v>17,4637</v>
          </cell>
          <cell r="E7708" t="str">
            <v>RB</v>
          </cell>
          <cell r="F7708">
            <v>32</v>
          </cell>
          <cell r="G7708">
            <v>118753.16</v>
          </cell>
          <cell r="H7708">
            <v>0</v>
          </cell>
          <cell r="I7708">
            <v>119940.69160000001</v>
          </cell>
          <cell r="J7708">
            <v>15112527.141600002</v>
          </cell>
          <cell r="K7708">
            <v>0.57999999999999996</v>
          </cell>
          <cell r="L7708">
            <v>23877793</v>
          </cell>
        </row>
        <row r="7709">
          <cell r="A7709" t="str">
            <v>004482121</v>
          </cell>
          <cell r="B7709" t="str">
            <v>Adapter</v>
          </cell>
          <cell r="C7709" t="str">
            <v>EA-16-32/5</v>
          </cell>
          <cell r="D7709" t="str">
            <v>19,5593</v>
          </cell>
          <cell r="E7709" t="str">
            <v>RB</v>
          </cell>
          <cell r="F7709">
            <v>32</v>
          </cell>
          <cell r="G7709">
            <v>133003.24000000002</v>
          </cell>
          <cell r="H7709">
            <v>0</v>
          </cell>
          <cell r="I7709">
            <v>134333.27240000002</v>
          </cell>
          <cell r="J7709">
            <v>16925992.322400004</v>
          </cell>
          <cell r="K7709">
            <v>0.57999999999999996</v>
          </cell>
          <cell r="L7709">
            <v>26743068</v>
          </cell>
        </row>
        <row r="7710">
          <cell r="A7710" t="str">
            <v>004482122</v>
          </cell>
          <cell r="B7710" t="str">
            <v>Adapter</v>
          </cell>
          <cell r="C7710" t="str">
            <v>EA-16-32/5-O</v>
          </cell>
          <cell r="D7710" t="str">
            <v>22,4533</v>
          </cell>
          <cell r="E7710" t="str">
            <v>RB</v>
          </cell>
          <cell r="F7710">
            <v>32</v>
          </cell>
          <cell r="G7710">
            <v>152682.44</v>
          </cell>
          <cell r="H7710">
            <v>0</v>
          </cell>
          <cell r="I7710">
            <v>154209.26440000001</v>
          </cell>
          <cell r="J7710">
            <v>19430367.314400002</v>
          </cell>
          <cell r="K7710">
            <v>0.57999999999999996</v>
          </cell>
          <cell r="L7710">
            <v>30699981</v>
          </cell>
        </row>
        <row r="7711">
          <cell r="A7711" t="str">
            <v>004482124</v>
          </cell>
          <cell r="B7711" t="str">
            <v>Industrijska vtiènica</v>
          </cell>
          <cell r="C7711" t="str">
            <v>EE 16 S</v>
          </cell>
          <cell r="D7711" t="str">
            <v>3,0337</v>
          </cell>
          <cell r="E7711" t="str">
            <v>RB</v>
          </cell>
          <cell r="F7711">
            <v>32</v>
          </cell>
          <cell r="G7711">
            <v>20629.16</v>
          </cell>
          <cell r="H7711">
            <v>0</v>
          </cell>
          <cell r="I7711">
            <v>20835.4516</v>
          </cell>
          <cell r="J7711">
            <v>2625266.9016</v>
          </cell>
          <cell r="K7711">
            <v>0.57999999999999996</v>
          </cell>
          <cell r="L7711">
            <v>4147922</v>
          </cell>
        </row>
        <row r="7712">
          <cell r="A7712" t="str">
            <v>004482126</v>
          </cell>
          <cell r="B7712" t="str">
            <v>Industrijska vtiènica</v>
          </cell>
          <cell r="C7712" t="str">
            <v>EEH 16 S</v>
          </cell>
          <cell r="D7712" t="str">
            <v>5,2491</v>
          </cell>
          <cell r="E7712" t="str">
            <v>RB</v>
          </cell>
          <cell r="F7712">
            <v>32</v>
          </cell>
          <cell r="G7712">
            <v>35693.880000000005</v>
          </cell>
          <cell r="H7712">
            <v>0</v>
          </cell>
          <cell r="I7712">
            <v>36050.818800000008</v>
          </cell>
          <cell r="J7712">
            <v>4542403.168800001</v>
          </cell>
          <cell r="K7712">
            <v>0.57999999999999996</v>
          </cell>
          <cell r="L7712">
            <v>7176998</v>
          </cell>
        </row>
        <row r="7713">
          <cell r="A7713" t="str">
            <v>004482127</v>
          </cell>
          <cell r="B7713" t="str">
            <v>Industrijska vtiènica</v>
          </cell>
          <cell r="C7713" t="str">
            <v>EEVG 16</v>
          </cell>
          <cell r="D7713" t="str">
            <v>12,7535</v>
          </cell>
          <cell r="E7713" t="str">
            <v>RB</v>
          </cell>
          <cell r="F7713">
            <v>32</v>
          </cell>
          <cell r="G7713">
            <v>86723.8</v>
          </cell>
          <cell r="H7713">
            <v>0</v>
          </cell>
          <cell r="I7713">
            <v>87591.038</v>
          </cell>
          <cell r="J7713">
            <v>11036470.788000001</v>
          </cell>
          <cell r="K7713">
            <v>0.57999999999999996</v>
          </cell>
          <cell r="L7713">
            <v>17437624</v>
          </cell>
        </row>
        <row r="7714">
          <cell r="A7714" t="str">
            <v>002161501</v>
          </cell>
          <cell r="B7714" t="str">
            <v>Inštalacijski odklopnik</v>
          </cell>
          <cell r="C7714" t="str">
            <v>ETIMAT 6 1p D0,5</v>
          </cell>
          <cell r="D7714" t="str">
            <v>6,7899</v>
          </cell>
          <cell r="E7714" t="str">
            <v>AD</v>
          </cell>
          <cell r="F7714">
            <v>43</v>
          </cell>
          <cell r="G7714">
            <v>38702.43</v>
          </cell>
          <cell r="H7714">
            <v>0</v>
          </cell>
          <cell r="I7714">
            <v>39089.454299999998</v>
          </cell>
          <cell r="J7714">
            <v>4925271.2418</v>
          </cell>
          <cell r="K7714">
            <v>0.55000000000000004</v>
          </cell>
          <cell r="L7714">
            <v>7634171</v>
          </cell>
        </row>
        <row r="7715">
          <cell r="A7715" t="str">
            <v>002161504</v>
          </cell>
          <cell r="B7715" t="str">
            <v>Inštalacijski odklopnik</v>
          </cell>
          <cell r="C7715" t="str">
            <v>ETIMAT 6 1p D1</v>
          </cell>
          <cell r="D7715" t="str">
            <v>6,7899</v>
          </cell>
          <cell r="E7715" t="str">
            <v>AD</v>
          </cell>
          <cell r="F7715">
            <v>43</v>
          </cell>
          <cell r="G7715">
            <v>38702.43</v>
          </cell>
          <cell r="H7715">
            <v>0</v>
          </cell>
          <cell r="I7715">
            <v>39089.454299999998</v>
          </cell>
          <cell r="J7715">
            <v>4925271.2418</v>
          </cell>
          <cell r="K7715">
            <v>0.55000000000000004</v>
          </cell>
          <cell r="L7715">
            <v>7634171</v>
          </cell>
        </row>
        <row r="7716">
          <cell r="A7716" t="str">
            <v>002161507</v>
          </cell>
          <cell r="B7716" t="str">
            <v>Inštalacijski odklopnik</v>
          </cell>
          <cell r="C7716" t="str">
            <v>ETIMAT 6 1p D1,6</v>
          </cell>
          <cell r="D7716" t="str">
            <v>6,7899</v>
          </cell>
          <cell r="E7716" t="str">
            <v>AD</v>
          </cell>
          <cell r="F7716">
            <v>43</v>
          </cell>
          <cell r="G7716">
            <v>38702.43</v>
          </cell>
          <cell r="H7716">
            <v>0</v>
          </cell>
          <cell r="I7716">
            <v>39089.454299999998</v>
          </cell>
          <cell r="J7716">
            <v>4925271.2418</v>
          </cell>
          <cell r="K7716">
            <v>0.55000000000000004</v>
          </cell>
          <cell r="L7716">
            <v>7634171</v>
          </cell>
        </row>
        <row r="7717">
          <cell r="A7717" t="str">
            <v>002161508</v>
          </cell>
          <cell r="B7717" t="str">
            <v>Inštalacijski odklopnik</v>
          </cell>
          <cell r="C7717" t="str">
            <v>ETIMAT 6 1p D2</v>
          </cell>
          <cell r="D7717" t="str">
            <v>6,7899</v>
          </cell>
          <cell r="E7717" t="str">
            <v>AD</v>
          </cell>
          <cell r="F7717">
            <v>43</v>
          </cell>
          <cell r="G7717">
            <v>38702.43</v>
          </cell>
          <cell r="H7717">
            <v>0</v>
          </cell>
          <cell r="I7717">
            <v>39089.454299999998</v>
          </cell>
          <cell r="J7717">
            <v>4925271.2418</v>
          </cell>
          <cell r="K7717">
            <v>0.55000000000000004</v>
          </cell>
          <cell r="L7717">
            <v>7634171</v>
          </cell>
        </row>
        <row r="7718">
          <cell r="A7718" t="str">
            <v>002161510</v>
          </cell>
          <cell r="B7718" t="str">
            <v>Inštalacijski odklopnik</v>
          </cell>
          <cell r="C7718" t="str">
            <v>ETIMAT 6 1p D4</v>
          </cell>
          <cell r="D7718" t="str">
            <v>6,7899</v>
          </cell>
          <cell r="E7718" t="str">
            <v>AD</v>
          </cell>
          <cell r="F7718">
            <v>43</v>
          </cell>
          <cell r="G7718">
            <v>38702.43</v>
          </cell>
          <cell r="H7718">
            <v>0</v>
          </cell>
          <cell r="I7718">
            <v>39089.454299999998</v>
          </cell>
          <cell r="J7718">
            <v>4925271.2418</v>
          </cell>
          <cell r="K7718">
            <v>0.55000000000000004</v>
          </cell>
          <cell r="L7718">
            <v>7634171</v>
          </cell>
        </row>
        <row r="7719">
          <cell r="A7719" t="str">
            <v>002161512</v>
          </cell>
          <cell r="B7719" t="str">
            <v>Inštalacijski odklopnik</v>
          </cell>
          <cell r="C7719" t="str">
            <v>ETIMAT 6 1p D6</v>
          </cell>
          <cell r="D7719" t="str">
            <v>4,5310</v>
          </cell>
          <cell r="E7719" t="str">
            <v>AD</v>
          </cell>
          <cell r="F7719">
            <v>43</v>
          </cell>
          <cell r="G7719">
            <v>25826.699999999997</v>
          </cell>
          <cell r="H7719">
            <v>0</v>
          </cell>
          <cell r="I7719">
            <v>26084.966999999997</v>
          </cell>
          <cell r="J7719">
            <v>3286705.8419999997</v>
          </cell>
          <cell r="K7719">
            <v>0.55000000000000004</v>
          </cell>
          <cell r="L7719">
            <v>5094395</v>
          </cell>
        </row>
        <row r="7720">
          <cell r="A7720" t="str">
            <v>002161514</v>
          </cell>
          <cell r="B7720" t="str">
            <v>Inštalacijski odklopnik</v>
          </cell>
          <cell r="C7720" t="str">
            <v>ETIMAT 6 1p D10</v>
          </cell>
          <cell r="D7720" t="str">
            <v>4,5310</v>
          </cell>
          <cell r="E7720" t="str">
            <v>AD</v>
          </cell>
          <cell r="F7720">
            <v>43</v>
          </cell>
          <cell r="G7720">
            <v>25826.699999999997</v>
          </cell>
          <cell r="H7720">
            <v>0</v>
          </cell>
          <cell r="I7720">
            <v>26084.966999999997</v>
          </cell>
          <cell r="J7720">
            <v>3286705.8419999997</v>
          </cell>
          <cell r="K7720">
            <v>0.55000000000000004</v>
          </cell>
          <cell r="L7720">
            <v>5094395</v>
          </cell>
        </row>
        <row r="7721">
          <cell r="A7721" t="str">
            <v>002161515</v>
          </cell>
          <cell r="B7721" t="str">
            <v>Inštalacijski odklopnik</v>
          </cell>
          <cell r="C7721" t="str">
            <v>ETIMAT 6 1p D13</v>
          </cell>
          <cell r="D7721" t="str">
            <v>4,5310</v>
          </cell>
          <cell r="E7721" t="str">
            <v>AD</v>
          </cell>
          <cell r="F7721">
            <v>43</v>
          </cell>
          <cell r="G7721">
            <v>25826.699999999997</v>
          </cell>
          <cell r="H7721">
            <v>0</v>
          </cell>
          <cell r="I7721">
            <v>26084.966999999997</v>
          </cell>
          <cell r="J7721">
            <v>3286705.8419999997</v>
          </cell>
          <cell r="K7721">
            <v>0.55000000000000004</v>
          </cell>
          <cell r="L7721">
            <v>5094395</v>
          </cell>
        </row>
        <row r="7722">
          <cell r="A7722" t="str">
            <v>002161516</v>
          </cell>
          <cell r="B7722" t="str">
            <v>Inštalacijski odklopnik</v>
          </cell>
          <cell r="C7722" t="str">
            <v>ETIMAT 6 1p D16</v>
          </cell>
          <cell r="D7722" t="str">
            <v>4,5310</v>
          </cell>
          <cell r="E7722" t="str">
            <v>AD</v>
          </cell>
          <cell r="F7722">
            <v>43</v>
          </cell>
          <cell r="G7722">
            <v>25826.699999999997</v>
          </cell>
          <cell r="H7722">
            <v>0</v>
          </cell>
          <cell r="I7722">
            <v>26084.966999999997</v>
          </cell>
          <cell r="J7722">
            <v>3286705.8419999997</v>
          </cell>
          <cell r="K7722">
            <v>0.55000000000000004</v>
          </cell>
          <cell r="L7722">
            <v>5094395</v>
          </cell>
        </row>
        <row r="7723">
          <cell r="A7723" t="str">
            <v>002161517</v>
          </cell>
          <cell r="B7723" t="str">
            <v>Inštalacijski odklopnik</v>
          </cell>
          <cell r="C7723" t="str">
            <v>ETIMAT 6 1p D20</v>
          </cell>
          <cell r="D7723" t="str">
            <v>4,5310</v>
          </cell>
          <cell r="E7723" t="str">
            <v>AD</v>
          </cell>
          <cell r="F7723">
            <v>43</v>
          </cell>
          <cell r="G7723">
            <v>25826.699999999997</v>
          </cell>
          <cell r="H7723">
            <v>0</v>
          </cell>
          <cell r="I7723">
            <v>26084.966999999997</v>
          </cell>
          <cell r="J7723">
            <v>3286705.8419999997</v>
          </cell>
          <cell r="K7723">
            <v>0.55000000000000004</v>
          </cell>
          <cell r="L7723">
            <v>5094395</v>
          </cell>
        </row>
        <row r="7724">
          <cell r="A7724" t="str">
            <v>002161518</v>
          </cell>
          <cell r="B7724" t="str">
            <v>Inštalacijski odklopnik</v>
          </cell>
          <cell r="C7724" t="str">
            <v>ETIMAT 6 1p D25</v>
          </cell>
          <cell r="D7724" t="str">
            <v>4,5310</v>
          </cell>
          <cell r="E7724" t="str">
            <v>AD</v>
          </cell>
          <cell r="F7724">
            <v>43</v>
          </cell>
          <cell r="G7724">
            <v>25826.699999999997</v>
          </cell>
          <cell r="H7724">
            <v>0</v>
          </cell>
          <cell r="I7724">
            <v>26084.966999999997</v>
          </cell>
          <cell r="J7724">
            <v>3286705.8419999997</v>
          </cell>
          <cell r="K7724">
            <v>0.55000000000000004</v>
          </cell>
          <cell r="L7724">
            <v>5094395</v>
          </cell>
        </row>
        <row r="7725">
          <cell r="A7725" t="str">
            <v>002161519</v>
          </cell>
          <cell r="B7725" t="str">
            <v>Inštalacijski odklopnik</v>
          </cell>
          <cell r="C7725" t="str">
            <v>ETIMAT 6 1p D32</v>
          </cell>
          <cell r="D7725" t="str">
            <v>4,7406</v>
          </cell>
          <cell r="E7725" t="str">
            <v>AD</v>
          </cell>
          <cell r="F7725">
            <v>43</v>
          </cell>
          <cell r="G7725">
            <v>27021.42</v>
          </cell>
          <cell r="H7725">
            <v>0</v>
          </cell>
          <cell r="I7725">
            <v>27291.634199999997</v>
          </cell>
          <cell r="J7725">
            <v>3438745.9091999996</v>
          </cell>
          <cell r="K7725">
            <v>0.55000000000000004</v>
          </cell>
          <cell r="L7725">
            <v>5330057</v>
          </cell>
        </row>
        <row r="7726">
          <cell r="A7726" t="str">
            <v>002161520</v>
          </cell>
          <cell r="B7726" t="str">
            <v>Inštalacijski odklopnik</v>
          </cell>
          <cell r="C7726" t="str">
            <v>ETIMAT 6 1p D40</v>
          </cell>
          <cell r="D7726" t="str">
            <v>6,8329</v>
          </cell>
          <cell r="E7726" t="str">
            <v>AD</v>
          </cell>
          <cell r="F7726">
            <v>43</v>
          </cell>
          <cell r="G7726">
            <v>38947.53</v>
          </cell>
          <cell r="H7726">
            <v>0</v>
          </cell>
          <cell r="I7726">
            <v>39337.005299999997</v>
          </cell>
          <cell r="J7726">
            <v>4956462.6677999999</v>
          </cell>
          <cell r="K7726">
            <v>0.55000000000000004</v>
          </cell>
          <cell r="L7726">
            <v>7682518</v>
          </cell>
        </row>
        <row r="7727">
          <cell r="A7727" t="str">
            <v>002161521</v>
          </cell>
          <cell r="B7727" t="str">
            <v>Inštalacijski odklopnik</v>
          </cell>
          <cell r="C7727" t="str">
            <v>ETIMAT 6 1p D50</v>
          </cell>
          <cell r="D7727" t="str">
            <v>9,1957</v>
          </cell>
          <cell r="E7727" t="str">
            <v>AE</v>
          </cell>
          <cell r="F7727">
            <v>43</v>
          </cell>
          <cell r="G7727">
            <v>52415.49</v>
          </cell>
          <cell r="H7727">
            <v>0</v>
          </cell>
          <cell r="I7727">
            <v>52939.644899999999</v>
          </cell>
          <cell r="J7727">
            <v>6670395.2573999995</v>
          </cell>
          <cell r="K7727">
            <v>0.55000000000000004</v>
          </cell>
          <cell r="L7727">
            <v>10339113</v>
          </cell>
        </row>
        <row r="7728">
          <cell r="A7728" t="str">
            <v>002161522</v>
          </cell>
          <cell r="B7728" t="str">
            <v>Inštalacijski odklopnik</v>
          </cell>
          <cell r="C7728" t="str">
            <v>ETIMAT 6 1p D63</v>
          </cell>
          <cell r="D7728" t="str">
            <v>10,1110</v>
          </cell>
          <cell r="E7728" t="str">
            <v>AE</v>
          </cell>
          <cell r="F7728">
            <v>43</v>
          </cell>
          <cell r="G7728">
            <v>57632.7</v>
          </cell>
          <cell r="H7728">
            <v>0</v>
          </cell>
          <cell r="I7728">
            <v>58209.026999999995</v>
          </cell>
          <cell r="J7728">
            <v>7334337.4019999998</v>
          </cell>
          <cell r="K7728">
            <v>0.55000000000000004</v>
          </cell>
          <cell r="L7728">
            <v>11368223</v>
          </cell>
        </row>
        <row r="7729">
          <cell r="A7729" t="str">
            <v>002142501</v>
          </cell>
          <cell r="B7729" t="str">
            <v>Inštalacijski odklopnik</v>
          </cell>
          <cell r="C7729" t="str">
            <v>ETIMAT 6 1p+N C0,5</v>
          </cell>
          <cell r="D7729" t="str">
            <v>11,7666</v>
          </cell>
          <cell r="E7729" t="str">
            <v>AD</v>
          </cell>
          <cell r="F7729">
            <v>43</v>
          </cell>
          <cell r="G7729">
            <v>67069.62</v>
          </cell>
          <cell r="H7729">
            <v>0</v>
          </cell>
          <cell r="I7729">
            <v>67740.316200000001</v>
          </cell>
          <cell r="J7729">
            <v>8535279.8411999997</v>
          </cell>
          <cell r="K7729">
            <v>0.6</v>
          </cell>
          <cell r="L7729">
            <v>13656448</v>
          </cell>
        </row>
        <row r="7730">
          <cell r="A7730" t="str">
            <v>002142504</v>
          </cell>
          <cell r="B7730" t="str">
            <v>Inštalacijski odklopnik</v>
          </cell>
          <cell r="C7730" t="str">
            <v>ETIMAT 6 1p+N C1</v>
          </cell>
          <cell r="D7730" t="str">
            <v>11,7666</v>
          </cell>
          <cell r="E7730" t="str">
            <v>AD</v>
          </cell>
          <cell r="F7730">
            <v>43</v>
          </cell>
          <cell r="G7730">
            <v>67069.62</v>
          </cell>
          <cell r="H7730">
            <v>0</v>
          </cell>
          <cell r="I7730">
            <v>67740.316200000001</v>
          </cell>
          <cell r="J7730">
            <v>8535279.8411999997</v>
          </cell>
          <cell r="K7730">
            <v>0.6</v>
          </cell>
          <cell r="L7730">
            <v>13656448</v>
          </cell>
        </row>
        <row r="7731">
          <cell r="A7731" t="str">
            <v>002142507</v>
          </cell>
          <cell r="B7731" t="str">
            <v>Inštalacijski odklopnik</v>
          </cell>
          <cell r="C7731" t="str">
            <v>ETIMAT 6 1p+N C1,6</v>
          </cell>
          <cell r="D7731" t="str">
            <v>11,4304</v>
          </cell>
          <cell r="E7731" t="str">
            <v>AD</v>
          </cell>
          <cell r="F7731">
            <v>43</v>
          </cell>
          <cell r="G7731">
            <v>65153.279999999992</v>
          </cell>
          <cell r="H7731">
            <v>0</v>
          </cell>
          <cell r="I7731">
            <v>65804.812799999985</v>
          </cell>
          <cell r="J7731">
            <v>8291406.4127999982</v>
          </cell>
          <cell r="K7731">
            <v>0.6</v>
          </cell>
          <cell r="L7731">
            <v>13266251</v>
          </cell>
        </row>
        <row r="7732">
          <cell r="A7732" t="str">
            <v>002142508</v>
          </cell>
          <cell r="B7732" t="str">
            <v>Inštalacijski odklopnik</v>
          </cell>
          <cell r="C7732" t="str">
            <v>ETIMAT 6 1p+N C2</v>
          </cell>
          <cell r="D7732" t="str">
            <v>10,7021</v>
          </cell>
          <cell r="E7732" t="str">
            <v>AD</v>
          </cell>
          <cell r="F7732">
            <v>43</v>
          </cell>
          <cell r="G7732">
            <v>61001.969999999994</v>
          </cell>
          <cell r="H7732">
            <v>0</v>
          </cell>
          <cell r="I7732">
            <v>61611.989699999991</v>
          </cell>
          <cell r="J7732">
            <v>7763110.7021999992</v>
          </cell>
          <cell r="K7732">
            <v>0.6</v>
          </cell>
          <cell r="L7732">
            <v>12420978</v>
          </cell>
        </row>
        <row r="7733">
          <cell r="A7733" t="str">
            <v>002142510</v>
          </cell>
          <cell r="B7733" t="str">
            <v>Inštalacijski odklopnik</v>
          </cell>
          <cell r="C7733" t="str">
            <v>ETIMAT 6 1p+N C4</v>
          </cell>
          <cell r="D7733" t="str">
            <v>10,7021</v>
          </cell>
          <cell r="E7733" t="str">
            <v>AD</v>
          </cell>
          <cell r="F7733">
            <v>43</v>
          </cell>
          <cell r="G7733">
            <v>61001.969999999994</v>
          </cell>
          <cell r="H7733">
            <v>0</v>
          </cell>
          <cell r="I7733">
            <v>61611.989699999991</v>
          </cell>
          <cell r="J7733">
            <v>7763110.7021999992</v>
          </cell>
          <cell r="K7733">
            <v>0.6</v>
          </cell>
          <cell r="L7733">
            <v>12420978</v>
          </cell>
        </row>
        <row r="7734">
          <cell r="A7734" t="str">
            <v>002162501</v>
          </cell>
          <cell r="B7734" t="str">
            <v>Inštalacijski odklopnik</v>
          </cell>
          <cell r="C7734" t="str">
            <v>ETIMAT 6 1p+N D0,5</v>
          </cell>
          <cell r="D7734" t="str">
            <v>15,4435</v>
          </cell>
          <cell r="E7734" t="str">
            <v>AD</v>
          </cell>
          <cell r="F7734">
            <v>43</v>
          </cell>
          <cell r="G7734">
            <v>88027.95</v>
          </cell>
          <cell r="H7734">
            <v>0</v>
          </cell>
          <cell r="I7734">
            <v>88908.229500000001</v>
          </cell>
          <cell r="J7734">
            <v>11202436.916999999</v>
          </cell>
          <cell r="K7734">
            <v>0.6</v>
          </cell>
          <cell r="L7734">
            <v>17923900</v>
          </cell>
        </row>
        <row r="7735">
          <cell r="A7735" t="str">
            <v>002162504</v>
          </cell>
          <cell r="B7735" t="str">
            <v>Inštalacijski odklopnik</v>
          </cell>
          <cell r="C7735" t="str">
            <v>ETIMAT 6 1p+N D1</v>
          </cell>
          <cell r="D7735" t="str">
            <v>15,4435</v>
          </cell>
          <cell r="E7735" t="str">
            <v>AD</v>
          </cell>
          <cell r="F7735">
            <v>43</v>
          </cell>
          <cell r="G7735">
            <v>88027.95</v>
          </cell>
          <cell r="H7735">
            <v>0</v>
          </cell>
          <cell r="I7735">
            <v>88908.229500000001</v>
          </cell>
          <cell r="J7735">
            <v>11202436.916999999</v>
          </cell>
          <cell r="K7735">
            <v>0.6</v>
          </cell>
          <cell r="L7735">
            <v>17923900</v>
          </cell>
        </row>
        <row r="7736">
          <cell r="A7736" t="str">
            <v>002162507</v>
          </cell>
          <cell r="B7736" t="str">
            <v>Inštalacijski odklopnik</v>
          </cell>
          <cell r="C7736" t="str">
            <v>ETIMAT 6 1p+N D1,6</v>
          </cell>
          <cell r="D7736" t="str">
            <v>15,4435</v>
          </cell>
          <cell r="E7736" t="str">
            <v>AD</v>
          </cell>
          <cell r="F7736">
            <v>43</v>
          </cell>
          <cell r="G7736">
            <v>88027.95</v>
          </cell>
          <cell r="H7736">
            <v>0</v>
          </cell>
          <cell r="I7736">
            <v>88908.229500000001</v>
          </cell>
          <cell r="J7736">
            <v>11202436.916999999</v>
          </cell>
          <cell r="K7736">
            <v>0.6</v>
          </cell>
          <cell r="L7736">
            <v>17923900</v>
          </cell>
        </row>
        <row r="7737">
          <cell r="A7737" t="str">
            <v>002162508</v>
          </cell>
          <cell r="B7737" t="str">
            <v>Inštalacijski odklopnik</v>
          </cell>
          <cell r="C7737" t="str">
            <v>ETIMAT 6 1p+N D2</v>
          </cell>
          <cell r="D7737" t="str">
            <v>15,4435</v>
          </cell>
          <cell r="E7737" t="str">
            <v>AD</v>
          </cell>
          <cell r="F7737">
            <v>43</v>
          </cell>
          <cell r="G7737">
            <v>88027.95</v>
          </cell>
          <cell r="H7737">
            <v>0</v>
          </cell>
          <cell r="I7737">
            <v>88908.229500000001</v>
          </cell>
          <cell r="J7737">
            <v>11202436.916999999</v>
          </cell>
          <cell r="K7737">
            <v>0.6</v>
          </cell>
          <cell r="L7737">
            <v>17923900</v>
          </cell>
        </row>
        <row r="7738">
          <cell r="A7738" t="str">
            <v>002162510</v>
          </cell>
          <cell r="B7738" t="str">
            <v>Inštalacijski odklopnik</v>
          </cell>
          <cell r="C7738" t="str">
            <v>ETIMAT 6 1p+N D4</v>
          </cell>
          <cell r="D7738" t="str">
            <v>15,4435</v>
          </cell>
          <cell r="E7738" t="str">
            <v>AD</v>
          </cell>
          <cell r="F7738">
            <v>43</v>
          </cell>
          <cell r="G7738">
            <v>88027.95</v>
          </cell>
          <cell r="H7738">
            <v>0</v>
          </cell>
          <cell r="I7738">
            <v>88908.229500000001</v>
          </cell>
          <cell r="J7738">
            <v>11202436.916999999</v>
          </cell>
          <cell r="K7738">
            <v>0.6</v>
          </cell>
          <cell r="L7738">
            <v>17923900</v>
          </cell>
        </row>
        <row r="7739">
          <cell r="A7739" t="str">
            <v>002162512</v>
          </cell>
          <cell r="B7739" t="str">
            <v>Inštalacijski odklopnik</v>
          </cell>
          <cell r="C7739" t="str">
            <v>ETIMAT 6 1p+N D6</v>
          </cell>
          <cell r="D7739" t="str">
            <v>10,3044</v>
          </cell>
          <cell r="E7739" t="str">
            <v>AD</v>
          </cell>
          <cell r="F7739">
            <v>43</v>
          </cell>
          <cell r="G7739">
            <v>58735.079999999994</v>
          </cell>
          <cell r="H7739">
            <v>0</v>
          </cell>
          <cell r="I7739">
            <v>59322.430799999995</v>
          </cell>
          <cell r="J7739">
            <v>7474626.2807999989</v>
          </cell>
          <cell r="K7739">
            <v>0.6</v>
          </cell>
          <cell r="L7739">
            <v>11959403</v>
          </cell>
        </row>
        <row r="7740">
          <cell r="A7740" t="str">
            <v>002162514</v>
          </cell>
          <cell r="B7740" t="str">
            <v>Inštalacijski odklopnik</v>
          </cell>
          <cell r="C7740" t="str">
            <v>ETIMAT 6 1p+N D10</v>
          </cell>
          <cell r="D7740" t="str">
            <v>10,3044</v>
          </cell>
          <cell r="E7740" t="str">
            <v>AD</v>
          </cell>
          <cell r="F7740">
            <v>43</v>
          </cell>
          <cell r="G7740">
            <v>58735.079999999994</v>
          </cell>
          <cell r="H7740">
            <v>0</v>
          </cell>
          <cell r="I7740">
            <v>59322.430799999995</v>
          </cell>
          <cell r="J7740">
            <v>7474626.2807999989</v>
          </cell>
          <cell r="K7740">
            <v>0.6</v>
          </cell>
          <cell r="L7740">
            <v>11959403</v>
          </cell>
        </row>
        <row r="7741">
          <cell r="A7741" t="str">
            <v>002162515</v>
          </cell>
          <cell r="B7741" t="str">
            <v>Inštalacijski odklopnik</v>
          </cell>
          <cell r="C7741" t="str">
            <v>ETIMAT 6 1p+N D13</v>
          </cell>
          <cell r="D7741" t="str">
            <v>10,3044</v>
          </cell>
          <cell r="E7741" t="str">
            <v>AD</v>
          </cell>
          <cell r="F7741">
            <v>43</v>
          </cell>
          <cell r="G7741">
            <v>58735.079999999994</v>
          </cell>
          <cell r="H7741">
            <v>0</v>
          </cell>
          <cell r="I7741">
            <v>59322.430799999995</v>
          </cell>
          <cell r="J7741">
            <v>7474626.2807999989</v>
          </cell>
          <cell r="K7741">
            <v>0.6</v>
          </cell>
          <cell r="L7741">
            <v>11959403</v>
          </cell>
        </row>
        <row r="7742">
          <cell r="A7742" t="str">
            <v>002162516</v>
          </cell>
          <cell r="B7742" t="str">
            <v>Inštalacijski odklopnik</v>
          </cell>
          <cell r="C7742" t="str">
            <v>ETIMAT 6 1p+N D16</v>
          </cell>
          <cell r="D7742" t="str">
            <v>10,3044</v>
          </cell>
          <cell r="E7742" t="str">
            <v>AD</v>
          </cell>
          <cell r="F7742">
            <v>43</v>
          </cell>
          <cell r="G7742">
            <v>58735.079999999994</v>
          </cell>
          <cell r="H7742">
            <v>0</v>
          </cell>
          <cell r="I7742">
            <v>59322.430799999995</v>
          </cell>
          <cell r="J7742">
            <v>7474626.2807999989</v>
          </cell>
          <cell r="K7742">
            <v>0.6</v>
          </cell>
          <cell r="L7742">
            <v>11959403</v>
          </cell>
        </row>
        <row r="7743">
          <cell r="A7743" t="str">
            <v>002162517</v>
          </cell>
          <cell r="B7743" t="str">
            <v>Inštalacijski odklopnik</v>
          </cell>
          <cell r="C7743" t="str">
            <v>ETIMAT 6 1p+N D20</v>
          </cell>
          <cell r="D7743" t="str">
            <v>10,3044</v>
          </cell>
          <cell r="E7743" t="str">
            <v>AD</v>
          </cell>
          <cell r="F7743">
            <v>43</v>
          </cell>
          <cell r="G7743">
            <v>58735.079999999994</v>
          </cell>
          <cell r="H7743">
            <v>0</v>
          </cell>
          <cell r="I7743">
            <v>59322.430799999995</v>
          </cell>
          <cell r="J7743">
            <v>7474626.2807999989</v>
          </cell>
          <cell r="K7743">
            <v>0.6</v>
          </cell>
          <cell r="L7743">
            <v>11959403</v>
          </cell>
        </row>
        <row r="7744">
          <cell r="A7744" t="str">
            <v>002162518</v>
          </cell>
          <cell r="B7744" t="str">
            <v>Inštalacijski odklopnik</v>
          </cell>
          <cell r="C7744" t="str">
            <v>ETIMAT 6 1p+N D25</v>
          </cell>
          <cell r="D7744" t="str">
            <v>10,3044</v>
          </cell>
          <cell r="E7744" t="str">
            <v>AD</v>
          </cell>
          <cell r="F7744">
            <v>43</v>
          </cell>
          <cell r="G7744">
            <v>58735.079999999994</v>
          </cell>
          <cell r="H7744">
            <v>0</v>
          </cell>
          <cell r="I7744">
            <v>59322.430799999995</v>
          </cell>
          <cell r="J7744">
            <v>7474626.2807999989</v>
          </cell>
          <cell r="K7744">
            <v>0.6</v>
          </cell>
          <cell r="L7744">
            <v>11959403</v>
          </cell>
        </row>
        <row r="7745">
          <cell r="A7745" t="str">
            <v>002162519</v>
          </cell>
          <cell r="B7745" t="str">
            <v>Inštalacijski odklopnik</v>
          </cell>
          <cell r="C7745" t="str">
            <v>ETIMAT 6 1p+N D32</v>
          </cell>
          <cell r="D7745" t="str">
            <v>10,7802</v>
          </cell>
          <cell r="E7745" t="str">
            <v>AD</v>
          </cell>
          <cell r="F7745">
            <v>43</v>
          </cell>
          <cell r="G7745">
            <v>61447.139999999992</v>
          </cell>
          <cell r="H7745">
            <v>0</v>
          </cell>
          <cell r="I7745">
            <v>62061.611399999994</v>
          </cell>
          <cell r="J7745">
            <v>7819763.0363999996</v>
          </cell>
          <cell r="K7745">
            <v>0.6</v>
          </cell>
          <cell r="L7745">
            <v>12511621</v>
          </cell>
        </row>
        <row r="7746">
          <cell r="A7746" t="str">
            <v>002162520</v>
          </cell>
          <cell r="B7746" t="str">
            <v>Inštalacijski odklopnik</v>
          </cell>
          <cell r="C7746" t="str">
            <v>ETIMAT 6 1p+N D40</v>
          </cell>
          <cell r="D7746" t="str">
            <v>15,3117</v>
          </cell>
          <cell r="E7746" t="str">
            <v>AD</v>
          </cell>
          <cell r="F7746">
            <v>43</v>
          </cell>
          <cell r="G7746">
            <v>87276.689999999988</v>
          </cell>
          <cell r="H7746">
            <v>0</v>
          </cell>
          <cell r="I7746">
            <v>88149.45689999999</v>
          </cell>
          <cell r="J7746">
            <v>11106831.569399999</v>
          </cell>
          <cell r="K7746">
            <v>0.6</v>
          </cell>
          <cell r="L7746">
            <v>17770931</v>
          </cell>
        </row>
        <row r="7747">
          <cell r="A7747" t="str">
            <v>002162521</v>
          </cell>
          <cell r="B7747" t="str">
            <v>Inštalacijski odklopnik</v>
          </cell>
          <cell r="C7747" t="str">
            <v>ETIMAT 6 1p+N D50</v>
          </cell>
          <cell r="D7747" t="str">
            <v>20,6066</v>
          </cell>
          <cell r="E7747" t="str">
            <v>AE</v>
          </cell>
          <cell r="F7747">
            <v>43</v>
          </cell>
          <cell r="G7747">
            <v>117457.62</v>
          </cell>
          <cell r="H7747">
            <v>0</v>
          </cell>
          <cell r="I7747">
            <v>118632.19619999999</v>
          </cell>
          <cell r="J7747">
            <v>14947656.721199999</v>
          </cell>
          <cell r="K7747">
            <v>0.6</v>
          </cell>
          <cell r="L7747">
            <v>23916251</v>
          </cell>
        </row>
        <row r="7748">
          <cell r="A7748" t="str">
            <v>002162522</v>
          </cell>
          <cell r="B7748" t="str">
            <v>Inštalacijski odklopnik</v>
          </cell>
          <cell r="C7748" t="str">
            <v>ETIMAT 6 1p+N D63</v>
          </cell>
          <cell r="D7748" t="str">
            <v>22,6576</v>
          </cell>
          <cell r="E7748" t="str">
            <v>AE</v>
          </cell>
          <cell r="F7748">
            <v>43</v>
          </cell>
          <cell r="G7748">
            <v>129148.31999999999</v>
          </cell>
          <cell r="H7748">
            <v>0</v>
          </cell>
          <cell r="I7748">
            <v>130439.80319999999</v>
          </cell>
          <cell r="J7748">
            <v>16435415.203199999</v>
          </cell>
          <cell r="K7748">
            <v>0.6</v>
          </cell>
          <cell r="L7748">
            <v>26296665</v>
          </cell>
        </row>
        <row r="7749">
          <cell r="A7749" t="str">
            <v>002143501</v>
          </cell>
          <cell r="B7749" t="str">
            <v>Inštalacijski odklopnik</v>
          </cell>
          <cell r="C7749" t="str">
            <v>ETIMAT 6 2p C0,5</v>
          </cell>
          <cell r="D7749" t="str">
            <v>12,3873</v>
          </cell>
          <cell r="E7749" t="str">
            <v>AD</v>
          </cell>
          <cell r="F7749">
            <v>43</v>
          </cell>
          <cell r="G7749">
            <v>70607.61</v>
          </cell>
          <cell r="H7749">
            <v>0</v>
          </cell>
          <cell r="I7749">
            <v>71313.686100000006</v>
          </cell>
          <cell r="J7749">
            <v>8985524.4486000016</v>
          </cell>
          <cell r="K7749">
            <v>0.6</v>
          </cell>
          <cell r="L7749">
            <v>14376840</v>
          </cell>
        </row>
        <row r="7750">
          <cell r="A7750" t="str">
            <v>002143504</v>
          </cell>
          <cell r="B7750" t="str">
            <v>Inštalacijski odklopnik</v>
          </cell>
          <cell r="C7750" t="str">
            <v>ETIMAT 6 2p C1</v>
          </cell>
          <cell r="D7750" t="str">
            <v>12,3873</v>
          </cell>
          <cell r="E7750" t="str">
            <v>AD</v>
          </cell>
          <cell r="F7750">
            <v>43</v>
          </cell>
          <cell r="G7750">
            <v>70607.61</v>
          </cell>
          <cell r="H7750">
            <v>0</v>
          </cell>
          <cell r="I7750">
            <v>71313.686100000006</v>
          </cell>
          <cell r="J7750">
            <v>8985524.4486000016</v>
          </cell>
          <cell r="K7750">
            <v>0.6</v>
          </cell>
          <cell r="L7750">
            <v>14376840</v>
          </cell>
        </row>
        <row r="7751">
          <cell r="A7751" t="str">
            <v>002143507</v>
          </cell>
          <cell r="B7751" t="str">
            <v>Inštalacijski odklopnik</v>
          </cell>
          <cell r="C7751" t="str">
            <v>ETIMAT 6 2p C1,6</v>
          </cell>
          <cell r="D7751" t="str">
            <v>12,3873</v>
          </cell>
          <cell r="E7751" t="str">
            <v>AD</v>
          </cell>
          <cell r="F7751">
            <v>43</v>
          </cell>
          <cell r="G7751">
            <v>70607.61</v>
          </cell>
          <cell r="H7751">
            <v>0</v>
          </cell>
          <cell r="I7751">
            <v>71313.686100000006</v>
          </cell>
          <cell r="J7751">
            <v>8985524.4486000016</v>
          </cell>
          <cell r="K7751">
            <v>0.6</v>
          </cell>
          <cell r="L7751">
            <v>14376840</v>
          </cell>
        </row>
        <row r="7752">
          <cell r="A7752" t="str">
            <v>002143508</v>
          </cell>
          <cell r="B7752" t="str">
            <v>Inštalacijski odklopnik</v>
          </cell>
          <cell r="C7752" t="str">
            <v>ETIMAT 6 2p C2</v>
          </cell>
          <cell r="D7752" t="str">
            <v>11,3468</v>
          </cell>
          <cell r="E7752" t="str">
            <v>AD</v>
          </cell>
          <cell r="F7752">
            <v>43</v>
          </cell>
          <cell r="G7752">
            <v>64676.759999999995</v>
          </cell>
          <cell r="H7752">
            <v>0</v>
          </cell>
          <cell r="I7752">
            <v>65323.527599999994</v>
          </cell>
          <cell r="J7752">
            <v>8230764.4775999989</v>
          </cell>
          <cell r="K7752">
            <v>0.6</v>
          </cell>
          <cell r="L7752">
            <v>13169224</v>
          </cell>
        </row>
        <row r="7753">
          <cell r="A7753" t="str">
            <v>002143510</v>
          </cell>
          <cell r="B7753" t="str">
            <v>Inštalacijski odklopnik</v>
          </cell>
          <cell r="C7753" t="str">
            <v>ETIMAT 6 2p C4</v>
          </cell>
          <cell r="D7753" t="str">
            <v>11,3468</v>
          </cell>
          <cell r="E7753" t="str">
            <v>AD</v>
          </cell>
          <cell r="F7753">
            <v>43</v>
          </cell>
          <cell r="G7753">
            <v>64676.759999999995</v>
          </cell>
          <cell r="H7753">
            <v>0</v>
          </cell>
          <cell r="I7753">
            <v>65323.527599999994</v>
          </cell>
          <cell r="J7753">
            <v>8230764.4775999989</v>
          </cell>
          <cell r="K7753">
            <v>0.6</v>
          </cell>
          <cell r="L7753">
            <v>13169224</v>
          </cell>
        </row>
        <row r="7754">
          <cell r="A7754" t="str">
            <v>002163501</v>
          </cell>
          <cell r="B7754" t="str">
            <v>Inštalacijski odklopnik</v>
          </cell>
          <cell r="C7754" t="str">
            <v>ETIMAT 6 2p D0,5</v>
          </cell>
          <cell r="D7754" t="str">
            <v>16,8668</v>
          </cell>
          <cell r="E7754" t="str">
            <v>AD</v>
          </cell>
          <cell r="F7754">
            <v>43</v>
          </cell>
          <cell r="G7754">
            <v>96140.76</v>
          </cell>
          <cell r="H7754">
            <v>0</v>
          </cell>
          <cell r="I7754">
            <v>97102.167600000001</v>
          </cell>
          <cell r="J7754">
            <v>12234873.1176</v>
          </cell>
          <cell r="K7754">
            <v>0.6</v>
          </cell>
          <cell r="L7754">
            <v>19575797</v>
          </cell>
        </row>
        <row r="7755">
          <cell r="A7755" t="str">
            <v>002163504</v>
          </cell>
          <cell r="B7755" t="str">
            <v>Inštalacijski odklopnik</v>
          </cell>
          <cell r="C7755" t="str">
            <v>ETIMAT 6 2p D1</v>
          </cell>
          <cell r="D7755" t="str">
            <v>16,8668</v>
          </cell>
          <cell r="E7755" t="str">
            <v>AD</v>
          </cell>
          <cell r="F7755">
            <v>43</v>
          </cell>
          <cell r="G7755">
            <v>96140.76</v>
          </cell>
          <cell r="H7755">
            <v>0</v>
          </cell>
          <cell r="I7755">
            <v>97102.167600000001</v>
          </cell>
          <cell r="J7755">
            <v>12234873.1176</v>
          </cell>
          <cell r="K7755">
            <v>0.6</v>
          </cell>
          <cell r="L7755">
            <v>19575797</v>
          </cell>
        </row>
        <row r="7756">
          <cell r="A7756" t="str">
            <v>002163507</v>
          </cell>
          <cell r="B7756" t="str">
            <v>Inštalacijski odklopnik</v>
          </cell>
          <cell r="C7756" t="str">
            <v>ETIMAT 6 2p D1,6</v>
          </cell>
          <cell r="D7756" t="str">
            <v>16,8668</v>
          </cell>
          <cell r="E7756" t="str">
            <v>AD</v>
          </cell>
          <cell r="F7756">
            <v>43</v>
          </cell>
          <cell r="G7756">
            <v>96140.76</v>
          </cell>
          <cell r="H7756">
            <v>0</v>
          </cell>
          <cell r="I7756">
            <v>97102.167600000001</v>
          </cell>
          <cell r="J7756">
            <v>12234873.1176</v>
          </cell>
          <cell r="K7756">
            <v>0.6</v>
          </cell>
          <cell r="L7756">
            <v>19575797</v>
          </cell>
        </row>
        <row r="7757">
          <cell r="A7757" t="str">
            <v>002163508</v>
          </cell>
          <cell r="B7757" t="str">
            <v>Inštalacijski odklopnik</v>
          </cell>
          <cell r="C7757" t="str">
            <v>ETIMAT 6 2p D2</v>
          </cell>
          <cell r="D7757" t="str">
            <v>16,8668</v>
          </cell>
          <cell r="E7757" t="str">
            <v>AD</v>
          </cell>
          <cell r="F7757">
            <v>43</v>
          </cell>
          <cell r="G7757">
            <v>96140.76</v>
          </cell>
          <cell r="H7757">
            <v>0</v>
          </cell>
          <cell r="I7757">
            <v>97102.167600000001</v>
          </cell>
          <cell r="J7757">
            <v>12234873.1176</v>
          </cell>
          <cell r="K7757">
            <v>0.6</v>
          </cell>
          <cell r="L7757">
            <v>19575797</v>
          </cell>
        </row>
        <row r="7758">
          <cell r="A7758" t="str">
            <v>002163510</v>
          </cell>
          <cell r="B7758" t="str">
            <v>Inštalacijski odklopnik</v>
          </cell>
          <cell r="C7758" t="str">
            <v>ETIMAT 6 2p D4</v>
          </cell>
          <cell r="D7758" t="str">
            <v>16,8668</v>
          </cell>
          <cell r="E7758" t="str">
            <v>AD</v>
          </cell>
          <cell r="F7758">
            <v>43</v>
          </cell>
          <cell r="G7758">
            <v>96140.76</v>
          </cell>
          <cell r="H7758">
            <v>0</v>
          </cell>
          <cell r="I7758">
            <v>97102.167600000001</v>
          </cell>
          <cell r="J7758">
            <v>12234873.1176</v>
          </cell>
          <cell r="K7758">
            <v>0.6</v>
          </cell>
          <cell r="L7758">
            <v>19575797</v>
          </cell>
        </row>
        <row r="7759">
          <cell r="A7759" t="str">
            <v>002163512</v>
          </cell>
          <cell r="B7759" t="str">
            <v>Inštalacijski odklopnik</v>
          </cell>
          <cell r="C7759" t="str">
            <v>ETIMAT 6 2p D6</v>
          </cell>
          <cell r="D7759" t="str">
            <v>11,2608</v>
          </cell>
          <cell r="E7759" t="str">
            <v>AD</v>
          </cell>
          <cell r="F7759">
            <v>43</v>
          </cell>
          <cell r="G7759">
            <v>64186.559999999998</v>
          </cell>
          <cell r="H7759">
            <v>0</v>
          </cell>
          <cell r="I7759">
            <v>64828.425599999995</v>
          </cell>
          <cell r="J7759">
            <v>8168381.625599999</v>
          </cell>
          <cell r="K7759">
            <v>0.6</v>
          </cell>
          <cell r="L7759">
            <v>13069411</v>
          </cell>
        </row>
        <row r="7760">
          <cell r="A7760" t="str">
            <v>002163514</v>
          </cell>
          <cell r="B7760" t="str">
            <v>Inštalacijski odklopnik</v>
          </cell>
          <cell r="C7760" t="str">
            <v>ETIMAT 6 2p D10</v>
          </cell>
          <cell r="D7760" t="str">
            <v>11,2608</v>
          </cell>
          <cell r="E7760" t="str">
            <v>AD</v>
          </cell>
          <cell r="F7760">
            <v>43</v>
          </cell>
          <cell r="G7760">
            <v>64186.559999999998</v>
          </cell>
          <cell r="H7760">
            <v>0</v>
          </cell>
          <cell r="I7760">
            <v>64828.425599999995</v>
          </cell>
          <cell r="J7760">
            <v>8168381.625599999</v>
          </cell>
          <cell r="K7760">
            <v>0.6</v>
          </cell>
          <cell r="L7760">
            <v>13069411</v>
          </cell>
        </row>
        <row r="7761">
          <cell r="A7761" t="str">
            <v>002163515</v>
          </cell>
          <cell r="B7761" t="str">
            <v>Inštalacijski odklopnik</v>
          </cell>
          <cell r="C7761" t="str">
            <v>ETIMAT 6 2p D13</v>
          </cell>
          <cell r="D7761" t="str">
            <v>11,2608</v>
          </cell>
          <cell r="E7761" t="str">
            <v>AD</v>
          </cell>
          <cell r="F7761">
            <v>43</v>
          </cell>
          <cell r="G7761">
            <v>64186.559999999998</v>
          </cell>
          <cell r="H7761">
            <v>0</v>
          </cell>
          <cell r="I7761">
            <v>64828.425599999995</v>
          </cell>
          <cell r="J7761">
            <v>8168381.625599999</v>
          </cell>
          <cell r="K7761">
            <v>0.6</v>
          </cell>
          <cell r="L7761">
            <v>13069411</v>
          </cell>
        </row>
        <row r="7762">
          <cell r="A7762" t="str">
            <v>002163516</v>
          </cell>
          <cell r="B7762" t="str">
            <v>Inštalacijski odklopnik</v>
          </cell>
          <cell r="C7762" t="str">
            <v>ETIMAT 6 2p D16</v>
          </cell>
          <cell r="D7762" t="str">
            <v>11,2608</v>
          </cell>
          <cell r="E7762" t="str">
            <v>AD</v>
          </cell>
          <cell r="F7762">
            <v>43</v>
          </cell>
          <cell r="G7762">
            <v>64186.559999999998</v>
          </cell>
          <cell r="H7762">
            <v>0</v>
          </cell>
          <cell r="I7762">
            <v>64828.425599999995</v>
          </cell>
          <cell r="J7762">
            <v>8168381.625599999</v>
          </cell>
          <cell r="K7762">
            <v>0.6</v>
          </cell>
          <cell r="L7762">
            <v>13069411</v>
          </cell>
        </row>
        <row r="7763">
          <cell r="A7763" t="str">
            <v>002163517</v>
          </cell>
          <cell r="B7763" t="str">
            <v>Inštalacijski odklopnik</v>
          </cell>
          <cell r="C7763" t="str">
            <v>ETIMAT 6 2p D20</v>
          </cell>
          <cell r="D7763" t="str">
            <v>11,2608</v>
          </cell>
          <cell r="E7763" t="str">
            <v>AD</v>
          </cell>
          <cell r="F7763">
            <v>43</v>
          </cell>
          <cell r="G7763">
            <v>64186.559999999998</v>
          </cell>
          <cell r="H7763">
            <v>0</v>
          </cell>
          <cell r="I7763">
            <v>64828.425599999995</v>
          </cell>
          <cell r="J7763">
            <v>8168381.625599999</v>
          </cell>
          <cell r="K7763">
            <v>0.6</v>
          </cell>
          <cell r="L7763">
            <v>13069411</v>
          </cell>
        </row>
        <row r="7764">
          <cell r="A7764" t="str">
            <v>002163518</v>
          </cell>
          <cell r="B7764" t="str">
            <v>Inštalacijski odklopnik</v>
          </cell>
          <cell r="C7764" t="str">
            <v>ETIMAT 6 2p D25</v>
          </cell>
          <cell r="D7764" t="str">
            <v>11,2608</v>
          </cell>
          <cell r="E7764" t="str">
            <v>AD</v>
          </cell>
          <cell r="F7764">
            <v>43</v>
          </cell>
          <cell r="G7764">
            <v>64186.559999999998</v>
          </cell>
          <cell r="H7764">
            <v>0</v>
          </cell>
          <cell r="I7764">
            <v>64828.425599999995</v>
          </cell>
          <cell r="J7764">
            <v>8168381.625599999</v>
          </cell>
          <cell r="K7764">
            <v>0.6</v>
          </cell>
          <cell r="L7764">
            <v>13069411</v>
          </cell>
        </row>
        <row r="7765">
          <cell r="A7765" t="str">
            <v>002163519</v>
          </cell>
          <cell r="B7765" t="str">
            <v>Inštalacijski odklopnik</v>
          </cell>
          <cell r="C7765" t="str">
            <v>ETIMAT 6 2p D32</v>
          </cell>
          <cell r="D7765" t="str">
            <v>12,3872</v>
          </cell>
          <cell r="E7765" t="str">
            <v>AD</v>
          </cell>
          <cell r="F7765">
            <v>43</v>
          </cell>
          <cell r="G7765">
            <v>70607.039999999994</v>
          </cell>
          <cell r="H7765">
            <v>0</v>
          </cell>
          <cell r="I7765">
            <v>71313.11039999999</v>
          </cell>
          <cell r="J7765">
            <v>8985451.9103999995</v>
          </cell>
          <cell r="K7765">
            <v>0.6</v>
          </cell>
          <cell r="L7765">
            <v>14376724</v>
          </cell>
        </row>
        <row r="7766">
          <cell r="A7766" t="str">
            <v>002163520</v>
          </cell>
          <cell r="B7766" t="str">
            <v>Inštalacijski odklopnik</v>
          </cell>
          <cell r="C7766" t="str">
            <v>ETIMAT 6 2p D40</v>
          </cell>
          <cell r="D7766" t="str">
            <v>16,7787</v>
          </cell>
          <cell r="E7766" t="str">
            <v>AD</v>
          </cell>
          <cell r="F7766">
            <v>43</v>
          </cell>
          <cell r="G7766">
            <v>95638.59</v>
          </cell>
          <cell r="H7766">
            <v>0</v>
          </cell>
          <cell r="I7766">
            <v>96594.97589999999</v>
          </cell>
          <cell r="J7766">
            <v>12170966.963399999</v>
          </cell>
          <cell r="K7766">
            <v>0.6</v>
          </cell>
          <cell r="L7766">
            <v>19473548</v>
          </cell>
        </row>
        <row r="7767">
          <cell r="A7767" t="str">
            <v>002163521</v>
          </cell>
          <cell r="B7767" t="str">
            <v>Inštalacijski odklopnik</v>
          </cell>
          <cell r="C7767" t="str">
            <v>ETIMAT 6 2p D50</v>
          </cell>
          <cell r="D7767" t="str">
            <v>22,5216</v>
          </cell>
          <cell r="E7767" t="str">
            <v>AE</v>
          </cell>
          <cell r="F7767">
            <v>43</v>
          </cell>
          <cell r="G7767">
            <v>128373.12</v>
          </cell>
          <cell r="H7767">
            <v>0</v>
          </cell>
          <cell r="I7767">
            <v>129656.85119999999</v>
          </cell>
          <cell r="J7767">
            <v>16336763.251199998</v>
          </cell>
          <cell r="K7767">
            <v>0.6</v>
          </cell>
          <cell r="L7767">
            <v>26138822</v>
          </cell>
        </row>
        <row r="7768">
          <cell r="A7768" t="str">
            <v>002163522</v>
          </cell>
          <cell r="B7768" t="str">
            <v>Inštalacijski odklopnik</v>
          </cell>
          <cell r="C7768" t="str">
            <v>ETIMAT 6 2p D63</v>
          </cell>
          <cell r="D7768" t="str">
            <v>24,7739</v>
          </cell>
          <cell r="E7768" t="str">
            <v>AE</v>
          </cell>
          <cell r="F7768">
            <v>43</v>
          </cell>
          <cell r="G7768">
            <v>141211.22999999998</v>
          </cell>
          <cell r="H7768">
            <v>0</v>
          </cell>
          <cell r="I7768">
            <v>142623.34229999999</v>
          </cell>
          <cell r="J7768">
            <v>17970541.129799999</v>
          </cell>
          <cell r="K7768">
            <v>0.6</v>
          </cell>
          <cell r="L7768">
            <v>28752866</v>
          </cell>
        </row>
        <row r="7769">
          <cell r="A7769" t="str">
            <v>002145501</v>
          </cell>
          <cell r="B7769" t="str">
            <v>Inštalacijski odklopnik</v>
          </cell>
          <cell r="C7769" t="str">
            <v>ETIMAT 6 3p C0,5</v>
          </cell>
          <cell r="D7769" t="str">
            <v>18,1779</v>
          </cell>
          <cell r="E7769" t="str">
            <v>AD</v>
          </cell>
          <cell r="F7769">
            <v>43</v>
          </cell>
          <cell r="G7769">
            <v>103614.02999999998</v>
          </cell>
          <cell r="H7769">
            <v>0</v>
          </cell>
          <cell r="I7769">
            <v>104650.17029999998</v>
          </cell>
          <cell r="J7769">
            <v>13185921.457799997</v>
          </cell>
          <cell r="K7769">
            <v>0.55000000000000004</v>
          </cell>
          <cell r="L7769">
            <v>20438179</v>
          </cell>
        </row>
        <row r="7770">
          <cell r="A7770" t="str">
            <v>002145504</v>
          </cell>
          <cell r="B7770" t="str">
            <v>Inštalacijski odklopnik</v>
          </cell>
          <cell r="C7770" t="str">
            <v>ETIMAT 6 3p C1</v>
          </cell>
          <cell r="D7770" t="str">
            <v>18,1779</v>
          </cell>
          <cell r="E7770" t="str">
            <v>AD</v>
          </cell>
          <cell r="F7770">
            <v>43</v>
          </cell>
          <cell r="G7770">
            <v>103614.02999999998</v>
          </cell>
          <cell r="H7770">
            <v>0</v>
          </cell>
          <cell r="I7770">
            <v>104650.17029999998</v>
          </cell>
          <cell r="J7770">
            <v>13185921.457799997</v>
          </cell>
          <cell r="K7770">
            <v>0.55000000000000004</v>
          </cell>
          <cell r="L7770">
            <v>20438179</v>
          </cell>
        </row>
        <row r="7771">
          <cell r="A7771" t="str">
            <v>002145507</v>
          </cell>
          <cell r="B7771" t="str">
            <v>Inštalacijski odklopnik</v>
          </cell>
          <cell r="C7771" t="str">
            <v>ETIMAT 6 3p C1,6</v>
          </cell>
          <cell r="D7771" t="str">
            <v>17,6586</v>
          </cell>
          <cell r="E7771" t="str">
            <v>AD</v>
          </cell>
          <cell r="F7771">
            <v>43</v>
          </cell>
          <cell r="G7771">
            <v>100654.01999999999</v>
          </cell>
          <cell r="H7771">
            <v>0</v>
          </cell>
          <cell r="I7771">
            <v>101660.56019999999</v>
          </cell>
          <cell r="J7771">
            <v>12809230.585199999</v>
          </cell>
          <cell r="K7771">
            <v>0.55000000000000004</v>
          </cell>
          <cell r="L7771">
            <v>19854308</v>
          </cell>
        </row>
        <row r="7772">
          <cell r="A7772" t="str">
            <v>002145508</v>
          </cell>
          <cell r="B7772" t="str">
            <v>Inštalacijski odklopnik</v>
          </cell>
          <cell r="C7772" t="str">
            <v>ETIMAT 6 3p C2</v>
          </cell>
          <cell r="D7772" t="str">
            <v>15,2654</v>
          </cell>
          <cell r="E7772" t="str">
            <v>AD</v>
          </cell>
          <cell r="F7772">
            <v>43</v>
          </cell>
          <cell r="G7772">
            <v>87012.78</v>
          </cell>
          <cell r="H7772">
            <v>0</v>
          </cell>
          <cell r="I7772">
            <v>87882.907800000001</v>
          </cell>
          <cell r="J7772">
            <v>11073246.3828</v>
          </cell>
          <cell r="K7772">
            <v>0.55000000000000004</v>
          </cell>
          <cell r="L7772">
            <v>17163532</v>
          </cell>
        </row>
        <row r="7773">
          <cell r="A7773" t="str">
            <v>002145510</v>
          </cell>
          <cell r="B7773" t="str">
            <v>Inštalacijski odklopnik</v>
          </cell>
          <cell r="C7773" t="str">
            <v>ETIMAT 6 3p C4</v>
          </cell>
          <cell r="D7773" t="str">
            <v>15,2654</v>
          </cell>
          <cell r="E7773" t="str">
            <v>AD</v>
          </cell>
          <cell r="F7773">
            <v>43</v>
          </cell>
          <cell r="G7773">
            <v>87012.78</v>
          </cell>
          <cell r="H7773">
            <v>0</v>
          </cell>
          <cell r="I7773">
            <v>87882.907800000001</v>
          </cell>
          <cell r="J7773">
            <v>11073246.3828</v>
          </cell>
          <cell r="K7773">
            <v>0.55000000000000004</v>
          </cell>
          <cell r="L7773">
            <v>17163532</v>
          </cell>
        </row>
        <row r="7774">
          <cell r="A7774" t="str">
            <v>002164501</v>
          </cell>
          <cell r="B7774" t="str">
            <v>Inštalacijski odklopnik</v>
          </cell>
          <cell r="C7774" t="str">
            <v>ETIMAT 6 3p D0,5</v>
          </cell>
          <cell r="D7774" t="str">
            <v>23,6548</v>
          </cell>
          <cell r="E7774" t="str">
            <v>AD</v>
          </cell>
          <cell r="F7774">
            <v>43</v>
          </cell>
          <cell r="G7774">
            <v>134832.35999999999</v>
          </cell>
          <cell r="H7774">
            <v>0</v>
          </cell>
          <cell r="I7774">
            <v>136180.68359999999</v>
          </cell>
          <cell r="J7774">
            <v>17158766.1336</v>
          </cell>
          <cell r="K7774">
            <v>0.55000000000000004</v>
          </cell>
          <cell r="L7774">
            <v>26596088</v>
          </cell>
        </row>
        <row r="7775">
          <cell r="A7775" t="str">
            <v>002164504</v>
          </cell>
          <cell r="B7775" t="str">
            <v>Inštalacijski odklopnik</v>
          </cell>
          <cell r="C7775" t="str">
            <v>ETIMAT 6 3p D1</v>
          </cell>
          <cell r="D7775" t="str">
            <v>23,6548</v>
          </cell>
          <cell r="E7775" t="str">
            <v>AD</v>
          </cell>
          <cell r="F7775">
            <v>43</v>
          </cell>
          <cell r="G7775">
            <v>134832.35999999999</v>
          </cell>
          <cell r="H7775">
            <v>0</v>
          </cell>
          <cell r="I7775">
            <v>136180.68359999999</v>
          </cell>
          <cell r="J7775">
            <v>17158766.1336</v>
          </cell>
          <cell r="K7775">
            <v>0.55000000000000004</v>
          </cell>
          <cell r="L7775">
            <v>26596088</v>
          </cell>
        </row>
        <row r="7776">
          <cell r="A7776" t="str">
            <v>002164507</v>
          </cell>
          <cell r="B7776" t="str">
            <v>Inštalacijski odklopnik</v>
          </cell>
          <cell r="C7776" t="str">
            <v>ETIMAT 6 3p D1,6</v>
          </cell>
          <cell r="D7776" t="str">
            <v>23,6548</v>
          </cell>
          <cell r="E7776" t="str">
            <v>AD</v>
          </cell>
          <cell r="F7776">
            <v>43</v>
          </cell>
          <cell r="G7776">
            <v>134832.35999999999</v>
          </cell>
          <cell r="H7776">
            <v>0</v>
          </cell>
          <cell r="I7776">
            <v>136180.68359999999</v>
          </cell>
          <cell r="J7776">
            <v>17158766.1336</v>
          </cell>
          <cell r="K7776">
            <v>0.55000000000000004</v>
          </cell>
          <cell r="L7776">
            <v>26596088</v>
          </cell>
        </row>
        <row r="7777">
          <cell r="A7777" t="str">
            <v>002164508</v>
          </cell>
          <cell r="B7777" t="str">
            <v>Inštalacijski odklopnik</v>
          </cell>
          <cell r="C7777" t="str">
            <v>ETIMAT 6 3p D2</v>
          </cell>
          <cell r="D7777" t="str">
            <v>23,6548</v>
          </cell>
          <cell r="E7777" t="str">
            <v>AD</v>
          </cell>
          <cell r="F7777">
            <v>43</v>
          </cell>
          <cell r="G7777">
            <v>134832.35999999999</v>
          </cell>
          <cell r="H7777">
            <v>0</v>
          </cell>
          <cell r="I7777">
            <v>136180.68359999999</v>
          </cell>
          <cell r="J7777">
            <v>17158766.1336</v>
          </cell>
          <cell r="K7777">
            <v>0.55000000000000004</v>
          </cell>
          <cell r="L7777">
            <v>26596088</v>
          </cell>
        </row>
        <row r="7778">
          <cell r="A7778" t="str">
            <v>002164510</v>
          </cell>
          <cell r="B7778" t="str">
            <v>Inštalacijski odklopnik</v>
          </cell>
          <cell r="C7778" t="str">
            <v>ETIMAT 6 3p D4</v>
          </cell>
          <cell r="D7778" t="str">
            <v>23,6548</v>
          </cell>
          <cell r="E7778" t="str">
            <v>AD</v>
          </cell>
          <cell r="F7778">
            <v>43</v>
          </cell>
          <cell r="G7778">
            <v>134832.35999999999</v>
          </cell>
          <cell r="H7778">
            <v>0</v>
          </cell>
          <cell r="I7778">
            <v>136180.68359999999</v>
          </cell>
          <cell r="J7778">
            <v>17158766.1336</v>
          </cell>
          <cell r="K7778">
            <v>0.55000000000000004</v>
          </cell>
          <cell r="L7778">
            <v>26596088</v>
          </cell>
        </row>
        <row r="7779">
          <cell r="A7779" t="str">
            <v>002164512</v>
          </cell>
          <cell r="B7779" t="str">
            <v>Inštalacijski odklopnik</v>
          </cell>
          <cell r="C7779" t="str">
            <v>ETIMAT 6 3p D6</v>
          </cell>
          <cell r="D7779" t="str">
            <v>15,7778</v>
          </cell>
          <cell r="E7779" t="str">
            <v>AD</v>
          </cell>
          <cell r="F7779">
            <v>43</v>
          </cell>
          <cell r="G7779">
            <v>89933.459999999992</v>
          </cell>
          <cell r="H7779">
            <v>0</v>
          </cell>
          <cell r="I7779">
            <v>90832.794599999994</v>
          </cell>
          <cell r="J7779">
            <v>11444932.1196</v>
          </cell>
          <cell r="K7779">
            <v>0.55000000000000004</v>
          </cell>
          <cell r="L7779">
            <v>17739645</v>
          </cell>
        </row>
        <row r="7780">
          <cell r="A7780" t="str">
            <v>002164514</v>
          </cell>
          <cell r="B7780" t="str">
            <v>Inštalacijski odklopnik</v>
          </cell>
          <cell r="C7780" t="str">
            <v>ETIMAT 6 3p D10</v>
          </cell>
          <cell r="D7780" t="str">
            <v>15,7778</v>
          </cell>
          <cell r="E7780" t="str">
            <v>AD</v>
          </cell>
          <cell r="F7780">
            <v>43</v>
          </cell>
          <cell r="G7780">
            <v>89933.459999999992</v>
          </cell>
          <cell r="H7780">
            <v>0</v>
          </cell>
          <cell r="I7780">
            <v>90832.794599999994</v>
          </cell>
          <cell r="J7780">
            <v>11444932.1196</v>
          </cell>
          <cell r="K7780">
            <v>0.55000000000000004</v>
          </cell>
          <cell r="L7780">
            <v>17739645</v>
          </cell>
        </row>
        <row r="7781">
          <cell r="A7781" t="str">
            <v>002164515</v>
          </cell>
          <cell r="B7781" t="str">
            <v>Inštalacijski odklopnik</v>
          </cell>
          <cell r="C7781" t="str">
            <v>ETIMAT 6 3p D13</v>
          </cell>
          <cell r="D7781" t="str">
            <v>15,7778</v>
          </cell>
          <cell r="E7781" t="str">
            <v>AD</v>
          </cell>
          <cell r="F7781">
            <v>43</v>
          </cell>
          <cell r="G7781">
            <v>89933.459999999992</v>
          </cell>
          <cell r="H7781">
            <v>0</v>
          </cell>
          <cell r="I7781">
            <v>90832.794599999994</v>
          </cell>
          <cell r="J7781">
            <v>11444932.1196</v>
          </cell>
          <cell r="K7781">
            <v>0.55000000000000004</v>
          </cell>
          <cell r="L7781">
            <v>17739645</v>
          </cell>
        </row>
        <row r="7782">
          <cell r="A7782" t="str">
            <v>002164516</v>
          </cell>
          <cell r="B7782" t="str">
            <v>Inštalacijski odklopnik</v>
          </cell>
          <cell r="C7782" t="str">
            <v>ETIMAT 6 3p D16</v>
          </cell>
          <cell r="D7782" t="str">
            <v>15,7778</v>
          </cell>
          <cell r="E7782" t="str">
            <v>AD</v>
          </cell>
          <cell r="F7782">
            <v>43</v>
          </cell>
          <cell r="G7782">
            <v>89933.459999999992</v>
          </cell>
          <cell r="H7782">
            <v>0</v>
          </cell>
          <cell r="I7782">
            <v>90832.794599999994</v>
          </cell>
          <cell r="J7782">
            <v>11444932.1196</v>
          </cell>
          <cell r="K7782">
            <v>0.55000000000000004</v>
          </cell>
          <cell r="L7782">
            <v>17739645</v>
          </cell>
        </row>
        <row r="7783">
          <cell r="A7783" t="str">
            <v>002164517</v>
          </cell>
          <cell r="B7783" t="str">
            <v>Inštalacijski odklopnik</v>
          </cell>
          <cell r="C7783" t="str">
            <v>ETIMAT 6 3p D20</v>
          </cell>
          <cell r="D7783" t="str">
            <v>15,7778</v>
          </cell>
          <cell r="E7783" t="str">
            <v>AD</v>
          </cell>
          <cell r="F7783">
            <v>43</v>
          </cell>
          <cell r="G7783">
            <v>89933.459999999992</v>
          </cell>
          <cell r="H7783">
            <v>0</v>
          </cell>
          <cell r="I7783">
            <v>90832.794599999994</v>
          </cell>
          <cell r="J7783">
            <v>11444932.1196</v>
          </cell>
          <cell r="K7783">
            <v>0.55000000000000004</v>
          </cell>
          <cell r="L7783">
            <v>17739645</v>
          </cell>
        </row>
        <row r="7784">
          <cell r="A7784" t="str">
            <v>002164518</v>
          </cell>
          <cell r="B7784" t="str">
            <v>Inštalacijski odklopnik</v>
          </cell>
          <cell r="C7784" t="str">
            <v>ETIMAT 6 3p D25</v>
          </cell>
          <cell r="D7784" t="str">
            <v>15,7778</v>
          </cell>
          <cell r="E7784" t="str">
            <v>AD</v>
          </cell>
          <cell r="F7784">
            <v>43</v>
          </cell>
          <cell r="G7784">
            <v>89933.459999999992</v>
          </cell>
          <cell r="H7784">
            <v>0</v>
          </cell>
          <cell r="I7784">
            <v>90832.794599999994</v>
          </cell>
          <cell r="J7784">
            <v>11444932.1196</v>
          </cell>
          <cell r="K7784">
            <v>0.55000000000000004</v>
          </cell>
          <cell r="L7784">
            <v>17739645</v>
          </cell>
        </row>
        <row r="7785">
          <cell r="A7785" t="str">
            <v>002164519</v>
          </cell>
          <cell r="B7785" t="str">
            <v>Inštalacijski odklopnik</v>
          </cell>
          <cell r="C7785" t="str">
            <v>ETIMAT 6 3p D32</v>
          </cell>
          <cell r="D7785" t="str">
            <v>16,5612</v>
          </cell>
          <cell r="E7785" t="str">
            <v>AD</v>
          </cell>
          <cell r="F7785">
            <v>43</v>
          </cell>
          <cell r="G7785">
            <v>94398.84</v>
          </cell>
          <cell r="H7785">
            <v>0</v>
          </cell>
          <cell r="I7785">
            <v>95342.828399999999</v>
          </cell>
          <cell r="J7785">
            <v>12013196.3784</v>
          </cell>
          <cell r="K7785">
            <v>0.55000000000000004</v>
          </cell>
          <cell r="L7785">
            <v>18620455</v>
          </cell>
        </row>
        <row r="7786">
          <cell r="A7786" t="str">
            <v>002164520</v>
          </cell>
          <cell r="B7786" t="str">
            <v>Inštalacijski odklopnik</v>
          </cell>
          <cell r="C7786" t="str">
            <v>ETIMAT 6 3p D40</v>
          </cell>
          <cell r="D7786" t="str">
            <v>23,5075</v>
          </cell>
          <cell r="E7786" t="str">
            <v>AD</v>
          </cell>
          <cell r="F7786">
            <v>43</v>
          </cell>
          <cell r="G7786">
            <v>133992.75</v>
          </cell>
          <cell r="H7786">
            <v>0</v>
          </cell>
          <cell r="I7786">
            <v>135332.67749999999</v>
          </cell>
          <cell r="J7786">
            <v>17051917.364999998</v>
          </cell>
          <cell r="K7786">
            <v>0.55000000000000004</v>
          </cell>
          <cell r="L7786">
            <v>26430472</v>
          </cell>
        </row>
        <row r="7787">
          <cell r="A7787" t="str">
            <v>002164521</v>
          </cell>
          <cell r="B7787" t="str">
            <v>Inštalacijski odklopnik</v>
          </cell>
          <cell r="C7787" t="str">
            <v>ETIMAT 6 3p D50</v>
          </cell>
          <cell r="D7787" t="str">
            <v>31,5551</v>
          </cell>
          <cell r="E7787" t="str">
            <v>AE</v>
          </cell>
          <cell r="F7787">
            <v>43</v>
          </cell>
          <cell r="G7787">
            <v>179864.06999999998</v>
          </cell>
          <cell r="H7787">
            <v>0</v>
          </cell>
          <cell r="I7787">
            <v>181662.71069999997</v>
          </cell>
          <cell r="J7787">
            <v>22889501.548199996</v>
          </cell>
          <cell r="K7787">
            <v>0.55000000000000004</v>
          </cell>
          <cell r="L7787">
            <v>35478728</v>
          </cell>
        </row>
        <row r="7788">
          <cell r="A7788" t="str">
            <v>002164522</v>
          </cell>
          <cell r="B7788" t="str">
            <v>Inštalacijski odklopnik</v>
          </cell>
          <cell r="C7788" t="str">
            <v>ETIMAT 6 3p D63</v>
          </cell>
          <cell r="D7788" t="str">
            <v>34,7104</v>
          </cell>
          <cell r="E7788" t="str">
            <v>AE</v>
          </cell>
          <cell r="F7788">
            <v>43</v>
          </cell>
          <cell r="G7788">
            <v>197849.27999999997</v>
          </cell>
          <cell r="H7788">
            <v>0</v>
          </cell>
          <cell r="I7788">
            <v>199827.77279999998</v>
          </cell>
          <cell r="J7788">
            <v>25178299.372799996</v>
          </cell>
          <cell r="K7788">
            <v>0.55000000000000004</v>
          </cell>
          <cell r="L7788">
            <v>39026365</v>
          </cell>
        </row>
        <row r="7789">
          <cell r="A7789" t="str">
            <v>002146501</v>
          </cell>
          <cell r="B7789" t="str">
            <v>Inštalacijski odklopnik</v>
          </cell>
          <cell r="C7789" t="str">
            <v>ETIMAT 6 3p+N C0,5</v>
          </cell>
          <cell r="D7789" t="str">
            <v>23,9876</v>
          </cell>
          <cell r="E7789" t="str">
            <v>AD</v>
          </cell>
          <cell r="F7789">
            <v>43</v>
          </cell>
          <cell r="G7789">
            <v>136729.31999999998</v>
          </cell>
          <cell r="H7789">
            <v>0</v>
          </cell>
          <cell r="I7789">
            <v>138096.61319999999</v>
          </cell>
          <cell r="J7789">
            <v>17400173.2632</v>
          </cell>
          <cell r="K7789">
            <v>0.6</v>
          </cell>
          <cell r="L7789">
            <v>27840278</v>
          </cell>
        </row>
        <row r="7790">
          <cell r="A7790" t="str">
            <v>002146504</v>
          </cell>
          <cell r="B7790" t="str">
            <v>Inštalacijski odklopnik</v>
          </cell>
          <cell r="C7790" t="str">
            <v>ETIMAT 6 3p+N C1</v>
          </cell>
          <cell r="D7790" t="str">
            <v>23,9876</v>
          </cell>
          <cell r="E7790" t="str">
            <v>AD</v>
          </cell>
          <cell r="F7790">
            <v>43</v>
          </cell>
          <cell r="G7790">
            <v>136729.31999999998</v>
          </cell>
          <cell r="H7790">
            <v>0</v>
          </cell>
          <cell r="I7790">
            <v>138096.61319999999</v>
          </cell>
          <cell r="J7790">
            <v>17400173.2632</v>
          </cell>
          <cell r="K7790">
            <v>0.6</v>
          </cell>
          <cell r="L7790">
            <v>27840278</v>
          </cell>
        </row>
        <row r="7791">
          <cell r="A7791" t="str">
            <v>002146507</v>
          </cell>
          <cell r="B7791" t="str">
            <v>Inštalacijski odklopnik</v>
          </cell>
          <cell r="C7791" t="str">
            <v>ETIMAT 6 3p+N C1,6</v>
          </cell>
          <cell r="D7791" t="str">
            <v>23,3023</v>
          </cell>
          <cell r="E7791" t="str">
            <v>AD</v>
          </cell>
          <cell r="F7791">
            <v>43</v>
          </cell>
          <cell r="G7791">
            <v>132823.10999999999</v>
          </cell>
          <cell r="H7791">
            <v>0</v>
          </cell>
          <cell r="I7791">
            <v>134151.34109999999</v>
          </cell>
          <cell r="J7791">
            <v>16903068.978599999</v>
          </cell>
          <cell r="K7791">
            <v>0.6</v>
          </cell>
          <cell r="L7791">
            <v>27044911</v>
          </cell>
        </row>
        <row r="7792">
          <cell r="A7792" t="str">
            <v>002146508</v>
          </cell>
          <cell r="B7792" t="str">
            <v>Inštalacijski odklopnik</v>
          </cell>
          <cell r="C7792" t="str">
            <v>ETIMAT 6 3p+N C2</v>
          </cell>
          <cell r="D7792" t="str">
            <v>20,2910</v>
          </cell>
          <cell r="E7792" t="str">
            <v>AD</v>
          </cell>
          <cell r="F7792">
            <v>43</v>
          </cell>
          <cell r="G7792">
            <v>115658.7</v>
          </cell>
          <cell r="H7792">
            <v>0</v>
          </cell>
          <cell r="I7792">
            <v>116815.287</v>
          </cell>
          <cell r="J7792">
            <v>14718726.162</v>
          </cell>
          <cell r="K7792">
            <v>0.6</v>
          </cell>
          <cell r="L7792">
            <v>23549962</v>
          </cell>
        </row>
        <row r="7793">
          <cell r="A7793" t="str">
            <v>002146510</v>
          </cell>
          <cell r="B7793" t="str">
            <v>Inštalacijski odklopnik</v>
          </cell>
          <cell r="C7793" t="str">
            <v>ETIMAT 6 3p+N C4</v>
          </cell>
          <cell r="D7793" t="str">
            <v>20,2910</v>
          </cell>
          <cell r="E7793" t="str">
            <v>AD</v>
          </cell>
          <cell r="F7793">
            <v>43</v>
          </cell>
          <cell r="G7793">
            <v>115658.7</v>
          </cell>
          <cell r="H7793">
            <v>0</v>
          </cell>
          <cell r="I7793">
            <v>116815.287</v>
          </cell>
          <cell r="J7793">
            <v>14718726.162</v>
          </cell>
          <cell r="K7793">
            <v>0.6</v>
          </cell>
          <cell r="L7793">
            <v>23549962</v>
          </cell>
        </row>
        <row r="7794">
          <cell r="A7794" t="str">
            <v>002165501</v>
          </cell>
          <cell r="B7794" t="str">
            <v>Inštalacijski odklopnik</v>
          </cell>
          <cell r="C7794" t="str">
            <v>ETIMAT 6 3p+N D0,5</v>
          </cell>
          <cell r="D7794" t="str">
            <v>33,6831</v>
          </cell>
          <cell r="E7794" t="str">
            <v>AD</v>
          </cell>
          <cell r="F7794">
            <v>43</v>
          </cell>
          <cell r="G7794">
            <v>191993.66999999998</v>
          </cell>
          <cell r="H7794">
            <v>0</v>
          </cell>
          <cell r="I7794">
            <v>193913.60669999997</v>
          </cell>
          <cell r="J7794">
            <v>24433114.444199998</v>
          </cell>
          <cell r="K7794">
            <v>0.6</v>
          </cell>
          <cell r="L7794">
            <v>39092984</v>
          </cell>
        </row>
        <row r="7795">
          <cell r="A7795" t="str">
            <v>002165504</v>
          </cell>
          <cell r="B7795" t="str">
            <v>Inštalacijski odklopnik</v>
          </cell>
          <cell r="C7795" t="str">
            <v>ETIMAT 6 3p+N D1</v>
          </cell>
          <cell r="D7795" t="str">
            <v>33,6831</v>
          </cell>
          <cell r="E7795" t="str">
            <v>AD</v>
          </cell>
          <cell r="F7795">
            <v>43</v>
          </cell>
          <cell r="G7795">
            <v>191993.66999999998</v>
          </cell>
          <cell r="H7795">
            <v>0</v>
          </cell>
          <cell r="I7795">
            <v>193913.60669999997</v>
          </cell>
          <cell r="J7795">
            <v>24433114.444199998</v>
          </cell>
          <cell r="K7795">
            <v>0.6</v>
          </cell>
          <cell r="L7795">
            <v>39092984</v>
          </cell>
        </row>
        <row r="7796">
          <cell r="A7796" t="str">
            <v>002165507</v>
          </cell>
          <cell r="B7796" t="str">
            <v>Inštalacijski odklopnik</v>
          </cell>
          <cell r="C7796" t="str">
            <v>ETIMAT 6 3p+N D1,6</v>
          </cell>
          <cell r="D7796" t="str">
            <v>33,6831</v>
          </cell>
          <cell r="E7796" t="str">
            <v>AD</v>
          </cell>
          <cell r="F7796">
            <v>43</v>
          </cell>
          <cell r="G7796">
            <v>191993.66999999998</v>
          </cell>
          <cell r="H7796">
            <v>0</v>
          </cell>
          <cell r="I7796">
            <v>193913.60669999997</v>
          </cell>
          <cell r="J7796">
            <v>24433114.444199998</v>
          </cell>
          <cell r="K7796">
            <v>0.6</v>
          </cell>
          <cell r="L7796">
            <v>39092984</v>
          </cell>
        </row>
        <row r="7797">
          <cell r="A7797" t="str">
            <v>002165508</v>
          </cell>
          <cell r="B7797" t="str">
            <v>Inštalacijski odklopnik</v>
          </cell>
          <cell r="C7797" t="str">
            <v>ETIMAT 6 3p+N D2</v>
          </cell>
          <cell r="D7797" t="str">
            <v>33,6831</v>
          </cell>
          <cell r="E7797" t="str">
            <v>AD</v>
          </cell>
          <cell r="F7797">
            <v>43</v>
          </cell>
          <cell r="G7797">
            <v>191993.66999999998</v>
          </cell>
          <cell r="H7797">
            <v>0</v>
          </cell>
          <cell r="I7797">
            <v>193913.60669999997</v>
          </cell>
          <cell r="J7797">
            <v>24433114.444199998</v>
          </cell>
          <cell r="K7797">
            <v>0.6</v>
          </cell>
          <cell r="L7797">
            <v>39092984</v>
          </cell>
        </row>
        <row r="7798">
          <cell r="A7798" t="str">
            <v>002165510</v>
          </cell>
          <cell r="B7798" t="str">
            <v>Inštalacijski odklopnik</v>
          </cell>
          <cell r="C7798" t="str">
            <v>ETIMAT 6 3p+N D4</v>
          </cell>
          <cell r="D7798" t="str">
            <v>33,6831</v>
          </cell>
          <cell r="E7798" t="str">
            <v>AD</v>
          </cell>
          <cell r="F7798">
            <v>43</v>
          </cell>
          <cell r="G7798">
            <v>191993.66999999998</v>
          </cell>
          <cell r="H7798">
            <v>0</v>
          </cell>
          <cell r="I7798">
            <v>193913.60669999997</v>
          </cell>
          <cell r="J7798">
            <v>24433114.444199998</v>
          </cell>
          <cell r="K7798">
            <v>0.6</v>
          </cell>
          <cell r="L7798">
            <v>39092984</v>
          </cell>
        </row>
        <row r="7799">
          <cell r="A7799" t="str">
            <v>002165512</v>
          </cell>
          <cell r="B7799" t="str">
            <v>Inštalacijski odklopnik</v>
          </cell>
          <cell r="C7799" t="str">
            <v>ETIMAT 6 3p+N D6</v>
          </cell>
          <cell r="D7799" t="str">
            <v>22,4633</v>
          </cell>
          <cell r="E7799" t="str">
            <v>AD</v>
          </cell>
          <cell r="F7799">
            <v>43</v>
          </cell>
          <cell r="G7799">
            <v>128040.80999999998</v>
          </cell>
          <cell r="H7799">
            <v>0</v>
          </cell>
          <cell r="I7799">
            <v>129321.21809999998</v>
          </cell>
          <cell r="J7799">
            <v>16294473.480599998</v>
          </cell>
          <cell r="K7799">
            <v>0.6</v>
          </cell>
          <cell r="L7799">
            <v>26071158</v>
          </cell>
        </row>
        <row r="7800">
          <cell r="A7800" t="str">
            <v>002165514</v>
          </cell>
          <cell r="B7800" t="str">
            <v>Inštalacijski odklopnik</v>
          </cell>
          <cell r="C7800" t="str">
            <v>ETIMAT 6 3p+N D10</v>
          </cell>
          <cell r="D7800" t="str">
            <v>22,4633</v>
          </cell>
          <cell r="E7800" t="str">
            <v>AD</v>
          </cell>
          <cell r="F7800">
            <v>43</v>
          </cell>
          <cell r="G7800">
            <v>128040.80999999998</v>
          </cell>
          <cell r="H7800">
            <v>0</v>
          </cell>
          <cell r="I7800">
            <v>129321.21809999998</v>
          </cell>
          <cell r="J7800">
            <v>16294473.480599998</v>
          </cell>
          <cell r="K7800">
            <v>0.6</v>
          </cell>
          <cell r="L7800">
            <v>26071158</v>
          </cell>
        </row>
        <row r="7801">
          <cell r="A7801" t="str">
            <v>002165515</v>
          </cell>
          <cell r="B7801" t="str">
            <v>Inštalacijski odklopnik</v>
          </cell>
          <cell r="C7801" t="str">
            <v>ETIMAT 6 3p+N D13</v>
          </cell>
          <cell r="D7801" t="str">
            <v>22,4633</v>
          </cell>
          <cell r="E7801" t="str">
            <v>AD</v>
          </cell>
          <cell r="F7801">
            <v>43</v>
          </cell>
          <cell r="G7801">
            <v>128040.80999999998</v>
          </cell>
          <cell r="H7801">
            <v>0</v>
          </cell>
          <cell r="I7801">
            <v>129321.21809999998</v>
          </cell>
          <cell r="J7801">
            <v>16294473.480599998</v>
          </cell>
          <cell r="K7801">
            <v>0.6</v>
          </cell>
          <cell r="L7801">
            <v>26071158</v>
          </cell>
        </row>
        <row r="7802">
          <cell r="A7802" t="str">
            <v>002165516</v>
          </cell>
          <cell r="B7802" t="str">
            <v>Inštalacijski odklopnik</v>
          </cell>
          <cell r="C7802" t="str">
            <v>ETIMAT 6 3p+N D16</v>
          </cell>
          <cell r="D7802" t="str">
            <v>22,4633</v>
          </cell>
          <cell r="E7802" t="str">
            <v>AD</v>
          </cell>
          <cell r="F7802">
            <v>43</v>
          </cell>
          <cell r="G7802">
            <v>128040.80999999998</v>
          </cell>
          <cell r="H7802">
            <v>0</v>
          </cell>
          <cell r="I7802">
            <v>129321.21809999998</v>
          </cell>
          <cell r="J7802">
            <v>16294473.480599998</v>
          </cell>
          <cell r="K7802">
            <v>0.6</v>
          </cell>
          <cell r="L7802">
            <v>26071158</v>
          </cell>
        </row>
        <row r="7803">
          <cell r="A7803" t="str">
            <v>002165517</v>
          </cell>
          <cell r="B7803" t="str">
            <v>Inštalacijski odklopnik</v>
          </cell>
          <cell r="C7803" t="str">
            <v>ETIMAT 6 3p+N D20</v>
          </cell>
          <cell r="D7803" t="str">
            <v>22,4633</v>
          </cell>
          <cell r="E7803" t="str">
            <v>AD</v>
          </cell>
          <cell r="F7803">
            <v>43</v>
          </cell>
          <cell r="G7803">
            <v>128040.80999999998</v>
          </cell>
          <cell r="H7803">
            <v>0</v>
          </cell>
          <cell r="I7803">
            <v>129321.21809999998</v>
          </cell>
          <cell r="J7803">
            <v>16294473.480599998</v>
          </cell>
          <cell r="K7803">
            <v>0.6</v>
          </cell>
          <cell r="L7803">
            <v>26071158</v>
          </cell>
        </row>
        <row r="7804">
          <cell r="A7804" t="str">
            <v>002165518</v>
          </cell>
          <cell r="B7804" t="str">
            <v>Inštalacijski odklopnik</v>
          </cell>
          <cell r="C7804" t="str">
            <v>ETIMAT 6 3p+N D25</v>
          </cell>
          <cell r="D7804" t="str">
            <v>22,4633</v>
          </cell>
          <cell r="E7804" t="str">
            <v>AD</v>
          </cell>
          <cell r="F7804">
            <v>43</v>
          </cell>
          <cell r="G7804">
            <v>128040.80999999998</v>
          </cell>
          <cell r="H7804">
            <v>0</v>
          </cell>
          <cell r="I7804">
            <v>129321.21809999998</v>
          </cell>
          <cell r="J7804">
            <v>16294473.480599998</v>
          </cell>
          <cell r="K7804">
            <v>0.6</v>
          </cell>
          <cell r="L7804">
            <v>26071158</v>
          </cell>
        </row>
        <row r="7805">
          <cell r="A7805" t="str">
            <v>002165519</v>
          </cell>
          <cell r="B7805" t="str">
            <v>Inštalacijski odklopnik</v>
          </cell>
          <cell r="C7805" t="str">
            <v>ETIMAT 6 3p+N D32</v>
          </cell>
          <cell r="D7805" t="str">
            <v>24,7198</v>
          </cell>
          <cell r="E7805" t="str">
            <v>AD</v>
          </cell>
          <cell r="F7805">
            <v>43</v>
          </cell>
          <cell r="G7805">
            <v>140902.85999999999</v>
          </cell>
          <cell r="H7805">
            <v>0</v>
          </cell>
          <cell r="I7805">
            <v>142311.88859999998</v>
          </cell>
          <cell r="J7805">
            <v>17931297.963599999</v>
          </cell>
          <cell r="K7805">
            <v>0.6</v>
          </cell>
          <cell r="L7805">
            <v>28690077</v>
          </cell>
        </row>
        <row r="7806">
          <cell r="A7806" t="str">
            <v>002165520</v>
          </cell>
          <cell r="B7806" t="str">
            <v>Inštalacijski odklopnik</v>
          </cell>
          <cell r="C7806" t="str">
            <v>ETIMAT 6 3p+N D40</v>
          </cell>
          <cell r="D7806" t="str">
            <v>33,4848</v>
          </cell>
          <cell r="E7806" t="str">
            <v>AD</v>
          </cell>
          <cell r="F7806">
            <v>43</v>
          </cell>
          <cell r="G7806">
            <v>190863.35999999999</v>
          </cell>
          <cell r="H7806">
            <v>0</v>
          </cell>
          <cell r="I7806">
            <v>192771.99359999999</v>
          </cell>
          <cell r="J7806">
            <v>24289271.193599999</v>
          </cell>
          <cell r="K7806">
            <v>0.6</v>
          </cell>
          <cell r="L7806">
            <v>38862834</v>
          </cell>
        </row>
        <row r="7807">
          <cell r="A7807" t="str">
            <v>002165521</v>
          </cell>
          <cell r="B7807" t="str">
            <v>Inštalacijski odklopnik</v>
          </cell>
          <cell r="C7807" t="str">
            <v>ETIMAT 6 3p+N D50</v>
          </cell>
          <cell r="D7807" t="str">
            <v>44,8694</v>
          </cell>
          <cell r="E7807" t="str">
            <v>AE</v>
          </cell>
          <cell r="F7807">
            <v>43</v>
          </cell>
          <cell r="G7807">
            <v>255755.58</v>
          </cell>
          <cell r="H7807">
            <v>0</v>
          </cell>
          <cell r="I7807">
            <v>258313.13579999999</v>
          </cell>
          <cell r="J7807">
            <v>32547455.110799998</v>
          </cell>
          <cell r="K7807">
            <v>0.6</v>
          </cell>
          <cell r="L7807">
            <v>52075929</v>
          </cell>
        </row>
        <row r="7808">
          <cell r="A7808" t="str">
            <v>002165522</v>
          </cell>
          <cell r="B7808" t="str">
            <v>Inštalacijski odklopnik</v>
          </cell>
          <cell r="C7808" t="str">
            <v>ETIMAT 6 3p+N D63</v>
          </cell>
          <cell r="D7808" t="str">
            <v>49,3565</v>
          </cell>
          <cell r="E7808" t="str">
            <v>AE</v>
          </cell>
          <cell r="F7808">
            <v>43</v>
          </cell>
          <cell r="G7808">
            <v>281332.05</v>
          </cell>
          <cell r="H7808">
            <v>0</v>
          </cell>
          <cell r="I7808">
            <v>284145.37050000002</v>
          </cell>
          <cell r="J7808">
            <v>35802316.683000006</v>
          </cell>
          <cell r="K7808">
            <v>0.6</v>
          </cell>
          <cell r="L7808">
            <v>57283707</v>
          </cell>
        </row>
        <row r="7809">
          <cell r="A7809" t="str">
            <v>270600106</v>
          </cell>
          <cell r="B7809" t="str">
            <v>Inštalacijski odklopnik</v>
          </cell>
          <cell r="C7809" t="str">
            <v>ETIMAT P10 1p B6</v>
          </cell>
          <cell r="D7809" t="str">
            <v>3,4611</v>
          </cell>
          <cell r="E7809" t="str">
            <v>AY</v>
          </cell>
          <cell r="F7809">
            <v>36</v>
          </cell>
          <cell r="G7809">
            <v>22151.040000000001</v>
          </cell>
          <cell r="H7809">
            <v>0</v>
          </cell>
          <cell r="I7809">
            <v>22372.5504</v>
          </cell>
          <cell r="J7809">
            <v>2818941.3503999999</v>
          </cell>
          <cell r="K7809">
            <v>0.55000000000000004</v>
          </cell>
          <cell r="L7809">
            <v>4369360</v>
          </cell>
        </row>
        <row r="7810">
          <cell r="A7810" t="str">
            <v>271000109</v>
          </cell>
          <cell r="B7810" t="str">
            <v>Inštalacijski odklopnik</v>
          </cell>
          <cell r="C7810" t="str">
            <v>ETIMAT P10 1p B10</v>
          </cell>
          <cell r="D7810" t="str">
            <v>3,4611</v>
          </cell>
          <cell r="E7810" t="str">
            <v>AY</v>
          </cell>
          <cell r="F7810">
            <v>36</v>
          </cell>
          <cell r="G7810">
            <v>22151.040000000001</v>
          </cell>
          <cell r="H7810">
            <v>0</v>
          </cell>
          <cell r="I7810">
            <v>22372.5504</v>
          </cell>
          <cell r="J7810">
            <v>2818941.3503999999</v>
          </cell>
          <cell r="K7810">
            <v>0.55000000000000004</v>
          </cell>
          <cell r="L7810">
            <v>4369360</v>
          </cell>
        </row>
        <row r="7811">
          <cell r="A7811" t="str">
            <v>271300108</v>
          </cell>
          <cell r="B7811" t="str">
            <v>Inštalacijski odklopnik</v>
          </cell>
          <cell r="C7811" t="str">
            <v>ETIMAT P10 1p B13</v>
          </cell>
          <cell r="D7811" t="str">
            <v>3,4611</v>
          </cell>
          <cell r="E7811" t="str">
            <v>AY</v>
          </cell>
          <cell r="F7811">
            <v>36</v>
          </cell>
          <cell r="G7811">
            <v>22151.040000000001</v>
          </cell>
          <cell r="H7811">
            <v>0</v>
          </cell>
          <cell r="I7811">
            <v>22372.5504</v>
          </cell>
          <cell r="J7811">
            <v>2818941.3503999999</v>
          </cell>
          <cell r="K7811">
            <v>0.55000000000000004</v>
          </cell>
          <cell r="L7811">
            <v>4369360</v>
          </cell>
        </row>
        <row r="7812">
          <cell r="A7812" t="str">
            <v>271600107</v>
          </cell>
          <cell r="B7812" t="str">
            <v>Inštalacijski odklopnik</v>
          </cell>
          <cell r="C7812" t="str">
            <v>ETIMAT P10 1p B16</v>
          </cell>
          <cell r="D7812" t="str">
            <v>3,4611</v>
          </cell>
          <cell r="E7812" t="str">
            <v>AY</v>
          </cell>
          <cell r="F7812">
            <v>36</v>
          </cell>
          <cell r="G7812">
            <v>22151.040000000001</v>
          </cell>
          <cell r="H7812">
            <v>0</v>
          </cell>
          <cell r="I7812">
            <v>22372.5504</v>
          </cell>
          <cell r="J7812">
            <v>2818941.3503999999</v>
          </cell>
          <cell r="K7812">
            <v>0.55000000000000004</v>
          </cell>
          <cell r="L7812">
            <v>4369360</v>
          </cell>
        </row>
        <row r="7813">
          <cell r="A7813" t="str">
            <v>272000100</v>
          </cell>
          <cell r="B7813" t="str">
            <v>Inštalacijski odklopnik</v>
          </cell>
          <cell r="C7813" t="str">
            <v>ETIMAT P10 1p B20</v>
          </cell>
          <cell r="D7813" t="str">
            <v>3,4611</v>
          </cell>
          <cell r="E7813" t="str">
            <v>AY</v>
          </cell>
          <cell r="F7813">
            <v>36</v>
          </cell>
          <cell r="G7813">
            <v>22151.040000000001</v>
          </cell>
          <cell r="H7813">
            <v>0</v>
          </cell>
          <cell r="I7813">
            <v>22372.5504</v>
          </cell>
          <cell r="J7813">
            <v>2818941.3503999999</v>
          </cell>
          <cell r="K7813">
            <v>0.55000000000000004</v>
          </cell>
          <cell r="L7813">
            <v>4369360</v>
          </cell>
        </row>
        <row r="7814">
          <cell r="A7814" t="str">
            <v>272500105</v>
          </cell>
          <cell r="B7814" t="str">
            <v>Inštalacijski odklopnik</v>
          </cell>
          <cell r="C7814" t="str">
            <v>ETIMAT P10 1p B25</v>
          </cell>
          <cell r="D7814" t="str">
            <v>3,4611</v>
          </cell>
          <cell r="E7814" t="str">
            <v>AY</v>
          </cell>
          <cell r="F7814">
            <v>36</v>
          </cell>
          <cell r="G7814">
            <v>22151.040000000001</v>
          </cell>
          <cell r="H7814">
            <v>0</v>
          </cell>
          <cell r="I7814">
            <v>22372.5504</v>
          </cell>
          <cell r="J7814">
            <v>2818941.3503999999</v>
          </cell>
          <cell r="K7814">
            <v>0.55000000000000004</v>
          </cell>
          <cell r="L7814">
            <v>4369360</v>
          </cell>
        </row>
        <row r="7815">
          <cell r="A7815" t="str">
            <v>273200107</v>
          </cell>
          <cell r="B7815" t="str">
            <v>Inštalacijski odklopnik</v>
          </cell>
          <cell r="C7815" t="str">
            <v>ETIMAT P10 1p B32</v>
          </cell>
          <cell r="D7815" t="str">
            <v>3,7953</v>
          </cell>
          <cell r="E7815" t="str">
            <v>AY</v>
          </cell>
          <cell r="F7815">
            <v>36</v>
          </cell>
          <cell r="G7815">
            <v>24289.920000000002</v>
          </cell>
          <cell r="H7815">
            <v>0</v>
          </cell>
          <cell r="I7815">
            <v>24532.819200000002</v>
          </cell>
          <cell r="J7815">
            <v>3091135.2192000002</v>
          </cell>
          <cell r="K7815">
            <v>0.55000000000000004</v>
          </cell>
          <cell r="L7815">
            <v>4791260</v>
          </cell>
        </row>
        <row r="7816">
          <cell r="A7816" t="str">
            <v>274000102</v>
          </cell>
          <cell r="B7816" t="str">
            <v>Inštalacijski odklopnik</v>
          </cell>
          <cell r="C7816" t="str">
            <v>ETIMAT P10 1p 1p B40</v>
          </cell>
          <cell r="D7816" t="str">
            <v>4,9458</v>
          </cell>
          <cell r="E7816" t="str">
            <v>AY</v>
          </cell>
          <cell r="F7816">
            <v>36</v>
          </cell>
          <cell r="G7816">
            <v>31653.119999999999</v>
          </cell>
          <cell r="H7816">
            <v>0</v>
          </cell>
          <cell r="I7816">
            <v>31969.6512</v>
          </cell>
          <cell r="J7816">
            <v>4028176.0512000001</v>
          </cell>
          <cell r="K7816">
            <v>0.55000000000000004</v>
          </cell>
          <cell r="L7816">
            <v>6243673</v>
          </cell>
        </row>
        <row r="7817">
          <cell r="A7817" t="str">
            <v>275000103</v>
          </cell>
          <cell r="B7817" t="str">
            <v>Inštalacijski odklopnik</v>
          </cell>
          <cell r="C7817" t="str">
            <v>ETIMAT P10 1p B50</v>
          </cell>
          <cell r="D7817" t="str">
            <v>9,7456</v>
          </cell>
          <cell r="E7817" t="str">
            <v>AY</v>
          </cell>
          <cell r="F7817">
            <v>36</v>
          </cell>
          <cell r="G7817">
            <v>62371.840000000004</v>
          </cell>
          <cell r="H7817">
            <v>0</v>
          </cell>
          <cell r="I7817">
            <v>62995.558400000002</v>
          </cell>
          <cell r="J7817">
            <v>7937440.3584000003</v>
          </cell>
          <cell r="K7817">
            <v>0.55000000000000004</v>
          </cell>
          <cell r="L7817">
            <v>12303033</v>
          </cell>
        </row>
        <row r="7818">
          <cell r="A7818" t="str">
            <v>276300103</v>
          </cell>
          <cell r="B7818" t="str">
            <v>Inštalacijski odklopnik</v>
          </cell>
          <cell r="C7818" t="str">
            <v>ETIMAT P10 1p B63</v>
          </cell>
          <cell r="D7818" t="str">
            <v>10,2989</v>
          </cell>
          <cell r="E7818" t="str">
            <v>AY</v>
          </cell>
          <cell r="F7818">
            <v>36</v>
          </cell>
          <cell r="G7818">
            <v>65912.960000000006</v>
          </cell>
          <cell r="H7818">
            <v>0</v>
          </cell>
          <cell r="I7818">
            <v>66572.089600000007</v>
          </cell>
          <cell r="J7818">
            <v>8388083.2896000007</v>
          </cell>
          <cell r="K7818">
            <v>0.55000000000000004</v>
          </cell>
          <cell r="L7818">
            <v>13001530</v>
          </cell>
        </row>
        <row r="7819">
          <cell r="A7819" t="str">
            <v>270610103</v>
          </cell>
          <cell r="B7819" t="str">
            <v>Inštalacijski odklopnik</v>
          </cell>
          <cell r="C7819" t="str">
            <v>ETIMAT P10 1p+N B6</v>
          </cell>
          <cell r="D7819" t="str">
            <v>10,1795</v>
          </cell>
          <cell r="E7819" t="str">
            <v>AY</v>
          </cell>
          <cell r="F7819">
            <v>36</v>
          </cell>
          <cell r="G7819">
            <v>65148.800000000003</v>
          </cell>
          <cell r="H7819">
            <v>0</v>
          </cell>
          <cell r="I7819">
            <v>65800.288</v>
          </cell>
          <cell r="J7819">
            <v>8290836.2879999997</v>
          </cell>
          <cell r="K7819">
            <v>0.55000000000000004</v>
          </cell>
          <cell r="L7819">
            <v>12850797</v>
          </cell>
        </row>
        <row r="7820">
          <cell r="A7820" t="str">
            <v>271010106</v>
          </cell>
          <cell r="B7820" t="str">
            <v>Inštalacijski odklopnik</v>
          </cell>
          <cell r="C7820" t="str">
            <v>ETIMAT P10 1p+N B10</v>
          </cell>
          <cell r="D7820" t="str">
            <v>10,1795</v>
          </cell>
          <cell r="E7820" t="str">
            <v>AY</v>
          </cell>
          <cell r="F7820">
            <v>36</v>
          </cell>
          <cell r="G7820">
            <v>65148.800000000003</v>
          </cell>
          <cell r="H7820">
            <v>0</v>
          </cell>
          <cell r="I7820">
            <v>65800.288</v>
          </cell>
          <cell r="J7820">
            <v>8290836.2879999997</v>
          </cell>
          <cell r="K7820">
            <v>0.55000000000000004</v>
          </cell>
          <cell r="L7820">
            <v>12850797</v>
          </cell>
        </row>
        <row r="7821">
          <cell r="A7821" t="str">
            <v>271310105</v>
          </cell>
          <cell r="B7821" t="str">
            <v>Inštalacijski odklopnik</v>
          </cell>
          <cell r="C7821" t="str">
            <v>ETIMAT P10 1p+N B13</v>
          </cell>
          <cell r="D7821" t="str">
            <v>10,1795</v>
          </cell>
          <cell r="E7821" t="str">
            <v>AY</v>
          </cell>
          <cell r="F7821">
            <v>36</v>
          </cell>
          <cell r="G7821">
            <v>65148.800000000003</v>
          </cell>
          <cell r="H7821">
            <v>0</v>
          </cell>
          <cell r="I7821">
            <v>65800.288</v>
          </cell>
          <cell r="J7821">
            <v>8290836.2879999997</v>
          </cell>
          <cell r="K7821">
            <v>0.55000000000000004</v>
          </cell>
          <cell r="L7821">
            <v>12850797</v>
          </cell>
        </row>
        <row r="7822">
          <cell r="A7822" t="str">
            <v>271610104</v>
          </cell>
          <cell r="B7822" t="str">
            <v>Inštalacijski odklopnik</v>
          </cell>
          <cell r="C7822" t="str">
            <v>ETIMAT P10 1p+N B16</v>
          </cell>
          <cell r="D7822" t="str">
            <v>10,1795</v>
          </cell>
          <cell r="E7822" t="str">
            <v>AY</v>
          </cell>
          <cell r="F7822">
            <v>36</v>
          </cell>
          <cell r="G7822">
            <v>65148.800000000003</v>
          </cell>
          <cell r="H7822">
            <v>0</v>
          </cell>
          <cell r="I7822">
            <v>65800.288</v>
          </cell>
          <cell r="J7822">
            <v>8290836.2879999997</v>
          </cell>
          <cell r="K7822">
            <v>0.55000000000000004</v>
          </cell>
          <cell r="L7822">
            <v>12850797</v>
          </cell>
        </row>
        <row r="7823">
          <cell r="A7823" t="str">
            <v>272010107</v>
          </cell>
          <cell r="B7823" t="str">
            <v>Inštalacijski odklopnik</v>
          </cell>
          <cell r="C7823" t="str">
            <v>ETIMAT P10 1p+N B20</v>
          </cell>
          <cell r="D7823" t="str">
            <v>10,1795</v>
          </cell>
          <cell r="E7823" t="str">
            <v>AY</v>
          </cell>
          <cell r="F7823">
            <v>36</v>
          </cell>
          <cell r="G7823">
            <v>65148.800000000003</v>
          </cell>
          <cell r="H7823">
            <v>0</v>
          </cell>
          <cell r="I7823">
            <v>65800.288</v>
          </cell>
          <cell r="J7823">
            <v>8290836.2879999997</v>
          </cell>
          <cell r="K7823">
            <v>0.55000000000000004</v>
          </cell>
          <cell r="L7823">
            <v>12850797</v>
          </cell>
        </row>
        <row r="7824">
          <cell r="A7824" t="str">
            <v>272510102</v>
          </cell>
          <cell r="B7824" t="str">
            <v>Inštalacijski odklopnik</v>
          </cell>
          <cell r="C7824" t="str">
            <v>ETIMAT P10 1p+N B25</v>
          </cell>
          <cell r="D7824" t="str">
            <v>10,1795</v>
          </cell>
          <cell r="E7824" t="str">
            <v>AY</v>
          </cell>
          <cell r="F7824">
            <v>36</v>
          </cell>
          <cell r="G7824">
            <v>65148.800000000003</v>
          </cell>
          <cell r="H7824">
            <v>0</v>
          </cell>
          <cell r="I7824">
            <v>65800.288</v>
          </cell>
          <cell r="J7824">
            <v>8290836.2879999997</v>
          </cell>
          <cell r="K7824">
            <v>0.55000000000000004</v>
          </cell>
          <cell r="L7824">
            <v>12850797</v>
          </cell>
        </row>
        <row r="7825">
          <cell r="A7825" t="str">
            <v>273210104</v>
          </cell>
          <cell r="B7825" t="str">
            <v>Inštalacijski odklopnik</v>
          </cell>
          <cell r="C7825" t="str">
            <v>ETIMAT P10 1p+N B32</v>
          </cell>
          <cell r="D7825" t="str">
            <v>11,1874</v>
          </cell>
          <cell r="E7825" t="str">
            <v>AY</v>
          </cell>
          <cell r="F7825">
            <v>36</v>
          </cell>
          <cell r="G7825">
            <v>71599.360000000001</v>
          </cell>
          <cell r="H7825">
            <v>0</v>
          </cell>
          <cell r="I7825">
            <v>72315.353600000002</v>
          </cell>
          <cell r="J7825">
            <v>9111734.5536000002</v>
          </cell>
          <cell r="K7825">
            <v>0.55000000000000004</v>
          </cell>
          <cell r="L7825">
            <v>14123189</v>
          </cell>
        </row>
        <row r="7826">
          <cell r="A7826" t="str">
            <v>274010109</v>
          </cell>
          <cell r="B7826" t="str">
            <v>Inštalacijski odklopnik</v>
          </cell>
          <cell r="C7826" t="str">
            <v>ETIMAT P10 1p+N B40</v>
          </cell>
          <cell r="D7826" t="str">
            <v>15,1461</v>
          </cell>
          <cell r="E7826" t="str">
            <v>AY</v>
          </cell>
          <cell r="F7826">
            <v>36</v>
          </cell>
          <cell r="G7826">
            <v>96935.040000000008</v>
          </cell>
          <cell r="H7826">
            <v>0</v>
          </cell>
          <cell r="I7826">
            <v>97904.390400000004</v>
          </cell>
          <cell r="J7826">
            <v>12335953.190400001</v>
          </cell>
          <cell r="K7826">
            <v>0.55000000000000004</v>
          </cell>
          <cell r="L7826">
            <v>19120728</v>
          </cell>
        </row>
        <row r="7827">
          <cell r="A7827" t="str">
            <v>275010100</v>
          </cell>
          <cell r="B7827" t="str">
            <v>Inštalacijski odklopnik</v>
          </cell>
          <cell r="C7827" t="str">
            <v>ETIMAT P10 1p+N B50</v>
          </cell>
          <cell r="D7827" t="str">
            <v>23,1760</v>
          </cell>
          <cell r="E7827" t="str">
            <v>AY</v>
          </cell>
          <cell r="F7827">
            <v>36</v>
          </cell>
          <cell r="G7827">
            <v>148326.39999999999</v>
          </cell>
          <cell r="H7827">
            <v>0</v>
          </cell>
          <cell r="I7827">
            <v>149809.66399999999</v>
          </cell>
          <cell r="J7827">
            <v>18876017.663999997</v>
          </cell>
          <cell r="K7827">
            <v>0.55000000000000004</v>
          </cell>
          <cell r="L7827">
            <v>29257828</v>
          </cell>
        </row>
        <row r="7828">
          <cell r="A7828" t="str">
            <v>276310100</v>
          </cell>
          <cell r="B7828" t="str">
            <v>Inštalacijski odklopnik</v>
          </cell>
          <cell r="C7828" t="str">
            <v>ETIMAT P10 1p+N B63</v>
          </cell>
          <cell r="D7828" t="str">
            <v>23,1760</v>
          </cell>
          <cell r="E7828" t="str">
            <v>AY</v>
          </cell>
          <cell r="F7828">
            <v>36</v>
          </cell>
          <cell r="G7828">
            <v>148326.39999999999</v>
          </cell>
          <cell r="H7828">
            <v>0</v>
          </cell>
          <cell r="I7828">
            <v>149809.66399999999</v>
          </cell>
          <cell r="J7828">
            <v>18876017.663999997</v>
          </cell>
          <cell r="K7828">
            <v>0.55000000000000004</v>
          </cell>
          <cell r="L7828">
            <v>29257828</v>
          </cell>
        </row>
        <row r="7829">
          <cell r="A7829" t="str">
            <v>270620100</v>
          </cell>
          <cell r="B7829" t="str">
            <v>Inštalacijski odklopnik</v>
          </cell>
          <cell r="C7829" t="str">
            <v>ETIMAT P10 2p B6</v>
          </cell>
          <cell r="D7829" t="str">
            <v>10,7141</v>
          </cell>
          <cell r="E7829" t="str">
            <v>AY</v>
          </cell>
          <cell r="F7829">
            <v>36</v>
          </cell>
          <cell r="G7829">
            <v>68570.240000000005</v>
          </cell>
          <cell r="H7829">
            <v>0</v>
          </cell>
          <cell r="I7829">
            <v>69255.9424</v>
          </cell>
          <cell r="J7829">
            <v>8726248.7423999999</v>
          </cell>
          <cell r="K7829">
            <v>0.55000000000000004</v>
          </cell>
          <cell r="L7829">
            <v>13525686</v>
          </cell>
        </row>
        <row r="7830">
          <cell r="A7830" t="str">
            <v>271020103</v>
          </cell>
          <cell r="B7830" t="str">
            <v>Inštalacijski odklopnik</v>
          </cell>
          <cell r="C7830" t="str">
            <v>ETIMAT P10 2p B10</v>
          </cell>
          <cell r="D7830" t="str">
            <v>10,7141</v>
          </cell>
          <cell r="E7830" t="str">
            <v>AY</v>
          </cell>
          <cell r="F7830">
            <v>36</v>
          </cell>
          <cell r="G7830">
            <v>68570.240000000005</v>
          </cell>
          <cell r="H7830">
            <v>0</v>
          </cell>
          <cell r="I7830">
            <v>69255.9424</v>
          </cell>
          <cell r="J7830">
            <v>8726248.7423999999</v>
          </cell>
          <cell r="K7830">
            <v>0.55000000000000004</v>
          </cell>
          <cell r="L7830">
            <v>13525686</v>
          </cell>
        </row>
        <row r="7831">
          <cell r="A7831" t="str">
            <v>271320102</v>
          </cell>
          <cell r="B7831" t="str">
            <v>Inštalacijski odklopnik</v>
          </cell>
          <cell r="C7831" t="str">
            <v>ETIMAT P10 2p B13</v>
          </cell>
          <cell r="D7831" t="str">
            <v>10,7141</v>
          </cell>
          <cell r="E7831" t="str">
            <v>AY</v>
          </cell>
          <cell r="F7831">
            <v>36</v>
          </cell>
          <cell r="G7831">
            <v>68570.240000000005</v>
          </cell>
          <cell r="H7831">
            <v>0</v>
          </cell>
          <cell r="I7831">
            <v>69255.9424</v>
          </cell>
          <cell r="J7831">
            <v>8726248.7423999999</v>
          </cell>
          <cell r="K7831">
            <v>0.55000000000000004</v>
          </cell>
          <cell r="L7831">
            <v>13525686</v>
          </cell>
        </row>
        <row r="7832">
          <cell r="A7832" t="str">
            <v>271620101</v>
          </cell>
          <cell r="B7832" t="str">
            <v>Inštalacijski odklopnik</v>
          </cell>
          <cell r="C7832" t="str">
            <v>ETIMAT P10 2p B16</v>
          </cell>
          <cell r="D7832" t="str">
            <v>10,7141</v>
          </cell>
          <cell r="E7832" t="str">
            <v>AY</v>
          </cell>
          <cell r="F7832">
            <v>36</v>
          </cell>
          <cell r="G7832">
            <v>68570.240000000005</v>
          </cell>
          <cell r="H7832">
            <v>0</v>
          </cell>
          <cell r="I7832">
            <v>69255.9424</v>
          </cell>
          <cell r="J7832">
            <v>8726248.7423999999</v>
          </cell>
          <cell r="K7832">
            <v>0.55000000000000004</v>
          </cell>
          <cell r="L7832">
            <v>13525686</v>
          </cell>
        </row>
        <row r="7833">
          <cell r="A7833" t="str">
            <v>272020104</v>
          </cell>
          <cell r="B7833" t="str">
            <v>Inštalacijski odklopnik</v>
          </cell>
          <cell r="C7833" t="str">
            <v>ETIMAT P10 2p B20</v>
          </cell>
          <cell r="D7833" t="str">
            <v>10,7141</v>
          </cell>
          <cell r="E7833" t="str">
            <v>AY</v>
          </cell>
          <cell r="F7833">
            <v>36</v>
          </cell>
          <cell r="G7833">
            <v>68570.240000000005</v>
          </cell>
          <cell r="H7833">
            <v>0</v>
          </cell>
          <cell r="I7833">
            <v>69255.9424</v>
          </cell>
          <cell r="J7833">
            <v>8726248.7423999999</v>
          </cell>
          <cell r="K7833">
            <v>0.55000000000000004</v>
          </cell>
          <cell r="L7833">
            <v>13525686</v>
          </cell>
        </row>
        <row r="7834">
          <cell r="A7834" t="str">
            <v>272520109</v>
          </cell>
          <cell r="B7834" t="str">
            <v>Inštalacijski odklopnik</v>
          </cell>
          <cell r="C7834" t="str">
            <v>ETIMAT P10 2p B25</v>
          </cell>
          <cell r="D7834" t="str">
            <v>10,7141</v>
          </cell>
          <cell r="E7834" t="str">
            <v>AY</v>
          </cell>
          <cell r="F7834">
            <v>36</v>
          </cell>
          <cell r="G7834">
            <v>68570.240000000005</v>
          </cell>
          <cell r="H7834">
            <v>0</v>
          </cell>
          <cell r="I7834">
            <v>69255.9424</v>
          </cell>
          <cell r="J7834">
            <v>8726248.7423999999</v>
          </cell>
          <cell r="K7834">
            <v>0.55000000000000004</v>
          </cell>
          <cell r="L7834">
            <v>13525686</v>
          </cell>
        </row>
        <row r="7835">
          <cell r="A7835" t="str">
            <v>273220101</v>
          </cell>
          <cell r="B7835" t="str">
            <v>Inštalacijski odklopnik</v>
          </cell>
          <cell r="C7835" t="str">
            <v>ETIMAT P10 2p B32</v>
          </cell>
          <cell r="D7835" t="str">
            <v>11,7775</v>
          </cell>
          <cell r="E7835" t="str">
            <v>AY</v>
          </cell>
          <cell r="F7835">
            <v>36</v>
          </cell>
          <cell r="G7835">
            <v>75376</v>
          </cell>
          <cell r="H7835">
            <v>0</v>
          </cell>
          <cell r="I7835">
            <v>76129.759999999995</v>
          </cell>
          <cell r="J7835">
            <v>9592349.7599999998</v>
          </cell>
          <cell r="K7835">
            <v>0.55000000000000004</v>
          </cell>
          <cell r="L7835">
            <v>14868143</v>
          </cell>
        </row>
        <row r="7836">
          <cell r="A7836" t="str">
            <v>274020106</v>
          </cell>
          <cell r="B7836" t="str">
            <v>Inštalacijski odklopnik</v>
          </cell>
          <cell r="C7836" t="str">
            <v>ETIMAT P10 2p B40</v>
          </cell>
          <cell r="D7836" t="str">
            <v>14,3506</v>
          </cell>
          <cell r="E7836" t="str">
            <v>AY</v>
          </cell>
          <cell r="F7836">
            <v>36</v>
          </cell>
          <cell r="G7836">
            <v>91843.839999999997</v>
          </cell>
          <cell r="H7836">
            <v>0</v>
          </cell>
          <cell r="I7836">
            <v>92762.278399999996</v>
          </cell>
          <cell r="J7836">
            <v>11688047.078399999</v>
          </cell>
          <cell r="K7836">
            <v>0.55000000000000004</v>
          </cell>
          <cell r="L7836">
            <v>18116473</v>
          </cell>
        </row>
        <row r="7837">
          <cell r="A7837" t="str">
            <v>275020107</v>
          </cell>
          <cell r="B7837" t="str">
            <v>Inštalacijski odklopnik</v>
          </cell>
          <cell r="C7837" t="str">
            <v>ETIMAT P10 2p B50</v>
          </cell>
          <cell r="D7837" t="str">
            <v>24,3642</v>
          </cell>
          <cell r="E7837" t="str">
            <v>AY</v>
          </cell>
          <cell r="F7837">
            <v>36</v>
          </cell>
          <cell r="G7837">
            <v>155930.88</v>
          </cell>
          <cell r="H7837">
            <v>0</v>
          </cell>
          <cell r="I7837">
            <v>157490.1888</v>
          </cell>
          <cell r="J7837">
            <v>19843763.788800001</v>
          </cell>
          <cell r="K7837">
            <v>0.55000000000000004</v>
          </cell>
          <cell r="L7837">
            <v>30757834</v>
          </cell>
        </row>
        <row r="7838">
          <cell r="A7838" t="str">
            <v>276320107</v>
          </cell>
          <cell r="B7838" t="str">
            <v>Inštalacijski odklopnik</v>
          </cell>
          <cell r="C7838" t="str">
            <v>ETIMAT P10 2p B63</v>
          </cell>
          <cell r="D7838" t="str">
            <v>26,1066</v>
          </cell>
          <cell r="E7838" t="str">
            <v>AY</v>
          </cell>
          <cell r="F7838">
            <v>36</v>
          </cell>
          <cell r="G7838">
            <v>167082.23999999999</v>
          </cell>
          <cell r="H7838">
            <v>0</v>
          </cell>
          <cell r="I7838">
            <v>168753.0624</v>
          </cell>
          <cell r="J7838">
            <v>21262885.862399999</v>
          </cell>
          <cell r="K7838">
            <v>0.55000000000000004</v>
          </cell>
          <cell r="L7838">
            <v>32957474</v>
          </cell>
        </row>
        <row r="7839">
          <cell r="A7839" t="str">
            <v>270630107</v>
          </cell>
          <cell r="B7839" t="str">
            <v>Inštalacijski odklopnik</v>
          </cell>
          <cell r="C7839" t="str">
            <v>ETIMAT P10 3p B6</v>
          </cell>
          <cell r="D7839" t="str">
            <v>12,1038</v>
          </cell>
          <cell r="E7839" t="str">
            <v>AY</v>
          </cell>
          <cell r="F7839">
            <v>36</v>
          </cell>
          <cell r="G7839">
            <v>77464.320000000007</v>
          </cell>
          <cell r="H7839">
            <v>0</v>
          </cell>
          <cell r="I7839">
            <v>78238.963200000013</v>
          </cell>
          <cell r="J7839">
            <v>9858109.3632000014</v>
          </cell>
          <cell r="K7839">
            <v>0.55000000000000004</v>
          </cell>
          <cell r="L7839">
            <v>15280070</v>
          </cell>
        </row>
        <row r="7840">
          <cell r="A7840" t="str">
            <v>271030100</v>
          </cell>
          <cell r="B7840" t="str">
            <v>Inštalacijski odklopnik</v>
          </cell>
          <cell r="C7840" t="str">
            <v>ETIMAT P10 3p B10</v>
          </cell>
          <cell r="D7840" t="str">
            <v>12,1038</v>
          </cell>
          <cell r="E7840" t="str">
            <v>AY</v>
          </cell>
          <cell r="F7840">
            <v>36</v>
          </cell>
          <cell r="G7840">
            <v>77464.320000000007</v>
          </cell>
          <cell r="H7840">
            <v>0</v>
          </cell>
          <cell r="I7840">
            <v>78238.963200000013</v>
          </cell>
          <cell r="J7840">
            <v>9858109.3632000014</v>
          </cell>
          <cell r="K7840">
            <v>0.55000000000000004</v>
          </cell>
          <cell r="L7840">
            <v>15280070</v>
          </cell>
        </row>
        <row r="7841">
          <cell r="A7841" t="str">
            <v>271330109</v>
          </cell>
          <cell r="B7841" t="str">
            <v>Inštalacijski odklopnik</v>
          </cell>
          <cell r="C7841" t="str">
            <v>ETIMAT P10 3p B13</v>
          </cell>
          <cell r="D7841" t="str">
            <v>12,1038</v>
          </cell>
          <cell r="E7841" t="str">
            <v>AY</v>
          </cell>
          <cell r="F7841">
            <v>36</v>
          </cell>
          <cell r="G7841">
            <v>77464.320000000007</v>
          </cell>
          <cell r="H7841">
            <v>0</v>
          </cell>
          <cell r="I7841">
            <v>78238.963200000013</v>
          </cell>
          <cell r="J7841">
            <v>9858109.3632000014</v>
          </cell>
          <cell r="K7841">
            <v>0.55000000000000004</v>
          </cell>
          <cell r="L7841">
            <v>15280070</v>
          </cell>
        </row>
        <row r="7842">
          <cell r="A7842" t="str">
            <v>271630108</v>
          </cell>
          <cell r="B7842" t="str">
            <v>Inštalacijski odklopnik</v>
          </cell>
          <cell r="C7842" t="str">
            <v>ETIMAT P10 3p B16</v>
          </cell>
          <cell r="D7842" t="str">
            <v>12,1038</v>
          </cell>
          <cell r="E7842" t="str">
            <v>AY</v>
          </cell>
          <cell r="F7842">
            <v>36</v>
          </cell>
          <cell r="G7842">
            <v>77464.320000000007</v>
          </cell>
          <cell r="H7842">
            <v>0</v>
          </cell>
          <cell r="I7842">
            <v>78238.963200000013</v>
          </cell>
          <cell r="J7842">
            <v>9858109.3632000014</v>
          </cell>
          <cell r="K7842">
            <v>0.55000000000000004</v>
          </cell>
          <cell r="L7842">
            <v>15280070</v>
          </cell>
        </row>
        <row r="7843">
          <cell r="A7843" t="str">
            <v>272030101</v>
          </cell>
          <cell r="B7843" t="str">
            <v>Inštalacijski odklopnik</v>
          </cell>
          <cell r="C7843" t="str">
            <v>ETIMAT P10 3p B20</v>
          </cell>
          <cell r="D7843" t="str">
            <v>12,1038</v>
          </cell>
          <cell r="E7843" t="str">
            <v>AY</v>
          </cell>
          <cell r="F7843">
            <v>36</v>
          </cell>
          <cell r="G7843">
            <v>77464.320000000007</v>
          </cell>
          <cell r="H7843">
            <v>0</v>
          </cell>
          <cell r="I7843">
            <v>78238.963200000013</v>
          </cell>
          <cell r="J7843">
            <v>9858109.3632000014</v>
          </cell>
          <cell r="K7843">
            <v>0.55000000000000004</v>
          </cell>
          <cell r="L7843">
            <v>15280070</v>
          </cell>
        </row>
        <row r="7844">
          <cell r="A7844" t="str">
            <v>272530106</v>
          </cell>
          <cell r="B7844" t="str">
            <v>Inštalacijski odklopnik</v>
          </cell>
          <cell r="C7844" t="str">
            <v>ETIMAT P10 3p B25</v>
          </cell>
          <cell r="D7844" t="str">
            <v>12,1038</v>
          </cell>
          <cell r="E7844" t="str">
            <v>AY</v>
          </cell>
          <cell r="F7844">
            <v>36</v>
          </cell>
          <cell r="G7844">
            <v>77464.320000000007</v>
          </cell>
          <cell r="H7844">
            <v>0</v>
          </cell>
          <cell r="I7844">
            <v>78238.963200000013</v>
          </cell>
          <cell r="J7844">
            <v>9858109.3632000014</v>
          </cell>
          <cell r="K7844">
            <v>0.55000000000000004</v>
          </cell>
          <cell r="L7844">
            <v>15280070</v>
          </cell>
        </row>
        <row r="7845">
          <cell r="A7845" t="str">
            <v>273230108</v>
          </cell>
          <cell r="B7845" t="str">
            <v>Inštalacijski odklopnik</v>
          </cell>
          <cell r="C7845" t="str">
            <v>ETIMAT P10 3p B32</v>
          </cell>
          <cell r="D7845" t="str">
            <v>13,3032</v>
          </cell>
          <cell r="E7845" t="str">
            <v>AY</v>
          </cell>
          <cell r="F7845">
            <v>36</v>
          </cell>
          <cell r="G7845">
            <v>85140.479999999996</v>
          </cell>
          <cell r="H7845">
            <v>0</v>
          </cell>
          <cell r="I7845">
            <v>85991.8848</v>
          </cell>
          <cell r="J7845">
            <v>10834977.4848</v>
          </cell>
          <cell r="K7845">
            <v>0.55000000000000004</v>
          </cell>
          <cell r="L7845">
            <v>16794216</v>
          </cell>
        </row>
        <row r="7846">
          <cell r="A7846" t="str">
            <v>274030103</v>
          </cell>
          <cell r="B7846" t="str">
            <v>Inštalacijski odklopnik</v>
          </cell>
          <cell r="C7846" t="str">
            <v>ETIMAT P10 3p B40</v>
          </cell>
          <cell r="D7846" t="str">
            <v>17,3012</v>
          </cell>
          <cell r="E7846" t="str">
            <v>AY</v>
          </cell>
          <cell r="F7846">
            <v>36</v>
          </cell>
          <cell r="G7846">
            <v>110727.68000000001</v>
          </cell>
          <cell r="H7846">
            <v>0</v>
          </cell>
          <cell r="I7846">
            <v>111834.95680000001</v>
          </cell>
          <cell r="J7846">
            <v>14091204.556800002</v>
          </cell>
          <cell r="K7846">
            <v>0.55000000000000004</v>
          </cell>
          <cell r="L7846">
            <v>21841368</v>
          </cell>
        </row>
        <row r="7847">
          <cell r="A7847" t="str">
            <v>275030104</v>
          </cell>
          <cell r="B7847" t="str">
            <v>Inštalacijski odklopnik</v>
          </cell>
          <cell r="C7847" t="str">
            <v>ETIMAT P10 3p B50</v>
          </cell>
          <cell r="D7847" t="str">
            <v>30,6265</v>
          </cell>
          <cell r="E7847" t="str">
            <v>AY</v>
          </cell>
          <cell r="F7847">
            <v>36</v>
          </cell>
          <cell r="G7847">
            <v>196009.60000000001</v>
          </cell>
          <cell r="H7847">
            <v>0</v>
          </cell>
          <cell r="I7847">
            <v>197969.696</v>
          </cell>
          <cell r="J7847">
            <v>24944181.695999999</v>
          </cell>
          <cell r="K7847">
            <v>0.55000000000000004</v>
          </cell>
          <cell r="L7847">
            <v>38663482</v>
          </cell>
        </row>
        <row r="7848">
          <cell r="A7848" t="str">
            <v>276330104</v>
          </cell>
          <cell r="B7848" t="str">
            <v>Inštalacijski odklopnik</v>
          </cell>
          <cell r="C7848" t="str">
            <v>ETIMAT P10 3p B63</v>
          </cell>
          <cell r="D7848" t="str">
            <v>33,6891</v>
          </cell>
          <cell r="E7848" t="str">
            <v>AY</v>
          </cell>
          <cell r="F7848">
            <v>36</v>
          </cell>
          <cell r="G7848">
            <v>215610.23999999999</v>
          </cell>
          <cell r="H7848">
            <v>0</v>
          </cell>
          <cell r="I7848">
            <v>217766.34239999999</v>
          </cell>
          <cell r="J7848">
            <v>27438559.1424</v>
          </cell>
          <cell r="K7848">
            <v>0.55000000000000004</v>
          </cell>
          <cell r="L7848">
            <v>42529767</v>
          </cell>
        </row>
        <row r="7849">
          <cell r="A7849" t="str">
            <v>270640104</v>
          </cell>
          <cell r="B7849" t="str">
            <v>Inštalacijski odklopnik</v>
          </cell>
          <cell r="C7849" t="str">
            <v>ETIMAT P10 3p+N B6</v>
          </cell>
          <cell r="D7849" t="str">
            <v>27,5923</v>
          </cell>
          <cell r="E7849" t="str">
            <v>AY</v>
          </cell>
          <cell r="F7849">
            <v>36</v>
          </cell>
          <cell r="G7849">
            <v>176590.72</v>
          </cell>
          <cell r="H7849">
            <v>0</v>
          </cell>
          <cell r="I7849">
            <v>178356.62720000002</v>
          </cell>
          <cell r="J7849">
            <v>22472935.027200002</v>
          </cell>
          <cell r="K7849">
            <v>0.55000000000000004</v>
          </cell>
          <cell r="L7849">
            <v>34833050</v>
          </cell>
        </row>
        <row r="7850">
          <cell r="A7850" t="str">
            <v>271040107</v>
          </cell>
          <cell r="B7850" t="str">
            <v>Inštalacijski odklopnik</v>
          </cell>
          <cell r="C7850" t="str">
            <v>ETIMAT P10 3p+N B10</v>
          </cell>
          <cell r="D7850" t="str">
            <v>27,5923</v>
          </cell>
          <cell r="E7850" t="str">
            <v>AY</v>
          </cell>
          <cell r="F7850">
            <v>36</v>
          </cell>
          <cell r="G7850">
            <v>176590.72</v>
          </cell>
          <cell r="H7850">
            <v>0</v>
          </cell>
          <cell r="I7850">
            <v>178356.62720000002</v>
          </cell>
          <cell r="J7850">
            <v>22472935.027200002</v>
          </cell>
          <cell r="K7850">
            <v>0.55000000000000004</v>
          </cell>
          <cell r="L7850">
            <v>34833050</v>
          </cell>
        </row>
        <row r="7851">
          <cell r="A7851" t="str">
            <v>271340106</v>
          </cell>
          <cell r="B7851" t="str">
            <v>Inštalacijski odklopnik</v>
          </cell>
          <cell r="C7851" t="str">
            <v>ETIMAT P10 3p+N B13</v>
          </cell>
          <cell r="D7851" t="str">
            <v>27,5923</v>
          </cell>
          <cell r="E7851" t="str">
            <v>AY</v>
          </cell>
          <cell r="F7851">
            <v>36</v>
          </cell>
          <cell r="G7851">
            <v>176590.72</v>
          </cell>
          <cell r="H7851">
            <v>0</v>
          </cell>
          <cell r="I7851">
            <v>178356.62720000002</v>
          </cell>
          <cell r="J7851">
            <v>22472935.027200002</v>
          </cell>
          <cell r="K7851">
            <v>0.55000000000000004</v>
          </cell>
          <cell r="L7851">
            <v>34833050</v>
          </cell>
        </row>
        <row r="7852">
          <cell r="A7852" t="str">
            <v>271640105</v>
          </cell>
          <cell r="B7852" t="str">
            <v>Inštalacijski odklopnik</v>
          </cell>
          <cell r="C7852" t="str">
            <v>ETIMAT P10 3p+N B16</v>
          </cell>
          <cell r="D7852" t="str">
            <v>27,5923</v>
          </cell>
          <cell r="E7852" t="str">
            <v>AY</v>
          </cell>
          <cell r="F7852">
            <v>36</v>
          </cell>
          <cell r="G7852">
            <v>176590.72</v>
          </cell>
          <cell r="H7852">
            <v>0</v>
          </cell>
          <cell r="I7852">
            <v>178356.62720000002</v>
          </cell>
          <cell r="J7852">
            <v>22472935.027200002</v>
          </cell>
          <cell r="K7852">
            <v>0.55000000000000004</v>
          </cell>
          <cell r="L7852">
            <v>34833050</v>
          </cell>
        </row>
        <row r="7853">
          <cell r="A7853" t="str">
            <v>272040108</v>
          </cell>
          <cell r="B7853" t="str">
            <v>Inštalacijski odklopnik</v>
          </cell>
          <cell r="C7853" t="str">
            <v>ETIMAT P10 3p+N B20</v>
          </cell>
          <cell r="D7853" t="str">
            <v>27,5923</v>
          </cell>
          <cell r="E7853" t="str">
            <v>AY</v>
          </cell>
          <cell r="F7853">
            <v>36</v>
          </cell>
          <cell r="G7853">
            <v>176590.72</v>
          </cell>
          <cell r="H7853">
            <v>0</v>
          </cell>
          <cell r="I7853">
            <v>178356.62720000002</v>
          </cell>
          <cell r="J7853">
            <v>22472935.027200002</v>
          </cell>
          <cell r="K7853">
            <v>0.55000000000000004</v>
          </cell>
          <cell r="L7853">
            <v>34833050</v>
          </cell>
        </row>
        <row r="7854">
          <cell r="A7854" t="str">
            <v>272540103</v>
          </cell>
          <cell r="B7854" t="str">
            <v>Inštalacijski odklopnik</v>
          </cell>
          <cell r="C7854" t="str">
            <v>ETIMAT P10 3p+N B25</v>
          </cell>
          <cell r="D7854" t="str">
            <v>27,5923</v>
          </cell>
          <cell r="E7854" t="str">
            <v>AY</v>
          </cell>
          <cell r="F7854">
            <v>36</v>
          </cell>
          <cell r="G7854">
            <v>176590.72</v>
          </cell>
          <cell r="H7854">
            <v>0</v>
          </cell>
          <cell r="I7854">
            <v>178356.62720000002</v>
          </cell>
          <cell r="J7854">
            <v>22472935.027200002</v>
          </cell>
          <cell r="K7854">
            <v>0.55000000000000004</v>
          </cell>
          <cell r="L7854">
            <v>34833050</v>
          </cell>
        </row>
        <row r="7855">
          <cell r="A7855" t="str">
            <v>273240105</v>
          </cell>
          <cell r="B7855" t="str">
            <v>Inštalacijski odklopnik</v>
          </cell>
          <cell r="C7855" t="str">
            <v>ETIMAT P10 3p+N B32</v>
          </cell>
          <cell r="D7855" t="str">
            <v>30,3136</v>
          </cell>
          <cell r="E7855" t="str">
            <v>AY</v>
          </cell>
          <cell r="F7855">
            <v>36</v>
          </cell>
          <cell r="G7855">
            <v>194007.04000000001</v>
          </cell>
          <cell r="H7855">
            <v>0</v>
          </cell>
          <cell r="I7855">
            <v>195947.11040000001</v>
          </cell>
          <cell r="J7855">
            <v>24689335.910399999</v>
          </cell>
          <cell r="K7855">
            <v>0.55000000000000004</v>
          </cell>
          <cell r="L7855">
            <v>38268471</v>
          </cell>
        </row>
        <row r="7856">
          <cell r="A7856" t="str">
            <v>274040100</v>
          </cell>
          <cell r="B7856" t="str">
            <v>Inštalacijski odklopnik</v>
          </cell>
          <cell r="C7856" t="str">
            <v>ETIMAT P10 3p+N B40</v>
          </cell>
          <cell r="D7856" t="str">
            <v>41,0380</v>
          </cell>
          <cell r="E7856" t="str">
            <v>AY</v>
          </cell>
          <cell r="F7856">
            <v>36</v>
          </cell>
          <cell r="G7856">
            <v>262643.20000000001</v>
          </cell>
          <cell r="H7856">
            <v>0</v>
          </cell>
          <cell r="I7856">
            <v>265269.63200000004</v>
          </cell>
          <cell r="J7856">
            <v>33423973.632000007</v>
          </cell>
          <cell r="K7856">
            <v>0.55000000000000004</v>
          </cell>
          <cell r="L7856">
            <v>51807160</v>
          </cell>
        </row>
        <row r="7857">
          <cell r="A7857" t="str">
            <v>275040101</v>
          </cell>
          <cell r="B7857" t="str">
            <v>Inštalacijski odklopnik</v>
          </cell>
          <cell r="C7857" t="str">
            <v>ETIMAT P10 3p+N B50</v>
          </cell>
          <cell r="D7857" t="str">
            <v>72,8834</v>
          </cell>
          <cell r="E7857" t="str">
            <v>AY</v>
          </cell>
          <cell r="F7857">
            <v>36</v>
          </cell>
          <cell r="G7857">
            <v>466453.76000000001</v>
          </cell>
          <cell r="H7857">
            <v>0</v>
          </cell>
          <cell r="I7857">
            <v>471118.29759999999</v>
          </cell>
          <cell r="J7857">
            <v>59360905.497599997</v>
          </cell>
          <cell r="K7857">
            <v>0.55000000000000004</v>
          </cell>
          <cell r="L7857">
            <v>92009404</v>
          </cell>
        </row>
        <row r="7858">
          <cell r="A7858" t="str">
            <v>276340101</v>
          </cell>
          <cell r="B7858" t="str">
            <v>Inštalacijski odklopnik</v>
          </cell>
          <cell r="C7858" t="str">
            <v>ETIMAT P10 3p+N B63</v>
          </cell>
          <cell r="D7858" t="str">
            <v>75,7724</v>
          </cell>
          <cell r="E7858" t="str">
            <v>AY</v>
          </cell>
          <cell r="F7858">
            <v>36</v>
          </cell>
          <cell r="G7858">
            <v>484943.35999999999</v>
          </cell>
          <cell r="H7858">
            <v>0</v>
          </cell>
          <cell r="I7858">
            <v>489792.79359999998</v>
          </cell>
          <cell r="J7858">
            <v>61713891.993599996</v>
          </cell>
          <cell r="K7858">
            <v>0.55000000000000004</v>
          </cell>
          <cell r="L7858">
            <v>95656533</v>
          </cell>
        </row>
        <row r="7859">
          <cell r="A7859" t="str">
            <v>770620105</v>
          </cell>
          <cell r="B7859" t="str">
            <v>Sprožnik na delovni tok</v>
          </cell>
          <cell r="C7859" t="str">
            <v>DA ETIMAT P10 12-60V AC/DC</v>
          </cell>
          <cell r="D7859" t="str">
            <v>16,0604</v>
          </cell>
          <cell r="E7859" t="str">
            <v>AP</v>
          </cell>
          <cell r="F7859">
            <v>43</v>
          </cell>
          <cell r="G7859">
            <v>91544.28</v>
          </cell>
          <cell r="H7859">
            <v>0</v>
          </cell>
          <cell r="I7859">
            <v>92459.722800000003</v>
          </cell>
          <cell r="J7859">
            <v>11649925.072800001</v>
          </cell>
          <cell r="K7859">
            <v>0.6</v>
          </cell>
          <cell r="L7859">
            <v>18639881</v>
          </cell>
        </row>
        <row r="7860">
          <cell r="A7860" t="str">
            <v>772520104</v>
          </cell>
          <cell r="B7860" t="str">
            <v>Sprožnik na delovni tok</v>
          </cell>
          <cell r="C7860" t="str">
            <v>DA ETIMAT P10 110-250V AC/DC</v>
          </cell>
          <cell r="D7860" t="str">
            <v>16,0604</v>
          </cell>
          <cell r="E7860" t="str">
            <v>AY</v>
          </cell>
          <cell r="F7860">
            <v>36</v>
          </cell>
          <cell r="G7860">
            <v>102786.56</v>
          </cell>
          <cell r="H7860">
            <v>0</v>
          </cell>
          <cell r="I7860">
            <v>103814.4256</v>
          </cell>
          <cell r="J7860">
            <v>13080617.625600001</v>
          </cell>
          <cell r="K7860">
            <v>0.6</v>
          </cell>
          <cell r="L7860">
            <v>20928989</v>
          </cell>
        </row>
        <row r="7861">
          <cell r="A7861" t="str">
            <v>780620102</v>
          </cell>
          <cell r="B7861" t="str">
            <v>Podnapetostni sprožnik</v>
          </cell>
          <cell r="C7861" t="str">
            <v>UA ETIMAT P10 48V</v>
          </cell>
          <cell r="D7861" t="str">
            <v>41,8555</v>
          </cell>
          <cell r="E7861" t="str">
            <v>AU</v>
          </cell>
          <cell r="F7861">
            <v>32</v>
          </cell>
          <cell r="G7861">
            <v>284617.40000000002</v>
          </cell>
          <cell r="H7861">
            <v>0</v>
          </cell>
          <cell r="I7861">
            <v>287463.57400000002</v>
          </cell>
          <cell r="J7861">
            <v>36220410.324000001</v>
          </cell>
          <cell r="K7861">
            <v>0.6</v>
          </cell>
          <cell r="L7861">
            <v>57952657</v>
          </cell>
        </row>
        <row r="7862">
          <cell r="A7862" t="str">
            <v>782520101</v>
          </cell>
          <cell r="B7862" t="str">
            <v>Podnapetostni sprožnik</v>
          </cell>
          <cell r="C7862" t="str">
            <v>UA ETIMAT P10 230V</v>
          </cell>
          <cell r="D7862" t="str">
            <v>41,8555</v>
          </cell>
          <cell r="E7862" t="str">
            <v>AU</v>
          </cell>
          <cell r="F7862">
            <v>32</v>
          </cell>
          <cell r="G7862">
            <v>284617.40000000002</v>
          </cell>
          <cell r="H7862">
            <v>0</v>
          </cell>
          <cell r="I7862">
            <v>287463.57400000002</v>
          </cell>
          <cell r="J7862">
            <v>36220410.324000001</v>
          </cell>
          <cell r="K7862">
            <v>0.6</v>
          </cell>
          <cell r="L7862">
            <v>57952657</v>
          </cell>
        </row>
        <row r="7863">
          <cell r="A7863" t="str">
            <v>002062727</v>
          </cell>
          <cell r="B7863" t="str">
            <v>Zaš stikalo na diferenèni tok</v>
          </cell>
          <cell r="C7863" t="str">
            <v>EFI-2 A G/KV 25/003</v>
          </cell>
          <cell r="D7863" t="str">
            <v>52,5375</v>
          </cell>
          <cell r="E7863" t="str">
            <v>AI</v>
          </cell>
          <cell r="F7863">
            <v>43</v>
          </cell>
          <cell r="G7863">
            <v>299463.75</v>
          </cell>
          <cell r="H7863">
            <v>0</v>
          </cell>
          <cell r="I7863">
            <v>302458.38750000001</v>
          </cell>
          <cell r="J7863">
            <v>38109756.825000003</v>
          </cell>
          <cell r="K7863">
            <v>0.57999999999999996</v>
          </cell>
          <cell r="L7863">
            <v>60213416</v>
          </cell>
        </row>
        <row r="7864">
          <cell r="A7864" t="str">
            <v>002062728</v>
          </cell>
          <cell r="B7864" t="str">
            <v>Zaš stikalo na diferenèni tok</v>
          </cell>
          <cell r="C7864" t="str">
            <v>EFI-2 A G/KV 40/003</v>
          </cell>
          <cell r="D7864" t="str">
            <v>52,5375</v>
          </cell>
          <cell r="E7864" t="str">
            <v>AI</v>
          </cell>
          <cell r="F7864">
            <v>43</v>
          </cell>
          <cell r="G7864">
            <v>299463.75</v>
          </cell>
          <cell r="H7864">
            <v>0</v>
          </cell>
          <cell r="I7864">
            <v>302458.38750000001</v>
          </cell>
          <cell r="J7864">
            <v>38109756.825000003</v>
          </cell>
          <cell r="K7864">
            <v>0.57999999999999996</v>
          </cell>
          <cell r="L7864">
            <v>60213416</v>
          </cell>
        </row>
        <row r="7865">
          <cell r="A7865" t="str">
            <v>002062729</v>
          </cell>
          <cell r="B7865" t="str">
            <v>Zaš stikalo na diferenèni tok</v>
          </cell>
          <cell r="C7865" t="str">
            <v>EFI-2 A G/KV 63/003</v>
          </cell>
          <cell r="D7865" t="str">
            <v>69,6284</v>
          </cell>
          <cell r="E7865" t="str">
            <v>AI</v>
          </cell>
          <cell r="F7865">
            <v>43</v>
          </cell>
          <cell r="G7865">
            <v>396881.87999999995</v>
          </cell>
          <cell r="H7865">
            <v>0</v>
          </cell>
          <cell r="I7865">
            <v>400850.69879999995</v>
          </cell>
          <cell r="J7865">
            <v>50507188.048799992</v>
          </cell>
          <cell r="K7865">
            <v>0.57999999999999996</v>
          </cell>
          <cell r="L7865">
            <v>79801358</v>
          </cell>
        </row>
        <row r="7866">
          <cell r="A7866" t="str">
            <v>002063727</v>
          </cell>
          <cell r="B7866" t="str">
            <v>Zaš stikalo na diferenèni tok</v>
          </cell>
          <cell r="C7866" t="str">
            <v>EFI-2 A G/KV 25/01</v>
          </cell>
          <cell r="D7866" t="str">
            <v>52,5375</v>
          </cell>
          <cell r="E7866" t="str">
            <v>AI</v>
          </cell>
          <cell r="F7866">
            <v>43</v>
          </cell>
          <cell r="G7866">
            <v>299463.75</v>
          </cell>
          <cell r="H7866">
            <v>0</v>
          </cell>
          <cell r="I7866">
            <v>302458.38750000001</v>
          </cell>
          <cell r="J7866">
            <v>38109756.825000003</v>
          </cell>
          <cell r="K7866">
            <v>0.57999999999999996</v>
          </cell>
          <cell r="L7866">
            <v>60213416</v>
          </cell>
        </row>
        <row r="7867">
          <cell r="A7867" t="str">
            <v>002063728</v>
          </cell>
          <cell r="B7867" t="str">
            <v>Zaš stikalo na diferenèni tok</v>
          </cell>
          <cell r="C7867" t="str">
            <v>EFI-2 A G/KV 40/01</v>
          </cell>
          <cell r="D7867" t="str">
            <v>52,5375</v>
          </cell>
          <cell r="E7867" t="str">
            <v>AI</v>
          </cell>
          <cell r="F7867">
            <v>43</v>
          </cell>
          <cell r="G7867">
            <v>299463.75</v>
          </cell>
          <cell r="H7867">
            <v>0</v>
          </cell>
          <cell r="I7867">
            <v>302458.38750000001</v>
          </cell>
          <cell r="J7867">
            <v>38109756.825000003</v>
          </cell>
          <cell r="K7867">
            <v>0.57999999999999996</v>
          </cell>
          <cell r="L7867">
            <v>60213416</v>
          </cell>
        </row>
        <row r="7868">
          <cell r="A7868" t="str">
            <v>002063729</v>
          </cell>
          <cell r="B7868" t="str">
            <v>Zaš stikalo na diferenèni tok</v>
          </cell>
          <cell r="C7868" t="str">
            <v>EFI-2 A G/KV 63/01</v>
          </cell>
          <cell r="D7868" t="str">
            <v>69,6284</v>
          </cell>
          <cell r="E7868" t="str">
            <v>AI</v>
          </cell>
          <cell r="F7868">
            <v>43</v>
          </cell>
          <cell r="G7868">
            <v>396881.87999999995</v>
          </cell>
          <cell r="H7868">
            <v>0</v>
          </cell>
          <cell r="I7868">
            <v>400850.69879999995</v>
          </cell>
          <cell r="J7868">
            <v>50507188.048799992</v>
          </cell>
          <cell r="K7868">
            <v>0.57999999999999996</v>
          </cell>
          <cell r="L7868">
            <v>79801358</v>
          </cell>
        </row>
        <row r="7869">
          <cell r="A7869" t="str">
            <v>002063732</v>
          </cell>
          <cell r="B7869" t="str">
            <v>Zaš stikalo na diferenèni tok</v>
          </cell>
          <cell r="C7869" t="str">
            <v>EFI-2 A S 25/01</v>
          </cell>
          <cell r="D7869" t="str">
            <v>52,5375</v>
          </cell>
          <cell r="E7869" t="str">
            <v>AI</v>
          </cell>
          <cell r="F7869">
            <v>43</v>
          </cell>
          <cell r="G7869">
            <v>299463.75</v>
          </cell>
          <cell r="H7869">
            <v>0</v>
          </cell>
          <cell r="I7869">
            <v>302458.38750000001</v>
          </cell>
          <cell r="J7869">
            <v>38109756.825000003</v>
          </cell>
          <cell r="K7869">
            <v>0.57999999999999996</v>
          </cell>
          <cell r="L7869">
            <v>60213416</v>
          </cell>
        </row>
        <row r="7870">
          <cell r="A7870" t="str">
            <v>002063733</v>
          </cell>
          <cell r="B7870" t="str">
            <v>Zaš stikalo na diferenèni tok</v>
          </cell>
          <cell r="C7870" t="str">
            <v>EFI-2 A S 40/01</v>
          </cell>
          <cell r="D7870" t="str">
            <v>52,5375</v>
          </cell>
          <cell r="E7870" t="str">
            <v>AI</v>
          </cell>
          <cell r="F7870">
            <v>43</v>
          </cell>
          <cell r="G7870">
            <v>299463.75</v>
          </cell>
          <cell r="H7870">
            <v>0</v>
          </cell>
          <cell r="I7870">
            <v>302458.38750000001</v>
          </cell>
          <cell r="J7870">
            <v>38109756.825000003</v>
          </cell>
          <cell r="K7870">
            <v>0.57999999999999996</v>
          </cell>
          <cell r="L7870">
            <v>60213416</v>
          </cell>
        </row>
        <row r="7871">
          <cell r="A7871" t="str">
            <v>002063734</v>
          </cell>
          <cell r="B7871" t="str">
            <v>Zaš stikalo na diferenèni tok</v>
          </cell>
          <cell r="C7871" t="str">
            <v>EFI-2 A S 63/01</v>
          </cell>
          <cell r="D7871" t="str">
            <v>69,6284</v>
          </cell>
          <cell r="E7871" t="str">
            <v>AI</v>
          </cell>
          <cell r="F7871">
            <v>43</v>
          </cell>
          <cell r="G7871">
            <v>396881.87999999995</v>
          </cell>
          <cell r="H7871">
            <v>0</v>
          </cell>
          <cell r="I7871">
            <v>400850.69879999995</v>
          </cell>
          <cell r="J7871">
            <v>50507188.048799992</v>
          </cell>
          <cell r="K7871">
            <v>0.57999999999999996</v>
          </cell>
          <cell r="L7871">
            <v>79801358</v>
          </cell>
        </row>
        <row r="7872">
          <cell r="A7872" t="str">
            <v>002064732</v>
          </cell>
          <cell r="B7872" t="str">
            <v>Zaš stikalo na diferenèni tok</v>
          </cell>
          <cell r="C7872" t="str">
            <v>EFI-2 A S 25/03</v>
          </cell>
          <cell r="D7872" t="str">
            <v>50,8672</v>
          </cell>
          <cell r="E7872" t="str">
            <v>AI</v>
          </cell>
          <cell r="F7872">
            <v>43</v>
          </cell>
          <cell r="G7872">
            <v>289943.03999999998</v>
          </cell>
          <cell r="H7872">
            <v>0</v>
          </cell>
          <cell r="I7872">
            <v>292842.47039999999</v>
          </cell>
          <cell r="J7872">
            <v>36898151.270400003</v>
          </cell>
          <cell r="K7872">
            <v>0.57999999999999996</v>
          </cell>
          <cell r="L7872">
            <v>58299080</v>
          </cell>
        </row>
        <row r="7873">
          <cell r="A7873" t="str">
            <v>002064733</v>
          </cell>
          <cell r="B7873" t="str">
            <v>Zaš stikalo na diferenèni tok</v>
          </cell>
          <cell r="C7873" t="str">
            <v>EFI-2 A S 40/03</v>
          </cell>
          <cell r="D7873" t="str">
            <v>50,8672</v>
          </cell>
          <cell r="E7873" t="str">
            <v>AI</v>
          </cell>
          <cell r="F7873">
            <v>43</v>
          </cell>
          <cell r="G7873">
            <v>289943.03999999998</v>
          </cell>
          <cell r="H7873">
            <v>0</v>
          </cell>
          <cell r="I7873">
            <v>292842.47039999999</v>
          </cell>
          <cell r="J7873">
            <v>36898151.270400003</v>
          </cell>
          <cell r="K7873">
            <v>0.57999999999999996</v>
          </cell>
          <cell r="L7873">
            <v>58299080</v>
          </cell>
        </row>
        <row r="7874">
          <cell r="A7874" t="str">
            <v>002064734</v>
          </cell>
          <cell r="B7874" t="str">
            <v>Zaš stikalo na diferenèni tok</v>
          </cell>
          <cell r="C7874" t="str">
            <v>EFI-2 A S 63/03</v>
          </cell>
          <cell r="D7874" t="str">
            <v>67,2002</v>
          </cell>
          <cell r="E7874" t="str">
            <v>AI</v>
          </cell>
          <cell r="F7874">
            <v>43</v>
          </cell>
          <cell r="G7874">
            <v>383041.13999999996</v>
          </cell>
          <cell r="H7874">
            <v>0</v>
          </cell>
          <cell r="I7874">
            <v>386871.55139999994</v>
          </cell>
          <cell r="J7874">
            <v>48745815.476399995</v>
          </cell>
          <cell r="K7874">
            <v>0.57999999999999996</v>
          </cell>
          <cell r="L7874">
            <v>77018389</v>
          </cell>
        </row>
        <row r="7875">
          <cell r="A7875" t="str">
            <v>002062747</v>
          </cell>
          <cell r="B7875" t="str">
            <v>Zaš stikalo na diferenèni tok</v>
          </cell>
          <cell r="C7875" t="str">
            <v>EFI-4 A G/KV 25/003</v>
          </cell>
          <cell r="D7875" t="str">
            <v>74,6737</v>
          </cell>
          <cell r="E7875" t="str">
            <v>AJ</v>
          </cell>
          <cell r="F7875">
            <v>43</v>
          </cell>
          <cell r="G7875">
            <v>425640.08999999997</v>
          </cell>
          <cell r="H7875">
            <v>0</v>
          </cell>
          <cell r="I7875">
            <v>429896.49089999998</v>
          </cell>
          <cell r="J7875">
            <v>54166957.853399999</v>
          </cell>
          <cell r="K7875">
            <v>0.57999999999999996</v>
          </cell>
          <cell r="L7875">
            <v>85583794</v>
          </cell>
        </row>
        <row r="7876">
          <cell r="A7876" t="str">
            <v>002062748</v>
          </cell>
          <cell r="B7876" t="str">
            <v>Zaš stikalo na diferenèni tok</v>
          </cell>
          <cell r="C7876" t="str">
            <v>EFI-4 A G/KV 40/003</v>
          </cell>
          <cell r="D7876" t="str">
            <v>74,6737</v>
          </cell>
          <cell r="E7876" t="str">
            <v>AJ</v>
          </cell>
          <cell r="F7876">
            <v>43</v>
          </cell>
          <cell r="G7876">
            <v>425640.08999999997</v>
          </cell>
          <cell r="H7876">
            <v>0</v>
          </cell>
          <cell r="I7876">
            <v>429896.49089999998</v>
          </cell>
          <cell r="J7876">
            <v>54166957.853399999</v>
          </cell>
          <cell r="K7876">
            <v>0.57999999999999996</v>
          </cell>
          <cell r="L7876">
            <v>85583794</v>
          </cell>
        </row>
        <row r="7877">
          <cell r="A7877" t="str">
            <v>002062749</v>
          </cell>
          <cell r="B7877" t="str">
            <v>Zaš stikalo na diferenèni tok</v>
          </cell>
          <cell r="C7877" t="str">
            <v>EFI-4 A G/KV 63/003</v>
          </cell>
          <cell r="D7877" t="str">
            <v>101,7947</v>
          </cell>
          <cell r="E7877" t="str">
            <v>AJ</v>
          </cell>
          <cell r="F7877">
            <v>43</v>
          </cell>
          <cell r="G7877">
            <v>580229.78999999992</v>
          </cell>
          <cell r="H7877">
            <v>0</v>
          </cell>
          <cell r="I7877">
            <v>586032.08789999993</v>
          </cell>
          <cell r="J7877">
            <v>73840043.075399995</v>
          </cell>
          <cell r="K7877">
            <v>0.57999999999999996</v>
          </cell>
          <cell r="L7877">
            <v>116667269</v>
          </cell>
        </row>
        <row r="7878">
          <cell r="A7878" t="str">
            <v>002062642</v>
          </cell>
          <cell r="B7878" t="str">
            <v>Zaš stikalo na diferenèni tok</v>
          </cell>
          <cell r="C7878" t="str">
            <v>EFI-4 B 25/003</v>
          </cell>
          <cell r="D7878" t="str">
            <v>615,7437</v>
          </cell>
          <cell r="E7878" t="str">
            <v>AJ</v>
          </cell>
          <cell r="F7878">
            <v>43</v>
          </cell>
          <cell r="G7878">
            <v>3509739.09</v>
          </cell>
          <cell r="H7878">
            <v>0</v>
          </cell>
          <cell r="I7878">
            <v>3544836.4808999998</v>
          </cell>
          <cell r="J7878">
            <v>446649396.5934</v>
          </cell>
          <cell r="K7878">
            <v>0.57999999999999996</v>
          </cell>
          <cell r="L7878">
            <v>705706047</v>
          </cell>
        </row>
        <row r="7879">
          <cell r="A7879" t="str">
            <v>002062643</v>
          </cell>
          <cell r="B7879" t="str">
            <v>Zaš stikalo na diferenèni tok</v>
          </cell>
          <cell r="C7879" t="str">
            <v>EFI-4 B 40/003</v>
          </cell>
          <cell r="D7879" t="str">
            <v>630,2660</v>
          </cell>
          <cell r="E7879" t="str">
            <v>AJ</v>
          </cell>
          <cell r="F7879">
            <v>43</v>
          </cell>
          <cell r="G7879">
            <v>3592516.1999999997</v>
          </cell>
          <cell r="H7879">
            <v>0</v>
          </cell>
          <cell r="I7879">
            <v>3628441.3619999997</v>
          </cell>
          <cell r="J7879">
            <v>457183611.61199999</v>
          </cell>
          <cell r="K7879">
            <v>0.57999999999999996</v>
          </cell>
          <cell r="L7879">
            <v>722350107</v>
          </cell>
        </row>
        <row r="7880">
          <cell r="A7880" t="str">
            <v>002062644</v>
          </cell>
          <cell r="B7880" t="str">
            <v>Zaš stikalo na diferenèni tok</v>
          </cell>
          <cell r="C7880" t="str">
            <v>EFI-4 B 63/003</v>
          </cell>
          <cell r="D7880" t="str">
            <v>644,7882</v>
          </cell>
          <cell r="E7880" t="str">
            <v>AJ</v>
          </cell>
          <cell r="F7880">
            <v>43</v>
          </cell>
          <cell r="G7880">
            <v>3675292.7399999998</v>
          </cell>
          <cell r="H7880">
            <v>0</v>
          </cell>
          <cell r="I7880">
            <v>3712045.6673999997</v>
          </cell>
          <cell r="J7880">
            <v>467717754.09239995</v>
          </cell>
          <cell r="K7880">
            <v>0.57999999999999996</v>
          </cell>
          <cell r="L7880">
            <v>738994052</v>
          </cell>
        </row>
        <row r="7881">
          <cell r="A7881" t="str">
            <v>002063642</v>
          </cell>
          <cell r="B7881" t="str">
            <v>Zaš stikalo na diferenèni tok</v>
          </cell>
          <cell r="C7881" t="str">
            <v>EFI-4 B 25/01</v>
          </cell>
          <cell r="D7881" t="str">
            <v>644,7882</v>
          </cell>
          <cell r="E7881" t="str">
            <v>AJ</v>
          </cell>
          <cell r="F7881">
            <v>43</v>
          </cell>
          <cell r="G7881">
            <v>3675292.7399999998</v>
          </cell>
          <cell r="H7881">
            <v>0</v>
          </cell>
          <cell r="I7881">
            <v>3712045.6673999997</v>
          </cell>
          <cell r="J7881">
            <v>467717754.09239995</v>
          </cell>
          <cell r="K7881">
            <v>0.57999999999999996</v>
          </cell>
          <cell r="L7881">
            <v>738994052</v>
          </cell>
        </row>
        <row r="7882">
          <cell r="A7882" t="str">
            <v>002063643</v>
          </cell>
          <cell r="B7882" t="str">
            <v>Zaš stikalo na diferenèni tok</v>
          </cell>
          <cell r="C7882" t="str">
            <v>EFI-4 B 40/01</v>
          </cell>
          <cell r="D7882" t="str">
            <v>659,3105</v>
          </cell>
          <cell r="E7882" t="str">
            <v>AJ</v>
          </cell>
          <cell r="F7882">
            <v>43</v>
          </cell>
          <cell r="G7882">
            <v>3758069.8499999996</v>
          </cell>
          <cell r="H7882">
            <v>0</v>
          </cell>
          <cell r="I7882">
            <v>3795650.5484999996</v>
          </cell>
          <cell r="J7882">
            <v>478251969.11099994</v>
          </cell>
          <cell r="K7882">
            <v>0.57999999999999996</v>
          </cell>
          <cell r="L7882">
            <v>755638112</v>
          </cell>
        </row>
        <row r="7883">
          <cell r="A7883" t="str">
            <v>002063644</v>
          </cell>
          <cell r="B7883" t="str">
            <v>Zaš stikalo na diferenèni tok</v>
          </cell>
          <cell r="C7883" t="str">
            <v>EFI-4 B 63/01</v>
          </cell>
          <cell r="D7883" t="str">
            <v>673,8327</v>
          </cell>
          <cell r="E7883" t="str">
            <v>AJ</v>
          </cell>
          <cell r="F7883">
            <v>43</v>
          </cell>
          <cell r="G7883">
            <v>3840846.3899999997</v>
          </cell>
          <cell r="H7883">
            <v>0</v>
          </cell>
          <cell r="I7883">
            <v>3879254.8538999995</v>
          </cell>
          <cell r="J7883">
            <v>488786111.59139997</v>
          </cell>
          <cell r="K7883">
            <v>0.57999999999999996</v>
          </cell>
          <cell r="L7883">
            <v>772282057</v>
          </cell>
        </row>
        <row r="7884">
          <cell r="A7884" t="str">
            <v>002064642</v>
          </cell>
          <cell r="B7884" t="str">
            <v>Zaš stikalo na diferenèni tok</v>
          </cell>
          <cell r="C7884" t="str">
            <v>EFI-4 B 25/03</v>
          </cell>
          <cell r="D7884" t="str">
            <v>560,5591</v>
          </cell>
          <cell r="E7884" t="str">
            <v>AJ</v>
          </cell>
          <cell r="F7884">
            <v>43</v>
          </cell>
          <cell r="G7884">
            <v>3195186.8699999996</v>
          </cell>
          <cell r="H7884">
            <v>0</v>
          </cell>
          <cell r="I7884">
            <v>3227138.7386999996</v>
          </cell>
          <cell r="J7884">
            <v>406619481.07619995</v>
          </cell>
          <cell r="K7884">
            <v>0.57999999999999996</v>
          </cell>
          <cell r="L7884">
            <v>642458781</v>
          </cell>
        </row>
        <row r="7885">
          <cell r="A7885" t="str">
            <v>002064643</v>
          </cell>
          <cell r="B7885" t="str">
            <v>Zaš stikalo na diferenèni tok</v>
          </cell>
          <cell r="C7885" t="str">
            <v>EFI-4 B 40/03</v>
          </cell>
          <cell r="D7885" t="str">
            <v>575,0814</v>
          </cell>
          <cell r="E7885" t="str">
            <v>AJ</v>
          </cell>
          <cell r="F7885">
            <v>43</v>
          </cell>
          <cell r="G7885">
            <v>3277963.9799999995</v>
          </cell>
          <cell r="H7885">
            <v>0</v>
          </cell>
          <cell r="I7885">
            <v>3310743.6197999995</v>
          </cell>
          <cell r="J7885">
            <v>417153696.09479994</v>
          </cell>
          <cell r="K7885">
            <v>0.57999999999999996</v>
          </cell>
          <cell r="L7885">
            <v>659102840</v>
          </cell>
        </row>
        <row r="7886">
          <cell r="A7886" t="str">
            <v>002064644</v>
          </cell>
          <cell r="B7886" t="str">
            <v>Zaš stikalo na diferenèni tok</v>
          </cell>
          <cell r="C7886" t="str">
            <v>EFI-4 B 63/03</v>
          </cell>
          <cell r="D7886" t="str">
            <v>589,6036</v>
          </cell>
          <cell r="E7886" t="str">
            <v>AJ</v>
          </cell>
          <cell r="F7886">
            <v>43</v>
          </cell>
          <cell r="G7886">
            <v>3360740.5199999996</v>
          </cell>
          <cell r="H7886">
            <v>0</v>
          </cell>
          <cell r="I7886">
            <v>3394347.9251999995</v>
          </cell>
          <cell r="J7886">
            <v>427687838.57519996</v>
          </cell>
          <cell r="K7886">
            <v>0.57999999999999996</v>
          </cell>
          <cell r="L7886">
            <v>675746785</v>
          </cell>
        </row>
        <row r="7887">
          <cell r="A7887" t="str">
            <v>002062652</v>
          </cell>
          <cell r="B7887" t="str">
            <v>Zaš stikalo na diferenèni tok</v>
          </cell>
          <cell r="C7887" t="str">
            <v>EFI-4 B G/KV 25/003</v>
          </cell>
          <cell r="D7887" t="str">
            <v>674,0141</v>
          </cell>
          <cell r="E7887" t="str">
            <v>AS</v>
          </cell>
          <cell r="F7887">
            <v>43</v>
          </cell>
          <cell r="G7887">
            <v>3841880.3699999996</v>
          </cell>
          <cell r="H7887">
            <v>0</v>
          </cell>
          <cell r="I7887">
            <v>3880299.1736999997</v>
          </cell>
          <cell r="J7887">
            <v>488917695.88619995</v>
          </cell>
          <cell r="K7887">
            <v>0.57999999999999996</v>
          </cell>
          <cell r="L7887">
            <v>772489960</v>
          </cell>
        </row>
        <row r="7888">
          <cell r="A7888" t="str">
            <v>002062653</v>
          </cell>
          <cell r="B7888" t="str">
            <v>Zaš stikalo na diferenèni tok</v>
          </cell>
          <cell r="C7888" t="str">
            <v>EFI-4 B G/KV 40/003</v>
          </cell>
          <cell r="D7888" t="str">
            <v>689,9106</v>
          </cell>
          <cell r="E7888" t="str">
            <v>AS</v>
          </cell>
          <cell r="F7888">
            <v>43</v>
          </cell>
          <cell r="G7888">
            <v>3932490.4199999995</v>
          </cell>
          <cell r="H7888">
            <v>0</v>
          </cell>
          <cell r="I7888">
            <v>3971815.3241999997</v>
          </cell>
          <cell r="J7888">
            <v>500448730.84919995</v>
          </cell>
          <cell r="K7888">
            <v>0.57999999999999996</v>
          </cell>
          <cell r="L7888">
            <v>790708995</v>
          </cell>
        </row>
        <row r="7889">
          <cell r="A7889" t="str">
            <v>002062654</v>
          </cell>
          <cell r="B7889" t="str">
            <v>Zaš stikalo na diferenèni tok</v>
          </cell>
          <cell r="C7889" t="str">
            <v>EFI-4 B G/KV 63/003</v>
          </cell>
          <cell r="D7889" t="str">
            <v>705,8072</v>
          </cell>
          <cell r="E7889" t="str">
            <v>AS</v>
          </cell>
          <cell r="F7889">
            <v>43</v>
          </cell>
          <cell r="G7889">
            <v>4023101.0399999996</v>
          </cell>
          <cell r="H7889">
            <v>0</v>
          </cell>
          <cell r="I7889">
            <v>4063332.0503999996</v>
          </cell>
          <cell r="J7889">
            <v>511979838.35039997</v>
          </cell>
          <cell r="K7889">
            <v>0.57999999999999996</v>
          </cell>
          <cell r="L7889">
            <v>808928145</v>
          </cell>
        </row>
        <row r="7890">
          <cell r="A7890" t="str">
            <v>002063652</v>
          </cell>
          <cell r="B7890" t="str">
            <v>Zaš stikalo na diferenèni tok</v>
          </cell>
          <cell r="C7890" t="str">
            <v>EFI-4 B G/KV 25/01</v>
          </cell>
          <cell r="D7890" t="str">
            <v>705,8072</v>
          </cell>
          <cell r="E7890" t="str">
            <v>AS</v>
          </cell>
          <cell r="F7890">
            <v>43</v>
          </cell>
          <cell r="G7890">
            <v>4023101.0399999996</v>
          </cell>
          <cell r="H7890">
            <v>0</v>
          </cell>
          <cell r="I7890">
            <v>4063332.0503999996</v>
          </cell>
          <cell r="J7890">
            <v>511979838.35039997</v>
          </cell>
          <cell r="K7890">
            <v>0.57999999999999996</v>
          </cell>
          <cell r="L7890">
            <v>808928145</v>
          </cell>
        </row>
        <row r="7891">
          <cell r="A7891" t="str">
            <v>002063653</v>
          </cell>
          <cell r="B7891" t="str">
            <v>Zaš stikalo na diferenèni tok</v>
          </cell>
          <cell r="C7891" t="str">
            <v>EFI-4 B G/KV 40/01</v>
          </cell>
          <cell r="D7891" t="str">
            <v>721,7037</v>
          </cell>
          <cell r="E7891" t="str">
            <v>AS</v>
          </cell>
          <cell r="F7891">
            <v>43</v>
          </cell>
          <cell r="G7891">
            <v>4113711.09</v>
          </cell>
          <cell r="H7891">
            <v>0</v>
          </cell>
          <cell r="I7891">
            <v>4154848.2009000001</v>
          </cell>
          <cell r="J7891">
            <v>523510873.31340003</v>
          </cell>
          <cell r="K7891">
            <v>0.57999999999999996</v>
          </cell>
          <cell r="L7891">
            <v>827147180</v>
          </cell>
        </row>
        <row r="7892">
          <cell r="A7892" t="str">
            <v>002063654</v>
          </cell>
          <cell r="B7892" t="str">
            <v>Zaš stikalo na diferenèni tok</v>
          </cell>
          <cell r="C7892" t="str">
            <v>EFI-4 B G/KV 63/01</v>
          </cell>
          <cell r="D7892" t="str">
            <v>737,6003</v>
          </cell>
          <cell r="E7892" t="str">
            <v>AS</v>
          </cell>
          <cell r="F7892">
            <v>43</v>
          </cell>
          <cell r="G7892">
            <v>4204321.71</v>
          </cell>
          <cell r="H7892">
            <v>0</v>
          </cell>
          <cell r="I7892">
            <v>4246364.9271</v>
          </cell>
          <cell r="J7892">
            <v>535041980.81459999</v>
          </cell>
          <cell r="K7892">
            <v>0.57999999999999996</v>
          </cell>
          <cell r="L7892">
            <v>845366330</v>
          </cell>
        </row>
        <row r="7893">
          <cell r="A7893" t="str">
            <v>002064652</v>
          </cell>
          <cell r="B7893" t="str">
            <v>Zaš stikalo na diferenèni tok</v>
          </cell>
          <cell r="C7893" t="str">
            <v>EFI-4 B G/KV 25/03</v>
          </cell>
          <cell r="D7893" t="str">
            <v>613,6072</v>
          </cell>
          <cell r="E7893" t="str">
            <v>AS</v>
          </cell>
          <cell r="F7893">
            <v>43</v>
          </cell>
          <cell r="G7893">
            <v>3497561.0399999996</v>
          </cell>
          <cell r="H7893">
            <v>0</v>
          </cell>
          <cell r="I7893">
            <v>3532536.6503999997</v>
          </cell>
          <cell r="J7893">
            <v>445099617.95039994</v>
          </cell>
          <cell r="K7893">
            <v>0.57999999999999996</v>
          </cell>
          <cell r="L7893">
            <v>703257397</v>
          </cell>
        </row>
        <row r="7894">
          <cell r="A7894" t="str">
            <v>002064653</v>
          </cell>
          <cell r="B7894" t="str">
            <v>Zaš stikalo na diferenèni tok</v>
          </cell>
          <cell r="C7894" t="str">
            <v>EFI-4 B G/KV 40/03</v>
          </cell>
          <cell r="D7894" t="str">
            <v>629,5037</v>
          </cell>
          <cell r="E7894" t="str">
            <v>AS</v>
          </cell>
          <cell r="F7894">
            <v>43</v>
          </cell>
          <cell r="G7894">
            <v>3588171.09</v>
          </cell>
          <cell r="H7894">
            <v>0</v>
          </cell>
          <cell r="I7894">
            <v>3624052.8008999997</v>
          </cell>
          <cell r="J7894">
            <v>456630652.91339993</v>
          </cell>
          <cell r="K7894">
            <v>0.57999999999999996</v>
          </cell>
          <cell r="L7894">
            <v>721476432</v>
          </cell>
        </row>
        <row r="7895">
          <cell r="A7895" t="str">
            <v>002064654</v>
          </cell>
          <cell r="B7895" t="str">
            <v>Zaš stikalo na diferenèni tok</v>
          </cell>
          <cell r="C7895" t="str">
            <v>EFI-4 B G/KV 63/03</v>
          </cell>
          <cell r="D7895" t="str">
            <v>645,4003</v>
          </cell>
          <cell r="E7895" t="str">
            <v>AS</v>
          </cell>
          <cell r="F7895">
            <v>43</v>
          </cell>
          <cell r="G7895">
            <v>3678781.7099999995</v>
          </cell>
          <cell r="H7895">
            <v>0</v>
          </cell>
          <cell r="I7895">
            <v>3715569.5270999996</v>
          </cell>
          <cell r="J7895">
            <v>468161760.41459996</v>
          </cell>
          <cell r="K7895">
            <v>0.57999999999999996</v>
          </cell>
          <cell r="L7895">
            <v>739695582</v>
          </cell>
        </row>
        <row r="7896">
          <cell r="A7896" t="str">
            <v>002063662</v>
          </cell>
          <cell r="B7896" t="str">
            <v>Zaš stikalo na diferenèni tok</v>
          </cell>
          <cell r="C7896" t="str">
            <v>EFI-4 B S 25/01</v>
          </cell>
          <cell r="D7896" t="str">
            <v>705,8072</v>
          </cell>
          <cell r="E7896" t="str">
            <v>AS</v>
          </cell>
          <cell r="F7896">
            <v>43</v>
          </cell>
          <cell r="G7896">
            <v>4023101.0399999996</v>
          </cell>
          <cell r="H7896">
            <v>0</v>
          </cell>
          <cell r="I7896">
            <v>4063332.0503999996</v>
          </cell>
          <cell r="J7896">
            <v>511979838.35039997</v>
          </cell>
          <cell r="K7896">
            <v>0.57999999999999996</v>
          </cell>
          <cell r="L7896">
            <v>808928145</v>
          </cell>
        </row>
        <row r="7897">
          <cell r="A7897" t="str">
            <v>002063663</v>
          </cell>
          <cell r="B7897" t="str">
            <v>Zaš stikalo na diferenèni tok</v>
          </cell>
          <cell r="C7897" t="str">
            <v>EFI-4 B S 40/01</v>
          </cell>
          <cell r="D7897" t="str">
            <v>721,7037</v>
          </cell>
          <cell r="E7897" t="str">
            <v>AS</v>
          </cell>
          <cell r="F7897">
            <v>43</v>
          </cell>
          <cell r="G7897">
            <v>4113711.09</v>
          </cell>
          <cell r="H7897">
            <v>0</v>
          </cell>
          <cell r="I7897">
            <v>4154848.2009000001</v>
          </cell>
          <cell r="J7897">
            <v>523510873.31340003</v>
          </cell>
          <cell r="K7897">
            <v>0.57999999999999996</v>
          </cell>
          <cell r="L7897">
            <v>827147180</v>
          </cell>
        </row>
        <row r="7898">
          <cell r="A7898" t="str">
            <v>002063664</v>
          </cell>
          <cell r="B7898" t="str">
            <v>Zaš stikalo na diferenèni tok</v>
          </cell>
          <cell r="C7898" t="str">
            <v>EFI-4 B S 63/01</v>
          </cell>
          <cell r="D7898" t="str">
            <v>737,6003</v>
          </cell>
          <cell r="E7898" t="str">
            <v>AS</v>
          </cell>
          <cell r="F7898">
            <v>43</v>
          </cell>
          <cell r="G7898">
            <v>4204321.71</v>
          </cell>
          <cell r="H7898">
            <v>0</v>
          </cell>
          <cell r="I7898">
            <v>4246364.9271</v>
          </cell>
          <cell r="J7898">
            <v>535041980.81459999</v>
          </cell>
          <cell r="K7898">
            <v>0.57999999999999996</v>
          </cell>
          <cell r="L7898">
            <v>845366330</v>
          </cell>
        </row>
        <row r="7899">
          <cell r="A7899" t="str">
            <v>002064662</v>
          </cell>
          <cell r="B7899" t="str">
            <v>Zaš stikalo na diferenèni tok</v>
          </cell>
          <cell r="C7899" t="str">
            <v>EFI-4 B S 25/03</v>
          </cell>
          <cell r="D7899" t="str">
            <v>613,6072</v>
          </cell>
          <cell r="E7899" t="str">
            <v>AS</v>
          </cell>
          <cell r="F7899">
            <v>43</v>
          </cell>
          <cell r="G7899">
            <v>3497561.0399999996</v>
          </cell>
          <cell r="H7899">
            <v>0</v>
          </cell>
          <cell r="I7899">
            <v>3532536.6503999997</v>
          </cell>
          <cell r="J7899">
            <v>445099617.95039994</v>
          </cell>
          <cell r="K7899">
            <v>0.57999999999999996</v>
          </cell>
          <cell r="L7899">
            <v>703257397</v>
          </cell>
        </row>
        <row r="7900">
          <cell r="A7900" t="str">
            <v>002064663</v>
          </cell>
          <cell r="B7900" t="str">
            <v>Zaš stikalo na diferenèni tok</v>
          </cell>
          <cell r="C7900" t="str">
            <v>EFI-4 B S 40/03</v>
          </cell>
          <cell r="D7900" t="str">
            <v>629,5037</v>
          </cell>
          <cell r="E7900" t="str">
            <v>AS</v>
          </cell>
          <cell r="F7900">
            <v>43</v>
          </cell>
          <cell r="G7900">
            <v>3588171.09</v>
          </cell>
          <cell r="H7900">
            <v>0</v>
          </cell>
          <cell r="I7900">
            <v>3624052.8008999997</v>
          </cell>
          <cell r="J7900">
            <v>456630652.91339993</v>
          </cell>
          <cell r="K7900">
            <v>0.57999999999999996</v>
          </cell>
          <cell r="L7900">
            <v>721476432</v>
          </cell>
        </row>
        <row r="7901">
          <cell r="A7901" t="str">
            <v>002064664</v>
          </cell>
          <cell r="B7901" t="str">
            <v>Zaš stikalo na diferenèni tok</v>
          </cell>
          <cell r="C7901" t="str">
            <v>EFI-4 B S 63/03</v>
          </cell>
          <cell r="D7901" t="str">
            <v>645,4003</v>
          </cell>
          <cell r="E7901" t="str">
            <v>AS</v>
          </cell>
          <cell r="F7901">
            <v>43</v>
          </cell>
          <cell r="G7901">
            <v>3678781.7099999995</v>
          </cell>
          <cell r="H7901">
            <v>0</v>
          </cell>
          <cell r="I7901">
            <v>3715569.5270999996</v>
          </cell>
          <cell r="J7901">
            <v>468161760.41459996</v>
          </cell>
          <cell r="K7901">
            <v>0.57999999999999996</v>
          </cell>
          <cell r="L7901">
            <v>739695582</v>
          </cell>
        </row>
        <row r="7902">
          <cell r="A7902" t="str">
            <v>002062647</v>
          </cell>
          <cell r="B7902" t="str">
            <v>Zaš stikalo na diferenèni tok</v>
          </cell>
          <cell r="C7902" t="str">
            <v>EFI-4 B+ 25/003</v>
          </cell>
          <cell r="D7902" t="str">
            <v>644,7882</v>
          </cell>
          <cell r="E7902" t="str">
            <v>AS</v>
          </cell>
          <cell r="F7902">
            <v>43</v>
          </cell>
          <cell r="G7902">
            <v>3675292.7399999998</v>
          </cell>
          <cell r="H7902">
            <v>0</v>
          </cell>
          <cell r="I7902">
            <v>3712045.6673999997</v>
          </cell>
          <cell r="J7902">
            <v>467717754.09239995</v>
          </cell>
          <cell r="K7902">
            <v>0.6</v>
          </cell>
          <cell r="L7902">
            <v>748348407</v>
          </cell>
        </row>
        <row r="7903">
          <cell r="A7903" t="str">
            <v>002062648</v>
          </cell>
          <cell r="B7903" t="str">
            <v>Zaš stikalo na diferenèni tok</v>
          </cell>
          <cell r="C7903" t="str">
            <v>EFI-4 B+ 40/003</v>
          </cell>
          <cell r="D7903" t="str">
            <v>659,3105</v>
          </cell>
          <cell r="E7903" t="str">
            <v>AS</v>
          </cell>
          <cell r="F7903">
            <v>43</v>
          </cell>
          <cell r="G7903">
            <v>3758069.8499999996</v>
          </cell>
          <cell r="H7903">
            <v>0</v>
          </cell>
          <cell r="I7903">
            <v>3795650.5484999996</v>
          </cell>
          <cell r="J7903">
            <v>478251969.11099994</v>
          </cell>
          <cell r="K7903">
            <v>0.6</v>
          </cell>
          <cell r="L7903">
            <v>765203151</v>
          </cell>
        </row>
        <row r="7904">
          <cell r="A7904" t="str">
            <v>002062649</v>
          </cell>
          <cell r="B7904" t="str">
            <v>Zaš stikalo na diferenèni tok</v>
          </cell>
          <cell r="C7904" t="str">
            <v>EFI-4 B+ 63/003</v>
          </cell>
          <cell r="D7904" t="str">
            <v>673,8327</v>
          </cell>
          <cell r="E7904" t="str">
            <v>AS</v>
          </cell>
          <cell r="F7904">
            <v>43</v>
          </cell>
          <cell r="G7904">
            <v>3840846.3899999997</v>
          </cell>
          <cell r="H7904">
            <v>0</v>
          </cell>
          <cell r="I7904">
            <v>3879254.8538999995</v>
          </cell>
          <cell r="J7904">
            <v>488786111.59139997</v>
          </cell>
          <cell r="K7904">
            <v>0.6</v>
          </cell>
          <cell r="L7904">
            <v>782057779</v>
          </cell>
        </row>
        <row r="7905">
          <cell r="A7905" t="str">
            <v>002063647</v>
          </cell>
          <cell r="B7905" t="str">
            <v>Zaš stikalo na diferenèni tok</v>
          </cell>
          <cell r="C7905" t="str">
            <v>EFI-4 B+ 25/01</v>
          </cell>
          <cell r="D7905" t="str">
            <v>673,8327</v>
          </cell>
          <cell r="E7905" t="str">
            <v>AS</v>
          </cell>
          <cell r="F7905">
            <v>43</v>
          </cell>
          <cell r="G7905">
            <v>3840846.3899999997</v>
          </cell>
          <cell r="H7905">
            <v>0</v>
          </cell>
          <cell r="I7905">
            <v>3879254.8538999995</v>
          </cell>
          <cell r="J7905">
            <v>488786111.59139997</v>
          </cell>
          <cell r="K7905">
            <v>0.6</v>
          </cell>
          <cell r="L7905">
            <v>782057779</v>
          </cell>
        </row>
        <row r="7906">
          <cell r="A7906" t="str">
            <v>002063648</v>
          </cell>
          <cell r="B7906" t="str">
            <v>Zaš stikalo na diferenèni tok</v>
          </cell>
          <cell r="C7906" t="str">
            <v>EFI-4 B+ 40/01</v>
          </cell>
          <cell r="D7906" t="str">
            <v>688,3550</v>
          </cell>
          <cell r="E7906" t="str">
            <v>AS</v>
          </cell>
          <cell r="F7906">
            <v>43</v>
          </cell>
          <cell r="G7906">
            <v>3923623.4999999995</v>
          </cell>
          <cell r="H7906">
            <v>0</v>
          </cell>
          <cell r="I7906">
            <v>3962859.7349999994</v>
          </cell>
          <cell r="J7906">
            <v>499320326.6099999</v>
          </cell>
          <cell r="K7906">
            <v>0.6</v>
          </cell>
          <cell r="L7906">
            <v>798912523</v>
          </cell>
        </row>
        <row r="7907">
          <cell r="A7907" t="str">
            <v>002063649</v>
          </cell>
          <cell r="B7907" t="str">
            <v>Zaš stikalo na diferenèni tok</v>
          </cell>
          <cell r="C7907" t="str">
            <v>EFI-4 B+ 63/01</v>
          </cell>
          <cell r="D7907" t="str">
            <v>702,8772</v>
          </cell>
          <cell r="E7907" t="str">
            <v>AS</v>
          </cell>
          <cell r="F7907">
            <v>43</v>
          </cell>
          <cell r="G7907">
            <v>4006400.0399999996</v>
          </cell>
          <cell r="H7907">
            <v>0</v>
          </cell>
          <cell r="I7907">
            <v>4046464.0403999998</v>
          </cell>
          <cell r="J7907">
            <v>509854469.09039998</v>
          </cell>
          <cell r="K7907">
            <v>0.6</v>
          </cell>
          <cell r="L7907">
            <v>815767151</v>
          </cell>
        </row>
        <row r="7908">
          <cell r="A7908" t="str">
            <v>002064647</v>
          </cell>
          <cell r="B7908" t="str">
            <v>Zaš stikalo na diferenèni tok</v>
          </cell>
          <cell r="C7908" t="str">
            <v>EFI-4 B+ 25/03</v>
          </cell>
          <cell r="D7908" t="str">
            <v>589,6036</v>
          </cell>
          <cell r="E7908" t="str">
            <v>AS</v>
          </cell>
          <cell r="F7908">
            <v>43</v>
          </cell>
          <cell r="G7908">
            <v>3360740.5199999996</v>
          </cell>
          <cell r="H7908">
            <v>0</v>
          </cell>
          <cell r="I7908">
            <v>3394347.9251999995</v>
          </cell>
          <cell r="J7908">
            <v>427687838.57519996</v>
          </cell>
          <cell r="K7908">
            <v>0.6</v>
          </cell>
          <cell r="L7908">
            <v>684300542</v>
          </cell>
        </row>
        <row r="7909">
          <cell r="A7909" t="str">
            <v>002064648</v>
          </cell>
          <cell r="B7909" t="str">
            <v>Zaš stikalo na diferenèni tok</v>
          </cell>
          <cell r="C7909" t="str">
            <v>EFI-4 B+ 40/03</v>
          </cell>
          <cell r="D7909" t="str">
            <v>604,1259</v>
          </cell>
          <cell r="E7909" t="str">
            <v>AS</v>
          </cell>
          <cell r="F7909">
            <v>43</v>
          </cell>
          <cell r="G7909">
            <v>3443517.63</v>
          </cell>
          <cell r="H7909">
            <v>0</v>
          </cell>
          <cell r="I7909">
            <v>3477952.8062999998</v>
          </cell>
          <cell r="J7909">
            <v>438222053.59379995</v>
          </cell>
          <cell r="K7909">
            <v>0.6</v>
          </cell>
          <cell r="L7909">
            <v>701155286</v>
          </cell>
        </row>
        <row r="7910">
          <cell r="A7910" t="str">
            <v>002064649</v>
          </cell>
          <cell r="B7910" t="str">
            <v>Zaš stikalo na diferenèni tok</v>
          </cell>
          <cell r="C7910" t="str">
            <v>EFI-4 B+ 63/03</v>
          </cell>
          <cell r="D7910" t="str">
            <v>618,6481</v>
          </cell>
          <cell r="E7910" t="str">
            <v>AS</v>
          </cell>
          <cell r="F7910">
            <v>43</v>
          </cell>
          <cell r="G7910">
            <v>3526294.17</v>
          </cell>
          <cell r="H7910">
            <v>0</v>
          </cell>
          <cell r="I7910">
            <v>3561557.1116999998</v>
          </cell>
          <cell r="J7910">
            <v>448756196.07419997</v>
          </cell>
          <cell r="K7910">
            <v>0.6</v>
          </cell>
          <cell r="L7910">
            <v>718009914</v>
          </cell>
        </row>
        <row r="7911">
          <cell r="A7911" t="str">
            <v>002172501</v>
          </cell>
          <cell r="B7911" t="str">
            <v>Kombinirano zašèitno stikalo</v>
          </cell>
          <cell r="C7911" t="str">
            <v>KZS-2M2p A B6/003</v>
          </cell>
          <cell r="D7911" t="str">
            <v>40,1177</v>
          </cell>
          <cell r="E7911" t="str">
            <v>AL</v>
          </cell>
          <cell r="F7911">
            <v>40</v>
          </cell>
          <cell r="G7911">
            <v>240706.19999999998</v>
          </cell>
          <cell r="H7911">
            <v>0</v>
          </cell>
          <cell r="I7911">
            <v>243113.26199999999</v>
          </cell>
          <cell r="J7911">
            <v>30632271.011999998</v>
          </cell>
          <cell r="K7911">
            <v>0.57999999999999996</v>
          </cell>
          <cell r="L7911">
            <v>48398989</v>
          </cell>
        </row>
        <row r="7912">
          <cell r="A7912" t="str">
            <v>002172502</v>
          </cell>
          <cell r="B7912" t="str">
            <v>Kombinirano zašèitno stikalo</v>
          </cell>
          <cell r="C7912" t="str">
            <v>KZS-2M2p A B10/003</v>
          </cell>
          <cell r="D7912" t="str">
            <v>40,1177</v>
          </cell>
          <cell r="E7912" t="str">
            <v>AL</v>
          </cell>
          <cell r="F7912">
            <v>40</v>
          </cell>
          <cell r="G7912">
            <v>240706.19999999998</v>
          </cell>
          <cell r="H7912">
            <v>0</v>
          </cell>
          <cell r="I7912">
            <v>243113.26199999999</v>
          </cell>
          <cell r="J7912">
            <v>30632271.011999998</v>
          </cell>
          <cell r="K7912">
            <v>0.57999999999999996</v>
          </cell>
          <cell r="L7912">
            <v>48398989</v>
          </cell>
        </row>
        <row r="7913">
          <cell r="A7913" t="str">
            <v>002172503</v>
          </cell>
          <cell r="B7913" t="str">
            <v>Kombinirano zašèitno stikalo</v>
          </cell>
          <cell r="C7913" t="str">
            <v>KZS-2M2p A B13/003</v>
          </cell>
          <cell r="D7913" t="str">
            <v>40,1177</v>
          </cell>
          <cell r="E7913" t="str">
            <v>AL</v>
          </cell>
          <cell r="F7913">
            <v>40</v>
          </cell>
          <cell r="G7913">
            <v>240706.19999999998</v>
          </cell>
          <cell r="H7913">
            <v>0</v>
          </cell>
          <cell r="I7913">
            <v>243113.26199999999</v>
          </cell>
          <cell r="J7913">
            <v>30632271.011999998</v>
          </cell>
          <cell r="K7913">
            <v>0.57999999999999996</v>
          </cell>
          <cell r="L7913">
            <v>48398989</v>
          </cell>
        </row>
        <row r="7914">
          <cell r="A7914" t="str">
            <v>002172504</v>
          </cell>
          <cell r="B7914" t="str">
            <v>Kombinirano zašèitno stikalo</v>
          </cell>
          <cell r="C7914" t="str">
            <v>KZS-2M2p A B15/003</v>
          </cell>
          <cell r="D7914" t="str">
            <v>40,1177</v>
          </cell>
          <cell r="E7914" t="str">
            <v>AL</v>
          </cell>
          <cell r="F7914">
            <v>40</v>
          </cell>
          <cell r="G7914">
            <v>240706.19999999998</v>
          </cell>
          <cell r="H7914">
            <v>0</v>
          </cell>
          <cell r="I7914">
            <v>243113.26199999999</v>
          </cell>
          <cell r="J7914">
            <v>30632271.011999998</v>
          </cell>
          <cell r="K7914">
            <v>0.57999999999999996</v>
          </cell>
          <cell r="L7914">
            <v>48398989</v>
          </cell>
        </row>
        <row r="7915">
          <cell r="A7915" t="str">
            <v>002172505</v>
          </cell>
          <cell r="B7915" t="str">
            <v>Kombinirano zašèitno stikalo</v>
          </cell>
          <cell r="C7915" t="str">
            <v>KZS-2M2p A B16/003</v>
          </cell>
          <cell r="D7915" t="str">
            <v>40,1177</v>
          </cell>
          <cell r="E7915" t="str">
            <v>AL</v>
          </cell>
          <cell r="F7915">
            <v>40</v>
          </cell>
          <cell r="G7915">
            <v>240706.19999999998</v>
          </cell>
          <cell r="H7915">
            <v>0</v>
          </cell>
          <cell r="I7915">
            <v>243113.26199999999</v>
          </cell>
          <cell r="J7915">
            <v>30632271.011999998</v>
          </cell>
          <cell r="K7915">
            <v>0.57999999999999996</v>
          </cell>
          <cell r="L7915">
            <v>48398989</v>
          </cell>
        </row>
        <row r="7916">
          <cell r="A7916" t="str">
            <v>002172506</v>
          </cell>
          <cell r="B7916" t="str">
            <v>Kombinirano zašèitno stikalo</v>
          </cell>
          <cell r="C7916" t="str">
            <v>KZS-2M2p A B20/003</v>
          </cell>
          <cell r="D7916" t="str">
            <v>40,1177</v>
          </cell>
          <cell r="E7916" t="str">
            <v>AL</v>
          </cell>
          <cell r="F7916">
            <v>40</v>
          </cell>
          <cell r="G7916">
            <v>240706.19999999998</v>
          </cell>
          <cell r="H7916">
            <v>0</v>
          </cell>
          <cell r="I7916">
            <v>243113.26199999999</v>
          </cell>
          <cell r="J7916">
            <v>30632271.011999998</v>
          </cell>
          <cell r="K7916">
            <v>0.57999999999999996</v>
          </cell>
          <cell r="L7916">
            <v>48398989</v>
          </cell>
        </row>
        <row r="7917">
          <cell r="A7917" t="str">
            <v>002172507</v>
          </cell>
          <cell r="B7917" t="str">
            <v>Kombinirano zašèitno stikalo</v>
          </cell>
          <cell r="C7917" t="str">
            <v>KZS-2M2p A B25/003</v>
          </cell>
          <cell r="D7917" t="str">
            <v>40,1177</v>
          </cell>
          <cell r="E7917" t="str">
            <v>AL</v>
          </cell>
          <cell r="F7917">
            <v>40</v>
          </cell>
          <cell r="G7917">
            <v>240706.19999999998</v>
          </cell>
          <cell r="H7917">
            <v>0</v>
          </cell>
          <cell r="I7917">
            <v>243113.26199999999</v>
          </cell>
          <cell r="J7917">
            <v>30632271.011999998</v>
          </cell>
          <cell r="K7917">
            <v>0.57999999999999996</v>
          </cell>
          <cell r="L7917">
            <v>48398989</v>
          </cell>
        </row>
        <row r="7918">
          <cell r="A7918" t="str">
            <v>002172521</v>
          </cell>
          <cell r="B7918" t="str">
            <v>Kombinirano zašèitno stikalo</v>
          </cell>
          <cell r="C7918" t="str">
            <v>KZS-2M2p A C6/003</v>
          </cell>
          <cell r="D7918" t="str">
            <v>40,1177</v>
          </cell>
          <cell r="E7918" t="str">
            <v>AL</v>
          </cell>
          <cell r="F7918">
            <v>40</v>
          </cell>
          <cell r="G7918">
            <v>240706.19999999998</v>
          </cell>
          <cell r="H7918">
            <v>0</v>
          </cell>
          <cell r="I7918">
            <v>243113.26199999999</v>
          </cell>
          <cell r="J7918">
            <v>30632271.011999998</v>
          </cell>
          <cell r="K7918">
            <v>0.57999999999999996</v>
          </cell>
          <cell r="L7918">
            <v>48398989</v>
          </cell>
        </row>
        <row r="7919">
          <cell r="A7919" t="str">
            <v>002172522</v>
          </cell>
          <cell r="B7919" t="str">
            <v>Kombinirano zašèitno stikalo</v>
          </cell>
          <cell r="C7919" t="str">
            <v>KZS-2M2p A C10/003</v>
          </cell>
          <cell r="D7919" t="str">
            <v>40,1177</v>
          </cell>
          <cell r="E7919" t="str">
            <v>AL</v>
          </cell>
          <cell r="F7919">
            <v>40</v>
          </cell>
          <cell r="G7919">
            <v>240706.19999999998</v>
          </cell>
          <cell r="H7919">
            <v>0</v>
          </cell>
          <cell r="I7919">
            <v>243113.26199999999</v>
          </cell>
          <cell r="J7919">
            <v>30632271.011999998</v>
          </cell>
          <cell r="K7919">
            <v>0.57999999999999996</v>
          </cell>
          <cell r="L7919">
            <v>48398989</v>
          </cell>
        </row>
        <row r="7920">
          <cell r="A7920" t="str">
            <v>002172523</v>
          </cell>
          <cell r="B7920" t="str">
            <v>Kombinirano zašèitno stikalo</v>
          </cell>
          <cell r="C7920" t="str">
            <v>KZS-2M2p A C13/003</v>
          </cell>
          <cell r="D7920" t="str">
            <v>40,1177</v>
          </cell>
          <cell r="E7920" t="str">
            <v>AL</v>
          </cell>
          <cell r="F7920">
            <v>40</v>
          </cell>
          <cell r="G7920">
            <v>240706.19999999998</v>
          </cell>
          <cell r="H7920">
            <v>0</v>
          </cell>
          <cell r="I7920">
            <v>243113.26199999999</v>
          </cell>
          <cell r="J7920">
            <v>30632271.011999998</v>
          </cell>
          <cell r="K7920">
            <v>0.57999999999999996</v>
          </cell>
          <cell r="L7920">
            <v>48398989</v>
          </cell>
        </row>
        <row r="7921">
          <cell r="A7921" t="str">
            <v>002172524</v>
          </cell>
          <cell r="B7921" t="str">
            <v>Kombinirano zašèitno stikalo</v>
          </cell>
          <cell r="C7921" t="str">
            <v>KZS-2M2p A C15/003</v>
          </cell>
          <cell r="D7921" t="str">
            <v>40,1177</v>
          </cell>
          <cell r="E7921" t="str">
            <v>AL</v>
          </cell>
          <cell r="F7921">
            <v>40</v>
          </cell>
          <cell r="G7921">
            <v>240706.19999999998</v>
          </cell>
          <cell r="H7921">
            <v>0</v>
          </cell>
          <cell r="I7921">
            <v>243113.26199999999</v>
          </cell>
          <cell r="J7921">
            <v>30632271.011999998</v>
          </cell>
          <cell r="K7921">
            <v>0.57999999999999996</v>
          </cell>
          <cell r="L7921">
            <v>48398989</v>
          </cell>
        </row>
        <row r="7922">
          <cell r="A7922" t="str">
            <v>002172525</v>
          </cell>
          <cell r="B7922" t="str">
            <v>Kombinirano zašèitno stikalo</v>
          </cell>
          <cell r="C7922" t="str">
            <v>KZS-2M2p A C16/003</v>
          </cell>
          <cell r="D7922" t="str">
            <v>40,1177</v>
          </cell>
          <cell r="E7922" t="str">
            <v>AL</v>
          </cell>
          <cell r="F7922">
            <v>40</v>
          </cell>
          <cell r="G7922">
            <v>240706.19999999998</v>
          </cell>
          <cell r="H7922">
            <v>0</v>
          </cell>
          <cell r="I7922">
            <v>243113.26199999999</v>
          </cell>
          <cell r="J7922">
            <v>30632271.011999998</v>
          </cell>
          <cell r="K7922">
            <v>0.57999999999999996</v>
          </cell>
          <cell r="L7922">
            <v>48398989</v>
          </cell>
        </row>
        <row r="7923">
          <cell r="A7923" t="str">
            <v>002172526</v>
          </cell>
          <cell r="B7923" t="str">
            <v>Kombinirano zašèitno stikalo</v>
          </cell>
          <cell r="C7923" t="str">
            <v>KZS-2M2p A C20/003</v>
          </cell>
          <cell r="D7923" t="str">
            <v>40,1177</v>
          </cell>
          <cell r="E7923" t="str">
            <v>AL</v>
          </cell>
          <cell r="F7923">
            <v>40</v>
          </cell>
          <cell r="G7923">
            <v>240706.19999999998</v>
          </cell>
          <cell r="H7923">
            <v>0</v>
          </cell>
          <cell r="I7923">
            <v>243113.26199999999</v>
          </cell>
          <cell r="J7923">
            <v>30632271.011999998</v>
          </cell>
          <cell r="K7923">
            <v>0.57999999999999996</v>
          </cell>
          <cell r="L7923">
            <v>48398989</v>
          </cell>
        </row>
        <row r="7924">
          <cell r="A7924" t="str">
            <v>002172527</v>
          </cell>
          <cell r="B7924" t="str">
            <v>Kombinirano zašèitno stikalo</v>
          </cell>
          <cell r="C7924" t="str">
            <v>KZS-2M2p A C25/003</v>
          </cell>
          <cell r="D7924" t="str">
            <v>40,1177</v>
          </cell>
          <cell r="E7924" t="str">
            <v>AL</v>
          </cell>
          <cell r="F7924">
            <v>40</v>
          </cell>
          <cell r="G7924">
            <v>240706.19999999998</v>
          </cell>
          <cell r="H7924">
            <v>0</v>
          </cell>
          <cell r="I7924">
            <v>243113.26199999999</v>
          </cell>
          <cell r="J7924">
            <v>30632271.011999998</v>
          </cell>
          <cell r="K7924">
            <v>0.57999999999999996</v>
          </cell>
          <cell r="L7924">
            <v>48398989</v>
          </cell>
        </row>
        <row r="7925">
          <cell r="A7925" t="str">
            <v>002054805</v>
          </cell>
          <cell r="B7925" t="str">
            <v>Kombinirano zašèitno stikalo</v>
          </cell>
          <cell r="C7925" t="str">
            <v>LIMAT-4-SD 4p AC B25/03</v>
          </cell>
          <cell r="D7925" t="str">
            <v>50,3898</v>
          </cell>
          <cell r="E7925" t="str">
            <v>AH</v>
          </cell>
          <cell r="F7925">
            <v>35</v>
          </cell>
          <cell r="G7925">
            <v>327533.7</v>
          </cell>
          <cell r="H7925">
            <v>0</v>
          </cell>
          <cell r="I7925">
            <v>330809.03700000001</v>
          </cell>
          <cell r="J7925">
            <v>41681938.662</v>
          </cell>
          <cell r="K7925">
            <v>0.64</v>
          </cell>
          <cell r="L7925">
            <v>68358380</v>
          </cell>
        </row>
        <row r="7926">
          <cell r="A7926" t="str">
            <v>002054810</v>
          </cell>
          <cell r="B7926" t="str">
            <v>Kombinirano zašèitno stikalo</v>
          </cell>
          <cell r="C7926" t="str">
            <v>LIMAT-4-SD 4p AC C6/03</v>
          </cell>
          <cell r="D7926" t="str">
            <v>50,3898</v>
          </cell>
          <cell r="E7926" t="str">
            <v>AH</v>
          </cell>
          <cell r="F7926">
            <v>35</v>
          </cell>
          <cell r="G7926">
            <v>327533.7</v>
          </cell>
          <cell r="H7926">
            <v>0</v>
          </cell>
          <cell r="I7926">
            <v>330809.03700000001</v>
          </cell>
          <cell r="J7926">
            <v>41681938.662</v>
          </cell>
          <cell r="K7926">
            <v>0.64</v>
          </cell>
          <cell r="L7926">
            <v>68358380</v>
          </cell>
        </row>
        <row r="7927">
          <cell r="A7927" t="str">
            <v>002054811</v>
          </cell>
          <cell r="B7927" t="str">
            <v>Kombinirano zašèitno stikalo</v>
          </cell>
          <cell r="C7927" t="str">
            <v>LIMAT-4-SD 4p AC C10/03</v>
          </cell>
          <cell r="D7927" t="str">
            <v>50,3898</v>
          </cell>
          <cell r="E7927" t="str">
            <v>AH</v>
          </cell>
          <cell r="F7927">
            <v>35</v>
          </cell>
          <cell r="G7927">
            <v>327533.7</v>
          </cell>
          <cell r="H7927">
            <v>0</v>
          </cell>
          <cell r="I7927">
            <v>330809.03700000001</v>
          </cell>
          <cell r="J7927">
            <v>41681938.662</v>
          </cell>
          <cell r="K7927">
            <v>0.64</v>
          </cell>
          <cell r="L7927">
            <v>68358380</v>
          </cell>
        </row>
        <row r="7928">
          <cell r="A7928" t="str">
            <v>002054812</v>
          </cell>
          <cell r="B7928" t="str">
            <v>Kombinirano zašèitno stikalo</v>
          </cell>
          <cell r="C7928" t="str">
            <v>LIMAT-4-SD 4p AC C13/03</v>
          </cell>
          <cell r="D7928" t="str">
            <v>50,3898</v>
          </cell>
          <cell r="E7928" t="str">
            <v>AH</v>
          </cell>
          <cell r="F7928">
            <v>35</v>
          </cell>
          <cell r="G7928">
            <v>327533.7</v>
          </cell>
          <cell r="H7928">
            <v>0</v>
          </cell>
          <cell r="I7928">
            <v>330809.03700000001</v>
          </cell>
          <cell r="J7928">
            <v>41681938.662</v>
          </cell>
          <cell r="K7928">
            <v>0.64</v>
          </cell>
          <cell r="L7928">
            <v>68358380</v>
          </cell>
        </row>
        <row r="7929">
          <cell r="A7929" t="str">
            <v>002054813</v>
          </cell>
          <cell r="B7929" t="str">
            <v>Kombinirano zašèitno stikalo</v>
          </cell>
          <cell r="C7929" t="str">
            <v>LIMAT-4-SD 4p AC C16/03</v>
          </cell>
          <cell r="D7929" t="str">
            <v>50,3898</v>
          </cell>
          <cell r="E7929" t="str">
            <v>AH</v>
          </cell>
          <cell r="F7929">
            <v>35</v>
          </cell>
          <cell r="G7929">
            <v>327533.7</v>
          </cell>
          <cell r="H7929">
            <v>0</v>
          </cell>
          <cell r="I7929">
            <v>330809.03700000001</v>
          </cell>
          <cell r="J7929">
            <v>41681938.662</v>
          </cell>
          <cell r="K7929">
            <v>0.64</v>
          </cell>
          <cell r="L7929">
            <v>68358380</v>
          </cell>
        </row>
        <row r="7930">
          <cell r="A7930" t="str">
            <v>002054814</v>
          </cell>
          <cell r="B7930" t="str">
            <v>Kombinirano zašèitno stikalo</v>
          </cell>
          <cell r="C7930" t="str">
            <v>LIMAT-4-SD 4p AC C20/03</v>
          </cell>
          <cell r="D7930" t="str">
            <v>50,3898</v>
          </cell>
          <cell r="E7930" t="str">
            <v>AH</v>
          </cell>
          <cell r="F7930">
            <v>35</v>
          </cell>
          <cell r="G7930">
            <v>327533.7</v>
          </cell>
          <cell r="H7930">
            <v>0</v>
          </cell>
          <cell r="I7930">
            <v>330809.03700000001</v>
          </cell>
          <cell r="J7930">
            <v>41681938.662</v>
          </cell>
          <cell r="K7930">
            <v>0.64</v>
          </cell>
          <cell r="L7930">
            <v>68358380</v>
          </cell>
        </row>
        <row r="7931">
          <cell r="A7931" t="str">
            <v>002054815</v>
          </cell>
          <cell r="B7931" t="str">
            <v>Kombinirano zašèitno stikalo</v>
          </cell>
          <cell r="C7931" t="str">
            <v>LIMAT-4-SD 4p AC C25/03</v>
          </cell>
          <cell r="D7931" t="str">
            <v>50,3898</v>
          </cell>
          <cell r="E7931" t="str">
            <v>AH</v>
          </cell>
          <cell r="F7931">
            <v>35</v>
          </cell>
          <cell r="G7931">
            <v>327533.7</v>
          </cell>
          <cell r="H7931">
            <v>0</v>
          </cell>
          <cell r="I7931">
            <v>330809.03700000001</v>
          </cell>
          <cell r="J7931">
            <v>41681938.662</v>
          </cell>
          <cell r="K7931">
            <v>0.64</v>
          </cell>
          <cell r="L7931">
            <v>68358380</v>
          </cell>
        </row>
        <row r="7932">
          <cell r="A7932" t="str">
            <v>002054818</v>
          </cell>
          <cell r="B7932" t="str">
            <v>Kombinirano zašèitno stikalo</v>
          </cell>
          <cell r="C7932" t="str">
            <v>LIMAT-4-SD 4p AC C50/03</v>
          </cell>
          <cell r="D7932" t="str">
            <v>64,7778</v>
          </cell>
          <cell r="E7932" t="str">
            <v>AH</v>
          </cell>
          <cell r="F7932">
            <v>35</v>
          </cell>
          <cell r="G7932">
            <v>421055.7</v>
          </cell>
          <cell r="H7932">
            <v>0</v>
          </cell>
          <cell r="I7932">
            <v>425266.25700000004</v>
          </cell>
          <cell r="J7932">
            <v>53583548.382000007</v>
          </cell>
          <cell r="K7932">
            <v>0.64</v>
          </cell>
          <cell r="L7932">
            <v>87877020</v>
          </cell>
        </row>
        <row r="7933">
          <cell r="A7933" t="str">
            <v>002470290</v>
          </cell>
          <cell r="B7933" t="str">
            <v>Zatemnilno stikalo</v>
          </cell>
          <cell r="C7933" t="str">
            <v>DIM-15</v>
          </cell>
          <cell r="D7933" t="str">
            <v>96,4166</v>
          </cell>
          <cell r="E7933" t="str">
            <v>CC</v>
          </cell>
          <cell r="F7933">
            <v>34</v>
          </cell>
          <cell r="G7933">
            <v>636349.56000000006</v>
          </cell>
          <cell r="H7933">
            <v>0</v>
          </cell>
          <cell r="I7933">
            <v>642713.05560000008</v>
          </cell>
          <cell r="J7933">
            <v>80981845.005600005</v>
          </cell>
          <cell r="K7933">
            <v>0.57999999999999996</v>
          </cell>
          <cell r="L7933">
            <v>127951316</v>
          </cell>
        </row>
        <row r="7934">
          <cell r="A7934" t="str">
            <v>002470291</v>
          </cell>
          <cell r="B7934" t="str">
            <v>Zatemnilno stikalo</v>
          </cell>
          <cell r="C7934" t="str">
            <v>SMR-M</v>
          </cell>
          <cell r="D7934" t="str">
            <v>59,5334</v>
          </cell>
          <cell r="E7934" t="str">
            <v>CC</v>
          </cell>
          <cell r="F7934">
            <v>34</v>
          </cell>
          <cell r="G7934">
            <v>392920.44</v>
          </cell>
          <cell r="H7934">
            <v>0</v>
          </cell>
          <cell r="I7934">
            <v>396849.64439999999</v>
          </cell>
          <cell r="J7934">
            <v>50003055.194399998</v>
          </cell>
          <cell r="K7934">
            <v>0.57999999999999996</v>
          </cell>
          <cell r="L7934">
            <v>79004828</v>
          </cell>
        </row>
        <row r="7935">
          <cell r="A7935" t="str">
            <v>002472051</v>
          </cell>
          <cell r="B7935" t="str">
            <v>Èasovni rele - digitalni</v>
          </cell>
          <cell r="C7935" t="str">
            <v>ASTROCLOCK-2</v>
          </cell>
          <cell r="D7935" t="str">
            <v>78,2834</v>
          </cell>
          <cell r="E7935" t="str">
            <v>CB</v>
          </cell>
          <cell r="F7935">
            <v>32</v>
          </cell>
          <cell r="G7935">
            <v>532327.12</v>
          </cell>
          <cell r="H7935">
            <v>0</v>
          </cell>
          <cell r="I7935">
            <v>537650.39119999995</v>
          </cell>
          <cell r="J7935">
            <v>67743949.291199997</v>
          </cell>
          <cell r="K7935">
            <v>0.57999999999999996</v>
          </cell>
          <cell r="L7935">
            <v>107035440</v>
          </cell>
        </row>
        <row r="7936">
          <cell r="A7936" t="str">
            <v>002472053</v>
          </cell>
          <cell r="B7936" t="str">
            <v>Èasovni rele - digitalni</v>
          </cell>
          <cell r="C7936" t="str">
            <v>ETICLOCK-R1</v>
          </cell>
          <cell r="D7936" t="str">
            <v>62,0140</v>
          </cell>
          <cell r="E7936" t="str">
            <v>CB</v>
          </cell>
          <cell r="F7936">
            <v>32</v>
          </cell>
          <cell r="G7936">
            <v>421695.2</v>
          </cell>
          <cell r="H7936">
            <v>0</v>
          </cell>
          <cell r="I7936">
            <v>425912.152</v>
          </cell>
          <cell r="J7936">
            <v>53664931.152000003</v>
          </cell>
          <cell r="K7936">
            <v>0.55000000000000004</v>
          </cell>
          <cell r="L7936">
            <v>83180644</v>
          </cell>
        </row>
        <row r="7937">
          <cell r="A7937" t="str">
            <v>002471915</v>
          </cell>
          <cell r="B7937" t="str">
            <v>RF set</v>
          </cell>
          <cell r="C7937" t="str">
            <v>BU-DEU</v>
          </cell>
          <cell r="D7937" t="str">
            <v>111,2865</v>
          </cell>
          <cell r="E7937" t="str">
            <v>CC</v>
          </cell>
          <cell r="F7937">
            <v>34</v>
          </cell>
          <cell r="G7937">
            <v>734490.9</v>
          </cell>
          <cell r="H7937">
            <v>0</v>
          </cell>
          <cell r="I7937">
            <v>741835.80900000001</v>
          </cell>
          <cell r="J7937">
            <v>93471311.934</v>
          </cell>
          <cell r="K7937">
            <v>0.57999999999999996</v>
          </cell>
          <cell r="L7937">
            <v>147684673</v>
          </cell>
        </row>
        <row r="7938">
          <cell r="A7938" t="str">
            <v>002471923</v>
          </cell>
          <cell r="B7938" t="str">
            <v>RF set</v>
          </cell>
          <cell r="C7938" t="str">
            <v>BU-DUSK-1</v>
          </cell>
          <cell r="D7938" t="str">
            <v>100,5169</v>
          </cell>
          <cell r="E7938" t="str">
            <v>CC</v>
          </cell>
          <cell r="F7938">
            <v>34</v>
          </cell>
          <cell r="G7938">
            <v>663411.54</v>
          </cell>
          <cell r="H7938">
            <v>0</v>
          </cell>
          <cell r="I7938">
            <v>670045.65540000005</v>
          </cell>
          <cell r="J7938">
            <v>84425752.580400005</v>
          </cell>
          <cell r="K7938">
            <v>0.57999999999999996</v>
          </cell>
          <cell r="L7938">
            <v>133392690</v>
          </cell>
        </row>
        <row r="7939">
          <cell r="A7939" t="str">
            <v>002464100</v>
          </cell>
          <cell r="B7939" t="str">
            <v>Stikalo</v>
          </cell>
          <cell r="C7939" t="str">
            <v>RBS220-10-230V AC</v>
          </cell>
          <cell r="D7939" t="str">
            <v>18,1147</v>
          </cell>
          <cell r="E7939" t="str">
            <v>CD</v>
          </cell>
          <cell r="F7939">
            <v>38</v>
          </cell>
          <cell r="G7939">
            <v>112311.14</v>
          </cell>
          <cell r="H7939">
            <v>0</v>
          </cell>
          <cell r="I7939">
            <v>113434.25139999999</v>
          </cell>
          <cell r="J7939">
            <v>14292715.676399998</v>
          </cell>
          <cell r="K7939">
            <v>0.57999999999999996</v>
          </cell>
          <cell r="L7939">
            <v>22582491</v>
          </cell>
        </row>
        <row r="7940">
          <cell r="A7940" t="str">
            <v>002464101</v>
          </cell>
          <cell r="B7940" t="str">
            <v>Stikalo</v>
          </cell>
          <cell r="C7940" t="str">
            <v>RBS225-10-230V AC</v>
          </cell>
          <cell r="D7940" t="str">
            <v>21,4241</v>
          </cell>
          <cell r="E7940" t="str">
            <v>CD</v>
          </cell>
          <cell r="F7940">
            <v>38</v>
          </cell>
          <cell r="G7940">
            <v>132829.42000000001</v>
          </cell>
          <cell r="H7940">
            <v>0</v>
          </cell>
          <cell r="I7940">
            <v>134157.71420000002</v>
          </cell>
          <cell r="J7940">
            <v>16903871.989200003</v>
          </cell>
          <cell r="K7940">
            <v>0.57999999999999996</v>
          </cell>
          <cell r="L7940">
            <v>26708118</v>
          </cell>
        </row>
        <row r="7941">
          <cell r="A7941" t="str">
            <v>002464102</v>
          </cell>
          <cell r="B7941" t="str">
            <v>Stikalo</v>
          </cell>
          <cell r="C7941" t="str">
            <v>RBS232-10-230V AC</v>
          </cell>
          <cell r="D7941" t="str">
            <v>22,4692</v>
          </cell>
          <cell r="E7941" t="str">
            <v>CD</v>
          </cell>
          <cell r="F7941">
            <v>38</v>
          </cell>
          <cell r="G7941">
            <v>139309.04</v>
          </cell>
          <cell r="H7941">
            <v>0</v>
          </cell>
          <cell r="I7941">
            <v>140702.13040000002</v>
          </cell>
          <cell r="J7941">
            <v>17728468.430400003</v>
          </cell>
          <cell r="K7941">
            <v>0.57999999999999996</v>
          </cell>
          <cell r="L7941">
            <v>28010981</v>
          </cell>
        </row>
        <row r="7942">
          <cell r="A7942" t="str">
            <v>002464112</v>
          </cell>
          <cell r="B7942" t="str">
            <v>Stikalo</v>
          </cell>
          <cell r="C7942" t="str">
            <v>RBS220-10-24V AC</v>
          </cell>
          <cell r="D7942" t="str">
            <v>18,1147</v>
          </cell>
          <cell r="E7942" t="str">
            <v>CD</v>
          </cell>
          <cell r="F7942">
            <v>38</v>
          </cell>
          <cell r="G7942">
            <v>112311.14</v>
          </cell>
          <cell r="H7942">
            <v>0</v>
          </cell>
          <cell r="I7942">
            <v>113434.25139999999</v>
          </cell>
          <cell r="J7942">
            <v>14292715.676399998</v>
          </cell>
          <cell r="K7942">
            <v>0.57999999999999996</v>
          </cell>
          <cell r="L7942">
            <v>22582491</v>
          </cell>
        </row>
        <row r="7943">
          <cell r="A7943" t="str">
            <v>002464113</v>
          </cell>
          <cell r="B7943" t="str">
            <v>Stikalo</v>
          </cell>
          <cell r="C7943" t="str">
            <v>RBS225-10-24V AC</v>
          </cell>
          <cell r="D7943" t="str">
            <v>21,4241</v>
          </cell>
          <cell r="E7943" t="str">
            <v>CD</v>
          </cell>
          <cell r="F7943">
            <v>38</v>
          </cell>
          <cell r="G7943">
            <v>132829.42000000001</v>
          </cell>
          <cell r="H7943">
            <v>0</v>
          </cell>
          <cell r="I7943">
            <v>134157.71420000002</v>
          </cell>
          <cell r="J7943">
            <v>16903871.989200003</v>
          </cell>
          <cell r="K7943">
            <v>0.57999999999999996</v>
          </cell>
          <cell r="L7943">
            <v>26708118</v>
          </cell>
        </row>
        <row r="7944">
          <cell r="A7944" t="str">
            <v>002464114</v>
          </cell>
          <cell r="B7944" t="str">
            <v>Stikalo</v>
          </cell>
          <cell r="C7944" t="str">
            <v>RBS232-10-24V AC</v>
          </cell>
          <cell r="D7944" t="str">
            <v>22,4692</v>
          </cell>
          <cell r="E7944" t="str">
            <v>CD</v>
          </cell>
          <cell r="F7944">
            <v>38</v>
          </cell>
          <cell r="G7944">
            <v>139309.04</v>
          </cell>
          <cell r="H7944">
            <v>0</v>
          </cell>
          <cell r="I7944">
            <v>140702.13040000002</v>
          </cell>
          <cell r="J7944">
            <v>17728468.430400003</v>
          </cell>
          <cell r="K7944">
            <v>0.57999999999999996</v>
          </cell>
          <cell r="L7944">
            <v>28010981</v>
          </cell>
        </row>
        <row r="7945">
          <cell r="A7945" t="str">
            <v>002464124</v>
          </cell>
          <cell r="B7945" t="str">
            <v>Stikalo</v>
          </cell>
          <cell r="C7945" t="str">
            <v>RBS420-40-230V AC</v>
          </cell>
          <cell r="D7945" t="str">
            <v>27,5204</v>
          </cell>
          <cell r="E7945" t="str">
            <v>CD</v>
          </cell>
          <cell r="F7945">
            <v>38</v>
          </cell>
          <cell r="G7945">
            <v>170626.48</v>
          </cell>
          <cell r="H7945">
            <v>0</v>
          </cell>
          <cell r="I7945">
            <v>172332.74480000001</v>
          </cell>
          <cell r="J7945">
            <v>21713925.844800003</v>
          </cell>
          <cell r="K7945">
            <v>0.57999999999999996</v>
          </cell>
          <cell r="L7945">
            <v>34308003</v>
          </cell>
        </row>
        <row r="7946">
          <cell r="A7946" t="str">
            <v>002464125</v>
          </cell>
          <cell r="B7946" t="str">
            <v>Stikalo</v>
          </cell>
          <cell r="C7946" t="str">
            <v>RBS425-40-230V AC</v>
          </cell>
          <cell r="D7946" t="str">
            <v>28,9139</v>
          </cell>
          <cell r="E7946" t="str">
            <v>CD</v>
          </cell>
          <cell r="F7946">
            <v>38</v>
          </cell>
          <cell r="G7946">
            <v>179266.18</v>
          </cell>
          <cell r="H7946">
            <v>0</v>
          </cell>
          <cell r="I7946">
            <v>181058.84179999999</v>
          </cell>
          <cell r="J7946">
            <v>22813414.066799998</v>
          </cell>
          <cell r="K7946">
            <v>0.57999999999999996</v>
          </cell>
          <cell r="L7946">
            <v>36045195</v>
          </cell>
        </row>
        <row r="7947">
          <cell r="A7947" t="str">
            <v>002464126</v>
          </cell>
          <cell r="B7947" t="str">
            <v>Stikalo</v>
          </cell>
          <cell r="C7947" t="str">
            <v>RBS432-40-230V AC</v>
          </cell>
          <cell r="D7947" t="str">
            <v>30,3073</v>
          </cell>
          <cell r="E7947" t="str">
            <v>CD</v>
          </cell>
          <cell r="F7947">
            <v>38</v>
          </cell>
          <cell r="G7947">
            <v>187905.26</v>
          </cell>
          <cell r="H7947">
            <v>0</v>
          </cell>
          <cell r="I7947">
            <v>189784.3126</v>
          </cell>
          <cell r="J7947">
            <v>23912823.387600001</v>
          </cell>
          <cell r="K7947">
            <v>0.57999999999999996</v>
          </cell>
          <cell r="L7947">
            <v>37782261</v>
          </cell>
        </row>
        <row r="7948">
          <cell r="A7948" t="str">
            <v>002464128</v>
          </cell>
          <cell r="B7948" t="str">
            <v>Stikalo</v>
          </cell>
          <cell r="C7948" t="str">
            <v>RBS425-21-230V AC</v>
          </cell>
          <cell r="D7948" t="str">
            <v>28,9139</v>
          </cell>
          <cell r="E7948" t="str">
            <v>CD</v>
          </cell>
          <cell r="F7948">
            <v>38</v>
          </cell>
          <cell r="G7948">
            <v>179266.18</v>
          </cell>
          <cell r="H7948">
            <v>0</v>
          </cell>
          <cell r="I7948">
            <v>181058.84179999999</v>
          </cell>
          <cell r="J7948">
            <v>22813414.066799998</v>
          </cell>
          <cell r="K7948">
            <v>0.57999999999999996</v>
          </cell>
          <cell r="L7948">
            <v>36045195</v>
          </cell>
        </row>
        <row r="7949">
          <cell r="A7949" t="str">
            <v>002464129</v>
          </cell>
          <cell r="B7949" t="str">
            <v>Stikalo</v>
          </cell>
          <cell r="C7949" t="str">
            <v>RBS432-21-230V AC</v>
          </cell>
          <cell r="D7949" t="str">
            <v>30,3073</v>
          </cell>
          <cell r="E7949" t="str">
            <v>CD</v>
          </cell>
          <cell r="F7949">
            <v>38</v>
          </cell>
          <cell r="G7949">
            <v>187905.26</v>
          </cell>
          <cell r="H7949">
            <v>0</v>
          </cell>
          <cell r="I7949">
            <v>189784.3126</v>
          </cell>
          <cell r="J7949">
            <v>23912823.387600001</v>
          </cell>
          <cell r="K7949">
            <v>0.57999999999999996</v>
          </cell>
          <cell r="L7949">
            <v>37782261</v>
          </cell>
        </row>
        <row r="7950">
          <cell r="A7950" t="str">
            <v>002464131</v>
          </cell>
          <cell r="B7950" t="str">
            <v>Stikalo</v>
          </cell>
          <cell r="C7950" t="str">
            <v>RBS425-30-230V AC</v>
          </cell>
          <cell r="D7950" t="str">
            <v>27,8688</v>
          </cell>
          <cell r="E7950" t="str">
            <v>CD</v>
          </cell>
          <cell r="F7950">
            <v>38</v>
          </cell>
          <cell r="G7950">
            <v>172786.56</v>
          </cell>
          <cell r="H7950">
            <v>0</v>
          </cell>
          <cell r="I7950">
            <v>174514.42559999999</v>
          </cell>
          <cell r="J7950">
            <v>21988817.625599999</v>
          </cell>
          <cell r="K7950">
            <v>0.57999999999999996</v>
          </cell>
          <cell r="L7950">
            <v>34742332</v>
          </cell>
        </row>
        <row r="7951">
          <cell r="A7951" t="str">
            <v>002464132</v>
          </cell>
          <cell r="B7951" t="str">
            <v>Stikalo</v>
          </cell>
          <cell r="C7951" t="str">
            <v>RBS432-30-230V AC</v>
          </cell>
          <cell r="D7951" t="str">
            <v>29,2622</v>
          </cell>
          <cell r="E7951" t="str">
            <v>CD</v>
          </cell>
          <cell r="F7951">
            <v>38</v>
          </cell>
          <cell r="G7951">
            <v>181425.63999999998</v>
          </cell>
          <cell r="H7951">
            <v>0</v>
          </cell>
          <cell r="I7951">
            <v>183239.8964</v>
          </cell>
          <cell r="J7951">
            <v>23088226.946399998</v>
          </cell>
          <cell r="K7951">
            <v>0.57999999999999996</v>
          </cell>
          <cell r="L7951">
            <v>36479399</v>
          </cell>
        </row>
        <row r="7952">
          <cell r="A7952" t="str">
            <v>002464133</v>
          </cell>
          <cell r="B7952" t="str">
            <v>Stikalo</v>
          </cell>
          <cell r="C7952" t="str">
            <v>RBS420-31-230V AC</v>
          </cell>
          <cell r="D7952" t="str">
            <v>27,5204</v>
          </cell>
          <cell r="E7952" t="str">
            <v>CD</v>
          </cell>
          <cell r="F7952">
            <v>38</v>
          </cell>
          <cell r="G7952">
            <v>170626.48</v>
          </cell>
          <cell r="H7952">
            <v>0</v>
          </cell>
          <cell r="I7952">
            <v>172332.74480000001</v>
          </cell>
          <cell r="J7952">
            <v>21713925.844800003</v>
          </cell>
          <cell r="K7952">
            <v>0.57999999999999996</v>
          </cell>
          <cell r="L7952">
            <v>34308003</v>
          </cell>
        </row>
        <row r="7953">
          <cell r="A7953" t="str">
            <v>002464134</v>
          </cell>
          <cell r="B7953" t="str">
            <v>Stikalo</v>
          </cell>
          <cell r="C7953" t="str">
            <v>RBS425-31-230V AC</v>
          </cell>
          <cell r="D7953" t="str">
            <v>28,9139</v>
          </cell>
          <cell r="E7953" t="str">
            <v>CD</v>
          </cell>
          <cell r="F7953">
            <v>38</v>
          </cell>
          <cell r="G7953">
            <v>179266.18</v>
          </cell>
          <cell r="H7953">
            <v>0</v>
          </cell>
          <cell r="I7953">
            <v>181058.84179999999</v>
          </cell>
          <cell r="J7953">
            <v>22813414.066799998</v>
          </cell>
          <cell r="K7953">
            <v>0.57999999999999996</v>
          </cell>
          <cell r="L7953">
            <v>36045195</v>
          </cell>
        </row>
        <row r="7954">
          <cell r="A7954" t="str">
            <v>002464135</v>
          </cell>
          <cell r="B7954" t="str">
            <v>Stikalo</v>
          </cell>
          <cell r="C7954" t="str">
            <v>RBS432-31-230V AC</v>
          </cell>
          <cell r="D7954" t="str">
            <v>30,3073</v>
          </cell>
          <cell r="E7954" t="str">
            <v>CD</v>
          </cell>
          <cell r="F7954">
            <v>38</v>
          </cell>
          <cell r="G7954">
            <v>187905.26</v>
          </cell>
          <cell r="H7954">
            <v>0</v>
          </cell>
          <cell r="I7954">
            <v>189784.3126</v>
          </cell>
          <cell r="J7954">
            <v>23912823.387600001</v>
          </cell>
          <cell r="K7954">
            <v>0.57999999999999996</v>
          </cell>
          <cell r="L7954">
            <v>37782261</v>
          </cell>
        </row>
        <row r="7955">
          <cell r="A7955" t="str">
            <v>002464136</v>
          </cell>
          <cell r="B7955" t="str">
            <v>Stikalo</v>
          </cell>
          <cell r="C7955" t="str">
            <v>RBS420-22-230V AC</v>
          </cell>
          <cell r="D7955" t="str">
            <v>27,5204</v>
          </cell>
          <cell r="E7955" t="str">
            <v>CD</v>
          </cell>
          <cell r="F7955">
            <v>38</v>
          </cell>
          <cell r="G7955">
            <v>170626.48</v>
          </cell>
          <cell r="H7955">
            <v>0</v>
          </cell>
          <cell r="I7955">
            <v>172332.74480000001</v>
          </cell>
          <cell r="J7955">
            <v>21713925.844800003</v>
          </cell>
          <cell r="K7955">
            <v>0.57999999999999996</v>
          </cell>
          <cell r="L7955">
            <v>34308003</v>
          </cell>
        </row>
        <row r="7956">
          <cell r="A7956" t="str">
            <v>002464137</v>
          </cell>
          <cell r="B7956" t="str">
            <v>Stikalo</v>
          </cell>
          <cell r="C7956" t="str">
            <v>RBS425-22-230V AC</v>
          </cell>
          <cell r="D7956" t="str">
            <v>28,9139</v>
          </cell>
          <cell r="E7956" t="str">
            <v>CD</v>
          </cell>
          <cell r="F7956">
            <v>38</v>
          </cell>
          <cell r="G7956">
            <v>179266.18</v>
          </cell>
          <cell r="H7956">
            <v>0</v>
          </cell>
          <cell r="I7956">
            <v>181058.84179999999</v>
          </cell>
          <cell r="J7956">
            <v>22813414.066799998</v>
          </cell>
          <cell r="K7956">
            <v>0.57999999999999996</v>
          </cell>
          <cell r="L7956">
            <v>36045195</v>
          </cell>
        </row>
        <row r="7957">
          <cell r="A7957" t="str">
            <v>002464138</v>
          </cell>
          <cell r="B7957" t="str">
            <v>Stikalo</v>
          </cell>
          <cell r="C7957" t="str">
            <v>RBS432-22-230V AC</v>
          </cell>
          <cell r="D7957" t="str">
            <v>30,3073</v>
          </cell>
          <cell r="E7957" t="str">
            <v>CD</v>
          </cell>
          <cell r="F7957">
            <v>38</v>
          </cell>
          <cell r="G7957">
            <v>187905.26</v>
          </cell>
          <cell r="H7957">
            <v>0</v>
          </cell>
          <cell r="I7957">
            <v>189784.3126</v>
          </cell>
          <cell r="J7957">
            <v>23912823.387600001</v>
          </cell>
          <cell r="K7957">
            <v>0.57999999999999996</v>
          </cell>
          <cell r="L7957">
            <v>37782261</v>
          </cell>
        </row>
        <row r="7958">
          <cell r="A7958" t="str">
            <v>002464139</v>
          </cell>
          <cell r="B7958" t="str">
            <v>Stikalo</v>
          </cell>
          <cell r="C7958" t="str">
            <v>RBS420-2C-230V AC</v>
          </cell>
          <cell r="D7958" t="str">
            <v>27,5204</v>
          </cell>
          <cell r="E7958" t="str">
            <v>CD</v>
          </cell>
          <cell r="F7958">
            <v>38</v>
          </cell>
          <cell r="G7958">
            <v>170626.48</v>
          </cell>
          <cell r="H7958">
            <v>0</v>
          </cell>
          <cell r="I7958">
            <v>172332.74480000001</v>
          </cell>
          <cell r="J7958">
            <v>21713925.844800003</v>
          </cell>
          <cell r="K7958">
            <v>0.57999999999999996</v>
          </cell>
          <cell r="L7958">
            <v>34308003</v>
          </cell>
        </row>
        <row r="7959">
          <cell r="A7959" t="str">
            <v>002464140</v>
          </cell>
          <cell r="B7959" t="str">
            <v>Stikalo</v>
          </cell>
          <cell r="C7959" t="str">
            <v>RBS425-2C-230V AC</v>
          </cell>
          <cell r="D7959" t="str">
            <v>28,9139</v>
          </cell>
          <cell r="E7959" t="str">
            <v>CD</v>
          </cell>
          <cell r="F7959">
            <v>38</v>
          </cell>
          <cell r="G7959">
            <v>179266.18</v>
          </cell>
          <cell r="H7959">
            <v>0</v>
          </cell>
          <cell r="I7959">
            <v>181058.84179999999</v>
          </cell>
          <cell r="J7959">
            <v>22813414.066799998</v>
          </cell>
          <cell r="K7959">
            <v>0.57999999999999996</v>
          </cell>
          <cell r="L7959">
            <v>36045195</v>
          </cell>
        </row>
        <row r="7960">
          <cell r="A7960" t="str">
            <v>002464141</v>
          </cell>
          <cell r="B7960" t="str">
            <v>Stikalo</v>
          </cell>
          <cell r="C7960" t="str">
            <v>RBS432-2C-230V AC</v>
          </cell>
          <cell r="D7960" t="str">
            <v>30,3073</v>
          </cell>
          <cell r="E7960" t="str">
            <v>CD</v>
          </cell>
          <cell r="F7960">
            <v>38</v>
          </cell>
          <cell r="G7960">
            <v>187905.26</v>
          </cell>
          <cell r="H7960">
            <v>0</v>
          </cell>
          <cell r="I7960">
            <v>189784.3126</v>
          </cell>
          <cell r="J7960">
            <v>23912823.387600001</v>
          </cell>
          <cell r="K7960">
            <v>0.57999999999999996</v>
          </cell>
          <cell r="L7960">
            <v>37782261</v>
          </cell>
        </row>
        <row r="7961">
          <cell r="A7961" t="str">
            <v>002464142</v>
          </cell>
          <cell r="B7961" t="str">
            <v>Stikalo</v>
          </cell>
          <cell r="C7961" t="str">
            <v>RBS420-40-24V AC</v>
          </cell>
          <cell r="D7961" t="str">
            <v>27,5204</v>
          </cell>
          <cell r="E7961" t="str">
            <v>CD</v>
          </cell>
          <cell r="F7961">
            <v>38</v>
          </cell>
          <cell r="G7961">
            <v>170626.48</v>
          </cell>
          <cell r="H7961">
            <v>0</v>
          </cell>
          <cell r="I7961">
            <v>172332.74480000001</v>
          </cell>
          <cell r="J7961">
            <v>21713925.844800003</v>
          </cell>
          <cell r="K7961">
            <v>0.57999999999999996</v>
          </cell>
          <cell r="L7961">
            <v>34308003</v>
          </cell>
        </row>
        <row r="7962">
          <cell r="A7962" t="str">
            <v>002464143</v>
          </cell>
          <cell r="B7962" t="str">
            <v>Stikalo</v>
          </cell>
          <cell r="C7962" t="str">
            <v>RBS425-40-24V AC</v>
          </cell>
          <cell r="D7962" t="str">
            <v>28,9139</v>
          </cell>
          <cell r="E7962" t="str">
            <v>CD</v>
          </cell>
          <cell r="F7962">
            <v>38</v>
          </cell>
          <cell r="G7962">
            <v>179266.18</v>
          </cell>
          <cell r="H7962">
            <v>0</v>
          </cell>
          <cell r="I7962">
            <v>181058.84179999999</v>
          </cell>
          <cell r="J7962">
            <v>22813414.066799998</v>
          </cell>
          <cell r="K7962">
            <v>0.57999999999999996</v>
          </cell>
          <cell r="L7962">
            <v>36045195</v>
          </cell>
        </row>
        <row r="7963">
          <cell r="A7963" t="str">
            <v>002464144</v>
          </cell>
          <cell r="B7963" t="str">
            <v>Stikalo</v>
          </cell>
          <cell r="C7963" t="str">
            <v>RBS432-40-24V AC</v>
          </cell>
          <cell r="D7963" t="str">
            <v>30,3073</v>
          </cell>
          <cell r="E7963" t="str">
            <v>CD</v>
          </cell>
          <cell r="F7963">
            <v>38</v>
          </cell>
          <cell r="G7963">
            <v>187905.26</v>
          </cell>
          <cell r="H7963">
            <v>0</v>
          </cell>
          <cell r="I7963">
            <v>189784.3126</v>
          </cell>
          <cell r="J7963">
            <v>23912823.387600001</v>
          </cell>
          <cell r="K7963">
            <v>0.57999999999999996</v>
          </cell>
          <cell r="L7963">
            <v>37782261</v>
          </cell>
        </row>
        <row r="7964">
          <cell r="A7964" t="str">
            <v>002464146</v>
          </cell>
          <cell r="B7964" t="str">
            <v>Stikalo</v>
          </cell>
          <cell r="C7964" t="str">
            <v>RBS425-21-24V AC</v>
          </cell>
          <cell r="D7964" t="str">
            <v>28,9139</v>
          </cell>
          <cell r="E7964" t="str">
            <v>CD</v>
          </cell>
          <cell r="F7964">
            <v>38</v>
          </cell>
          <cell r="G7964">
            <v>179266.18</v>
          </cell>
          <cell r="H7964">
            <v>0</v>
          </cell>
          <cell r="I7964">
            <v>181058.84179999999</v>
          </cell>
          <cell r="J7964">
            <v>22813414.066799998</v>
          </cell>
          <cell r="K7964">
            <v>0.57999999999999996</v>
          </cell>
          <cell r="L7964">
            <v>36045195</v>
          </cell>
        </row>
        <row r="7965">
          <cell r="A7965" t="str">
            <v>002464147</v>
          </cell>
          <cell r="B7965" t="str">
            <v>Stikalo</v>
          </cell>
          <cell r="C7965" t="str">
            <v>RBS432-21-24V AC</v>
          </cell>
          <cell r="D7965" t="str">
            <v>30,3073</v>
          </cell>
          <cell r="E7965" t="str">
            <v>CD</v>
          </cell>
          <cell r="F7965">
            <v>38</v>
          </cell>
          <cell r="G7965">
            <v>187905.26</v>
          </cell>
          <cell r="H7965">
            <v>0</v>
          </cell>
          <cell r="I7965">
            <v>189784.3126</v>
          </cell>
          <cell r="J7965">
            <v>23912823.387600001</v>
          </cell>
          <cell r="K7965">
            <v>0.57999999999999996</v>
          </cell>
          <cell r="L7965">
            <v>37782261</v>
          </cell>
        </row>
        <row r="7966">
          <cell r="A7966" t="str">
            <v>002464149</v>
          </cell>
          <cell r="B7966" t="str">
            <v>Stikalo</v>
          </cell>
          <cell r="C7966" t="str">
            <v>RBS425-30-24V AC</v>
          </cell>
          <cell r="D7966" t="str">
            <v>27,8688</v>
          </cell>
          <cell r="E7966" t="str">
            <v>CD</v>
          </cell>
          <cell r="F7966">
            <v>38</v>
          </cell>
          <cell r="G7966">
            <v>172786.56</v>
          </cell>
          <cell r="H7966">
            <v>0</v>
          </cell>
          <cell r="I7966">
            <v>174514.42559999999</v>
          </cell>
          <cell r="J7966">
            <v>21988817.625599999</v>
          </cell>
          <cell r="K7966">
            <v>0.57999999999999996</v>
          </cell>
          <cell r="L7966">
            <v>34742332</v>
          </cell>
        </row>
        <row r="7967">
          <cell r="A7967" t="str">
            <v>002464150</v>
          </cell>
          <cell r="B7967" t="str">
            <v>Stikalo</v>
          </cell>
          <cell r="C7967" t="str">
            <v>RBS432-30-24V AC</v>
          </cell>
          <cell r="D7967" t="str">
            <v>29,2622</v>
          </cell>
          <cell r="E7967" t="str">
            <v>CD</v>
          </cell>
          <cell r="F7967">
            <v>38</v>
          </cell>
          <cell r="G7967">
            <v>181425.63999999998</v>
          </cell>
          <cell r="H7967">
            <v>0</v>
          </cell>
          <cell r="I7967">
            <v>183239.8964</v>
          </cell>
          <cell r="J7967">
            <v>23088226.946399998</v>
          </cell>
          <cell r="K7967">
            <v>0.57999999999999996</v>
          </cell>
          <cell r="L7967">
            <v>36479399</v>
          </cell>
        </row>
        <row r="7968">
          <cell r="A7968" t="str">
            <v>002464151</v>
          </cell>
          <cell r="B7968" t="str">
            <v>Stikalo</v>
          </cell>
          <cell r="C7968" t="str">
            <v>RBS420-31-24V AC</v>
          </cell>
          <cell r="D7968" t="str">
            <v>27,5204</v>
          </cell>
          <cell r="E7968" t="str">
            <v>CD</v>
          </cell>
          <cell r="F7968">
            <v>38</v>
          </cell>
          <cell r="G7968">
            <v>170626.48</v>
          </cell>
          <cell r="H7968">
            <v>0</v>
          </cell>
          <cell r="I7968">
            <v>172332.74480000001</v>
          </cell>
          <cell r="J7968">
            <v>21713925.844800003</v>
          </cell>
          <cell r="K7968">
            <v>0.57999999999999996</v>
          </cell>
          <cell r="L7968">
            <v>34308003</v>
          </cell>
        </row>
        <row r="7969">
          <cell r="A7969" t="str">
            <v>002464152</v>
          </cell>
          <cell r="B7969" t="str">
            <v>Stikalo</v>
          </cell>
          <cell r="C7969" t="str">
            <v>RBS425-31-24V AC</v>
          </cell>
          <cell r="D7969" t="str">
            <v>28,9139</v>
          </cell>
          <cell r="E7969" t="str">
            <v>CD</v>
          </cell>
          <cell r="F7969">
            <v>38</v>
          </cell>
          <cell r="G7969">
            <v>179266.18</v>
          </cell>
          <cell r="H7969">
            <v>0</v>
          </cell>
          <cell r="I7969">
            <v>181058.84179999999</v>
          </cell>
          <cell r="J7969">
            <v>22813414.066799998</v>
          </cell>
          <cell r="K7969">
            <v>0.57999999999999996</v>
          </cell>
          <cell r="L7969">
            <v>36045195</v>
          </cell>
        </row>
        <row r="7970">
          <cell r="A7970" t="str">
            <v>002464153</v>
          </cell>
          <cell r="B7970" t="str">
            <v>Stikalo</v>
          </cell>
          <cell r="C7970" t="str">
            <v>RBS432-31-24V AC</v>
          </cell>
          <cell r="D7970" t="str">
            <v>30,3073</v>
          </cell>
          <cell r="E7970" t="str">
            <v>CD</v>
          </cell>
          <cell r="F7970">
            <v>38</v>
          </cell>
          <cell r="G7970">
            <v>187905.26</v>
          </cell>
          <cell r="H7970">
            <v>0</v>
          </cell>
          <cell r="I7970">
            <v>189784.3126</v>
          </cell>
          <cell r="J7970">
            <v>23912823.387600001</v>
          </cell>
          <cell r="K7970">
            <v>0.57999999999999996</v>
          </cell>
          <cell r="L7970">
            <v>37782261</v>
          </cell>
        </row>
        <row r="7971">
          <cell r="A7971" t="str">
            <v>002464154</v>
          </cell>
          <cell r="B7971" t="str">
            <v>Stikalo</v>
          </cell>
          <cell r="C7971" t="str">
            <v>RBS420-22-24V AC</v>
          </cell>
          <cell r="D7971" t="str">
            <v>27,5204</v>
          </cell>
          <cell r="E7971" t="str">
            <v>CD</v>
          </cell>
          <cell r="F7971">
            <v>38</v>
          </cell>
          <cell r="G7971">
            <v>170626.48</v>
          </cell>
          <cell r="H7971">
            <v>0</v>
          </cell>
          <cell r="I7971">
            <v>172332.74480000001</v>
          </cell>
          <cell r="J7971">
            <v>21713925.844800003</v>
          </cell>
          <cell r="K7971">
            <v>0.57999999999999996</v>
          </cell>
          <cell r="L7971">
            <v>34308003</v>
          </cell>
        </row>
        <row r="7972">
          <cell r="A7972" t="str">
            <v>002464155</v>
          </cell>
          <cell r="B7972" t="str">
            <v>Stikalo</v>
          </cell>
          <cell r="C7972" t="str">
            <v>RBS425-22-24V AC</v>
          </cell>
          <cell r="D7972" t="str">
            <v>28,9139</v>
          </cell>
          <cell r="E7972" t="str">
            <v>CD</v>
          </cell>
          <cell r="F7972">
            <v>38</v>
          </cell>
          <cell r="G7972">
            <v>179266.18</v>
          </cell>
          <cell r="H7972">
            <v>0</v>
          </cell>
          <cell r="I7972">
            <v>181058.84179999999</v>
          </cell>
          <cell r="J7972">
            <v>22813414.066799998</v>
          </cell>
          <cell r="K7972">
            <v>0.57999999999999996</v>
          </cell>
          <cell r="L7972">
            <v>36045195</v>
          </cell>
        </row>
        <row r="7973">
          <cell r="A7973" t="str">
            <v>002464156</v>
          </cell>
          <cell r="B7973" t="str">
            <v>Stikalo</v>
          </cell>
          <cell r="C7973" t="str">
            <v>RBS432-22-24V AC</v>
          </cell>
          <cell r="D7973" t="str">
            <v>30,3073</v>
          </cell>
          <cell r="E7973" t="str">
            <v>CD</v>
          </cell>
          <cell r="F7973">
            <v>38</v>
          </cell>
          <cell r="G7973">
            <v>187905.26</v>
          </cell>
          <cell r="H7973">
            <v>0</v>
          </cell>
          <cell r="I7973">
            <v>189784.3126</v>
          </cell>
          <cell r="J7973">
            <v>23912823.387600001</v>
          </cell>
          <cell r="K7973">
            <v>0.57999999999999996</v>
          </cell>
          <cell r="L7973">
            <v>37782261</v>
          </cell>
        </row>
        <row r="7974">
          <cell r="A7974" t="str">
            <v>002464157</v>
          </cell>
          <cell r="B7974" t="str">
            <v>Stikalo</v>
          </cell>
          <cell r="C7974" t="str">
            <v>RBS420-2C-24V AC</v>
          </cell>
          <cell r="D7974" t="str">
            <v>27,5204</v>
          </cell>
          <cell r="E7974" t="str">
            <v>CD</v>
          </cell>
          <cell r="F7974">
            <v>38</v>
          </cell>
          <cell r="G7974">
            <v>170626.48</v>
          </cell>
          <cell r="H7974">
            <v>0</v>
          </cell>
          <cell r="I7974">
            <v>172332.74480000001</v>
          </cell>
          <cell r="J7974">
            <v>21713925.844800003</v>
          </cell>
          <cell r="K7974">
            <v>0.57999999999999996</v>
          </cell>
          <cell r="L7974">
            <v>34308003</v>
          </cell>
        </row>
        <row r="7975">
          <cell r="A7975" t="str">
            <v>002464158</v>
          </cell>
          <cell r="B7975" t="str">
            <v>Stikalo</v>
          </cell>
          <cell r="C7975" t="str">
            <v>RBS425-2C-24V AC</v>
          </cell>
          <cell r="D7975" t="str">
            <v>28,9139</v>
          </cell>
          <cell r="E7975" t="str">
            <v>CD</v>
          </cell>
          <cell r="F7975">
            <v>38</v>
          </cell>
          <cell r="G7975">
            <v>179266.18</v>
          </cell>
          <cell r="H7975">
            <v>0</v>
          </cell>
          <cell r="I7975">
            <v>181058.84179999999</v>
          </cell>
          <cell r="J7975">
            <v>22813414.066799998</v>
          </cell>
          <cell r="K7975">
            <v>0.57999999999999996</v>
          </cell>
          <cell r="L7975">
            <v>36045195</v>
          </cell>
        </row>
        <row r="7976">
          <cell r="A7976" t="str">
            <v>002464159</v>
          </cell>
          <cell r="B7976" t="str">
            <v>Stikalo</v>
          </cell>
          <cell r="C7976" t="str">
            <v>RBS432-2C-24V AC</v>
          </cell>
          <cell r="D7976" t="str">
            <v>30,3073</v>
          </cell>
          <cell r="E7976" t="str">
            <v>CD</v>
          </cell>
          <cell r="F7976">
            <v>38</v>
          </cell>
          <cell r="G7976">
            <v>187905.26</v>
          </cell>
          <cell r="H7976">
            <v>0</v>
          </cell>
          <cell r="I7976">
            <v>189784.3126</v>
          </cell>
          <cell r="J7976">
            <v>23912823.387600001</v>
          </cell>
          <cell r="K7976">
            <v>0.57999999999999996</v>
          </cell>
          <cell r="L7976">
            <v>37782261</v>
          </cell>
        </row>
        <row r="7977">
          <cell r="A7977" t="str">
            <v>002464160</v>
          </cell>
          <cell r="B7977" t="str">
            <v>Stikalo</v>
          </cell>
          <cell r="C7977" t="str">
            <v>SC</v>
          </cell>
          <cell r="D7977" t="str">
            <v>0,6967</v>
          </cell>
          <cell r="E7977" t="str">
            <v>CD</v>
          </cell>
          <cell r="F7977">
            <v>38</v>
          </cell>
          <cell r="G7977" t="e">
            <v>#VALUE!</v>
          </cell>
          <cell r="H7977">
            <v>0</v>
          </cell>
          <cell r="I7977" t="e">
            <v>#VALUE!</v>
          </cell>
          <cell r="J7977" t="e">
            <v>#VALUE!</v>
          </cell>
          <cell r="K7977">
            <v>0.57999999999999996</v>
          </cell>
          <cell r="L7977" t="e">
            <v>#VALUE!</v>
          </cell>
        </row>
        <row r="7978">
          <cell r="A7978" t="str">
            <v>002473002</v>
          </cell>
          <cell r="B7978" t="str">
            <v>Rele</v>
          </cell>
          <cell r="C7978" t="str">
            <v>ERM2-024AC</v>
          </cell>
          <cell r="D7978" t="str">
            <v>4,1308</v>
          </cell>
          <cell r="E7978" t="str">
            <v>CE</v>
          </cell>
          <cell r="F7978">
            <v>32</v>
          </cell>
          <cell r="G7978">
            <v>28089.440000000002</v>
          </cell>
          <cell r="H7978">
            <v>0</v>
          </cell>
          <cell r="I7978">
            <v>28370.334400000003</v>
          </cell>
          <cell r="J7978">
            <v>3574662.1344000003</v>
          </cell>
          <cell r="K7978">
            <v>0.57999999999999996</v>
          </cell>
          <cell r="L7978">
            <v>5647967</v>
          </cell>
        </row>
        <row r="7979">
          <cell r="A7979" t="str">
            <v>002473003</v>
          </cell>
          <cell r="B7979" t="str">
            <v>Rele</v>
          </cell>
          <cell r="C7979" t="str">
            <v>ERM2-024ACL</v>
          </cell>
          <cell r="D7979" t="str">
            <v>4,7135</v>
          </cell>
          <cell r="E7979" t="str">
            <v>CE</v>
          </cell>
          <cell r="F7979">
            <v>32</v>
          </cell>
          <cell r="G7979">
            <v>32051.800000000003</v>
          </cell>
          <cell r="H7979">
            <v>0</v>
          </cell>
          <cell r="I7979">
            <v>32372.318000000003</v>
          </cell>
          <cell r="J7979">
            <v>4078912.0680000004</v>
          </cell>
          <cell r="K7979">
            <v>0.57999999999999996</v>
          </cell>
          <cell r="L7979">
            <v>6444682</v>
          </cell>
        </row>
        <row r="7980">
          <cell r="A7980" t="str">
            <v>002473004</v>
          </cell>
          <cell r="B7980" t="str">
            <v>Rele</v>
          </cell>
          <cell r="C7980" t="str">
            <v>ERM2-230AC</v>
          </cell>
          <cell r="D7980" t="str">
            <v>4,7135</v>
          </cell>
          <cell r="E7980" t="str">
            <v>CE</v>
          </cell>
          <cell r="F7980">
            <v>32</v>
          </cell>
          <cell r="G7980">
            <v>32051.800000000003</v>
          </cell>
          <cell r="H7980">
            <v>0</v>
          </cell>
          <cell r="I7980">
            <v>32372.318000000003</v>
          </cell>
          <cell r="J7980">
            <v>4078912.0680000004</v>
          </cell>
          <cell r="K7980">
            <v>0.57999999999999996</v>
          </cell>
          <cell r="L7980">
            <v>6444682</v>
          </cell>
        </row>
        <row r="7981">
          <cell r="A7981" t="str">
            <v>002473005</v>
          </cell>
          <cell r="B7981" t="str">
            <v>Rele</v>
          </cell>
          <cell r="C7981" t="str">
            <v>ERM2-230ACL</v>
          </cell>
          <cell r="D7981" t="str">
            <v>4,9996</v>
          </cell>
          <cell r="E7981" t="str">
            <v>CE</v>
          </cell>
          <cell r="F7981">
            <v>32</v>
          </cell>
          <cell r="G7981">
            <v>33997.279999999999</v>
          </cell>
          <cell r="H7981">
            <v>0</v>
          </cell>
          <cell r="I7981">
            <v>34337.252800000002</v>
          </cell>
          <cell r="J7981">
            <v>4326493.8528000005</v>
          </cell>
          <cell r="K7981">
            <v>0.57999999999999996</v>
          </cell>
          <cell r="L7981">
            <v>6835861</v>
          </cell>
        </row>
        <row r="7982">
          <cell r="A7982" t="str">
            <v>002473008</v>
          </cell>
          <cell r="B7982" t="str">
            <v>Rele</v>
          </cell>
          <cell r="C7982" t="str">
            <v>ERM4-024AC</v>
          </cell>
          <cell r="D7982" t="str">
            <v>3,7770</v>
          </cell>
          <cell r="E7982" t="str">
            <v>CE</v>
          </cell>
          <cell r="F7982">
            <v>32</v>
          </cell>
          <cell r="G7982">
            <v>25683.600000000002</v>
          </cell>
          <cell r="H7982">
            <v>0</v>
          </cell>
          <cell r="I7982">
            <v>25940.436000000002</v>
          </cell>
          <cell r="J7982">
            <v>3268494.9360000002</v>
          </cell>
          <cell r="K7982">
            <v>0.57999999999999996</v>
          </cell>
          <cell r="L7982">
            <v>5164222</v>
          </cell>
        </row>
        <row r="7983">
          <cell r="A7983" t="str">
            <v>002473009</v>
          </cell>
          <cell r="B7983" t="str">
            <v>Rele</v>
          </cell>
          <cell r="C7983" t="str">
            <v>ERM4-024ACL</v>
          </cell>
          <cell r="D7983" t="str">
            <v>4,0996</v>
          </cell>
          <cell r="E7983" t="str">
            <v>CE</v>
          </cell>
          <cell r="F7983">
            <v>32</v>
          </cell>
          <cell r="G7983">
            <v>27877.280000000002</v>
          </cell>
          <cell r="H7983">
            <v>0</v>
          </cell>
          <cell r="I7983">
            <v>28156.052800000001</v>
          </cell>
          <cell r="J7983">
            <v>3547662.6528000003</v>
          </cell>
          <cell r="K7983">
            <v>0.57999999999999996</v>
          </cell>
          <cell r="L7983">
            <v>5605307</v>
          </cell>
        </row>
        <row r="7984">
          <cell r="A7984" t="str">
            <v>002473010</v>
          </cell>
          <cell r="B7984" t="str">
            <v>Rele</v>
          </cell>
          <cell r="C7984" t="str">
            <v>ERM4-230AC</v>
          </cell>
          <cell r="D7984" t="str">
            <v>4,0996</v>
          </cell>
          <cell r="E7984" t="str">
            <v>CE</v>
          </cell>
          <cell r="F7984">
            <v>32</v>
          </cell>
          <cell r="G7984">
            <v>27877.280000000002</v>
          </cell>
          <cell r="H7984">
            <v>0</v>
          </cell>
          <cell r="I7984">
            <v>28156.052800000001</v>
          </cell>
          <cell r="J7984">
            <v>3547662.6528000003</v>
          </cell>
          <cell r="K7984">
            <v>0.57999999999999996</v>
          </cell>
          <cell r="L7984">
            <v>5605307</v>
          </cell>
        </row>
        <row r="7985">
          <cell r="A7985" t="str">
            <v>002473011</v>
          </cell>
          <cell r="B7985" t="str">
            <v>Rele</v>
          </cell>
          <cell r="C7985" t="str">
            <v>ERM4-230ACL</v>
          </cell>
          <cell r="D7985" t="str">
            <v>4,3545</v>
          </cell>
          <cell r="E7985" t="str">
            <v>CE</v>
          </cell>
          <cell r="F7985">
            <v>32</v>
          </cell>
          <cell r="G7985">
            <v>29610.600000000002</v>
          </cell>
          <cell r="H7985">
            <v>0</v>
          </cell>
          <cell r="I7985">
            <v>29906.706000000002</v>
          </cell>
          <cell r="J7985">
            <v>3768244.9560000002</v>
          </cell>
          <cell r="K7985">
            <v>0.57999999999999996</v>
          </cell>
          <cell r="L7985">
            <v>5953828</v>
          </cell>
        </row>
        <row r="7986">
          <cell r="A7986" t="str">
            <v>002473000</v>
          </cell>
          <cell r="B7986" t="str">
            <v>Rele</v>
          </cell>
          <cell r="C7986" t="str">
            <v>ERM2-024DC</v>
          </cell>
          <cell r="D7986" t="str">
            <v>4,1308</v>
          </cell>
          <cell r="E7986" t="str">
            <v>CE</v>
          </cell>
          <cell r="F7986">
            <v>32</v>
          </cell>
          <cell r="G7986">
            <v>28089.440000000002</v>
          </cell>
          <cell r="H7986">
            <v>0</v>
          </cell>
          <cell r="I7986">
            <v>28370.334400000003</v>
          </cell>
          <cell r="J7986">
            <v>3574662.1344000003</v>
          </cell>
          <cell r="K7986">
            <v>0.57999999999999996</v>
          </cell>
          <cell r="L7986">
            <v>5647967</v>
          </cell>
        </row>
        <row r="7987">
          <cell r="A7987" t="str">
            <v>002473001</v>
          </cell>
          <cell r="B7987" t="str">
            <v>Rele</v>
          </cell>
          <cell r="C7987" t="str">
            <v>ERM2-024DCL</v>
          </cell>
          <cell r="D7987" t="str">
            <v>4,1308</v>
          </cell>
          <cell r="E7987" t="str">
            <v>CE</v>
          </cell>
          <cell r="F7987">
            <v>32</v>
          </cell>
          <cell r="G7987">
            <v>28089.440000000002</v>
          </cell>
          <cell r="H7987">
            <v>0</v>
          </cell>
          <cell r="I7987">
            <v>28370.334400000003</v>
          </cell>
          <cell r="J7987">
            <v>3574662.1344000003</v>
          </cell>
          <cell r="K7987">
            <v>0.57999999999999996</v>
          </cell>
          <cell r="L7987">
            <v>5647967</v>
          </cell>
        </row>
        <row r="7988">
          <cell r="A7988" t="str">
            <v>002473006</v>
          </cell>
          <cell r="B7988" t="str">
            <v>Rele</v>
          </cell>
          <cell r="C7988" t="str">
            <v>ERM4-024DC</v>
          </cell>
          <cell r="D7988" t="str">
            <v>3,5481</v>
          </cell>
          <cell r="E7988" t="str">
            <v>CE</v>
          </cell>
          <cell r="F7988">
            <v>32</v>
          </cell>
          <cell r="G7988">
            <v>24127.08</v>
          </cell>
          <cell r="H7988">
            <v>0</v>
          </cell>
          <cell r="I7988">
            <v>24368.3508</v>
          </cell>
          <cell r="J7988">
            <v>3070412.2008000002</v>
          </cell>
          <cell r="K7988">
            <v>0.57999999999999996</v>
          </cell>
          <cell r="L7988">
            <v>4851252</v>
          </cell>
        </row>
        <row r="7989">
          <cell r="A7989" t="str">
            <v>002473007</v>
          </cell>
          <cell r="B7989" t="str">
            <v>Rele</v>
          </cell>
          <cell r="C7989" t="str">
            <v>ERM4-024DCL</v>
          </cell>
          <cell r="D7989" t="str">
            <v>3,7770</v>
          </cell>
          <cell r="E7989" t="str">
            <v>CE</v>
          </cell>
          <cell r="F7989">
            <v>32</v>
          </cell>
          <cell r="G7989">
            <v>25683.600000000002</v>
          </cell>
          <cell r="H7989">
            <v>0</v>
          </cell>
          <cell r="I7989">
            <v>25940.436000000002</v>
          </cell>
          <cell r="J7989">
            <v>3268494.9360000002</v>
          </cell>
          <cell r="K7989">
            <v>0.57999999999999996</v>
          </cell>
          <cell r="L7989">
            <v>5164222</v>
          </cell>
        </row>
        <row r="7990">
          <cell r="A7990" t="str">
            <v>002473021</v>
          </cell>
          <cell r="B7990" t="str">
            <v>Rele</v>
          </cell>
          <cell r="C7990" t="str">
            <v>ERM4-012DCL</v>
          </cell>
          <cell r="D7990" t="str">
            <v>4,0455</v>
          </cell>
          <cell r="E7990" t="str">
            <v>CE</v>
          </cell>
          <cell r="F7990">
            <v>32</v>
          </cell>
          <cell r="G7990">
            <v>27509.4</v>
          </cell>
          <cell r="H7990">
            <v>0</v>
          </cell>
          <cell r="I7990">
            <v>27784.494000000002</v>
          </cell>
          <cell r="J7990">
            <v>3500846.2440000004</v>
          </cell>
          <cell r="K7990">
            <v>0.57999999999999996</v>
          </cell>
          <cell r="L7990">
            <v>5531338</v>
          </cell>
        </row>
        <row r="7991">
          <cell r="A7991" t="str">
            <v>002473012</v>
          </cell>
          <cell r="B7991" t="str">
            <v>Rele</v>
          </cell>
          <cell r="C7991" t="str">
            <v>ERB2-T</v>
          </cell>
          <cell r="D7991" t="str">
            <v>2,1611</v>
          </cell>
          <cell r="E7991" t="str">
            <v>CE</v>
          </cell>
          <cell r="F7991">
            <v>32</v>
          </cell>
          <cell r="G7991">
            <v>14695.480000000001</v>
          </cell>
          <cell r="H7991">
            <v>0</v>
          </cell>
          <cell r="I7991">
            <v>14842.434800000001</v>
          </cell>
          <cell r="J7991">
            <v>1870146.7848</v>
          </cell>
          <cell r="K7991">
            <v>0.57999999999999996</v>
          </cell>
          <cell r="L7991">
            <v>2954832</v>
          </cell>
        </row>
        <row r="7992">
          <cell r="A7992" t="str">
            <v>002473013</v>
          </cell>
          <cell r="B7992" t="str">
            <v>Rele</v>
          </cell>
          <cell r="C7992" t="str">
            <v>ERB2-M</v>
          </cell>
          <cell r="D7992" t="str">
            <v>2,4036</v>
          </cell>
          <cell r="E7992" t="str">
            <v>CE</v>
          </cell>
          <cell r="F7992">
            <v>32</v>
          </cell>
          <cell r="G7992">
            <v>16344.480000000001</v>
          </cell>
          <cell r="H7992">
            <v>0</v>
          </cell>
          <cell r="I7992">
            <v>16507.924800000001</v>
          </cell>
          <cell r="J7992">
            <v>2079998.5248</v>
          </cell>
          <cell r="K7992">
            <v>0.57999999999999996</v>
          </cell>
          <cell r="L7992">
            <v>3286398</v>
          </cell>
        </row>
        <row r="7993">
          <cell r="A7993" t="str">
            <v>002473014</v>
          </cell>
          <cell r="B7993" t="str">
            <v>Rele</v>
          </cell>
          <cell r="C7993" t="str">
            <v>ERB4-T</v>
          </cell>
          <cell r="D7993" t="str">
            <v>2,8062</v>
          </cell>
          <cell r="E7993" t="str">
            <v>CE</v>
          </cell>
          <cell r="F7993">
            <v>32</v>
          </cell>
          <cell r="G7993">
            <v>19082.16</v>
          </cell>
          <cell r="H7993">
            <v>0</v>
          </cell>
          <cell r="I7993">
            <v>19272.981599999999</v>
          </cell>
          <cell r="J7993">
            <v>2428395.6815999998</v>
          </cell>
          <cell r="K7993">
            <v>0.57999999999999996</v>
          </cell>
          <cell r="L7993">
            <v>3836866</v>
          </cell>
        </row>
        <row r="7994">
          <cell r="A7994" t="str">
            <v>002473015</v>
          </cell>
          <cell r="B7994" t="str">
            <v>Rele</v>
          </cell>
          <cell r="C7994" t="str">
            <v>ERB4-M</v>
          </cell>
          <cell r="D7994" t="str">
            <v>3,0965</v>
          </cell>
          <cell r="E7994" t="str">
            <v>CE</v>
          </cell>
          <cell r="F7994">
            <v>32</v>
          </cell>
          <cell r="G7994">
            <v>21056.2</v>
          </cell>
          <cell r="H7994">
            <v>0</v>
          </cell>
          <cell r="I7994">
            <v>21266.762000000002</v>
          </cell>
          <cell r="J7994">
            <v>2679612.0120000001</v>
          </cell>
          <cell r="K7994">
            <v>0.57999999999999996</v>
          </cell>
          <cell r="L7994">
            <v>4233787</v>
          </cell>
        </row>
        <row r="7995">
          <cell r="A7995" t="str">
            <v>002473016</v>
          </cell>
          <cell r="B7995" t="str">
            <v>Rele</v>
          </cell>
          <cell r="C7995" t="str">
            <v>ER-CLIP</v>
          </cell>
          <cell r="D7995" t="str">
            <v>0,2580</v>
          </cell>
          <cell r="E7995" t="str">
            <v>CE</v>
          </cell>
          <cell r="F7995">
            <v>32</v>
          </cell>
          <cell r="G7995" t="e">
            <v>#VALUE!</v>
          </cell>
          <cell r="H7995">
            <v>0</v>
          </cell>
          <cell r="I7995" t="e">
            <v>#VALUE!</v>
          </cell>
          <cell r="J7995" t="e">
            <v>#VALUE!</v>
          </cell>
          <cell r="K7995">
            <v>0.57999999999999996</v>
          </cell>
          <cell r="L7995" t="e">
            <v>#VALUE!</v>
          </cell>
        </row>
        <row r="7996">
          <cell r="A7996" t="str">
            <v>002473017</v>
          </cell>
          <cell r="B7996" t="str">
            <v>Rele</v>
          </cell>
          <cell r="C7996" t="str">
            <v>ER-PLATE</v>
          </cell>
          <cell r="D7996" t="str">
            <v>0,1290</v>
          </cell>
          <cell r="E7996" t="str">
            <v>CE</v>
          </cell>
          <cell r="F7996">
            <v>32</v>
          </cell>
          <cell r="G7996" t="e">
            <v>#VALUE!</v>
          </cell>
          <cell r="H7996">
            <v>0</v>
          </cell>
          <cell r="I7996" t="e">
            <v>#VALUE!</v>
          </cell>
          <cell r="J7996" t="e">
            <v>#VALUE!</v>
          </cell>
          <cell r="K7996">
            <v>0.57999999999999996</v>
          </cell>
          <cell r="L7996" t="e">
            <v>#VALUE!</v>
          </cell>
        </row>
        <row r="7997">
          <cell r="A7997" t="str">
            <v>002473018</v>
          </cell>
          <cell r="B7997" t="str">
            <v>Rele</v>
          </cell>
          <cell r="C7997" t="str">
            <v>ER-TERMINAL</v>
          </cell>
          <cell r="D7997" t="str">
            <v>0,8064</v>
          </cell>
          <cell r="E7997" t="str">
            <v>CE</v>
          </cell>
          <cell r="F7997">
            <v>32</v>
          </cell>
          <cell r="G7997" t="e">
            <v>#VALUE!</v>
          </cell>
          <cell r="H7997">
            <v>0</v>
          </cell>
          <cell r="I7997" t="e">
            <v>#VALUE!</v>
          </cell>
          <cell r="J7997" t="e">
            <v>#VALUE!</v>
          </cell>
          <cell r="K7997">
            <v>0.57999999999999996</v>
          </cell>
          <cell r="L7997" t="e">
            <v>#VALUE!</v>
          </cell>
        </row>
        <row r="7998">
          <cell r="A7998" t="str">
            <v>002473033</v>
          </cell>
          <cell r="B7998" t="str">
            <v>Rele</v>
          </cell>
          <cell r="C7998" t="str">
            <v>MER2-024AC</v>
          </cell>
          <cell r="D7998" t="str">
            <v>2,0895</v>
          </cell>
          <cell r="E7998" t="str">
            <v>CE</v>
          </cell>
          <cell r="F7998">
            <v>32</v>
          </cell>
          <cell r="G7998">
            <v>14208.6</v>
          </cell>
          <cell r="H7998">
            <v>0</v>
          </cell>
          <cell r="I7998">
            <v>14350.686</v>
          </cell>
          <cell r="J7998">
            <v>1808186.436</v>
          </cell>
          <cell r="K7998">
            <v>0.57999999999999996</v>
          </cell>
          <cell r="L7998">
            <v>2856935</v>
          </cell>
        </row>
        <row r="7999">
          <cell r="A7999" t="str">
            <v>002473034</v>
          </cell>
          <cell r="B7999" t="str">
            <v>Rele</v>
          </cell>
          <cell r="C7999" t="str">
            <v>MER2-230AC</v>
          </cell>
          <cell r="D7999" t="str">
            <v>3,2172</v>
          </cell>
          <cell r="E7999" t="str">
            <v>CE</v>
          </cell>
          <cell r="F7999">
            <v>32</v>
          </cell>
          <cell r="G7999">
            <v>21876.960000000003</v>
          </cell>
          <cell r="H7999">
            <v>0</v>
          </cell>
          <cell r="I7999">
            <v>22095.729600000002</v>
          </cell>
          <cell r="J7999">
            <v>2784061.9296000004</v>
          </cell>
          <cell r="K7999">
            <v>0.57999999999999996</v>
          </cell>
          <cell r="L7999">
            <v>4398818</v>
          </cell>
        </row>
        <row r="8000">
          <cell r="A8000" t="str">
            <v>002473030</v>
          </cell>
          <cell r="B8000" t="str">
            <v>Rele</v>
          </cell>
          <cell r="C8000" t="str">
            <v>MER2-005DC</v>
          </cell>
          <cell r="D8000" t="str">
            <v>1,5257</v>
          </cell>
          <cell r="E8000" t="str">
            <v>CE</v>
          </cell>
          <cell r="F8000">
            <v>32</v>
          </cell>
          <cell r="G8000">
            <v>10374.76</v>
          </cell>
          <cell r="H8000">
            <v>0</v>
          </cell>
          <cell r="I8000">
            <v>10478.507600000001</v>
          </cell>
          <cell r="J8000">
            <v>1320291.9576000001</v>
          </cell>
          <cell r="K8000">
            <v>0.57999999999999996</v>
          </cell>
          <cell r="L8000">
            <v>2086062</v>
          </cell>
        </row>
        <row r="8001">
          <cell r="A8001" t="str">
            <v>002473031</v>
          </cell>
          <cell r="B8001" t="str">
            <v>Rele</v>
          </cell>
          <cell r="C8001" t="str">
            <v>MER2-012DC</v>
          </cell>
          <cell r="D8001" t="str">
            <v>1,5257</v>
          </cell>
          <cell r="E8001" t="str">
            <v>CE</v>
          </cell>
          <cell r="F8001">
            <v>32</v>
          </cell>
          <cell r="G8001">
            <v>10374.76</v>
          </cell>
          <cell r="H8001">
            <v>0</v>
          </cell>
          <cell r="I8001">
            <v>10478.507600000001</v>
          </cell>
          <cell r="J8001">
            <v>1320291.9576000001</v>
          </cell>
          <cell r="K8001">
            <v>0.57999999999999996</v>
          </cell>
          <cell r="L8001">
            <v>2086062</v>
          </cell>
        </row>
        <row r="8002">
          <cell r="A8002" t="str">
            <v>002473032</v>
          </cell>
          <cell r="B8002" t="str">
            <v>Rele</v>
          </cell>
          <cell r="C8002" t="str">
            <v>MER2-024DC</v>
          </cell>
          <cell r="D8002" t="str">
            <v>1,5589</v>
          </cell>
          <cell r="E8002" t="str">
            <v>CE</v>
          </cell>
          <cell r="F8002">
            <v>32</v>
          </cell>
          <cell r="G8002">
            <v>10600.52</v>
          </cell>
          <cell r="H8002">
            <v>0</v>
          </cell>
          <cell r="I8002">
            <v>10706.5252</v>
          </cell>
          <cell r="J8002">
            <v>1349022.1751999999</v>
          </cell>
          <cell r="K8002">
            <v>0.57999999999999996</v>
          </cell>
          <cell r="L8002">
            <v>2131456</v>
          </cell>
        </row>
        <row r="8003">
          <cell r="A8003" t="str">
            <v>002473035</v>
          </cell>
          <cell r="B8003" t="str">
            <v>Podstavek</v>
          </cell>
          <cell r="C8003" t="str">
            <v>MERB-T</v>
          </cell>
          <cell r="D8003" t="str">
            <v>2,0564</v>
          </cell>
          <cell r="E8003" t="str">
            <v>CE</v>
          </cell>
          <cell r="F8003">
            <v>32</v>
          </cell>
          <cell r="G8003">
            <v>13983.52</v>
          </cell>
          <cell r="H8003">
            <v>0</v>
          </cell>
          <cell r="I8003">
            <v>14123.3552</v>
          </cell>
          <cell r="J8003">
            <v>1779542.7552</v>
          </cell>
          <cell r="K8003">
            <v>0.57999999999999996</v>
          </cell>
          <cell r="L8003">
            <v>2811678</v>
          </cell>
        </row>
        <row r="8004">
          <cell r="A8004" t="str">
            <v>002473036</v>
          </cell>
          <cell r="B8004" t="str">
            <v>Podstavek</v>
          </cell>
          <cell r="C8004" t="str">
            <v>MERB-M</v>
          </cell>
          <cell r="D8004" t="str">
            <v>2,4544</v>
          </cell>
          <cell r="E8004" t="str">
            <v>CE</v>
          </cell>
          <cell r="F8004">
            <v>32</v>
          </cell>
          <cell r="G8004">
            <v>16689.920000000002</v>
          </cell>
          <cell r="H8004">
            <v>0</v>
          </cell>
          <cell r="I8004">
            <v>16856.819200000002</v>
          </cell>
          <cell r="J8004">
            <v>2123959.2192000002</v>
          </cell>
          <cell r="K8004">
            <v>0.57999999999999996</v>
          </cell>
          <cell r="L8004">
            <v>3355856</v>
          </cell>
        </row>
        <row r="8005">
          <cell r="A8005" t="str">
            <v>002473019</v>
          </cell>
          <cell r="B8005" t="str">
            <v>Rele</v>
          </cell>
          <cell r="C8005" t="str">
            <v>ERC-024AC</v>
          </cell>
          <cell r="D8005" t="str">
            <v>1,6128</v>
          </cell>
          <cell r="E8005" t="str">
            <v>CE</v>
          </cell>
          <cell r="F8005">
            <v>32</v>
          </cell>
          <cell r="G8005">
            <v>10967.04</v>
          </cell>
          <cell r="H8005">
            <v>0</v>
          </cell>
          <cell r="I8005">
            <v>11076.710400000002</v>
          </cell>
          <cell r="J8005">
            <v>1395665.5104000003</v>
          </cell>
          <cell r="K8005">
            <v>0.57999999999999996</v>
          </cell>
          <cell r="L8005">
            <v>2205152</v>
          </cell>
        </row>
        <row r="8006">
          <cell r="A8006" t="str">
            <v>002473020</v>
          </cell>
          <cell r="B8006" t="str">
            <v>Rele</v>
          </cell>
          <cell r="C8006" t="str">
            <v>ERC-230AC</v>
          </cell>
          <cell r="D8006" t="str">
            <v>1,6128</v>
          </cell>
          <cell r="E8006" t="str">
            <v>CE</v>
          </cell>
          <cell r="F8006">
            <v>32</v>
          </cell>
          <cell r="G8006">
            <v>10967.04</v>
          </cell>
          <cell r="H8006">
            <v>0</v>
          </cell>
          <cell r="I8006">
            <v>11076.710400000002</v>
          </cell>
          <cell r="J8006">
            <v>1395665.5104000003</v>
          </cell>
          <cell r="K8006">
            <v>0.57999999999999996</v>
          </cell>
          <cell r="L8006">
            <v>2205152</v>
          </cell>
        </row>
        <row r="8007">
          <cell r="A8007" t="str">
            <v>002473037</v>
          </cell>
          <cell r="B8007" t="str">
            <v>Pribor</v>
          </cell>
          <cell r="C8007" t="str">
            <v>MER-CLIP-SP</v>
          </cell>
          <cell r="D8007" t="str">
            <v>0,5970</v>
          </cell>
          <cell r="E8007" t="str">
            <v>CE</v>
          </cell>
          <cell r="F8007">
            <v>32</v>
          </cell>
          <cell r="G8007" t="e">
            <v>#VALUE!</v>
          </cell>
          <cell r="H8007">
            <v>0</v>
          </cell>
          <cell r="I8007" t="e">
            <v>#VALUE!</v>
          </cell>
          <cell r="J8007" t="e">
            <v>#VALUE!</v>
          </cell>
          <cell r="K8007">
            <v>0.57999999999999996</v>
          </cell>
          <cell r="L8007" t="e">
            <v>#VALUE!</v>
          </cell>
        </row>
        <row r="8008">
          <cell r="A8008" t="str">
            <v>002473038</v>
          </cell>
          <cell r="B8008" t="str">
            <v>Pribor</v>
          </cell>
          <cell r="C8008" t="str">
            <v>MER-CLIP-PL</v>
          </cell>
          <cell r="D8008" t="str">
            <v>1,3267</v>
          </cell>
          <cell r="E8008" t="str">
            <v>CE</v>
          </cell>
          <cell r="F8008">
            <v>32</v>
          </cell>
          <cell r="G8008">
            <v>9021.5600000000013</v>
          </cell>
          <cell r="H8008">
            <v>0</v>
          </cell>
          <cell r="I8008">
            <v>9111.7756000000008</v>
          </cell>
          <cell r="J8008">
            <v>1148083.7256</v>
          </cell>
          <cell r="K8008">
            <v>0.57999999999999996</v>
          </cell>
          <cell r="L8008">
            <v>1813973</v>
          </cell>
        </row>
        <row r="8009">
          <cell r="A8009" t="str">
            <v>002473039</v>
          </cell>
          <cell r="B8009" t="str">
            <v>Pribor</v>
          </cell>
          <cell r="C8009" t="str">
            <v>MER-PLATE</v>
          </cell>
          <cell r="D8009" t="str">
            <v>0,1326</v>
          </cell>
          <cell r="E8009" t="str">
            <v>CE</v>
          </cell>
          <cell r="F8009">
            <v>32</v>
          </cell>
          <cell r="G8009" t="e">
            <v>#VALUE!</v>
          </cell>
          <cell r="H8009">
            <v>0</v>
          </cell>
          <cell r="I8009" t="e">
            <v>#VALUE!</v>
          </cell>
          <cell r="J8009" t="e">
            <v>#VALUE!</v>
          </cell>
          <cell r="K8009">
            <v>0.57999999999999996</v>
          </cell>
          <cell r="L8009" t="e">
            <v>#VALUE!</v>
          </cell>
        </row>
        <row r="8010">
          <cell r="A8010" t="str">
            <v>002473040</v>
          </cell>
          <cell r="B8010" t="str">
            <v>Rele</v>
          </cell>
          <cell r="C8010" t="str">
            <v>ERC-024ACDCL</v>
          </cell>
          <cell r="D8010" t="str">
            <v>1,2267</v>
          </cell>
          <cell r="E8010" t="str">
            <v>CE</v>
          </cell>
          <cell r="F8010">
            <v>32</v>
          </cell>
          <cell r="G8010">
            <v>8341.5600000000013</v>
          </cell>
          <cell r="H8010">
            <v>0</v>
          </cell>
          <cell r="I8010">
            <v>8424.9756000000016</v>
          </cell>
          <cell r="J8010">
            <v>1061546.9256000002</v>
          </cell>
          <cell r="K8010">
            <v>0.57999999999999996</v>
          </cell>
          <cell r="L8010">
            <v>1677245</v>
          </cell>
        </row>
        <row r="8011">
          <cell r="A8011" t="str">
            <v>002473041</v>
          </cell>
          <cell r="B8011" t="str">
            <v>Rele</v>
          </cell>
          <cell r="C8011" t="str">
            <v>ERC-060ACDCL</v>
          </cell>
          <cell r="D8011" t="str">
            <v>1,2598</v>
          </cell>
          <cell r="E8011" t="str">
            <v>CE</v>
          </cell>
          <cell r="F8011">
            <v>32</v>
          </cell>
          <cell r="G8011">
            <v>8566.6400000000012</v>
          </cell>
          <cell r="H8011">
            <v>0</v>
          </cell>
          <cell r="I8011">
            <v>8652.3064000000013</v>
          </cell>
          <cell r="J8011">
            <v>1090190.6064000002</v>
          </cell>
          <cell r="K8011">
            <v>0.57999999999999996</v>
          </cell>
          <cell r="L8011">
            <v>1722502</v>
          </cell>
        </row>
        <row r="8012">
          <cell r="A8012" t="str">
            <v>002473042</v>
          </cell>
          <cell r="B8012" t="str">
            <v>Rele</v>
          </cell>
          <cell r="C8012" t="str">
            <v>ERC-230ACDCL</v>
          </cell>
          <cell r="D8012" t="str">
            <v>1,2930</v>
          </cell>
          <cell r="E8012" t="str">
            <v>CE</v>
          </cell>
          <cell r="F8012">
            <v>32</v>
          </cell>
          <cell r="G8012">
            <v>8792.4000000000015</v>
          </cell>
          <cell r="H8012">
            <v>0</v>
          </cell>
          <cell r="I8012">
            <v>8880.3240000000023</v>
          </cell>
          <cell r="J8012">
            <v>1118920.8240000003</v>
          </cell>
          <cell r="K8012">
            <v>0.57999999999999996</v>
          </cell>
          <cell r="L8012">
            <v>1767895</v>
          </cell>
        </row>
        <row r="8013">
          <cell r="A8013" t="str">
            <v>004643802</v>
          </cell>
          <cell r="B8013" t="str">
            <v>Pomožni kontakti</v>
          </cell>
          <cell r="C8013" t="str">
            <v>BCMLE11</v>
          </cell>
          <cell r="D8013" t="str">
            <v>3,7600</v>
          </cell>
          <cell r="E8013" t="str">
            <v>DB</v>
          </cell>
          <cell r="F8013">
            <v>38</v>
          </cell>
          <cell r="G8013">
            <v>23312</v>
          </cell>
          <cell r="H8013">
            <v>0</v>
          </cell>
          <cell r="I8013">
            <v>23545.119999999999</v>
          </cell>
          <cell r="J8013">
            <v>2966685.1199999996</v>
          </cell>
          <cell r="K8013">
            <v>0.57999999999999996</v>
          </cell>
          <cell r="L8013">
            <v>4687363</v>
          </cell>
        </row>
        <row r="8014">
          <cell r="A8014" t="str">
            <v>004656700</v>
          </cell>
          <cell r="B8014" t="str">
            <v>Kondenzator</v>
          </cell>
          <cell r="C8014" t="str">
            <v>LPC 1 kVAr, 400V, 50Hz</v>
          </cell>
          <cell r="D8014" t="str">
            <v>19,7026</v>
          </cell>
          <cell r="E8014" t="str">
            <v>YA</v>
          </cell>
          <cell r="F8014">
            <v>43</v>
          </cell>
          <cell r="G8014">
            <v>112304.81999999999</v>
          </cell>
          <cell r="H8014">
            <v>0</v>
          </cell>
          <cell r="I8014">
            <v>113427.8682</v>
          </cell>
          <cell r="J8014">
            <v>14291911.393199999</v>
          </cell>
          <cell r="K8014">
            <v>0.57999999999999996</v>
          </cell>
          <cell r="L8014">
            <v>22581221</v>
          </cell>
        </row>
        <row r="8015">
          <cell r="A8015" t="str">
            <v>004656701</v>
          </cell>
          <cell r="B8015" t="str">
            <v>Kondenzator</v>
          </cell>
          <cell r="C8015" t="str">
            <v>LPC 1,5 kVAr, 400V, 50Hz</v>
          </cell>
          <cell r="D8015" t="str">
            <v>19,8973</v>
          </cell>
          <cell r="E8015" t="str">
            <v>YA</v>
          </cell>
          <cell r="F8015">
            <v>43</v>
          </cell>
          <cell r="G8015">
            <v>113414.60999999999</v>
          </cell>
          <cell r="H8015">
            <v>0</v>
          </cell>
          <cell r="I8015">
            <v>114548.75609999998</v>
          </cell>
          <cell r="J8015">
            <v>14433143.268599998</v>
          </cell>
          <cell r="K8015">
            <v>0.57999999999999996</v>
          </cell>
          <cell r="L8015">
            <v>22804367</v>
          </cell>
        </row>
        <row r="8016">
          <cell r="A8016" t="str">
            <v>004656702</v>
          </cell>
          <cell r="B8016" t="str">
            <v>Kondenzator</v>
          </cell>
          <cell r="C8016" t="str">
            <v>LPC 2,5 kVAr, 400V, 50Hz</v>
          </cell>
          <cell r="D8016" t="str">
            <v>20,9728</v>
          </cell>
          <cell r="E8016" t="str">
            <v>YA</v>
          </cell>
          <cell r="F8016">
            <v>43</v>
          </cell>
          <cell r="G8016">
            <v>119544.95999999999</v>
          </cell>
          <cell r="H8016">
            <v>0</v>
          </cell>
          <cell r="I8016">
            <v>120740.4096</v>
          </cell>
          <cell r="J8016">
            <v>15213291.6096</v>
          </cell>
          <cell r="K8016">
            <v>0.57999999999999996</v>
          </cell>
          <cell r="L8016">
            <v>24037001</v>
          </cell>
        </row>
        <row r="8017">
          <cell r="A8017" t="str">
            <v>004656703</v>
          </cell>
          <cell r="B8017" t="str">
            <v>Kondenzator</v>
          </cell>
          <cell r="C8017" t="str">
            <v>LPC 3 kVAr, 400V, 50Hz</v>
          </cell>
          <cell r="D8017" t="str">
            <v>22,0483</v>
          </cell>
          <cell r="E8017" t="str">
            <v>YA</v>
          </cell>
          <cell r="F8017">
            <v>43</v>
          </cell>
          <cell r="G8017">
            <v>125675.30999999998</v>
          </cell>
          <cell r="H8017">
            <v>0</v>
          </cell>
          <cell r="I8017">
            <v>126932.06309999998</v>
          </cell>
          <cell r="J8017">
            <v>15993439.950599998</v>
          </cell>
          <cell r="K8017">
            <v>0.57999999999999996</v>
          </cell>
          <cell r="L8017">
            <v>25269636</v>
          </cell>
        </row>
        <row r="8018">
          <cell r="A8018" t="str">
            <v>004656704</v>
          </cell>
          <cell r="B8018" t="str">
            <v>Kondenzator</v>
          </cell>
          <cell r="C8018" t="str">
            <v>LPC 4 kVAr, 400V, 50Hz</v>
          </cell>
          <cell r="D8018" t="str">
            <v>23,6347</v>
          </cell>
          <cell r="E8018" t="str">
            <v>YA</v>
          </cell>
          <cell r="F8018">
            <v>43</v>
          </cell>
          <cell r="G8018">
            <v>134717.78999999998</v>
          </cell>
          <cell r="H8018">
            <v>0</v>
          </cell>
          <cell r="I8018">
            <v>136064.96789999999</v>
          </cell>
          <cell r="J8018">
            <v>17144185.955399998</v>
          </cell>
          <cell r="K8018">
            <v>0.57999999999999996</v>
          </cell>
          <cell r="L8018">
            <v>27087814</v>
          </cell>
        </row>
        <row r="8019">
          <cell r="A8019" t="str">
            <v>004656705</v>
          </cell>
          <cell r="B8019" t="str">
            <v>Kondenzator</v>
          </cell>
          <cell r="C8019" t="str">
            <v>LPC 5 kVAr, 400V, 50Hz</v>
          </cell>
          <cell r="D8019" t="str">
            <v>24,4952</v>
          </cell>
          <cell r="E8019" t="str">
            <v>YA</v>
          </cell>
          <cell r="F8019">
            <v>43</v>
          </cell>
          <cell r="G8019">
            <v>139622.63999999998</v>
          </cell>
          <cell r="H8019">
            <v>0</v>
          </cell>
          <cell r="I8019">
            <v>141018.8664</v>
          </cell>
          <cell r="J8019">
            <v>17768377.1664</v>
          </cell>
          <cell r="K8019">
            <v>0.57999999999999996</v>
          </cell>
          <cell r="L8019">
            <v>28074036</v>
          </cell>
        </row>
        <row r="8020">
          <cell r="A8020" t="str">
            <v>004656710</v>
          </cell>
          <cell r="B8020" t="str">
            <v>Kondenzator</v>
          </cell>
          <cell r="C8020" t="str">
            <v>LPC 2,5 kVAr, 440V, 50Hz</v>
          </cell>
          <cell r="D8020" t="str">
            <v>20,9728</v>
          </cell>
          <cell r="E8020" t="str">
            <v>YA</v>
          </cell>
          <cell r="F8020">
            <v>43</v>
          </cell>
          <cell r="G8020">
            <v>119544.95999999999</v>
          </cell>
          <cell r="H8020">
            <v>0</v>
          </cell>
          <cell r="I8020">
            <v>120740.4096</v>
          </cell>
          <cell r="J8020">
            <v>15213291.6096</v>
          </cell>
          <cell r="K8020">
            <v>0.57999999999999996</v>
          </cell>
          <cell r="L8020">
            <v>24037001</v>
          </cell>
        </row>
        <row r="8021">
          <cell r="A8021" t="str">
            <v>004656711</v>
          </cell>
          <cell r="B8021" t="str">
            <v>Kondenzator</v>
          </cell>
          <cell r="C8021" t="str">
            <v>LPC 3 kVAr, 440V, 50HZ</v>
          </cell>
          <cell r="D8021" t="str">
            <v>22,0483</v>
          </cell>
          <cell r="E8021" t="str">
            <v>YA</v>
          </cell>
          <cell r="F8021">
            <v>43</v>
          </cell>
          <cell r="G8021">
            <v>125675.30999999998</v>
          </cell>
          <cell r="H8021">
            <v>0</v>
          </cell>
          <cell r="I8021">
            <v>126932.06309999998</v>
          </cell>
          <cell r="J8021">
            <v>15993439.950599998</v>
          </cell>
          <cell r="K8021">
            <v>0.57999999999999996</v>
          </cell>
          <cell r="L8021">
            <v>25269636</v>
          </cell>
        </row>
        <row r="8022">
          <cell r="A8022" t="str">
            <v>004656712</v>
          </cell>
          <cell r="B8022" t="str">
            <v>Kondenzator</v>
          </cell>
          <cell r="C8022" t="str">
            <v>LPC 4 kVAr, 440V, 50Hz</v>
          </cell>
          <cell r="D8022" t="str">
            <v>23,6347</v>
          </cell>
          <cell r="E8022" t="str">
            <v>YA</v>
          </cell>
          <cell r="F8022">
            <v>43</v>
          </cell>
          <cell r="G8022">
            <v>134717.78999999998</v>
          </cell>
          <cell r="H8022">
            <v>0</v>
          </cell>
          <cell r="I8022">
            <v>136064.96789999999</v>
          </cell>
          <cell r="J8022">
            <v>17144185.955399998</v>
          </cell>
          <cell r="K8022">
            <v>0.57999999999999996</v>
          </cell>
          <cell r="L8022">
            <v>27087814</v>
          </cell>
        </row>
        <row r="8023">
          <cell r="A8023" t="str">
            <v>004656713</v>
          </cell>
          <cell r="B8023" t="str">
            <v>Kondenzator</v>
          </cell>
          <cell r="C8023" t="str">
            <v>LPC 5 kVAr, 440V, 50Hz</v>
          </cell>
          <cell r="D8023" t="str">
            <v>24,4952</v>
          </cell>
          <cell r="E8023" t="str">
            <v>YA</v>
          </cell>
          <cell r="F8023">
            <v>43</v>
          </cell>
          <cell r="G8023">
            <v>139622.63999999998</v>
          </cell>
          <cell r="H8023">
            <v>0</v>
          </cell>
          <cell r="I8023">
            <v>141018.8664</v>
          </cell>
          <cell r="J8023">
            <v>17768377.1664</v>
          </cell>
          <cell r="K8023">
            <v>0.57999999999999996</v>
          </cell>
          <cell r="L8023">
            <v>28074036</v>
          </cell>
        </row>
        <row r="8024">
          <cell r="A8024" t="str">
            <v>004656720</v>
          </cell>
          <cell r="B8024" t="str">
            <v>Kondenzator</v>
          </cell>
          <cell r="C8024" t="str">
            <v>LPC 2,5 kVAr, 460V, 50Hz</v>
          </cell>
          <cell r="D8024" t="str">
            <v>22,0215</v>
          </cell>
          <cell r="E8024" t="str">
            <v>YA</v>
          </cell>
          <cell r="F8024">
            <v>43</v>
          </cell>
          <cell r="G8024">
            <v>125522.54999999999</v>
          </cell>
          <cell r="H8024">
            <v>0</v>
          </cell>
          <cell r="I8024">
            <v>126777.77549999999</v>
          </cell>
          <cell r="J8024">
            <v>15973999.713</v>
          </cell>
          <cell r="K8024">
            <v>0.57999999999999996</v>
          </cell>
          <cell r="L8024">
            <v>25238920</v>
          </cell>
        </row>
        <row r="8025">
          <cell r="A8025" t="str">
            <v>004656721</v>
          </cell>
          <cell r="B8025" t="str">
            <v>Kondenzator</v>
          </cell>
          <cell r="C8025" t="str">
            <v>LPC 3 kVAr, 460V, 50Hz</v>
          </cell>
          <cell r="D8025" t="str">
            <v>23,1508</v>
          </cell>
          <cell r="E8025" t="str">
            <v>YA</v>
          </cell>
          <cell r="F8025">
            <v>43</v>
          </cell>
          <cell r="G8025">
            <v>131959.56</v>
          </cell>
          <cell r="H8025">
            <v>0</v>
          </cell>
          <cell r="I8025">
            <v>133279.1556</v>
          </cell>
          <cell r="J8025">
            <v>16793173.605599999</v>
          </cell>
          <cell r="K8025">
            <v>0.57999999999999996</v>
          </cell>
          <cell r="L8025">
            <v>26533215</v>
          </cell>
        </row>
        <row r="8026">
          <cell r="A8026" t="str">
            <v>004656722</v>
          </cell>
          <cell r="B8026" t="str">
            <v>Kondenzator</v>
          </cell>
          <cell r="C8026" t="str">
            <v>LPC 4 kVAr, 460V, 50Hz</v>
          </cell>
          <cell r="D8026" t="str">
            <v>24,8178</v>
          </cell>
          <cell r="E8026" t="str">
            <v>YA</v>
          </cell>
          <cell r="F8026">
            <v>43</v>
          </cell>
          <cell r="G8026">
            <v>141461.46</v>
          </cell>
          <cell r="H8026">
            <v>0</v>
          </cell>
          <cell r="I8026">
            <v>142876.07459999999</v>
          </cell>
          <cell r="J8026">
            <v>18002385.399599999</v>
          </cell>
          <cell r="K8026">
            <v>0.57999999999999996</v>
          </cell>
          <cell r="L8026">
            <v>28443769</v>
          </cell>
        </row>
        <row r="8027">
          <cell r="A8027" t="str">
            <v>004656723</v>
          </cell>
          <cell r="B8027" t="str">
            <v>Kondenzator</v>
          </cell>
          <cell r="C8027" t="str">
            <v>LPC 5 kVAr, 460V, 50Hz</v>
          </cell>
          <cell r="D8027" t="str">
            <v>25,7051</v>
          </cell>
          <cell r="E8027" t="str">
            <v>YA</v>
          </cell>
          <cell r="F8027">
            <v>43</v>
          </cell>
          <cell r="G8027">
            <v>146519.06999999998</v>
          </cell>
          <cell r="H8027">
            <v>0</v>
          </cell>
          <cell r="I8027">
            <v>147984.26069999998</v>
          </cell>
          <cell r="J8027">
            <v>18646016.848199997</v>
          </cell>
          <cell r="K8027">
            <v>0.57999999999999996</v>
          </cell>
          <cell r="L8027">
            <v>29460707</v>
          </cell>
        </row>
        <row r="8028">
          <cell r="A8028" t="str">
            <v>004656730</v>
          </cell>
          <cell r="B8028" t="str">
            <v>Kondenzator</v>
          </cell>
          <cell r="C8028" t="str">
            <v>LPC 25 kVAr, 480V, 50HZ</v>
          </cell>
          <cell r="D8028" t="str">
            <v>23,1239</v>
          </cell>
          <cell r="E8028" t="str">
            <v>YA</v>
          </cell>
          <cell r="F8028">
            <v>43</v>
          </cell>
          <cell r="G8028">
            <v>131806.22999999998</v>
          </cell>
          <cell r="H8028">
            <v>0</v>
          </cell>
          <cell r="I8028">
            <v>133124.29229999997</v>
          </cell>
          <cell r="J8028">
            <v>16773660.829799997</v>
          </cell>
          <cell r="K8028">
            <v>0.57999999999999996</v>
          </cell>
          <cell r="L8028">
            <v>26502385</v>
          </cell>
        </row>
        <row r="8029">
          <cell r="A8029" t="str">
            <v>004656731</v>
          </cell>
          <cell r="B8029" t="str">
            <v>Kondenzator</v>
          </cell>
          <cell r="C8029" t="str">
            <v>LPC 3 kVAr, 480V, 50HZ</v>
          </cell>
          <cell r="D8029" t="str">
            <v>24,2532</v>
          </cell>
          <cell r="E8029" t="str">
            <v>YA</v>
          </cell>
          <cell r="F8029">
            <v>43</v>
          </cell>
          <cell r="G8029">
            <v>138243.24</v>
          </cell>
          <cell r="H8029">
            <v>0</v>
          </cell>
          <cell r="I8029">
            <v>139625.67239999998</v>
          </cell>
          <cell r="J8029">
            <v>17592834.722399998</v>
          </cell>
          <cell r="K8029">
            <v>0.57999999999999996</v>
          </cell>
          <cell r="L8029">
            <v>27796679</v>
          </cell>
        </row>
        <row r="8030">
          <cell r="A8030" t="str">
            <v>004656732</v>
          </cell>
          <cell r="B8030" t="str">
            <v>Kondenzator</v>
          </cell>
          <cell r="C8030" t="str">
            <v>LPC 4 kVAr, 480V, 50HZ</v>
          </cell>
          <cell r="D8030" t="str">
            <v>26,0009</v>
          </cell>
          <cell r="E8030" t="str">
            <v>YA</v>
          </cell>
          <cell r="F8030">
            <v>43</v>
          </cell>
          <cell r="G8030">
            <v>148205.12999999998</v>
          </cell>
          <cell r="H8030">
            <v>0</v>
          </cell>
          <cell r="I8030">
            <v>149687.18129999997</v>
          </cell>
          <cell r="J8030">
            <v>18860584.843799997</v>
          </cell>
          <cell r="K8030">
            <v>0.57999999999999996</v>
          </cell>
          <cell r="L8030">
            <v>29799725</v>
          </cell>
        </row>
        <row r="8031">
          <cell r="A8031" t="str">
            <v>004656733</v>
          </cell>
          <cell r="B8031" t="str">
            <v>Kondenzator</v>
          </cell>
          <cell r="C8031" t="str">
            <v>LPC 5 kVAr, 480V, 50HZ</v>
          </cell>
          <cell r="D8031" t="str">
            <v>26,9420</v>
          </cell>
          <cell r="E8031" t="str">
            <v>YA</v>
          </cell>
          <cell r="F8031">
            <v>43</v>
          </cell>
          <cell r="G8031">
            <v>153569.4</v>
          </cell>
          <cell r="H8031">
            <v>0</v>
          </cell>
          <cell r="I8031">
            <v>155105.09399999998</v>
          </cell>
          <cell r="J8031">
            <v>19543241.843999997</v>
          </cell>
          <cell r="K8031">
            <v>0.57999999999999996</v>
          </cell>
          <cell r="L8031">
            <v>30878323</v>
          </cell>
        </row>
        <row r="8032">
          <cell r="A8032" t="str">
            <v>004656740</v>
          </cell>
          <cell r="B8032" t="str">
            <v>Kondenzator</v>
          </cell>
          <cell r="C8032" t="str">
            <v>LPC 25 kVAr, 525V, 50HZ</v>
          </cell>
          <cell r="D8032" t="str">
            <v>23,1239</v>
          </cell>
          <cell r="E8032" t="str">
            <v>YA</v>
          </cell>
          <cell r="F8032">
            <v>43</v>
          </cell>
          <cell r="G8032">
            <v>131806.22999999998</v>
          </cell>
          <cell r="H8032">
            <v>0</v>
          </cell>
          <cell r="I8032">
            <v>133124.29229999997</v>
          </cell>
          <cell r="J8032">
            <v>16773660.829799997</v>
          </cell>
          <cell r="K8032">
            <v>0.57999999999999996</v>
          </cell>
          <cell r="L8032">
            <v>26502385</v>
          </cell>
        </row>
        <row r="8033">
          <cell r="A8033" t="str">
            <v>004656741</v>
          </cell>
          <cell r="B8033" t="str">
            <v>Kondenzator</v>
          </cell>
          <cell r="C8033" t="str">
            <v>LPC 3 kVAr, 525V, 50HZ</v>
          </cell>
          <cell r="D8033" t="str">
            <v>24,2532</v>
          </cell>
          <cell r="E8033" t="str">
            <v>YA</v>
          </cell>
          <cell r="F8033">
            <v>43</v>
          </cell>
          <cell r="G8033">
            <v>138243.24</v>
          </cell>
          <cell r="H8033">
            <v>0</v>
          </cell>
          <cell r="I8033">
            <v>139625.67239999998</v>
          </cell>
          <cell r="J8033">
            <v>17592834.722399998</v>
          </cell>
          <cell r="K8033">
            <v>0.57999999999999996</v>
          </cell>
          <cell r="L8033">
            <v>27796679</v>
          </cell>
        </row>
        <row r="8034">
          <cell r="A8034" t="str">
            <v>004656742</v>
          </cell>
          <cell r="B8034" t="str">
            <v>Kondenzator</v>
          </cell>
          <cell r="C8034" t="str">
            <v>LPC 4 kVAr, 525V, 50HZ</v>
          </cell>
          <cell r="D8034" t="str">
            <v>26,0009</v>
          </cell>
          <cell r="E8034" t="str">
            <v>YA</v>
          </cell>
          <cell r="F8034">
            <v>43</v>
          </cell>
          <cell r="G8034">
            <v>148205.12999999998</v>
          </cell>
          <cell r="H8034">
            <v>0</v>
          </cell>
          <cell r="I8034">
            <v>149687.18129999997</v>
          </cell>
          <cell r="J8034">
            <v>18860584.843799997</v>
          </cell>
          <cell r="K8034">
            <v>0.57999999999999996</v>
          </cell>
          <cell r="L8034">
            <v>29799725</v>
          </cell>
        </row>
        <row r="8035">
          <cell r="A8035" t="str">
            <v>004656743</v>
          </cell>
          <cell r="B8035" t="str">
            <v>Kondenzator</v>
          </cell>
          <cell r="C8035" t="str">
            <v>LPC 5 kVAr, 525V, 50HZ</v>
          </cell>
          <cell r="D8035" t="str">
            <v>26,9420</v>
          </cell>
          <cell r="E8035" t="str">
            <v>YA</v>
          </cell>
          <cell r="F8035">
            <v>43</v>
          </cell>
          <cell r="G8035">
            <v>153569.4</v>
          </cell>
          <cell r="H8035">
            <v>0</v>
          </cell>
          <cell r="I8035">
            <v>155105.09399999998</v>
          </cell>
          <cell r="J8035">
            <v>19543241.843999997</v>
          </cell>
          <cell r="K8035">
            <v>0.57999999999999996</v>
          </cell>
          <cell r="L8035">
            <v>30878323</v>
          </cell>
        </row>
        <row r="8036">
          <cell r="A8036" t="str">
            <v>004656750</v>
          </cell>
          <cell r="B8036" t="str">
            <v>Kondenzator</v>
          </cell>
          <cell r="C8036" t="str">
            <v>LPC 10 kVAr, 400V, 50HZ</v>
          </cell>
          <cell r="D8036" t="str">
            <v>44,6613</v>
          </cell>
          <cell r="E8036" t="str">
            <v>YA</v>
          </cell>
          <cell r="F8036">
            <v>43</v>
          </cell>
          <cell r="G8036">
            <v>254569.40999999997</v>
          </cell>
          <cell r="H8036">
            <v>0</v>
          </cell>
          <cell r="I8036">
            <v>257115.10409999997</v>
          </cell>
          <cell r="J8036">
            <v>32396503.116599996</v>
          </cell>
          <cell r="K8036">
            <v>0.57999999999999996</v>
          </cell>
          <cell r="L8036">
            <v>51186475</v>
          </cell>
        </row>
        <row r="8037">
          <cell r="A8037" t="str">
            <v>004656751</v>
          </cell>
          <cell r="B8037" t="str">
            <v>Kondenzator</v>
          </cell>
          <cell r="C8037" t="str">
            <v>LPC 12,5 kVAr, 400V, 50HZ</v>
          </cell>
          <cell r="D8037" t="str">
            <v>49,3668</v>
          </cell>
          <cell r="E8037" t="str">
            <v>YA</v>
          </cell>
          <cell r="F8037">
            <v>43</v>
          </cell>
          <cell r="G8037">
            <v>281390.75999999995</v>
          </cell>
          <cell r="H8037">
            <v>0</v>
          </cell>
          <cell r="I8037">
            <v>284204.66759999993</v>
          </cell>
          <cell r="J8037">
            <v>35809788.117599994</v>
          </cell>
          <cell r="K8037">
            <v>0.57999999999999996</v>
          </cell>
          <cell r="L8037">
            <v>56579466</v>
          </cell>
        </row>
        <row r="8038">
          <cell r="A8038" t="str">
            <v>004656752</v>
          </cell>
          <cell r="B8038" t="str">
            <v>Kondenzator</v>
          </cell>
          <cell r="C8038" t="str">
            <v>LPC 15 kVAr, 400V, 50HZ</v>
          </cell>
          <cell r="D8038" t="str">
            <v>54,8789</v>
          </cell>
          <cell r="E8038" t="str">
            <v>YA</v>
          </cell>
          <cell r="F8038">
            <v>43</v>
          </cell>
          <cell r="G8038">
            <v>312809.73</v>
          </cell>
          <cell r="H8038">
            <v>0</v>
          </cell>
          <cell r="I8038">
            <v>315937.8273</v>
          </cell>
          <cell r="J8038">
            <v>39808166.239799999</v>
          </cell>
          <cell r="K8038">
            <v>0.57999999999999996</v>
          </cell>
          <cell r="L8038">
            <v>62896903</v>
          </cell>
        </row>
        <row r="8039">
          <cell r="A8039" t="str">
            <v>004656753</v>
          </cell>
          <cell r="B8039" t="str">
            <v>Kondenzator</v>
          </cell>
          <cell r="C8039" t="str">
            <v>LPC 20 kVAr, 400V, 50HZ</v>
          </cell>
          <cell r="D8039" t="str">
            <v>62,8915</v>
          </cell>
          <cell r="E8039" t="str">
            <v>YA</v>
          </cell>
          <cell r="F8039">
            <v>43</v>
          </cell>
          <cell r="G8039">
            <v>358481.55</v>
          </cell>
          <cell r="H8039">
            <v>0</v>
          </cell>
          <cell r="I8039">
            <v>362066.36550000001</v>
          </cell>
          <cell r="J8039">
            <v>45620362.053000003</v>
          </cell>
          <cell r="K8039">
            <v>0.57999999999999996</v>
          </cell>
          <cell r="L8039">
            <v>72080173</v>
          </cell>
        </row>
        <row r="8040">
          <cell r="A8040" t="str">
            <v>004656754</v>
          </cell>
          <cell r="B8040" t="str">
            <v>Kondenzator</v>
          </cell>
          <cell r="C8040" t="str">
            <v>LPC 25 kVAr, 400V, 50HZ</v>
          </cell>
          <cell r="D8040" t="str">
            <v>76,0652</v>
          </cell>
          <cell r="E8040" t="str">
            <v>YA</v>
          </cell>
          <cell r="F8040">
            <v>43</v>
          </cell>
          <cell r="G8040">
            <v>433571.63999999996</v>
          </cell>
          <cell r="H8040">
            <v>0</v>
          </cell>
          <cell r="I8040">
            <v>437907.35639999993</v>
          </cell>
          <cell r="J8040">
            <v>55176326.906399995</v>
          </cell>
          <cell r="K8040">
            <v>0.57999999999999996</v>
          </cell>
          <cell r="L8040">
            <v>87178597</v>
          </cell>
        </row>
        <row r="8041">
          <cell r="A8041" t="str">
            <v>004656755</v>
          </cell>
          <cell r="B8041" t="str">
            <v>Kondenzator</v>
          </cell>
          <cell r="C8041" t="str">
            <v>LPC 30 kVAr, 400V, 50HZ</v>
          </cell>
          <cell r="D8041" t="str">
            <v>84,5519</v>
          </cell>
          <cell r="E8041" t="str">
            <v>YA</v>
          </cell>
          <cell r="F8041">
            <v>43</v>
          </cell>
          <cell r="G8041">
            <v>481945.82999999996</v>
          </cell>
          <cell r="H8041">
            <v>0</v>
          </cell>
          <cell r="I8041">
            <v>486765.28829999996</v>
          </cell>
          <cell r="J8041">
            <v>61332426.325799994</v>
          </cell>
          <cell r="K8041">
            <v>0.57999999999999996</v>
          </cell>
          <cell r="L8041">
            <v>96905234</v>
          </cell>
        </row>
        <row r="8042">
          <cell r="A8042" t="str">
            <v>004656756</v>
          </cell>
          <cell r="B8042" t="str">
            <v>Kondenzator</v>
          </cell>
          <cell r="C8042" t="str">
            <v>LPC 40 kVAr, 400V, 50HZ</v>
          </cell>
          <cell r="D8042" t="str">
            <v>137,6677</v>
          </cell>
          <cell r="E8042" t="str">
            <v>YA</v>
          </cell>
          <cell r="F8042">
            <v>43</v>
          </cell>
          <cell r="G8042">
            <v>784705.8899999999</v>
          </cell>
          <cell r="H8042">
            <v>0</v>
          </cell>
          <cell r="I8042">
            <v>792552.94889999996</v>
          </cell>
          <cell r="J8042">
            <v>99861671.561399996</v>
          </cell>
          <cell r="K8042">
            <v>0.57999999999999996</v>
          </cell>
          <cell r="L8042">
            <v>157781442</v>
          </cell>
        </row>
        <row r="8043">
          <cell r="A8043" t="str">
            <v>004656757</v>
          </cell>
          <cell r="B8043" t="str">
            <v>Kondenzator</v>
          </cell>
          <cell r="C8043" t="str">
            <v>LPC 50 kVAr, 400V, 50HZ</v>
          </cell>
          <cell r="D8043" t="str">
            <v>152,7251</v>
          </cell>
          <cell r="E8043" t="str">
            <v>YA</v>
          </cell>
          <cell r="F8043">
            <v>43</v>
          </cell>
          <cell r="G8043">
            <v>870533.07</v>
          </cell>
          <cell r="H8043">
            <v>0</v>
          </cell>
          <cell r="I8043">
            <v>879238.4007</v>
          </cell>
          <cell r="J8043">
            <v>110784038.48819999</v>
          </cell>
          <cell r="K8043">
            <v>0.57999999999999996</v>
          </cell>
          <cell r="L8043">
            <v>175038781</v>
          </cell>
        </row>
        <row r="8044">
          <cell r="A8044" t="str">
            <v>004656760</v>
          </cell>
          <cell r="B8044" t="str">
            <v>Kondenzator</v>
          </cell>
          <cell r="C8044" t="str">
            <v>LPC 10 kVAr, 440V, 50HZ</v>
          </cell>
          <cell r="D8044" t="str">
            <v>44,6613</v>
          </cell>
          <cell r="E8044" t="str">
            <v>YA</v>
          </cell>
          <cell r="F8044">
            <v>43</v>
          </cell>
          <cell r="G8044">
            <v>254569.40999999997</v>
          </cell>
          <cell r="H8044">
            <v>0</v>
          </cell>
          <cell r="I8044">
            <v>257115.10409999997</v>
          </cell>
          <cell r="J8044">
            <v>32396503.116599996</v>
          </cell>
          <cell r="K8044">
            <v>0.57999999999999996</v>
          </cell>
          <cell r="L8044">
            <v>51186475</v>
          </cell>
        </row>
        <row r="8045">
          <cell r="A8045" t="str">
            <v>004656761</v>
          </cell>
          <cell r="B8045" t="str">
            <v>Kondenzator</v>
          </cell>
          <cell r="C8045" t="str">
            <v>LPC 12,5 kVAr, 440V, 50HZ</v>
          </cell>
          <cell r="D8045" t="str">
            <v>49,3668</v>
          </cell>
          <cell r="E8045" t="str">
            <v>YA</v>
          </cell>
          <cell r="F8045">
            <v>43</v>
          </cell>
          <cell r="G8045">
            <v>281390.75999999995</v>
          </cell>
          <cell r="H8045">
            <v>0</v>
          </cell>
          <cell r="I8045">
            <v>284204.66759999993</v>
          </cell>
          <cell r="J8045">
            <v>35809788.117599994</v>
          </cell>
          <cell r="K8045">
            <v>0.57999999999999996</v>
          </cell>
          <cell r="L8045">
            <v>56579466</v>
          </cell>
        </row>
        <row r="8046">
          <cell r="A8046" t="str">
            <v>004656762</v>
          </cell>
          <cell r="B8046" t="str">
            <v>Kondenzator</v>
          </cell>
          <cell r="C8046" t="str">
            <v>LPC 15 kVAr, 440V, 50HZ</v>
          </cell>
          <cell r="D8046" t="str">
            <v>54,8789</v>
          </cell>
          <cell r="E8046" t="str">
            <v>YA</v>
          </cell>
          <cell r="F8046">
            <v>43</v>
          </cell>
          <cell r="G8046">
            <v>312809.73</v>
          </cell>
          <cell r="H8046">
            <v>0</v>
          </cell>
          <cell r="I8046">
            <v>315937.8273</v>
          </cell>
          <cell r="J8046">
            <v>39808166.239799999</v>
          </cell>
          <cell r="K8046">
            <v>0.57999999999999996</v>
          </cell>
          <cell r="L8046">
            <v>62896903</v>
          </cell>
        </row>
        <row r="8047">
          <cell r="A8047" t="str">
            <v>004656763</v>
          </cell>
          <cell r="B8047" t="str">
            <v>Kondenzator</v>
          </cell>
          <cell r="C8047" t="str">
            <v>LPC 20 kVAr, 440V, 50HZ</v>
          </cell>
          <cell r="D8047" t="str">
            <v>62,8915</v>
          </cell>
          <cell r="E8047" t="str">
            <v>YA</v>
          </cell>
          <cell r="F8047">
            <v>43</v>
          </cell>
          <cell r="G8047">
            <v>358481.55</v>
          </cell>
          <cell r="H8047">
            <v>0</v>
          </cell>
          <cell r="I8047">
            <v>362066.36550000001</v>
          </cell>
          <cell r="J8047">
            <v>45620362.053000003</v>
          </cell>
          <cell r="K8047">
            <v>0.57999999999999996</v>
          </cell>
          <cell r="L8047">
            <v>72080173</v>
          </cell>
        </row>
        <row r="8048">
          <cell r="A8048" t="str">
            <v>004656764</v>
          </cell>
          <cell r="B8048" t="str">
            <v>Kondenzator</v>
          </cell>
          <cell r="C8048" t="str">
            <v>LPC 25 kVAr, 440V, 50HZ</v>
          </cell>
          <cell r="D8048" t="str">
            <v>72,9746</v>
          </cell>
          <cell r="E8048" t="str">
            <v>YA</v>
          </cell>
          <cell r="F8048">
            <v>43</v>
          </cell>
          <cell r="G8048">
            <v>415955.22</v>
          </cell>
          <cell r="H8048">
            <v>0</v>
          </cell>
          <cell r="I8048">
            <v>420114.77219999995</v>
          </cell>
          <cell r="J8048">
            <v>52934461.297199994</v>
          </cell>
          <cell r="K8048">
            <v>0.57999999999999996</v>
          </cell>
          <cell r="L8048">
            <v>83636449</v>
          </cell>
        </row>
        <row r="8049">
          <cell r="A8049" t="str">
            <v>004656765</v>
          </cell>
          <cell r="B8049" t="str">
            <v>Kondenzator</v>
          </cell>
          <cell r="C8049" t="str">
            <v>LPC 30 kVAr, 440V, 50HZ</v>
          </cell>
          <cell r="D8049" t="str">
            <v>81,4613</v>
          </cell>
          <cell r="E8049" t="str">
            <v>YA</v>
          </cell>
          <cell r="F8049">
            <v>43</v>
          </cell>
          <cell r="G8049">
            <v>464329.41</v>
          </cell>
          <cell r="H8049">
            <v>0</v>
          </cell>
          <cell r="I8049">
            <v>468972.70409999997</v>
          </cell>
          <cell r="J8049">
            <v>59090560.716599993</v>
          </cell>
          <cell r="K8049">
            <v>0.57999999999999996</v>
          </cell>
          <cell r="L8049">
            <v>93363086</v>
          </cell>
        </row>
        <row r="8050">
          <cell r="A8050" t="str">
            <v>004656766</v>
          </cell>
          <cell r="B8050" t="str">
            <v>Kondenzator</v>
          </cell>
          <cell r="C8050" t="str">
            <v>LPC 40 kVAr, 440V, 50HZ</v>
          </cell>
          <cell r="D8050" t="str">
            <v>137,6677</v>
          </cell>
          <cell r="E8050" t="str">
            <v>YA</v>
          </cell>
          <cell r="F8050">
            <v>43</v>
          </cell>
          <cell r="G8050">
            <v>784705.8899999999</v>
          </cell>
          <cell r="H8050">
            <v>0</v>
          </cell>
          <cell r="I8050">
            <v>792552.94889999996</v>
          </cell>
          <cell r="J8050">
            <v>99861671.561399996</v>
          </cell>
          <cell r="K8050">
            <v>0.57999999999999996</v>
          </cell>
          <cell r="L8050">
            <v>157781442</v>
          </cell>
        </row>
        <row r="8051">
          <cell r="A8051" t="str">
            <v>004656767</v>
          </cell>
          <cell r="B8051" t="str">
            <v>Kondenzator</v>
          </cell>
          <cell r="C8051" t="str">
            <v>LPC 50 kVAr, 440V, 50HZ</v>
          </cell>
          <cell r="D8051" t="str">
            <v>152,7251</v>
          </cell>
          <cell r="E8051" t="str">
            <v>YA</v>
          </cell>
          <cell r="F8051">
            <v>43</v>
          </cell>
          <cell r="G8051">
            <v>870533.07</v>
          </cell>
          <cell r="H8051">
            <v>0</v>
          </cell>
          <cell r="I8051">
            <v>879238.4007</v>
          </cell>
          <cell r="J8051">
            <v>110784038.48819999</v>
          </cell>
          <cell r="K8051">
            <v>0.57999999999999996</v>
          </cell>
          <cell r="L8051">
            <v>175038781</v>
          </cell>
        </row>
        <row r="8052">
          <cell r="A8052" t="str">
            <v>004656770</v>
          </cell>
          <cell r="B8052" t="str">
            <v>Kondenzator</v>
          </cell>
          <cell r="C8052" t="str">
            <v>LPC 10 kVAr, 460V, 50HZ</v>
          </cell>
          <cell r="D8052" t="str">
            <v>48,3988</v>
          </cell>
          <cell r="E8052" t="str">
            <v>YA</v>
          </cell>
          <cell r="F8052">
            <v>43</v>
          </cell>
          <cell r="G8052">
            <v>275873.15999999997</v>
          </cell>
          <cell r="H8052">
            <v>0</v>
          </cell>
          <cell r="I8052">
            <v>278631.89159999997</v>
          </cell>
          <cell r="J8052">
            <v>35107618.341599993</v>
          </cell>
          <cell r="K8052">
            <v>0.57999999999999996</v>
          </cell>
          <cell r="L8052">
            <v>55470037</v>
          </cell>
        </row>
        <row r="8053">
          <cell r="A8053" t="str">
            <v>004656771</v>
          </cell>
          <cell r="B8053" t="str">
            <v>Kondenzator</v>
          </cell>
          <cell r="C8053" t="str">
            <v>LPC 125 kVAr, 460V, 50HZ</v>
          </cell>
          <cell r="D8053" t="str">
            <v>53,5076</v>
          </cell>
          <cell r="E8053" t="str">
            <v>YA</v>
          </cell>
          <cell r="F8053">
            <v>43</v>
          </cell>
          <cell r="G8053">
            <v>304993.31999999995</v>
          </cell>
          <cell r="H8053">
            <v>0</v>
          </cell>
          <cell r="I8053">
            <v>308043.25319999998</v>
          </cell>
          <cell r="J8053">
            <v>38813449.903200001</v>
          </cell>
          <cell r="K8053">
            <v>0.57999999999999996</v>
          </cell>
          <cell r="L8053">
            <v>61325251</v>
          </cell>
        </row>
        <row r="8054">
          <cell r="A8054" t="str">
            <v>004656772</v>
          </cell>
          <cell r="B8054" t="str">
            <v>Kondenzator</v>
          </cell>
          <cell r="C8054" t="str">
            <v>LPC 15 kVAr, 460V, 50HZ</v>
          </cell>
          <cell r="D8054" t="str">
            <v>60,3456</v>
          </cell>
          <cell r="E8054" t="str">
            <v>YA</v>
          </cell>
          <cell r="F8054">
            <v>43</v>
          </cell>
          <cell r="G8054">
            <v>343969.92</v>
          </cell>
          <cell r="H8054">
            <v>0</v>
          </cell>
          <cell r="I8054">
            <v>347409.61920000002</v>
          </cell>
          <cell r="J8054">
            <v>43773612.019200005</v>
          </cell>
          <cell r="K8054">
            <v>0.57999999999999996</v>
          </cell>
          <cell r="L8054">
            <v>69162307</v>
          </cell>
        </row>
        <row r="8055">
          <cell r="A8055" t="str">
            <v>004656773</v>
          </cell>
          <cell r="B8055" t="str">
            <v>Kondenzator</v>
          </cell>
          <cell r="C8055" t="str">
            <v>LPC 20 kVAr, 460V, 50HZ</v>
          </cell>
          <cell r="D8055" t="str">
            <v>70,1145</v>
          </cell>
          <cell r="E8055" t="str">
            <v>YA</v>
          </cell>
          <cell r="F8055">
            <v>43</v>
          </cell>
          <cell r="G8055">
            <v>399652.64999999997</v>
          </cell>
          <cell r="H8055">
            <v>0</v>
          </cell>
          <cell r="I8055">
            <v>403649.17649999994</v>
          </cell>
          <cell r="J8055">
            <v>50859796.238999993</v>
          </cell>
          <cell r="K8055">
            <v>0.57999999999999996</v>
          </cell>
          <cell r="L8055">
            <v>80358479</v>
          </cell>
        </row>
        <row r="8056">
          <cell r="A8056" t="str">
            <v>004656774</v>
          </cell>
          <cell r="B8056" t="str">
            <v>Kondenzator</v>
          </cell>
          <cell r="C8056" t="str">
            <v>LPC 25 kVAr, 460V, 50HZ</v>
          </cell>
          <cell r="D8056" t="str">
            <v>82,0344</v>
          </cell>
          <cell r="E8056" t="str">
            <v>YA</v>
          </cell>
          <cell r="F8056">
            <v>43</v>
          </cell>
          <cell r="G8056">
            <v>467596.07999999996</v>
          </cell>
          <cell r="H8056">
            <v>0</v>
          </cell>
          <cell r="I8056">
            <v>472272.04079999996</v>
          </cell>
          <cell r="J8056">
            <v>59506277.140799992</v>
          </cell>
          <cell r="K8056">
            <v>0.57999999999999996</v>
          </cell>
          <cell r="L8056">
            <v>94019918</v>
          </cell>
        </row>
        <row r="8057">
          <cell r="A8057" t="str">
            <v>004656775</v>
          </cell>
          <cell r="B8057" t="str">
            <v>Kondenzator</v>
          </cell>
          <cell r="C8057" t="str">
            <v>LPC 30 kVAr, 460V, 50HZ</v>
          </cell>
          <cell r="D8057" t="str">
            <v>90,0287</v>
          </cell>
          <cell r="E8057" t="str">
            <v>YA</v>
          </cell>
          <cell r="F8057">
            <v>43</v>
          </cell>
          <cell r="G8057">
            <v>513163.58999999997</v>
          </cell>
          <cell r="H8057">
            <v>0</v>
          </cell>
          <cell r="I8057">
            <v>518295.22589999996</v>
          </cell>
          <cell r="J8057">
            <v>65305198.463399991</v>
          </cell>
          <cell r="K8057">
            <v>0.57999999999999996</v>
          </cell>
          <cell r="L8057">
            <v>103182214</v>
          </cell>
        </row>
        <row r="8058">
          <cell r="A8058" t="str">
            <v>004656776</v>
          </cell>
          <cell r="B8058" t="str">
            <v>Kondenzator</v>
          </cell>
          <cell r="C8058" t="str">
            <v>LPC 30,8 kVAr, 460V, 50HZ</v>
          </cell>
          <cell r="D8058" t="str">
            <v>91,5951</v>
          </cell>
          <cell r="E8058" t="str">
            <v>YA</v>
          </cell>
          <cell r="F8058">
            <v>43</v>
          </cell>
          <cell r="G8058">
            <v>522092.06999999995</v>
          </cell>
          <cell r="H8058">
            <v>0</v>
          </cell>
          <cell r="I8058">
            <v>527312.99069999997</v>
          </cell>
          <cell r="J8058">
            <v>66441436.828199998</v>
          </cell>
          <cell r="K8058">
            <v>0.57999999999999996</v>
          </cell>
          <cell r="L8058">
            <v>104977471</v>
          </cell>
        </row>
        <row r="8059">
          <cell r="A8059" t="str">
            <v>004656777</v>
          </cell>
          <cell r="B8059" t="str">
            <v>Kondenzator</v>
          </cell>
          <cell r="C8059" t="str">
            <v>LPC 40 kVAr, 460V, 50HZ</v>
          </cell>
          <cell r="D8059" t="str">
            <v>144,5511</v>
          </cell>
          <cell r="E8059" t="str">
            <v>YA</v>
          </cell>
          <cell r="F8059">
            <v>43</v>
          </cell>
          <cell r="G8059">
            <v>823941.2699999999</v>
          </cell>
          <cell r="H8059">
            <v>0</v>
          </cell>
          <cell r="I8059">
            <v>832180.68269999989</v>
          </cell>
          <cell r="J8059">
            <v>104854766.02019998</v>
          </cell>
          <cell r="K8059">
            <v>0.57999999999999996</v>
          </cell>
          <cell r="L8059">
            <v>165670531</v>
          </cell>
        </row>
        <row r="8060">
          <cell r="A8060" t="str">
            <v>004656778</v>
          </cell>
          <cell r="B8060" t="str">
            <v>Kondenzator</v>
          </cell>
          <cell r="C8060" t="str">
            <v>LPC 50 kVAr, 460V, 50HZ</v>
          </cell>
          <cell r="D8060" t="str">
            <v>152,7251</v>
          </cell>
          <cell r="E8060" t="str">
            <v>YA</v>
          </cell>
          <cell r="F8060">
            <v>43</v>
          </cell>
          <cell r="G8060">
            <v>870533.07</v>
          </cell>
          <cell r="H8060">
            <v>0</v>
          </cell>
          <cell r="I8060">
            <v>879238.4007</v>
          </cell>
          <cell r="J8060">
            <v>110784038.48819999</v>
          </cell>
          <cell r="K8060">
            <v>0.57999999999999996</v>
          </cell>
          <cell r="L8060">
            <v>175038781</v>
          </cell>
        </row>
        <row r="8061">
          <cell r="A8061" t="str">
            <v>004656780</v>
          </cell>
          <cell r="B8061" t="str">
            <v>Kondenzator</v>
          </cell>
          <cell r="C8061" t="str">
            <v>LPC 10 kVAr, 480V, 50HZ</v>
          </cell>
          <cell r="D8061" t="str">
            <v>48,3988</v>
          </cell>
          <cell r="E8061" t="str">
            <v>YA</v>
          </cell>
          <cell r="F8061">
            <v>43</v>
          </cell>
          <cell r="G8061">
            <v>275873.15999999997</v>
          </cell>
          <cell r="H8061">
            <v>0</v>
          </cell>
          <cell r="I8061">
            <v>278631.89159999997</v>
          </cell>
          <cell r="J8061">
            <v>35107618.341599993</v>
          </cell>
          <cell r="K8061">
            <v>0.57999999999999996</v>
          </cell>
          <cell r="L8061">
            <v>55470037</v>
          </cell>
        </row>
        <row r="8062">
          <cell r="A8062" t="str">
            <v>004656781</v>
          </cell>
          <cell r="B8062" t="str">
            <v>Kondenzator</v>
          </cell>
          <cell r="C8062" t="str">
            <v>LPC 12,5 kVAr, 480V, 50HZ</v>
          </cell>
          <cell r="D8062" t="str">
            <v>53,5076</v>
          </cell>
          <cell r="E8062" t="str">
            <v>YA</v>
          </cell>
          <cell r="F8062">
            <v>43</v>
          </cell>
          <cell r="G8062">
            <v>304993.31999999995</v>
          </cell>
          <cell r="H8062">
            <v>0</v>
          </cell>
          <cell r="I8062">
            <v>308043.25319999998</v>
          </cell>
          <cell r="J8062">
            <v>38813449.903200001</v>
          </cell>
          <cell r="K8062">
            <v>0.57999999999999996</v>
          </cell>
          <cell r="L8062">
            <v>61325251</v>
          </cell>
        </row>
        <row r="8063">
          <cell r="A8063" t="str">
            <v>004656782</v>
          </cell>
          <cell r="B8063" t="str">
            <v>Kondenzator</v>
          </cell>
          <cell r="C8063" t="str">
            <v>LPC 15 kVAr, 480V, 50HZ</v>
          </cell>
          <cell r="D8063" t="str">
            <v>60,3456</v>
          </cell>
          <cell r="E8063" t="str">
            <v>YA</v>
          </cell>
          <cell r="F8063">
            <v>43</v>
          </cell>
          <cell r="G8063">
            <v>343969.92</v>
          </cell>
          <cell r="H8063">
            <v>0</v>
          </cell>
          <cell r="I8063">
            <v>347409.61920000002</v>
          </cell>
          <cell r="J8063">
            <v>43773612.019200005</v>
          </cell>
          <cell r="K8063">
            <v>0.57999999999999996</v>
          </cell>
          <cell r="L8063">
            <v>69162307</v>
          </cell>
        </row>
        <row r="8064">
          <cell r="A8064" t="str">
            <v>004656783</v>
          </cell>
          <cell r="B8064" t="str">
            <v>Kondenzator</v>
          </cell>
          <cell r="C8064" t="str">
            <v>LPC 20 kVAr, 480V, 50HZ</v>
          </cell>
          <cell r="D8064" t="str">
            <v>70,1145</v>
          </cell>
          <cell r="E8064" t="str">
            <v>YA</v>
          </cell>
          <cell r="F8064">
            <v>43</v>
          </cell>
          <cell r="G8064">
            <v>399652.64999999997</v>
          </cell>
          <cell r="H8064">
            <v>0</v>
          </cell>
          <cell r="I8064">
            <v>403649.17649999994</v>
          </cell>
          <cell r="J8064">
            <v>50859796.238999993</v>
          </cell>
          <cell r="K8064">
            <v>0.57999999999999996</v>
          </cell>
          <cell r="L8064">
            <v>80358479</v>
          </cell>
        </row>
        <row r="8065">
          <cell r="A8065" t="str">
            <v>004656784</v>
          </cell>
          <cell r="B8065" t="str">
            <v>Kondenzator</v>
          </cell>
          <cell r="C8065" t="str">
            <v>LPC 25 kVAr, 480V, 50HZ</v>
          </cell>
          <cell r="D8065" t="str">
            <v>82,0344</v>
          </cell>
          <cell r="E8065" t="str">
            <v>YA</v>
          </cell>
          <cell r="F8065">
            <v>43</v>
          </cell>
          <cell r="G8065">
            <v>467596.07999999996</v>
          </cell>
          <cell r="H8065">
            <v>0</v>
          </cell>
          <cell r="I8065">
            <v>472272.04079999996</v>
          </cell>
          <cell r="J8065">
            <v>59506277.140799992</v>
          </cell>
          <cell r="K8065">
            <v>0.57999999999999996</v>
          </cell>
          <cell r="L8065">
            <v>94019918</v>
          </cell>
        </row>
        <row r="8066">
          <cell r="A8066" t="str">
            <v>004656785</v>
          </cell>
          <cell r="B8066" t="str">
            <v>Kondenzator</v>
          </cell>
          <cell r="C8066" t="str">
            <v>LPC 30 kVAr, 480V, 50HZ</v>
          </cell>
          <cell r="D8066" t="str">
            <v>87,9683</v>
          </cell>
          <cell r="E8066" t="str">
            <v>YA</v>
          </cell>
          <cell r="F8066">
            <v>43</v>
          </cell>
          <cell r="G8066">
            <v>501419.30999999994</v>
          </cell>
          <cell r="H8066">
            <v>0</v>
          </cell>
          <cell r="I8066">
            <v>506433.50309999991</v>
          </cell>
          <cell r="J8066">
            <v>63810621.390599988</v>
          </cell>
          <cell r="K8066">
            <v>0.57999999999999996</v>
          </cell>
          <cell r="L8066">
            <v>100820782</v>
          </cell>
        </row>
        <row r="8067">
          <cell r="A8067" t="str">
            <v>004656786</v>
          </cell>
          <cell r="B8067" t="str">
            <v>Kondenzator</v>
          </cell>
          <cell r="C8067" t="str">
            <v>LPC 40 kVAr, 480V, 50HZ</v>
          </cell>
          <cell r="D8067" t="str">
            <v>144,5511</v>
          </cell>
          <cell r="E8067" t="str">
            <v>YA</v>
          </cell>
          <cell r="F8067">
            <v>43</v>
          </cell>
          <cell r="G8067">
            <v>823941.2699999999</v>
          </cell>
          <cell r="H8067">
            <v>0</v>
          </cell>
          <cell r="I8067">
            <v>832180.68269999989</v>
          </cell>
          <cell r="J8067">
            <v>104854766.02019998</v>
          </cell>
          <cell r="K8067">
            <v>0.57999999999999996</v>
          </cell>
          <cell r="L8067">
            <v>165670531</v>
          </cell>
        </row>
        <row r="8068">
          <cell r="A8068" t="str">
            <v>004656787</v>
          </cell>
          <cell r="B8068" t="str">
            <v>Kondenzator</v>
          </cell>
          <cell r="C8068" t="str">
            <v>LPC 50 kVAr, 480V, 50HZ</v>
          </cell>
          <cell r="D8068" t="str">
            <v>160,3613</v>
          </cell>
          <cell r="E8068" t="str">
            <v>YA</v>
          </cell>
          <cell r="F8068">
            <v>43</v>
          </cell>
          <cell r="G8068">
            <v>914059.40999999992</v>
          </cell>
          <cell r="H8068">
            <v>0</v>
          </cell>
          <cell r="I8068">
            <v>923200.0040999999</v>
          </cell>
          <cell r="J8068">
            <v>116323200.51659998</v>
          </cell>
          <cell r="K8068">
            <v>0.57999999999999996</v>
          </cell>
          <cell r="L8068">
            <v>183790657</v>
          </cell>
        </row>
        <row r="8069">
          <cell r="A8069" t="str">
            <v>004656790</v>
          </cell>
          <cell r="B8069" t="str">
            <v>Kondenzator</v>
          </cell>
          <cell r="C8069" t="str">
            <v>LPC 10 kVAr, 525V, 50HZ</v>
          </cell>
          <cell r="D8069" t="str">
            <v>50,6843</v>
          </cell>
          <cell r="E8069" t="str">
            <v>YA</v>
          </cell>
          <cell r="F8069">
            <v>43</v>
          </cell>
          <cell r="G8069">
            <v>288900.50999999995</v>
          </cell>
          <cell r="H8069">
            <v>0</v>
          </cell>
          <cell r="I8069">
            <v>291789.51509999996</v>
          </cell>
          <cell r="J8069">
            <v>36765478.902599998</v>
          </cell>
          <cell r="K8069">
            <v>0.57999999999999996</v>
          </cell>
          <cell r="L8069">
            <v>58089457</v>
          </cell>
        </row>
        <row r="8070">
          <cell r="A8070" t="str">
            <v>004656791</v>
          </cell>
          <cell r="B8070" t="str">
            <v>Kondenzator</v>
          </cell>
          <cell r="C8070" t="str">
            <v>LPC 12,5 kVAr, 525V, 50HZ</v>
          </cell>
          <cell r="D8070" t="str">
            <v>56,0619</v>
          </cell>
          <cell r="E8070" t="str">
            <v>YA</v>
          </cell>
          <cell r="F8070">
            <v>43</v>
          </cell>
          <cell r="G8070">
            <v>319552.82999999996</v>
          </cell>
          <cell r="H8070">
            <v>0</v>
          </cell>
          <cell r="I8070">
            <v>322748.35829999996</v>
          </cell>
          <cell r="J8070">
            <v>40666293.145799994</v>
          </cell>
          <cell r="K8070">
            <v>0.57999999999999996</v>
          </cell>
          <cell r="L8070">
            <v>64252744</v>
          </cell>
        </row>
        <row r="8071">
          <cell r="A8071" t="str">
            <v>004656792</v>
          </cell>
          <cell r="B8071" t="str">
            <v>Kondenzator</v>
          </cell>
          <cell r="C8071" t="str">
            <v>LPC 15 kVAr, 525V, 50HZ</v>
          </cell>
          <cell r="D8071" t="str">
            <v>62,1387</v>
          </cell>
          <cell r="E8071" t="str">
            <v>YA</v>
          </cell>
          <cell r="F8071">
            <v>43</v>
          </cell>
          <cell r="G8071">
            <v>354190.58999999997</v>
          </cell>
          <cell r="H8071">
            <v>0</v>
          </cell>
          <cell r="I8071">
            <v>357732.49589999998</v>
          </cell>
          <cell r="J8071">
            <v>45074294.483399995</v>
          </cell>
          <cell r="K8071">
            <v>0.57999999999999996</v>
          </cell>
          <cell r="L8071">
            <v>71217386</v>
          </cell>
        </row>
        <row r="8072">
          <cell r="A8072" t="str">
            <v>004656793</v>
          </cell>
          <cell r="B8072" t="str">
            <v>Kondenzator</v>
          </cell>
          <cell r="C8072" t="str">
            <v>LPC 20 kVAr, 525V, 50HZ</v>
          </cell>
          <cell r="D8072" t="str">
            <v>71,3076</v>
          </cell>
          <cell r="E8072" t="str">
            <v>YA</v>
          </cell>
          <cell r="F8072">
            <v>43</v>
          </cell>
          <cell r="G8072">
            <v>406453.31999999995</v>
          </cell>
          <cell r="H8072">
            <v>0</v>
          </cell>
          <cell r="I8072">
            <v>410517.85319999995</v>
          </cell>
          <cell r="J8072">
            <v>51725249.503199995</v>
          </cell>
          <cell r="K8072">
            <v>0.57999999999999996</v>
          </cell>
          <cell r="L8072">
            <v>81725895</v>
          </cell>
        </row>
        <row r="8073">
          <cell r="A8073" t="str">
            <v>004656794</v>
          </cell>
          <cell r="B8073" t="str">
            <v>Kondenzator</v>
          </cell>
          <cell r="C8073" t="str">
            <v>LPC 25 kVAr, 525V, 50HZ</v>
          </cell>
          <cell r="D8073" t="str">
            <v>84,7686</v>
          </cell>
          <cell r="E8073" t="str">
            <v>YA</v>
          </cell>
          <cell r="F8073">
            <v>43</v>
          </cell>
          <cell r="G8073">
            <v>483181.01999999996</v>
          </cell>
          <cell r="H8073">
            <v>0</v>
          </cell>
          <cell r="I8073">
            <v>488012.83019999997</v>
          </cell>
          <cell r="J8073">
            <v>61489616.605199993</v>
          </cell>
          <cell r="K8073">
            <v>0.57999999999999996</v>
          </cell>
          <cell r="L8073">
            <v>97153595</v>
          </cell>
        </row>
        <row r="8074">
          <cell r="A8074" t="str">
            <v>004656795</v>
          </cell>
          <cell r="B8074" t="str">
            <v>Kondenzator</v>
          </cell>
          <cell r="C8074" t="str">
            <v>LPC 30 kVAr, 525V, 50HZ</v>
          </cell>
          <cell r="D8074" t="str">
            <v>89,9949</v>
          </cell>
          <cell r="E8074" t="str">
            <v>YA</v>
          </cell>
          <cell r="F8074">
            <v>43</v>
          </cell>
          <cell r="G8074">
            <v>512970.92999999993</v>
          </cell>
          <cell r="H8074">
            <v>0</v>
          </cell>
          <cell r="I8074">
            <v>518100.63929999992</v>
          </cell>
          <cell r="J8074">
            <v>65280680.55179999</v>
          </cell>
          <cell r="K8074">
            <v>0.57999999999999996</v>
          </cell>
          <cell r="L8074">
            <v>103143476</v>
          </cell>
        </row>
        <row r="8075">
          <cell r="A8075" t="str">
            <v>004656796</v>
          </cell>
          <cell r="B8075" t="str">
            <v>Kondenzator</v>
          </cell>
          <cell r="C8075" t="str">
            <v>LPC 40 kVAr, 525V, 50HZ</v>
          </cell>
          <cell r="D8075" t="str">
            <v>151,4345</v>
          </cell>
          <cell r="E8075" t="str">
            <v>YA</v>
          </cell>
          <cell r="F8075">
            <v>43</v>
          </cell>
          <cell r="G8075">
            <v>863176.64999999991</v>
          </cell>
          <cell r="H8075">
            <v>0</v>
          </cell>
          <cell r="I8075">
            <v>871808.41649999993</v>
          </cell>
          <cell r="J8075">
            <v>109847860.47899999</v>
          </cell>
          <cell r="K8075">
            <v>0.57999999999999996</v>
          </cell>
          <cell r="L8075">
            <v>173559620</v>
          </cell>
        </row>
        <row r="8076">
          <cell r="A8076" t="str">
            <v>004656797</v>
          </cell>
          <cell r="B8076" t="str">
            <v>Kondenzator</v>
          </cell>
          <cell r="C8076" t="str">
            <v>LPC 50 kVAr, 525V, 50HZ</v>
          </cell>
          <cell r="D8076" t="str">
            <v>167,9976</v>
          </cell>
          <cell r="E8076" t="str">
            <v>YA</v>
          </cell>
          <cell r="F8076">
            <v>43</v>
          </cell>
          <cell r="G8076">
            <v>957586.32</v>
          </cell>
          <cell r="H8076">
            <v>0</v>
          </cell>
          <cell r="I8076">
            <v>967162.18319999997</v>
          </cell>
          <cell r="J8076">
            <v>121862435.08319999</v>
          </cell>
          <cell r="K8076">
            <v>0.57999999999999996</v>
          </cell>
          <cell r="L8076">
            <v>192542648</v>
          </cell>
        </row>
        <row r="8077">
          <cell r="A8077" t="str">
            <v>004656905</v>
          </cell>
          <cell r="B8077" t="str">
            <v>Regulator cos fi</v>
          </cell>
          <cell r="C8077" t="str">
            <v>PFC 6 RS</v>
          </cell>
          <cell r="D8077" t="str">
            <v>159,2295</v>
          </cell>
          <cell r="E8077" t="str">
            <v>YC</v>
          </cell>
          <cell r="F8077">
            <v>43</v>
          </cell>
          <cell r="G8077">
            <v>907608.14999999991</v>
          </cell>
          <cell r="H8077">
            <v>0</v>
          </cell>
          <cell r="I8077">
            <v>916684.23149999988</v>
          </cell>
          <cell r="J8077">
            <v>115502213.16899998</v>
          </cell>
          <cell r="K8077">
            <v>0.55000000000000004</v>
          </cell>
          <cell r="L8077">
            <v>179028431</v>
          </cell>
        </row>
        <row r="8078">
          <cell r="A8078" t="str">
            <v>004656906</v>
          </cell>
          <cell r="B8078" t="str">
            <v>Regulator cos fi</v>
          </cell>
          <cell r="C8078" t="str">
            <v>PFC 8 RS</v>
          </cell>
          <cell r="D8078" t="str">
            <v>183,7917</v>
          </cell>
          <cell r="E8078" t="str">
            <v>YC</v>
          </cell>
          <cell r="F8078">
            <v>43</v>
          </cell>
          <cell r="G8078">
            <v>1047612.69</v>
          </cell>
          <cell r="H8078">
            <v>0</v>
          </cell>
          <cell r="I8078">
            <v>1058088.8169</v>
          </cell>
          <cell r="J8078">
            <v>133319190.9294</v>
          </cell>
          <cell r="K8078">
            <v>0.55000000000000004</v>
          </cell>
          <cell r="L8078">
            <v>206644746</v>
          </cell>
        </row>
        <row r="8079">
          <cell r="A8079" t="str">
            <v>004656907</v>
          </cell>
          <cell r="B8079" t="str">
            <v>Regulator cos fi</v>
          </cell>
          <cell r="C8079" t="str">
            <v>PFC 12 RS</v>
          </cell>
          <cell r="D8079" t="str">
            <v>254,2089</v>
          </cell>
          <cell r="E8079" t="str">
            <v>YC</v>
          </cell>
          <cell r="F8079">
            <v>43</v>
          </cell>
          <cell r="G8079">
            <v>1448990.73</v>
          </cell>
          <cell r="H8079">
            <v>0</v>
          </cell>
          <cell r="I8079">
            <v>1463480.6373000001</v>
          </cell>
          <cell r="J8079">
            <v>184398560.29980001</v>
          </cell>
          <cell r="K8079">
            <v>0.55000000000000004</v>
          </cell>
          <cell r="L8079">
            <v>285817769</v>
          </cell>
        </row>
        <row r="8080">
          <cell r="A8080" t="str">
            <v>004656800</v>
          </cell>
          <cell r="B8080" t="str">
            <v>Filterska dušilka</v>
          </cell>
          <cell r="C8080" t="str">
            <v>HFL 7/5 Cu</v>
          </cell>
          <cell r="D8080" t="str">
            <v>158,3780</v>
          </cell>
          <cell r="E8080" t="str">
            <v>YB</v>
          </cell>
          <cell r="F8080">
            <v>42</v>
          </cell>
          <cell r="G8080">
            <v>918592.39999999991</v>
          </cell>
          <cell r="H8080">
            <v>0</v>
          </cell>
          <cell r="I8080">
            <v>927778.32399999991</v>
          </cell>
          <cell r="J8080">
            <v>116900068.82399999</v>
          </cell>
          <cell r="K8080">
            <v>0.57999999999999996</v>
          </cell>
          <cell r="L8080">
            <v>184702109</v>
          </cell>
        </row>
        <row r="8081">
          <cell r="A8081" t="str">
            <v>004656801</v>
          </cell>
          <cell r="B8081" t="str">
            <v>Filterska dušilka</v>
          </cell>
          <cell r="C8081" t="str">
            <v>HFL 7/10 Cu</v>
          </cell>
          <cell r="D8081" t="str">
            <v>160,5233</v>
          </cell>
          <cell r="E8081" t="str">
            <v>YB</v>
          </cell>
          <cell r="F8081">
            <v>42</v>
          </cell>
          <cell r="G8081">
            <v>931035.1399999999</v>
          </cell>
          <cell r="H8081">
            <v>0</v>
          </cell>
          <cell r="I8081">
            <v>940345.49139999994</v>
          </cell>
          <cell r="J8081">
            <v>118483531.91639999</v>
          </cell>
          <cell r="K8081">
            <v>0.57999999999999996</v>
          </cell>
          <cell r="L8081">
            <v>187203981</v>
          </cell>
        </row>
        <row r="8082">
          <cell r="A8082" t="str">
            <v>004656802</v>
          </cell>
          <cell r="B8082" t="str">
            <v>Filterska dušilka</v>
          </cell>
          <cell r="C8082" t="str">
            <v>HFL 7/12,5 Cu</v>
          </cell>
          <cell r="D8082" t="str">
            <v>216,4099</v>
          </cell>
          <cell r="E8082" t="str">
            <v>YB</v>
          </cell>
          <cell r="F8082">
            <v>42</v>
          </cell>
          <cell r="G8082">
            <v>1255177.42</v>
          </cell>
          <cell r="H8082">
            <v>0</v>
          </cell>
          <cell r="I8082">
            <v>1267729.1942</v>
          </cell>
          <cell r="J8082">
            <v>159733878.46920002</v>
          </cell>
          <cell r="K8082">
            <v>0.57999999999999996</v>
          </cell>
          <cell r="L8082">
            <v>252379528</v>
          </cell>
        </row>
        <row r="8083">
          <cell r="A8083" t="str">
            <v>004656803</v>
          </cell>
          <cell r="B8083" t="str">
            <v>Filterska dušilka</v>
          </cell>
          <cell r="C8083" t="str">
            <v>HFL 7/15 Cu</v>
          </cell>
          <cell r="D8083" t="str">
            <v>222,9804</v>
          </cell>
          <cell r="E8083" t="str">
            <v>YB</v>
          </cell>
          <cell r="F8083">
            <v>42</v>
          </cell>
          <cell r="G8083">
            <v>1293286.3199999998</v>
          </cell>
          <cell r="H8083">
            <v>0</v>
          </cell>
          <cell r="I8083">
            <v>1306219.1831999999</v>
          </cell>
          <cell r="J8083">
            <v>164583617.08319998</v>
          </cell>
          <cell r="K8083">
            <v>0.57999999999999996</v>
          </cell>
          <cell r="L8083">
            <v>260042115</v>
          </cell>
        </row>
        <row r="8084">
          <cell r="A8084" t="str">
            <v>004656804</v>
          </cell>
          <cell r="B8084" t="str">
            <v>Filterska dušilka</v>
          </cell>
          <cell r="C8084" t="str">
            <v>HFL 7/20 Cu</v>
          </cell>
          <cell r="D8084" t="str">
            <v>269,6113</v>
          </cell>
          <cell r="E8084" t="str">
            <v>YB</v>
          </cell>
          <cell r="F8084">
            <v>42</v>
          </cell>
          <cell r="G8084">
            <v>1563745.5399999998</v>
          </cell>
          <cell r="H8084">
            <v>0</v>
          </cell>
          <cell r="I8084">
            <v>1579382.9953999999</v>
          </cell>
          <cell r="J8084">
            <v>199002257.42039999</v>
          </cell>
          <cell r="K8084">
            <v>0.57999999999999996</v>
          </cell>
          <cell r="L8084">
            <v>314423567</v>
          </cell>
        </row>
        <row r="8085">
          <cell r="A8085" t="str">
            <v>004656805</v>
          </cell>
          <cell r="B8085" t="str">
            <v>Filterska dušilka</v>
          </cell>
          <cell r="C8085" t="str">
            <v>HFL 7/25 Cu</v>
          </cell>
          <cell r="D8085" t="str">
            <v>332,1178</v>
          </cell>
          <cell r="E8085" t="str">
            <v>YB</v>
          </cell>
          <cell r="F8085">
            <v>42</v>
          </cell>
          <cell r="G8085">
            <v>1926283.2399999998</v>
          </cell>
          <cell r="H8085">
            <v>0</v>
          </cell>
          <cell r="I8085">
            <v>1945546.0723999997</v>
          </cell>
          <cell r="J8085">
            <v>245138805.12239996</v>
          </cell>
          <cell r="K8085">
            <v>0.57999999999999996</v>
          </cell>
          <cell r="L8085">
            <v>387319313</v>
          </cell>
        </row>
        <row r="8086">
          <cell r="A8086" t="str">
            <v>004656806</v>
          </cell>
          <cell r="B8086" t="str">
            <v>Filterska dušilka</v>
          </cell>
          <cell r="C8086" t="str">
            <v>HFL 7/30 Cu</v>
          </cell>
          <cell r="D8086" t="str">
            <v>367,3948</v>
          </cell>
          <cell r="E8086" t="str">
            <v>YB</v>
          </cell>
          <cell r="F8086">
            <v>42</v>
          </cell>
          <cell r="G8086">
            <v>2130889.84</v>
          </cell>
          <cell r="H8086">
            <v>0</v>
          </cell>
          <cell r="I8086">
            <v>2152198.7383999997</v>
          </cell>
          <cell r="J8086">
            <v>271177041.03839993</v>
          </cell>
          <cell r="K8086">
            <v>0.57999999999999996</v>
          </cell>
          <cell r="L8086">
            <v>428459725</v>
          </cell>
        </row>
        <row r="8087">
          <cell r="A8087" t="str">
            <v>004656807</v>
          </cell>
          <cell r="B8087" t="str">
            <v>Filterska dušilka</v>
          </cell>
          <cell r="C8087" t="str">
            <v>HFL 7/40 Cu</v>
          </cell>
          <cell r="D8087" t="str">
            <v>406,1126</v>
          </cell>
          <cell r="E8087" t="str">
            <v>YB</v>
          </cell>
          <cell r="F8087">
            <v>42</v>
          </cell>
          <cell r="G8087">
            <v>2355453.0799999996</v>
          </cell>
          <cell r="H8087">
            <v>0</v>
          </cell>
          <cell r="I8087">
            <v>2379007.6107999994</v>
          </cell>
          <cell r="J8087">
            <v>299754958.96079993</v>
          </cell>
          <cell r="K8087">
            <v>0.57999999999999996</v>
          </cell>
          <cell r="L8087">
            <v>473612836</v>
          </cell>
        </row>
        <row r="8088">
          <cell r="A8088" t="str">
            <v>004656808</v>
          </cell>
          <cell r="B8088" t="str">
            <v>Filterska dušilka</v>
          </cell>
          <cell r="C8088" t="str">
            <v>HFL 7/50 Cu</v>
          </cell>
          <cell r="D8088" t="str">
            <v>583,0273</v>
          </cell>
          <cell r="E8088" t="str">
            <v>YB</v>
          </cell>
          <cell r="F8088">
            <v>42</v>
          </cell>
          <cell r="G8088">
            <v>3381558.34</v>
          </cell>
          <cell r="H8088">
            <v>0</v>
          </cell>
          <cell r="I8088">
            <v>3415373.9233999997</v>
          </cell>
          <cell r="J8088">
            <v>430337114.3484</v>
          </cell>
          <cell r="K8088">
            <v>0.57999999999999996</v>
          </cell>
          <cell r="L8088">
            <v>679932641</v>
          </cell>
        </row>
        <row r="8089">
          <cell r="A8089" t="str">
            <v>004656820</v>
          </cell>
          <cell r="B8089" t="str">
            <v>Filterska dušilka</v>
          </cell>
          <cell r="C8089" t="str">
            <v>HFL 7/20 Al</v>
          </cell>
          <cell r="D8089" t="str">
            <v>232,0240</v>
          </cell>
          <cell r="E8089" t="str">
            <v>YB</v>
          </cell>
          <cell r="F8089">
            <v>42</v>
          </cell>
          <cell r="G8089">
            <v>1345739.2</v>
          </cell>
          <cell r="H8089">
            <v>0</v>
          </cell>
          <cell r="I8089">
            <v>1359196.5919999999</v>
          </cell>
          <cell r="J8089">
            <v>171258770.59200001</v>
          </cell>
          <cell r="K8089">
            <v>0.57999999999999996</v>
          </cell>
          <cell r="L8089">
            <v>270588858</v>
          </cell>
        </row>
        <row r="8090">
          <cell r="A8090" t="str">
            <v>004656821</v>
          </cell>
          <cell r="B8090" t="str">
            <v>Filterska dušilka</v>
          </cell>
          <cell r="C8090" t="str">
            <v>HFL 7/25 Al</v>
          </cell>
          <cell r="D8090" t="str">
            <v>289,6893</v>
          </cell>
          <cell r="E8090" t="str">
            <v>YB</v>
          </cell>
          <cell r="F8090">
            <v>42</v>
          </cell>
          <cell r="G8090">
            <v>1680197.94</v>
          </cell>
          <cell r="H8090">
            <v>0</v>
          </cell>
          <cell r="I8090">
            <v>1696999.9194</v>
          </cell>
          <cell r="J8090">
            <v>213821989.84439999</v>
          </cell>
          <cell r="K8090">
            <v>0.57999999999999996</v>
          </cell>
          <cell r="L8090">
            <v>337838744</v>
          </cell>
        </row>
        <row r="8091">
          <cell r="A8091" t="str">
            <v>004656822</v>
          </cell>
          <cell r="B8091" t="str">
            <v>Filterska dušilka</v>
          </cell>
          <cell r="C8091" t="str">
            <v>HFL 7/30 Al</v>
          </cell>
          <cell r="D8091" t="str">
            <v>306,0681</v>
          </cell>
          <cell r="E8091" t="str">
            <v>YB</v>
          </cell>
          <cell r="F8091">
            <v>42</v>
          </cell>
          <cell r="G8091">
            <v>1775194.98</v>
          </cell>
          <cell r="H8091">
            <v>0</v>
          </cell>
          <cell r="I8091">
            <v>1792946.9298</v>
          </cell>
          <cell r="J8091">
            <v>225911313.1548</v>
          </cell>
          <cell r="K8091">
            <v>0.57999999999999996</v>
          </cell>
          <cell r="L8091">
            <v>356939875</v>
          </cell>
        </row>
        <row r="8092">
          <cell r="A8092" t="str">
            <v>004656823</v>
          </cell>
          <cell r="B8092" t="str">
            <v>Filterska dušilka</v>
          </cell>
          <cell r="C8092" t="str">
            <v>HFL 7/40 Al</v>
          </cell>
          <cell r="D8092" t="str">
            <v>353,8295</v>
          </cell>
          <cell r="E8092" t="str">
            <v>YB</v>
          </cell>
          <cell r="F8092">
            <v>42</v>
          </cell>
          <cell r="G8092">
            <v>2052211.0999999999</v>
          </cell>
          <cell r="H8092">
            <v>0</v>
          </cell>
          <cell r="I8092">
            <v>2072733.2109999999</v>
          </cell>
          <cell r="J8092">
            <v>261164384.586</v>
          </cell>
          <cell r="K8092">
            <v>0.57999999999999996</v>
          </cell>
          <cell r="L8092">
            <v>412639728</v>
          </cell>
        </row>
        <row r="8093">
          <cell r="A8093" t="str">
            <v>004656824</v>
          </cell>
          <cell r="B8093" t="str">
            <v>Filterska dušilka</v>
          </cell>
          <cell r="C8093" t="str">
            <v>HFL 7/50 Al</v>
          </cell>
          <cell r="D8093" t="str">
            <v>378,9819</v>
          </cell>
          <cell r="E8093" t="str">
            <v>YB</v>
          </cell>
          <cell r="F8093">
            <v>42</v>
          </cell>
          <cell r="G8093">
            <v>2198095.02</v>
          </cell>
          <cell r="H8093">
            <v>0</v>
          </cell>
          <cell r="I8093">
            <v>2220075.9701999999</v>
          </cell>
          <cell r="J8093">
            <v>279729572.24519998</v>
          </cell>
          <cell r="K8093">
            <v>0.57999999999999996</v>
          </cell>
          <cell r="L8093">
            <v>441972725</v>
          </cell>
        </row>
        <row r="8094">
          <cell r="A8094" t="str">
            <v>004656810</v>
          </cell>
          <cell r="B8094" t="str">
            <v>Filterska dušilka</v>
          </cell>
          <cell r="C8094" t="str">
            <v>HFL 14/5 Cu</v>
          </cell>
          <cell r="D8094" t="str">
            <v>250,4053</v>
          </cell>
          <cell r="E8094" t="str">
            <v>YB</v>
          </cell>
          <cell r="F8094">
            <v>42</v>
          </cell>
          <cell r="G8094">
            <v>1452350.74</v>
          </cell>
          <cell r="H8094">
            <v>0</v>
          </cell>
          <cell r="I8094">
            <v>1466874.2474</v>
          </cell>
          <cell r="J8094">
            <v>184826155.1724</v>
          </cell>
          <cell r="K8094">
            <v>0.57999999999999996</v>
          </cell>
          <cell r="L8094">
            <v>292025326</v>
          </cell>
        </row>
        <row r="8095">
          <cell r="A8095" t="str">
            <v>004656811</v>
          </cell>
          <cell r="B8095" t="str">
            <v>Filterska dušilka</v>
          </cell>
          <cell r="C8095" t="str">
            <v>HFL 14/10 Cu</v>
          </cell>
          <cell r="D8095" t="str">
            <v>260,5677</v>
          </cell>
          <cell r="E8095" t="str">
            <v>YB</v>
          </cell>
          <cell r="F8095">
            <v>42</v>
          </cell>
          <cell r="G8095">
            <v>1511292.66</v>
          </cell>
          <cell r="H8095">
            <v>0</v>
          </cell>
          <cell r="I8095">
            <v>1526405.5866</v>
          </cell>
          <cell r="J8095">
            <v>192327103.91159999</v>
          </cell>
          <cell r="K8095">
            <v>0.57999999999999996</v>
          </cell>
          <cell r="L8095">
            <v>303876825</v>
          </cell>
        </row>
        <row r="8096">
          <cell r="A8096" t="str">
            <v>004656812</v>
          </cell>
          <cell r="B8096" t="str">
            <v>Filterska dušilka</v>
          </cell>
          <cell r="C8096" t="str">
            <v>HFL 14/12,5 Cu</v>
          </cell>
          <cell r="D8096" t="str">
            <v>257,7416</v>
          </cell>
          <cell r="E8096" t="str">
            <v>YB</v>
          </cell>
          <cell r="F8096">
            <v>42</v>
          </cell>
          <cell r="G8096">
            <v>1494901.2799999998</v>
          </cell>
          <cell r="H8096">
            <v>0</v>
          </cell>
          <cell r="I8096">
            <v>1509850.2927999997</v>
          </cell>
          <cell r="J8096">
            <v>190241136.89279997</v>
          </cell>
          <cell r="K8096">
            <v>0.57999999999999996</v>
          </cell>
          <cell r="L8096">
            <v>300580997</v>
          </cell>
        </row>
        <row r="8097">
          <cell r="A8097" t="str">
            <v>004656813</v>
          </cell>
          <cell r="B8097" t="str">
            <v>Filterska dušilka</v>
          </cell>
          <cell r="C8097" t="str">
            <v>HFL 14/15 Cu</v>
          </cell>
          <cell r="D8097" t="str">
            <v>300,6985</v>
          </cell>
          <cell r="E8097" t="str">
            <v>YB</v>
          </cell>
          <cell r="F8097">
            <v>42</v>
          </cell>
          <cell r="G8097">
            <v>1744051.2999999998</v>
          </cell>
          <cell r="H8097">
            <v>0</v>
          </cell>
          <cell r="I8097">
            <v>1761491.8129999998</v>
          </cell>
          <cell r="J8097">
            <v>221947968.43799999</v>
          </cell>
          <cell r="K8097">
            <v>0.57999999999999996</v>
          </cell>
          <cell r="L8097">
            <v>350677791</v>
          </cell>
        </row>
        <row r="8098">
          <cell r="A8098" t="str">
            <v>004656814</v>
          </cell>
          <cell r="B8098" t="str">
            <v>Filterska dušilka</v>
          </cell>
          <cell r="C8098" t="str">
            <v>HFL 14/20 Cu</v>
          </cell>
          <cell r="D8098" t="str">
            <v>389,4385</v>
          </cell>
          <cell r="E8098" t="str">
            <v>YB</v>
          </cell>
          <cell r="F8098">
            <v>42</v>
          </cell>
          <cell r="G8098">
            <v>2258743.2999999998</v>
          </cell>
          <cell r="H8098">
            <v>0</v>
          </cell>
          <cell r="I8098">
            <v>2281330.733</v>
          </cell>
          <cell r="J8098">
            <v>287447672.35799998</v>
          </cell>
          <cell r="K8098">
            <v>0.57999999999999996</v>
          </cell>
          <cell r="L8098">
            <v>454167323</v>
          </cell>
        </row>
        <row r="8099">
          <cell r="A8099" t="str">
            <v>004656815</v>
          </cell>
          <cell r="B8099" t="str">
            <v>Filterska dušilka</v>
          </cell>
          <cell r="C8099" t="str">
            <v>HFL 14/25 Cu</v>
          </cell>
          <cell r="D8099" t="str">
            <v>423,9171</v>
          </cell>
          <cell r="E8099" t="str">
            <v>YB</v>
          </cell>
          <cell r="F8099">
            <v>42</v>
          </cell>
          <cell r="G8099">
            <v>2458719.1799999997</v>
          </cell>
          <cell r="H8099">
            <v>0</v>
          </cell>
          <cell r="I8099">
            <v>2483306.3717999998</v>
          </cell>
          <cell r="J8099">
            <v>312896602.84679997</v>
          </cell>
          <cell r="K8099">
            <v>0.57999999999999996</v>
          </cell>
          <cell r="L8099">
            <v>494376633</v>
          </cell>
        </row>
        <row r="8100">
          <cell r="A8100" t="str">
            <v>004656816</v>
          </cell>
          <cell r="B8100" t="str">
            <v>Filterska dušilka</v>
          </cell>
          <cell r="C8100" t="str">
            <v>HFL 14/30 Cu</v>
          </cell>
          <cell r="D8100" t="str">
            <v>491,7438</v>
          </cell>
          <cell r="E8100" t="str">
            <v>YB</v>
          </cell>
          <cell r="F8100">
            <v>42</v>
          </cell>
          <cell r="G8100">
            <v>2852114.0399999996</v>
          </cell>
          <cell r="H8100">
            <v>0</v>
          </cell>
          <cell r="I8100">
            <v>2880635.1803999995</v>
          </cell>
          <cell r="J8100">
            <v>362960032.73039991</v>
          </cell>
          <cell r="K8100">
            <v>0.57999999999999996</v>
          </cell>
          <cell r="L8100">
            <v>573476852</v>
          </cell>
        </row>
        <row r="8101">
          <cell r="A8101" t="str">
            <v>004656817</v>
          </cell>
          <cell r="B8101" t="str">
            <v>Filterska dušilka</v>
          </cell>
          <cell r="C8101" t="str">
            <v>HFL 14/40 Cu</v>
          </cell>
          <cell r="D8101" t="str">
            <v>568,0489</v>
          </cell>
          <cell r="E8101" t="str">
            <v>YB</v>
          </cell>
          <cell r="F8101">
            <v>42</v>
          </cell>
          <cell r="G8101">
            <v>3294683.6199999996</v>
          </cell>
          <cell r="H8101">
            <v>0</v>
          </cell>
          <cell r="I8101">
            <v>3327630.4561999999</v>
          </cell>
          <cell r="J8101">
            <v>419281437.48119998</v>
          </cell>
          <cell r="K8101">
            <v>0.57999999999999996</v>
          </cell>
          <cell r="L8101">
            <v>662464672</v>
          </cell>
        </row>
        <row r="8102">
          <cell r="A8102" t="str">
            <v>004656818</v>
          </cell>
          <cell r="B8102" t="str">
            <v>Filterska dušilka</v>
          </cell>
          <cell r="C8102" t="str">
            <v>HFL 14/50 Cu</v>
          </cell>
          <cell r="D8102" t="str">
            <v>795,2685</v>
          </cell>
          <cell r="E8102" t="str">
            <v>YB</v>
          </cell>
          <cell r="F8102">
            <v>42</v>
          </cell>
          <cell r="G8102">
            <v>4612557.3</v>
          </cell>
          <cell r="H8102">
            <v>0</v>
          </cell>
          <cell r="I8102">
            <v>4658682.8729999997</v>
          </cell>
          <cell r="J8102">
            <v>586994041.99799991</v>
          </cell>
          <cell r="K8102">
            <v>0.57999999999999996</v>
          </cell>
          <cell r="L8102">
            <v>927450587</v>
          </cell>
        </row>
        <row r="8103">
          <cell r="A8103" t="str">
            <v>004656830</v>
          </cell>
          <cell r="B8103" t="str">
            <v>Filterska dušilka</v>
          </cell>
          <cell r="C8103" t="str">
            <v>HFL 14/20 Al</v>
          </cell>
          <cell r="D8103" t="str">
            <v>277,5244</v>
          </cell>
          <cell r="E8103" t="str">
            <v>YB</v>
          </cell>
          <cell r="F8103">
            <v>42</v>
          </cell>
          <cell r="G8103">
            <v>1609641.5199999998</v>
          </cell>
          <cell r="H8103">
            <v>0</v>
          </cell>
          <cell r="I8103">
            <v>1625737.9351999997</v>
          </cell>
          <cell r="J8103">
            <v>204842979.83519995</v>
          </cell>
          <cell r="K8103">
            <v>0.57999999999999996</v>
          </cell>
          <cell r="L8103">
            <v>323651909</v>
          </cell>
        </row>
        <row r="8104">
          <cell r="A8104" t="str">
            <v>004656831</v>
          </cell>
          <cell r="B8104" t="str">
            <v>Filterska dušilka</v>
          </cell>
          <cell r="C8104" t="str">
            <v>HFL 14/25 Al</v>
          </cell>
          <cell r="D8104" t="str">
            <v>316,5248</v>
          </cell>
          <cell r="E8104" t="str">
            <v>YB</v>
          </cell>
          <cell r="F8104">
            <v>42</v>
          </cell>
          <cell r="G8104">
            <v>1835843.8399999999</v>
          </cell>
          <cell r="H8104">
            <v>0</v>
          </cell>
          <cell r="I8104">
            <v>1854202.2784</v>
          </cell>
          <cell r="J8104">
            <v>233629487.07839999</v>
          </cell>
          <cell r="K8104">
            <v>0.57999999999999996</v>
          </cell>
          <cell r="L8104">
            <v>369134590</v>
          </cell>
        </row>
        <row r="8105">
          <cell r="A8105" t="str">
            <v>004656832</v>
          </cell>
          <cell r="B8105" t="str">
            <v>Filterska dušilka</v>
          </cell>
          <cell r="C8105" t="str">
            <v>HFL 14/30 Al</v>
          </cell>
          <cell r="D8105" t="str">
            <v>398,4464</v>
          </cell>
          <cell r="E8105" t="str">
            <v>YB</v>
          </cell>
          <cell r="F8105">
            <v>42</v>
          </cell>
          <cell r="G8105">
            <v>2310989.1199999996</v>
          </cell>
          <cell r="H8105">
            <v>0</v>
          </cell>
          <cell r="I8105">
            <v>2334099.0111999996</v>
          </cell>
          <cell r="J8105">
            <v>294096475.41119993</v>
          </cell>
          <cell r="K8105">
            <v>0.57999999999999996</v>
          </cell>
          <cell r="L8105">
            <v>464672432</v>
          </cell>
        </row>
        <row r="8106">
          <cell r="A8106" t="str">
            <v>004656833</v>
          </cell>
          <cell r="B8106" t="str">
            <v>Filterska dušilka</v>
          </cell>
          <cell r="C8106" t="str">
            <v>HFL 14/40 Al</v>
          </cell>
          <cell r="D8106" t="str">
            <v>407,9375</v>
          </cell>
          <cell r="E8106" t="str">
            <v>YB</v>
          </cell>
          <cell r="F8106">
            <v>42</v>
          </cell>
          <cell r="G8106">
            <v>2366037.5</v>
          </cell>
          <cell r="H8106">
            <v>0</v>
          </cell>
          <cell r="I8106">
            <v>2389697.875</v>
          </cell>
          <cell r="J8106">
            <v>301101932.25</v>
          </cell>
          <cell r="K8106">
            <v>0.57999999999999996</v>
          </cell>
          <cell r="L8106">
            <v>475741053</v>
          </cell>
        </row>
        <row r="8107">
          <cell r="A8107" t="str">
            <v>004656834</v>
          </cell>
          <cell r="B8107" t="str">
            <v>Filterska dušilka</v>
          </cell>
          <cell r="C8107" t="str">
            <v>HFL 14/50 Al</v>
          </cell>
          <cell r="D8107" t="str">
            <v>440,8738</v>
          </cell>
          <cell r="E8107" t="str">
            <v>YB</v>
          </cell>
          <cell r="F8107">
            <v>42</v>
          </cell>
          <cell r="G8107">
            <v>2557068.04</v>
          </cell>
          <cell r="H8107">
            <v>0</v>
          </cell>
          <cell r="I8107">
            <v>2582638.7204</v>
          </cell>
          <cell r="J8107">
            <v>325412478.77039999</v>
          </cell>
          <cell r="K8107">
            <v>0.57999999999999996</v>
          </cell>
          <cell r="L8107">
            <v>514151717</v>
          </cell>
        </row>
        <row r="8108">
          <cell r="A8108" t="str">
            <v>004671159</v>
          </cell>
          <cell r="B8108" t="str">
            <v>Daljinski sprožnik</v>
          </cell>
          <cell r="C8108" t="str">
            <v>DA2 125-1000AF DC 12V</v>
          </cell>
          <cell r="D8108" t="str">
            <v>30,8006</v>
          </cell>
          <cell r="E8108" t="str">
            <v>EA</v>
          </cell>
          <cell r="F8108">
            <v>40</v>
          </cell>
          <cell r="G8108">
            <v>184803.6</v>
          </cell>
          <cell r="H8108">
            <v>0.1</v>
          </cell>
          <cell r="I8108">
            <v>205316.79960000003</v>
          </cell>
          <cell r="J8108">
            <v>25869916.749600004</v>
          </cell>
          <cell r="K8108">
            <v>0.57999999999999996</v>
          </cell>
          <cell r="L8108">
            <v>40874469</v>
          </cell>
        </row>
        <row r="8109">
          <cell r="A8109" t="str">
            <v>004661499</v>
          </cell>
          <cell r="B8109" t="str">
            <v>Pomožni kontakti</v>
          </cell>
          <cell r="C8109" t="str">
            <v>LBS-PS11</v>
          </cell>
          <cell r="D8109" t="str">
            <v>11,3661</v>
          </cell>
          <cell r="E8109" t="str">
            <v>EF</v>
          </cell>
          <cell r="F8109">
            <v>36</v>
          </cell>
          <cell r="G8109">
            <v>72743.040000000008</v>
          </cell>
          <cell r="H8109">
            <v>0.1</v>
          </cell>
          <cell r="I8109">
            <v>80817.517440000011</v>
          </cell>
          <cell r="J8109">
            <v>10183007.197440002</v>
          </cell>
          <cell r="K8109">
            <v>0.57999999999999996</v>
          </cell>
          <cell r="L8109">
            <v>16089152</v>
          </cell>
        </row>
        <row r="8110">
          <cell r="A8110" t="str">
            <v>004661590</v>
          </cell>
          <cell r="B8110" t="str">
            <v>Povezovalni mostiè</v>
          </cell>
          <cell r="C8110" t="str">
            <v>LBS-BR160 1P CO</v>
          </cell>
          <cell r="D8110" t="str">
            <v>14,5628</v>
          </cell>
          <cell r="E8110" t="str">
            <v>EF</v>
          </cell>
          <cell r="F8110">
            <v>36</v>
          </cell>
          <cell r="G8110">
            <v>93201.919999999998</v>
          </cell>
          <cell r="H8110">
            <v>0.1</v>
          </cell>
          <cell r="I8110">
            <v>103547.33312000001</v>
          </cell>
          <cell r="J8110">
            <v>13046963.973120002</v>
          </cell>
          <cell r="K8110">
            <v>0.57999999999999996</v>
          </cell>
          <cell r="L8110">
            <v>20614204</v>
          </cell>
        </row>
        <row r="8111">
          <cell r="A8111" t="str">
            <v>004661591</v>
          </cell>
          <cell r="B8111" t="str">
            <v>Povezovalni mostiè</v>
          </cell>
          <cell r="C8111" t="str">
            <v>LBS-BR250 1P CO</v>
          </cell>
          <cell r="D8111" t="str">
            <v>22,0217</v>
          </cell>
          <cell r="E8111" t="str">
            <v>EF</v>
          </cell>
          <cell r="F8111">
            <v>36</v>
          </cell>
          <cell r="G8111">
            <v>140938.88</v>
          </cell>
          <cell r="H8111">
            <v>0.1</v>
          </cell>
          <cell r="I8111">
            <v>156583.09568</v>
          </cell>
          <cell r="J8111">
            <v>19729470.055679999</v>
          </cell>
          <cell r="K8111">
            <v>0.57999999999999996</v>
          </cell>
          <cell r="L8111">
            <v>31172563</v>
          </cell>
        </row>
        <row r="8112">
          <cell r="A8112" t="str">
            <v>004661592</v>
          </cell>
          <cell r="B8112" t="str">
            <v>Povezovalni mostiè</v>
          </cell>
          <cell r="C8112" t="str">
            <v>LBS-BR400 1P CO</v>
          </cell>
          <cell r="D8112" t="str">
            <v>26,9944</v>
          </cell>
          <cell r="E8112" t="str">
            <v>EF</v>
          </cell>
          <cell r="F8112">
            <v>36</v>
          </cell>
          <cell r="G8112">
            <v>172764.16</v>
          </cell>
          <cell r="H8112">
            <v>0.1</v>
          </cell>
          <cell r="I8112">
            <v>191940.98176000002</v>
          </cell>
          <cell r="J8112">
            <v>24184563.701760001</v>
          </cell>
          <cell r="K8112">
            <v>0.57999999999999996</v>
          </cell>
          <cell r="L8112">
            <v>38211611</v>
          </cell>
        </row>
        <row r="8113">
          <cell r="A8113" t="str">
            <v>004661593</v>
          </cell>
          <cell r="B8113" t="str">
            <v>Povezovalni mostiè</v>
          </cell>
          <cell r="C8113" t="str">
            <v>LBS-BR630 1P CO</v>
          </cell>
          <cell r="D8113" t="str">
            <v>49,7265</v>
          </cell>
          <cell r="E8113" t="str">
            <v>EF</v>
          </cell>
          <cell r="F8113">
            <v>36</v>
          </cell>
          <cell r="G8113">
            <v>318249.60000000003</v>
          </cell>
          <cell r="H8113">
            <v>0.1</v>
          </cell>
          <cell r="I8113">
            <v>353575.30560000008</v>
          </cell>
          <cell r="J8113">
            <v>44550488.505600013</v>
          </cell>
          <cell r="K8113">
            <v>0.57999999999999996</v>
          </cell>
          <cell r="L8113">
            <v>70389772</v>
          </cell>
        </row>
        <row r="8114">
          <cell r="A8114" t="str">
            <v>004661594</v>
          </cell>
          <cell r="B8114" t="str">
            <v>Povezovalni mostiè</v>
          </cell>
          <cell r="C8114" t="str">
            <v>LBS-BR1000 1P CO</v>
          </cell>
          <cell r="D8114" t="str">
            <v>73,1690</v>
          </cell>
          <cell r="E8114" t="str">
            <v>EF</v>
          </cell>
          <cell r="F8114">
            <v>36</v>
          </cell>
          <cell r="G8114">
            <v>468281.60000000003</v>
          </cell>
          <cell r="H8114">
            <v>0.1</v>
          </cell>
          <cell r="I8114">
            <v>520260.85760000005</v>
          </cell>
          <cell r="J8114">
            <v>65552868.057600006</v>
          </cell>
          <cell r="K8114">
            <v>0.57999999999999996</v>
          </cell>
          <cell r="L8114">
            <v>103573532</v>
          </cell>
        </row>
        <row r="8115">
          <cell r="A8115" t="str">
            <v>004661595</v>
          </cell>
          <cell r="B8115" t="str">
            <v>Povezovalni mostiè</v>
          </cell>
          <cell r="C8115" t="str">
            <v>LBS-BR1250 1P CO</v>
          </cell>
          <cell r="D8115" t="str">
            <v>117,2125</v>
          </cell>
          <cell r="E8115" t="str">
            <v>EF</v>
          </cell>
          <cell r="F8115">
            <v>36</v>
          </cell>
          <cell r="G8115">
            <v>750160</v>
          </cell>
          <cell r="H8115">
            <v>0.1</v>
          </cell>
          <cell r="I8115">
            <v>833427.76000000013</v>
          </cell>
          <cell r="J8115">
            <v>105011897.76000002</v>
          </cell>
          <cell r="K8115">
            <v>0.57999999999999996</v>
          </cell>
          <cell r="L8115">
            <v>165918799</v>
          </cell>
        </row>
        <row r="8116">
          <cell r="A8116" t="str">
            <v>004661596</v>
          </cell>
          <cell r="B8116" t="str">
            <v>Povezovalni mostiè</v>
          </cell>
          <cell r="C8116" t="str">
            <v>LBS-BR1600 1P CO</v>
          </cell>
          <cell r="D8116" t="str">
            <v>170,4909</v>
          </cell>
          <cell r="E8116" t="str">
            <v>EF</v>
          </cell>
          <cell r="F8116">
            <v>36</v>
          </cell>
          <cell r="G8116">
            <v>1091141.76</v>
          </cell>
          <cell r="H8116">
            <v>0.1</v>
          </cell>
          <cell r="I8116">
            <v>1212258.4953600003</v>
          </cell>
          <cell r="J8116">
            <v>152744570.41536003</v>
          </cell>
          <cell r="K8116">
            <v>0.57999999999999996</v>
          </cell>
          <cell r="L8116">
            <v>241336422</v>
          </cell>
        </row>
        <row r="8117">
          <cell r="A8117" t="str">
            <v>004661700</v>
          </cell>
          <cell r="B8117" t="str">
            <v>Povezovalni mostiè</v>
          </cell>
          <cell r="C8117" t="str">
            <v>MLBS-BR125 4P CO</v>
          </cell>
          <cell r="D8117" t="str">
            <v>12,4316</v>
          </cell>
          <cell r="E8117" t="str">
            <v>EF</v>
          </cell>
          <cell r="F8117">
            <v>36</v>
          </cell>
          <cell r="G8117">
            <v>79562.240000000005</v>
          </cell>
          <cell r="H8117">
            <v>0.1</v>
          </cell>
          <cell r="I8117">
            <v>88393.648640000014</v>
          </cell>
          <cell r="J8117">
            <v>11137599.728640001</v>
          </cell>
          <cell r="K8117">
            <v>0.57999999999999996</v>
          </cell>
          <cell r="L8117">
            <v>17597408</v>
          </cell>
        </row>
        <row r="8118">
          <cell r="A8118" t="str">
            <v>004661701</v>
          </cell>
          <cell r="B8118" t="str">
            <v>Prekritje sponk</v>
          </cell>
          <cell r="C8118" t="str">
            <v>MLBS-TSIN 4P CO</v>
          </cell>
          <cell r="D8118" t="str">
            <v>14,2076</v>
          </cell>
          <cell r="E8118" t="str">
            <v>EF</v>
          </cell>
          <cell r="F8118">
            <v>36</v>
          </cell>
          <cell r="G8118">
            <v>90928.639999999999</v>
          </cell>
          <cell r="H8118">
            <v>0.1</v>
          </cell>
          <cell r="I8118">
            <v>101021.71904</v>
          </cell>
          <cell r="J8118">
            <v>12728736.59904</v>
          </cell>
          <cell r="K8118">
            <v>0.57999999999999996</v>
          </cell>
          <cell r="L8118">
            <v>20111404</v>
          </cell>
        </row>
        <row r="8119">
          <cell r="A8119" t="str">
            <v>004661702</v>
          </cell>
          <cell r="B8119" t="str">
            <v>Prekritje sponk</v>
          </cell>
          <cell r="C8119" t="str">
            <v>MLBS-TSOUT 4P CO</v>
          </cell>
          <cell r="D8119" t="str">
            <v>17,7595</v>
          </cell>
          <cell r="E8119" t="str">
            <v>EF</v>
          </cell>
          <cell r="F8119">
            <v>36</v>
          </cell>
          <cell r="G8119">
            <v>113660.8</v>
          </cell>
          <cell r="H8119">
            <v>0.1</v>
          </cell>
          <cell r="I8119">
            <v>126277.14880000002</v>
          </cell>
          <cell r="J8119">
            <v>15910920.748800004</v>
          </cell>
          <cell r="K8119">
            <v>0.57999999999999996</v>
          </cell>
          <cell r="L8119">
            <v>25139255</v>
          </cell>
        </row>
        <row r="8120">
          <cell r="A8120" t="str">
            <v>004661489</v>
          </cell>
          <cell r="B8120" t="str">
            <v>Pribor</v>
          </cell>
          <cell r="C8120" t="str">
            <v>LBS-GC (CLBS-EH125/01)</v>
          </cell>
          <cell r="D8120" t="str">
            <v>4,6175</v>
          </cell>
          <cell r="E8120" t="str">
            <v>EF</v>
          </cell>
          <cell r="F8120">
            <v>36</v>
          </cell>
          <cell r="G8120">
            <v>29552</v>
          </cell>
          <cell r="H8120">
            <v>0.1</v>
          </cell>
          <cell r="I8120">
            <v>32832.272000000004</v>
          </cell>
          <cell r="J8120">
            <v>4136866.2720000003</v>
          </cell>
          <cell r="K8120">
            <v>0.57999999999999996</v>
          </cell>
          <cell r="L8120">
            <v>6536249</v>
          </cell>
        </row>
        <row r="8121">
          <cell r="A8121" t="str">
            <v>004661831</v>
          </cell>
          <cell r="B8121" t="str">
            <v>Nosilec</v>
          </cell>
          <cell r="C8121" t="str">
            <v>FLBS-SH/400</v>
          </cell>
          <cell r="D8121" t="str">
            <v>12,0764</v>
          </cell>
          <cell r="E8121" t="str">
            <v>EF</v>
          </cell>
          <cell r="F8121">
            <v>36</v>
          </cell>
          <cell r="G8121">
            <v>77288.960000000006</v>
          </cell>
          <cell r="H8121">
            <v>0.1</v>
          </cell>
          <cell r="I8121">
            <v>85868.034560000015</v>
          </cell>
          <cell r="J8121">
            <v>10819372.354560003</v>
          </cell>
          <cell r="K8121">
            <v>0.57999999999999996</v>
          </cell>
          <cell r="L8121">
            <v>17094609</v>
          </cell>
        </row>
        <row r="8122">
          <cell r="A8122" t="str">
            <v>004773000</v>
          </cell>
          <cell r="B8122" t="str">
            <v>Grebenasto stikalo</v>
          </cell>
          <cell r="C8122" t="str">
            <v>CS 10 90 U</v>
          </cell>
          <cell r="D8122" t="str">
            <v>3,9754</v>
          </cell>
          <cell r="E8122" t="str">
            <v>EG</v>
          </cell>
          <cell r="F8122">
            <v>43</v>
          </cell>
          <cell r="G8122">
            <v>22659.78</v>
          </cell>
          <cell r="H8122">
            <v>0.1</v>
          </cell>
          <cell r="I8122">
            <v>25175.015580000003</v>
          </cell>
          <cell r="J8122">
            <v>3172051.9630800006</v>
          </cell>
          <cell r="K8122">
            <v>0.55000000000000004</v>
          </cell>
          <cell r="L8122">
            <v>4916681</v>
          </cell>
        </row>
        <row r="8123">
          <cell r="A8123" t="str">
            <v>004773001</v>
          </cell>
          <cell r="B8123" t="str">
            <v>Grebenasto stikalo</v>
          </cell>
          <cell r="C8123" t="str">
            <v>CS 16 90 U</v>
          </cell>
          <cell r="D8123" t="str">
            <v>4,1006</v>
          </cell>
          <cell r="E8123" t="str">
            <v>EG</v>
          </cell>
          <cell r="F8123">
            <v>43</v>
          </cell>
          <cell r="G8123">
            <v>23373.42</v>
          </cell>
          <cell r="H8123">
            <v>0.1</v>
          </cell>
          <cell r="I8123">
            <v>25967.869619999998</v>
          </cell>
          <cell r="J8123">
            <v>3271951.5721199997</v>
          </cell>
          <cell r="K8123">
            <v>0.55000000000000004</v>
          </cell>
          <cell r="L8123">
            <v>5071525</v>
          </cell>
        </row>
        <row r="8124">
          <cell r="A8124" t="str">
            <v>004773002</v>
          </cell>
          <cell r="B8124" t="str">
            <v>Grebenasto stikalo</v>
          </cell>
          <cell r="C8124" t="str">
            <v>CS 25 90 U</v>
          </cell>
          <cell r="D8124" t="str">
            <v>5,2901</v>
          </cell>
          <cell r="E8124" t="str">
            <v>EG</v>
          </cell>
          <cell r="F8124">
            <v>43</v>
          </cell>
          <cell r="G8124">
            <v>30153.569999999996</v>
          </cell>
          <cell r="H8124">
            <v>0.1</v>
          </cell>
          <cell r="I8124">
            <v>33500.616269999999</v>
          </cell>
          <cell r="J8124">
            <v>4221077.6500199996</v>
          </cell>
          <cell r="K8124">
            <v>0.55000000000000004</v>
          </cell>
          <cell r="L8124">
            <v>6542671</v>
          </cell>
        </row>
        <row r="8125">
          <cell r="A8125" t="str">
            <v>004773003</v>
          </cell>
          <cell r="B8125" t="str">
            <v>Grebenasto stikalo</v>
          </cell>
          <cell r="C8125" t="str">
            <v>CS 32 90 U</v>
          </cell>
          <cell r="D8125" t="str">
            <v>7,3561</v>
          </cell>
          <cell r="E8125" t="str">
            <v>EG</v>
          </cell>
          <cell r="F8125">
            <v>43</v>
          </cell>
          <cell r="G8125">
            <v>41929.769999999997</v>
          </cell>
          <cell r="H8125">
            <v>0.1</v>
          </cell>
          <cell r="I8125">
            <v>46583.974470000001</v>
          </cell>
          <cell r="J8125">
            <v>5869580.7832200006</v>
          </cell>
          <cell r="K8125">
            <v>0.55000000000000004</v>
          </cell>
          <cell r="L8125">
            <v>9097851</v>
          </cell>
        </row>
        <row r="8126">
          <cell r="A8126" t="str">
            <v>004773004</v>
          </cell>
          <cell r="B8126" t="str">
            <v>Grebenasto stikalo</v>
          </cell>
          <cell r="C8126" t="str">
            <v>CS 40 90 U</v>
          </cell>
          <cell r="D8126" t="str">
            <v>9,0778</v>
          </cell>
          <cell r="E8126" t="str">
            <v>EG</v>
          </cell>
          <cell r="F8126">
            <v>43</v>
          </cell>
          <cell r="G8126">
            <v>51743.46</v>
          </cell>
          <cell r="H8126">
            <v>0.1</v>
          </cell>
          <cell r="I8126">
            <v>57486.984060000003</v>
          </cell>
          <cell r="J8126">
            <v>7243359.99156</v>
          </cell>
          <cell r="K8126">
            <v>0.55000000000000004</v>
          </cell>
          <cell r="L8126">
            <v>11227208</v>
          </cell>
        </row>
        <row r="8127">
          <cell r="A8127" t="str">
            <v>004773005</v>
          </cell>
          <cell r="B8127" t="str">
            <v>Grebenasto stikalo</v>
          </cell>
          <cell r="C8127" t="str">
            <v>CS 63 90 U</v>
          </cell>
          <cell r="D8127" t="str">
            <v>10,9559</v>
          </cell>
          <cell r="E8127" t="str">
            <v>EG</v>
          </cell>
          <cell r="F8127">
            <v>43</v>
          </cell>
          <cell r="G8127">
            <v>62448.63</v>
          </cell>
          <cell r="H8127">
            <v>0.1</v>
          </cell>
          <cell r="I8127">
            <v>69380.427930000005</v>
          </cell>
          <cell r="J8127">
            <v>8741933.9191800002</v>
          </cell>
          <cell r="K8127">
            <v>0.55000000000000004</v>
          </cell>
          <cell r="L8127">
            <v>13549998</v>
          </cell>
        </row>
        <row r="8128">
          <cell r="A8128" t="str">
            <v>004773006</v>
          </cell>
          <cell r="B8128" t="str">
            <v>Grebenasto stikalo</v>
          </cell>
          <cell r="C8128" t="str">
            <v>CS 80 90 U</v>
          </cell>
          <cell r="D8128" t="str">
            <v>19,0320</v>
          </cell>
          <cell r="E8128" t="str">
            <v>EG</v>
          </cell>
          <cell r="F8128">
            <v>43</v>
          </cell>
          <cell r="G8128">
            <v>108482.4</v>
          </cell>
          <cell r="H8128">
            <v>0.1</v>
          </cell>
          <cell r="I8128">
            <v>120523.9464</v>
          </cell>
          <cell r="J8128">
            <v>15186017.246400001</v>
          </cell>
          <cell r="K8128">
            <v>0.55000000000000004</v>
          </cell>
          <cell r="L8128">
            <v>23538327</v>
          </cell>
        </row>
        <row r="8129">
          <cell r="A8129" t="str">
            <v>004773007</v>
          </cell>
          <cell r="B8129" t="str">
            <v>Grebenasto stikalo</v>
          </cell>
          <cell r="C8129" t="str">
            <v>CS 100 90 U</v>
          </cell>
          <cell r="D8129" t="str">
            <v>19,6894</v>
          </cell>
          <cell r="E8129" t="str">
            <v>EG</v>
          </cell>
          <cell r="F8129">
            <v>43</v>
          </cell>
          <cell r="G8129">
            <v>112229.57999999999</v>
          </cell>
          <cell r="H8129">
            <v>0.1</v>
          </cell>
          <cell r="I8129">
            <v>124687.06338000001</v>
          </cell>
          <cell r="J8129">
            <v>15710569.985880001</v>
          </cell>
          <cell r="K8129">
            <v>0.55000000000000004</v>
          </cell>
          <cell r="L8129">
            <v>24351384</v>
          </cell>
        </row>
        <row r="8130">
          <cell r="A8130" t="str">
            <v>004773008</v>
          </cell>
          <cell r="B8130" t="str">
            <v>Grebenasto stikalo</v>
          </cell>
          <cell r="C8130" t="str">
            <v>CS 10 91 U</v>
          </cell>
          <cell r="D8130" t="str">
            <v>4,5702</v>
          </cell>
          <cell r="E8130" t="str">
            <v>EG</v>
          </cell>
          <cell r="F8130">
            <v>43</v>
          </cell>
          <cell r="G8130">
            <v>26050.14</v>
          </cell>
          <cell r="H8130">
            <v>0.1</v>
          </cell>
          <cell r="I8130">
            <v>28941.705540000003</v>
          </cell>
          <cell r="J8130">
            <v>3646654.8980400003</v>
          </cell>
          <cell r="K8130">
            <v>0.55000000000000004</v>
          </cell>
          <cell r="L8130">
            <v>5652316</v>
          </cell>
        </row>
        <row r="8131">
          <cell r="A8131" t="str">
            <v>004773009</v>
          </cell>
          <cell r="B8131" t="str">
            <v>Grebenasto stikalo</v>
          </cell>
          <cell r="C8131" t="str">
            <v>CS 16 91 U</v>
          </cell>
          <cell r="D8131" t="str">
            <v>4,8519</v>
          </cell>
          <cell r="E8131" t="str">
            <v>EG</v>
          </cell>
          <cell r="F8131">
            <v>43</v>
          </cell>
          <cell r="G8131">
            <v>27655.829999999998</v>
          </cell>
          <cell r="H8131">
            <v>0.1</v>
          </cell>
          <cell r="I8131">
            <v>30725.627130000001</v>
          </cell>
          <cell r="J8131">
            <v>3871429.0183800003</v>
          </cell>
          <cell r="K8131">
            <v>0.55000000000000004</v>
          </cell>
          <cell r="L8131">
            <v>6000715</v>
          </cell>
        </row>
        <row r="8132">
          <cell r="A8132" t="str">
            <v>004773010</v>
          </cell>
          <cell r="B8132" t="str">
            <v>Grebenasto stikalo</v>
          </cell>
          <cell r="C8132" t="str">
            <v>CS 25 91 U</v>
          </cell>
          <cell r="D8132" t="str">
            <v>6,6988</v>
          </cell>
          <cell r="E8132" t="str">
            <v>EG</v>
          </cell>
          <cell r="F8132">
            <v>43</v>
          </cell>
          <cell r="G8132">
            <v>38183.159999999996</v>
          </cell>
          <cell r="H8132">
            <v>0.1</v>
          </cell>
          <cell r="I8132">
            <v>42421.490760000001</v>
          </cell>
          <cell r="J8132">
            <v>5345107.8357600002</v>
          </cell>
          <cell r="K8132">
            <v>0.55000000000000004</v>
          </cell>
          <cell r="L8132">
            <v>8284918</v>
          </cell>
        </row>
        <row r="8133">
          <cell r="A8133" t="str">
            <v>004773011</v>
          </cell>
          <cell r="B8133" t="str">
            <v>Grebenasto stikalo</v>
          </cell>
          <cell r="C8133" t="str">
            <v>CS 32 91 U</v>
          </cell>
          <cell r="D8133" t="str">
            <v>8,6082</v>
          </cell>
          <cell r="E8133" t="str">
            <v>EG</v>
          </cell>
          <cell r="F8133">
            <v>43</v>
          </cell>
          <cell r="G8133">
            <v>49066.74</v>
          </cell>
          <cell r="H8133">
            <v>0.1</v>
          </cell>
          <cell r="I8133">
            <v>54513.148140000005</v>
          </cell>
          <cell r="J8133">
            <v>6868656.6656400003</v>
          </cell>
          <cell r="K8133">
            <v>0.55000000000000004</v>
          </cell>
          <cell r="L8133">
            <v>10646418</v>
          </cell>
        </row>
        <row r="8134">
          <cell r="A8134" t="str">
            <v>004773012</v>
          </cell>
          <cell r="B8134" t="str">
            <v>Grebenasto stikalo</v>
          </cell>
          <cell r="C8134" t="str">
            <v>CS 40 91 U</v>
          </cell>
          <cell r="D8134" t="str">
            <v>10,9559</v>
          </cell>
          <cell r="E8134" t="str">
            <v>EG</v>
          </cell>
          <cell r="F8134">
            <v>43</v>
          </cell>
          <cell r="G8134">
            <v>62448.63</v>
          </cell>
          <cell r="H8134">
            <v>0.1</v>
          </cell>
          <cell r="I8134">
            <v>69380.427930000005</v>
          </cell>
          <cell r="J8134">
            <v>8741933.9191800002</v>
          </cell>
          <cell r="K8134">
            <v>0.55000000000000004</v>
          </cell>
          <cell r="L8134">
            <v>13549998</v>
          </cell>
        </row>
        <row r="8135">
          <cell r="A8135" t="str">
            <v>004773013</v>
          </cell>
          <cell r="B8135" t="str">
            <v>Grebenasto stikalo</v>
          </cell>
          <cell r="C8135" t="str">
            <v>CS 63 91 U</v>
          </cell>
          <cell r="D8135" t="str">
            <v>14,7122</v>
          </cell>
          <cell r="E8135" t="str">
            <v>EG</v>
          </cell>
          <cell r="F8135">
            <v>43</v>
          </cell>
          <cell r="G8135">
            <v>83859.539999999994</v>
          </cell>
          <cell r="H8135">
            <v>0.1</v>
          </cell>
          <cell r="I8135">
            <v>93167.948940000002</v>
          </cell>
          <cell r="J8135">
            <v>11739161.566440001</v>
          </cell>
          <cell r="K8135">
            <v>0.55000000000000004</v>
          </cell>
          <cell r="L8135">
            <v>18195701</v>
          </cell>
        </row>
        <row r="8136">
          <cell r="A8136" t="str">
            <v>004773014</v>
          </cell>
          <cell r="B8136" t="str">
            <v>Grebenasto stikalo</v>
          </cell>
          <cell r="C8136" t="str">
            <v>CS 80 91 U</v>
          </cell>
          <cell r="D8136" t="str">
            <v>25,6682</v>
          </cell>
          <cell r="E8136" t="str">
            <v>EG</v>
          </cell>
          <cell r="F8136">
            <v>43</v>
          </cell>
          <cell r="G8136">
            <v>146308.74</v>
          </cell>
          <cell r="H8136">
            <v>0.1</v>
          </cell>
          <cell r="I8136">
            <v>162549.01014</v>
          </cell>
          <cell r="J8136">
            <v>20481175.27764</v>
          </cell>
          <cell r="K8136">
            <v>0.55000000000000004</v>
          </cell>
          <cell r="L8136">
            <v>31745822</v>
          </cell>
        </row>
        <row r="8137">
          <cell r="A8137" t="str">
            <v>004773015</v>
          </cell>
          <cell r="B8137" t="str">
            <v>Grebenasto stikalo</v>
          </cell>
          <cell r="C8137" t="str">
            <v>CS 100 91 U</v>
          </cell>
          <cell r="D8137" t="str">
            <v>27,1707</v>
          </cell>
          <cell r="E8137" t="str">
            <v>EG</v>
          </cell>
          <cell r="F8137">
            <v>43</v>
          </cell>
          <cell r="G8137">
            <v>154872.99</v>
          </cell>
          <cell r="H8137">
            <v>0.1</v>
          </cell>
          <cell r="I8137">
            <v>172063.89189</v>
          </cell>
          <cell r="J8137">
            <v>21680050.378139999</v>
          </cell>
          <cell r="K8137">
            <v>0.55000000000000004</v>
          </cell>
          <cell r="L8137">
            <v>33604079</v>
          </cell>
        </row>
        <row r="8138">
          <cell r="A8138" t="str">
            <v>004773016</v>
          </cell>
          <cell r="B8138" t="str">
            <v>Grebenasto stikalo</v>
          </cell>
          <cell r="C8138" t="str">
            <v>CS 10 10 U</v>
          </cell>
          <cell r="D8138" t="str">
            <v>5,6971</v>
          </cell>
          <cell r="E8138" t="str">
            <v>EG</v>
          </cell>
          <cell r="F8138">
            <v>43</v>
          </cell>
          <cell r="G8138">
            <v>32473.469999999998</v>
          </cell>
          <cell r="H8138">
            <v>0.1</v>
          </cell>
          <cell r="I8138">
            <v>36078.025170000001</v>
          </cell>
          <cell r="J8138">
            <v>4545831.1714200005</v>
          </cell>
          <cell r="K8138">
            <v>0.55000000000000004</v>
          </cell>
          <cell r="L8138">
            <v>7046039</v>
          </cell>
        </row>
        <row r="8139">
          <cell r="A8139" t="str">
            <v>004773017</v>
          </cell>
          <cell r="B8139" t="str">
            <v>Grebenasto stikalo</v>
          </cell>
          <cell r="C8139" t="str">
            <v>CS 16 10 U</v>
          </cell>
          <cell r="D8139" t="str">
            <v>6,0414</v>
          </cell>
          <cell r="E8139" t="str">
            <v>EG</v>
          </cell>
          <cell r="F8139">
            <v>43</v>
          </cell>
          <cell r="G8139">
            <v>34435.979999999996</v>
          </cell>
          <cell r="H8139">
            <v>0.1</v>
          </cell>
          <cell r="I8139">
            <v>38258.373780000002</v>
          </cell>
          <cell r="J8139">
            <v>4820555.0962800002</v>
          </cell>
          <cell r="K8139">
            <v>0.55000000000000004</v>
          </cell>
          <cell r="L8139">
            <v>7471861</v>
          </cell>
        </row>
        <row r="8140">
          <cell r="A8140" t="str">
            <v>004773018</v>
          </cell>
          <cell r="B8140" t="str">
            <v>Grebenasto stikalo</v>
          </cell>
          <cell r="C8140" t="str">
            <v>CS 25 10 U</v>
          </cell>
          <cell r="D8140" t="str">
            <v>7,8257</v>
          </cell>
          <cell r="E8140" t="str">
            <v>EG</v>
          </cell>
          <cell r="F8140">
            <v>43</v>
          </cell>
          <cell r="G8140">
            <v>44606.49</v>
          </cell>
          <cell r="H8140">
            <v>0.1</v>
          </cell>
          <cell r="I8140">
            <v>49557.810390000006</v>
          </cell>
          <cell r="J8140">
            <v>6244284.1091400003</v>
          </cell>
          <cell r="K8140">
            <v>0.55000000000000004</v>
          </cell>
          <cell r="L8140">
            <v>9678641</v>
          </cell>
        </row>
        <row r="8141">
          <cell r="A8141" t="str">
            <v>004773019</v>
          </cell>
          <cell r="B8141" t="str">
            <v>Grebenasto stikalo</v>
          </cell>
          <cell r="C8141" t="str">
            <v>CS 32 10 U</v>
          </cell>
          <cell r="D8141" t="str">
            <v>11,4255</v>
          </cell>
          <cell r="E8141" t="str">
            <v>EG</v>
          </cell>
          <cell r="F8141">
            <v>43</v>
          </cell>
          <cell r="G8141">
            <v>65125.349999999991</v>
          </cell>
          <cell r="H8141">
            <v>0.1</v>
          </cell>
          <cell r="I8141">
            <v>72354.263849999988</v>
          </cell>
          <cell r="J8141">
            <v>9116637.245099999</v>
          </cell>
          <cell r="K8141">
            <v>0.55000000000000004</v>
          </cell>
          <cell r="L8141">
            <v>14130788</v>
          </cell>
        </row>
        <row r="8142">
          <cell r="A8142" t="str">
            <v>004773020</v>
          </cell>
          <cell r="B8142" t="str">
            <v>Grebenasto stikalo</v>
          </cell>
          <cell r="C8142" t="str">
            <v>CS 40 10 U</v>
          </cell>
          <cell r="D8142" t="str">
            <v>15,1818</v>
          </cell>
          <cell r="E8142" t="str">
            <v>EG</v>
          </cell>
          <cell r="F8142">
            <v>43</v>
          </cell>
          <cell r="G8142">
            <v>86536.26</v>
          </cell>
          <cell r="H8142">
            <v>0.1</v>
          </cell>
          <cell r="I8142">
            <v>96141.78486</v>
          </cell>
          <cell r="J8142">
            <v>12113864.89236</v>
          </cell>
          <cell r="K8142">
            <v>0.55000000000000004</v>
          </cell>
          <cell r="L8142">
            <v>18776491</v>
          </cell>
        </row>
        <row r="8143">
          <cell r="A8143" t="str">
            <v>004773021</v>
          </cell>
          <cell r="B8143" t="str">
            <v>Grebenasto stikalo</v>
          </cell>
          <cell r="C8143" t="str">
            <v>CS 63 10 U</v>
          </cell>
          <cell r="D8143" t="str">
            <v>19,4076</v>
          </cell>
          <cell r="E8143" t="str">
            <v>EG</v>
          </cell>
          <cell r="F8143">
            <v>43</v>
          </cell>
          <cell r="G8143">
            <v>110623.31999999999</v>
          </cell>
          <cell r="H8143">
            <v>0.1</v>
          </cell>
          <cell r="I8143">
            <v>122902.50852</v>
          </cell>
          <cell r="J8143">
            <v>15485716.073520001</v>
          </cell>
          <cell r="K8143">
            <v>0.55000000000000004</v>
          </cell>
          <cell r="L8143">
            <v>24002860</v>
          </cell>
        </row>
        <row r="8144">
          <cell r="A8144" t="str">
            <v>004773022</v>
          </cell>
          <cell r="B8144" t="str">
            <v>Grebenasto stikalo</v>
          </cell>
          <cell r="C8144" t="str">
            <v>CS 80 10 U</v>
          </cell>
          <cell r="D8144" t="str">
            <v>32,9617</v>
          </cell>
          <cell r="E8144" t="str">
            <v>EG</v>
          </cell>
          <cell r="F8144">
            <v>43</v>
          </cell>
          <cell r="G8144">
            <v>187881.68999999997</v>
          </cell>
          <cell r="H8144">
            <v>0.1</v>
          </cell>
          <cell r="I8144">
            <v>208736.55759000001</v>
          </cell>
          <cell r="J8144">
            <v>26300806.256340001</v>
          </cell>
          <cell r="K8144">
            <v>0.55000000000000004</v>
          </cell>
          <cell r="L8144">
            <v>40766250</v>
          </cell>
        </row>
        <row r="8145">
          <cell r="A8145" t="str">
            <v>004773023</v>
          </cell>
          <cell r="B8145" t="str">
            <v>Grebenasto stikalo</v>
          </cell>
          <cell r="C8145" t="str">
            <v>CS 100 10 U</v>
          </cell>
          <cell r="D8145" t="str">
            <v>35,9354</v>
          </cell>
          <cell r="E8145" t="str">
            <v>EG</v>
          </cell>
          <cell r="F8145">
            <v>43</v>
          </cell>
          <cell r="G8145">
            <v>204831.77999999997</v>
          </cell>
          <cell r="H8145">
            <v>0.1</v>
          </cell>
          <cell r="I8145">
            <v>227568.10757999998</v>
          </cell>
          <cell r="J8145">
            <v>28673581.555079997</v>
          </cell>
          <cell r="K8145">
            <v>0.55000000000000004</v>
          </cell>
          <cell r="L8145">
            <v>44444052</v>
          </cell>
        </row>
        <row r="8146">
          <cell r="A8146" t="str">
            <v>004773024</v>
          </cell>
          <cell r="B8146" t="str">
            <v>Grebenasto stikalo</v>
          </cell>
          <cell r="C8146" t="str">
            <v>CS 10 92 U</v>
          </cell>
          <cell r="D8146" t="str">
            <v>6,2918</v>
          </cell>
          <cell r="E8146" t="str">
            <v>EG</v>
          </cell>
          <cell r="F8146">
            <v>43</v>
          </cell>
          <cell r="G8146">
            <v>35863.259999999995</v>
          </cell>
          <cell r="H8146">
            <v>0.1</v>
          </cell>
          <cell r="I8146">
            <v>39844.081859999998</v>
          </cell>
          <cell r="J8146">
            <v>5020354.3143600002</v>
          </cell>
          <cell r="K8146">
            <v>0.55000000000000004</v>
          </cell>
          <cell r="L8146">
            <v>7781550</v>
          </cell>
        </row>
        <row r="8147">
          <cell r="A8147" t="str">
            <v>004773025</v>
          </cell>
          <cell r="B8147" t="str">
            <v>Grebenasto stikalo</v>
          </cell>
          <cell r="C8147" t="str">
            <v>CS 16 92 U</v>
          </cell>
          <cell r="D8147" t="str">
            <v>6,8240</v>
          </cell>
          <cell r="E8147" t="str">
            <v>EG</v>
          </cell>
          <cell r="F8147">
            <v>43</v>
          </cell>
          <cell r="G8147">
            <v>38896.799999999996</v>
          </cell>
          <cell r="H8147">
            <v>0.1</v>
          </cell>
          <cell r="I8147">
            <v>43214.344799999999</v>
          </cell>
          <cell r="J8147">
            <v>5445007.4447999997</v>
          </cell>
          <cell r="K8147">
            <v>0.55000000000000004</v>
          </cell>
          <cell r="L8147">
            <v>8439762</v>
          </cell>
        </row>
        <row r="8148">
          <cell r="A8148" t="str">
            <v>004773026</v>
          </cell>
          <cell r="B8148" t="str">
            <v>Grebenasto stikalo</v>
          </cell>
          <cell r="C8148" t="str">
            <v>CS 25 92 U</v>
          </cell>
          <cell r="D8148" t="str">
            <v>9,9855</v>
          </cell>
          <cell r="E8148" t="str">
            <v>EG</v>
          </cell>
          <cell r="F8148">
            <v>43</v>
          </cell>
          <cell r="G8148">
            <v>56917.35</v>
          </cell>
          <cell r="H8148">
            <v>0.1</v>
          </cell>
          <cell r="I8148">
            <v>63235.175850000007</v>
          </cell>
          <cell r="J8148">
            <v>7967632.1571000004</v>
          </cell>
          <cell r="K8148">
            <v>0.55000000000000004</v>
          </cell>
          <cell r="L8148">
            <v>12349830</v>
          </cell>
        </row>
        <row r="8149">
          <cell r="A8149" t="str">
            <v>004773027</v>
          </cell>
          <cell r="B8149" t="str">
            <v>Grebenasto stikalo</v>
          </cell>
          <cell r="C8149" t="str">
            <v>CS 32 92 U</v>
          </cell>
          <cell r="D8149" t="str">
            <v>12,5524</v>
          </cell>
          <cell r="E8149" t="str">
            <v>EG</v>
          </cell>
          <cell r="F8149">
            <v>43</v>
          </cell>
          <cell r="G8149">
            <v>71548.679999999993</v>
          </cell>
          <cell r="H8149">
            <v>0.1</v>
          </cell>
          <cell r="I8149">
            <v>79490.583480000001</v>
          </cell>
          <cell r="J8149">
            <v>10015813.518480001</v>
          </cell>
          <cell r="K8149">
            <v>0.55000000000000004</v>
          </cell>
          <cell r="L8149">
            <v>15524511</v>
          </cell>
        </row>
        <row r="8150">
          <cell r="A8150" t="str">
            <v>004773028</v>
          </cell>
          <cell r="B8150" t="str">
            <v>Grebenasto stikalo</v>
          </cell>
          <cell r="C8150" t="str">
            <v>CS 40 92 U</v>
          </cell>
          <cell r="D8150" t="str">
            <v>16,8408</v>
          </cell>
          <cell r="E8150" t="str">
            <v>EG</v>
          </cell>
          <cell r="F8150">
            <v>43</v>
          </cell>
          <cell r="G8150">
            <v>95992.56</v>
          </cell>
          <cell r="H8150">
            <v>0.1</v>
          </cell>
          <cell r="I8150">
            <v>106647.73416000001</v>
          </cell>
          <cell r="J8150">
            <v>13437614.50416</v>
          </cell>
          <cell r="K8150">
            <v>0.55000000000000004</v>
          </cell>
          <cell r="L8150">
            <v>20828303</v>
          </cell>
        </row>
        <row r="8151">
          <cell r="A8151" t="str">
            <v>004773029</v>
          </cell>
          <cell r="B8151" t="str">
            <v>Grebenasto stikalo</v>
          </cell>
          <cell r="C8151" t="str">
            <v>CS 63 92 U</v>
          </cell>
          <cell r="D8151" t="str">
            <v>23,4770</v>
          </cell>
          <cell r="E8151" t="str">
            <v>EG</v>
          </cell>
          <cell r="F8151">
            <v>43</v>
          </cell>
          <cell r="G8151">
            <v>133818.9</v>
          </cell>
          <cell r="H8151">
            <v>0.1</v>
          </cell>
          <cell r="I8151">
            <v>148672.79790000001</v>
          </cell>
          <cell r="J8151">
            <v>18732772.535399999</v>
          </cell>
          <cell r="K8151">
            <v>0.55000000000000004</v>
          </cell>
          <cell r="L8151">
            <v>29035798</v>
          </cell>
        </row>
        <row r="8152">
          <cell r="A8152" t="str">
            <v>004773030</v>
          </cell>
          <cell r="B8152" t="str">
            <v>Grebenasto stikalo</v>
          </cell>
          <cell r="C8152" t="str">
            <v>CS 80 92 U</v>
          </cell>
          <cell r="D8152" t="str">
            <v>40,5995</v>
          </cell>
          <cell r="E8152" t="str">
            <v>EG</v>
          </cell>
          <cell r="F8152">
            <v>43</v>
          </cell>
          <cell r="G8152">
            <v>231417.15</v>
          </cell>
          <cell r="H8152">
            <v>0.1</v>
          </cell>
          <cell r="I8152">
            <v>257104.45365000001</v>
          </cell>
          <cell r="J8152">
            <v>32395161.159900002</v>
          </cell>
          <cell r="K8152">
            <v>0.55000000000000004</v>
          </cell>
          <cell r="L8152">
            <v>50212500</v>
          </cell>
        </row>
        <row r="8153">
          <cell r="A8153" t="str">
            <v>004773031</v>
          </cell>
          <cell r="B8153" t="str">
            <v>Grebenasto stikalo</v>
          </cell>
          <cell r="C8153" t="str">
            <v>CS 100 92 U</v>
          </cell>
          <cell r="D8153" t="str">
            <v>43,2289</v>
          </cell>
          <cell r="E8153" t="str">
            <v>EG</v>
          </cell>
          <cell r="F8153">
            <v>43</v>
          </cell>
          <cell r="G8153">
            <v>246404.72999999998</v>
          </cell>
          <cell r="H8153">
            <v>0.1</v>
          </cell>
          <cell r="I8153">
            <v>273755.65502999997</v>
          </cell>
          <cell r="J8153">
            <v>34493212.533779994</v>
          </cell>
          <cell r="K8153">
            <v>0.55000000000000004</v>
          </cell>
          <cell r="L8153">
            <v>53464480</v>
          </cell>
        </row>
        <row r="8154">
          <cell r="A8154" t="str">
            <v>004773032</v>
          </cell>
          <cell r="B8154" t="str">
            <v>Grebenasto stikalo</v>
          </cell>
          <cell r="C8154" t="str">
            <v>CS 10 107 U</v>
          </cell>
          <cell r="D8154" t="str">
            <v>4,7267</v>
          </cell>
          <cell r="E8154" t="str">
            <v>EG</v>
          </cell>
          <cell r="F8154">
            <v>43</v>
          </cell>
          <cell r="G8154">
            <v>26942.19</v>
          </cell>
          <cell r="H8154">
            <v>0.1</v>
          </cell>
          <cell r="I8154">
            <v>29932.773089999999</v>
          </cell>
          <cell r="J8154">
            <v>3771529.4093399998</v>
          </cell>
          <cell r="K8154">
            <v>0.55000000000000004</v>
          </cell>
          <cell r="L8154">
            <v>5845871</v>
          </cell>
        </row>
        <row r="8155">
          <cell r="A8155" t="str">
            <v>004773033</v>
          </cell>
          <cell r="B8155" t="str">
            <v>Grebenasto stikalo</v>
          </cell>
          <cell r="C8155" t="str">
            <v>CS 16 107 U</v>
          </cell>
          <cell r="D8155" t="str">
            <v>4,9771</v>
          </cell>
          <cell r="E8155" t="str">
            <v>EG</v>
          </cell>
          <cell r="F8155">
            <v>43</v>
          </cell>
          <cell r="G8155">
            <v>28369.469999999998</v>
          </cell>
          <cell r="H8155">
            <v>0.1</v>
          </cell>
          <cell r="I8155">
            <v>31518.481170000003</v>
          </cell>
          <cell r="J8155">
            <v>3971328.6274200003</v>
          </cell>
          <cell r="K8155">
            <v>0.55000000000000004</v>
          </cell>
          <cell r="L8155">
            <v>6155560</v>
          </cell>
        </row>
        <row r="8156">
          <cell r="A8156" t="str">
            <v>004773034</v>
          </cell>
          <cell r="B8156" t="str">
            <v>Grebenasto stikalo</v>
          </cell>
          <cell r="C8156" t="str">
            <v>CS 25 107 U</v>
          </cell>
          <cell r="D8156" t="str">
            <v>6,8866</v>
          </cell>
          <cell r="E8156" t="str">
            <v>EG</v>
          </cell>
          <cell r="F8156">
            <v>43</v>
          </cell>
          <cell r="G8156">
            <v>39253.619999999995</v>
          </cell>
          <cell r="H8156">
            <v>0.1</v>
          </cell>
          <cell r="I8156">
            <v>43610.771819999994</v>
          </cell>
          <cell r="J8156">
            <v>5494957.2493199995</v>
          </cell>
          <cell r="K8156">
            <v>0.55000000000000004</v>
          </cell>
          <cell r="L8156">
            <v>8517184</v>
          </cell>
        </row>
        <row r="8157">
          <cell r="A8157" t="str">
            <v>004773035</v>
          </cell>
          <cell r="B8157" t="str">
            <v>Grebenasto stikalo</v>
          </cell>
          <cell r="C8157" t="str">
            <v>CS 32 107 U</v>
          </cell>
          <cell r="D8157" t="str">
            <v>9,7664</v>
          </cell>
          <cell r="E8157" t="str">
            <v>EG</v>
          </cell>
          <cell r="F8157">
            <v>43</v>
          </cell>
          <cell r="G8157">
            <v>55668.479999999996</v>
          </cell>
          <cell r="H8157">
            <v>0.1</v>
          </cell>
          <cell r="I8157">
            <v>61847.681280000004</v>
          </cell>
          <cell r="J8157">
            <v>7792807.8412800003</v>
          </cell>
          <cell r="K8157">
            <v>0.55000000000000004</v>
          </cell>
          <cell r="L8157">
            <v>12078853</v>
          </cell>
        </row>
        <row r="8158">
          <cell r="A8158" t="str">
            <v>004773036</v>
          </cell>
          <cell r="B8158" t="str">
            <v>Grebenasto stikalo</v>
          </cell>
          <cell r="C8158" t="str">
            <v>CS 40 107 U</v>
          </cell>
          <cell r="D8158" t="str">
            <v>12,3958</v>
          </cell>
          <cell r="E8158" t="str">
            <v>EG</v>
          </cell>
          <cell r="F8158">
            <v>43</v>
          </cell>
          <cell r="G8158">
            <v>70656.06</v>
          </cell>
          <cell r="H8158">
            <v>0.1</v>
          </cell>
          <cell r="I8158">
            <v>78498.882660000003</v>
          </cell>
          <cell r="J8158">
            <v>9890859.2151600011</v>
          </cell>
          <cell r="K8158">
            <v>0.55000000000000004</v>
          </cell>
          <cell r="L8158">
            <v>15330832</v>
          </cell>
        </row>
        <row r="8159">
          <cell r="A8159" t="str">
            <v>004773037</v>
          </cell>
          <cell r="B8159" t="str">
            <v>Grebenasto stikalo</v>
          </cell>
          <cell r="C8159" t="str">
            <v>CS 63 107 U</v>
          </cell>
          <cell r="D8159" t="str">
            <v>15,9017</v>
          </cell>
          <cell r="E8159" t="str">
            <v>EG</v>
          </cell>
          <cell r="F8159">
            <v>43</v>
          </cell>
          <cell r="G8159">
            <v>90639.689999999988</v>
          </cell>
          <cell r="H8159">
            <v>0.1</v>
          </cell>
          <cell r="I8159">
            <v>100700.69559</v>
          </cell>
          <cell r="J8159">
            <v>12688287.644340001</v>
          </cell>
          <cell r="K8159">
            <v>0.55000000000000004</v>
          </cell>
          <cell r="L8159">
            <v>19666846</v>
          </cell>
        </row>
        <row r="8160">
          <cell r="A8160" t="str">
            <v>004773038</v>
          </cell>
          <cell r="B8160" t="str">
            <v>Grebenasto stikalo</v>
          </cell>
          <cell r="C8160" t="str">
            <v>CS 80 107 U</v>
          </cell>
          <cell r="D8160" t="str">
            <v>26,0751</v>
          </cell>
          <cell r="E8160" t="str">
            <v>EG</v>
          </cell>
          <cell r="F8160">
            <v>43</v>
          </cell>
          <cell r="G8160">
            <v>148628.06999999998</v>
          </cell>
          <cell r="H8160">
            <v>0.1</v>
          </cell>
          <cell r="I8160">
            <v>165125.78576999999</v>
          </cell>
          <cell r="J8160">
            <v>20805849.007019997</v>
          </cell>
          <cell r="K8160">
            <v>0.55000000000000004</v>
          </cell>
          <cell r="L8160">
            <v>32249066</v>
          </cell>
        </row>
        <row r="8161">
          <cell r="A8161" t="str">
            <v>004773039</v>
          </cell>
          <cell r="B8161" t="str">
            <v>Grebenasto stikalo</v>
          </cell>
          <cell r="C8161" t="str">
            <v>CS 100 107 U</v>
          </cell>
          <cell r="D8161" t="str">
            <v>27,3898</v>
          </cell>
          <cell r="E8161" t="str">
            <v>EG</v>
          </cell>
          <cell r="F8161">
            <v>43</v>
          </cell>
          <cell r="G8161">
            <v>156121.85999999999</v>
          </cell>
          <cell r="H8161">
            <v>0.1</v>
          </cell>
          <cell r="I8161">
            <v>173451.38646000001</v>
          </cell>
          <cell r="J8161">
            <v>21854874.69396</v>
          </cell>
          <cell r="K8161">
            <v>0.55000000000000004</v>
          </cell>
          <cell r="L8161">
            <v>33875056</v>
          </cell>
        </row>
        <row r="8162">
          <cell r="A8162" t="str">
            <v>004773040</v>
          </cell>
          <cell r="B8162" t="str">
            <v>Grebenasto stikalo</v>
          </cell>
          <cell r="C8162" t="str">
            <v>CS 10 123 U</v>
          </cell>
          <cell r="D8162" t="str">
            <v>6,5736</v>
          </cell>
          <cell r="E8162" t="str">
            <v>EG</v>
          </cell>
          <cell r="F8162">
            <v>43</v>
          </cell>
          <cell r="G8162">
            <v>37469.519999999997</v>
          </cell>
          <cell r="H8162">
            <v>0.1</v>
          </cell>
          <cell r="I8162">
            <v>41628.636720000002</v>
          </cell>
          <cell r="J8162">
            <v>5245208.2267200006</v>
          </cell>
          <cell r="K8162">
            <v>0.55000000000000004</v>
          </cell>
          <cell r="L8162">
            <v>8130073</v>
          </cell>
        </row>
        <row r="8163">
          <cell r="A8163" t="str">
            <v>004773041</v>
          </cell>
          <cell r="B8163" t="str">
            <v>Grebenasto stikalo</v>
          </cell>
          <cell r="C8163" t="str">
            <v>CS 16 123 U</v>
          </cell>
          <cell r="D8163" t="str">
            <v>7,0431</v>
          </cell>
          <cell r="E8163" t="str">
            <v>EG</v>
          </cell>
          <cell r="F8163">
            <v>43</v>
          </cell>
          <cell r="G8163">
            <v>40145.67</v>
          </cell>
          <cell r="H8163">
            <v>0.1</v>
          </cell>
          <cell r="I8163">
            <v>44601.839370000002</v>
          </cell>
          <cell r="J8163">
            <v>5619831.7606199998</v>
          </cell>
          <cell r="K8163">
            <v>0.55000000000000004</v>
          </cell>
          <cell r="L8163">
            <v>8710740</v>
          </cell>
        </row>
        <row r="8164">
          <cell r="A8164" t="str">
            <v>004773042</v>
          </cell>
          <cell r="B8164" t="str">
            <v>Grebenasto stikalo</v>
          </cell>
          <cell r="C8164" t="str">
            <v>CS 25 123 U</v>
          </cell>
          <cell r="D8164" t="str">
            <v>10,3612</v>
          </cell>
          <cell r="E8164" t="str">
            <v>EG</v>
          </cell>
          <cell r="F8164">
            <v>43</v>
          </cell>
          <cell r="G8164">
            <v>59058.84</v>
          </cell>
          <cell r="H8164">
            <v>0.1</v>
          </cell>
          <cell r="I8164">
            <v>65614.371240000008</v>
          </cell>
          <cell r="J8164">
            <v>8267410.7762400005</v>
          </cell>
          <cell r="K8164">
            <v>0.55000000000000004</v>
          </cell>
          <cell r="L8164">
            <v>12814487</v>
          </cell>
        </row>
        <row r="8165">
          <cell r="A8165" t="str">
            <v>004773043</v>
          </cell>
          <cell r="B8165" t="str">
            <v>Grebenasto stikalo</v>
          </cell>
          <cell r="C8165" t="str">
            <v>CS 32 123 U</v>
          </cell>
          <cell r="D8165" t="str">
            <v>14,1801</v>
          </cell>
          <cell r="E8165" t="str">
            <v>EG</v>
          </cell>
          <cell r="F8165">
            <v>43</v>
          </cell>
          <cell r="G8165">
            <v>80826.569999999992</v>
          </cell>
          <cell r="H8165">
            <v>0.1</v>
          </cell>
          <cell r="I8165">
            <v>89798.319269999993</v>
          </cell>
          <cell r="J8165">
            <v>11314588.228019999</v>
          </cell>
          <cell r="K8165">
            <v>0.55000000000000004</v>
          </cell>
          <cell r="L8165">
            <v>17537612</v>
          </cell>
        </row>
        <row r="8166">
          <cell r="A8166" t="str">
            <v>004773044</v>
          </cell>
          <cell r="B8166" t="str">
            <v>Grebenasto stikalo</v>
          </cell>
          <cell r="C8166" t="str">
            <v>CS 40 123 U</v>
          </cell>
          <cell r="D8166" t="str">
            <v>19,0320</v>
          </cell>
          <cell r="E8166" t="str">
            <v>EG</v>
          </cell>
          <cell r="F8166">
            <v>43</v>
          </cell>
          <cell r="G8166">
            <v>108482.4</v>
          </cell>
          <cell r="H8166">
            <v>0.1</v>
          </cell>
          <cell r="I8166">
            <v>120523.9464</v>
          </cell>
          <cell r="J8166">
            <v>15186017.246400001</v>
          </cell>
          <cell r="K8166">
            <v>0.55000000000000004</v>
          </cell>
          <cell r="L8166">
            <v>23538327</v>
          </cell>
        </row>
        <row r="8167">
          <cell r="A8167" t="str">
            <v>004773045</v>
          </cell>
          <cell r="B8167" t="str">
            <v>Grebenasto stikalo</v>
          </cell>
          <cell r="C8167" t="str">
            <v>CS 63 123 U</v>
          </cell>
          <cell r="D8167" t="str">
            <v>25,2612</v>
          </cell>
          <cell r="E8167" t="str">
            <v>EG</v>
          </cell>
          <cell r="F8167">
            <v>43</v>
          </cell>
          <cell r="G8167">
            <v>143988.84</v>
          </cell>
          <cell r="H8167">
            <v>0.1</v>
          </cell>
          <cell r="I8167">
            <v>159971.60124000002</v>
          </cell>
          <cell r="J8167">
            <v>20156421.756240003</v>
          </cell>
          <cell r="K8167">
            <v>0.55000000000000004</v>
          </cell>
          <cell r="L8167">
            <v>31242454</v>
          </cell>
        </row>
        <row r="8168">
          <cell r="A8168" t="str">
            <v>004773046</v>
          </cell>
          <cell r="B8168" t="str">
            <v>Grebenasto stikalo</v>
          </cell>
          <cell r="C8168" t="str">
            <v>CS 80 123 U</v>
          </cell>
          <cell r="D8168" t="str">
            <v>41,4134</v>
          </cell>
          <cell r="E8168" t="str">
            <v>EG</v>
          </cell>
          <cell r="F8168">
            <v>43</v>
          </cell>
          <cell r="G8168">
            <v>236056.37999999998</v>
          </cell>
          <cell r="H8168">
            <v>0.1</v>
          </cell>
          <cell r="I8168">
            <v>262258.63818000001</v>
          </cell>
          <cell r="J8168">
            <v>33044588.41068</v>
          </cell>
          <cell r="K8168">
            <v>0.55000000000000004</v>
          </cell>
          <cell r="L8168">
            <v>51219113</v>
          </cell>
        </row>
        <row r="8169">
          <cell r="A8169" t="str">
            <v>004773047</v>
          </cell>
          <cell r="B8169" t="str">
            <v>Grebenasto stikalo</v>
          </cell>
          <cell r="C8169" t="str">
            <v>CS 100 123 U</v>
          </cell>
          <cell r="D8169" t="str">
            <v>44,0428</v>
          </cell>
          <cell r="E8169" t="str">
            <v>EG</v>
          </cell>
          <cell r="F8169">
            <v>43</v>
          </cell>
          <cell r="G8169">
            <v>251043.96</v>
          </cell>
          <cell r="H8169">
            <v>0.1</v>
          </cell>
          <cell r="I8169">
            <v>278909.83956000005</v>
          </cell>
          <cell r="J8169">
            <v>35142639.78456001</v>
          </cell>
          <cell r="K8169">
            <v>0.55000000000000004</v>
          </cell>
          <cell r="L8169">
            <v>54471092</v>
          </cell>
        </row>
        <row r="8170">
          <cell r="A8170" t="str">
            <v>004773048</v>
          </cell>
          <cell r="B8170" t="str">
            <v>Grebenasto stikalo</v>
          </cell>
          <cell r="C8170" t="str">
            <v>CS 10 135 U</v>
          </cell>
          <cell r="D8170" t="str">
            <v>9,6412</v>
          </cell>
          <cell r="E8170" t="str">
            <v>EG</v>
          </cell>
          <cell r="F8170">
            <v>43</v>
          </cell>
          <cell r="G8170">
            <v>54954.84</v>
          </cell>
          <cell r="H8170">
            <v>0.1</v>
          </cell>
          <cell r="I8170">
            <v>61054.827239999999</v>
          </cell>
          <cell r="J8170">
            <v>7692908.2322399998</v>
          </cell>
          <cell r="K8170">
            <v>0.55000000000000004</v>
          </cell>
          <cell r="L8170">
            <v>11924008</v>
          </cell>
        </row>
        <row r="8171">
          <cell r="A8171" t="str">
            <v>004773049</v>
          </cell>
          <cell r="B8171" t="str">
            <v>Grebenasto stikalo</v>
          </cell>
          <cell r="C8171" t="str">
            <v>CS 16 135 U</v>
          </cell>
          <cell r="D8171" t="str">
            <v>10,3612</v>
          </cell>
          <cell r="E8171" t="str">
            <v>EG</v>
          </cell>
          <cell r="F8171">
            <v>43</v>
          </cell>
          <cell r="G8171">
            <v>59058.84</v>
          </cell>
          <cell r="H8171">
            <v>0.1</v>
          </cell>
          <cell r="I8171">
            <v>65614.371240000008</v>
          </cell>
          <cell r="J8171">
            <v>8267410.7762400005</v>
          </cell>
          <cell r="K8171">
            <v>0.55000000000000004</v>
          </cell>
          <cell r="L8171">
            <v>12814487</v>
          </cell>
        </row>
        <row r="8172">
          <cell r="A8172" t="str">
            <v>004773050</v>
          </cell>
          <cell r="B8172" t="str">
            <v>Grebenasto stikalo</v>
          </cell>
          <cell r="C8172" t="str">
            <v>CS 25 135 U</v>
          </cell>
          <cell r="D8172" t="str">
            <v>14,4618</v>
          </cell>
          <cell r="E8172" t="str">
            <v>EG</v>
          </cell>
          <cell r="F8172">
            <v>43</v>
          </cell>
          <cell r="G8172">
            <v>82432.259999999995</v>
          </cell>
          <cell r="H8172">
            <v>0.1</v>
          </cell>
          <cell r="I8172">
            <v>91582.240860000005</v>
          </cell>
          <cell r="J8172">
            <v>11539362.34836</v>
          </cell>
          <cell r="K8172">
            <v>0.55000000000000004</v>
          </cell>
          <cell r="L8172">
            <v>17886012</v>
          </cell>
        </row>
        <row r="8173">
          <cell r="A8173" t="str">
            <v>004773051</v>
          </cell>
          <cell r="B8173" t="str">
            <v>Grebenasto stikalo</v>
          </cell>
          <cell r="C8173" t="str">
            <v>CS 32 135 U</v>
          </cell>
          <cell r="D8173" t="str">
            <v>18,6251</v>
          </cell>
          <cell r="E8173" t="str">
            <v>EG</v>
          </cell>
          <cell r="F8173">
            <v>43</v>
          </cell>
          <cell r="G8173">
            <v>106163.06999999999</v>
          </cell>
          <cell r="H8173">
            <v>0.1</v>
          </cell>
          <cell r="I8173">
            <v>117947.17077000001</v>
          </cell>
          <cell r="J8173">
            <v>14861343.517020002</v>
          </cell>
          <cell r="K8173">
            <v>0.55000000000000004</v>
          </cell>
          <cell r="L8173">
            <v>23035083</v>
          </cell>
        </row>
        <row r="8174">
          <cell r="A8174" t="str">
            <v>004773052</v>
          </cell>
          <cell r="B8174" t="str">
            <v>Grebenasto stikalo</v>
          </cell>
          <cell r="C8174" t="str">
            <v>CS 40 135 U</v>
          </cell>
          <cell r="D8174" t="str">
            <v>25,6369</v>
          </cell>
          <cell r="E8174" t="str">
            <v>EG</v>
          </cell>
          <cell r="F8174">
            <v>43</v>
          </cell>
          <cell r="G8174">
            <v>146130.32999999999</v>
          </cell>
          <cell r="H8174">
            <v>0.1</v>
          </cell>
          <cell r="I8174">
            <v>162350.79663000003</v>
          </cell>
          <cell r="J8174">
            <v>20456200.375380002</v>
          </cell>
          <cell r="K8174">
            <v>0.55000000000000004</v>
          </cell>
          <cell r="L8174">
            <v>31707111</v>
          </cell>
        </row>
        <row r="8175">
          <cell r="A8175" t="str">
            <v>004773053</v>
          </cell>
          <cell r="B8175" t="str">
            <v>Grebenasto stikalo</v>
          </cell>
          <cell r="C8175" t="str">
            <v>CS 63 135 U</v>
          </cell>
          <cell r="D8175" t="str">
            <v>34,5894</v>
          </cell>
          <cell r="E8175" t="str">
            <v>EG</v>
          </cell>
          <cell r="F8175">
            <v>43</v>
          </cell>
          <cell r="G8175">
            <v>197159.58</v>
          </cell>
          <cell r="H8175">
            <v>0.1</v>
          </cell>
          <cell r="I8175">
            <v>219044.29337999999</v>
          </cell>
          <cell r="J8175">
            <v>27599580.965879999</v>
          </cell>
          <cell r="K8175">
            <v>0.55000000000000004</v>
          </cell>
          <cell r="L8175">
            <v>42779351</v>
          </cell>
        </row>
        <row r="8176">
          <cell r="A8176" t="str">
            <v>004773054</v>
          </cell>
          <cell r="B8176" t="str">
            <v>Grebenasto stikalo</v>
          </cell>
          <cell r="C8176" t="str">
            <v>CS 80 135 U</v>
          </cell>
          <cell r="D8176" t="str">
            <v>56,7204</v>
          </cell>
          <cell r="E8176" t="str">
            <v>EG</v>
          </cell>
          <cell r="F8176">
            <v>43</v>
          </cell>
          <cell r="G8176">
            <v>323306.27999999997</v>
          </cell>
          <cell r="H8176">
            <v>0.1</v>
          </cell>
          <cell r="I8176">
            <v>359193.27707999997</v>
          </cell>
          <cell r="J8176">
            <v>45258352.912079997</v>
          </cell>
          <cell r="K8176">
            <v>0.55000000000000004</v>
          </cell>
          <cell r="L8176">
            <v>70150448</v>
          </cell>
        </row>
        <row r="8177">
          <cell r="A8177" t="str">
            <v>004773055</v>
          </cell>
          <cell r="B8177" t="str">
            <v>Grebenasto stikalo</v>
          </cell>
          <cell r="C8177" t="str">
            <v>CS 100 135 U</v>
          </cell>
          <cell r="D8177" t="str">
            <v>60,6958</v>
          </cell>
          <cell r="E8177" t="str">
            <v>EG</v>
          </cell>
          <cell r="F8177">
            <v>43</v>
          </cell>
          <cell r="G8177">
            <v>345966.06</v>
          </cell>
          <cell r="H8177">
            <v>0.1</v>
          </cell>
          <cell r="I8177">
            <v>384368.29266000004</v>
          </cell>
          <cell r="J8177">
            <v>48430404.875160001</v>
          </cell>
          <cell r="K8177">
            <v>0.55000000000000004</v>
          </cell>
          <cell r="L8177">
            <v>75067128</v>
          </cell>
        </row>
        <row r="8178">
          <cell r="A8178" t="str">
            <v>004773088</v>
          </cell>
          <cell r="B8178" t="str">
            <v>Grebenasto stikalo</v>
          </cell>
          <cell r="C8178" t="str">
            <v>CS 10 66 U</v>
          </cell>
          <cell r="D8178" t="str">
            <v>9,0778</v>
          </cell>
          <cell r="E8178" t="str">
            <v>EG</v>
          </cell>
          <cell r="F8178">
            <v>43</v>
          </cell>
          <cell r="G8178">
            <v>51743.46</v>
          </cell>
          <cell r="H8178">
            <v>0.1</v>
          </cell>
          <cell r="I8178">
            <v>57486.984060000003</v>
          </cell>
          <cell r="J8178">
            <v>7243359.99156</v>
          </cell>
          <cell r="K8178">
            <v>0.55000000000000004</v>
          </cell>
          <cell r="L8178">
            <v>11227208</v>
          </cell>
        </row>
        <row r="8179">
          <cell r="A8179" t="str">
            <v>004773089</v>
          </cell>
          <cell r="B8179" t="str">
            <v>Grebenasto stikalo</v>
          </cell>
          <cell r="C8179" t="str">
            <v>CS 16 66 U</v>
          </cell>
          <cell r="D8179" t="str">
            <v>9,7977</v>
          </cell>
          <cell r="E8179" t="str">
            <v>EG</v>
          </cell>
          <cell r="F8179">
            <v>43</v>
          </cell>
          <cell r="G8179">
            <v>55846.889999999992</v>
          </cell>
          <cell r="H8179">
            <v>0.1</v>
          </cell>
          <cell r="I8179">
            <v>62045.894789999998</v>
          </cell>
          <cell r="J8179">
            <v>7817782.7435400002</v>
          </cell>
          <cell r="K8179">
            <v>0.55000000000000004</v>
          </cell>
          <cell r="L8179">
            <v>12117564</v>
          </cell>
        </row>
        <row r="8180">
          <cell r="A8180" t="str">
            <v>004773090</v>
          </cell>
          <cell r="B8180" t="str">
            <v>Grebenasto stikalo</v>
          </cell>
          <cell r="C8180" t="str">
            <v>CS 25 66 U</v>
          </cell>
          <cell r="D8180" t="str">
            <v>13,4914</v>
          </cell>
          <cell r="E8180" t="str">
            <v>EG</v>
          </cell>
          <cell r="F8180">
            <v>43</v>
          </cell>
          <cell r="G8180">
            <v>76900.98</v>
          </cell>
          <cell r="H8180">
            <v>0.1</v>
          </cell>
          <cell r="I8180">
            <v>85436.988780000014</v>
          </cell>
          <cell r="J8180">
            <v>10765060.586280001</v>
          </cell>
          <cell r="K8180">
            <v>0.55000000000000004</v>
          </cell>
          <cell r="L8180">
            <v>16685844</v>
          </cell>
        </row>
        <row r="8181">
          <cell r="A8181" t="str">
            <v>004773091</v>
          </cell>
          <cell r="B8181" t="str">
            <v>Grebenasto stikalo</v>
          </cell>
          <cell r="C8181" t="str">
            <v>CS 32 66 U</v>
          </cell>
          <cell r="D8181" t="str">
            <v>17,5921</v>
          </cell>
          <cell r="E8181" t="str">
            <v>EG</v>
          </cell>
          <cell r="F8181">
            <v>43</v>
          </cell>
          <cell r="G8181">
            <v>100274.96999999999</v>
          </cell>
          <cell r="H8181">
            <v>0.1</v>
          </cell>
          <cell r="I8181">
            <v>111405.49166999999</v>
          </cell>
          <cell r="J8181">
            <v>14037091.950419998</v>
          </cell>
          <cell r="K8181">
            <v>0.55000000000000004</v>
          </cell>
          <cell r="L8181">
            <v>21757493</v>
          </cell>
        </row>
        <row r="8182">
          <cell r="A8182" t="str">
            <v>004773092</v>
          </cell>
          <cell r="B8182" t="str">
            <v>Grebenasto stikalo</v>
          </cell>
          <cell r="C8182" t="str">
            <v>CS 10 67 U</v>
          </cell>
          <cell r="D8182" t="str">
            <v>6,8553</v>
          </cell>
          <cell r="E8182" t="str">
            <v>EG</v>
          </cell>
          <cell r="F8182">
            <v>43</v>
          </cell>
          <cell r="G8182">
            <v>39075.21</v>
          </cell>
          <cell r="H8182">
            <v>0.1</v>
          </cell>
          <cell r="I8182">
            <v>43412.55831</v>
          </cell>
          <cell r="J8182">
            <v>5469982.3470599996</v>
          </cell>
          <cell r="K8182">
            <v>0.55000000000000004</v>
          </cell>
          <cell r="L8182">
            <v>8478473</v>
          </cell>
        </row>
        <row r="8183">
          <cell r="A8183" t="str">
            <v>004773093</v>
          </cell>
          <cell r="B8183" t="str">
            <v>Grebenasto stikalo</v>
          </cell>
          <cell r="C8183" t="str">
            <v>CS 16 67 U</v>
          </cell>
          <cell r="D8183" t="str">
            <v>7,3248</v>
          </cell>
          <cell r="E8183" t="str">
            <v>EG</v>
          </cell>
          <cell r="F8183">
            <v>43</v>
          </cell>
          <cell r="G8183">
            <v>41751.359999999993</v>
          </cell>
          <cell r="H8183">
            <v>0.1</v>
          </cell>
          <cell r="I8183">
            <v>46385.76096</v>
          </cell>
          <cell r="J8183">
            <v>5844605.8809599997</v>
          </cell>
          <cell r="K8183">
            <v>0.55000000000000004</v>
          </cell>
          <cell r="L8183">
            <v>9059140</v>
          </cell>
        </row>
        <row r="8184">
          <cell r="A8184" t="str">
            <v>004773094</v>
          </cell>
          <cell r="B8184" t="str">
            <v>Grebenasto stikalo</v>
          </cell>
          <cell r="C8184" t="str">
            <v>CS 25 67 U</v>
          </cell>
          <cell r="D8184" t="str">
            <v>10,5490</v>
          </cell>
          <cell r="E8184" t="str">
            <v>EG</v>
          </cell>
          <cell r="F8184">
            <v>43</v>
          </cell>
          <cell r="G8184">
            <v>60129.299999999996</v>
          </cell>
          <cell r="H8184">
            <v>0.1</v>
          </cell>
          <cell r="I8184">
            <v>66803.652300000002</v>
          </cell>
          <cell r="J8184">
            <v>8417260.1897999998</v>
          </cell>
          <cell r="K8184">
            <v>0.55000000000000004</v>
          </cell>
          <cell r="L8184">
            <v>13046754</v>
          </cell>
        </row>
        <row r="8185">
          <cell r="A8185" t="str">
            <v>004773095</v>
          </cell>
          <cell r="B8185" t="str">
            <v>Grebenasto stikalo</v>
          </cell>
          <cell r="C8185" t="str">
            <v>CS 16 98 U</v>
          </cell>
          <cell r="D8185" t="str">
            <v>10,4551</v>
          </cell>
          <cell r="E8185" t="str">
            <v>EG</v>
          </cell>
          <cell r="F8185">
            <v>43</v>
          </cell>
          <cell r="G8185">
            <v>59594.069999999992</v>
          </cell>
          <cell r="H8185">
            <v>0.1</v>
          </cell>
          <cell r="I8185">
            <v>66209.011769999997</v>
          </cell>
          <cell r="J8185">
            <v>8342335.4830199992</v>
          </cell>
          <cell r="K8185">
            <v>0.55000000000000004</v>
          </cell>
          <cell r="L8185">
            <v>12930620</v>
          </cell>
        </row>
        <row r="8186">
          <cell r="A8186" t="str">
            <v>004773096</v>
          </cell>
          <cell r="B8186" t="str">
            <v>Grebenasto stikalo</v>
          </cell>
          <cell r="C8186" t="str">
            <v>CS 25 98 U</v>
          </cell>
          <cell r="D8186" t="str">
            <v>15,0879</v>
          </cell>
          <cell r="E8186" t="str">
            <v>EG</v>
          </cell>
          <cell r="F8186">
            <v>43</v>
          </cell>
          <cell r="G8186">
            <v>86001.03</v>
          </cell>
          <cell r="H8186">
            <v>0.1</v>
          </cell>
          <cell r="I8186">
            <v>95547.144329999996</v>
          </cell>
          <cell r="J8186">
            <v>12038940.18558</v>
          </cell>
          <cell r="K8186">
            <v>0.55000000000000004</v>
          </cell>
          <cell r="L8186">
            <v>18660358</v>
          </cell>
        </row>
        <row r="8187">
          <cell r="A8187" t="str">
            <v>004773097</v>
          </cell>
          <cell r="B8187" t="str">
            <v>Grebenasto stikalo</v>
          </cell>
          <cell r="C8187" t="str">
            <v>CS 32 98 U</v>
          </cell>
          <cell r="D8187" t="str">
            <v>20,2528</v>
          </cell>
          <cell r="E8187" t="str">
            <v>EG</v>
          </cell>
          <cell r="F8187">
            <v>43</v>
          </cell>
          <cell r="G8187">
            <v>115440.95999999999</v>
          </cell>
          <cell r="H8187">
            <v>0.1</v>
          </cell>
          <cell r="I8187">
            <v>128254.90656</v>
          </cell>
          <cell r="J8187">
            <v>16160118.22656</v>
          </cell>
          <cell r="K8187">
            <v>0.55000000000000004</v>
          </cell>
          <cell r="L8187">
            <v>25048184</v>
          </cell>
        </row>
        <row r="8188">
          <cell r="A8188" t="str">
            <v>004773098</v>
          </cell>
          <cell r="B8188" t="str">
            <v>Grebenasto stikalo</v>
          </cell>
          <cell r="C8188" t="str">
            <v>CS 40 98 U</v>
          </cell>
          <cell r="D8188" t="str">
            <v>28,0159</v>
          </cell>
          <cell r="E8188" t="str">
            <v>EG</v>
          </cell>
          <cell r="F8188">
            <v>43</v>
          </cell>
          <cell r="G8188">
            <v>159690.62999999998</v>
          </cell>
          <cell r="H8188">
            <v>0.1</v>
          </cell>
          <cell r="I8188">
            <v>177416.28993</v>
          </cell>
          <cell r="J8188">
            <v>22354452.531179998</v>
          </cell>
          <cell r="K8188">
            <v>0.55000000000000004</v>
          </cell>
          <cell r="L8188">
            <v>34649402</v>
          </cell>
        </row>
        <row r="8189">
          <cell r="A8189" t="str">
            <v>004773099</v>
          </cell>
          <cell r="B8189" t="str">
            <v>Grebenasto stikalo</v>
          </cell>
          <cell r="C8189" t="str">
            <v>CS 16 97 U</v>
          </cell>
          <cell r="D8189" t="str">
            <v>15,4635</v>
          </cell>
          <cell r="E8189" t="str">
            <v>EG</v>
          </cell>
          <cell r="F8189">
            <v>43</v>
          </cell>
          <cell r="G8189">
            <v>88141.95</v>
          </cell>
          <cell r="H8189">
            <v>0.1</v>
          </cell>
          <cell r="I8189">
            <v>97925.706449999998</v>
          </cell>
          <cell r="J8189">
            <v>12338639.012699999</v>
          </cell>
          <cell r="K8189">
            <v>0.55000000000000004</v>
          </cell>
          <cell r="L8189">
            <v>19124891</v>
          </cell>
        </row>
        <row r="8190">
          <cell r="A8190" t="str">
            <v>004773100</v>
          </cell>
          <cell r="B8190" t="str">
            <v>Grebenasto stikalo</v>
          </cell>
          <cell r="C8190" t="str">
            <v>CS 25 97 U</v>
          </cell>
          <cell r="D8190" t="str">
            <v>21,5049</v>
          </cell>
          <cell r="E8190" t="str">
            <v>EG</v>
          </cell>
          <cell r="F8190">
            <v>43</v>
          </cell>
          <cell r="G8190">
            <v>122577.93</v>
          </cell>
          <cell r="H8190">
            <v>0.1</v>
          </cell>
          <cell r="I8190">
            <v>136184.08022999999</v>
          </cell>
          <cell r="J8190">
            <v>17159194.10898</v>
          </cell>
          <cell r="K8190">
            <v>0.55000000000000004</v>
          </cell>
          <cell r="L8190">
            <v>26596751</v>
          </cell>
        </row>
        <row r="8191">
          <cell r="A8191" t="str">
            <v>004773101</v>
          </cell>
          <cell r="B8191" t="str">
            <v>Grebenasto stikalo</v>
          </cell>
          <cell r="C8191" t="str">
            <v>CS 32 97 U</v>
          </cell>
          <cell r="D8191" t="str">
            <v>27,6402</v>
          </cell>
          <cell r="E8191" t="str">
            <v>EG</v>
          </cell>
          <cell r="F8191">
            <v>43</v>
          </cell>
          <cell r="G8191">
            <v>157549.13999999998</v>
          </cell>
          <cell r="H8191">
            <v>0.1</v>
          </cell>
          <cell r="I8191">
            <v>175037.09453999999</v>
          </cell>
          <cell r="J8191">
            <v>22054673.912039999</v>
          </cell>
          <cell r="K8191">
            <v>0.55000000000000004</v>
          </cell>
          <cell r="L8191">
            <v>34184745</v>
          </cell>
        </row>
        <row r="8192">
          <cell r="A8192" t="str">
            <v>004773102</v>
          </cell>
          <cell r="B8192" t="str">
            <v>Grebenasto stikalo</v>
          </cell>
          <cell r="C8192" t="str">
            <v>CS 40 97 U</v>
          </cell>
          <cell r="D8192" t="str">
            <v>39,0970</v>
          </cell>
          <cell r="E8192" t="str">
            <v>EG</v>
          </cell>
          <cell r="F8192">
            <v>43</v>
          </cell>
          <cell r="G8192">
            <v>222852.9</v>
          </cell>
          <cell r="H8192">
            <v>0.1</v>
          </cell>
          <cell r="I8192">
            <v>247589.57190000001</v>
          </cell>
          <cell r="J8192">
            <v>31196286.0594</v>
          </cell>
          <cell r="K8192">
            <v>0.55000000000000004</v>
          </cell>
          <cell r="L8192">
            <v>48354244</v>
          </cell>
        </row>
        <row r="8193">
          <cell r="A8193" t="str">
            <v>004773103</v>
          </cell>
          <cell r="B8193" t="str">
            <v>Grebenasto stikalo</v>
          </cell>
          <cell r="C8193" t="str">
            <v>CS 10 51 U</v>
          </cell>
          <cell r="D8193" t="str">
            <v>4,6954</v>
          </cell>
          <cell r="E8193" t="str">
            <v>EG</v>
          </cell>
          <cell r="F8193">
            <v>43</v>
          </cell>
          <cell r="G8193">
            <v>26763.78</v>
          </cell>
          <cell r="H8193">
            <v>0.1</v>
          </cell>
          <cell r="I8193">
            <v>29734.559580000001</v>
          </cell>
          <cell r="J8193">
            <v>3746554.5070799999</v>
          </cell>
          <cell r="K8193">
            <v>0.55000000000000004</v>
          </cell>
          <cell r="L8193">
            <v>5807160</v>
          </cell>
        </row>
        <row r="8194">
          <cell r="A8194" t="str">
            <v>004773104</v>
          </cell>
          <cell r="B8194" t="str">
            <v>Grebenasto stikalo</v>
          </cell>
          <cell r="C8194" t="str">
            <v>CS 16 51 U</v>
          </cell>
          <cell r="D8194" t="str">
            <v>4,9771</v>
          </cell>
          <cell r="E8194" t="str">
            <v>EG</v>
          </cell>
          <cell r="F8194">
            <v>43</v>
          </cell>
          <cell r="G8194">
            <v>28369.469999999998</v>
          </cell>
          <cell r="H8194">
            <v>0.1</v>
          </cell>
          <cell r="I8194">
            <v>31518.481170000003</v>
          </cell>
          <cell r="J8194">
            <v>3971328.6274200003</v>
          </cell>
          <cell r="K8194">
            <v>0.55000000000000004</v>
          </cell>
          <cell r="L8194">
            <v>6155560</v>
          </cell>
        </row>
        <row r="8195">
          <cell r="A8195" t="str">
            <v>004773105</v>
          </cell>
          <cell r="B8195" t="str">
            <v>Grebenasto stikalo</v>
          </cell>
          <cell r="C8195" t="str">
            <v>CS 25 51 U</v>
          </cell>
          <cell r="D8195" t="str">
            <v>6,8866</v>
          </cell>
          <cell r="E8195" t="str">
            <v>EG</v>
          </cell>
          <cell r="F8195">
            <v>43</v>
          </cell>
          <cell r="G8195">
            <v>39253.619999999995</v>
          </cell>
          <cell r="H8195">
            <v>0.1</v>
          </cell>
          <cell r="I8195">
            <v>43610.771819999994</v>
          </cell>
          <cell r="J8195">
            <v>5494957.2493199995</v>
          </cell>
          <cell r="K8195">
            <v>0.55000000000000004</v>
          </cell>
          <cell r="L8195">
            <v>8517184</v>
          </cell>
        </row>
        <row r="8196">
          <cell r="A8196" t="str">
            <v>004773106</v>
          </cell>
          <cell r="B8196" t="str">
            <v>Grebenasto stikalo</v>
          </cell>
          <cell r="C8196" t="str">
            <v>CS 32 51 U</v>
          </cell>
          <cell r="D8196" t="str">
            <v>8,7960</v>
          </cell>
          <cell r="E8196" t="str">
            <v>EG</v>
          </cell>
          <cell r="F8196">
            <v>43</v>
          </cell>
          <cell r="G8196">
            <v>50137.2</v>
          </cell>
          <cell r="H8196">
            <v>0.1</v>
          </cell>
          <cell r="I8196">
            <v>55702.429199999999</v>
          </cell>
          <cell r="J8196">
            <v>7018506.0791999996</v>
          </cell>
          <cell r="K8196">
            <v>0.55000000000000004</v>
          </cell>
          <cell r="L8196">
            <v>10878685</v>
          </cell>
        </row>
        <row r="8197">
          <cell r="A8197" t="str">
            <v>004773107</v>
          </cell>
          <cell r="B8197" t="str">
            <v>Grebenasto stikalo</v>
          </cell>
          <cell r="C8197" t="str">
            <v>CS 40 51 U</v>
          </cell>
          <cell r="D8197" t="str">
            <v>11,1124</v>
          </cell>
          <cell r="E8197" t="str">
            <v>EG</v>
          </cell>
          <cell r="F8197">
            <v>43</v>
          </cell>
          <cell r="G8197">
            <v>63340.679999999993</v>
          </cell>
          <cell r="H8197">
            <v>0.1</v>
          </cell>
          <cell r="I8197">
            <v>70371.495479999998</v>
          </cell>
          <cell r="J8197">
            <v>8866808.4304799996</v>
          </cell>
          <cell r="K8197">
            <v>0.55000000000000004</v>
          </cell>
          <cell r="L8197">
            <v>13743554</v>
          </cell>
        </row>
        <row r="8198">
          <cell r="A8198" t="str">
            <v>004773108</v>
          </cell>
          <cell r="B8198" t="str">
            <v>Grebenasto stikalo</v>
          </cell>
          <cell r="C8198" t="str">
            <v>CS 63 51 U</v>
          </cell>
          <cell r="D8198" t="str">
            <v>15,0253</v>
          </cell>
          <cell r="E8198" t="str">
            <v>EG</v>
          </cell>
          <cell r="F8198">
            <v>43</v>
          </cell>
          <cell r="G8198">
            <v>85644.209999999992</v>
          </cell>
          <cell r="H8198">
            <v>0.1</v>
          </cell>
          <cell r="I8198">
            <v>95150.717309999993</v>
          </cell>
          <cell r="J8198">
            <v>11988990.381059999</v>
          </cell>
          <cell r="K8198">
            <v>0.55000000000000004</v>
          </cell>
          <cell r="L8198">
            <v>18582936</v>
          </cell>
        </row>
        <row r="8199">
          <cell r="A8199" t="str">
            <v>004773109</v>
          </cell>
          <cell r="B8199" t="str">
            <v>Grebenasto stikalo</v>
          </cell>
          <cell r="C8199" t="str">
            <v>CS 80 51 U</v>
          </cell>
          <cell r="D8199" t="str">
            <v>26,0751</v>
          </cell>
          <cell r="E8199" t="str">
            <v>EG</v>
          </cell>
          <cell r="F8199">
            <v>43</v>
          </cell>
          <cell r="G8199">
            <v>148628.06999999998</v>
          </cell>
          <cell r="H8199">
            <v>0.1</v>
          </cell>
          <cell r="I8199">
            <v>165125.78576999999</v>
          </cell>
          <cell r="J8199">
            <v>20805849.007019997</v>
          </cell>
          <cell r="K8199">
            <v>0.55000000000000004</v>
          </cell>
          <cell r="L8199">
            <v>32249066</v>
          </cell>
        </row>
        <row r="8200">
          <cell r="A8200" t="str">
            <v>004773110</v>
          </cell>
          <cell r="B8200" t="str">
            <v>Grebenasto stikalo</v>
          </cell>
          <cell r="C8200" t="str">
            <v>CS 100 51 U</v>
          </cell>
          <cell r="D8200" t="str">
            <v>27,3898</v>
          </cell>
          <cell r="E8200" t="str">
            <v>EG</v>
          </cell>
          <cell r="F8200">
            <v>43</v>
          </cell>
          <cell r="G8200">
            <v>156121.85999999999</v>
          </cell>
          <cell r="H8200">
            <v>0.1</v>
          </cell>
          <cell r="I8200">
            <v>173451.38646000001</v>
          </cell>
          <cell r="J8200">
            <v>21854874.69396</v>
          </cell>
          <cell r="K8200">
            <v>0.55000000000000004</v>
          </cell>
          <cell r="L8200">
            <v>33875056</v>
          </cell>
        </row>
        <row r="8201">
          <cell r="A8201" t="str">
            <v>004773111</v>
          </cell>
          <cell r="B8201" t="str">
            <v>Grebenasto stikalo</v>
          </cell>
          <cell r="C8201" t="str">
            <v>CS 10 52 U</v>
          </cell>
          <cell r="D8201" t="str">
            <v>6,4796</v>
          </cell>
          <cell r="E8201" t="str">
            <v>EG</v>
          </cell>
          <cell r="F8201">
            <v>43</v>
          </cell>
          <cell r="G8201">
            <v>36933.719999999994</v>
          </cell>
          <cell r="H8201">
            <v>0.1</v>
          </cell>
          <cell r="I8201">
            <v>41033.36292</v>
          </cell>
          <cell r="J8201">
            <v>5170203.7279199995</v>
          </cell>
          <cell r="K8201">
            <v>0.55000000000000004</v>
          </cell>
          <cell r="L8201">
            <v>8013816</v>
          </cell>
        </row>
        <row r="8202">
          <cell r="A8202" t="str">
            <v>004773112</v>
          </cell>
          <cell r="B8202" t="str">
            <v>Grebenasto stikalo</v>
          </cell>
          <cell r="C8202" t="str">
            <v>CS 16 52 U</v>
          </cell>
          <cell r="D8202" t="str">
            <v>7,0431</v>
          </cell>
          <cell r="E8202" t="str">
            <v>EG</v>
          </cell>
          <cell r="F8202">
            <v>43</v>
          </cell>
          <cell r="G8202">
            <v>40145.67</v>
          </cell>
          <cell r="H8202">
            <v>0.1</v>
          </cell>
          <cell r="I8202">
            <v>44601.839370000002</v>
          </cell>
          <cell r="J8202">
            <v>5619831.7606199998</v>
          </cell>
          <cell r="K8202">
            <v>0.55000000000000004</v>
          </cell>
          <cell r="L8202">
            <v>8710740</v>
          </cell>
        </row>
        <row r="8203">
          <cell r="A8203" t="str">
            <v>004773113</v>
          </cell>
          <cell r="B8203" t="str">
            <v>Grebenasto stikalo</v>
          </cell>
          <cell r="C8203" t="str">
            <v>CS 25 52 U</v>
          </cell>
          <cell r="D8203" t="str">
            <v>10,3612</v>
          </cell>
          <cell r="E8203" t="str">
            <v>EG</v>
          </cell>
          <cell r="F8203">
            <v>43</v>
          </cell>
          <cell r="G8203">
            <v>59058.84</v>
          </cell>
          <cell r="H8203">
            <v>0.1</v>
          </cell>
          <cell r="I8203">
            <v>65614.371240000008</v>
          </cell>
          <cell r="J8203">
            <v>8267410.7762400005</v>
          </cell>
          <cell r="K8203">
            <v>0.55000000000000004</v>
          </cell>
          <cell r="L8203">
            <v>12814487</v>
          </cell>
        </row>
        <row r="8204">
          <cell r="A8204" t="str">
            <v>004773114</v>
          </cell>
          <cell r="B8204" t="str">
            <v>Grebenasto stikalo</v>
          </cell>
          <cell r="C8204" t="str">
            <v>CS 32 52 U</v>
          </cell>
          <cell r="D8204" t="str">
            <v>12,8967</v>
          </cell>
          <cell r="E8204" t="str">
            <v>EG</v>
          </cell>
          <cell r="F8204">
            <v>43</v>
          </cell>
          <cell r="G8204">
            <v>73511.189999999988</v>
          </cell>
          <cell r="H8204">
            <v>0.1</v>
          </cell>
          <cell r="I8204">
            <v>81670.932089999988</v>
          </cell>
          <cell r="J8204">
            <v>10290537.443339998</v>
          </cell>
          <cell r="K8204">
            <v>0.55000000000000004</v>
          </cell>
          <cell r="L8204">
            <v>15950334</v>
          </cell>
        </row>
        <row r="8205">
          <cell r="A8205" t="str">
            <v>004773115</v>
          </cell>
          <cell r="B8205" t="str">
            <v>Grebenasto stikalo</v>
          </cell>
          <cell r="C8205" t="str">
            <v>CS 40 52 U</v>
          </cell>
          <cell r="D8205" t="str">
            <v>17,1538</v>
          </cell>
          <cell r="E8205" t="str">
            <v>EG</v>
          </cell>
          <cell r="F8205">
            <v>43</v>
          </cell>
          <cell r="G8205">
            <v>97776.659999999989</v>
          </cell>
          <cell r="H8205">
            <v>0.1</v>
          </cell>
          <cell r="I8205">
            <v>108629.86926000001</v>
          </cell>
          <cell r="J8205">
            <v>13687363.526760001</v>
          </cell>
          <cell r="K8205">
            <v>0.55000000000000004</v>
          </cell>
          <cell r="L8205">
            <v>21215414</v>
          </cell>
        </row>
        <row r="8206">
          <cell r="A8206" t="str">
            <v>004773116</v>
          </cell>
          <cell r="B8206" t="str">
            <v>Grebenasto stikalo</v>
          </cell>
          <cell r="C8206" t="str">
            <v>CS 63 52 U</v>
          </cell>
          <cell r="D8206" t="str">
            <v>24,1030</v>
          </cell>
          <cell r="E8206" t="str">
            <v>EG</v>
          </cell>
          <cell r="F8206">
            <v>43</v>
          </cell>
          <cell r="G8206">
            <v>137387.09999999998</v>
          </cell>
          <cell r="H8206">
            <v>0.1</v>
          </cell>
          <cell r="I8206">
            <v>152637.0681</v>
          </cell>
          <cell r="J8206">
            <v>19232270.580600001</v>
          </cell>
          <cell r="K8206">
            <v>0.55000000000000004</v>
          </cell>
          <cell r="L8206">
            <v>29810020</v>
          </cell>
        </row>
        <row r="8207">
          <cell r="A8207" t="str">
            <v>004773117</v>
          </cell>
          <cell r="B8207" t="str">
            <v>Grebenasto stikalo</v>
          </cell>
          <cell r="C8207" t="str">
            <v>CS 80 52 U</v>
          </cell>
          <cell r="D8207" t="str">
            <v>41,4134</v>
          </cell>
          <cell r="E8207" t="str">
            <v>EG</v>
          </cell>
          <cell r="F8207">
            <v>43</v>
          </cell>
          <cell r="G8207">
            <v>236056.37999999998</v>
          </cell>
          <cell r="H8207">
            <v>0.1</v>
          </cell>
          <cell r="I8207">
            <v>262258.63818000001</v>
          </cell>
          <cell r="J8207">
            <v>33044588.41068</v>
          </cell>
          <cell r="K8207">
            <v>0.55000000000000004</v>
          </cell>
          <cell r="L8207">
            <v>51219113</v>
          </cell>
        </row>
        <row r="8208">
          <cell r="A8208" t="str">
            <v>004773118</v>
          </cell>
          <cell r="B8208" t="str">
            <v>Grebenasto stikalo</v>
          </cell>
          <cell r="C8208" t="str">
            <v>CS 100 52 U</v>
          </cell>
          <cell r="D8208" t="str">
            <v>44,0428</v>
          </cell>
          <cell r="E8208" t="str">
            <v>EG</v>
          </cell>
          <cell r="F8208">
            <v>43</v>
          </cell>
          <cell r="G8208">
            <v>251043.96</v>
          </cell>
          <cell r="H8208">
            <v>0.1</v>
          </cell>
          <cell r="I8208">
            <v>278909.83956000005</v>
          </cell>
          <cell r="J8208">
            <v>35142639.78456001</v>
          </cell>
          <cell r="K8208">
            <v>0.55000000000000004</v>
          </cell>
          <cell r="L8208">
            <v>54471092</v>
          </cell>
        </row>
        <row r="8209">
          <cell r="A8209" t="str">
            <v>004773119</v>
          </cell>
          <cell r="B8209" t="str">
            <v>Grebenasto stikalo</v>
          </cell>
          <cell r="C8209" t="str">
            <v>CS 10 53 U</v>
          </cell>
          <cell r="D8209" t="str">
            <v>9,2343</v>
          </cell>
          <cell r="E8209" t="str">
            <v>EG</v>
          </cell>
          <cell r="F8209">
            <v>43</v>
          </cell>
          <cell r="G8209">
            <v>52635.509999999995</v>
          </cell>
          <cell r="H8209">
            <v>0.1</v>
          </cell>
          <cell r="I8209">
            <v>58478.051610000002</v>
          </cell>
          <cell r="J8209">
            <v>7368234.5028600004</v>
          </cell>
          <cell r="K8209">
            <v>0.55000000000000004</v>
          </cell>
          <cell r="L8209">
            <v>11420764</v>
          </cell>
        </row>
        <row r="8210">
          <cell r="A8210" t="str">
            <v>004773120</v>
          </cell>
          <cell r="B8210" t="str">
            <v>Grebenasto stikalo</v>
          </cell>
          <cell r="C8210" t="str">
            <v>CS 16 53 U</v>
          </cell>
          <cell r="D8210" t="str">
            <v>9,7038</v>
          </cell>
          <cell r="E8210" t="str">
            <v>EG</v>
          </cell>
          <cell r="F8210">
            <v>43</v>
          </cell>
          <cell r="G8210">
            <v>55311.659999999996</v>
          </cell>
          <cell r="H8210">
            <v>0.1</v>
          </cell>
          <cell r="I8210">
            <v>61451.254260000002</v>
          </cell>
          <cell r="J8210">
            <v>7742858.0367600005</v>
          </cell>
          <cell r="K8210">
            <v>0.55000000000000004</v>
          </cell>
          <cell r="L8210">
            <v>12001430</v>
          </cell>
        </row>
        <row r="8211">
          <cell r="A8211" t="str">
            <v>004773121</v>
          </cell>
          <cell r="B8211" t="str">
            <v>Grebenasto stikalo</v>
          </cell>
          <cell r="C8211" t="str">
            <v>CS 25 53 U</v>
          </cell>
          <cell r="D8211" t="str">
            <v>13,4601</v>
          </cell>
          <cell r="E8211" t="str">
            <v>EG</v>
          </cell>
          <cell r="F8211">
            <v>43</v>
          </cell>
          <cell r="G8211">
            <v>76722.569999999992</v>
          </cell>
          <cell r="H8211">
            <v>0.1</v>
          </cell>
          <cell r="I8211">
            <v>85238.775270000013</v>
          </cell>
          <cell r="J8211">
            <v>10740085.684020001</v>
          </cell>
          <cell r="K8211">
            <v>0.55000000000000004</v>
          </cell>
          <cell r="L8211">
            <v>16647133</v>
          </cell>
        </row>
        <row r="8212">
          <cell r="A8212" t="str">
            <v>004773122</v>
          </cell>
          <cell r="B8212" t="str">
            <v>Grebenasto stikalo</v>
          </cell>
          <cell r="C8212" t="str">
            <v>CS 32 53 U</v>
          </cell>
          <cell r="D8212" t="str">
            <v>17,6860</v>
          </cell>
          <cell r="E8212" t="str">
            <v>EG</v>
          </cell>
          <cell r="F8212">
            <v>43</v>
          </cell>
          <cell r="G8212">
            <v>100810.2</v>
          </cell>
          <cell r="H8212">
            <v>0.1</v>
          </cell>
          <cell r="I8212">
            <v>112000.13220000001</v>
          </cell>
          <cell r="J8212">
            <v>14112016.657200001</v>
          </cell>
          <cell r="K8212">
            <v>0.55000000000000004</v>
          </cell>
          <cell r="L8212">
            <v>21873626</v>
          </cell>
        </row>
        <row r="8213">
          <cell r="A8213" t="str">
            <v>004773123</v>
          </cell>
          <cell r="B8213" t="str">
            <v>Grebenasto stikalo</v>
          </cell>
          <cell r="C8213" t="str">
            <v>CS 40 53 U</v>
          </cell>
          <cell r="D8213" t="str">
            <v>24,4160</v>
          </cell>
          <cell r="E8213" t="str">
            <v>EG</v>
          </cell>
          <cell r="F8213">
            <v>43</v>
          </cell>
          <cell r="G8213">
            <v>139171.19999999998</v>
          </cell>
          <cell r="H8213">
            <v>0.1</v>
          </cell>
          <cell r="I8213">
            <v>154619.20320000002</v>
          </cell>
          <cell r="J8213">
            <v>19482019.603200004</v>
          </cell>
          <cell r="K8213">
            <v>0.55000000000000004</v>
          </cell>
          <cell r="L8213">
            <v>30197131</v>
          </cell>
        </row>
        <row r="8214">
          <cell r="A8214" t="str">
            <v>004773124</v>
          </cell>
          <cell r="B8214" t="str">
            <v>Grebenasto stikalo</v>
          </cell>
          <cell r="C8214" t="str">
            <v>CS 63 53 U</v>
          </cell>
          <cell r="D8214" t="str">
            <v>33,3060</v>
          </cell>
          <cell r="E8214" t="str">
            <v>EG</v>
          </cell>
          <cell r="F8214">
            <v>43</v>
          </cell>
          <cell r="G8214">
            <v>189844.19999999998</v>
          </cell>
          <cell r="H8214">
            <v>0.1</v>
          </cell>
          <cell r="I8214">
            <v>210916.9062</v>
          </cell>
          <cell r="J8214">
            <v>26575530.181200001</v>
          </cell>
          <cell r="K8214">
            <v>0.55000000000000004</v>
          </cell>
          <cell r="L8214">
            <v>41192072</v>
          </cell>
        </row>
        <row r="8215">
          <cell r="A8215" t="str">
            <v>004773125</v>
          </cell>
          <cell r="B8215" t="str">
            <v>Grebenasto stikalo</v>
          </cell>
          <cell r="C8215" t="str">
            <v>CS 80 53 U</v>
          </cell>
          <cell r="D8215" t="str">
            <v>56,7204</v>
          </cell>
          <cell r="E8215" t="str">
            <v>EG</v>
          </cell>
          <cell r="F8215">
            <v>43</v>
          </cell>
          <cell r="G8215">
            <v>323306.27999999997</v>
          </cell>
          <cell r="H8215">
            <v>0.1</v>
          </cell>
          <cell r="I8215">
            <v>359193.27707999997</v>
          </cell>
          <cell r="J8215">
            <v>45258352.912079997</v>
          </cell>
          <cell r="K8215">
            <v>0.55000000000000004</v>
          </cell>
          <cell r="L8215">
            <v>70150448</v>
          </cell>
        </row>
        <row r="8216">
          <cell r="A8216" t="str">
            <v>004773126</v>
          </cell>
          <cell r="B8216" t="str">
            <v>Grebenasto stikalo</v>
          </cell>
          <cell r="C8216" t="str">
            <v>CS 100 53 U</v>
          </cell>
          <cell r="D8216" t="str">
            <v>60,6958</v>
          </cell>
          <cell r="E8216" t="str">
            <v>EG</v>
          </cell>
          <cell r="F8216">
            <v>43</v>
          </cell>
          <cell r="G8216">
            <v>345966.06</v>
          </cell>
          <cell r="H8216">
            <v>0.1</v>
          </cell>
          <cell r="I8216">
            <v>384368.29266000004</v>
          </cell>
          <cell r="J8216">
            <v>48430404.875160001</v>
          </cell>
          <cell r="K8216">
            <v>0.55000000000000004</v>
          </cell>
          <cell r="L8216">
            <v>75067128</v>
          </cell>
        </row>
        <row r="8217">
          <cell r="A8217" t="str">
            <v>004773127</v>
          </cell>
          <cell r="B8217" t="str">
            <v>Grebenasto stikalo</v>
          </cell>
          <cell r="C8217" t="str">
            <v>CS 16 15 U</v>
          </cell>
          <cell r="D8217" t="str">
            <v>6,0727</v>
          </cell>
          <cell r="E8217" t="str">
            <v>EG</v>
          </cell>
          <cell r="F8217">
            <v>43</v>
          </cell>
          <cell r="G8217">
            <v>34614.39</v>
          </cell>
          <cell r="H8217">
            <v>0.1</v>
          </cell>
          <cell r="I8217">
            <v>38456.587290000003</v>
          </cell>
          <cell r="J8217">
            <v>4845529.9985400001</v>
          </cell>
          <cell r="K8217">
            <v>0.55000000000000004</v>
          </cell>
          <cell r="L8217">
            <v>7510572</v>
          </cell>
        </row>
        <row r="8218">
          <cell r="A8218" t="str">
            <v>004773128</v>
          </cell>
          <cell r="B8218" t="str">
            <v>Grebenasto stikalo</v>
          </cell>
          <cell r="C8218" t="str">
            <v>CS 25 15 U</v>
          </cell>
          <cell r="D8218" t="str">
            <v>8,5769</v>
          </cell>
          <cell r="E8218" t="str">
            <v>EG</v>
          </cell>
          <cell r="F8218">
            <v>43</v>
          </cell>
          <cell r="G8218">
            <v>48888.329999999994</v>
          </cell>
          <cell r="H8218">
            <v>0.1</v>
          </cell>
          <cell r="I8218">
            <v>54314.934630000003</v>
          </cell>
          <cell r="J8218">
            <v>6843681.7633800004</v>
          </cell>
          <cell r="K8218">
            <v>0.55000000000000004</v>
          </cell>
          <cell r="L8218">
            <v>10607707</v>
          </cell>
        </row>
        <row r="8219">
          <cell r="A8219" t="str">
            <v>004773129</v>
          </cell>
          <cell r="B8219" t="str">
            <v>Grebenasto stikalo</v>
          </cell>
          <cell r="C8219" t="str">
            <v>CS 32 15 U</v>
          </cell>
          <cell r="D8219" t="str">
            <v>12,0828</v>
          </cell>
          <cell r="E8219" t="str">
            <v>EG</v>
          </cell>
          <cell r="F8219">
            <v>43</v>
          </cell>
          <cell r="G8219">
            <v>68871.959999999992</v>
          </cell>
          <cell r="H8219">
            <v>0.1</v>
          </cell>
          <cell r="I8219">
            <v>76516.747560000003</v>
          </cell>
          <cell r="J8219">
            <v>9641110.1925600003</v>
          </cell>
          <cell r="K8219">
            <v>0.55000000000000004</v>
          </cell>
          <cell r="L8219">
            <v>14943721</v>
          </cell>
        </row>
        <row r="8220">
          <cell r="A8220" t="str">
            <v>004773130</v>
          </cell>
          <cell r="B8220" t="str">
            <v>Grebenasto stikalo</v>
          </cell>
          <cell r="C8220" t="str">
            <v>CS 40 15 U</v>
          </cell>
          <cell r="D8220" t="str">
            <v>16,0896</v>
          </cell>
          <cell r="E8220" t="str">
            <v>EG</v>
          </cell>
          <cell r="F8220">
            <v>43</v>
          </cell>
          <cell r="G8220">
            <v>91710.719999999987</v>
          </cell>
          <cell r="H8220">
            <v>0.1</v>
          </cell>
          <cell r="I8220">
            <v>101890.60991999999</v>
          </cell>
          <cell r="J8220">
            <v>12838216.849919999</v>
          </cell>
          <cell r="K8220">
            <v>0.55000000000000004</v>
          </cell>
          <cell r="L8220">
            <v>19899237</v>
          </cell>
        </row>
        <row r="8221">
          <cell r="A8221" t="str">
            <v>004773131</v>
          </cell>
          <cell r="B8221" t="str">
            <v>Grebenasto stikalo</v>
          </cell>
          <cell r="C8221" t="str">
            <v>CS 63 15 U</v>
          </cell>
          <cell r="D8221" t="str">
            <v>20,5658</v>
          </cell>
          <cell r="E8221" t="str">
            <v>EG</v>
          </cell>
          <cell r="F8221">
            <v>43</v>
          </cell>
          <cell r="G8221">
            <v>117225.05999999998</v>
          </cell>
          <cell r="H8221">
            <v>0.1</v>
          </cell>
          <cell r="I8221">
            <v>130237.04165999999</v>
          </cell>
          <cell r="J8221">
            <v>16409867.249159999</v>
          </cell>
          <cell r="K8221">
            <v>0.55000000000000004</v>
          </cell>
          <cell r="L8221">
            <v>25435295</v>
          </cell>
        </row>
        <row r="8222">
          <cell r="A8222" t="str">
            <v>004773132</v>
          </cell>
          <cell r="B8222" t="str">
            <v>Grebenasto stikalo</v>
          </cell>
          <cell r="C8222" t="str">
            <v>CS 16 12 U</v>
          </cell>
          <cell r="D8222" t="str">
            <v>12,2080</v>
          </cell>
          <cell r="E8222" t="str">
            <v>EG</v>
          </cell>
          <cell r="F8222">
            <v>43</v>
          </cell>
          <cell r="G8222">
            <v>69585.599999999991</v>
          </cell>
          <cell r="H8222">
            <v>0.1</v>
          </cell>
          <cell r="I8222">
            <v>77309.601600000009</v>
          </cell>
          <cell r="J8222">
            <v>9741009.8016000018</v>
          </cell>
          <cell r="K8222">
            <v>0.55000000000000004</v>
          </cell>
          <cell r="L8222">
            <v>15098566</v>
          </cell>
        </row>
        <row r="8223">
          <cell r="A8223" t="str">
            <v>004773133</v>
          </cell>
          <cell r="B8223" t="str">
            <v>Grebenasto stikalo</v>
          </cell>
          <cell r="C8223" t="str">
            <v>CS 25 12 U</v>
          </cell>
          <cell r="D8223" t="str">
            <v>17,5295</v>
          </cell>
          <cell r="E8223" t="str">
            <v>EG</v>
          </cell>
          <cell r="F8223">
            <v>43</v>
          </cell>
          <cell r="G8223">
            <v>99918.15</v>
          </cell>
          <cell r="H8223">
            <v>0.1</v>
          </cell>
          <cell r="I8223">
            <v>111009.06465</v>
          </cell>
          <cell r="J8223">
            <v>13987142.1459</v>
          </cell>
          <cell r="K8223">
            <v>0.55000000000000004</v>
          </cell>
          <cell r="L8223">
            <v>21680071</v>
          </cell>
        </row>
        <row r="8224">
          <cell r="A8224" t="str">
            <v>004773134</v>
          </cell>
          <cell r="B8224" t="str">
            <v>Grebenasto stikalo</v>
          </cell>
          <cell r="C8224" t="str">
            <v>CS 32 12 U</v>
          </cell>
          <cell r="D8224" t="str">
            <v>22,5379</v>
          </cell>
          <cell r="E8224" t="str">
            <v>EG</v>
          </cell>
          <cell r="F8224">
            <v>43</v>
          </cell>
          <cell r="G8224">
            <v>128466.02999999998</v>
          </cell>
          <cell r="H8224">
            <v>0.1</v>
          </cell>
          <cell r="I8224">
            <v>142725.75933</v>
          </cell>
          <cell r="J8224">
            <v>17983445.675579999</v>
          </cell>
          <cell r="K8224">
            <v>0.55000000000000004</v>
          </cell>
          <cell r="L8224">
            <v>27874341</v>
          </cell>
        </row>
        <row r="8225">
          <cell r="A8225" t="str">
            <v>004773135</v>
          </cell>
          <cell r="B8225" t="str">
            <v>Grebenasto stikalo</v>
          </cell>
          <cell r="C8225" t="str">
            <v>CS 40 12 U</v>
          </cell>
          <cell r="D8225" t="str">
            <v>31,6157</v>
          </cell>
          <cell r="E8225" t="str">
            <v>EG</v>
          </cell>
          <cell r="F8225">
            <v>43</v>
          </cell>
          <cell r="G8225">
            <v>180209.49</v>
          </cell>
          <cell r="H8225">
            <v>0.1</v>
          </cell>
          <cell r="I8225">
            <v>200212.74339000002</v>
          </cell>
          <cell r="J8225">
            <v>25226805.667140003</v>
          </cell>
          <cell r="K8225">
            <v>0.55000000000000004</v>
          </cell>
          <cell r="L8225">
            <v>39101549</v>
          </cell>
        </row>
        <row r="8226">
          <cell r="A8226" t="str">
            <v>004773136</v>
          </cell>
          <cell r="B8226" t="str">
            <v>Grebenasto stikalo</v>
          </cell>
          <cell r="C8226" t="str">
            <v>CS 63 12 U</v>
          </cell>
          <cell r="D8226" t="str">
            <v>42,8846</v>
          </cell>
          <cell r="E8226" t="str">
            <v>EG</v>
          </cell>
          <cell r="F8226">
            <v>43</v>
          </cell>
          <cell r="G8226">
            <v>244442.21999999997</v>
          </cell>
          <cell r="H8226">
            <v>0.1</v>
          </cell>
          <cell r="I8226">
            <v>271575.30641999998</v>
          </cell>
          <cell r="J8226">
            <v>34218488.60892</v>
          </cell>
          <cell r="K8226">
            <v>0.55000000000000004</v>
          </cell>
          <cell r="L8226">
            <v>53038658</v>
          </cell>
        </row>
        <row r="8227">
          <cell r="A8227" t="str">
            <v>004773137</v>
          </cell>
          <cell r="B8227" t="str">
            <v>Grebenasto stikalo</v>
          </cell>
          <cell r="C8227" t="str">
            <v>CS 80 12 U</v>
          </cell>
          <cell r="D8227" t="str">
            <v>74,1872</v>
          </cell>
          <cell r="E8227" t="str">
            <v>EG</v>
          </cell>
          <cell r="F8227">
            <v>43</v>
          </cell>
          <cell r="G8227">
            <v>422867.04</v>
          </cell>
          <cell r="H8227">
            <v>0.1</v>
          </cell>
          <cell r="I8227">
            <v>469805.28143999999</v>
          </cell>
          <cell r="J8227">
            <v>59195465.461439997</v>
          </cell>
          <cell r="K8227">
            <v>0.55000000000000004</v>
          </cell>
          <cell r="L8227">
            <v>91752972</v>
          </cell>
        </row>
        <row r="8228">
          <cell r="A8228" t="str">
            <v>004773138</v>
          </cell>
          <cell r="B8228" t="str">
            <v>Grebenasto stikalo</v>
          </cell>
          <cell r="C8228" t="str">
            <v>CS 100 12 U</v>
          </cell>
          <cell r="D8228" t="str">
            <v>79,4461</v>
          </cell>
          <cell r="E8228" t="str">
            <v>EG</v>
          </cell>
          <cell r="F8228">
            <v>43</v>
          </cell>
          <cell r="G8228">
            <v>452842.76999999996</v>
          </cell>
          <cell r="H8228">
            <v>0.1</v>
          </cell>
          <cell r="I8228">
            <v>503108.31747000001</v>
          </cell>
          <cell r="J8228">
            <v>63391648.001220003</v>
          </cell>
          <cell r="K8228">
            <v>0.55000000000000004</v>
          </cell>
          <cell r="L8228">
            <v>98257055</v>
          </cell>
        </row>
        <row r="8229">
          <cell r="A8229" t="str">
            <v>004773139</v>
          </cell>
          <cell r="B8229" t="str">
            <v>Grebenasto stikalo</v>
          </cell>
          <cell r="C8229" t="str">
            <v>CS 16 11 U</v>
          </cell>
          <cell r="D8229" t="str">
            <v>9,2343</v>
          </cell>
          <cell r="E8229" t="str">
            <v>EG</v>
          </cell>
          <cell r="F8229">
            <v>43</v>
          </cell>
          <cell r="G8229">
            <v>52635.509999999995</v>
          </cell>
          <cell r="H8229">
            <v>0.1</v>
          </cell>
          <cell r="I8229">
            <v>58478.051610000002</v>
          </cell>
          <cell r="J8229">
            <v>7368234.5028600004</v>
          </cell>
          <cell r="K8229">
            <v>0.55000000000000004</v>
          </cell>
          <cell r="L8229">
            <v>11420764</v>
          </cell>
        </row>
        <row r="8230">
          <cell r="A8230" t="str">
            <v>004773140</v>
          </cell>
          <cell r="B8230" t="str">
            <v>Grebenasto stikalo</v>
          </cell>
          <cell r="C8230" t="str">
            <v>CS 25 11 U</v>
          </cell>
          <cell r="D8230" t="str">
            <v>12,2080</v>
          </cell>
          <cell r="E8230" t="str">
            <v>EG</v>
          </cell>
          <cell r="F8230">
            <v>43</v>
          </cell>
          <cell r="G8230">
            <v>69585.599999999991</v>
          </cell>
          <cell r="H8230">
            <v>0.1</v>
          </cell>
          <cell r="I8230">
            <v>77309.601600000009</v>
          </cell>
          <cell r="J8230">
            <v>9741009.8016000018</v>
          </cell>
          <cell r="K8230">
            <v>0.55000000000000004</v>
          </cell>
          <cell r="L8230">
            <v>15098566</v>
          </cell>
        </row>
        <row r="8231">
          <cell r="A8231" t="str">
            <v>004773141</v>
          </cell>
          <cell r="B8231" t="str">
            <v>Grebenasto stikalo</v>
          </cell>
          <cell r="C8231" t="str">
            <v>CS 32 11 U</v>
          </cell>
          <cell r="D8231" t="str">
            <v>16,2774</v>
          </cell>
          <cell r="E8231" t="str">
            <v>EG</v>
          </cell>
          <cell r="F8231">
            <v>43</v>
          </cell>
          <cell r="G8231">
            <v>92781.18</v>
          </cell>
          <cell r="H8231">
            <v>0.1</v>
          </cell>
          <cell r="I8231">
            <v>103079.89098</v>
          </cell>
          <cell r="J8231">
            <v>12988066.26348</v>
          </cell>
          <cell r="K8231">
            <v>0.55000000000000004</v>
          </cell>
          <cell r="L8231">
            <v>20131503</v>
          </cell>
        </row>
        <row r="8232">
          <cell r="A8232" t="str">
            <v>004773142</v>
          </cell>
          <cell r="B8232" t="str">
            <v>Grebenasto stikalo</v>
          </cell>
          <cell r="C8232" t="str">
            <v>CS 40 11 U</v>
          </cell>
          <cell r="D8232" t="str">
            <v>21,9118</v>
          </cell>
          <cell r="E8232" t="str">
            <v>EG</v>
          </cell>
          <cell r="F8232">
            <v>43</v>
          </cell>
          <cell r="G8232">
            <v>124897.26</v>
          </cell>
          <cell r="H8232">
            <v>0.1</v>
          </cell>
          <cell r="I8232">
            <v>138760.85586000001</v>
          </cell>
          <cell r="J8232">
            <v>17483867.83836</v>
          </cell>
          <cell r="K8232">
            <v>0.55000000000000004</v>
          </cell>
          <cell r="L8232">
            <v>27099996</v>
          </cell>
        </row>
        <row r="8233">
          <cell r="A8233" t="str">
            <v>004773143</v>
          </cell>
          <cell r="B8233" t="str">
            <v>Grebenasto stikalo</v>
          </cell>
          <cell r="C8233" t="str">
            <v>CS 63 11 U</v>
          </cell>
          <cell r="D8233" t="str">
            <v>29,2367</v>
          </cell>
          <cell r="E8233" t="str">
            <v>EG</v>
          </cell>
          <cell r="F8233">
            <v>43</v>
          </cell>
          <cell r="G8233">
            <v>166649.18999999997</v>
          </cell>
          <cell r="H8233">
            <v>0.1</v>
          </cell>
          <cell r="I8233">
            <v>185147.25008999999</v>
          </cell>
          <cell r="J8233">
            <v>23328553.51134</v>
          </cell>
          <cell r="K8233">
            <v>0.55000000000000004</v>
          </cell>
          <cell r="L8233">
            <v>36159258</v>
          </cell>
        </row>
        <row r="8234">
          <cell r="A8234" t="str">
            <v>004773144</v>
          </cell>
          <cell r="B8234" t="str">
            <v>Grebenasto stikalo</v>
          </cell>
          <cell r="C8234" t="str">
            <v>CS 80 11 U</v>
          </cell>
          <cell r="D8234" t="str">
            <v>50,9607</v>
          </cell>
          <cell r="E8234" t="str">
            <v>EG</v>
          </cell>
          <cell r="F8234">
            <v>43</v>
          </cell>
          <cell r="G8234">
            <v>290475.99</v>
          </cell>
          <cell r="H8234">
            <v>0.1</v>
          </cell>
          <cell r="I8234">
            <v>322718.82489000005</v>
          </cell>
          <cell r="J8234">
            <v>40662571.936140008</v>
          </cell>
          <cell r="K8234">
            <v>0.55000000000000004</v>
          </cell>
          <cell r="L8234">
            <v>63026987</v>
          </cell>
        </row>
        <row r="8235">
          <cell r="A8235" t="str">
            <v>004773145</v>
          </cell>
          <cell r="B8235" t="str">
            <v>Grebenasto stikalo</v>
          </cell>
          <cell r="C8235" t="str">
            <v>CS 100 11 U</v>
          </cell>
          <cell r="D8235" t="str">
            <v>54,2475</v>
          </cell>
          <cell r="E8235" t="str">
            <v>EG</v>
          </cell>
          <cell r="F8235">
            <v>43</v>
          </cell>
          <cell r="G8235">
            <v>309210.75</v>
          </cell>
          <cell r="H8235">
            <v>0.1</v>
          </cell>
          <cell r="I8235">
            <v>343533.14325000002</v>
          </cell>
          <cell r="J8235">
            <v>43285176.049500003</v>
          </cell>
          <cell r="K8235">
            <v>0.55000000000000004</v>
          </cell>
          <cell r="L8235">
            <v>67092023</v>
          </cell>
        </row>
        <row r="8236">
          <cell r="A8236" t="str">
            <v>004773146</v>
          </cell>
          <cell r="B8236" t="str">
            <v>Grebenasto stikalo</v>
          </cell>
          <cell r="C8236" t="str">
            <v>CS 16 11 U L0P</v>
          </cell>
          <cell r="D8236" t="str">
            <v>9,2343</v>
          </cell>
          <cell r="E8236" t="str">
            <v>EG</v>
          </cell>
          <cell r="F8236">
            <v>43</v>
          </cell>
          <cell r="G8236">
            <v>52635.509999999995</v>
          </cell>
          <cell r="H8236">
            <v>0.1</v>
          </cell>
          <cell r="I8236">
            <v>58478.051610000002</v>
          </cell>
          <cell r="J8236">
            <v>7368234.5028600004</v>
          </cell>
          <cell r="K8236">
            <v>0.55000000000000004</v>
          </cell>
          <cell r="L8236">
            <v>11420764</v>
          </cell>
        </row>
        <row r="8237">
          <cell r="A8237" t="str">
            <v>004773147</v>
          </cell>
          <cell r="B8237" t="str">
            <v>Grebenasto stikalo</v>
          </cell>
          <cell r="C8237" t="str">
            <v>CS 25 11 U L0P</v>
          </cell>
          <cell r="D8237" t="str">
            <v>12,2080</v>
          </cell>
          <cell r="E8237" t="str">
            <v>EG</v>
          </cell>
          <cell r="F8237">
            <v>43</v>
          </cell>
          <cell r="G8237">
            <v>69585.599999999991</v>
          </cell>
          <cell r="H8237">
            <v>0.1</v>
          </cell>
          <cell r="I8237">
            <v>77309.601600000009</v>
          </cell>
          <cell r="J8237">
            <v>9741009.8016000018</v>
          </cell>
          <cell r="K8237">
            <v>0.55000000000000004</v>
          </cell>
          <cell r="L8237">
            <v>15098566</v>
          </cell>
        </row>
        <row r="8238">
          <cell r="A8238" t="str">
            <v>004773148</v>
          </cell>
          <cell r="B8238" t="str">
            <v>Grebenasto stikalo</v>
          </cell>
          <cell r="C8238" t="str">
            <v>CS 32 11 U L0P</v>
          </cell>
          <cell r="D8238" t="str">
            <v>16,2774</v>
          </cell>
          <cell r="E8238" t="str">
            <v>EG</v>
          </cell>
          <cell r="F8238">
            <v>43</v>
          </cell>
          <cell r="G8238">
            <v>92781.18</v>
          </cell>
          <cell r="H8238">
            <v>0.1</v>
          </cell>
          <cell r="I8238">
            <v>103079.89098</v>
          </cell>
          <cell r="J8238">
            <v>12988066.26348</v>
          </cell>
          <cell r="K8238">
            <v>0.55000000000000004</v>
          </cell>
          <cell r="L8238">
            <v>20131503</v>
          </cell>
        </row>
        <row r="8239">
          <cell r="A8239" t="str">
            <v>004773149</v>
          </cell>
          <cell r="B8239" t="str">
            <v>Grebenasto stikalo</v>
          </cell>
          <cell r="C8239" t="str">
            <v>CS 40 11 U L0P</v>
          </cell>
          <cell r="D8239" t="str">
            <v>21,9118</v>
          </cell>
          <cell r="E8239" t="str">
            <v>EG</v>
          </cell>
          <cell r="F8239">
            <v>43</v>
          </cell>
          <cell r="G8239">
            <v>124897.26</v>
          </cell>
          <cell r="H8239">
            <v>0.1</v>
          </cell>
          <cell r="I8239">
            <v>138760.85586000001</v>
          </cell>
          <cell r="J8239">
            <v>17483867.83836</v>
          </cell>
          <cell r="K8239">
            <v>0.55000000000000004</v>
          </cell>
          <cell r="L8239">
            <v>27099996</v>
          </cell>
        </row>
        <row r="8240">
          <cell r="A8240" t="str">
            <v>004773150</v>
          </cell>
          <cell r="B8240" t="str">
            <v>Grebenasto stikalo</v>
          </cell>
          <cell r="C8240" t="str">
            <v>CS 63 11 U L0P</v>
          </cell>
          <cell r="D8240" t="str">
            <v>29,2367</v>
          </cell>
          <cell r="E8240" t="str">
            <v>EG</v>
          </cell>
          <cell r="F8240">
            <v>43</v>
          </cell>
          <cell r="G8240">
            <v>166649.18999999997</v>
          </cell>
          <cell r="H8240">
            <v>0.1</v>
          </cell>
          <cell r="I8240">
            <v>185147.25008999999</v>
          </cell>
          <cell r="J8240">
            <v>23328553.51134</v>
          </cell>
          <cell r="K8240">
            <v>0.55000000000000004</v>
          </cell>
          <cell r="L8240">
            <v>36159258</v>
          </cell>
        </row>
        <row r="8241">
          <cell r="A8241" t="str">
            <v>004773151</v>
          </cell>
          <cell r="B8241" t="str">
            <v>Grebenasto stikalo</v>
          </cell>
          <cell r="C8241" t="str">
            <v>CS 80 11 U L0P</v>
          </cell>
          <cell r="D8241" t="str">
            <v>50,9607</v>
          </cell>
          <cell r="E8241" t="str">
            <v>EG</v>
          </cell>
          <cell r="F8241">
            <v>43</v>
          </cell>
          <cell r="G8241">
            <v>290475.99</v>
          </cell>
          <cell r="H8241">
            <v>0.1</v>
          </cell>
          <cell r="I8241">
            <v>322718.82489000005</v>
          </cell>
          <cell r="J8241">
            <v>40662571.936140008</v>
          </cell>
          <cell r="K8241">
            <v>0.55000000000000004</v>
          </cell>
          <cell r="L8241">
            <v>63026987</v>
          </cell>
        </row>
        <row r="8242">
          <cell r="A8242" t="str">
            <v>004773152</v>
          </cell>
          <cell r="B8242" t="str">
            <v>Grebenasto stikalo</v>
          </cell>
          <cell r="C8242" t="str">
            <v>CS 100 11 U L0P</v>
          </cell>
          <cell r="D8242" t="str">
            <v>54,2475</v>
          </cell>
          <cell r="E8242" t="str">
            <v>EG</v>
          </cell>
          <cell r="F8242">
            <v>43</v>
          </cell>
          <cell r="G8242">
            <v>309210.75</v>
          </cell>
          <cell r="H8242">
            <v>0.1</v>
          </cell>
          <cell r="I8242">
            <v>343533.14325000002</v>
          </cell>
          <cell r="J8242">
            <v>43285176.049500003</v>
          </cell>
          <cell r="K8242">
            <v>0.55000000000000004</v>
          </cell>
          <cell r="L8242">
            <v>67092023</v>
          </cell>
        </row>
        <row r="8243">
          <cell r="A8243" t="str">
            <v>004773056</v>
          </cell>
          <cell r="B8243" t="str">
            <v>Grebenasto stikalo</v>
          </cell>
          <cell r="C8243" t="str">
            <v>CS 25 90 U LK</v>
          </cell>
          <cell r="D8243" t="str">
            <v>6,9179</v>
          </cell>
          <cell r="E8243" t="str">
            <v>EG</v>
          </cell>
          <cell r="F8243">
            <v>43</v>
          </cell>
          <cell r="G8243">
            <v>39432.03</v>
          </cell>
          <cell r="H8243">
            <v>0.1</v>
          </cell>
          <cell r="I8243">
            <v>43808.985330000003</v>
          </cell>
          <cell r="J8243">
            <v>5519932.1515800003</v>
          </cell>
          <cell r="K8243">
            <v>0.55000000000000004</v>
          </cell>
          <cell r="L8243">
            <v>8555895</v>
          </cell>
        </row>
        <row r="8244">
          <cell r="A8244" t="str">
            <v>004773057</v>
          </cell>
          <cell r="B8244" t="str">
            <v>Grebenasto stikalo</v>
          </cell>
          <cell r="C8244" t="str">
            <v>CS 32 90 U LK</v>
          </cell>
          <cell r="D8244" t="str">
            <v>8,9839</v>
          </cell>
          <cell r="E8244" t="str">
            <v>EG</v>
          </cell>
          <cell r="F8244">
            <v>43</v>
          </cell>
          <cell r="G8244">
            <v>51208.229999999996</v>
          </cell>
          <cell r="H8244">
            <v>0.1</v>
          </cell>
          <cell r="I8244">
            <v>56892.343529999998</v>
          </cell>
          <cell r="J8244">
            <v>7168435.2847799994</v>
          </cell>
          <cell r="K8244">
            <v>0.55000000000000004</v>
          </cell>
          <cell r="L8244">
            <v>11111075</v>
          </cell>
        </row>
        <row r="8245">
          <cell r="A8245" t="str">
            <v>004773058</v>
          </cell>
          <cell r="B8245" t="str">
            <v>Grebenasto stikalo</v>
          </cell>
          <cell r="C8245" t="str">
            <v>CS 40 90 U LK</v>
          </cell>
          <cell r="D8245" t="str">
            <v>10,7055</v>
          </cell>
          <cell r="E8245" t="str">
            <v>EG</v>
          </cell>
          <cell r="F8245">
            <v>43</v>
          </cell>
          <cell r="G8245">
            <v>61021.349999999991</v>
          </cell>
          <cell r="H8245">
            <v>0.1</v>
          </cell>
          <cell r="I8245">
            <v>67794.719849999994</v>
          </cell>
          <cell r="J8245">
            <v>8542134.7010999992</v>
          </cell>
          <cell r="K8245">
            <v>0.55000000000000004</v>
          </cell>
          <cell r="L8245">
            <v>13240309</v>
          </cell>
        </row>
        <row r="8246">
          <cell r="A8246" t="str">
            <v>004773059</v>
          </cell>
          <cell r="B8246" t="str">
            <v>Grebenasto stikalo</v>
          </cell>
          <cell r="C8246" t="str">
            <v>CS 63 90 U LK</v>
          </cell>
          <cell r="D8246" t="str">
            <v>12,5837</v>
          </cell>
          <cell r="E8246" t="str">
            <v>EG</v>
          </cell>
          <cell r="F8246">
            <v>43</v>
          </cell>
          <cell r="G8246">
            <v>71727.09</v>
          </cell>
          <cell r="H8246">
            <v>0.1</v>
          </cell>
          <cell r="I8246">
            <v>79688.796990000003</v>
          </cell>
          <cell r="J8246">
            <v>10040788.420740001</v>
          </cell>
          <cell r="K8246">
            <v>0.55000000000000004</v>
          </cell>
          <cell r="L8246">
            <v>15563223</v>
          </cell>
        </row>
        <row r="8247">
          <cell r="A8247" t="str">
            <v>004773060</v>
          </cell>
          <cell r="B8247" t="str">
            <v>Grebenasto stikalo</v>
          </cell>
          <cell r="C8247" t="str">
            <v>CS 80 90 U LK</v>
          </cell>
          <cell r="D8247" t="str">
            <v>26,2316</v>
          </cell>
          <cell r="E8247" t="str">
            <v>EG</v>
          </cell>
          <cell r="F8247">
            <v>43</v>
          </cell>
          <cell r="G8247">
            <v>149520.12</v>
          </cell>
          <cell r="H8247">
            <v>0.1</v>
          </cell>
          <cell r="I8247">
            <v>166116.85332000002</v>
          </cell>
          <cell r="J8247">
            <v>20930723.518320002</v>
          </cell>
          <cell r="K8247">
            <v>0.55000000000000004</v>
          </cell>
          <cell r="L8247">
            <v>32442622</v>
          </cell>
        </row>
        <row r="8248">
          <cell r="A8248" t="str">
            <v>004773061</v>
          </cell>
          <cell r="B8248" t="str">
            <v>Grebenasto stikalo</v>
          </cell>
          <cell r="C8248" t="str">
            <v>CS 100 90 U LK</v>
          </cell>
          <cell r="D8248" t="str">
            <v>26,8890</v>
          </cell>
          <cell r="E8248" t="str">
            <v>EG</v>
          </cell>
          <cell r="F8248">
            <v>43</v>
          </cell>
          <cell r="G8248">
            <v>153267.29999999999</v>
          </cell>
          <cell r="H8248">
            <v>0.1</v>
          </cell>
          <cell r="I8248">
            <v>170279.97029999999</v>
          </cell>
          <cell r="J8248">
            <v>21455276.257799998</v>
          </cell>
          <cell r="K8248">
            <v>0.55000000000000004</v>
          </cell>
          <cell r="L8248">
            <v>33255679</v>
          </cell>
        </row>
        <row r="8249">
          <cell r="A8249" t="str">
            <v>004773062</v>
          </cell>
          <cell r="B8249" t="str">
            <v>Grebenasto stikalo</v>
          </cell>
          <cell r="C8249" t="str">
            <v>CS 25 91 U LK</v>
          </cell>
          <cell r="D8249" t="str">
            <v>8,3265</v>
          </cell>
          <cell r="E8249" t="str">
            <v>EG</v>
          </cell>
          <cell r="F8249">
            <v>43</v>
          </cell>
          <cell r="G8249">
            <v>47461.049999999996</v>
          </cell>
          <cell r="H8249">
            <v>0.1</v>
          </cell>
          <cell r="I8249">
            <v>52729.226549999999</v>
          </cell>
          <cell r="J8249">
            <v>6643882.5453000003</v>
          </cell>
          <cell r="K8249">
            <v>0.55000000000000004</v>
          </cell>
          <cell r="L8249">
            <v>10298018</v>
          </cell>
        </row>
        <row r="8250">
          <cell r="A8250" t="str">
            <v>004773063</v>
          </cell>
          <cell r="B8250" t="str">
            <v>Grebenasto stikalo</v>
          </cell>
          <cell r="C8250" t="str">
            <v>CS 32 91 U LK</v>
          </cell>
          <cell r="D8250" t="str">
            <v>10,2360</v>
          </cell>
          <cell r="E8250" t="str">
            <v>EG</v>
          </cell>
          <cell r="F8250">
            <v>43</v>
          </cell>
          <cell r="G8250">
            <v>58345.2</v>
          </cell>
          <cell r="H8250">
            <v>0.1</v>
          </cell>
          <cell r="I8250">
            <v>64821.517200000002</v>
          </cell>
          <cell r="J8250">
            <v>8167511.1672</v>
          </cell>
          <cell r="K8250">
            <v>0.55000000000000004</v>
          </cell>
          <cell r="L8250">
            <v>12659643</v>
          </cell>
        </row>
        <row r="8251">
          <cell r="A8251" t="str">
            <v>004773064</v>
          </cell>
          <cell r="B8251" t="str">
            <v>Grebenasto stikalo</v>
          </cell>
          <cell r="C8251" t="str">
            <v>CS 40 91 U LK</v>
          </cell>
          <cell r="D8251" t="str">
            <v>12,5837</v>
          </cell>
          <cell r="E8251" t="str">
            <v>EG</v>
          </cell>
          <cell r="F8251">
            <v>43</v>
          </cell>
          <cell r="G8251">
            <v>71727.09</v>
          </cell>
          <cell r="H8251">
            <v>0.1</v>
          </cell>
          <cell r="I8251">
            <v>79688.796990000003</v>
          </cell>
          <cell r="J8251">
            <v>10040788.420740001</v>
          </cell>
          <cell r="K8251">
            <v>0.55000000000000004</v>
          </cell>
          <cell r="L8251">
            <v>15563223</v>
          </cell>
        </row>
        <row r="8252">
          <cell r="A8252" t="str">
            <v>004773065</v>
          </cell>
          <cell r="B8252" t="str">
            <v>Grebenasto stikalo</v>
          </cell>
          <cell r="C8252" t="str">
            <v>CS 63 91 U LK</v>
          </cell>
          <cell r="D8252" t="str">
            <v>16,3400</v>
          </cell>
          <cell r="E8252" t="str">
            <v>EG</v>
          </cell>
          <cell r="F8252">
            <v>43</v>
          </cell>
          <cell r="G8252">
            <v>93137.999999999985</v>
          </cell>
          <cell r="H8252">
            <v>0.1</v>
          </cell>
          <cell r="I8252">
            <v>103476.31799999998</v>
          </cell>
          <cell r="J8252">
            <v>13038016.067999998</v>
          </cell>
          <cell r="K8252">
            <v>0.55000000000000004</v>
          </cell>
          <cell r="L8252">
            <v>20208925</v>
          </cell>
        </row>
        <row r="8253">
          <cell r="A8253" t="str">
            <v>004773066</v>
          </cell>
          <cell r="B8253" t="str">
            <v>Grebenasto stikalo</v>
          </cell>
          <cell r="C8253" t="str">
            <v>CS 80 91 U LK</v>
          </cell>
          <cell r="D8253" t="str">
            <v>32,8678</v>
          </cell>
          <cell r="E8253" t="str">
            <v>EG</v>
          </cell>
          <cell r="F8253">
            <v>43</v>
          </cell>
          <cell r="G8253">
            <v>187346.46</v>
          </cell>
          <cell r="H8253">
            <v>0.1</v>
          </cell>
          <cell r="I8253">
            <v>208141.91706000001</v>
          </cell>
          <cell r="J8253">
            <v>26225881.549559999</v>
          </cell>
          <cell r="K8253">
            <v>0.55000000000000004</v>
          </cell>
          <cell r="L8253">
            <v>40650117</v>
          </cell>
        </row>
        <row r="8254">
          <cell r="A8254" t="str">
            <v>004773067</v>
          </cell>
          <cell r="B8254" t="str">
            <v>Grebenasto stikalo</v>
          </cell>
          <cell r="C8254" t="str">
            <v>CS 100 91 U LK</v>
          </cell>
          <cell r="D8254" t="str">
            <v>34,3703</v>
          </cell>
          <cell r="E8254" t="str">
            <v>EG</v>
          </cell>
          <cell r="F8254">
            <v>43</v>
          </cell>
          <cell r="G8254">
            <v>195910.71</v>
          </cell>
          <cell r="H8254">
            <v>0.1</v>
          </cell>
          <cell r="I8254">
            <v>217656.79881000001</v>
          </cell>
          <cell r="J8254">
            <v>27424756.650060002</v>
          </cell>
          <cell r="K8254">
            <v>0.55000000000000004</v>
          </cell>
          <cell r="L8254">
            <v>42508373</v>
          </cell>
        </row>
        <row r="8255">
          <cell r="A8255" t="str">
            <v>004773068</v>
          </cell>
          <cell r="B8255" t="str">
            <v>Grebenasto stikalo</v>
          </cell>
          <cell r="C8255" t="str">
            <v>CS 25 10 U LK</v>
          </cell>
          <cell r="D8255" t="str">
            <v>9,4534</v>
          </cell>
          <cell r="E8255" t="str">
            <v>EG</v>
          </cell>
          <cell r="F8255">
            <v>43</v>
          </cell>
          <cell r="G8255">
            <v>53884.38</v>
          </cell>
          <cell r="H8255">
            <v>0.1</v>
          </cell>
          <cell r="I8255">
            <v>59865.546179999998</v>
          </cell>
          <cell r="J8255">
            <v>7543058.8186799996</v>
          </cell>
          <cell r="K8255">
            <v>0.55000000000000004</v>
          </cell>
          <cell r="L8255">
            <v>11691742</v>
          </cell>
        </row>
        <row r="8256">
          <cell r="A8256" t="str">
            <v>004773069</v>
          </cell>
          <cell r="B8256" t="str">
            <v>Grebenasto stikalo</v>
          </cell>
          <cell r="C8256" t="str">
            <v>CS 32 10 U LK</v>
          </cell>
          <cell r="D8256" t="str">
            <v>13,0532</v>
          </cell>
          <cell r="E8256" t="str">
            <v>EG</v>
          </cell>
          <cell r="F8256">
            <v>43</v>
          </cell>
          <cell r="G8256">
            <v>74403.239999999991</v>
          </cell>
          <cell r="H8256">
            <v>0.1</v>
          </cell>
          <cell r="I8256">
            <v>82661.999639999995</v>
          </cell>
          <cell r="J8256">
            <v>10415411.954639999</v>
          </cell>
          <cell r="K8256">
            <v>0.55000000000000004</v>
          </cell>
          <cell r="L8256">
            <v>16143889</v>
          </cell>
        </row>
        <row r="8257">
          <cell r="A8257" t="str">
            <v>004773070</v>
          </cell>
          <cell r="B8257" t="str">
            <v>Grebenasto stikalo</v>
          </cell>
          <cell r="C8257" t="str">
            <v>CS 40 10 U LK</v>
          </cell>
          <cell r="D8257" t="str">
            <v>16,8095</v>
          </cell>
          <cell r="E8257" t="str">
            <v>EG</v>
          </cell>
          <cell r="F8257">
            <v>43</v>
          </cell>
          <cell r="G8257">
            <v>95814.15</v>
          </cell>
          <cell r="H8257">
            <v>0.1</v>
          </cell>
          <cell r="I8257">
            <v>106449.52065000001</v>
          </cell>
          <cell r="J8257">
            <v>13412639.6019</v>
          </cell>
          <cell r="K8257">
            <v>0.55000000000000004</v>
          </cell>
          <cell r="L8257">
            <v>20789592</v>
          </cell>
        </row>
        <row r="8258">
          <cell r="A8258" t="str">
            <v>004773071</v>
          </cell>
          <cell r="B8258" t="str">
            <v>Grebenasto stikalo</v>
          </cell>
          <cell r="C8258" t="str">
            <v>CS 63 10 U LK</v>
          </cell>
          <cell r="D8258" t="str">
            <v>21,0354</v>
          </cell>
          <cell r="E8258" t="str">
            <v>EG</v>
          </cell>
          <cell r="F8258">
            <v>43</v>
          </cell>
          <cell r="G8258">
            <v>119901.77999999998</v>
          </cell>
          <cell r="H8258">
            <v>0.1</v>
          </cell>
          <cell r="I8258">
            <v>133210.87757999997</v>
          </cell>
          <cell r="J8258">
            <v>16784570.575079996</v>
          </cell>
          <cell r="K8258">
            <v>0.55000000000000004</v>
          </cell>
          <cell r="L8258">
            <v>26016085</v>
          </cell>
        </row>
        <row r="8259">
          <cell r="A8259" t="str">
            <v>004773072</v>
          </cell>
          <cell r="B8259" t="str">
            <v>Grebenasto stikalo</v>
          </cell>
          <cell r="C8259" t="str">
            <v>CS 80 10 U LK</v>
          </cell>
          <cell r="D8259" t="str">
            <v>40,1613</v>
          </cell>
          <cell r="E8259" t="str">
            <v>EG</v>
          </cell>
          <cell r="F8259">
            <v>43</v>
          </cell>
          <cell r="G8259">
            <v>228919.40999999997</v>
          </cell>
          <cell r="H8259">
            <v>0.1</v>
          </cell>
          <cell r="I8259">
            <v>254329.46450999999</v>
          </cell>
          <cell r="J8259">
            <v>32045512.52826</v>
          </cell>
          <cell r="K8259">
            <v>0.55000000000000004</v>
          </cell>
          <cell r="L8259">
            <v>49670545</v>
          </cell>
        </row>
        <row r="8260">
          <cell r="A8260" t="str">
            <v>004773073</v>
          </cell>
          <cell r="B8260" t="str">
            <v>Grebenasto stikalo</v>
          </cell>
          <cell r="C8260" t="str">
            <v>CS 100 10 U LK</v>
          </cell>
          <cell r="D8260" t="str">
            <v>43,1350</v>
          </cell>
          <cell r="E8260" t="str">
            <v>EG</v>
          </cell>
          <cell r="F8260">
            <v>43</v>
          </cell>
          <cell r="G8260">
            <v>245869.49999999997</v>
          </cell>
          <cell r="H8260">
            <v>0.1</v>
          </cell>
          <cell r="I8260">
            <v>273161.01449999999</v>
          </cell>
          <cell r="J8260">
            <v>34418287.827</v>
          </cell>
          <cell r="K8260">
            <v>0.55000000000000004</v>
          </cell>
          <cell r="L8260">
            <v>53348347</v>
          </cell>
        </row>
        <row r="8261">
          <cell r="A8261" t="str">
            <v>004773074</v>
          </cell>
          <cell r="B8261" t="str">
            <v>Grebenasto stikalo</v>
          </cell>
          <cell r="C8261" t="str">
            <v>CS 25 92 U LK</v>
          </cell>
          <cell r="D8261" t="str">
            <v>11,6133</v>
          </cell>
          <cell r="E8261" t="str">
            <v>EG</v>
          </cell>
          <cell r="F8261">
            <v>43</v>
          </cell>
          <cell r="G8261">
            <v>66195.81</v>
          </cell>
          <cell r="H8261">
            <v>0.1</v>
          </cell>
          <cell r="I8261">
            <v>73543.544909999997</v>
          </cell>
          <cell r="J8261">
            <v>9266486.6586600002</v>
          </cell>
          <cell r="K8261">
            <v>0.55000000000000004</v>
          </cell>
          <cell r="L8261">
            <v>14363055</v>
          </cell>
        </row>
        <row r="8262">
          <cell r="A8262" t="str">
            <v>004773075</v>
          </cell>
          <cell r="B8262" t="str">
            <v>Grebenasto stikalo</v>
          </cell>
          <cell r="C8262" t="str">
            <v>CS 32 92 U LK</v>
          </cell>
          <cell r="D8262" t="str">
            <v>14,1801</v>
          </cell>
          <cell r="E8262" t="str">
            <v>EG</v>
          </cell>
          <cell r="F8262">
            <v>43</v>
          </cell>
          <cell r="G8262">
            <v>80826.569999999992</v>
          </cell>
          <cell r="H8262">
            <v>0.1</v>
          </cell>
          <cell r="I8262">
            <v>89798.319269999993</v>
          </cell>
          <cell r="J8262">
            <v>11314588.228019999</v>
          </cell>
          <cell r="K8262">
            <v>0.55000000000000004</v>
          </cell>
          <cell r="L8262">
            <v>17537612</v>
          </cell>
        </row>
        <row r="8263">
          <cell r="A8263" t="str">
            <v>004773076</v>
          </cell>
          <cell r="B8263" t="str">
            <v>Grebenasto stikalo</v>
          </cell>
          <cell r="C8263" t="str">
            <v>CS 40 92 U LK</v>
          </cell>
          <cell r="D8263" t="str">
            <v>18,4685</v>
          </cell>
          <cell r="E8263" t="str">
            <v>EG</v>
          </cell>
          <cell r="F8263">
            <v>43</v>
          </cell>
          <cell r="G8263">
            <v>105270.45</v>
          </cell>
          <cell r="H8263">
            <v>0.1</v>
          </cell>
          <cell r="I8263">
            <v>116955.46995000001</v>
          </cell>
          <cell r="J8263">
            <v>14736389.213700002</v>
          </cell>
          <cell r="K8263">
            <v>0.55000000000000004</v>
          </cell>
          <cell r="L8263">
            <v>22841404</v>
          </cell>
        </row>
        <row r="8264">
          <cell r="A8264" t="str">
            <v>004773077</v>
          </cell>
          <cell r="B8264" t="str">
            <v>Grebenasto stikalo</v>
          </cell>
          <cell r="C8264" t="str">
            <v>CS 63 92 U LK</v>
          </cell>
          <cell r="D8264" t="str">
            <v>25,1047</v>
          </cell>
          <cell r="E8264" t="str">
            <v>EG</v>
          </cell>
          <cell r="F8264">
            <v>43</v>
          </cell>
          <cell r="G8264">
            <v>143096.78999999998</v>
          </cell>
          <cell r="H8264">
            <v>0.1</v>
          </cell>
          <cell r="I8264">
            <v>158980.53368999998</v>
          </cell>
          <cell r="J8264">
            <v>20031547.244939998</v>
          </cell>
          <cell r="K8264">
            <v>0.55000000000000004</v>
          </cell>
          <cell r="L8264">
            <v>31048899</v>
          </cell>
        </row>
        <row r="8265">
          <cell r="A8265" t="str">
            <v>004773078</v>
          </cell>
          <cell r="B8265" t="str">
            <v>Grebenasto stikalo</v>
          </cell>
          <cell r="C8265" t="str">
            <v>CS 80 92 U LK</v>
          </cell>
          <cell r="D8265" t="str">
            <v>47,7991</v>
          </cell>
          <cell r="E8265" t="str">
            <v>EG</v>
          </cell>
          <cell r="F8265">
            <v>43</v>
          </cell>
          <cell r="G8265">
            <v>272454.87</v>
          </cell>
          <cell r="H8265">
            <v>0.1</v>
          </cell>
          <cell r="I8265">
            <v>302697.36057000002</v>
          </cell>
          <cell r="J8265">
            <v>38139867.431820005</v>
          </cell>
          <cell r="K8265">
            <v>0.55000000000000004</v>
          </cell>
          <cell r="L8265">
            <v>59116795</v>
          </cell>
        </row>
        <row r="8266">
          <cell r="A8266" t="str">
            <v>004773079</v>
          </cell>
          <cell r="B8266" t="str">
            <v>Grebenasto stikalo</v>
          </cell>
          <cell r="C8266" t="str">
            <v>CS 100 92 U LK</v>
          </cell>
          <cell r="D8266" t="str">
            <v>50,4285</v>
          </cell>
          <cell r="E8266" t="str">
            <v>EG</v>
          </cell>
          <cell r="F8266">
            <v>43</v>
          </cell>
          <cell r="G8266">
            <v>287442.44999999995</v>
          </cell>
          <cell r="H8266">
            <v>0.1</v>
          </cell>
          <cell r="I8266">
            <v>319348.56194999994</v>
          </cell>
          <cell r="J8266">
            <v>40237918.805699997</v>
          </cell>
          <cell r="K8266">
            <v>0.55000000000000004</v>
          </cell>
          <cell r="L8266">
            <v>62368775</v>
          </cell>
        </row>
        <row r="8267">
          <cell r="A8267" t="str">
            <v>004773080</v>
          </cell>
          <cell r="B8267" t="str">
            <v>Grebenasto stikalo</v>
          </cell>
          <cell r="C8267" t="str">
            <v>CS 10 10 U ES</v>
          </cell>
          <cell r="D8267" t="str">
            <v>6,3231</v>
          </cell>
          <cell r="E8267" t="str">
            <v>EG</v>
          </cell>
          <cell r="F8267">
            <v>43</v>
          </cell>
          <cell r="G8267">
            <v>36041.67</v>
          </cell>
          <cell r="H8267">
            <v>0.1</v>
          </cell>
          <cell r="I8267">
            <v>40042.29537</v>
          </cell>
          <cell r="J8267">
            <v>5045329.2166200001</v>
          </cell>
          <cell r="K8267">
            <v>0.55000000000000004</v>
          </cell>
          <cell r="L8267">
            <v>7820261</v>
          </cell>
        </row>
        <row r="8268">
          <cell r="A8268" t="str">
            <v>004773081</v>
          </cell>
          <cell r="B8268" t="str">
            <v>Grebenasto stikalo</v>
          </cell>
          <cell r="C8268" t="str">
            <v>CS 16 10 U ES</v>
          </cell>
          <cell r="D8268" t="str">
            <v>6,6675</v>
          </cell>
          <cell r="E8268" t="str">
            <v>EG</v>
          </cell>
          <cell r="F8268">
            <v>43</v>
          </cell>
          <cell r="G8268">
            <v>38004.75</v>
          </cell>
          <cell r="H8268">
            <v>0.1</v>
          </cell>
          <cell r="I8268">
            <v>42223.277250000006</v>
          </cell>
          <cell r="J8268">
            <v>5320132.9335000012</v>
          </cell>
          <cell r="K8268">
            <v>0.55000000000000004</v>
          </cell>
          <cell r="L8268">
            <v>8246207</v>
          </cell>
        </row>
        <row r="8269">
          <cell r="A8269" t="str">
            <v>004773082</v>
          </cell>
          <cell r="B8269" t="str">
            <v>Grebenasto stikalo</v>
          </cell>
          <cell r="C8269" t="str">
            <v>CS 25 10 U ES</v>
          </cell>
          <cell r="D8269" t="str">
            <v>8,6082</v>
          </cell>
          <cell r="E8269" t="str">
            <v>EG</v>
          </cell>
          <cell r="F8269">
            <v>43</v>
          </cell>
          <cell r="G8269">
            <v>49066.74</v>
          </cell>
          <cell r="H8269">
            <v>0.1</v>
          </cell>
          <cell r="I8269">
            <v>54513.148140000005</v>
          </cell>
          <cell r="J8269">
            <v>6868656.6656400003</v>
          </cell>
          <cell r="K8269">
            <v>0.55000000000000004</v>
          </cell>
          <cell r="L8269">
            <v>10646418</v>
          </cell>
        </row>
        <row r="8270">
          <cell r="A8270" t="str">
            <v>004773083</v>
          </cell>
          <cell r="B8270" t="str">
            <v>Grebenasto stikalo</v>
          </cell>
          <cell r="C8270" t="str">
            <v>CS 32 10 U ES</v>
          </cell>
          <cell r="D8270" t="str">
            <v>12,2080</v>
          </cell>
          <cell r="E8270" t="str">
            <v>EG</v>
          </cell>
          <cell r="F8270">
            <v>43</v>
          </cell>
          <cell r="G8270">
            <v>69585.599999999991</v>
          </cell>
          <cell r="H8270">
            <v>0.1</v>
          </cell>
          <cell r="I8270">
            <v>77309.601600000009</v>
          </cell>
          <cell r="J8270">
            <v>9741009.8016000018</v>
          </cell>
          <cell r="K8270">
            <v>0.55000000000000004</v>
          </cell>
          <cell r="L8270">
            <v>15098566</v>
          </cell>
        </row>
        <row r="8271">
          <cell r="A8271" t="str">
            <v>004773084</v>
          </cell>
          <cell r="B8271" t="str">
            <v>Grebenasto stikalo</v>
          </cell>
          <cell r="C8271" t="str">
            <v>CS 40 10 U ES</v>
          </cell>
          <cell r="D8271" t="str">
            <v>15,9643</v>
          </cell>
          <cell r="E8271" t="str">
            <v>EG</v>
          </cell>
          <cell r="F8271">
            <v>43</v>
          </cell>
          <cell r="G8271">
            <v>90996.51</v>
          </cell>
          <cell r="H8271">
            <v>0.1</v>
          </cell>
          <cell r="I8271">
            <v>101097.12261000001</v>
          </cell>
          <cell r="J8271">
            <v>12738237.448860001</v>
          </cell>
          <cell r="K8271">
            <v>0.55000000000000004</v>
          </cell>
          <cell r="L8271">
            <v>19744269</v>
          </cell>
        </row>
        <row r="8272">
          <cell r="A8272" t="str">
            <v>004773085</v>
          </cell>
          <cell r="B8272" t="str">
            <v>Grebenasto stikalo</v>
          </cell>
          <cell r="C8272" t="str">
            <v>CS 63 10 U ES</v>
          </cell>
          <cell r="D8272" t="str">
            <v>20,1902</v>
          </cell>
          <cell r="E8272" t="str">
            <v>EG</v>
          </cell>
          <cell r="F8272">
            <v>43</v>
          </cell>
          <cell r="G8272">
            <v>115084.13999999998</v>
          </cell>
          <cell r="H8272">
            <v>0.1</v>
          </cell>
          <cell r="I8272">
            <v>127858.47953999999</v>
          </cell>
          <cell r="J8272">
            <v>16110168.422039999</v>
          </cell>
          <cell r="K8272">
            <v>0.55000000000000004</v>
          </cell>
          <cell r="L8272">
            <v>24970762</v>
          </cell>
        </row>
        <row r="8273">
          <cell r="A8273" t="str">
            <v>004773086</v>
          </cell>
          <cell r="B8273" t="str">
            <v>Grebenasto stikalo</v>
          </cell>
          <cell r="C8273" t="str">
            <v>CS 80 10 U ES</v>
          </cell>
          <cell r="D8273" t="str">
            <v>33,9007</v>
          </cell>
          <cell r="E8273" t="str">
            <v>EG</v>
          </cell>
          <cell r="F8273">
            <v>43</v>
          </cell>
          <cell r="G8273">
            <v>193233.99</v>
          </cell>
          <cell r="H8273">
            <v>0.1</v>
          </cell>
          <cell r="I8273">
            <v>214682.96289</v>
          </cell>
          <cell r="J8273">
            <v>27050053.324140001</v>
          </cell>
          <cell r="K8273">
            <v>0.55000000000000004</v>
          </cell>
          <cell r="L8273">
            <v>41927583</v>
          </cell>
        </row>
        <row r="8274">
          <cell r="A8274" t="str">
            <v>004773087</v>
          </cell>
          <cell r="B8274" t="str">
            <v>Grebenasto stikalo</v>
          </cell>
          <cell r="C8274" t="str">
            <v>CS 100 10 U ES</v>
          </cell>
          <cell r="D8274" t="str">
            <v>36,8745</v>
          </cell>
          <cell r="E8274" t="str">
            <v>EG</v>
          </cell>
          <cell r="F8274">
            <v>43</v>
          </cell>
          <cell r="G8274">
            <v>210184.65</v>
          </cell>
          <cell r="H8274">
            <v>0.1</v>
          </cell>
          <cell r="I8274">
            <v>233515.14615000002</v>
          </cell>
          <cell r="J8274">
            <v>29422908.414900001</v>
          </cell>
          <cell r="K8274">
            <v>0.55000000000000004</v>
          </cell>
          <cell r="L8274">
            <v>45605509</v>
          </cell>
        </row>
        <row r="8275">
          <cell r="A8275" t="str">
            <v>004773153</v>
          </cell>
          <cell r="B8275" t="str">
            <v>Grebenasto stikalo</v>
          </cell>
          <cell r="C8275" t="str">
            <v>CS 10 90 PN</v>
          </cell>
          <cell r="D8275" t="str">
            <v>8,3578</v>
          </cell>
          <cell r="E8275" t="str">
            <v>EG</v>
          </cell>
          <cell r="F8275">
            <v>43</v>
          </cell>
          <cell r="G8275">
            <v>47639.46</v>
          </cell>
          <cell r="H8275">
            <v>0.1</v>
          </cell>
          <cell r="I8275">
            <v>52927.440060000001</v>
          </cell>
          <cell r="J8275">
            <v>6668857.4475600002</v>
          </cell>
          <cell r="K8275">
            <v>0.55000000000000004</v>
          </cell>
          <cell r="L8275">
            <v>10336730</v>
          </cell>
        </row>
        <row r="8276">
          <cell r="A8276" t="str">
            <v>004773154</v>
          </cell>
          <cell r="B8276" t="str">
            <v>Grebenasto stikalo</v>
          </cell>
          <cell r="C8276" t="str">
            <v>CS 16 90 PN</v>
          </cell>
          <cell r="D8276" t="str">
            <v>8,4830</v>
          </cell>
          <cell r="E8276" t="str">
            <v>EG</v>
          </cell>
          <cell r="F8276">
            <v>43</v>
          </cell>
          <cell r="G8276">
            <v>48353.1</v>
          </cell>
          <cell r="H8276">
            <v>0.1</v>
          </cell>
          <cell r="I8276">
            <v>53720.294100000006</v>
          </cell>
          <cell r="J8276">
            <v>6768757.0566000007</v>
          </cell>
          <cell r="K8276">
            <v>0.55000000000000004</v>
          </cell>
          <cell r="L8276">
            <v>10491574</v>
          </cell>
        </row>
        <row r="8277">
          <cell r="A8277" t="str">
            <v>004773155</v>
          </cell>
          <cell r="B8277" t="str">
            <v>Grebenasto stikalo</v>
          </cell>
          <cell r="C8277" t="str">
            <v>CS 25 90 PN</v>
          </cell>
          <cell r="D8277" t="str">
            <v>9,6725</v>
          </cell>
          <cell r="E8277" t="str">
            <v>EG</v>
          </cell>
          <cell r="F8277">
            <v>43</v>
          </cell>
          <cell r="G8277">
            <v>55133.249999999993</v>
          </cell>
          <cell r="H8277">
            <v>0.1</v>
          </cell>
          <cell r="I8277">
            <v>61253.04075</v>
          </cell>
          <cell r="J8277">
            <v>7717883.1344999997</v>
          </cell>
          <cell r="K8277">
            <v>0.55000000000000004</v>
          </cell>
          <cell r="L8277">
            <v>11962719</v>
          </cell>
        </row>
        <row r="8278">
          <cell r="A8278" t="str">
            <v>004773156</v>
          </cell>
          <cell r="B8278" t="str">
            <v>Grebenasto stikalo</v>
          </cell>
          <cell r="C8278" t="str">
            <v>CS 32 90 PNG</v>
          </cell>
          <cell r="D8278" t="str">
            <v>17,9990</v>
          </cell>
          <cell r="E8278" t="str">
            <v>EG</v>
          </cell>
          <cell r="F8278">
            <v>43</v>
          </cell>
          <cell r="G8278">
            <v>102594.29999999999</v>
          </cell>
          <cell r="H8278">
            <v>0.1</v>
          </cell>
          <cell r="I8278">
            <v>113982.26729999999</v>
          </cell>
          <cell r="J8278">
            <v>14361765.679799998</v>
          </cell>
          <cell r="K8278">
            <v>0.55000000000000004</v>
          </cell>
          <cell r="L8278">
            <v>22260737</v>
          </cell>
        </row>
        <row r="8279">
          <cell r="A8279" t="str">
            <v>004773157</v>
          </cell>
          <cell r="B8279" t="str">
            <v>Grebenasto stikalo</v>
          </cell>
          <cell r="C8279" t="str">
            <v>CS 40 90 PNG</v>
          </cell>
          <cell r="D8279" t="str">
            <v>19,7207</v>
          </cell>
          <cell r="E8279" t="str">
            <v>EG</v>
          </cell>
          <cell r="F8279">
            <v>43</v>
          </cell>
          <cell r="G8279">
            <v>112407.98999999999</v>
          </cell>
          <cell r="H8279">
            <v>0.1</v>
          </cell>
          <cell r="I8279">
            <v>124885.27689000001</v>
          </cell>
          <cell r="J8279">
            <v>15735544.88814</v>
          </cell>
          <cell r="K8279">
            <v>0.55000000000000004</v>
          </cell>
          <cell r="L8279">
            <v>24390095</v>
          </cell>
        </row>
        <row r="8280">
          <cell r="A8280" t="str">
            <v>004773158</v>
          </cell>
          <cell r="B8280" t="str">
            <v>Grebenasto stikalo</v>
          </cell>
          <cell r="C8280" t="str">
            <v>CS 10 91 PN</v>
          </cell>
          <cell r="D8280" t="str">
            <v>8,9526</v>
          </cell>
          <cell r="E8280" t="str">
            <v>EG</v>
          </cell>
          <cell r="F8280">
            <v>43</v>
          </cell>
          <cell r="G8280">
            <v>51029.819999999992</v>
          </cell>
          <cell r="H8280">
            <v>0.1</v>
          </cell>
          <cell r="I8280">
            <v>56694.130019999997</v>
          </cell>
          <cell r="J8280">
            <v>7143460.3825199995</v>
          </cell>
          <cell r="K8280">
            <v>0.55000000000000004</v>
          </cell>
          <cell r="L8280">
            <v>11072364</v>
          </cell>
        </row>
        <row r="8281">
          <cell r="A8281" t="str">
            <v>004773159</v>
          </cell>
          <cell r="B8281" t="str">
            <v>Grebenasto stikalo</v>
          </cell>
          <cell r="C8281" t="str">
            <v>CS 16 91 PN</v>
          </cell>
          <cell r="D8281" t="str">
            <v>9,2343</v>
          </cell>
          <cell r="E8281" t="str">
            <v>EG</v>
          </cell>
          <cell r="F8281">
            <v>43</v>
          </cell>
          <cell r="G8281">
            <v>52635.509999999995</v>
          </cell>
          <cell r="H8281">
            <v>0.1</v>
          </cell>
          <cell r="I8281">
            <v>58478.051610000002</v>
          </cell>
          <cell r="J8281">
            <v>7368234.5028600004</v>
          </cell>
          <cell r="K8281">
            <v>0.55000000000000004</v>
          </cell>
          <cell r="L8281">
            <v>11420764</v>
          </cell>
        </row>
        <row r="8282">
          <cell r="A8282" t="str">
            <v>004773160</v>
          </cell>
          <cell r="B8282" t="str">
            <v>Grebenasto stikalo</v>
          </cell>
          <cell r="C8282" t="str">
            <v>CS 25 91 PN</v>
          </cell>
          <cell r="D8282" t="str">
            <v>11,0811</v>
          </cell>
          <cell r="E8282" t="str">
            <v>EG</v>
          </cell>
          <cell r="F8282">
            <v>43</v>
          </cell>
          <cell r="G8282">
            <v>63162.27</v>
          </cell>
          <cell r="H8282">
            <v>0.1</v>
          </cell>
          <cell r="I8282">
            <v>70173.281970000011</v>
          </cell>
          <cell r="J8282">
            <v>8841833.5282200016</v>
          </cell>
          <cell r="K8282">
            <v>0.55000000000000004</v>
          </cell>
          <cell r="L8282">
            <v>13704842</v>
          </cell>
        </row>
        <row r="8283">
          <cell r="A8283" t="str">
            <v>004773161</v>
          </cell>
          <cell r="B8283" t="str">
            <v>Grebenasto stikalo</v>
          </cell>
          <cell r="C8283" t="str">
            <v>CS 32 91 PNG</v>
          </cell>
          <cell r="D8283" t="str">
            <v>19,2511</v>
          </cell>
          <cell r="E8283" t="str">
            <v>EG</v>
          </cell>
          <cell r="F8283">
            <v>43</v>
          </cell>
          <cell r="G8283">
            <v>109731.26999999999</v>
          </cell>
          <cell r="H8283">
            <v>0.1</v>
          </cell>
          <cell r="I8283">
            <v>121911.44097</v>
          </cell>
          <cell r="J8283">
            <v>15360841.56222</v>
          </cell>
          <cell r="K8283">
            <v>0.55000000000000004</v>
          </cell>
          <cell r="L8283">
            <v>23809305</v>
          </cell>
        </row>
        <row r="8284">
          <cell r="A8284" t="str">
            <v>004773162</v>
          </cell>
          <cell r="B8284" t="str">
            <v>Grebenasto stikalo</v>
          </cell>
          <cell r="C8284" t="str">
            <v>CS 40 91 PNG</v>
          </cell>
          <cell r="D8284" t="str">
            <v>21,5988</v>
          </cell>
          <cell r="E8284" t="str">
            <v>EG</v>
          </cell>
          <cell r="F8284">
            <v>43</v>
          </cell>
          <cell r="G8284">
            <v>123113.15999999999</v>
          </cell>
          <cell r="H8284">
            <v>0.1</v>
          </cell>
          <cell r="I8284">
            <v>136778.72076</v>
          </cell>
          <cell r="J8284">
            <v>17234118.815759998</v>
          </cell>
          <cell r="K8284">
            <v>0.55000000000000004</v>
          </cell>
          <cell r="L8284">
            <v>26712885</v>
          </cell>
        </row>
        <row r="8285">
          <cell r="A8285" t="str">
            <v>004773163</v>
          </cell>
          <cell r="B8285" t="str">
            <v>Grebenasto stikalo</v>
          </cell>
          <cell r="C8285" t="str">
            <v>CS 10 10 PN</v>
          </cell>
          <cell r="D8285" t="str">
            <v>10,0794</v>
          </cell>
          <cell r="E8285" t="str">
            <v>EG</v>
          </cell>
          <cell r="F8285">
            <v>43</v>
          </cell>
          <cell r="G8285">
            <v>57452.579999999994</v>
          </cell>
          <cell r="H8285">
            <v>0.1</v>
          </cell>
          <cell r="I8285">
            <v>63829.816379999997</v>
          </cell>
          <cell r="J8285">
            <v>8042556.8638799991</v>
          </cell>
          <cell r="K8285">
            <v>0.55000000000000004</v>
          </cell>
          <cell r="L8285">
            <v>12465964</v>
          </cell>
        </row>
        <row r="8286">
          <cell r="A8286" t="str">
            <v>004773164</v>
          </cell>
          <cell r="B8286" t="str">
            <v>Grebenasto stikalo</v>
          </cell>
          <cell r="C8286" t="str">
            <v>CS 16 10 PN</v>
          </cell>
          <cell r="D8286" t="str">
            <v>10,4238</v>
          </cell>
          <cell r="E8286" t="str">
            <v>EG</v>
          </cell>
          <cell r="F8286">
            <v>43</v>
          </cell>
          <cell r="G8286">
            <v>59415.659999999996</v>
          </cell>
          <cell r="H8286">
            <v>0.1</v>
          </cell>
          <cell r="I8286">
            <v>66010.798259999996</v>
          </cell>
          <cell r="J8286">
            <v>8317360.5807599993</v>
          </cell>
          <cell r="K8286">
            <v>0.55000000000000004</v>
          </cell>
          <cell r="L8286">
            <v>12891909</v>
          </cell>
        </row>
        <row r="8287">
          <cell r="A8287" t="str">
            <v>004773165</v>
          </cell>
          <cell r="B8287" t="str">
            <v>Grebenasto stikalo</v>
          </cell>
          <cell r="C8287" t="str">
            <v>CS 25 10 PN</v>
          </cell>
          <cell r="D8287" t="str">
            <v>12,2080</v>
          </cell>
          <cell r="E8287" t="str">
            <v>EG</v>
          </cell>
          <cell r="F8287">
            <v>43</v>
          </cell>
          <cell r="G8287">
            <v>69585.599999999991</v>
          </cell>
          <cell r="H8287">
            <v>0.1</v>
          </cell>
          <cell r="I8287">
            <v>77309.601600000009</v>
          </cell>
          <cell r="J8287">
            <v>9741009.8016000018</v>
          </cell>
          <cell r="K8287">
            <v>0.55000000000000004</v>
          </cell>
          <cell r="L8287">
            <v>15098566</v>
          </cell>
        </row>
        <row r="8288">
          <cell r="A8288" t="str">
            <v>004773166</v>
          </cell>
          <cell r="B8288" t="str">
            <v>Grebenasto stikalo</v>
          </cell>
          <cell r="C8288" t="str">
            <v>CS 32 10 PNG</v>
          </cell>
          <cell r="D8288" t="str">
            <v>22,0684</v>
          </cell>
          <cell r="E8288" t="str">
            <v>EG</v>
          </cell>
          <cell r="F8288">
            <v>43</v>
          </cell>
          <cell r="G8288">
            <v>125789.87999999999</v>
          </cell>
          <cell r="H8288">
            <v>0.1</v>
          </cell>
          <cell r="I8288">
            <v>139752.55667999998</v>
          </cell>
          <cell r="J8288">
            <v>17608822.141679998</v>
          </cell>
          <cell r="K8288">
            <v>0.55000000000000004</v>
          </cell>
          <cell r="L8288">
            <v>27293675</v>
          </cell>
        </row>
        <row r="8289">
          <cell r="A8289" t="str">
            <v>004773167</v>
          </cell>
          <cell r="B8289" t="str">
            <v>Grebenasto stikalo</v>
          </cell>
          <cell r="C8289" t="str">
            <v>CS 40 10 PNG</v>
          </cell>
          <cell r="D8289" t="str">
            <v>25,8247</v>
          </cell>
          <cell r="E8289" t="str">
            <v>EG</v>
          </cell>
          <cell r="F8289">
            <v>43</v>
          </cell>
          <cell r="G8289">
            <v>147200.78999999998</v>
          </cell>
          <cell r="H8289">
            <v>0.1</v>
          </cell>
          <cell r="I8289">
            <v>163540.07768999998</v>
          </cell>
          <cell r="J8289">
            <v>20606049.788939998</v>
          </cell>
          <cell r="K8289">
            <v>0.55000000000000004</v>
          </cell>
          <cell r="L8289">
            <v>31939378</v>
          </cell>
        </row>
        <row r="8290">
          <cell r="A8290" t="str">
            <v>004773168</v>
          </cell>
          <cell r="B8290" t="str">
            <v>Grebenasto stikalo</v>
          </cell>
          <cell r="C8290" t="str">
            <v>CS 10 92 PN</v>
          </cell>
          <cell r="D8290" t="str">
            <v>10,6742</v>
          </cell>
          <cell r="E8290" t="str">
            <v>EG</v>
          </cell>
          <cell r="F8290">
            <v>43</v>
          </cell>
          <cell r="G8290">
            <v>60842.939999999995</v>
          </cell>
          <cell r="H8290">
            <v>0.1</v>
          </cell>
          <cell r="I8290">
            <v>67596.506339999993</v>
          </cell>
          <cell r="J8290">
            <v>8517159.7988399994</v>
          </cell>
          <cell r="K8290">
            <v>0.55000000000000004</v>
          </cell>
          <cell r="L8290">
            <v>13201598</v>
          </cell>
        </row>
        <row r="8291">
          <cell r="A8291" t="str">
            <v>004773169</v>
          </cell>
          <cell r="B8291" t="str">
            <v>Grebenasto stikalo</v>
          </cell>
          <cell r="C8291" t="str">
            <v>CS 16 92 PN</v>
          </cell>
          <cell r="D8291" t="str">
            <v>11,2063</v>
          </cell>
          <cell r="E8291" t="str">
            <v>EG</v>
          </cell>
          <cell r="F8291">
            <v>43</v>
          </cell>
          <cell r="G8291">
            <v>63875.909999999996</v>
          </cell>
          <cell r="H8291">
            <v>0.1</v>
          </cell>
          <cell r="I8291">
            <v>70966.136010000002</v>
          </cell>
          <cell r="J8291">
            <v>8941733.1372600012</v>
          </cell>
          <cell r="K8291">
            <v>0.55000000000000004</v>
          </cell>
          <cell r="L8291">
            <v>13859687</v>
          </cell>
        </row>
        <row r="8292">
          <cell r="A8292" t="str">
            <v>004773170</v>
          </cell>
          <cell r="B8292" t="str">
            <v>Grebenasto stikalo</v>
          </cell>
          <cell r="C8292" t="str">
            <v>CS 25 92 PN</v>
          </cell>
          <cell r="D8292" t="str">
            <v>14,3679</v>
          </cell>
          <cell r="E8292" t="str">
            <v>EG</v>
          </cell>
          <cell r="F8292">
            <v>43</v>
          </cell>
          <cell r="G8292">
            <v>81897.03</v>
          </cell>
          <cell r="H8292">
            <v>0.1</v>
          </cell>
          <cell r="I8292">
            <v>90987.600330000001</v>
          </cell>
          <cell r="J8292">
            <v>11464437.641580001</v>
          </cell>
          <cell r="K8292">
            <v>0.55000000000000004</v>
          </cell>
          <cell r="L8292">
            <v>17769879</v>
          </cell>
        </row>
        <row r="8293">
          <cell r="A8293" t="str">
            <v>004773171</v>
          </cell>
          <cell r="B8293" t="str">
            <v>Grebenasto stikalo</v>
          </cell>
          <cell r="C8293" t="str">
            <v>CS 32 92 PNG</v>
          </cell>
          <cell r="D8293" t="str">
            <v>23,1952</v>
          </cell>
          <cell r="E8293" t="str">
            <v>EG</v>
          </cell>
          <cell r="F8293">
            <v>43</v>
          </cell>
          <cell r="G8293">
            <v>132212.63999999998</v>
          </cell>
          <cell r="H8293">
            <v>0.1</v>
          </cell>
          <cell r="I8293">
            <v>146888.24304</v>
          </cell>
          <cell r="J8293">
            <v>18507918.623040002</v>
          </cell>
          <cell r="K8293">
            <v>0.55000000000000004</v>
          </cell>
          <cell r="L8293">
            <v>28687274</v>
          </cell>
        </row>
        <row r="8294">
          <cell r="A8294" t="str">
            <v>004773172</v>
          </cell>
          <cell r="B8294" t="str">
            <v>Grebenasto stikalo</v>
          </cell>
          <cell r="C8294" t="str">
            <v>CS 40 92 PNG</v>
          </cell>
          <cell r="D8294" t="str">
            <v>27,4837</v>
          </cell>
          <cell r="E8294" t="str">
            <v>EG</v>
          </cell>
          <cell r="F8294">
            <v>43</v>
          </cell>
          <cell r="G8294">
            <v>156657.09</v>
          </cell>
          <cell r="H8294">
            <v>0.1</v>
          </cell>
          <cell r="I8294">
            <v>174046.02699000001</v>
          </cell>
          <cell r="J8294">
            <v>21929799.400740001</v>
          </cell>
          <cell r="K8294">
            <v>0.55000000000000004</v>
          </cell>
          <cell r="L8294">
            <v>33991190</v>
          </cell>
        </row>
        <row r="8295">
          <cell r="A8295" t="str">
            <v>004773185</v>
          </cell>
          <cell r="B8295" t="str">
            <v>Grebenasto stikalo</v>
          </cell>
          <cell r="C8295" t="str">
            <v>CS 10 51 PN</v>
          </cell>
          <cell r="D8295" t="str">
            <v>9,0778</v>
          </cell>
          <cell r="E8295" t="str">
            <v>EG</v>
          </cell>
          <cell r="F8295">
            <v>43</v>
          </cell>
          <cell r="G8295">
            <v>51743.46</v>
          </cell>
          <cell r="H8295">
            <v>0.1</v>
          </cell>
          <cell r="I8295">
            <v>57486.984060000003</v>
          </cell>
          <cell r="J8295">
            <v>7243359.99156</v>
          </cell>
          <cell r="K8295">
            <v>0.55000000000000004</v>
          </cell>
          <cell r="L8295">
            <v>11227208</v>
          </cell>
        </row>
        <row r="8296">
          <cell r="A8296" t="str">
            <v>004773186</v>
          </cell>
          <cell r="B8296" t="str">
            <v>Grebenasto stikalo</v>
          </cell>
          <cell r="C8296" t="str">
            <v>CS 16 51 PN</v>
          </cell>
          <cell r="D8296" t="str">
            <v>9,3595</v>
          </cell>
          <cell r="E8296" t="str">
            <v>EG</v>
          </cell>
          <cell r="F8296">
            <v>43</v>
          </cell>
          <cell r="G8296">
            <v>53349.149999999994</v>
          </cell>
          <cell r="H8296">
            <v>0.1</v>
          </cell>
          <cell r="I8296">
            <v>59270.905649999993</v>
          </cell>
          <cell r="J8296">
            <v>7468134.111899999</v>
          </cell>
          <cell r="K8296">
            <v>0.55000000000000004</v>
          </cell>
          <cell r="L8296">
            <v>11575608</v>
          </cell>
        </row>
        <row r="8297">
          <cell r="A8297" t="str">
            <v>004773187</v>
          </cell>
          <cell r="B8297" t="str">
            <v>Grebenasto stikalo</v>
          </cell>
          <cell r="C8297" t="str">
            <v>CS 25 51 PN</v>
          </cell>
          <cell r="D8297" t="str">
            <v>11,2689</v>
          </cell>
          <cell r="E8297" t="str">
            <v>EG</v>
          </cell>
          <cell r="F8297">
            <v>43</v>
          </cell>
          <cell r="G8297">
            <v>64232.729999999996</v>
          </cell>
          <cell r="H8297">
            <v>0.1</v>
          </cell>
          <cell r="I8297">
            <v>71362.563030000005</v>
          </cell>
          <cell r="J8297">
            <v>8991682.9417800009</v>
          </cell>
          <cell r="K8297">
            <v>0.55000000000000004</v>
          </cell>
          <cell r="L8297">
            <v>13937109</v>
          </cell>
        </row>
        <row r="8298">
          <cell r="A8298" t="str">
            <v>004773188</v>
          </cell>
          <cell r="B8298" t="str">
            <v>Grebenasto stikalo</v>
          </cell>
          <cell r="C8298" t="str">
            <v>CS 32 51 PNG</v>
          </cell>
          <cell r="D8298" t="str">
            <v>19,4389</v>
          </cell>
          <cell r="E8298" t="str">
            <v>EG</v>
          </cell>
          <cell r="F8298">
            <v>43</v>
          </cell>
          <cell r="G8298">
            <v>110801.73</v>
          </cell>
          <cell r="H8298">
            <v>0.1</v>
          </cell>
          <cell r="I8298">
            <v>123100.72203</v>
          </cell>
          <cell r="J8298">
            <v>15510690.975780001</v>
          </cell>
          <cell r="K8298">
            <v>0.55000000000000004</v>
          </cell>
          <cell r="L8298">
            <v>24041572</v>
          </cell>
        </row>
        <row r="8299">
          <cell r="A8299" t="str">
            <v>004773189</v>
          </cell>
          <cell r="B8299" t="str">
            <v>Grebenasto stikalo</v>
          </cell>
          <cell r="C8299" t="str">
            <v>CS 40 51 PNG</v>
          </cell>
          <cell r="D8299" t="str">
            <v>21,7553</v>
          </cell>
          <cell r="E8299" t="str">
            <v>EG</v>
          </cell>
          <cell r="F8299">
            <v>43</v>
          </cell>
          <cell r="G8299">
            <v>124005.20999999999</v>
          </cell>
          <cell r="H8299">
            <v>0.1</v>
          </cell>
          <cell r="I8299">
            <v>137769.78831</v>
          </cell>
          <cell r="J8299">
            <v>17358993.327059999</v>
          </cell>
          <cell r="K8299">
            <v>0.55000000000000004</v>
          </cell>
          <cell r="L8299">
            <v>26906440</v>
          </cell>
        </row>
        <row r="8300">
          <cell r="A8300" t="str">
            <v>004773190</v>
          </cell>
          <cell r="B8300" t="str">
            <v>Grebenasto stikalo</v>
          </cell>
          <cell r="C8300" t="str">
            <v>CS 10 52 PN</v>
          </cell>
          <cell r="D8300" t="str">
            <v>10,8620</v>
          </cell>
          <cell r="E8300" t="str">
            <v>EG</v>
          </cell>
          <cell r="F8300">
            <v>43</v>
          </cell>
          <cell r="G8300">
            <v>61913.399999999994</v>
          </cell>
          <cell r="H8300">
            <v>0.1</v>
          </cell>
          <cell r="I8300">
            <v>68785.787400000001</v>
          </cell>
          <cell r="J8300">
            <v>8667009.2124000005</v>
          </cell>
          <cell r="K8300">
            <v>0.55000000000000004</v>
          </cell>
          <cell r="L8300">
            <v>13433865</v>
          </cell>
        </row>
        <row r="8301">
          <cell r="A8301" t="str">
            <v>004773191</v>
          </cell>
          <cell r="B8301" t="str">
            <v>Grebenasto stikalo</v>
          </cell>
          <cell r="C8301" t="str">
            <v>CS 16 52 PN</v>
          </cell>
          <cell r="D8301" t="str">
            <v>11,4255</v>
          </cell>
          <cell r="E8301" t="str">
            <v>EG</v>
          </cell>
          <cell r="F8301">
            <v>43</v>
          </cell>
          <cell r="G8301">
            <v>65125.349999999991</v>
          </cell>
          <cell r="H8301">
            <v>0.1</v>
          </cell>
          <cell r="I8301">
            <v>72354.263849999988</v>
          </cell>
          <cell r="J8301">
            <v>9116637.245099999</v>
          </cell>
          <cell r="K8301">
            <v>0.55000000000000004</v>
          </cell>
          <cell r="L8301">
            <v>14130788</v>
          </cell>
        </row>
        <row r="8302">
          <cell r="A8302" t="str">
            <v>004773192</v>
          </cell>
          <cell r="B8302" t="str">
            <v>Grebenasto stikalo</v>
          </cell>
          <cell r="C8302" t="str">
            <v>CS 25 52 PN</v>
          </cell>
          <cell r="D8302" t="str">
            <v>14,7435</v>
          </cell>
          <cell r="E8302" t="str">
            <v>EG</v>
          </cell>
          <cell r="F8302">
            <v>43</v>
          </cell>
          <cell r="G8302">
            <v>84037.95</v>
          </cell>
          <cell r="H8302">
            <v>0.1</v>
          </cell>
          <cell r="I8302">
            <v>93366.162450000018</v>
          </cell>
          <cell r="J8302">
            <v>11764136.468700003</v>
          </cell>
          <cell r="K8302">
            <v>0.55000000000000004</v>
          </cell>
          <cell r="L8302">
            <v>18234412</v>
          </cell>
        </row>
        <row r="8303">
          <cell r="A8303" t="str">
            <v>004773193</v>
          </cell>
          <cell r="B8303" t="str">
            <v>Grebenasto stikalo</v>
          </cell>
          <cell r="C8303" t="str">
            <v>CS 32 52 PNG</v>
          </cell>
          <cell r="D8303" t="str">
            <v>23,5396</v>
          </cell>
          <cell r="E8303" t="str">
            <v>EG</v>
          </cell>
          <cell r="F8303">
            <v>43</v>
          </cell>
          <cell r="G8303">
            <v>134175.72</v>
          </cell>
          <cell r="H8303">
            <v>0.1</v>
          </cell>
          <cell r="I8303">
            <v>149069.22492000001</v>
          </cell>
          <cell r="J8303">
            <v>18782722.339919999</v>
          </cell>
          <cell r="K8303">
            <v>0.55000000000000004</v>
          </cell>
          <cell r="L8303">
            <v>29113220</v>
          </cell>
        </row>
        <row r="8304">
          <cell r="A8304" t="str">
            <v>004773194</v>
          </cell>
          <cell r="B8304" t="str">
            <v>Grebenasto stikalo</v>
          </cell>
          <cell r="C8304" t="str">
            <v>CS 40 52 PNG</v>
          </cell>
          <cell r="D8304" t="str">
            <v>27,7967</v>
          </cell>
          <cell r="E8304" t="str">
            <v>EG</v>
          </cell>
          <cell r="F8304">
            <v>43</v>
          </cell>
          <cell r="G8304">
            <v>158441.18999999997</v>
          </cell>
          <cell r="H8304">
            <v>0.1</v>
          </cell>
          <cell r="I8304">
            <v>176028.16208999997</v>
          </cell>
          <cell r="J8304">
            <v>22179548.423339996</v>
          </cell>
          <cell r="K8304">
            <v>0.55000000000000004</v>
          </cell>
          <cell r="L8304">
            <v>34378301</v>
          </cell>
        </row>
        <row r="8305">
          <cell r="A8305" t="str">
            <v>004773195</v>
          </cell>
          <cell r="B8305" t="str">
            <v>Grebenasto stikalo</v>
          </cell>
          <cell r="C8305" t="str">
            <v>CS 10 53 PN</v>
          </cell>
          <cell r="D8305" t="str">
            <v>13,6166</v>
          </cell>
          <cell r="E8305" t="str">
            <v>EG</v>
          </cell>
          <cell r="F8305">
            <v>43</v>
          </cell>
          <cell r="G8305">
            <v>77614.62</v>
          </cell>
          <cell r="H8305">
            <v>0.1</v>
          </cell>
          <cell r="I8305">
            <v>86229.842819999991</v>
          </cell>
          <cell r="J8305">
            <v>10864960.195319999</v>
          </cell>
          <cell r="K8305">
            <v>0.55000000000000004</v>
          </cell>
          <cell r="L8305">
            <v>16840689</v>
          </cell>
        </row>
        <row r="8306">
          <cell r="A8306" t="str">
            <v>004773196</v>
          </cell>
          <cell r="B8306" t="str">
            <v>Grebenasto stikalo</v>
          </cell>
          <cell r="C8306" t="str">
            <v>CS 16 53 PN</v>
          </cell>
          <cell r="D8306" t="str">
            <v>14,0862</v>
          </cell>
          <cell r="E8306" t="str">
            <v>EG</v>
          </cell>
          <cell r="F8306">
            <v>43</v>
          </cell>
          <cell r="G8306">
            <v>80291.34</v>
          </cell>
          <cell r="H8306">
            <v>0.1</v>
          </cell>
          <cell r="I8306">
            <v>89203.678740000003</v>
          </cell>
          <cell r="J8306">
            <v>11239663.52124</v>
          </cell>
          <cell r="K8306">
            <v>0.55000000000000004</v>
          </cell>
          <cell r="L8306">
            <v>17421479</v>
          </cell>
        </row>
        <row r="8307">
          <cell r="A8307" t="str">
            <v>004773197</v>
          </cell>
          <cell r="B8307" t="str">
            <v>Grebenasto stikalo</v>
          </cell>
          <cell r="C8307" t="str">
            <v>CS 25 53 PN</v>
          </cell>
          <cell r="D8307" t="str">
            <v>17,8425</v>
          </cell>
          <cell r="E8307" t="str">
            <v>EG</v>
          </cell>
          <cell r="F8307">
            <v>43</v>
          </cell>
          <cell r="G8307">
            <v>101702.24999999999</v>
          </cell>
          <cell r="H8307">
            <v>0.1</v>
          </cell>
          <cell r="I8307">
            <v>112991.19974999999</v>
          </cell>
          <cell r="J8307">
            <v>14236891.168499999</v>
          </cell>
          <cell r="K8307">
            <v>0.55000000000000004</v>
          </cell>
          <cell r="L8307">
            <v>22067182</v>
          </cell>
        </row>
        <row r="8308">
          <cell r="A8308" t="str">
            <v>004773198</v>
          </cell>
          <cell r="B8308" t="str">
            <v>Grebenasto stikalo</v>
          </cell>
          <cell r="C8308" t="str">
            <v>CS 32 53 PNG</v>
          </cell>
          <cell r="D8308" t="str">
            <v>28,3289</v>
          </cell>
          <cell r="E8308" t="str">
            <v>EG</v>
          </cell>
          <cell r="F8308">
            <v>43</v>
          </cell>
          <cell r="G8308">
            <v>161474.72999999998</v>
          </cell>
          <cell r="H8308">
            <v>0.1</v>
          </cell>
          <cell r="I8308">
            <v>179398.42502999998</v>
          </cell>
          <cell r="J8308">
            <v>22604201.553779997</v>
          </cell>
          <cell r="K8308">
            <v>0.55000000000000004</v>
          </cell>
          <cell r="L8308">
            <v>35036513</v>
          </cell>
        </row>
        <row r="8309">
          <cell r="A8309" t="str">
            <v>004773199</v>
          </cell>
          <cell r="B8309" t="str">
            <v>Grebenasto stikalo</v>
          </cell>
          <cell r="C8309" t="str">
            <v>CS 40 53 PN2</v>
          </cell>
          <cell r="D8309" t="str">
            <v>43,1976</v>
          </cell>
          <cell r="E8309" t="str">
            <v>EG</v>
          </cell>
          <cell r="F8309">
            <v>43</v>
          </cell>
          <cell r="G8309">
            <v>246226.31999999998</v>
          </cell>
          <cell r="H8309">
            <v>0.1</v>
          </cell>
          <cell r="I8309">
            <v>273557.44151999999</v>
          </cell>
          <cell r="J8309">
            <v>34468237.631519996</v>
          </cell>
          <cell r="K8309">
            <v>0.55000000000000004</v>
          </cell>
          <cell r="L8309">
            <v>53425769</v>
          </cell>
        </row>
        <row r="8310">
          <cell r="A8310" t="str">
            <v>004773200</v>
          </cell>
          <cell r="B8310" t="str">
            <v>Grebenasto stikalo</v>
          </cell>
          <cell r="C8310" t="str">
            <v>CS 10 66 PN</v>
          </cell>
          <cell r="D8310" t="str">
            <v>13,4601</v>
          </cell>
          <cell r="E8310" t="str">
            <v>EG</v>
          </cell>
          <cell r="F8310">
            <v>43</v>
          </cell>
          <cell r="G8310">
            <v>76722.569999999992</v>
          </cell>
          <cell r="H8310">
            <v>0.1</v>
          </cell>
          <cell r="I8310">
            <v>85238.775270000013</v>
          </cell>
          <cell r="J8310">
            <v>10740085.684020001</v>
          </cell>
          <cell r="K8310">
            <v>0.55000000000000004</v>
          </cell>
          <cell r="L8310">
            <v>16647133</v>
          </cell>
        </row>
        <row r="8311">
          <cell r="A8311" t="str">
            <v>004773201</v>
          </cell>
          <cell r="B8311" t="str">
            <v>Grebenasto stikalo</v>
          </cell>
          <cell r="C8311" t="str">
            <v>CS 16 66 PN</v>
          </cell>
          <cell r="D8311" t="str">
            <v>14,1801</v>
          </cell>
          <cell r="E8311" t="str">
            <v>EG</v>
          </cell>
          <cell r="F8311">
            <v>43</v>
          </cell>
          <cell r="G8311">
            <v>80826.569999999992</v>
          </cell>
          <cell r="H8311">
            <v>0.1</v>
          </cell>
          <cell r="I8311">
            <v>89798.319269999993</v>
          </cell>
          <cell r="J8311">
            <v>11314588.228019999</v>
          </cell>
          <cell r="K8311">
            <v>0.55000000000000004</v>
          </cell>
          <cell r="L8311">
            <v>17537612</v>
          </cell>
        </row>
        <row r="8312">
          <cell r="A8312" t="str">
            <v>004773202</v>
          </cell>
          <cell r="B8312" t="str">
            <v>Grebenasto stikalo</v>
          </cell>
          <cell r="C8312" t="str">
            <v>CS 25 66 PN</v>
          </cell>
          <cell r="D8312" t="str">
            <v>17,8738</v>
          </cell>
          <cell r="E8312" t="str">
            <v>EG</v>
          </cell>
          <cell r="F8312">
            <v>43</v>
          </cell>
          <cell r="G8312">
            <v>101880.65999999999</v>
          </cell>
          <cell r="H8312">
            <v>0.1</v>
          </cell>
          <cell r="I8312">
            <v>113189.41326</v>
          </cell>
          <cell r="J8312">
            <v>14261866.07076</v>
          </cell>
          <cell r="K8312">
            <v>0.55000000000000004</v>
          </cell>
          <cell r="L8312">
            <v>22105893</v>
          </cell>
        </row>
        <row r="8313">
          <cell r="A8313" t="str">
            <v>004773203</v>
          </cell>
          <cell r="B8313" t="str">
            <v>Grebenasto stikalo</v>
          </cell>
          <cell r="C8313" t="str">
            <v>CS 32 66 PNG</v>
          </cell>
          <cell r="D8313" t="str">
            <v>28,2350</v>
          </cell>
          <cell r="E8313" t="str">
            <v>EG</v>
          </cell>
          <cell r="F8313">
            <v>43</v>
          </cell>
          <cell r="G8313">
            <v>160939.5</v>
          </cell>
          <cell r="H8313">
            <v>0.1</v>
          </cell>
          <cell r="I8313">
            <v>178803.78450000001</v>
          </cell>
          <cell r="J8313">
            <v>22529276.847000003</v>
          </cell>
          <cell r="K8313">
            <v>0.55000000000000004</v>
          </cell>
          <cell r="L8313">
            <v>34920380</v>
          </cell>
        </row>
        <row r="8314">
          <cell r="A8314" t="str">
            <v>004773204</v>
          </cell>
          <cell r="B8314" t="str">
            <v>Grebenasto stikalo</v>
          </cell>
          <cell r="C8314" t="str">
            <v>CS 10 67 PN</v>
          </cell>
          <cell r="D8314" t="str">
            <v>11,2376</v>
          </cell>
          <cell r="E8314" t="str">
            <v>EG</v>
          </cell>
          <cell r="F8314">
            <v>43</v>
          </cell>
          <cell r="G8314">
            <v>64054.319999999992</v>
          </cell>
          <cell r="H8314">
            <v>0.1</v>
          </cell>
          <cell r="I8314">
            <v>71164.349519999989</v>
          </cell>
          <cell r="J8314">
            <v>8966708.0395199992</v>
          </cell>
          <cell r="K8314">
            <v>0.55000000000000004</v>
          </cell>
          <cell r="L8314">
            <v>13898398</v>
          </cell>
        </row>
        <row r="8315">
          <cell r="A8315" t="str">
            <v>004773205</v>
          </cell>
          <cell r="B8315" t="str">
            <v>Grebenasto stikalo</v>
          </cell>
          <cell r="C8315" t="str">
            <v>CS 16 67 PN</v>
          </cell>
          <cell r="D8315" t="str">
            <v>11,7072</v>
          </cell>
          <cell r="E8315" t="str">
            <v>EG</v>
          </cell>
          <cell r="F8315">
            <v>43</v>
          </cell>
          <cell r="G8315">
            <v>66731.039999999994</v>
          </cell>
          <cell r="H8315">
            <v>0.1</v>
          </cell>
          <cell r="I8315">
            <v>74138.185440000001</v>
          </cell>
          <cell r="J8315">
            <v>9341411.3654399998</v>
          </cell>
          <cell r="K8315">
            <v>0.55000000000000004</v>
          </cell>
          <cell r="L8315">
            <v>14479188</v>
          </cell>
        </row>
        <row r="8316">
          <cell r="A8316" t="str">
            <v>004773206</v>
          </cell>
          <cell r="B8316" t="str">
            <v>Grebenasto stikalo</v>
          </cell>
          <cell r="C8316" t="str">
            <v>CS 25 67 PN</v>
          </cell>
          <cell r="D8316" t="str">
            <v>14,9314</v>
          </cell>
          <cell r="E8316" t="str">
            <v>EG</v>
          </cell>
          <cell r="F8316">
            <v>43</v>
          </cell>
          <cell r="G8316">
            <v>85108.98</v>
          </cell>
          <cell r="H8316">
            <v>0.1</v>
          </cell>
          <cell r="I8316">
            <v>94556.076780000003</v>
          </cell>
          <cell r="J8316">
            <v>11914065.674280001</v>
          </cell>
          <cell r="K8316">
            <v>0.55000000000000004</v>
          </cell>
          <cell r="L8316">
            <v>18466802</v>
          </cell>
        </row>
        <row r="8317">
          <cell r="A8317" t="str">
            <v>004773207</v>
          </cell>
          <cell r="B8317" t="str">
            <v>Grebenasto stikalo</v>
          </cell>
          <cell r="C8317" t="str">
            <v>CS 16 11 U L0PPN</v>
          </cell>
          <cell r="D8317" t="str">
            <v>13,6166</v>
          </cell>
          <cell r="E8317" t="str">
            <v>EG</v>
          </cell>
          <cell r="F8317">
            <v>43</v>
          </cell>
          <cell r="G8317">
            <v>77614.62</v>
          </cell>
          <cell r="H8317">
            <v>0.1</v>
          </cell>
          <cell r="I8317">
            <v>86229.842819999991</v>
          </cell>
          <cell r="J8317">
            <v>10864960.195319999</v>
          </cell>
          <cell r="K8317">
            <v>0.55000000000000004</v>
          </cell>
          <cell r="L8317">
            <v>16840689</v>
          </cell>
        </row>
        <row r="8318">
          <cell r="A8318" t="str">
            <v>004773208</v>
          </cell>
          <cell r="B8318" t="str">
            <v>Grebenasto stikalo</v>
          </cell>
          <cell r="C8318" t="str">
            <v>CS 25 11 U L0PPN</v>
          </cell>
          <cell r="D8318" t="str">
            <v>16,5904</v>
          </cell>
          <cell r="E8318" t="str">
            <v>EG</v>
          </cell>
          <cell r="F8318">
            <v>43</v>
          </cell>
          <cell r="G8318">
            <v>94565.28</v>
          </cell>
          <cell r="H8318">
            <v>0.1</v>
          </cell>
          <cell r="I8318">
            <v>105062.02608000001</v>
          </cell>
          <cell r="J8318">
            <v>13237815.286080001</v>
          </cell>
          <cell r="K8318">
            <v>0.55000000000000004</v>
          </cell>
          <cell r="L8318">
            <v>20518614</v>
          </cell>
        </row>
        <row r="8319">
          <cell r="A8319" t="str">
            <v>004773209</v>
          </cell>
          <cell r="B8319" t="str">
            <v>Grebenasto stikalo</v>
          </cell>
          <cell r="C8319" t="str">
            <v>CS 32 11 U L0PPNG</v>
          </cell>
          <cell r="D8319" t="str">
            <v>26,9203</v>
          </cell>
          <cell r="E8319" t="str">
            <v>EG</v>
          </cell>
          <cell r="F8319">
            <v>43</v>
          </cell>
          <cell r="G8319">
            <v>153445.71</v>
          </cell>
          <cell r="H8319">
            <v>0.1</v>
          </cell>
          <cell r="I8319">
            <v>170478.18381000002</v>
          </cell>
          <cell r="J8319">
            <v>21480251.160060003</v>
          </cell>
          <cell r="K8319">
            <v>0.55000000000000004</v>
          </cell>
          <cell r="L8319">
            <v>33294390</v>
          </cell>
        </row>
        <row r="8320">
          <cell r="A8320" t="str">
            <v>004773210</v>
          </cell>
          <cell r="B8320" t="str">
            <v>Grebenasto stikalo</v>
          </cell>
          <cell r="C8320" t="str">
            <v>CS 40 11 U LP0PN2</v>
          </cell>
          <cell r="D8320" t="str">
            <v>40,6934</v>
          </cell>
          <cell r="E8320" t="str">
            <v>EG</v>
          </cell>
          <cell r="F8320">
            <v>43</v>
          </cell>
          <cell r="G8320">
            <v>231952.37999999998</v>
          </cell>
          <cell r="H8320">
            <v>0.1</v>
          </cell>
          <cell r="I8320">
            <v>257699.09417999999</v>
          </cell>
          <cell r="J8320">
            <v>32470085.86668</v>
          </cell>
          <cell r="K8320">
            <v>0.55000000000000004</v>
          </cell>
          <cell r="L8320">
            <v>50328634</v>
          </cell>
        </row>
        <row r="8321">
          <cell r="A8321" t="str">
            <v>004773211</v>
          </cell>
          <cell r="B8321" t="str">
            <v>Grebenasto stikalo</v>
          </cell>
          <cell r="C8321" t="str">
            <v>CS 10 135 PN</v>
          </cell>
          <cell r="D8321" t="str">
            <v>14,0236</v>
          </cell>
          <cell r="E8321" t="str">
            <v>EG</v>
          </cell>
          <cell r="F8321">
            <v>43</v>
          </cell>
          <cell r="G8321">
            <v>79934.51999999999</v>
          </cell>
          <cell r="H8321">
            <v>0.1</v>
          </cell>
          <cell r="I8321">
            <v>88807.25172</v>
          </cell>
          <cell r="J8321">
            <v>11189713.71672</v>
          </cell>
          <cell r="K8321">
            <v>0.55000000000000004</v>
          </cell>
          <cell r="L8321">
            <v>17344057</v>
          </cell>
        </row>
        <row r="8322">
          <cell r="A8322" t="str">
            <v>004773212</v>
          </cell>
          <cell r="B8322" t="str">
            <v>Grebenasto stikalo</v>
          </cell>
          <cell r="C8322" t="str">
            <v>CS 16 135 PN</v>
          </cell>
          <cell r="D8322" t="str">
            <v>14,1801</v>
          </cell>
          <cell r="E8322" t="str">
            <v>EG</v>
          </cell>
          <cell r="F8322">
            <v>43</v>
          </cell>
          <cell r="G8322">
            <v>80826.569999999992</v>
          </cell>
          <cell r="H8322">
            <v>0.1</v>
          </cell>
          <cell r="I8322">
            <v>89798.319269999993</v>
          </cell>
          <cell r="J8322">
            <v>11314588.228019999</v>
          </cell>
          <cell r="K8322">
            <v>0.55000000000000004</v>
          </cell>
          <cell r="L8322">
            <v>17537612</v>
          </cell>
        </row>
        <row r="8323">
          <cell r="A8323" t="str">
            <v>004773213</v>
          </cell>
          <cell r="B8323" t="str">
            <v>Grebenasto stikalo</v>
          </cell>
          <cell r="C8323" t="str">
            <v>CS 25 135 PN</v>
          </cell>
          <cell r="D8323" t="str">
            <v>18,8442</v>
          </cell>
          <cell r="E8323" t="str">
            <v>EG</v>
          </cell>
          <cell r="F8323">
            <v>43</v>
          </cell>
          <cell r="G8323">
            <v>107411.93999999999</v>
          </cell>
          <cell r="H8323">
            <v>0.1</v>
          </cell>
          <cell r="I8323">
            <v>119334.66533999999</v>
          </cell>
          <cell r="J8323">
            <v>15036167.832839999</v>
          </cell>
          <cell r="K8323">
            <v>0.55000000000000004</v>
          </cell>
          <cell r="L8323">
            <v>23306061</v>
          </cell>
        </row>
        <row r="8324">
          <cell r="A8324" t="str">
            <v>004773214</v>
          </cell>
          <cell r="B8324" t="str">
            <v>Grebenasto stikalo</v>
          </cell>
          <cell r="C8324" t="str">
            <v>CS 32 135 PNG</v>
          </cell>
          <cell r="D8324" t="str">
            <v>29,2680</v>
          </cell>
          <cell r="E8324" t="str">
            <v>EG</v>
          </cell>
          <cell r="F8324">
            <v>43</v>
          </cell>
          <cell r="G8324">
            <v>166827.59999999998</v>
          </cell>
          <cell r="H8324">
            <v>0.1</v>
          </cell>
          <cell r="I8324">
            <v>185345.46359999999</v>
          </cell>
          <cell r="J8324">
            <v>23353528.413599998</v>
          </cell>
          <cell r="K8324">
            <v>0.55000000000000004</v>
          </cell>
          <cell r="L8324">
            <v>36197970</v>
          </cell>
        </row>
        <row r="8325">
          <cell r="A8325" t="str">
            <v>004773215</v>
          </cell>
          <cell r="B8325" t="str">
            <v>Grebenasto stikalo</v>
          </cell>
          <cell r="C8325" t="str">
            <v>CS 40 135 PN2</v>
          </cell>
          <cell r="D8325" t="str">
            <v>44,4184</v>
          </cell>
          <cell r="E8325" t="str">
            <v>EG</v>
          </cell>
          <cell r="F8325">
            <v>43</v>
          </cell>
          <cell r="G8325">
            <v>253184.87999999998</v>
          </cell>
          <cell r="H8325">
            <v>0.1</v>
          </cell>
          <cell r="I8325">
            <v>281288.40168000001</v>
          </cell>
          <cell r="J8325">
            <v>35442338.611680001</v>
          </cell>
          <cell r="K8325">
            <v>0.55000000000000004</v>
          </cell>
          <cell r="L8325">
            <v>54935625</v>
          </cell>
        </row>
        <row r="8326">
          <cell r="A8326" t="str">
            <v>004773216</v>
          </cell>
          <cell r="B8326" t="str">
            <v>Grebenasto stikalo</v>
          </cell>
          <cell r="C8326" t="str">
            <v>CS 16 12 PN1</v>
          </cell>
          <cell r="D8326" t="str">
            <v>24,7291</v>
          </cell>
          <cell r="E8326" t="str">
            <v>EG</v>
          </cell>
          <cell r="F8326">
            <v>43</v>
          </cell>
          <cell r="G8326">
            <v>140955.87</v>
          </cell>
          <cell r="H8326">
            <v>0.1</v>
          </cell>
          <cell r="I8326">
            <v>156601.97156999999</v>
          </cell>
          <cell r="J8326">
            <v>19731848.417819999</v>
          </cell>
          <cell r="K8326">
            <v>0.55000000000000004</v>
          </cell>
          <cell r="L8326">
            <v>30584366</v>
          </cell>
        </row>
        <row r="8327">
          <cell r="A8327" t="str">
            <v>004773217</v>
          </cell>
          <cell r="B8327" t="str">
            <v>Grebenasto stikalo</v>
          </cell>
          <cell r="C8327" t="str">
            <v>CS 25 12 PN1</v>
          </cell>
          <cell r="D8327" t="str">
            <v>30,0505</v>
          </cell>
          <cell r="E8327" t="str">
            <v>EG</v>
          </cell>
          <cell r="F8327">
            <v>43</v>
          </cell>
          <cell r="G8327">
            <v>171287.84999999998</v>
          </cell>
          <cell r="H8327">
            <v>0.1</v>
          </cell>
          <cell r="I8327">
            <v>190300.80134999999</v>
          </cell>
          <cell r="J8327">
            <v>23977900.970100001</v>
          </cell>
          <cell r="K8327">
            <v>0.55000000000000004</v>
          </cell>
          <cell r="L8327">
            <v>37165747</v>
          </cell>
        </row>
        <row r="8328">
          <cell r="A8328" t="str">
            <v>004773218</v>
          </cell>
          <cell r="B8328" t="str">
            <v>Grebenasto stikalo</v>
          </cell>
          <cell r="C8328" t="str">
            <v>CS 32 12 PN2</v>
          </cell>
          <cell r="D8328" t="str">
            <v>35,0589</v>
          </cell>
          <cell r="E8328" t="str">
            <v>EG</v>
          </cell>
          <cell r="F8328">
            <v>43</v>
          </cell>
          <cell r="G8328">
            <v>199835.72999999998</v>
          </cell>
          <cell r="H8328">
            <v>0.1</v>
          </cell>
          <cell r="I8328">
            <v>222017.49602999998</v>
          </cell>
          <cell r="J8328">
            <v>27974204.499779999</v>
          </cell>
          <cell r="K8328">
            <v>0.55000000000000004</v>
          </cell>
          <cell r="L8328">
            <v>43360017</v>
          </cell>
        </row>
        <row r="8329">
          <cell r="A8329" t="str">
            <v>004773219</v>
          </cell>
          <cell r="B8329" t="str">
            <v>Grebenasto stikalo</v>
          </cell>
          <cell r="C8329" t="str">
            <v>CS 40 12 PN2</v>
          </cell>
          <cell r="D8329" t="str">
            <v>44,1367</v>
          </cell>
          <cell r="E8329" t="str">
            <v>EG</v>
          </cell>
          <cell r="F8329">
            <v>43</v>
          </cell>
          <cell r="G8329">
            <v>251579.18999999997</v>
          </cell>
          <cell r="H8329">
            <v>0.1</v>
          </cell>
          <cell r="I8329">
            <v>279504.48009000003</v>
          </cell>
          <cell r="J8329">
            <v>35217564.491340004</v>
          </cell>
          <cell r="K8329">
            <v>0.55000000000000004</v>
          </cell>
          <cell r="L8329">
            <v>54587225</v>
          </cell>
        </row>
        <row r="8330">
          <cell r="A8330" t="str">
            <v>004773173</v>
          </cell>
          <cell r="B8330" t="str">
            <v>Grebenasto stikalo</v>
          </cell>
          <cell r="C8330" t="str">
            <v>CS 25 90 PNGLK</v>
          </cell>
          <cell r="D8330" t="str">
            <v>11,3002</v>
          </cell>
          <cell r="E8330" t="str">
            <v>EG</v>
          </cell>
          <cell r="F8330">
            <v>43</v>
          </cell>
          <cell r="G8330">
            <v>64411.139999999992</v>
          </cell>
          <cell r="H8330">
            <v>0.1</v>
          </cell>
          <cell r="I8330">
            <v>71560.776540000006</v>
          </cell>
          <cell r="J8330">
            <v>9016657.8440400008</v>
          </cell>
          <cell r="K8330">
            <v>0.55000000000000004</v>
          </cell>
          <cell r="L8330">
            <v>13975820</v>
          </cell>
        </row>
        <row r="8331">
          <cell r="A8331" t="str">
            <v>004773174</v>
          </cell>
          <cell r="B8331" t="str">
            <v>Grebenasto stikalo</v>
          </cell>
          <cell r="C8331" t="str">
            <v>CS 32 90 PNGLK</v>
          </cell>
          <cell r="D8331" t="str">
            <v>19,6267</v>
          </cell>
          <cell r="E8331" t="str">
            <v>EG</v>
          </cell>
          <cell r="F8331">
            <v>43</v>
          </cell>
          <cell r="G8331">
            <v>111872.18999999999</v>
          </cell>
          <cell r="H8331">
            <v>0.1</v>
          </cell>
          <cell r="I8331">
            <v>124290.00309</v>
          </cell>
          <cell r="J8331">
            <v>15660540.38934</v>
          </cell>
          <cell r="K8331">
            <v>0.55000000000000004</v>
          </cell>
          <cell r="L8331">
            <v>24273838</v>
          </cell>
        </row>
        <row r="8332">
          <cell r="A8332" t="str">
            <v>004773175</v>
          </cell>
          <cell r="B8332" t="str">
            <v>Grebenasto stikalo</v>
          </cell>
          <cell r="C8332" t="str">
            <v>CS 40 90 PNGLK</v>
          </cell>
          <cell r="D8332" t="str">
            <v>21,3484</v>
          </cell>
          <cell r="E8332" t="str">
            <v>EG</v>
          </cell>
          <cell r="F8332">
            <v>43</v>
          </cell>
          <cell r="G8332">
            <v>121685.87999999999</v>
          </cell>
          <cell r="H8332">
            <v>0.1</v>
          </cell>
          <cell r="I8332">
            <v>135193.01267999999</v>
          </cell>
          <cell r="J8332">
            <v>17034319.597679999</v>
          </cell>
          <cell r="K8332">
            <v>0.55000000000000004</v>
          </cell>
          <cell r="L8332">
            <v>26403196</v>
          </cell>
        </row>
        <row r="8333">
          <cell r="A8333" t="str">
            <v>004773176</v>
          </cell>
          <cell r="B8333" t="str">
            <v>Grebenasto stikalo</v>
          </cell>
          <cell r="C8333" t="str">
            <v>CS 25 91 PNGLK</v>
          </cell>
          <cell r="D8333" t="str">
            <v>12,7089</v>
          </cell>
          <cell r="E8333" t="str">
            <v>EG</v>
          </cell>
          <cell r="F8333">
            <v>43</v>
          </cell>
          <cell r="G8333">
            <v>72440.73</v>
          </cell>
          <cell r="H8333">
            <v>0.1</v>
          </cell>
          <cell r="I8333">
            <v>80481.651029999994</v>
          </cell>
          <cell r="J8333">
            <v>10140688.029779999</v>
          </cell>
          <cell r="K8333">
            <v>0.55000000000000004</v>
          </cell>
          <cell r="L8333">
            <v>15718067</v>
          </cell>
        </row>
        <row r="8334">
          <cell r="A8334" t="str">
            <v>004773177</v>
          </cell>
          <cell r="B8334" t="str">
            <v>Grebenasto stikalo</v>
          </cell>
          <cell r="C8334" t="str">
            <v>CS 32 91 PNGLK</v>
          </cell>
          <cell r="D8334" t="str">
            <v>20,8789</v>
          </cell>
          <cell r="E8334" t="str">
            <v>EG</v>
          </cell>
          <cell r="F8334">
            <v>43</v>
          </cell>
          <cell r="G8334">
            <v>119009.73</v>
          </cell>
          <cell r="H8334">
            <v>0.1</v>
          </cell>
          <cell r="I8334">
            <v>132219.81003000002</v>
          </cell>
          <cell r="J8334">
            <v>16659696.063780002</v>
          </cell>
          <cell r="K8334">
            <v>0.55000000000000004</v>
          </cell>
          <cell r="L8334">
            <v>25822529</v>
          </cell>
        </row>
        <row r="8335">
          <cell r="A8335" t="str">
            <v>004773178</v>
          </cell>
          <cell r="B8335" t="str">
            <v>Grebenasto stikalo</v>
          </cell>
          <cell r="C8335" t="str">
            <v>CS 40 91 PNGLK</v>
          </cell>
          <cell r="D8335" t="str">
            <v>23,2265</v>
          </cell>
          <cell r="E8335" t="str">
            <v>EG</v>
          </cell>
          <cell r="F8335">
            <v>43</v>
          </cell>
          <cell r="G8335">
            <v>132391.04999999999</v>
          </cell>
          <cell r="H8335">
            <v>0.1</v>
          </cell>
          <cell r="I8335">
            <v>147086.45655</v>
          </cell>
          <cell r="J8335">
            <v>18532893.5253</v>
          </cell>
          <cell r="K8335">
            <v>0.55000000000000004</v>
          </cell>
          <cell r="L8335">
            <v>28725985</v>
          </cell>
        </row>
        <row r="8336">
          <cell r="A8336" t="str">
            <v>004773179</v>
          </cell>
          <cell r="B8336" t="str">
            <v>Grebenasto stikalo</v>
          </cell>
          <cell r="C8336" t="str">
            <v>CS 25 10 PNGLK</v>
          </cell>
          <cell r="D8336" t="str">
            <v>13,8358</v>
          </cell>
          <cell r="E8336" t="str">
            <v>EG</v>
          </cell>
          <cell r="F8336">
            <v>43</v>
          </cell>
          <cell r="G8336">
            <v>78864.06</v>
          </cell>
          <cell r="H8336">
            <v>0.1</v>
          </cell>
          <cell r="I8336">
            <v>87617.970660000006</v>
          </cell>
          <cell r="J8336">
            <v>11039864.303160001</v>
          </cell>
          <cell r="K8336">
            <v>0.55000000000000004</v>
          </cell>
          <cell r="L8336">
            <v>17111790</v>
          </cell>
        </row>
        <row r="8337">
          <cell r="A8337" t="str">
            <v>004773180</v>
          </cell>
          <cell r="B8337" t="str">
            <v>Grebenasto stikalo</v>
          </cell>
          <cell r="C8337" t="str">
            <v>CS 32 10 PNGLK</v>
          </cell>
          <cell r="D8337" t="str">
            <v>23,6961</v>
          </cell>
          <cell r="E8337" t="str">
            <v>EG</v>
          </cell>
          <cell r="F8337">
            <v>43</v>
          </cell>
          <cell r="G8337">
            <v>135067.76999999999</v>
          </cell>
          <cell r="H8337">
            <v>0.1</v>
          </cell>
          <cell r="I8337">
            <v>150060.29246999999</v>
          </cell>
          <cell r="J8337">
            <v>18907596.851219997</v>
          </cell>
          <cell r="K8337">
            <v>0.55000000000000004</v>
          </cell>
          <cell r="L8337">
            <v>29306776</v>
          </cell>
        </row>
        <row r="8338">
          <cell r="A8338" t="str">
            <v>004773181</v>
          </cell>
          <cell r="B8338" t="str">
            <v>Grebenasto stikalo</v>
          </cell>
          <cell r="C8338" t="str">
            <v>CS 40 10 PNGLK</v>
          </cell>
          <cell r="D8338" t="str">
            <v>27,4524</v>
          </cell>
          <cell r="E8338" t="str">
            <v>EG</v>
          </cell>
          <cell r="F8338">
            <v>43</v>
          </cell>
          <cell r="G8338">
            <v>156478.68</v>
          </cell>
          <cell r="H8338">
            <v>0.1</v>
          </cell>
          <cell r="I8338">
            <v>173847.81348000001</v>
          </cell>
          <cell r="J8338">
            <v>21904824.49848</v>
          </cell>
          <cell r="K8338">
            <v>0.55000000000000004</v>
          </cell>
          <cell r="L8338">
            <v>33952478</v>
          </cell>
        </row>
        <row r="8339">
          <cell r="A8339" t="str">
            <v>004773182</v>
          </cell>
          <cell r="B8339" t="str">
            <v>Grebenasto stikalo</v>
          </cell>
          <cell r="C8339" t="str">
            <v>CS 25 92 PNGLK</v>
          </cell>
          <cell r="D8339" t="str">
            <v>15,9956</v>
          </cell>
          <cell r="E8339" t="str">
            <v>EG</v>
          </cell>
          <cell r="F8339">
            <v>43</v>
          </cell>
          <cell r="G8339">
            <v>91174.92</v>
          </cell>
          <cell r="H8339">
            <v>0.1</v>
          </cell>
          <cell r="I8339">
            <v>101295.33612000001</v>
          </cell>
          <cell r="J8339">
            <v>12763212.351120001</v>
          </cell>
          <cell r="K8339">
            <v>0.55000000000000004</v>
          </cell>
          <cell r="L8339">
            <v>19782980</v>
          </cell>
        </row>
        <row r="8340">
          <cell r="A8340" t="str">
            <v>004773183</v>
          </cell>
          <cell r="B8340" t="str">
            <v>Grebenasto stikalo</v>
          </cell>
          <cell r="C8340" t="str">
            <v>CS 32 92 PNGLK</v>
          </cell>
          <cell r="D8340" t="str">
            <v>24,8230</v>
          </cell>
          <cell r="E8340" t="str">
            <v>EG</v>
          </cell>
          <cell r="F8340">
            <v>43</v>
          </cell>
          <cell r="G8340">
            <v>141491.09999999998</v>
          </cell>
          <cell r="H8340">
            <v>0.1</v>
          </cell>
          <cell r="I8340">
            <v>157196.6121</v>
          </cell>
          <cell r="J8340">
            <v>19806773.124600001</v>
          </cell>
          <cell r="K8340">
            <v>0.55000000000000004</v>
          </cell>
          <cell r="L8340">
            <v>30700499</v>
          </cell>
        </row>
        <row r="8341">
          <cell r="A8341" t="str">
            <v>004773184</v>
          </cell>
          <cell r="B8341" t="str">
            <v>Grebenasto stikalo</v>
          </cell>
          <cell r="C8341" t="str">
            <v>CS 40 92 PNGLK</v>
          </cell>
          <cell r="D8341" t="str">
            <v>29,1114</v>
          </cell>
          <cell r="E8341" t="str">
            <v>EG</v>
          </cell>
          <cell r="F8341">
            <v>43</v>
          </cell>
          <cell r="G8341">
            <v>165934.97999999998</v>
          </cell>
          <cell r="H8341">
            <v>0.1</v>
          </cell>
          <cell r="I8341">
            <v>184353.76277999999</v>
          </cell>
          <cell r="J8341">
            <v>23228574.11028</v>
          </cell>
          <cell r="K8341">
            <v>0.55000000000000004</v>
          </cell>
          <cell r="L8341">
            <v>36004290</v>
          </cell>
        </row>
        <row r="8342">
          <cell r="A8342" t="str">
            <v>002441712</v>
          </cell>
          <cell r="B8342" t="str">
            <v>Prenapetostni odvodnik</v>
          </cell>
          <cell r="C8342" t="str">
            <v>ETITEC FILT D 20/275F 8A G</v>
          </cell>
          <cell r="D8342" t="str">
            <v>63,8041</v>
          </cell>
          <cell r="E8342" t="str">
            <v>GD</v>
          </cell>
          <cell r="F8342">
            <v>32</v>
          </cell>
          <cell r="G8342">
            <v>433867.88</v>
          </cell>
          <cell r="H8342">
            <v>0</v>
          </cell>
          <cell r="I8342">
            <v>438206.5588</v>
          </cell>
          <cell r="J8342">
            <v>55214026.408799998</v>
          </cell>
          <cell r="K8342">
            <v>0.55000000000000004</v>
          </cell>
          <cell r="L8342">
            <v>85581741</v>
          </cell>
        </row>
        <row r="8343">
          <cell r="A8343" t="str">
            <v>002441713</v>
          </cell>
          <cell r="B8343" t="str">
            <v>Prenapetostni odvodnik</v>
          </cell>
          <cell r="C8343" t="str">
            <v>ETITEC EM-RS485</v>
          </cell>
          <cell r="D8343" t="str">
            <v>171,2682</v>
          </cell>
          <cell r="E8343" t="str">
            <v>GC</v>
          </cell>
          <cell r="F8343">
            <v>32</v>
          </cell>
          <cell r="G8343">
            <v>1164623.76</v>
          </cell>
          <cell r="H8343">
            <v>0</v>
          </cell>
          <cell r="I8343">
            <v>1176269.9976000001</v>
          </cell>
          <cell r="J8343">
            <v>148210019.69760001</v>
          </cell>
          <cell r="K8343">
            <v>0.55000000000000004</v>
          </cell>
          <cell r="L8343">
            <v>229725531</v>
          </cell>
        </row>
        <row r="8344">
          <cell r="A8344" t="str">
            <v>002441714</v>
          </cell>
          <cell r="B8344" t="str">
            <v>Prenapetostni odvodnik</v>
          </cell>
          <cell r="C8344" t="str">
            <v>ETITEC LAN</v>
          </cell>
          <cell r="D8344" t="str">
            <v>120,7456</v>
          </cell>
          <cell r="E8344" t="str">
            <v>GC</v>
          </cell>
          <cell r="F8344">
            <v>32</v>
          </cell>
          <cell r="G8344">
            <v>821070.08000000007</v>
          </cell>
          <cell r="H8344">
            <v>0</v>
          </cell>
          <cell r="I8344">
            <v>829280.78080000007</v>
          </cell>
          <cell r="J8344">
            <v>104489378.38080001</v>
          </cell>
          <cell r="K8344">
            <v>0.55000000000000004</v>
          </cell>
          <cell r="L8344">
            <v>161958537</v>
          </cell>
        </row>
        <row r="8345">
          <cell r="A8345" t="str">
            <v>002520001</v>
          </cell>
          <cell r="B8345" t="str">
            <v>Varovalèni loèilnik</v>
          </cell>
          <cell r="C8345" t="str">
            <v>EFD 8 1p</v>
          </cell>
          <cell r="D8345" t="str">
            <v>2,8169</v>
          </cell>
          <cell r="E8345" t="str">
            <v>MA</v>
          </cell>
          <cell r="F8345">
            <v>35</v>
          </cell>
          <cell r="G8345">
            <v>18309.850000000002</v>
          </cell>
          <cell r="H8345">
            <v>0</v>
          </cell>
          <cell r="I8345">
            <v>18492.948500000002</v>
          </cell>
          <cell r="J8345">
            <v>2330111.5110000004</v>
          </cell>
          <cell r="K8345">
            <v>0.55000000000000004</v>
          </cell>
          <cell r="L8345">
            <v>3611673</v>
          </cell>
        </row>
        <row r="8346">
          <cell r="A8346" t="str">
            <v>002520011</v>
          </cell>
          <cell r="B8346" t="str">
            <v>Varovalèni loèilnik</v>
          </cell>
          <cell r="C8346" t="str">
            <v>EFD 8 1p LED</v>
          </cell>
          <cell r="D8346" t="str">
            <v>6,7354</v>
          </cell>
          <cell r="E8346" t="str">
            <v>MA</v>
          </cell>
          <cell r="F8346">
            <v>35</v>
          </cell>
          <cell r="G8346">
            <v>43780.1</v>
          </cell>
          <cell r="H8346">
            <v>0</v>
          </cell>
          <cell r="I8346">
            <v>44217.900999999998</v>
          </cell>
          <cell r="J8346">
            <v>5571455.5259999996</v>
          </cell>
          <cell r="K8346">
            <v>0.57999999999999996</v>
          </cell>
          <cell r="L8346">
            <v>8802900</v>
          </cell>
        </row>
        <row r="8347">
          <cell r="A8347" t="str">
            <v>002520021</v>
          </cell>
          <cell r="B8347" t="str">
            <v>Varovalèni loèilnik</v>
          </cell>
          <cell r="C8347" t="str">
            <v>EFD 8 1p NEON</v>
          </cell>
          <cell r="D8347" t="str">
            <v>5,0531</v>
          </cell>
          <cell r="E8347" t="str">
            <v>MA</v>
          </cell>
          <cell r="F8347">
            <v>35</v>
          </cell>
          <cell r="G8347">
            <v>32845.15</v>
          </cell>
          <cell r="H8347">
            <v>0</v>
          </cell>
          <cell r="I8347">
            <v>33173.601500000004</v>
          </cell>
          <cell r="J8347">
            <v>4179873.7890000003</v>
          </cell>
          <cell r="K8347">
            <v>0.57999999999999996</v>
          </cell>
          <cell r="L8347">
            <v>6604201</v>
          </cell>
        </row>
        <row r="8348">
          <cell r="A8348" t="str">
            <v>002520301</v>
          </cell>
          <cell r="B8348" t="str">
            <v>Varovalèni loèilnik</v>
          </cell>
          <cell r="C8348" t="str">
            <v>EFD 8 1p AD</v>
          </cell>
          <cell r="D8348" t="str">
            <v>3,2395</v>
          </cell>
          <cell r="E8348" t="str">
            <v>MA</v>
          </cell>
          <cell r="F8348">
            <v>35</v>
          </cell>
          <cell r="G8348">
            <v>21056.75</v>
          </cell>
          <cell r="H8348">
            <v>0</v>
          </cell>
          <cell r="I8348">
            <v>21267.317500000001</v>
          </cell>
          <cell r="J8348">
            <v>2679682.0050000004</v>
          </cell>
          <cell r="K8348">
            <v>0.57999999999999996</v>
          </cell>
          <cell r="L8348">
            <v>4233898</v>
          </cell>
        </row>
        <row r="8349">
          <cell r="A8349" t="str">
            <v>002520311</v>
          </cell>
          <cell r="B8349" t="str">
            <v>Varovalèni loèilnik</v>
          </cell>
          <cell r="C8349" t="str">
            <v>EFD 8 1p LED AD</v>
          </cell>
          <cell r="D8349" t="str">
            <v>7,7458</v>
          </cell>
          <cell r="E8349" t="str">
            <v>MA</v>
          </cell>
          <cell r="F8349">
            <v>35</v>
          </cell>
          <cell r="G8349">
            <v>50347.700000000004</v>
          </cell>
          <cell r="H8349">
            <v>0</v>
          </cell>
          <cell r="I8349">
            <v>50851.177000000003</v>
          </cell>
          <cell r="J8349">
            <v>6407248.3020000001</v>
          </cell>
          <cell r="K8349">
            <v>0.57999999999999996</v>
          </cell>
          <cell r="L8349">
            <v>10123453</v>
          </cell>
        </row>
        <row r="8350">
          <cell r="A8350" t="str">
            <v>002520321</v>
          </cell>
          <cell r="B8350" t="str">
            <v>Varovalèni loèilnik</v>
          </cell>
          <cell r="C8350" t="str">
            <v>EFD 8 1p NEON AD</v>
          </cell>
          <cell r="D8350" t="str">
            <v>5,8111</v>
          </cell>
          <cell r="E8350" t="str">
            <v>MA</v>
          </cell>
          <cell r="F8350">
            <v>35</v>
          </cell>
          <cell r="G8350">
            <v>37772.15</v>
          </cell>
          <cell r="H8350">
            <v>0</v>
          </cell>
          <cell r="I8350">
            <v>38149.871500000001</v>
          </cell>
          <cell r="J8350">
            <v>4806883.8090000004</v>
          </cell>
          <cell r="K8350">
            <v>0.57999999999999996</v>
          </cell>
          <cell r="L8350">
            <v>7594877</v>
          </cell>
        </row>
        <row r="8351">
          <cell r="A8351" t="str">
            <v>002520002</v>
          </cell>
          <cell r="B8351" t="str">
            <v>Varovalèni loèilnik</v>
          </cell>
          <cell r="C8351" t="str">
            <v>EFD 8 1p+N</v>
          </cell>
          <cell r="D8351" t="str">
            <v>4,2259</v>
          </cell>
          <cell r="E8351" t="str">
            <v>MA</v>
          </cell>
          <cell r="F8351">
            <v>35</v>
          </cell>
          <cell r="G8351">
            <v>27468.350000000002</v>
          </cell>
          <cell r="H8351">
            <v>0</v>
          </cell>
          <cell r="I8351">
            <v>27743.033500000001</v>
          </cell>
          <cell r="J8351">
            <v>3495622.2210000004</v>
          </cell>
          <cell r="K8351">
            <v>0.55000000000000004</v>
          </cell>
          <cell r="L8351">
            <v>5418215</v>
          </cell>
        </row>
        <row r="8352">
          <cell r="A8352" t="str">
            <v>002520012</v>
          </cell>
          <cell r="B8352" t="str">
            <v>Varovalèni loèilnik</v>
          </cell>
          <cell r="C8352" t="str">
            <v>EFD 8 1p+N LED</v>
          </cell>
          <cell r="D8352" t="str">
            <v>10,4040</v>
          </cell>
          <cell r="E8352" t="str">
            <v>MA</v>
          </cell>
          <cell r="F8352">
            <v>35</v>
          </cell>
          <cell r="G8352">
            <v>67626</v>
          </cell>
          <cell r="H8352">
            <v>0</v>
          </cell>
          <cell r="I8352">
            <v>68302.259999999995</v>
          </cell>
          <cell r="J8352">
            <v>8606084.7599999998</v>
          </cell>
          <cell r="K8352">
            <v>0.57999999999999996</v>
          </cell>
          <cell r="L8352">
            <v>13597614</v>
          </cell>
        </row>
        <row r="8353">
          <cell r="A8353" t="str">
            <v>002520022</v>
          </cell>
          <cell r="B8353" t="str">
            <v>Varovalèni loèilnik</v>
          </cell>
          <cell r="C8353" t="str">
            <v>EFD 8 1p+N NEON</v>
          </cell>
          <cell r="D8353" t="str">
            <v>8,7224</v>
          </cell>
          <cell r="E8353" t="str">
            <v>MA</v>
          </cell>
          <cell r="F8353">
            <v>35</v>
          </cell>
          <cell r="G8353">
            <v>56695.6</v>
          </cell>
          <cell r="H8353">
            <v>0</v>
          </cell>
          <cell r="I8353">
            <v>57262.555999999997</v>
          </cell>
          <cell r="J8353">
            <v>7215082.0559999999</v>
          </cell>
          <cell r="K8353">
            <v>0.57999999999999996</v>
          </cell>
          <cell r="L8353">
            <v>11399830</v>
          </cell>
        </row>
        <row r="8354">
          <cell r="A8354" t="str">
            <v>002520302</v>
          </cell>
          <cell r="B8354" t="str">
            <v>Varovalèni loèilnik</v>
          </cell>
          <cell r="C8354" t="str">
            <v>EFD 8 1p+N AD</v>
          </cell>
          <cell r="D8354" t="str">
            <v>4,8598</v>
          </cell>
          <cell r="E8354" t="str">
            <v>MA</v>
          </cell>
          <cell r="F8354">
            <v>35</v>
          </cell>
          <cell r="G8354">
            <v>31588.7</v>
          </cell>
          <cell r="H8354">
            <v>0</v>
          </cell>
          <cell r="I8354">
            <v>31904.587</v>
          </cell>
          <cell r="J8354">
            <v>4019977.9619999998</v>
          </cell>
          <cell r="K8354">
            <v>0.57999999999999996</v>
          </cell>
          <cell r="L8354">
            <v>6351566</v>
          </cell>
        </row>
        <row r="8355">
          <cell r="A8355" t="str">
            <v>002520312</v>
          </cell>
          <cell r="B8355" t="str">
            <v>Varovalèni loèilnik</v>
          </cell>
          <cell r="C8355" t="str">
            <v>EFD 8 1p+N LED AD</v>
          </cell>
          <cell r="D8355" t="str">
            <v>11,9646</v>
          </cell>
          <cell r="E8355" t="str">
            <v>MA</v>
          </cell>
          <cell r="F8355">
            <v>35</v>
          </cell>
          <cell r="G8355">
            <v>77769.900000000009</v>
          </cell>
          <cell r="H8355">
            <v>0</v>
          </cell>
          <cell r="I8355">
            <v>78547.599000000017</v>
          </cell>
          <cell r="J8355">
            <v>9896997.4740000013</v>
          </cell>
          <cell r="K8355">
            <v>0.57999999999999996</v>
          </cell>
          <cell r="L8355">
            <v>15637257</v>
          </cell>
        </row>
        <row r="8356">
          <cell r="A8356" t="str">
            <v>002520322</v>
          </cell>
          <cell r="B8356" t="str">
            <v>Varovalèni loèilnik</v>
          </cell>
          <cell r="C8356" t="str">
            <v>EFD 8 1p+N NEON AD</v>
          </cell>
          <cell r="D8356" t="str">
            <v>10,0308</v>
          </cell>
          <cell r="E8356" t="str">
            <v>MA</v>
          </cell>
          <cell r="F8356">
            <v>35</v>
          </cell>
          <cell r="G8356">
            <v>65200.200000000004</v>
          </cell>
          <cell r="H8356">
            <v>0</v>
          </cell>
          <cell r="I8356">
            <v>65852.202000000005</v>
          </cell>
          <cell r="J8356">
            <v>8297377.4520000005</v>
          </cell>
          <cell r="K8356">
            <v>0.57999999999999996</v>
          </cell>
          <cell r="L8356">
            <v>13109857</v>
          </cell>
        </row>
        <row r="8357">
          <cell r="A8357" t="str">
            <v>002520003</v>
          </cell>
          <cell r="B8357" t="str">
            <v>Varovalèni loèilnik</v>
          </cell>
          <cell r="C8357" t="str">
            <v>EFD 8 2p</v>
          </cell>
          <cell r="D8357" t="str">
            <v>5,6689</v>
          </cell>
          <cell r="E8357" t="str">
            <v>MA</v>
          </cell>
          <cell r="F8357">
            <v>35</v>
          </cell>
          <cell r="G8357">
            <v>36847.85</v>
          </cell>
          <cell r="H8357">
            <v>0</v>
          </cell>
          <cell r="I8357">
            <v>37216.328499999996</v>
          </cell>
          <cell r="J8357">
            <v>4689257.3909999998</v>
          </cell>
          <cell r="K8357">
            <v>0.55000000000000004</v>
          </cell>
          <cell r="L8357">
            <v>7268349</v>
          </cell>
        </row>
        <row r="8358">
          <cell r="A8358" t="str">
            <v>002520013</v>
          </cell>
          <cell r="B8358" t="str">
            <v>Varovalèni loèilnik</v>
          </cell>
          <cell r="C8358" t="str">
            <v>EFD 8 2p LED</v>
          </cell>
          <cell r="D8358" t="str">
            <v>13,2993</v>
          </cell>
          <cell r="E8358" t="str">
            <v>MA</v>
          </cell>
          <cell r="F8358">
            <v>35</v>
          </cell>
          <cell r="G8358">
            <v>86445.45</v>
          </cell>
          <cell r="H8358">
            <v>0</v>
          </cell>
          <cell r="I8358">
            <v>87309.904500000004</v>
          </cell>
          <cell r="J8358">
            <v>11001047.967</v>
          </cell>
          <cell r="K8358">
            <v>0.57999999999999996</v>
          </cell>
          <cell r="L8358">
            <v>17381656</v>
          </cell>
        </row>
        <row r="8359">
          <cell r="A8359" t="str">
            <v>002520023</v>
          </cell>
          <cell r="B8359" t="str">
            <v>Varovalèni loèilnik</v>
          </cell>
          <cell r="C8359" t="str">
            <v>EFD 8 2p NEON</v>
          </cell>
          <cell r="D8359" t="str">
            <v>9,9452</v>
          </cell>
          <cell r="E8359" t="str">
            <v>MA</v>
          </cell>
          <cell r="F8359">
            <v>35</v>
          </cell>
          <cell r="G8359">
            <v>64643.8</v>
          </cell>
          <cell r="H8359">
            <v>0</v>
          </cell>
          <cell r="I8359">
            <v>65290.238000000005</v>
          </cell>
          <cell r="J8359">
            <v>8226569.9880000008</v>
          </cell>
          <cell r="K8359">
            <v>0.57999999999999996</v>
          </cell>
          <cell r="L8359">
            <v>12997981</v>
          </cell>
        </row>
        <row r="8360">
          <cell r="A8360" t="str">
            <v>002520303</v>
          </cell>
          <cell r="B8360" t="str">
            <v>Varovalèni loèilnik</v>
          </cell>
          <cell r="C8360" t="str">
            <v>EFD 8 2p AD</v>
          </cell>
          <cell r="D8360" t="str">
            <v>6,5192</v>
          </cell>
          <cell r="E8360" t="str">
            <v>MA</v>
          </cell>
          <cell r="F8360">
            <v>35</v>
          </cell>
          <cell r="G8360">
            <v>42374.8</v>
          </cell>
          <cell r="H8360">
            <v>0</v>
          </cell>
          <cell r="I8360">
            <v>42798.548000000003</v>
          </cell>
          <cell r="J8360">
            <v>5392617.0480000004</v>
          </cell>
          <cell r="K8360">
            <v>0.57999999999999996</v>
          </cell>
          <cell r="L8360">
            <v>8520335</v>
          </cell>
        </row>
        <row r="8361">
          <cell r="A8361" t="str">
            <v>002520313</v>
          </cell>
          <cell r="B8361" t="str">
            <v>Varovalèni loèilnik</v>
          </cell>
          <cell r="C8361" t="str">
            <v>EFD 8 2p LED AD</v>
          </cell>
          <cell r="D8361" t="str">
            <v>15,2942</v>
          </cell>
          <cell r="E8361" t="str">
            <v>MA</v>
          </cell>
          <cell r="F8361">
            <v>35</v>
          </cell>
          <cell r="G8361">
            <v>99412.3</v>
          </cell>
          <cell r="H8361">
            <v>0</v>
          </cell>
          <cell r="I8361">
            <v>100406.42300000001</v>
          </cell>
          <cell r="J8361">
            <v>12651209.298</v>
          </cell>
          <cell r="K8361">
            <v>0.57999999999999996</v>
          </cell>
          <cell r="L8361">
            <v>19988911</v>
          </cell>
        </row>
        <row r="8362">
          <cell r="A8362" t="str">
            <v>002520323</v>
          </cell>
          <cell r="B8362" t="str">
            <v>Varovalèni loèilnik</v>
          </cell>
          <cell r="C8362" t="str">
            <v>EFD 8 2p NEON AD</v>
          </cell>
          <cell r="D8362" t="str">
            <v>11,4370</v>
          </cell>
          <cell r="E8362" t="str">
            <v>MA</v>
          </cell>
          <cell r="F8362">
            <v>35</v>
          </cell>
          <cell r="G8362">
            <v>74340.5</v>
          </cell>
          <cell r="H8362">
            <v>0</v>
          </cell>
          <cell r="I8362">
            <v>75083.904999999999</v>
          </cell>
          <cell r="J8362">
            <v>9460572.0299999993</v>
          </cell>
          <cell r="K8362">
            <v>0.57999999999999996</v>
          </cell>
          <cell r="L8362">
            <v>14947704</v>
          </cell>
        </row>
        <row r="8363">
          <cell r="A8363" t="str">
            <v>002520004</v>
          </cell>
          <cell r="B8363" t="str">
            <v>Varovalèni loèilnik</v>
          </cell>
          <cell r="C8363" t="str">
            <v>EFD 8 3p</v>
          </cell>
          <cell r="D8363" t="str">
            <v>8,9047</v>
          </cell>
          <cell r="E8363" t="str">
            <v>MA</v>
          </cell>
          <cell r="F8363">
            <v>35</v>
          </cell>
          <cell r="G8363">
            <v>57880.55</v>
          </cell>
          <cell r="H8363">
            <v>0</v>
          </cell>
          <cell r="I8363">
            <v>58459.355500000005</v>
          </cell>
          <cell r="J8363">
            <v>7365878.7930000005</v>
          </cell>
          <cell r="K8363">
            <v>0.55000000000000004</v>
          </cell>
          <cell r="L8363">
            <v>11417113</v>
          </cell>
        </row>
        <row r="8364">
          <cell r="A8364" t="str">
            <v>002520014</v>
          </cell>
          <cell r="B8364" t="str">
            <v>Varovalèni loèilnik</v>
          </cell>
          <cell r="C8364" t="str">
            <v>EFD 8 3p LED</v>
          </cell>
          <cell r="D8364" t="str">
            <v>20,2462</v>
          </cell>
          <cell r="E8364" t="str">
            <v>MA</v>
          </cell>
          <cell r="F8364">
            <v>35</v>
          </cell>
          <cell r="G8364">
            <v>131600.30000000002</v>
          </cell>
          <cell r="H8364">
            <v>0</v>
          </cell>
          <cell r="I8364">
            <v>132916.30300000001</v>
          </cell>
          <cell r="J8364">
            <v>16747454.178000001</v>
          </cell>
          <cell r="K8364">
            <v>0.57999999999999996</v>
          </cell>
          <cell r="L8364">
            <v>26460978</v>
          </cell>
        </row>
        <row r="8365">
          <cell r="A8365" t="str">
            <v>002520024</v>
          </cell>
          <cell r="B8365" t="str">
            <v>Varovalèni loèilnik</v>
          </cell>
          <cell r="C8365" t="str">
            <v>EFD 8 3p NEON</v>
          </cell>
          <cell r="D8365" t="str">
            <v>15,1974</v>
          </cell>
          <cell r="E8365" t="str">
            <v>MA</v>
          </cell>
          <cell r="F8365">
            <v>35</v>
          </cell>
          <cell r="G8365">
            <v>98783.1</v>
          </cell>
          <cell r="H8365">
            <v>0</v>
          </cell>
          <cell r="I8365">
            <v>99770.931000000011</v>
          </cell>
          <cell r="J8365">
            <v>12571137.306000002</v>
          </cell>
          <cell r="K8365">
            <v>0.57999999999999996</v>
          </cell>
          <cell r="L8365">
            <v>19862397</v>
          </cell>
        </row>
        <row r="8366">
          <cell r="A8366" t="str">
            <v>002520304</v>
          </cell>
          <cell r="B8366" t="str">
            <v>Varovalèni loèilnik</v>
          </cell>
          <cell r="C8366" t="str">
            <v>EFD 8 3p AD</v>
          </cell>
          <cell r="D8366" t="str">
            <v>10,2404</v>
          </cell>
          <cell r="E8366" t="str">
            <v>MA</v>
          </cell>
          <cell r="F8366">
            <v>35</v>
          </cell>
          <cell r="G8366">
            <v>66562.600000000006</v>
          </cell>
          <cell r="H8366">
            <v>0</v>
          </cell>
          <cell r="I8366">
            <v>67228.22600000001</v>
          </cell>
          <cell r="J8366">
            <v>8470756.4760000017</v>
          </cell>
          <cell r="K8366">
            <v>0.57999999999999996</v>
          </cell>
          <cell r="L8366">
            <v>13383796</v>
          </cell>
        </row>
        <row r="8367">
          <cell r="A8367" t="str">
            <v>002520314</v>
          </cell>
          <cell r="B8367" t="str">
            <v>Varovalèni loèilnik</v>
          </cell>
          <cell r="C8367" t="str">
            <v>EFD 8 3p LED AD</v>
          </cell>
          <cell r="D8367" t="str">
            <v>23,2832</v>
          </cell>
          <cell r="E8367" t="str">
            <v>MA</v>
          </cell>
          <cell r="F8367">
            <v>35</v>
          </cell>
          <cell r="G8367">
            <v>151340.80000000002</v>
          </cell>
          <cell r="H8367">
            <v>0</v>
          </cell>
          <cell r="I8367">
            <v>152854.20800000001</v>
          </cell>
          <cell r="J8367">
            <v>19259630.208000001</v>
          </cell>
          <cell r="K8367">
            <v>0.57999999999999996</v>
          </cell>
          <cell r="L8367">
            <v>30430216</v>
          </cell>
        </row>
        <row r="8368">
          <cell r="A8368" t="str">
            <v>002520324</v>
          </cell>
          <cell r="B8368" t="str">
            <v>Varovalèni loèilnik</v>
          </cell>
          <cell r="C8368" t="str">
            <v>EFD 8 3p NEON AD</v>
          </cell>
          <cell r="D8368" t="str">
            <v>17,4770</v>
          </cell>
          <cell r="E8368" t="str">
            <v>MA</v>
          </cell>
          <cell r="F8368">
            <v>35</v>
          </cell>
          <cell r="G8368">
            <v>113600.5</v>
          </cell>
          <cell r="H8368">
            <v>0</v>
          </cell>
          <cell r="I8368">
            <v>114736.505</v>
          </cell>
          <cell r="J8368">
            <v>14456799.630000001</v>
          </cell>
          <cell r="K8368">
            <v>0.57999999999999996</v>
          </cell>
          <cell r="L8368">
            <v>22841744</v>
          </cell>
        </row>
        <row r="8369">
          <cell r="A8369" t="str">
            <v>002520005</v>
          </cell>
          <cell r="B8369" t="str">
            <v>Varovalèni loèilnik</v>
          </cell>
          <cell r="C8369" t="str">
            <v>EFD 8 3p+N</v>
          </cell>
          <cell r="D8369" t="str">
            <v>12,8212</v>
          </cell>
          <cell r="E8369" t="str">
            <v>MA</v>
          </cell>
          <cell r="F8369">
            <v>35</v>
          </cell>
          <cell r="G8369">
            <v>83337.8</v>
          </cell>
          <cell r="H8369">
            <v>0</v>
          </cell>
          <cell r="I8369">
            <v>84171.178</v>
          </cell>
          <cell r="J8369">
            <v>10605568.427999999</v>
          </cell>
          <cell r="K8369">
            <v>0.55000000000000004</v>
          </cell>
          <cell r="L8369">
            <v>16438632</v>
          </cell>
        </row>
        <row r="8370">
          <cell r="A8370" t="str">
            <v>002520015</v>
          </cell>
          <cell r="B8370" t="str">
            <v>Varovalèni loèilnik</v>
          </cell>
          <cell r="C8370" t="str">
            <v>EFD 8 3p+N LED</v>
          </cell>
          <cell r="D8370" t="str">
            <v>20,0058</v>
          </cell>
          <cell r="E8370" t="str">
            <v>MA</v>
          </cell>
          <cell r="F8370">
            <v>35</v>
          </cell>
          <cell r="G8370">
            <v>130037.70000000001</v>
          </cell>
          <cell r="H8370">
            <v>0</v>
          </cell>
          <cell r="I8370">
            <v>131338.07700000002</v>
          </cell>
          <cell r="J8370">
            <v>16548597.702000003</v>
          </cell>
          <cell r="K8370">
            <v>0.57999999999999996</v>
          </cell>
          <cell r="L8370">
            <v>26146785</v>
          </cell>
        </row>
        <row r="8371">
          <cell r="A8371" t="str">
            <v>002520025</v>
          </cell>
          <cell r="B8371" t="str">
            <v>Varovalèni loèilnik</v>
          </cell>
          <cell r="C8371" t="str">
            <v>EFD 8 3p+N NEON</v>
          </cell>
          <cell r="D8371" t="str">
            <v>19,2341</v>
          </cell>
          <cell r="E8371" t="str">
            <v>MA</v>
          </cell>
          <cell r="F8371">
            <v>35</v>
          </cell>
          <cell r="G8371">
            <v>125021.65000000001</v>
          </cell>
          <cell r="H8371">
            <v>0</v>
          </cell>
          <cell r="I8371">
            <v>126271.8665</v>
          </cell>
          <cell r="J8371">
            <v>15910255.179000001</v>
          </cell>
          <cell r="K8371">
            <v>0.57999999999999996</v>
          </cell>
          <cell r="L8371">
            <v>25138204</v>
          </cell>
        </row>
        <row r="8372">
          <cell r="A8372" t="str">
            <v>002520305</v>
          </cell>
          <cell r="B8372" t="str">
            <v>Varovalèni loèilnik</v>
          </cell>
          <cell r="C8372" t="str">
            <v>EFD 8 3p+N AD</v>
          </cell>
          <cell r="D8372" t="str">
            <v>14,7444</v>
          </cell>
          <cell r="E8372" t="str">
            <v>MA</v>
          </cell>
          <cell r="F8372">
            <v>35</v>
          </cell>
          <cell r="G8372">
            <v>95838.6</v>
          </cell>
          <cell r="H8372">
            <v>0</v>
          </cell>
          <cell r="I8372">
            <v>96796.986000000004</v>
          </cell>
          <cell r="J8372">
            <v>12196420.236000001</v>
          </cell>
          <cell r="K8372">
            <v>0.57999999999999996</v>
          </cell>
          <cell r="L8372">
            <v>19270344</v>
          </cell>
        </row>
        <row r="8373">
          <cell r="A8373" t="str">
            <v>002520315</v>
          </cell>
          <cell r="B8373" t="str">
            <v>Varovalèni loèilnik</v>
          </cell>
          <cell r="C8373" t="str">
            <v>EFD 8 3p+N LED AD</v>
          </cell>
          <cell r="D8373" t="str">
            <v>23,0067</v>
          </cell>
          <cell r="E8373" t="str">
            <v>MA</v>
          </cell>
          <cell r="F8373">
            <v>35</v>
          </cell>
          <cell r="G8373">
            <v>149543.55000000002</v>
          </cell>
          <cell r="H8373">
            <v>0</v>
          </cell>
          <cell r="I8373">
            <v>151038.98550000001</v>
          </cell>
          <cell r="J8373">
            <v>19030912.173</v>
          </cell>
          <cell r="K8373">
            <v>0.57999999999999996</v>
          </cell>
          <cell r="L8373">
            <v>30068842</v>
          </cell>
        </row>
        <row r="8374">
          <cell r="A8374" t="str">
            <v>002520325</v>
          </cell>
          <cell r="B8374" t="str">
            <v>Varovalèni loèilnik</v>
          </cell>
          <cell r="C8374" t="str">
            <v>EFD 8 3p+N NEON AD</v>
          </cell>
          <cell r="D8374" t="str">
            <v>22,1192</v>
          </cell>
          <cell r="E8374" t="str">
            <v>MA</v>
          </cell>
          <cell r="F8374">
            <v>35</v>
          </cell>
          <cell r="G8374">
            <v>143774.80000000002</v>
          </cell>
          <cell r="H8374">
            <v>0</v>
          </cell>
          <cell r="I8374">
            <v>145212.54800000001</v>
          </cell>
          <cell r="J8374">
            <v>18296781.048</v>
          </cell>
          <cell r="K8374">
            <v>0.57999999999999996</v>
          </cell>
          <cell r="L8374">
            <v>28908915</v>
          </cell>
        </row>
        <row r="8375">
          <cell r="A8375" t="str">
            <v>002540001</v>
          </cell>
          <cell r="B8375" t="str">
            <v>Varovalèni loèilnik</v>
          </cell>
          <cell r="C8375" t="str">
            <v>EFD 10 1p</v>
          </cell>
          <cell r="D8375" t="str">
            <v>2,8445</v>
          </cell>
          <cell r="E8375" t="str">
            <v>MA</v>
          </cell>
          <cell r="F8375">
            <v>35</v>
          </cell>
          <cell r="G8375">
            <v>18489.25</v>
          </cell>
          <cell r="H8375">
            <v>0</v>
          </cell>
          <cell r="I8375">
            <v>18674.142500000002</v>
          </cell>
          <cell r="J8375">
            <v>2352941.9550000001</v>
          </cell>
          <cell r="K8375">
            <v>0.55000000000000004</v>
          </cell>
          <cell r="L8375">
            <v>3647061</v>
          </cell>
        </row>
        <row r="8376">
          <cell r="A8376" t="str">
            <v>002540011</v>
          </cell>
          <cell r="B8376" t="str">
            <v>Varovalèni loèilnik</v>
          </cell>
          <cell r="C8376" t="str">
            <v>EFD 10 1p LED</v>
          </cell>
          <cell r="D8376" t="str">
            <v>6,6925</v>
          </cell>
          <cell r="E8376" t="str">
            <v>MA</v>
          </cell>
          <cell r="F8376">
            <v>35</v>
          </cell>
          <cell r="G8376">
            <v>43501.25</v>
          </cell>
          <cell r="H8376">
            <v>0</v>
          </cell>
          <cell r="I8376">
            <v>43936.262499999997</v>
          </cell>
          <cell r="J8376">
            <v>5535969.0749999993</v>
          </cell>
          <cell r="K8376">
            <v>0.57999999999999996</v>
          </cell>
          <cell r="L8376">
            <v>8746832</v>
          </cell>
        </row>
        <row r="8377">
          <cell r="A8377" t="str">
            <v>002540021</v>
          </cell>
          <cell r="B8377" t="str">
            <v>Varovalèni loèilnik</v>
          </cell>
          <cell r="C8377" t="str">
            <v>EFD 10 1p NEON</v>
          </cell>
          <cell r="D8377" t="str">
            <v>5,0084</v>
          </cell>
          <cell r="E8377" t="str">
            <v>MA</v>
          </cell>
          <cell r="F8377">
            <v>35</v>
          </cell>
          <cell r="G8377">
            <v>32554.600000000002</v>
          </cell>
          <cell r="H8377">
            <v>0</v>
          </cell>
          <cell r="I8377">
            <v>32880.146000000001</v>
          </cell>
          <cell r="J8377">
            <v>4142898.3960000002</v>
          </cell>
          <cell r="K8377">
            <v>0.57999999999999996</v>
          </cell>
          <cell r="L8377">
            <v>6545780</v>
          </cell>
        </row>
        <row r="8378">
          <cell r="A8378" t="str">
            <v>002540301</v>
          </cell>
          <cell r="B8378" t="str">
            <v>Varovalèni loèilnik</v>
          </cell>
          <cell r="C8378" t="str">
            <v>EFD 10 1p AD</v>
          </cell>
          <cell r="D8378" t="str">
            <v>3,2711</v>
          </cell>
          <cell r="E8378" t="str">
            <v>MA</v>
          </cell>
          <cell r="F8378">
            <v>35</v>
          </cell>
          <cell r="G8378">
            <v>21262.15</v>
          </cell>
          <cell r="H8378">
            <v>0</v>
          </cell>
          <cell r="I8378">
            <v>21474.771500000003</v>
          </cell>
          <cell r="J8378">
            <v>2705821.2090000003</v>
          </cell>
          <cell r="K8378">
            <v>0.57999999999999996</v>
          </cell>
          <cell r="L8378">
            <v>4275198</v>
          </cell>
        </row>
        <row r="8379">
          <cell r="A8379" t="str">
            <v>002540311</v>
          </cell>
          <cell r="B8379" t="str">
            <v>Varovalèni loèilnik</v>
          </cell>
          <cell r="C8379" t="str">
            <v>EFD 10 1p LED AD</v>
          </cell>
          <cell r="D8379" t="str">
            <v>7,6964</v>
          </cell>
          <cell r="E8379" t="str">
            <v>MA</v>
          </cell>
          <cell r="F8379">
            <v>35</v>
          </cell>
          <cell r="G8379">
            <v>50026.6</v>
          </cell>
          <cell r="H8379">
            <v>0</v>
          </cell>
          <cell r="I8379">
            <v>50526.866000000002</v>
          </cell>
          <cell r="J8379">
            <v>6366385.1160000004</v>
          </cell>
          <cell r="K8379">
            <v>0.57999999999999996</v>
          </cell>
          <cell r="L8379">
            <v>10058889</v>
          </cell>
        </row>
        <row r="8380">
          <cell r="A8380" t="str">
            <v>002540321</v>
          </cell>
          <cell r="B8380" t="str">
            <v>Varovalèni loèilnik</v>
          </cell>
          <cell r="C8380" t="str">
            <v>EFD 10 1p NEON AD</v>
          </cell>
          <cell r="D8380" t="str">
            <v>5,7596</v>
          </cell>
          <cell r="E8380" t="str">
            <v>MA</v>
          </cell>
          <cell r="F8380">
            <v>35</v>
          </cell>
          <cell r="G8380">
            <v>37437.4</v>
          </cell>
          <cell r="H8380">
            <v>0</v>
          </cell>
          <cell r="I8380">
            <v>37811.774000000005</v>
          </cell>
          <cell r="J8380">
            <v>4764283.5240000002</v>
          </cell>
          <cell r="K8380">
            <v>0.57999999999999996</v>
          </cell>
          <cell r="L8380">
            <v>7527568</v>
          </cell>
        </row>
        <row r="8381">
          <cell r="A8381" t="str">
            <v>002540002</v>
          </cell>
          <cell r="B8381" t="str">
            <v>Varovalèni loèilnik</v>
          </cell>
          <cell r="C8381" t="str">
            <v>EFD 10 1p+N</v>
          </cell>
          <cell r="D8381" t="str">
            <v>4,2259</v>
          </cell>
          <cell r="E8381" t="str">
            <v>MA</v>
          </cell>
          <cell r="F8381">
            <v>35</v>
          </cell>
          <cell r="G8381">
            <v>27468.350000000002</v>
          </cell>
          <cell r="H8381">
            <v>0</v>
          </cell>
          <cell r="I8381">
            <v>27743.033500000001</v>
          </cell>
          <cell r="J8381">
            <v>3495622.2210000004</v>
          </cell>
          <cell r="K8381">
            <v>0.55000000000000004</v>
          </cell>
          <cell r="L8381">
            <v>5418215</v>
          </cell>
        </row>
        <row r="8382">
          <cell r="A8382" t="str">
            <v>002540012</v>
          </cell>
          <cell r="B8382" t="str">
            <v>Varovalèni loèilnik</v>
          </cell>
          <cell r="C8382" t="str">
            <v>EFD 10 1p+N LED</v>
          </cell>
          <cell r="D8382" t="str">
            <v>10,4555</v>
          </cell>
          <cell r="E8382" t="str">
            <v>MA</v>
          </cell>
          <cell r="F8382">
            <v>35</v>
          </cell>
          <cell r="G8382">
            <v>67960.75</v>
          </cell>
          <cell r="H8382">
            <v>0</v>
          </cell>
          <cell r="I8382">
            <v>68640.357499999998</v>
          </cell>
          <cell r="J8382">
            <v>8648685.0449999999</v>
          </cell>
          <cell r="K8382">
            <v>0.57999999999999996</v>
          </cell>
          <cell r="L8382">
            <v>13664923</v>
          </cell>
        </row>
        <row r="8383">
          <cell r="A8383" t="str">
            <v>002540022</v>
          </cell>
          <cell r="B8383" t="str">
            <v>Varovalèni loèilnik</v>
          </cell>
          <cell r="C8383" t="str">
            <v>EFD 10 1p+N NEON</v>
          </cell>
          <cell r="D8383" t="str">
            <v>8,7697</v>
          </cell>
          <cell r="E8383" t="str">
            <v>MA</v>
          </cell>
          <cell r="F8383">
            <v>35</v>
          </cell>
          <cell r="G8383">
            <v>57003.05</v>
          </cell>
          <cell r="H8383">
            <v>0</v>
          </cell>
          <cell r="I8383">
            <v>57573.080500000004</v>
          </cell>
          <cell r="J8383">
            <v>7254208.1430000002</v>
          </cell>
          <cell r="K8383">
            <v>0.57999999999999996</v>
          </cell>
          <cell r="L8383">
            <v>11461649</v>
          </cell>
        </row>
        <row r="8384">
          <cell r="A8384" t="str">
            <v>002540302</v>
          </cell>
          <cell r="B8384" t="str">
            <v>Varovalèni loèilnik</v>
          </cell>
          <cell r="C8384" t="str">
            <v>EFD 10 1p+N AD</v>
          </cell>
          <cell r="D8384" t="str">
            <v>4,8598</v>
          </cell>
          <cell r="E8384" t="str">
            <v>MA</v>
          </cell>
          <cell r="F8384">
            <v>35</v>
          </cell>
          <cell r="G8384">
            <v>31588.7</v>
          </cell>
          <cell r="H8384">
            <v>0</v>
          </cell>
          <cell r="I8384">
            <v>31904.587</v>
          </cell>
          <cell r="J8384">
            <v>4019977.9619999998</v>
          </cell>
          <cell r="K8384">
            <v>0.57999999999999996</v>
          </cell>
          <cell r="L8384">
            <v>6351566</v>
          </cell>
        </row>
        <row r="8385">
          <cell r="A8385" t="str">
            <v>002540312</v>
          </cell>
          <cell r="B8385" t="str">
            <v>Varovalèni loèilnik</v>
          </cell>
          <cell r="C8385" t="str">
            <v>EFD 10 1p+N LED AD</v>
          </cell>
          <cell r="D8385" t="str">
            <v>12,0238</v>
          </cell>
          <cell r="E8385" t="str">
            <v>MA</v>
          </cell>
          <cell r="F8385">
            <v>35</v>
          </cell>
          <cell r="G8385">
            <v>78154.7</v>
          </cell>
          <cell r="H8385">
            <v>0</v>
          </cell>
          <cell r="I8385">
            <v>78936.247000000003</v>
          </cell>
          <cell r="J8385">
            <v>9945967.1219999995</v>
          </cell>
          <cell r="K8385">
            <v>0.57999999999999996</v>
          </cell>
          <cell r="L8385">
            <v>15714629</v>
          </cell>
        </row>
        <row r="8386">
          <cell r="A8386" t="str">
            <v>002540322</v>
          </cell>
          <cell r="B8386" t="str">
            <v>Varovalèni loèilnik</v>
          </cell>
          <cell r="C8386" t="str">
            <v>EFD 10 1p+N NEON AD</v>
          </cell>
          <cell r="D8386" t="str">
            <v>10,0852</v>
          </cell>
          <cell r="E8386" t="str">
            <v>MA</v>
          </cell>
          <cell r="F8386">
            <v>35</v>
          </cell>
          <cell r="G8386">
            <v>65553.8</v>
          </cell>
          <cell r="H8386">
            <v>0</v>
          </cell>
          <cell r="I8386">
            <v>66209.338000000003</v>
          </cell>
          <cell r="J8386">
            <v>8342376.5880000005</v>
          </cell>
          <cell r="K8386">
            <v>0.57999999999999996</v>
          </cell>
          <cell r="L8386">
            <v>13180956</v>
          </cell>
        </row>
        <row r="8387">
          <cell r="A8387" t="str">
            <v>002540003</v>
          </cell>
          <cell r="B8387" t="str">
            <v>Varovalèni loèilnik</v>
          </cell>
          <cell r="C8387" t="str">
            <v>EFD 10 2p</v>
          </cell>
          <cell r="D8387" t="str">
            <v>5,6689</v>
          </cell>
          <cell r="E8387" t="str">
            <v>MA</v>
          </cell>
          <cell r="F8387">
            <v>35</v>
          </cell>
          <cell r="G8387">
            <v>36847.85</v>
          </cell>
          <cell r="H8387">
            <v>0</v>
          </cell>
          <cell r="I8387">
            <v>37216.328499999996</v>
          </cell>
          <cell r="J8387">
            <v>4689257.3909999998</v>
          </cell>
          <cell r="K8387">
            <v>0.55000000000000004</v>
          </cell>
          <cell r="L8387">
            <v>7268349</v>
          </cell>
        </row>
        <row r="8388">
          <cell r="A8388" t="str">
            <v>002540013</v>
          </cell>
          <cell r="B8388" t="str">
            <v>Varovalèni loèilnik</v>
          </cell>
          <cell r="C8388" t="str">
            <v>EFD 10 2p LED</v>
          </cell>
          <cell r="D8388" t="str">
            <v>13,4413</v>
          </cell>
          <cell r="E8388" t="str">
            <v>MA</v>
          </cell>
          <cell r="F8388">
            <v>35</v>
          </cell>
          <cell r="G8388">
            <v>87368.45</v>
          </cell>
          <cell r="H8388">
            <v>0</v>
          </cell>
          <cell r="I8388">
            <v>88242.1345</v>
          </cell>
          <cell r="J8388">
            <v>11118508.947000001</v>
          </cell>
          <cell r="K8388">
            <v>0.57999999999999996</v>
          </cell>
          <cell r="L8388">
            <v>17567245</v>
          </cell>
        </row>
        <row r="8389">
          <cell r="A8389" t="str">
            <v>002540023</v>
          </cell>
          <cell r="B8389" t="str">
            <v>Varovalèni loèilnik</v>
          </cell>
          <cell r="C8389" t="str">
            <v>EFD 10 2p NEON</v>
          </cell>
          <cell r="D8389" t="str">
            <v>10,0446</v>
          </cell>
          <cell r="E8389" t="str">
            <v>MA</v>
          </cell>
          <cell r="F8389">
            <v>35</v>
          </cell>
          <cell r="G8389">
            <v>65289.9</v>
          </cell>
          <cell r="H8389">
            <v>0</v>
          </cell>
          <cell r="I8389">
            <v>65942.798999999999</v>
          </cell>
          <cell r="J8389">
            <v>8308792.6739999996</v>
          </cell>
          <cell r="K8389">
            <v>0.57999999999999996</v>
          </cell>
          <cell r="L8389">
            <v>13127893</v>
          </cell>
        </row>
        <row r="8390">
          <cell r="A8390" t="str">
            <v>002540303</v>
          </cell>
          <cell r="B8390" t="str">
            <v>Varovalèni loèilnik</v>
          </cell>
          <cell r="C8390" t="str">
            <v>EFD 10 2p AD</v>
          </cell>
          <cell r="D8390" t="str">
            <v>6,5192</v>
          </cell>
          <cell r="E8390" t="str">
            <v>MA</v>
          </cell>
          <cell r="F8390">
            <v>35</v>
          </cell>
          <cell r="G8390">
            <v>42374.8</v>
          </cell>
          <cell r="H8390">
            <v>0</v>
          </cell>
          <cell r="I8390">
            <v>42798.548000000003</v>
          </cell>
          <cell r="J8390">
            <v>5392617.0480000004</v>
          </cell>
          <cell r="K8390">
            <v>0.57999999999999996</v>
          </cell>
          <cell r="L8390">
            <v>8520335</v>
          </cell>
        </row>
        <row r="8391">
          <cell r="A8391" t="str">
            <v>002540313</v>
          </cell>
          <cell r="B8391" t="str">
            <v>Varovalèni loèilnik</v>
          </cell>
          <cell r="C8391" t="str">
            <v>EFD 10 2p LED AD</v>
          </cell>
          <cell r="D8391" t="str">
            <v>15,4575</v>
          </cell>
          <cell r="E8391" t="str">
            <v>MA</v>
          </cell>
          <cell r="F8391">
            <v>35</v>
          </cell>
          <cell r="G8391">
            <v>100473.75</v>
          </cell>
          <cell r="H8391">
            <v>0</v>
          </cell>
          <cell r="I8391">
            <v>101478.4875</v>
          </cell>
          <cell r="J8391">
            <v>12786289.425000001</v>
          </cell>
          <cell r="K8391">
            <v>0.57999999999999996</v>
          </cell>
          <cell r="L8391">
            <v>20202338</v>
          </cell>
        </row>
        <row r="8392">
          <cell r="A8392" t="str">
            <v>002540323</v>
          </cell>
          <cell r="B8392" t="str">
            <v>Varovalèni loèilnik</v>
          </cell>
          <cell r="C8392" t="str">
            <v>EFD 10 2p NEON AD</v>
          </cell>
          <cell r="D8392" t="str">
            <v>11,5513</v>
          </cell>
          <cell r="E8392" t="str">
            <v>MA</v>
          </cell>
          <cell r="F8392">
            <v>35</v>
          </cell>
          <cell r="G8392">
            <v>75083.45</v>
          </cell>
          <cell r="H8392">
            <v>0</v>
          </cell>
          <cell r="I8392">
            <v>75834.284499999994</v>
          </cell>
          <cell r="J8392">
            <v>9555119.8469999991</v>
          </cell>
          <cell r="K8392">
            <v>0.57999999999999996</v>
          </cell>
          <cell r="L8392">
            <v>15097090</v>
          </cell>
        </row>
        <row r="8393">
          <cell r="A8393" t="str">
            <v>002540004</v>
          </cell>
          <cell r="B8393" t="str">
            <v>Varovalèni loèilnik</v>
          </cell>
          <cell r="C8393" t="str">
            <v>EFD 10 3p</v>
          </cell>
          <cell r="D8393" t="str">
            <v>8,9047</v>
          </cell>
          <cell r="E8393" t="str">
            <v>MA</v>
          </cell>
          <cell r="F8393">
            <v>35</v>
          </cell>
          <cell r="G8393">
            <v>57880.55</v>
          </cell>
          <cell r="H8393">
            <v>0</v>
          </cell>
          <cell r="I8393">
            <v>58459.355500000005</v>
          </cell>
          <cell r="J8393">
            <v>7365878.7930000005</v>
          </cell>
          <cell r="K8393">
            <v>0.55000000000000004</v>
          </cell>
          <cell r="L8393">
            <v>11417113</v>
          </cell>
        </row>
        <row r="8394">
          <cell r="A8394" t="str">
            <v>002540014</v>
          </cell>
          <cell r="B8394" t="str">
            <v>Varovalèni loèilnik</v>
          </cell>
          <cell r="C8394" t="str">
            <v>EFD 10 3p LED</v>
          </cell>
          <cell r="D8394" t="str">
            <v>20,8284</v>
          </cell>
          <cell r="E8394" t="str">
            <v>MA</v>
          </cell>
          <cell r="F8394">
            <v>35</v>
          </cell>
          <cell r="G8394">
            <v>135384.6</v>
          </cell>
          <cell r="H8394">
            <v>0</v>
          </cell>
          <cell r="I8394">
            <v>136738.446</v>
          </cell>
          <cell r="J8394">
            <v>17229044.195999999</v>
          </cell>
          <cell r="K8394">
            <v>0.57999999999999996</v>
          </cell>
          <cell r="L8394">
            <v>27221890</v>
          </cell>
        </row>
        <row r="8395">
          <cell r="A8395" t="str">
            <v>002540024</v>
          </cell>
          <cell r="B8395" t="str">
            <v>Varovalèni loèilnik</v>
          </cell>
          <cell r="C8395" t="str">
            <v>EFD 10 3p NEON</v>
          </cell>
          <cell r="D8395" t="str">
            <v>15,2986</v>
          </cell>
          <cell r="E8395" t="str">
            <v>MA</v>
          </cell>
          <cell r="F8395">
            <v>35</v>
          </cell>
          <cell r="G8395">
            <v>99440.900000000009</v>
          </cell>
          <cell r="H8395">
            <v>0</v>
          </cell>
          <cell r="I8395">
            <v>100435.30900000001</v>
          </cell>
          <cell r="J8395">
            <v>12654848.934</v>
          </cell>
          <cell r="K8395">
            <v>0.57999999999999996</v>
          </cell>
          <cell r="L8395">
            <v>19994662</v>
          </cell>
        </row>
        <row r="8396">
          <cell r="A8396" t="str">
            <v>002540304</v>
          </cell>
          <cell r="B8396" t="str">
            <v>Varovalèni loèilnik</v>
          </cell>
          <cell r="C8396" t="str">
            <v>EFD 10 3p AD</v>
          </cell>
          <cell r="D8396" t="str">
            <v>10,2404</v>
          </cell>
          <cell r="E8396" t="str">
            <v>MA</v>
          </cell>
          <cell r="F8396">
            <v>35</v>
          </cell>
          <cell r="G8396">
            <v>66562.600000000006</v>
          </cell>
          <cell r="H8396">
            <v>0</v>
          </cell>
          <cell r="I8396">
            <v>67228.22600000001</v>
          </cell>
          <cell r="J8396">
            <v>8470756.4760000017</v>
          </cell>
          <cell r="K8396">
            <v>0.57999999999999996</v>
          </cell>
          <cell r="L8396">
            <v>13383796</v>
          </cell>
        </row>
        <row r="8397">
          <cell r="A8397" t="str">
            <v>002540314</v>
          </cell>
          <cell r="B8397" t="str">
            <v>Varovalèni loèilnik</v>
          </cell>
          <cell r="C8397" t="str">
            <v>EFD 10 3p LED AD</v>
          </cell>
          <cell r="D8397" t="str">
            <v>23,9526</v>
          </cell>
          <cell r="E8397" t="str">
            <v>MA</v>
          </cell>
          <cell r="F8397">
            <v>35</v>
          </cell>
          <cell r="G8397">
            <v>155691.9</v>
          </cell>
          <cell r="H8397">
            <v>0</v>
          </cell>
          <cell r="I8397">
            <v>157248.81899999999</v>
          </cell>
          <cell r="J8397">
            <v>19813351.193999998</v>
          </cell>
          <cell r="K8397">
            <v>0.57999999999999996</v>
          </cell>
          <cell r="L8397">
            <v>31305095</v>
          </cell>
        </row>
        <row r="8398">
          <cell r="A8398" t="str">
            <v>002540324</v>
          </cell>
          <cell r="B8398" t="str">
            <v>Varovalèni loèilnik</v>
          </cell>
          <cell r="C8398" t="str">
            <v>EFD 10 3p NEON AD</v>
          </cell>
          <cell r="D8398" t="str">
            <v>17,5934</v>
          </cell>
          <cell r="E8398" t="str">
            <v>MA</v>
          </cell>
          <cell r="F8398">
            <v>35</v>
          </cell>
          <cell r="G8398">
            <v>114357.1</v>
          </cell>
          <cell r="H8398">
            <v>0</v>
          </cell>
          <cell r="I8398">
            <v>115500.671</v>
          </cell>
          <cell r="J8398">
            <v>14553084.546</v>
          </cell>
          <cell r="K8398">
            <v>0.57999999999999996</v>
          </cell>
          <cell r="L8398">
            <v>22993874</v>
          </cell>
        </row>
        <row r="8399">
          <cell r="A8399" t="str">
            <v>002540005</v>
          </cell>
          <cell r="B8399" t="str">
            <v>Varovalèni loèilnik</v>
          </cell>
          <cell r="C8399" t="str">
            <v>EFD 10 3p+N</v>
          </cell>
          <cell r="D8399" t="str">
            <v>12,8212</v>
          </cell>
          <cell r="E8399" t="str">
            <v>MA</v>
          </cell>
          <cell r="F8399">
            <v>35</v>
          </cell>
          <cell r="G8399">
            <v>83337.8</v>
          </cell>
          <cell r="H8399">
            <v>0</v>
          </cell>
          <cell r="I8399">
            <v>84171.178</v>
          </cell>
          <cell r="J8399">
            <v>10605568.427999999</v>
          </cell>
          <cell r="K8399">
            <v>0.55000000000000004</v>
          </cell>
          <cell r="L8399">
            <v>16438632</v>
          </cell>
        </row>
        <row r="8400">
          <cell r="A8400" t="str">
            <v>002540015</v>
          </cell>
          <cell r="B8400" t="str">
            <v>Varovalèni loèilnik</v>
          </cell>
          <cell r="C8400" t="str">
            <v>EFD 10 3p+N LED</v>
          </cell>
          <cell r="D8400" t="str">
            <v>24,5614</v>
          </cell>
          <cell r="E8400" t="str">
            <v>MA</v>
          </cell>
          <cell r="F8400">
            <v>35</v>
          </cell>
          <cell r="G8400">
            <v>159649.1</v>
          </cell>
          <cell r="H8400">
            <v>0</v>
          </cell>
          <cell r="I8400">
            <v>161245.59100000001</v>
          </cell>
          <cell r="J8400">
            <v>20316944.466000002</v>
          </cell>
          <cell r="K8400">
            <v>0.57999999999999996</v>
          </cell>
          <cell r="L8400">
            <v>32100773</v>
          </cell>
        </row>
        <row r="8401">
          <cell r="A8401" t="str">
            <v>002540025</v>
          </cell>
          <cell r="B8401" t="str">
            <v>Varovalèni loèilnik</v>
          </cell>
          <cell r="C8401" t="str">
            <v>EFD 10 3p+N NEON</v>
          </cell>
          <cell r="D8401" t="str">
            <v>19,3984</v>
          </cell>
          <cell r="E8401" t="str">
            <v>MA</v>
          </cell>
          <cell r="F8401">
            <v>35</v>
          </cell>
          <cell r="G8401">
            <v>126089.60000000001</v>
          </cell>
          <cell r="H8401">
            <v>0</v>
          </cell>
          <cell r="I8401">
            <v>127350.49600000001</v>
          </cell>
          <cell r="J8401">
            <v>16046162.496000001</v>
          </cell>
          <cell r="K8401">
            <v>0.57999999999999996</v>
          </cell>
          <cell r="L8401">
            <v>25352937</v>
          </cell>
        </row>
        <row r="8402">
          <cell r="A8402" t="str">
            <v>002540305</v>
          </cell>
          <cell r="B8402" t="str">
            <v>Varovalèni loèilnik</v>
          </cell>
          <cell r="C8402" t="str">
            <v>EFD 10 3p+N AD</v>
          </cell>
          <cell r="D8402" t="str">
            <v>14,7444</v>
          </cell>
          <cell r="E8402" t="str">
            <v>MA</v>
          </cell>
          <cell r="F8402">
            <v>35</v>
          </cell>
          <cell r="G8402">
            <v>95838.6</v>
          </cell>
          <cell r="H8402">
            <v>0</v>
          </cell>
          <cell r="I8402">
            <v>96796.986000000004</v>
          </cell>
          <cell r="J8402">
            <v>12196420.236000001</v>
          </cell>
          <cell r="K8402">
            <v>0.57999999999999996</v>
          </cell>
          <cell r="L8402">
            <v>19270344</v>
          </cell>
        </row>
        <row r="8403">
          <cell r="A8403" t="str">
            <v>002540315</v>
          </cell>
          <cell r="B8403" t="str">
            <v>Varovalèni loèilnik</v>
          </cell>
          <cell r="C8403" t="str">
            <v>EFD 10 3p+N LED AD</v>
          </cell>
          <cell r="D8403" t="str">
            <v>28,2456</v>
          </cell>
          <cell r="E8403" t="str">
            <v>MA</v>
          </cell>
          <cell r="F8403">
            <v>35</v>
          </cell>
          <cell r="G8403">
            <v>183596.4</v>
          </cell>
          <cell r="H8403">
            <v>0</v>
          </cell>
          <cell r="I8403">
            <v>185432.364</v>
          </cell>
          <cell r="J8403">
            <v>23364477.864</v>
          </cell>
          <cell r="K8403">
            <v>0.57999999999999996</v>
          </cell>
          <cell r="L8403">
            <v>36915876</v>
          </cell>
        </row>
        <row r="8404">
          <cell r="A8404" t="str">
            <v>002540325</v>
          </cell>
          <cell r="B8404" t="str">
            <v>Varovalèni loèilnik</v>
          </cell>
          <cell r="C8404" t="str">
            <v>EFD 10 3p+N NEON AD</v>
          </cell>
          <cell r="D8404" t="str">
            <v>22,3082</v>
          </cell>
          <cell r="E8404" t="str">
            <v>MA</v>
          </cell>
          <cell r="F8404">
            <v>35</v>
          </cell>
          <cell r="G8404">
            <v>145003.30000000002</v>
          </cell>
          <cell r="H8404">
            <v>0</v>
          </cell>
          <cell r="I8404">
            <v>146453.33300000001</v>
          </cell>
          <cell r="J8404">
            <v>18453119.958000001</v>
          </cell>
          <cell r="K8404">
            <v>0.57999999999999996</v>
          </cell>
          <cell r="L8404">
            <v>29155930</v>
          </cell>
        </row>
        <row r="8405">
          <cell r="A8405" t="str">
            <v>002540101</v>
          </cell>
          <cell r="B8405" t="str">
            <v>Podstavek talilnega vložka</v>
          </cell>
          <cell r="C8405" t="str">
            <v>EFD CC 1p</v>
          </cell>
          <cell r="D8405" t="str">
            <v>3,3950</v>
          </cell>
          <cell r="E8405" t="str">
            <v>MA</v>
          </cell>
          <cell r="F8405">
            <v>35</v>
          </cell>
          <cell r="G8405">
            <v>22067.5</v>
          </cell>
          <cell r="H8405">
            <v>0</v>
          </cell>
          <cell r="I8405">
            <v>22288.174999999999</v>
          </cell>
          <cell r="J8405">
            <v>2808310.05</v>
          </cell>
          <cell r="K8405">
            <v>0.55000000000000004</v>
          </cell>
          <cell r="L8405">
            <v>4352881</v>
          </cell>
        </row>
        <row r="8406">
          <cell r="A8406" t="str">
            <v>002540401</v>
          </cell>
          <cell r="B8406" t="str">
            <v>Podstavek talilnega vložka</v>
          </cell>
          <cell r="C8406" t="str">
            <v>EFD CC 1p AD</v>
          </cell>
          <cell r="D8406" t="str">
            <v>3,9043</v>
          </cell>
          <cell r="E8406" t="str">
            <v>MA</v>
          </cell>
          <cell r="F8406">
            <v>35</v>
          </cell>
          <cell r="G8406">
            <v>25377.95</v>
          </cell>
          <cell r="H8406">
            <v>0</v>
          </cell>
          <cell r="I8406">
            <v>25631.729500000001</v>
          </cell>
          <cell r="J8406">
            <v>3229597.9170000004</v>
          </cell>
          <cell r="K8406">
            <v>0.57999999999999996</v>
          </cell>
          <cell r="L8406">
            <v>5102765</v>
          </cell>
        </row>
        <row r="8407">
          <cell r="A8407" t="str">
            <v>002540103</v>
          </cell>
          <cell r="B8407" t="str">
            <v>Podstavek talilnega vložka</v>
          </cell>
          <cell r="C8407" t="str">
            <v>EFD CC 2p</v>
          </cell>
          <cell r="D8407" t="str">
            <v>6,8094</v>
          </cell>
          <cell r="E8407" t="str">
            <v>MA</v>
          </cell>
          <cell r="F8407">
            <v>35</v>
          </cell>
          <cell r="G8407">
            <v>44261.1</v>
          </cell>
          <cell r="H8407">
            <v>0</v>
          </cell>
          <cell r="I8407">
            <v>44703.710999999996</v>
          </cell>
          <cell r="J8407">
            <v>5632667.5859999992</v>
          </cell>
          <cell r="K8407">
            <v>0.55000000000000004</v>
          </cell>
          <cell r="L8407">
            <v>8730635</v>
          </cell>
        </row>
        <row r="8408">
          <cell r="A8408" t="str">
            <v>002540403</v>
          </cell>
          <cell r="B8408" t="str">
            <v>Podstavek talilnega vložka</v>
          </cell>
          <cell r="C8408" t="str">
            <v>EFD CC 2p AD</v>
          </cell>
          <cell r="D8408" t="str">
            <v>7,8308</v>
          </cell>
          <cell r="E8408" t="str">
            <v>MA</v>
          </cell>
          <cell r="F8408">
            <v>35</v>
          </cell>
          <cell r="G8408">
            <v>50900.200000000004</v>
          </cell>
          <cell r="H8408">
            <v>0</v>
          </cell>
          <cell r="I8408">
            <v>51409.202000000005</v>
          </cell>
          <cell r="J8408">
            <v>6477559.4520000005</v>
          </cell>
          <cell r="K8408">
            <v>0.57999999999999996</v>
          </cell>
          <cell r="L8408">
            <v>10234544</v>
          </cell>
        </row>
        <row r="8409">
          <cell r="A8409" t="str">
            <v>002540104</v>
          </cell>
          <cell r="B8409" t="str">
            <v>Podstavek talilnega vložka</v>
          </cell>
          <cell r="C8409" t="str">
            <v>EFD CC 3p</v>
          </cell>
          <cell r="D8409" t="str">
            <v>11,8656</v>
          </cell>
          <cell r="E8409" t="str">
            <v>MA</v>
          </cell>
          <cell r="F8409">
            <v>35</v>
          </cell>
          <cell r="G8409">
            <v>77126.400000000009</v>
          </cell>
          <cell r="H8409">
            <v>0</v>
          </cell>
          <cell r="I8409">
            <v>77897.664000000004</v>
          </cell>
          <cell r="J8409">
            <v>9815105.6640000008</v>
          </cell>
          <cell r="K8409">
            <v>0.55000000000000004</v>
          </cell>
          <cell r="L8409">
            <v>15213414</v>
          </cell>
        </row>
        <row r="8410">
          <cell r="A8410" t="str">
            <v>002540404</v>
          </cell>
          <cell r="B8410" t="str">
            <v>Podstavek talilnega vložka</v>
          </cell>
          <cell r="C8410" t="str">
            <v>EFD CC 3p AD</v>
          </cell>
          <cell r="D8410" t="str">
            <v>13,6455</v>
          </cell>
          <cell r="E8410" t="str">
            <v>MA</v>
          </cell>
          <cell r="F8410">
            <v>35</v>
          </cell>
          <cell r="G8410">
            <v>88695.75</v>
          </cell>
          <cell r="H8410">
            <v>0</v>
          </cell>
          <cell r="I8410">
            <v>89582.707500000004</v>
          </cell>
          <cell r="J8410">
            <v>11287421.145000001</v>
          </cell>
          <cell r="K8410">
            <v>0.57999999999999996</v>
          </cell>
          <cell r="L8410">
            <v>17834126</v>
          </cell>
        </row>
        <row r="8411">
          <cell r="A8411" t="str">
            <v>002560001</v>
          </cell>
          <cell r="B8411" t="str">
            <v>Varovalèni loèilnik</v>
          </cell>
          <cell r="C8411" t="str">
            <v>EFD 14 1p</v>
          </cell>
          <cell r="D8411" t="str">
            <v>5,7104</v>
          </cell>
          <cell r="E8411" t="str">
            <v>MA</v>
          </cell>
          <cell r="F8411">
            <v>35</v>
          </cell>
          <cell r="G8411">
            <v>37117.599999999999</v>
          </cell>
          <cell r="H8411">
            <v>0</v>
          </cell>
          <cell r="I8411">
            <v>37488.775999999998</v>
          </cell>
          <cell r="J8411">
            <v>4723585.7759999996</v>
          </cell>
          <cell r="K8411">
            <v>0.55000000000000004</v>
          </cell>
          <cell r="L8411">
            <v>7321558</v>
          </cell>
        </row>
        <row r="8412">
          <cell r="A8412" t="str">
            <v>002560011</v>
          </cell>
          <cell r="B8412" t="str">
            <v>Varovalèni loèilnik</v>
          </cell>
          <cell r="C8412" t="str">
            <v>EFD 14 1p LED</v>
          </cell>
          <cell r="D8412" t="str">
            <v>8,9083</v>
          </cell>
          <cell r="E8412" t="str">
            <v>MA</v>
          </cell>
          <cell r="F8412">
            <v>35</v>
          </cell>
          <cell r="G8412">
            <v>57903.950000000004</v>
          </cell>
          <cell r="H8412">
            <v>0</v>
          </cell>
          <cell r="I8412">
            <v>58482.989500000003</v>
          </cell>
          <cell r="J8412">
            <v>7368856.6770000001</v>
          </cell>
          <cell r="K8412">
            <v>0.57999999999999996</v>
          </cell>
          <cell r="L8412">
            <v>11642794</v>
          </cell>
        </row>
        <row r="8413">
          <cell r="A8413" t="str">
            <v>002560002</v>
          </cell>
          <cell r="B8413" t="str">
            <v>Varovalèni loèilnik</v>
          </cell>
          <cell r="C8413" t="str">
            <v>EFD 14 1p+N</v>
          </cell>
          <cell r="D8413" t="str">
            <v>8,4517</v>
          </cell>
          <cell r="E8413" t="str">
            <v>MA</v>
          </cell>
          <cell r="F8413">
            <v>35</v>
          </cell>
          <cell r="G8413">
            <v>54936.05</v>
          </cell>
          <cell r="H8413">
            <v>0</v>
          </cell>
          <cell r="I8413">
            <v>55485.410500000005</v>
          </cell>
          <cell r="J8413">
            <v>6991161.7230000002</v>
          </cell>
          <cell r="K8413">
            <v>0.55000000000000004</v>
          </cell>
          <cell r="L8413">
            <v>10836301</v>
          </cell>
        </row>
        <row r="8414">
          <cell r="A8414" t="str">
            <v>002560012</v>
          </cell>
          <cell r="B8414" t="str">
            <v>Varovalèni loèilnik</v>
          </cell>
          <cell r="C8414" t="str">
            <v>EFD 14 1p+N LED</v>
          </cell>
          <cell r="D8414" t="str">
            <v>13,1854</v>
          </cell>
          <cell r="E8414" t="str">
            <v>MA</v>
          </cell>
          <cell r="F8414">
            <v>35</v>
          </cell>
          <cell r="G8414">
            <v>85705.1</v>
          </cell>
          <cell r="H8414">
            <v>0</v>
          </cell>
          <cell r="I8414">
            <v>86562.151000000013</v>
          </cell>
          <cell r="J8414">
            <v>10906831.026000002</v>
          </cell>
          <cell r="K8414">
            <v>0.57999999999999996</v>
          </cell>
          <cell r="L8414">
            <v>17232794</v>
          </cell>
        </row>
        <row r="8415">
          <cell r="A8415" t="str">
            <v>002560003</v>
          </cell>
          <cell r="B8415" t="str">
            <v>Varovalèni loèilnik</v>
          </cell>
          <cell r="C8415" t="str">
            <v>EFD 14 2p</v>
          </cell>
          <cell r="D8415" t="str">
            <v>11,3378</v>
          </cell>
          <cell r="E8415" t="str">
            <v>MA</v>
          </cell>
          <cell r="F8415">
            <v>35</v>
          </cell>
          <cell r="G8415">
            <v>73695.7</v>
          </cell>
          <cell r="H8415">
            <v>0</v>
          </cell>
          <cell r="I8415">
            <v>74432.656999999992</v>
          </cell>
          <cell r="J8415">
            <v>9378514.7819999997</v>
          </cell>
          <cell r="K8415">
            <v>0.55000000000000004</v>
          </cell>
          <cell r="L8415">
            <v>14536698</v>
          </cell>
        </row>
        <row r="8416">
          <cell r="A8416" t="str">
            <v>002560013</v>
          </cell>
          <cell r="B8416" t="str">
            <v>Varovalèni loèilnik</v>
          </cell>
          <cell r="C8416" t="str">
            <v>EFD 14 2p LED</v>
          </cell>
          <cell r="D8416" t="str">
            <v>17,6901</v>
          </cell>
          <cell r="E8416" t="str">
            <v>MA</v>
          </cell>
          <cell r="F8416">
            <v>35</v>
          </cell>
          <cell r="G8416">
            <v>114985.65000000001</v>
          </cell>
          <cell r="H8416">
            <v>0</v>
          </cell>
          <cell r="I8416">
            <v>116135.5065</v>
          </cell>
          <cell r="J8416">
            <v>14633073.819</v>
          </cell>
          <cell r="K8416">
            <v>0.57999999999999996</v>
          </cell>
          <cell r="L8416">
            <v>23120257</v>
          </cell>
        </row>
        <row r="8417">
          <cell r="A8417" t="str">
            <v>002560004</v>
          </cell>
          <cell r="B8417" t="str">
            <v>Varovalèni loèilnik</v>
          </cell>
          <cell r="C8417" t="str">
            <v>EFD 14 3p</v>
          </cell>
          <cell r="D8417" t="str">
            <v>17,8307</v>
          </cell>
          <cell r="E8417" t="str">
            <v>MA</v>
          </cell>
          <cell r="F8417">
            <v>35</v>
          </cell>
          <cell r="G8417">
            <v>115899.55</v>
          </cell>
          <cell r="H8417">
            <v>0</v>
          </cell>
          <cell r="I8417">
            <v>117058.54550000001</v>
          </cell>
          <cell r="J8417">
            <v>14749376.733000001</v>
          </cell>
          <cell r="K8417">
            <v>0.55000000000000004</v>
          </cell>
          <cell r="L8417">
            <v>22861534</v>
          </cell>
        </row>
        <row r="8418">
          <cell r="A8418" t="str">
            <v>002560014</v>
          </cell>
          <cell r="B8418" t="str">
            <v>Varovalèni loèilnik</v>
          </cell>
          <cell r="C8418" t="str">
            <v>EFD 14 3p LED</v>
          </cell>
          <cell r="D8418" t="str">
            <v>27,8260</v>
          </cell>
          <cell r="E8418" t="str">
            <v>MA</v>
          </cell>
          <cell r="F8418">
            <v>35</v>
          </cell>
          <cell r="G8418">
            <v>180869</v>
          </cell>
          <cell r="H8418">
            <v>0</v>
          </cell>
          <cell r="I8418">
            <v>182677.69</v>
          </cell>
          <cell r="J8418">
            <v>23017388.940000001</v>
          </cell>
          <cell r="K8418">
            <v>0.57999999999999996</v>
          </cell>
          <cell r="L8418">
            <v>36367475</v>
          </cell>
        </row>
        <row r="8419">
          <cell r="A8419" t="str">
            <v>002560005</v>
          </cell>
          <cell r="B8419" t="str">
            <v>Varovalèni loèilnik</v>
          </cell>
          <cell r="C8419" t="str">
            <v>EFD 14 3p+N</v>
          </cell>
          <cell r="D8419" t="str">
            <v>25,6419</v>
          </cell>
          <cell r="E8419" t="str">
            <v>MA</v>
          </cell>
          <cell r="F8419">
            <v>35</v>
          </cell>
          <cell r="G8419">
            <v>166672.35</v>
          </cell>
          <cell r="H8419">
            <v>0</v>
          </cell>
          <cell r="I8419">
            <v>168339.0735</v>
          </cell>
          <cell r="J8419">
            <v>21210723.261</v>
          </cell>
          <cell r="K8419">
            <v>0.55000000000000004</v>
          </cell>
          <cell r="L8419">
            <v>32876622</v>
          </cell>
        </row>
        <row r="8420">
          <cell r="A8420" t="str">
            <v>002560015</v>
          </cell>
          <cell r="B8420" t="str">
            <v>Varovalèni loèilnik</v>
          </cell>
          <cell r="C8420" t="str">
            <v>EFD 14 3p+N LED</v>
          </cell>
          <cell r="D8420" t="str">
            <v>39,9990</v>
          </cell>
          <cell r="E8420" t="str">
            <v>MA</v>
          </cell>
          <cell r="F8420">
            <v>35</v>
          </cell>
          <cell r="G8420">
            <v>259993.5</v>
          </cell>
          <cell r="H8420">
            <v>0</v>
          </cell>
          <cell r="I8420">
            <v>262593.435</v>
          </cell>
          <cell r="J8420">
            <v>33086772.809999999</v>
          </cell>
          <cell r="K8420">
            <v>0.57999999999999996</v>
          </cell>
          <cell r="L8420">
            <v>52277102</v>
          </cell>
        </row>
        <row r="8421">
          <cell r="A8421" t="str">
            <v>002570001</v>
          </cell>
          <cell r="B8421" t="str">
            <v>Varovalèni loèilnik</v>
          </cell>
          <cell r="C8421" t="str">
            <v>EFD 22 1p</v>
          </cell>
          <cell r="D8421" t="str">
            <v>8,5750</v>
          </cell>
          <cell r="E8421" t="str">
            <v>MA</v>
          </cell>
          <cell r="F8421">
            <v>35</v>
          </cell>
          <cell r="G8421">
            <v>55737.5</v>
          </cell>
          <cell r="H8421">
            <v>0</v>
          </cell>
          <cell r="I8421">
            <v>56294.875</v>
          </cell>
          <cell r="J8421">
            <v>7093154.25</v>
          </cell>
          <cell r="K8421">
            <v>0.55000000000000004</v>
          </cell>
          <cell r="L8421">
            <v>10994390</v>
          </cell>
        </row>
        <row r="8422">
          <cell r="A8422" t="str">
            <v>002570011</v>
          </cell>
          <cell r="B8422" t="str">
            <v>Varovalèni loèilnik</v>
          </cell>
          <cell r="C8422" t="str">
            <v>EFD 22 1p LED</v>
          </cell>
          <cell r="D8422" t="str">
            <v>10,6166</v>
          </cell>
          <cell r="E8422" t="str">
            <v>MA</v>
          </cell>
          <cell r="F8422">
            <v>35</v>
          </cell>
          <cell r="G8422">
            <v>69007.900000000009</v>
          </cell>
          <cell r="H8422">
            <v>0</v>
          </cell>
          <cell r="I8422">
            <v>69697.979000000007</v>
          </cell>
          <cell r="J8422">
            <v>8781945.3540000003</v>
          </cell>
          <cell r="K8422">
            <v>0.57999999999999996</v>
          </cell>
          <cell r="L8422">
            <v>13875474</v>
          </cell>
        </row>
        <row r="8423">
          <cell r="A8423" t="str">
            <v>002570002</v>
          </cell>
          <cell r="B8423" t="str">
            <v>Varovalèni loèilnik</v>
          </cell>
          <cell r="C8423" t="str">
            <v>EFD 22 1p+N</v>
          </cell>
          <cell r="D8423" t="str">
            <v>12,6778</v>
          </cell>
          <cell r="E8423" t="str">
            <v>MA</v>
          </cell>
          <cell r="F8423">
            <v>35</v>
          </cell>
          <cell r="G8423">
            <v>82405.7</v>
          </cell>
          <cell r="H8423">
            <v>0</v>
          </cell>
          <cell r="I8423">
            <v>83229.756999999998</v>
          </cell>
          <cell r="J8423">
            <v>10486949.381999999</v>
          </cell>
          <cell r="K8423">
            <v>0.55000000000000004</v>
          </cell>
          <cell r="L8423">
            <v>16254772</v>
          </cell>
        </row>
        <row r="8424">
          <cell r="A8424" t="str">
            <v>002570012</v>
          </cell>
          <cell r="B8424" t="str">
            <v>Varovalèni loèilnik</v>
          </cell>
          <cell r="C8424" t="str">
            <v>EFD 22 1p+N LED</v>
          </cell>
          <cell r="D8424" t="str">
            <v>15,6782</v>
          </cell>
          <cell r="E8424" t="str">
            <v>MA</v>
          </cell>
          <cell r="F8424">
            <v>35</v>
          </cell>
          <cell r="G8424">
            <v>101908.3</v>
          </cell>
          <cell r="H8424">
            <v>0</v>
          </cell>
          <cell r="I8424">
            <v>102927.383</v>
          </cell>
          <cell r="J8424">
            <v>12968850.257999999</v>
          </cell>
          <cell r="K8424">
            <v>0.57999999999999996</v>
          </cell>
          <cell r="L8424">
            <v>20490784</v>
          </cell>
        </row>
        <row r="8425">
          <cell r="A8425" t="str">
            <v>002570003</v>
          </cell>
          <cell r="B8425" t="str">
            <v>Varovalèni loèilnik</v>
          </cell>
          <cell r="C8425" t="str">
            <v>EFD 22 2p</v>
          </cell>
          <cell r="D8425" t="str">
            <v>17,0055</v>
          </cell>
          <cell r="E8425" t="str">
            <v>MA</v>
          </cell>
          <cell r="F8425">
            <v>35</v>
          </cell>
          <cell r="G8425">
            <v>110535.75</v>
          </cell>
          <cell r="H8425">
            <v>0</v>
          </cell>
          <cell r="I8425">
            <v>111641.1075</v>
          </cell>
          <cell r="J8425">
            <v>14066779.545</v>
          </cell>
          <cell r="K8425">
            <v>0.55000000000000004</v>
          </cell>
          <cell r="L8425">
            <v>21803509</v>
          </cell>
        </row>
        <row r="8426">
          <cell r="A8426" t="str">
            <v>002570013</v>
          </cell>
          <cell r="B8426" t="str">
            <v>Varovalèni loèilnik</v>
          </cell>
          <cell r="C8426" t="str">
            <v>EFD 22 2p LED</v>
          </cell>
          <cell r="D8426" t="str">
            <v>21,0309</v>
          </cell>
          <cell r="E8426" t="str">
            <v>MA</v>
          </cell>
          <cell r="F8426">
            <v>35</v>
          </cell>
          <cell r="G8426">
            <v>136700.85</v>
          </cell>
          <cell r="H8426">
            <v>0</v>
          </cell>
          <cell r="I8426">
            <v>138067.8585</v>
          </cell>
          <cell r="J8426">
            <v>17396550.171</v>
          </cell>
          <cell r="K8426">
            <v>0.57999999999999996</v>
          </cell>
          <cell r="L8426">
            <v>27486550</v>
          </cell>
        </row>
        <row r="8427">
          <cell r="A8427" t="str">
            <v>002570004</v>
          </cell>
          <cell r="B8427" t="str">
            <v>Varovalèni loèilnik</v>
          </cell>
          <cell r="C8427" t="str">
            <v>EFD 22 3p</v>
          </cell>
          <cell r="D8427" t="str">
            <v>26,7354</v>
          </cell>
          <cell r="E8427" t="str">
            <v>MA</v>
          </cell>
          <cell r="F8427">
            <v>35</v>
          </cell>
          <cell r="G8427">
            <v>173780.1</v>
          </cell>
          <cell r="H8427">
            <v>0</v>
          </cell>
          <cell r="I8427">
            <v>175517.90100000001</v>
          </cell>
          <cell r="J8427">
            <v>22115255.526000001</v>
          </cell>
          <cell r="K8427">
            <v>0.55000000000000004</v>
          </cell>
          <cell r="L8427">
            <v>34278647</v>
          </cell>
        </row>
        <row r="8428">
          <cell r="A8428" t="str">
            <v>002570014</v>
          </cell>
          <cell r="B8428" t="str">
            <v>Varovalèni loèilnik</v>
          </cell>
          <cell r="C8428" t="str">
            <v>EFD 22 3p LED</v>
          </cell>
          <cell r="D8428" t="str">
            <v>33,0521</v>
          </cell>
          <cell r="E8428" t="str">
            <v>MA</v>
          </cell>
          <cell r="F8428">
            <v>35</v>
          </cell>
          <cell r="G8428">
            <v>214838.65</v>
          </cell>
          <cell r="H8428">
            <v>0</v>
          </cell>
          <cell r="I8428">
            <v>216987.03649999999</v>
          </cell>
          <cell r="J8428">
            <v>27340366.598999999</v>
          </cell>
          <cell r="K8428">
            <v>0.57999999999999996</v>
          </cell>
          <cell r="L8428">
            <v>43197780</v>
          </cell>
        </row>
        <row r="8429">
          <cell r="A8429" t="str">
            <v>002570005</v>
          </cell>
          <cell r="B8429" t="str">
            <v>Varovalèni loèilnik</v>
          </cell>
          <cell r="C8429" t="str">
            <v>EFD 22 3p+N</v>
          </cell>
          <cell r="D8429" t="str">
            <v>38,4643</v>
          </cell>
          <cell r="E8429" t="str">
            <v>MA</v>
          </cell>
          <cell r="F8429">
            <v>35</v>
          </cell>
          <cell r="G8429">
            <v>250017.95</v>
          </cell>
          <cell r="H8429">
            <v>0</v>
          </cell>
          <cell r="I8429">
            <v>252518.12950000001</v>
          </cell>
          <cell r="J8429">
            <v>31817284.317000002</v>
          </cell>
          <cell r="K8429">
            <v>0.55000000000000004</v>
          </cell>
          <cell r="L8429">
            <v>49316791</v>
          </cell>
        </row>
        <row r="8430">
          <cell r="A8430" t="str">
            <v>002570015</v>
          </cell>
          <cell r="B8430" t="str">
            <v>Varovalèni loèilnik</v>
          </cell>
          <cell r="C8430" t="str">
            <v>EFD 22 3p+N LED</v>
          </cell>
          <cell r="D8430" t="str">
            <v>47,5408</v>
          </cell>
          <cell r="E8430" t="str">
            <v>MA</v>
          </cell>
          <cell r="F8430">
            <v>35</v>
          </cell>
          <cell r="G8430">
            <v>309015.2</v>
          </cell>
          <cell r="H8430">
            <v>0</v>
          </cell>
          <cell r="I8430">
            <v>312105.35200000001</v>
          </cell>
          <cell r="J8430">
            <v>39325274.351999998</v>
          </cell>
          <cell r="K8430">
            <v>0.57999999999999996</v>
          </cell>
          <cell r="L8430">
            <v>62133934</v>
          </cell>
        </row>
        <row r="8431">
          <cell r="A8431" t="str">
            <v>002540948</v>
          </cell>
          <cell r="B8431" t="str">
            <v>Varovalèni loèilnik</v>
          </cell>
          <cell r="C8431" t="str">
            <v>EFD 10 2p PK</v>
          </cell>
          <cell r="D8431" t="str">
            <v>7,5463</v>
          </cell>
          <cell r="E8431" t="str">
            <v>MA</v>
          </cell>
          <cell r="F8431">
            <v>35</v>
          </cell>
          <cell r="G8431">
            <v>49050.950000000004</v>
          </cell>
          <cell r="H8431">
            <v>0</v>
          </cell>
          <cell r="I8431">
            <v>49541.459500000004</v>
          </cell>
          <cell r="J8431">
            <v>6242223.8970000008</v>
          </cell>
          <cell r="K8431">
            <v>0.57999999999999996</v>
          </cell>
          <cell r="L8431">
            <v>9862714</v>
          </cell>
        </row>
        <row r="8432">
          <cell r="A8432" t="str">
            <v>002540949</v>
          </cell>
          <cell r="B8432" t="str">
            <v>Varovalèni loèilnik</v>
          </cell>
          <cell r="C8432" t="str">
            <v>EFD 10 3p PK</v>
          </cell>
          <cell r="D8432" t="str">
            <v>10,8237</v>
          </cell>
          <cell r="E8432" t="str">
            <v>MA</v>
          </cell>
          <cell r="F8432">
            <v>35</v>
          </cell>
          <cell r="G8432">
            <v>70354.05</v>
          </cell>
          <cell r="H8432">
            <v>0</v>
          </cell>
          <cell r="I8432">
            <v>71057.590500000006</v>
          </cell>
          <cell r="J8432">
            <v>8953256.4030000009</v>
          </cell>
          <cell r="K8432">
            <v>0.57999999999999996</v>
          </cell>
          <cell r="L8432">
            <v>14146146</v>
          </cell>
        </row>
        <row r="8433">
          <cell r="A8433" t="str">
            <v>002560948</v>
          </cell>
          <cell r="B8433" t="str">
            <v>Varovalèni loèilnik</v>
          </cell>
          <cell r="C8433" t="str">
            <v>EFD 14 2p PK</v>
          </cell>
          <cell r="D8433" t="str">
            <v>7,3831</v>
          </cell>
          <cell r="E8433" t="str">
            <v>MA</v>
          </cell>
          <cell r="F8433">
            <v>35</v>
          </cell>
          <cell r="G8433">
            <v>47990.15</v>
          </cell>
          <cell r="H8433">
            <v>0</v>
          </cell>
          <cell r="I8433">
            <v>48470.051500000001</v>
          </cell>
          <cell r="J8433">
            <v>6107226.4890000001</v>
          </cell>
          <cell r="K8433">
            <v>0.57999999999999996</v>
          </cell>
          <cell r="L8433">
            <v>9649418</v>
          </cell>
        </row>
        <row r="8434">
          <cell r="A8434" t="str">
            <v>002560949</v>
          </cell>
          <cell r="B8434" t="str">
            <v>Varovalèni loèilnik</v>
          </cell>
          <cell r="C8434" t="str">
            <v>EFD 14 3p PK</v>
          </cell>
          <cell r="D8434" t="str">
            <v>11,1705</v>
          </cell>
          <cell r="E8434" t="str">
            <v>MA</v>
          </cell>
          <cell r="F8434">
            <v>35</v>
          </cell>
          <cell r="G8434">
            <v>72608.25</v>
          </cell>
          <cell r="H8434">
            <v>0</v>
          </cell>
          <cell r="I8434">
            <v>73334.332500000004</v>
          </cell>
          <cell r="J8434">
            <v>9240125.8950000014</v>
          </cell>
          <cell r="K8434">
            <v>0.57999999999999996</v>
          </cell>
          <cell r="L8434">
            <v>14599399</v>
          </cell>
        </row>
        <row r="8435">
          <cell r="A8435" t="str">
            <v>002570948</v>
          </cell>
          <cell r="B8435" t="str">
            <v>Varovalèni loèilnik</v>
          </cell>
          <cell r="C8435" t="str">
            <v>EFD 22 2p PK</v>
          </cell>
          <cell r="D8435" t="str">
            <v>7,3925</v>
          </cell>
          <cell r="E8435" t="str">
            <v>MA</v>
          </cell>
          <cell r="F8435">
            <v>35</v>
          </cell>
          <cell r="G8435">
            <v>48051.25</v>
          </cell>
          <cell r="H8435">
            <v>0</v>
          </cell>
          <cell r="I8435">
            <v>48531.762499999997</v>
          </cell>
          <cell r="J8435">
            <v>6115002.0749999993</v>
          </cell>
          <cell r="K8435">
            <v>0.57999999999999996</v>
          </cell>
          <cell r="L8435">
            <v>9661704</v>
          </cell>
        </row>
        <row r="8436">
          <cell r="A8436" t="str">
            <v>002570949</v>
          </cell>
          <cell r="B8436" t="str">
            <v>Varovalèni loèilnik</v>
          </cell>
          <cell r="C8436" t="str">
            <v>EFD 22 3p PK</v>
          </cell>
          <cell r="D8436" t="str">
            <v>11,8940</v>
          </cell>
          <cell r="E8436" t="str">
            <v>MA</v>
          </cell>
          <cell r="F8436">
            <v>35</v>
          </cell>
          <cell r="G8436">
            <v>77311</v>
          </cell>
          <cell r="H8436">
            <v>0</v>
          </cell>
          <cell r="I8436">
            <v>78084.11</v>
          </cell>
          <cell r="J8436">
            <v>9838597.8599999994</v>
          </cell>
          <cell r="K8436">
            <v>0.57999999999999996</v>
          </cell>
          <cell r="L8436">
            <v>15544985</v>
          </cell>
        </row>
        <row r="8437">
          <cell r="A8437" t="str">
            <v>004184108</v>
          </cell>
          <cell r="B8437" t="str">
            <v>Talilni vložek</v>
          </cell>
          <cell r="C8437" t="str">
            <v>NH1C gG 32A/400V</v>
          </cell>
          <cell r="D8437" t="str">
            <v>3,5856</v>
          </cell>
          <cell r="E8437" t="str">
            <v>NC</v>
          </cell>
          <cell r="F8437">
            <v>39</v>
          </cell>
          <cell r="G8437">
            <v>21872.16</v>
          </cell>
          <cell r="H8437">
            <v>0</v>
          </cell>
          <cell r="I8437">
            <v>22090.881600000001</v>
          </cell>
          <cell r="J8437">
            <v>2783451.0816000002</v>
          </cell>
          <cell r="K8437">
            <v>0.6</v>
          </cell>
          <cell r="L8437">
            <v>4453522</v>
          </cell>
        </row>
        <row r="8438">
          <cell r="A8438" t="str">
            <v>004184110</v>
          </cell>
          <cell r="B8438" t="str">
            <v>Talilni vložek</v>
          </cell>
          <cell r="C8438" t="str">
            <v>NH1C gG 40A/400V</v>
          </cell>
          <cell r="D8438" t="str">
            <v>3,5856</v>
          </cell>
          <cell r="E8438" t="str">
            <v>NC</v>
          </cell>
          <cell r="F8438">
            <v>39</v>
          </cell>
          <cell r="G8438">
            <v>21872.16</v>
          </cell>
          <cell r="H8438">
            <v>0</v>
          </cell>
          <cell r="I8438">
            <v>22090.881600000001</v>
          </cell>
          <cell r="J8438">
            <v>2783451.0816000002</v>
          </cell>
          <cell r="K8438">
            <v>0.6</v>
          </cell>
          <cell r="L8438">
            <v>4453522</v>
          </cell>
        </row>
        <row r="8439">
          <cell r="A8439" t="str">
            <v>004194108</v>
          </cell>
          <cell r="B8439" t="str">
            <v>Talilni vložek</v>
          </cell>
          <cell r="C8439" t="str">
            <v>NH1C/I gG 32A/400V</v>
          </cell>
          <cell r="D8439" t="str">
            <v>4,5398</v>
          </cell>
          <cell r="E8439" t="str">
            <v>NC</v>
          </cell>
          <cell r="F8439">
            <v>39</v>
          </cell>
          <cell r="G8439">
            <v>27692.78</v>
          </cell>
          <cell r="H8439">
            <v>0</v>
          </cell>
          <cell r="I8439">
            <v>27969.7078</v>
          </cell>
          <cell r="J8439">
            <v>3524183.1828000001</v>
          </cell>
          <cell r="K8439">
            <v>0.6</v>
          </cell>
          <cell r="L8439">
            <v>5638694</v>
          </cell>
        </row>
        <row r="8440">
          <cell r="A8440" t="str">
            <v>004194110</v>
          </cell>
          <cell r="B8440" t="str">
            <v>Talilni vložek</v>
          </cell>
          <cell r="C8440" t="str">
            <v>NH1C/I gG 40A/400V</v>
          </cell>
          <cell r="D8440" t="str">
            <v>4,5398</v>
          </cell>
          <cell r="E8440" t="str">
            <v>NC</v>
          </cell>
          <cell r="F8440">
            <v>39</v>
          </cell>
          <cell r="G8440">
            <v>27692.78</v>
          </cell>
          <cell r="H8440">
            <v>0</v>
          </cell>
          <cell r="I8440">
            <v>27969.7078</v>
          </cell>
          <cell r="J8440">
            <v>3524183.1828000001</v>
          </cell>
          <cell r="K8440">
            <v>0.6</v>
          </cell>
          <cell r="L8440">
            <v>5638694</v>
          </cell>
        </row>
        <row r="8441">
          <cell r="A8441" t="str">
            <v>004195120</v>
          </cell>
          <cell r="B8441" t="str">
            <v>Talilni vložek</v>
          </cell>
          <cell r="C8441" t="str">
            <v>NH2/I gG 280A/400V</v>
          </cell>
          <cell r="D8441" t="str">
            <v>10,0436</v>
          </cell>
          <cell r="E8441" t="str">
            <v>NC</v>
          </cell>
          <cell r="F8441">
            <v>39</v>
          </cell>
          <cell r="G8441">
            <v>61265.96</v>
          </cell>
          <cell r="H8441">
            <v>0</v>
          </cell>
          <cell r="I8441">
            <v>61878.619599999998</v>
          </cell>
          <cell r="J8441">
            <v>7796706.0696</v>
          </cell>
          <cell r="K8441">
            <v>0.6</v>
          </cell>
          <cell r="L8441">
            <v>12474730</v>
          </cell>
        </row>
        <row r="8442">
          <cell r="A8442" t="str">
            <v>004196123</v>
          </cell>
          <cell r="B8442" t="str">
            <v>Talilni vložek</v>
          </cell>
          <cell r="C8442" t="str">
            <v>NH3/I gG 200A/400V</v>
          </cell>
          <cell r="D8442" t="str">
            <v>24,0272</v>
          </cell>
          <cell r="E8442" t="str">
            <v>ND</v>
          </cell>
          <cell r="F8442">
            <v>36</v>
          </cell>
          <cell r="G8442">
            <v>153774.08000000002</v>
          </cell>
          <cell r="H8442">
            <v>0</v>
          </cell>
          <cell r="I8442">
            <v>155311.82080000002</v>
          </cell>
          <cell r="J8442">
            <v>19569289.4208</v>
          </cell>
          <cell r="K8442">
            <v>0.57999999999999996</v>
          </cell>
          <cell r="L8442">
            <v>30919478</v>
          </cell>
        </row>
        <row r="8443">
          <cell r="A8443" t="str">
            <v>004196124</v>
          </cell>
          <cell r="B8443" t="str">
            <v>Talilni vložek</v>
          </cell>
          <cell r="C8443" t="str">
            <v>NH3/I gG 224A/400V</v>
          </cell>
          <cell r="D8443" t="str">
            <v>24,0272</v>
          </cell>
          <cell r="E8443" t="str">
            <v>ND</v>
          </cell>
          <cell r="F8443">
            <v>36</v>
          </cell>
          <cell r="G8443">
            <v>153774.08000000002</v>
          </cell>
          <cell r="H8443">
            <v>0</v>
          </cell>
          <cell r="I8443">
            <v>155311.82080000002</v>
          </cell>
          <cell r="J8443">
            <v>19569289.4208</v>
          </cell>
          <cell r="K8443">
            <v>0.57999999999999996</v>
          </cell>
          <cell r="L8443">
            <v>30919478</v>
          </cell>
        </row>
        <row r="8444">
          <cell r="A8444" t="str">
            <v>004196125</v>
          </cell>
          <cell r="B8444" t="str">
            <v>Talilni vložek</v>
          </cell>
          <cell r="C8444" t="str">
            <v>NH3/I gG 250A/400V</v>
          </cell>
          <cell r="D8444" t="str">
            <v>24,0272</v>
          </cell>
          <cell r="E8444" t="str">
            <v>ND</v>
          </cell>
          <cell r="F8444">
            <v>36</v>
          </cell>
          <cell r="G8444">
            <v>153774.08000000002</v>
          </cell>
          <cell r="H8444">
            <v>0</v>
          </cell>
          <cell r="I8444">
            <v>155311.82080000002</v>
          </cell>
          <cell r="J8444">
            <v>19569289.4208</v>
          </cell>
          <cell r="K8444">
            <v>0.57999999999999996</v>
          </cell>
          <cell r="L8444">
            <v>30919478</v>
          </cell>
        </row>
        <row r="8445">
          <cell r="A8445" t="str">
            <v>004196126</v>
          </cell>
          <cell r="B8445" t="str">
            <v>Talilni vložek</v>
          </cell>
          <cell r="C8445" t="str">
            <v>NH3/I gG 300A/400V</v>
          </cell>
          <cell r="D8445" t="str">
            <v>24,0272</v>
          </cell>
          <cell r="E8445" t="str">
            <v>ND</v>
          </cell>
          <cell r="F8445">
            <v>36</v>
          </cell>
          <cell r="G8445">
            <v>153774.08000000002</v>
          </cell>
          <cell r="H8445">
            <v>0</v>
          </cell>
          <cell r="I8445">
            <v>155311.82080000002</v>
          </cell>
          <cell r="J8445">
            <v>19569289.4208</v>
          </cell>
          <cell r="K8445">
            <v>0.57999999999999996</v>
          </cell>
          <cell r="L8445">
            <v>30919478</v>
          </cell>
        </row>
        <row r="8446">
          <cell r="A8446" t="str">
            <v>004196127</v>
          </cell>
          <cell r="B8446" t="str">
            <v>Talilni vložek</v>
          </cell>
          <cell r="C8446" t="str">
            <v>NH3/I gG 315A/400V</v>
          </cell>
          <cell r="D8446" t="str">
            <v>24,0272</v>
          </cell>
          <cell r="E8446" t="str">
            <v>ND</v>
          </cell>
          <cell r="F8446">
            <v>36</v>
          </cell>
          <cell r="G8446">
            <v>153774.08000000002</v>
          </cell>
          <cell r="H8446">
            <v>0</v>
          </cell>
          <cell r="I8446">
            <v>155311.82080000002</v>
          </cell>
          <cell r="J8446">
            <v>19569289.4208</v>
          </cell>
          <cell r="K8446">
            <v>0.57999999999999996</v>
          </cell>
          <cell r="L8446">
            <v>30919478</v>
          </cell>
        </row>
        <row r="8447">
          <cell r="A8447" t="str">
            <v>004196128</v>
          </cell>
          <cell r="B8447" t="str">
            <v>Talilni vložek</v>
          </cell>
          <cell r="C8447" t="str">
            <v>NH3/I gG 355A/400V</v>
          </cell>
          <cell r="D8447" t="str">
            <v>24,0272</v>
          </cell>
          <cell r="E8447" t="str">
            <v>ND</v>
          </cell>
          <cell r="F8447">
            <v>36</v>
          </cell>
          <cell r="G8447">
            <v>153774.08000000002</v>
          </cell>
          <cell r="H8447">
            <v>0</v>
          </cell>
          <cell r="I8447">
            <v>155311.82080000002</v>
          </cell>
          <cell r="J8447">
            <v>19569289.4208</v>
          </cell>
          <cell r="K8447">
            <v>0.57999999999999996</v>
          </cell>
          <cell r="L8447">
            <v>30919478</v>
          </cell>
        </row>
        <row r="8448">
          <cell r="A8448" t="str">
            <v>004196129</v>
          </cell>
          <cell r="B8448" t="str">
            <v>Talilni vložek</v>
          </cell>
          <cell r="C8448" t="str">
            <v>NH3/I gG 400A/400V</v>
          </cell>
          <cell r="D8448" t="str">
            <v>24,0272</v>
          </cell>
          <cell r="E8448" t="str">
            <v>ND</v>
          </cell>
          <cell r="F8448">
            <v>36</v>
          </cell>
          <cell r="G8448">
            <v>153774.08000000002</v>
          </cell>
          <cell r="H8448">
            <v>0</v>
          </cell>
          <cell r="I8448">
            <v>155311.82080000002</v>
          </cell>
          <cell r="J8448">
            <v>19569289.4208</v>
          </cell>
          <cell r="K8448">
            <v>0.57999999999999996</v>
          </cell>
          <cell r="L8448">
            <v>30919478</v>
          </cell>
        </row>
        <row r="8449">
          <cell r="A8449" t="str">
            <v>004196130</v>
          </cell>
          <cell r="B8449" t="str">
            <v>Talilni vložek</v>
          </cell>
          <cell r="C8449" t="str">
            <v>NH3/I gG 425A/400V</v>
          </cell>
          <cell r="D8449" t="str">
            <v>24,0272</v>
          </cell>
          <cell r="E8449" t="str">
            <v>ND</v>
          </cell>
          <cell r="F8449">
            <v>36</v>
          </cell>
          <cell r="G8449">
            <v>153774.08000000002</v>
          </cell>
          <cell r="H8449">
            <v>0</v>
          </cell>
          <cell r="I8449">
            <v>155311.82080000002</v>
          </cell>
          <cell r="J8449">
            <v>19569289.4208</v>
          </cell>
          <cell r="K8449">
            <v>0.57999999999999996</v>
          </cell>
          <cell r="L8449">
            <v>30919478</v>
          </cell>
        </row>
        <row r="8450">
          <cell r="A8450" t="str">
            <v>004196131</v>
          </cell>
          <cell r="B8450" t="str">
            <v>Talilni vložek</v>
          </cell>
          <cell r="C8450" t="str">
            <v>NH3/I gG 500A/400V</v>
          </cell>
          <cell r="D8450" t="str">
            <v>24,0272</v>
          </cell>
          <cell r="E8450" t="str">
            <v>ND</v>
          </cell>
          <cell r="F8450">
            <v>36</v>
          </cell>
          <cell r="G8450">
            <v>153774.08000000002</v>
          </cell>
          <cell r="H8450">
            <v>0</v>
          </cell>
          <cell r="I8450">
            <v>155311.82080000002</v>
          </cell>
          <cell r="J8450">
            <v>19569289.4208</v>
          </cell>
          <cell r="K8450">
            <v>0.57999999999999996</v>
          </cell>
          <cell r="L8450">
            <v>30919478</v>
          </cell>
        </row>
        <row r="8451">
          <cell r="A8451" t="str">
            <v>004196132</v>
          </cell>
          <cell r="B8451" t="str">
            <v>Talilni vložek</v>
          </cell>
          <cell r="C8451" t="str">
            <v>NH3/I gG 560A/400V</v>
          </cell>
          <cell r="D8451" t="str">
            <v>24,0272</v>
          </cell>
          <cell r="E8451" t="str">
            <v>ND</v>
          </cell>
          <cell r="F8451">
            <v>36</v>
          </cell>
          <cell r="G8451">
            <v>153774.08000000002</v>
          </cell>
          <cell r="H8451">
            <v>0</v>
          </cell>
          <cell r="I8451">
            <v>155311.82080000002</v>
          </cell>
          <cell r="J8451">
            <v>19569289.4208</v>
          </cell>
          <cell r="K8451">
            <v>0.57999999999999996</v>
          </cell>
          <cell r="L8451">
            <v>30919478</v>
          </cell>
        </row>
        <row r="8452">
          <cell r="A8452" t="str">
            <v>004196133</v>
          </cell>
          <cell r="B8452" t="str">
            <v>Talilni vložek</v>
          </cell>
          <cell r="C8452" t="str">
            <v>NH3/I gG 630A/400V</v>
          </cell>
          <cell r="D8452" t="str">
            <v>24,0272</v>
          </cell>
          <cell r="E8452" t="str">
            <v>ND</v>
          </cell>
          <cell r="F8452">
            <v>36</v>
          </cell>
          <cell r="G8452">
            <v>153774.08000000002</v>
          </cell>
          <cell r="H8452">
            <v>0</v>
          </cell>
          <cell r="I8452">
            <v>155311.82080000002</v>
          </cell>
          <cell r="J8452">
            <v>19569289.4208</v>
          </cell>
          <cell r="K8452">
            <v>0.57999999999999996</v>
          </cell>
          <cell r="L8452">
            <v>30919478</v>
          </cell>
        </row>
        <row r="8453">
          <cell r="A8453" t="str">
            <v>004196223</v>
          </cell>
          <cell r="B8453" t="str">
            <v>Talilni vložek</v>
          </cell>
          <cell r="C8453" t="str">
            <v>NH3/I gG 200A/500V</v>
          </cell>
          <cell r="D8453" t="str">
            <v>21,1352</v>
          </cell>
          <cell r="E8453" t="str">
            <v>ND</v>
          </cell>
          <cell r="F8453">
            <v>36</v>
          </cell>
          <cell r="G8453">
            <v>135265.28</v>
          </cell>
          <cell r="H8453">
            <v>0</v>
          </cell>
          <cell r="I8453">
            <v>136617.93280000001</v>
          </cell>
          <cell r="J8453">
            <v>17213859.5328</v>
          </cell>
          <cell r="K8453">
            <v>0.57999999999999996</v>
          </cell>
          <cell r="L8453">
            <v>27197899</v>
          </cell>
        </row>
        <row r="8454">
          <cell r="A8454" t="str">
            <v>004196224</v>
          </cell>
          <cell r="B8454" t="str">
            <v>Talilni vložek</v>
          </cell>
          <cell r="C8454" t="str">
            <v>NH3/I gG 224A/500V</v>
          </cell>
          <cell r="D8454" t="str">
            <v>21,1352</v>
          </cell>
          <cell r="E8454" t="str">
            <v>ND</v>
          </cell>
          <cell r="F8454">
            <v>36</v>
          </cell>
          <cell r="G8454">
            <v>135265.28</v>
          </cell>
          <cell r="H8454">
            <v>0</v>
          </cell>
          <cell r="I8454">
            <v>136617.93280000001</v>
          </cell>
          <cell r="J8454">
            <v>17213859.5328</v>
          </cell>
          <cell r="K8454">
            <v>0.57999999999999996</v>
          </cell>
          <cell r="L8454">
            <v>27197899</v>
          </cell>
        </row>
        <row r="8455">
          <cell r="A8455" t="str">
            <v>004196225</v>
          </cell>
          <cell r="B8455" t="str">
            <v>Talilni vložek</v>
          </cell>
          <cell r="C8455" t="str">
            <v>NH3/I gG 250A/500V</v>
          </cell>
          <cell r="D8455" t="str">
            <v>21,1352</v>
          </cell>
          <cell r="E8455" t="str">
            <v>ND</v>
          </cell>
          <cell r="F8455">
            <v>36</v>
          </cell>
          <cell r="G8455">
            <v>135265.28</v>
          </cell>
          <cell r="H8455">
            <v>0</v>
          </cell>
          <cell r="I8455">
            <v>136617.93280000001</v>
          </cell>
          <cell r="J8455">
            <v>17213859.5328</v>
          </cell>
          <cell r="K8455">
            <v>0.57999999999999996</v>
          </cell>
          <cell r="L8455">
            <v>27197899</v>
          </cell>
        </row>
        <row r="8456">
          <cell r="A8456" t="str">
            <v>004196226</v>
          </cell>
          <cell r="B8456" t="str">
            <v>Talilni vložek</v>
          </cell>
          <cell r="C8456" t="str">
            <v>NH3/I gG 300A/500V</v>
          </cell>
          <cell r="D8456" t="str">
            <v>21,1352</v>
          </cell>
          <cell r="E8456" t="str">
            <v>ND</v>
          </cell>
          <cell r="F8456">
            <v>36</v>
          </cell>
          <cell r="G8456">
            <v>135265.28</v>
          </cell>
          <cell r="H8456">
            <v>0</v>
          </cell>
          <cell r="I8456">
            <v>136617.93280000001</v>
          </cell>
          <cell r="J8456">
            <v>17213859.5328</v>
          </cell>
          <cell r="K8456">
            <v>0.57999999999999996</v>
          </cell>
          <cell r="L8456">
            <v>27197899</v>
          </cell>
        </row>
        <row r="8457">
          <cell r="A8457" t="str">
            <v>004196227</v>
          </cell>
          <cell r="B8457" t="str">
            <v>Talilni vložek</v>
          </cell>
          <cell r="C8457" t="str">
            <v>NH3/I gG 315A/500V</v>
          </cell>
          <cell r="D8457" t="str">
            <v>21,1352</v>
          </cell>
          <cell r="E8457" t="str">
            <v>ND</v>
          </cell>
          <cell r="F8457">
            <v>36</v>
          </cell>
          <cell r="G8457">
            <v>135265.28</v>
          </cell>
          <cell r="H8457">
            <v>0</v>
          </cell>
          <cell r="I8457">
            <v>136617.93280000001</v>
          </cell>
          <cell r="J8457">
            <v>17213859.5328</v>
          </cell>
          <cell r="K8457">
            <v>0.57999999999999996</v>
          </cell>
          <cell r="L8457">
            <v>27197899</v>
          </cell>
        </row>
        <row r="8458">
          <cell r="A8458" t="str">
            <v>004196228</v>
          </cell>
          <cell r="B8458" t="str">
            <v>Talilni vložek</v>
          </cell>
          <cell r="C8458" t="str">
            <v>NH3/I gG 355A/500V</v>
          </cell>
          <cell r="D8458" t="str">
            <v>21,1352</v>
          </cell>
          <cell r="E8458" t="str">
            <v>ND</v>
          </cell>
          <cell r="F8458">
            <v>36</v>
          </cell>
          <cell r="G8458">
            <v>135265.28</v>
          </cell>
          <cell r="H8458">
            <v>0</v>
          </cell>
          <cell r="I8458">
            <v>136617.93280000001</v>
          </cell>
          <cell r="J8458">
            <v>17213859.5328</v>
          </cell>
          <cell r="K8458">
            <v>0.57999999999999996</v>
          </cell>
          <cell r="L8458">
            <v>27197899</v>
          </cell>
        </row>
        <row r="8459">
          <cell r="A8459" t="str">
            <v>004196230</v>
          </cell>
          <cell r="B8459" t="str">
            <v>Talilni vložek</v>
          </cell>
          <cell r="C8459" t="str">
            <v>NH3/I gG 425A/500V</v>
          </cell>
          <cell r="D8459" t="str">
            <v>21,1352</v>
          </cell>
          <cell r="E8459" t="str">
            <v>ND</v>
          </cell>
          <cell r="F8459">
            <v>36</v>
          </cell>
          <cell r="G8459">
            <v>135265.28</v>
          </cell>
          <cell r="H8459">
            <v>0</v>
          </cell>
          <cell r="I8459">
            <v>136617.93280000001</v>
          </cell>
          <cell r="J8459">
            <v>17213859.5328</v>
          </cell>
          <cell r="K8459">
            <v>0.57999999999999996</v>
          </cell>
          <cell r="L8459">
            <v>27197899</v>
          </cell>
        </row>
        <row r="8460">
          <cell r="A8460" t="str">
            <v>004196231</v>
          </cell>
          <cell r="B8460" t="str">
            <v>Talilni vložek</v>
          </cell>
          <cell r="C8460" t="str">
            <v>NH3/I gG 500A/500V</v>
          </cell>
          <cell r="D8460" t="str">
            <v>21,1352</v>
          </cell>
          <cell r="E8460" t="str">
            <v>ND</v>
          </cell>
          <cell r="F8460">
            <v>36</v>
          </cell>
          <cell r="G8460">
            <v>135265.28</v>
          </cell>
          <cell r="H8460">
            <v>0</v>
          </cell>
          <cell r="I8460">
            <v>136617.93280000001</v>
          </cell>
          <cell r="J8460">
            <v>17213859.5328</v>
          </cell>
          <cell r="K8460">
            <v>0.57999999999999996</v>
          </cell>
          <cell r="L8460">
            <v>27197899</v>
          </cell>
        </row>
        <row r="8461">
          <cell r="A8461" t="str">
            <v>004196232</v>
          </cell>
          <cell r="B8461" t="str">
            <v>Talilni vložek</v>
          </cell>
          <cell r="C8461" t="str">
            <v>NH3/I gG 560A/500V</v>
          </cell>
          <cell r="D8461" t="str">
            <v>21,1352</v>
          </cell>
          <cell r="E8461" t="str">
            <v>ND</v>
          </cell>
          <cell r="F8461">
            <v>36</v>
          </cell>
          <cell r="G8461">
            <v>135265.28</v>
          </cell>
          <cell r="H8461">
            <v>0</v>
          </cell>
          <cell r="I8461">
            <v>136617.93280000001</v>
          </cell>
          <cell r="J8461">
            <v>17213859.5328</v>
          </cell>
          <cell r="K8461">
            <v>0.57999999999999996</v>
          </cell>
          <cell r="L8461">
            <v>27197899</v>
          </cell>
        </row>
        <row r="8462">
          <cell r="A8462" t="str">
            <v>004196323</v>
          </cell>
          <cell r="B8462" t="str">
            <v>Talilni vložek</v>
          </cell>
          <cell r="C8462" t="str">
            <v>NH3/I gG 200A/690V</v>
          </cell>
          <cell r="D8462" t="str">
            <v>21,4023</v>
          </cell>
          <cell r="E8462" t="str">
            <v>ND</v>
          </cell>
          <cell r="F8462">
            <v>36</v>
          </cell>
          <cell r="G8462">
            <v>136974.72</v>
          </cell>
          <cell r="H8462">
            <v>0</v>
          </cell>
          <cell r="I8462">
            <v>138344.46720000001</v>
          </cell>
          <cell r="J8462">
            <v>17431402.867200002</v>
          </cell>
          <cell r="K8462">
            <v>0.57999999999999996</v>
          </cell>
          <cell r="L8462">
            <v>27541617</v>
          </cell>
        </row>
        <row r="8463">
          <cell r="A8463" t="str">
            <v>004196324</v>
          </cell>
          <cell r="B8463" t="str">
            <v>Talilni vložek</v>
          </cell>
          <cell r="C8463" t="str">
            <v>NH3/I gG 224A/690V</v>
          </cell>
          <cell r="D8463" t="str">
            <v>21,4023</v>
          </cell>
          <cell r="E8463" t="str">
            <v>ND</v>
          </cell>
          <cell r="F8463">
            <v>36</v>
          </cell>
          <cell r="G8463">
            <v>136974.72</v>
          </cell>
          <cell r="H8463">
            <v>0</v>
          </cell>
          <cell r="I8463">
            <v>138344.46720000001</v>
          </cell>
          <cell r="J8463">
            <v>17431402.867200002</v>
          </cell>
          <cell r="K8463">
            <v>0.57999999999999996</v>
          </cell>
          <cell r="L8463">
            <v>27541617</v>
          </cell>
        </row>
        <row r="8464">
          <cell r="A8464" t="str">
            <v>004196325</v>
          </cell>
          <cell r="B8464" t="str">
            <v>Talilni vložek</v>
          </cell>
          <cell r="C8464" t="str">
            <v>NH3/I gG 250A/690V</v>
          </cell>
          <cell r="D8464" t="str">
            <v>21,4023</v>
          </cell>
          <cell r="E8464" t="str">
            <v>ND</v>
          </cell>
          <cell r="F8464">
            <v>36</v>
          </cell>
          <cell r="G8464">
            <v>136974.72</v>
          </cell>
          <cell r="H8464">
            <v>0</v>
          </cell>
          <cell r="I8464">
            <v>138344.46720000001</v>
          </cell>
          <cell r="J8464">
            <v>17431402.867200002</v>
          </cell>
          <cell r="K8464">
            <v>0.57999999999999996</v>
          </cell>
          <cell r="L8464">
            <v>27541617</v>
          </cell>
        </row>
        <row r="8465">
          <cell r="A8465" t="str">
            <v>004196326</v>
          </cell>
          <cell r="B8465" t="str">
            <v>Talilni vložek</v>
          </cell>
          <cell r="C8465" t="str">
            <v>NH3/I gG 300A/690V</v>
          </cell>
          <cell r="D8465" t="str">
            <v>21,4023</v>
          </cell>
          <cell r="E8465" t="str">
            <v>ND</v>
          </cell>
          <cell r="F8465">
            <v>36</v>
          </cell>
          <cell r="G8465">
            <v>136974.72</v>
          </cell>
          <cell r="H8465">
            <v>0</v>
          </cell>
          <cell r="I8465">
            <v>138344.46720000001</v>
          </cell>
          <cell r="J8465">
            <v>17431402.867200002</v>
          </cell>
          <cell r="K8465">
            <v>0.57999999999999996</v>
          </cell>
          <cell r="L8465">
            <v>27541617</v>
          </cell>
        </row>
        <row r="8466">
          <cell r="A8466" t="str">
            <v>004196327</v>
          </cell>
          <cell r="B8466" t="str">
            <v>Talilni vložek</v>
          </cell>
          <cell r="C8466" t="str">
            <v>NH3/I gG 315A/690V</v>
          </cell>
          <cell r="D8466" t="str">
            <v>21,4023</v>
          </cell>
          <cell r="E8466" t="str">
            <v>ND</v>
          </cell>
          <cell r="F8466">
            <v>36</v>
          </cell>
          <cell r="G8466">
            <v>136974.72</v>
          </cell>
          <cell r="H8466">
            <v>0</v>
          </cell>
          <cell r="I8466">
            <v>138344.46720000001</v>
          </cell>
          <cell r="J8466">
            <v>17431402.867200002</v>
          </cell>
          <cell r="K8466">
            <v>0.57999999999999996</v>
          </cell>
          <cell r="L8466">
            <v>27541617</v>
          </cell>
        </row>
        <row r="8467">
          <cell r="A8467" t="str">
            <v>004196328</v>
          </cell>
          <cell r="B8467" t="str">
            <v>Talilni vložek</v>
          </cell>
          <cell r="C8467" t="str">
            <v>NH3/I gG 355A/690V</v>
          </cell>
          <cell r="D8467" t="str">
            <v>21,4023</v>
          </cell>
          <cell r="E8467" t="str">
            <v>ND</v>
          </cell>
          <cell r="F8467">
            <v>36</v>
          </cell>
          <cell r="G8467">
            <v>136974.72</v>
          </cell>
          <cell r="H8467">
            <v>0</v>
          </cell>
          <cell r="I8467">
            <v>138344.46720000001</v>
          </cell>
          <cell r="J8467">
            <v>17431402.867200002</v>
          </cell>
          <cell r="K8467">
            <v>0.57999999999999996</v>
          </cell>
          <cell r="L8467">
            <v>27541617</v>
          </cell>
        </row>
        <row r="8468">
          <cell r="A8468" t="str">
            <v>004196329</v>
          </cell>
          <cell r="B8468" t="str">
            <v>Talilni vložek</v>
          </cell>
          <cell r="C8468" t="str">
            <v>NH3/I gG 400A/690V</v>
          </cell>
          <cell r="D8468" t="str">
            <v>21,4023</v>
          </cell>
          <cell r="E8468" t="str">
            <v>ND</v>
          </cell>
          <cell r="F8468">
            <v>36</v>
          </cell>
          <cell r="G8468">
            <v>136974.72</v>
          </cell>
          <cell r="H8468">
            <v>0</v>
          </cell>
          <cell r="I8468">
            <v>138344.46720000001</v>
          </cell>
          <cell r="J8468">
            <v>17431402.867200002</v>
          </cell>
          <cell r="K8468">
            <v>0.57999999999999996</v>
          </cell>
          <cell r="L8468">
            <v>27541617</v>
          </cell>
        </row>
        <row r="8469">
          <cell r="A8469" t="str">
            <v>004196330</v>
          </cell>
          <cell r="B8469" t="str">
            <v>Talilni vložek</v>
          </cell>
          <cell r="C8469" t="str">
            <v>NH3/I gG 425A/690V</v>
          </cell>
          <cell r="D8469" t="str">
            <v>21,4023</v>
          </cell>
          <cell r="E8469" t="str">
            <v>ND</v>
          </cell>
          <cell r="F8469">
            <v>36</v>
          </cell>
          <cell r="G8469">
            <v>136974.72</v>
          </cell>
          <cell r="H8469">
            <v>0</v>
          </cell>
          <cell r="I8469">
            <v>138344.46720000001</v>
          </cell>
          <cell r="J8469">
            <v>17431402.867200002</v>
          </cell>
          <cell r="K8469">
            <v>0.57999999999999996</v>
          </cell>
          <cell r="L8469">
            <v>27541617</v>
          </cell>
        </row>
        <row r="8470">
          <cell r="A8470" t="str">
            <v>004196331</v>
          </cell>
          <cell r="B8470" t="str">
            <v>Talilni vložek</v>
          </cell>
          <cell r="C8470" t="str">
            <v>NH3/I gG 500A/690V</v>
          </cell>
          <cell r="D8470" t="str">
            <v>21,4023</v>
          </cell>
          <cell r="E8470" t="str">
            <v>ND</v>
          </cell>
          <cell r="F8470">
            <v>36</v>
          </cell>
          <cell r="G8470">
            <v>136974.72</v>
          </cell>
          <cell r="H8470">
            <v>0</v>
          </cell>
          <cell r="I8470">
            <v>138344.46720000001</v>
          </cell>
          <cell r="J8470">
            <v>17431402.867200002</v>
          </cell>
          <cell r="K8470">
            <v>0.57999999999999996</v>
          </cell>
          <cell r="L8470">
            <v>27541617</v>
          </cell>
        </row>
        <row r="8471">
          <cell r="A8471" t="str">
            <v>004176027</v>
          </cell>
          <cell r="B8471" t="str">
            <v>Talilni vložek</v>
          </cell>
          <cell r="C8471" t="str">
            <v>NH4a gG 710A/500V SI</v>
          </cell>
          <cell r="D8471" t="str">
            <v>59,9567</v>
          </cell>
          <cell r="E8471" t="str">
            <v>NE</v>
          </cell>
          <cell r="F8471">
            <v>36</v>
          </cell>
          <cell r="G8471">
            <v>383722.88</v>
          </cell>
          <cell r="H8471">
            <v>0</v>
          </cell>
          <cell r="I8471">
            <v>387560.10879999999</v>
          </cell>
          <cell r="J8471">
            <v>48832573.708799995</v>
          </cell>
          <cell r="K8471">
            <v>0.64</v>
          </cell>
          <cell r="L8471">
            <v>80085421</v>
          </cell>
        </row>
        <row r="8472">
          <cell r="A8472" t="str">
            <v>004176029</v>
          </cell>
          <cell r="B8472" t="str">
            <v>Talilni vložek</v>
          </cell>
          <cell r="C8472" t="str">
            <v>NH4a gG 900A/500V SI</v>
          </cell>
          <cell r="D8472" t="str">
            <v>59,9567</v>
          </cell>
          <cell r="E8472" t="str">
            <v>NE</v>
          </cell>
          <cell r="F8472">
            <v>36</v>
          </cell>
          <cell r="G8472">
            <v>383722.88</v>
          </cell>
          <cell r="H8472">
            <v>0</v>
          </cell>
          <cell r="I8472">
            <v>387560.10879999999</v>
          </cell>
          <cell r="J8472">
            <v>48832573.708799995</v>
          </cell>
          <cell r="K8472">
            <v>0.64</v>
          </cell>
          <cell r="L8472">
            <v>80085421</v>
          </cell>
        </row>
        <row r="8473">
          <cell r="A8473" t="str">
            <v>004941230</v>
          </cell>
          <cell r="B8473" t="str">
            <v>Loèilka</v>
          </cell>
          <cell r="C8473" t="str">
            <v>NHL00 Ni</v>
          </cell>
          <cell r="D8473" t="str">
            <v>5,1848</v>
          </cell>
          <cell r="E8473" t="str">
            <v>NJ</v>
          </cell>
          <cell r="F8473">
            <v>36</v>
          </cell>
          <cell r="G8473">
            <v>33182.720000000001</v>
          </cell>
          <cell r="H8473">
            <v>0</v>
          </cell>
          <cell r="I8473">
            <v>33514.547200000001</v>
          </cell>
          <cell r="J8473">
            <v>4222832.9472000003</v>
          </cell>
          <cell r="K8473">
            <v>0.57999999999999996</v>
          </cell>
          <cell r="L8473">
            <v>6672077</v>
          </cell>
        </row>
        <row r="8474">
          <cell r="A8474" t="str">
            <v>004941231</v>
          </cell>
          <cell r="B8474" t="str">
            <v>Loèilka</v>
          </cell>
          <cell r="C8474" t="str">
            <v>NHL0 Ni</v>
          </cell>
          <cell r="D8474" t="str">
            <v>6,3602</v>
          </cell>
          <cell r="E8474" t="str">
            <v>NJ</v>
          </cell>
          <cell r="F8474">
            <v>36</v>
          </cell>
          <cell r="G8474">
            <v>40705.279999999999</v>
          </cell>
          <cell r="H8474">
            <v>0</v>
          </cell>
          <cell r="I8474">
            <v>41112.332799999996</v>
          </cell>
          <cell r="J8474">
            <v>5180153.9327999996</v>
          </cell>
          <cell r="K8474">
            <v>0.57999999999999996</v>
          </cell>
          <cell r="L8474">
            <v>8184644</v>
          </cell>
        </row>
        <row r="8475">
          <cell r="A8475" t="str">
            <v>004941232</v>
          </cell>
          <cell r="B8475" t="str">
            <v>Loèilka</v>
          </cell>
          <cell r="C8475" t="str">
            <v>NHL1 Ni</v>
          </cell>
          <cell r="D8475" t="str">
            <v>7,1033</v>
          </cell>
          <cell r="E8475" t="str">
            <v>NJ</v>
          </cell>
          <cell r="F8475">
            <v>36</v>
          </cell>
          <cell r="G8475">
            <v>45461.120000000003</v>
          </cell>
          <cell r="H8475">
            <v>0</v>
          </cell>
          <cell r="I8475">
            <v>45915.731200000002</v>
          </cell>
          <cell r="J8475">
            <v>5785382.1312000006</v>
          </cell>
          <cell r="K8475">
            <v>0.57999999999999996</v>
          </cell>
          <cell r="L8475">
            <v>9140904</v>
          </cell>
        </row>
        <row r="8476">
          <cell r="A8476" t="str">
            <v>004941233</v>
          </cell>
          <cell r="B8476" t="str">
            <v>Loèilka</v>
          </cell>
          <cell r="C8476" t="str">
            <v>NHL2 Ni</v>
          </cell>
          <cell r="D8476" t="str">
            <v>9,9896</v>
          </cell>
          <cell r="E8476" t="str">
            <v>NJ</v>
          </cell>
          <cell r="F8476">
            <v>36</v>
          </cell>
          <cell r="G8476">
            <v>63933.440000000002</v>
          </cell>
          <cell r="H8476">
            <v>0</v>
          </cell>
          <cell r="I8476">
            <v>64572.774400000002</v>
          </cell>
          <cell r="J8476">
            <v>8136169.5744000003</v>
          </cell>
          <cell r="K8476">
            <v>0.57999999999999996</v>
          </cell>
          <cell r="L8476">
            <v>12855148</v>
          </cell>
        </row>
        <row r="8477">
          <cell r="A8477" t="str">
            <v>004941234</v>
          </cell>
          <cell r="B8477" t="str">
            <v>Loèilka</v>
          </cell>
          <cell r="C8477" t="str">
            <v>NHL3 Ni</v>
          </cell>
          <cell r="D8477" t="str">
            <v>16,3498</v>
          </cell>
          <cell r="E8477" t="str">
            <v>NJ</v>
          </cell>
          <cell r="F8477">
            <v>36</v>
          </cell>
          <cell r="G8477">
            <v>104638.72</v>
          </cell>
          <cell r="H8477">
            <v>0</v>
          </cell>
          <cell r="I8477">
            <v>105685.1072</v>
          </cell>
          <cell r="J8477">
            <v>13316323.507199999</v>
          </cell>
          <cell r="K8477">
            <v>0.57999999999999996</v>
          </cell>
          <cell r="L8477">
            <v>21039792</v>
          </cell>
        </row>
        <row r="8478">
          <cell r="A8478" t="str">
            <v>004941235</v>
          </cell>
          <cell r="B8478" t="str">
            <v>Loèilka</v>
          </cell>
          <cell r="C8478" t="str">
            <v>NHL00 Ag</v>
          </cell>
          <cell r="D8478" t="str">
            <v>6,7402</v>
          </cell>
          <cell r="E8478" t="str">
            <v>NJ</v>
          </cell>
          <cell r="F8478">
            <v>36</v>
          </cell>
          <cell r="G8478">
            <v>43137.279999999999</v>
          </cell>
          <cell r="H8478">
            <v>0</v>
          </cell>
          <cell r="I8478">
            <v>43568.652799999996</v>
          </cell>
          <cell r="J8478">
            <v>5489650.2527999999</v>
          </cell>
          <cell r="K8478">
            <v>0.57999999999999996</v>
          </cell>
          <cell r="L8478">
            <v>8673648</v>
          </cell>
        </row>
        <row r="8479">
          <cell r="A8479" t="str">
            <v>004941236</v>
          </cell>
          <cell r="B8479" t="str">
            <v>Loèilka</v>
          </cell>
          <cell r="C8479" t="str">
            <v>NHL0 Ag</v>
          </cell>
          <cell r="D8479" t="str">
            <v>8,2682</v>
          </cell>
          <cell r="E8479" t="str">
            <v>NJ</v>
          </cell>
          <cell r="F8479">
            <v>36</v>
          </cell>
          <cell r="G8479">
            <v>52916.480000000003</v>
          </cell>
          <cell r="H8479">
            <v>0</v>
          </cell>
          <cell r="I8479">
            <v>53445.644800000002</v>
          </cell>
          <cell r="J8479">
            <v>6734151.2448000005</v>
          </cell>
          <cell r="K8479">
            <v>0.57999999999999996</v>
          </cell>
          <cell r="L8479">
            <v>10639959</v>
          </cell>
        </row>
        <row r="8480">
          <cell r="A8480" t="str">
            <v>004941237</v>
          </cell>
          <cell r="B8480" t="str">
            <v>Loèilka</v>
          </cell>
          <cell r="C8480" t="str">
            <v>NHL1 Ag</v>
          </cell>
          <cell r="D8480" t="str">
            <v>9,2343</v>
          </cell>
          <cell r="E8480" t="str">
            <v>NJ</v>
          </cell>
          <cell r="F8480">
            <v>36</v>
          </cell>
          <cell r="G8480">
            <v>59099.520000000004</v>
          </cell>
          <cell r="H8480">
            <v>0</v>
          </cell>
          <cell r="I8480">
            <v>59690.515200000002</v>
          </cell>
          <cell r="J8480">
            <v>7521004.9152000006</v>
          </cell>
          <cell r="K8480">
            <v>0.57999999999999996</v>
          </cell>
          <cell r="L8480">
            <v>11883188</v>
          </cell>
        </row>
        <row r="8481">
          <cell r="A8481" t="str">
            <v>004941238</v>
          </cell>
          <cell r="B8481" t="str">
            <v>Loèilka</v>
          </cell>
          <cell r="C8481" t="str">
            <v>NHL2 Ag</v>
          </cell>
          <cell r="D8481" t="str">
            <v>12,9864</v>
          </cell>
          <cell r="E8481" t="str">
            <v>NJ</v>
          </cell>
          <cell r="F8481">
            <v>36</v>
          </cell>
          <cell r="G8481">
            <v>83112.960000000006</v>
          </cell>
          <cell r="H8481">
            <v>0</v>
          </cell>
          <cell r="I8481">
            <v>83944.089600000007</v>
          </cell>
          <cell r="J8481">
            <v>10576955.289600002</v>
          </cell>
          <cell r="K8481">
            <v>0.57999999999999996</v>
          </cell>
          <cell r="L8481">
            <v>16711590</v>
          </cell>
        </row>
        <row r="8482">
          <cell r="A8482" t="str">
            <v>004941239</v>
          </cell>
          <cell r="B8482" t="str">
            <v>Loèilka</v>
          </cell>
          <cell r="C8482" t="str">
            <v>NHL3 Ag</v>
          </cell>
          <cell r="D8482" t="str">
            <v>21,2548</v>
          </cell>
          <cell r="E8482" t="str">
            <v>NJ</v>
          </cell>
          <cell r="F8482">
            <v>36</v>
          </cell>
          <cell r="G8482">
            <v>136030.72</v>
          </cell>
          <cell r="H8482">
            <v>0</v>
          </cell>
          <cell r="I8482">
            <v>137391.02720000001</v>
          </cell>
          <cell r="J8482">
            <v>17311269.427200001</v>
          </cell>
          <cell r="K8482">
            <v>0.57999999999999996</v>
          </cell>
          <cell r="L8482">
            <v>27351806</v>
          </cell>
        </row>
        <row r="8483">
          <cell r="A8483" t="str">
            <v>001701175</v>
          </cell>
          <cell r="B8483" t="str">
            <v>N sponka</v>
          </cell>
          <cell r="C8483" t="str">
            <v>PLNSR-00 B</v>
          </cell>
          <cell r="D8483" t="str">
            <v>7,6240</v>
          </cell>
          <cell r="E8483" t="str">
            <v>NJ</v>
          </cell>
          <cell r="F8483">
            <v>36</v>
          </cell>
          <cell r="G8483">
            <v>48793.599999999999</v>
          </cell>
          <cell r="H8483">
            <v>0</v>
          </cell>
          <cell r="I8483">
            <v>49281.536</v>
          </cell>
          <cell r="J8483">
            <v>6209473.5360000003</v>
          </cell>
          <cell r="K8483">
            <v>0.57999999999999996</v>
          </cell>
          <cell r="L8483">
            <v>9810969</v>
          </cell>
        </row>
        <row r="8484">
          <cell r="A8484" t="str">
            <v>001701182</v>
          </cell>
          <cell r="B8484" t="str">
            <v>N sponka</v>
          </cell>
          <cell r="C8484" t="str">
            <v>PLNSR-00 A</v>
          </cell>
          <cell r="D8484" t="str">
            <v>6,2096</v>
          </cell>
          <cell r="E8484" t="str">
            <v>NJ</v>
          </cell>
          <cell r="F8484">
            <v>36</v>
          </cell>
          <cell r="G8484">
            <v>39741.440000000002</v>
          </cell>
          <cell r="H8484">
            <v>0</v>
          </cell>
          <cell r="I8484">
            <v>40138.854400000004</v>
          </cell>
          <cell r="J8484">
            <v>5057495.6544000003</v>
          </cell>
          <cell r="K8484">
            <v>0.57999999999999996</v>
          </cell>
          <cell r="L8484">
            <v>7990844</v>
          </cell>
        </row>
        <row r="8485">
          <cell r="A8485" t="str">
            <v>001701183</v>
          </cell>
          <cell r="B8485" t="str">
            <v>N sponka</v>
          </cell>
          <cell r="C8485" t="str">
            <v>PLNSR-00 C</v>
          </cell>
          <cell r="D8485" t="str">
            <v>7,3136</v>
          </cell>
          <cell r="E8485" t="str">
            <v>NJ</v>
          </cell>
          <cell r="F8485">
            <v>36</v>
          </cell>
          <cell r="G8485">
            <v>46807.040000000001</v>
          </cell>
          <cell r="H8485">
            <v>0</v>
          </cell>
          <cell r="I8485">
            <v>47275.110399999998</v>
          </cell>
          <cell r="J8485">
            <v>5956663.9103999995</v>
          </cell>
          <cell r="K8485">
            <v>0.57999999999999996</v>
          </cell>
          <cell r="L8485">
            <v>9411529</v>
          </cell>
        </row>
        <row r="8486">
          <cell r="A8486" t="str">
            <v>001701184</v>
          </cell>
          <cell r="B8486" t="str">
            <v>N sponka</v>
          </cell>
          <cell r="C8486" t="str">
            <v>PLNSR-00 D</v>
          </cell>
          <cell r="D8486" t="str">
            <v>8,6245</v>
          </cell>
          <cell r="E8486" t="str">
            <v>NJ</v>
          </cell>
          <cell r="F8486">
            <v>36</v>
          </cell>
          <cell r="G8486">
            <v>55196.800000000003</v>
          </cell>
          <cell r="H8486">
            <v>0</v>
          </cell>
          <cell r="I8486">
            <v>55748.768000000004</v>
          </cell>
          <cell r="J8486">
            <v>7024344.7680000002</v>
          </cell>
          <cell r="K8486">
            <v>0.57999999999999996</v>
          </cell>
          <cell r="L8486">
            <v>11098465</v>
          </cell>
        </row>
        <row r="8487">
          <cell r="A8487" t="str">
            <v>001701185</v>
          </cell>
          <cell r="B8487" t="str">
            <v>N sponka</v>
          </cell>
          <cell r="C8487" t="str">
            <v>PLNSR-00 E</v>
          </cell>
          <cell r="D8487" t="str">
            <v>9,4869</v>
          </cell>
          <cell r="E8487" t="str">
            <v>NJ</v>
          </cell>
          <cell r="F8487">
            <v>36</v>
          </cell>
          <cell r="G8487">
            <v>60716.160000000003</v>
          </cell>
          <cell r="H8487">
            <v>0</v>
          </cell>
          <cell r="I8487">
            <v>61323.321600000003</v>
          </cell>
          <cell r="J8487">
            <v>7726738.5216000006</v>
          </cell>
          <cell r="K8487">
            <v>0.57999999999999996</v>
          </cell>
          <cell r="L8487">
            <v>12208247</v>
          </cell>
        </row>
        <row r="8488">
          <cell r="A8488" t="str">
            <v>001701186</v>
          </cell>
          <cell r="B8488" t="str">
            <v>N sponka</v>
          </cell>
          <cell r="C8488" t="str">
            <v>PLNSR-00 F</v>
          </cell>
          <cell r="D8488" t="str">
            <v>10,4529</v>
          </cell>
          <cell r="E8488" t="str">
            <v>NJ</v>
          </cell>
          <cell r="F8488">
            <v>36</v>
          </cell>
          <cell r="G8488">
            <v>66898.559999999998</v>
          </cell>
          <cell r="H8488">
            <v>0</v>
          </cell>
          <cell r="I8488">
            <v>67567.545599999998</v>
          </cell>
          <cell r="J8488">
            <v>8513510.7456</v>
          </cell>
          <cell r="K8488">
            <v>0.57999999999999996</v>
          </cell>
          <cell r="L8488">
            <v>13451347</v>
          </cell>
        </row>
        <row r="8489">
          <cell r="A8489" t="str">
            <v>001701187</v>
          </cell>
          <cell r="B8489" t="str">
            <v>N sponka</v>
          </cell>
          <cell r="C8489" t="str">
            <v>PLNSR-00 G</v>
          </cell>
          <cell r="D8489" t="str">
            <v>11,3153</v>
          </cell>
          <cell r="E8489" t="str">
            <v>NJ</v>
          </cell>
          <cell r="F8489">
            <v>36</v>
          </cell>
          <cell r="G8489">
            <v>72417.919999999998</v>
          </cell>
          <cell r="H8489">
            <v>0</v>
          </cell>
          <cell r="I8489">
            <v>73142.099199999997</v>
          </cell>
          <cell r="J8489">
            <v>9215904.4991999995</v>
          </cell>
          <cell r="K8489">
            <v>0.57999999999999996</v>
          </cell>
          <cell r="L8489">
            <v>14561130</v>
          </cell>
        </row>
        <row r="8490">
          <cell r="A8490" t="str">
            <v>001701188</v>
          </cell>
          <cell r="B8490" t="str">
            <v>N sponka</v>
          </cell>
          <cell r="C8490" t="str">
            <v>PLNSR-00 H</v>
          </cell>
          <cell r="D8490" t="str">
            <v>12,1778</v>
          </cell>
          <cell r="E8490" t="str">
            <v>NJ</v>
          </cell>
          <cell r="F8490">
            <v>36</v>
          </cell>
          <cell r="G8490">
            <v>77937.919999999998</v>
          </cell>
          <cell r="H8490">
            <v>0</v>
          </cell>
          <cell r="I8490">
            <v>78717.299199999994</v>
          </cell>
          <cell r="J8490">
            <v>9918379.6991999988</v>
          </cell>
          <cell r="K8490">
            <v>0.57999999999999996</v>
          </cell>
          <cell r="L8490">
            <v>15671040</v>
          </cell>
        </row>
        <row r="8491">
          <cell r="A8491" t="str">
            <v>001701222</v>
          </cell>
          <cell r="B8491" t="str">
            <v>Povezovalni mostiè</v>
          </cell>
          <cell r="C8491" t="str">
            <v>C-PLNS00</v>
          </cell>
          <cell r="D8491" t="str">
            <v>1,1731</v>
          </cell>
          <cell r="E8491" t="str">
            <v>NJ</v>
          </cell>
          <cell r="F8491">
            <v>36</v>
          </cell>
          <cell r="G8491">
            <v>7507.84</v>
          </cell>
          <cell r="H8491">
            <v>0</v>
          </cell>
          <cell r="I8491">
            <v>7582.9184000000005</v>
          </cell>
          <cell r="J8491">
            <v>955447.71840000001</v>
          </cell>
          <cell r="K8491">
            <v>0.57999999999999996</v>
          </cell>
          <cell r="L8491">
            <v>1509608</v>
          </cell>
        </row>
        <row r="8492">
          <cell r="A8492" t="str">
            <v>001692501</v>
          </cell>
          <cell r="B8492" t="str">
            <v>Varovalèno loèilno stikalo</v>
          </cell>
          <cell r="C8492" t="str">
            <v>HVL00 2P M8-M8</v>
          </cell>
          <cell r="D8492" t="str">
            <v>48,0965</v>
          </cell>
          <cell r="E8492" t="str">
            <v>NL</v>
          </cell>
          <cell r="F8492">
            <v>32</v>
          </cell>
          <cell r="G8492">
            <v>327056.2</v>
          </cell>
          <cell r="H8492">
            <v>0</v>
          </cell>
          <cell r="I8492">
            <v>330326.76199999999</v>
          </cell>
          <cell r="J8492">
            <v>41621172.012000002</v>
          </cell>
          <cell r="K8492">
            <v>0.57999999999999996</v>
          </cell>
          <cell r="L8492">
            <v>65761452</v>
          </cell>
        </row>
        <row r="8493">
          <cell r="A8493" t="str">
            <v>001692502</v>
          </cell>
          <cell r="B8493" t="str">
            <v>Varovalèno loèilno stikalo</v>
          </cell>
          <cell r="C8493" t="str">
            <v>HVL1 2P M10-M10</v>
          </cell>
          <cell r="D8493" t="str">
            <v>86,0794</v>
          </cell>
          <cell r="E8493" t="str">
            <v>NL</v>
          </cell>
          <cell r="F8493">
            <v>32</v>
          </cell>
          <cell r="G8493">
            <v>585339.92000000004</v>
          </cell>
          <cell r="H8493">
            <v>0</v>
          </cell>
          <cell r="I8493">
            <v>591193.31920000003</v>
          </cell>
          <cell r="J8493">
            <v>74490358.2192</v>
          </cell>
          <cell r="K8493">
            <v>0.57999999999999996</v>
          </cell>
          <cell r="L8493">
            <v>117694766</v>
          </cell>
        </row>
        <row r="8494">
          <cell r="A8494" t="str">
            <v>001692503</v>
          </cell>
          <cell r="B8494" t="str">
            <v>Varovalèno loèilno stikalo</v>
          </cell>
          <cell r="C8494" t="str">
            <v>HVL3 2P M10-M10</v>
          </cell>
          <cell r="D8494" t="str">
            <v>208,9429</v>
          </cell>
          <cell r="E8494" t="str">
            <v>NL</v>
          </cell>
          <cell r="F8494">
            <v>32</v>
          </cell>
          <cell r="G8494">
            <v>1420811.7200000002</v>
          </cell>
          <cell r="H8494">
            <v>0</v>
          </cell>
          <cell r="I8494">
            <v>1435019.8372000002</v>
          </cell>
          <cell r="J8494">
            <v>180812499.48720002</v>
          </cell>
          <cell r="K8494">
            <v>0.57999999999999996</v>
          </cell>
          <cell r="L8494">
            <v>285683750</v>
          </cell>
        </row>
        <row r="8495">
          <cell r="A8495" t="str">
            <v>001692586</v>
          </cell>
          <cell r="B8495" t="str">
            <v>Varovalèno loèilno stikalo</v>
          </cell>
          <cell r="C8495" t="str">
            <v>HVL1 4P M10-M10</v>
          </cell>
          <cell r="D8495" t="str">
            <v>208,0798</v>
          </cell>
          <cell r="E8495" t="str">
            <v>NL</v>
          </cell>
          <cell r="F8495">
            <v>32</v>
          </cell>
          <cell r="G8495">
            <v>1414942.6400000001</v>
          </cell>
          <cell r="H8495">
            <v>0</v>
          </cell>
          <cell r="I8495">
            <v>1429092.0664000001</v>
          </cell>
          <cell r="J8495">
            <v>180065600.3664</v>
          </cell>
          <cell r="K8495">
            <v>0.57999999999999996</v>
          </cell>
          <cell r="L8495">
            <v>284503649</v>
          </cell>
        </row>
        <row r="8496">
          <cell r="A8496" t="str">
            <v>001692587</v>
          </cell>
          <cell r="B8496" t="str">
            <v>Varovalèno loèilno stikalo</v>
          </cell>
          <cell r="C8496" t="str">
            <v>HVL3 4P M10-M10</v>
          </cell>
          <cell r="D8496" t="str">
            <v>392,9646</v>
          </cell>
          <cell r="E8496" t="str">
            <v>NL</v>
          </cell>
          <cell r="F8496">
            <v>32</v>
          </cell>
          <cell r="G8496">
            <v>2672159.2800000003</v>
          </cell>
          <cell r="H8496">
            <v>0</v>
          </cell>
          <cell r="I8496">
            <v>2698880.8728000005</v>
          </cell>
          <cell r="J8496">
            <v>340058989.97280008</v>
          </cell>
          <cell r="K8496">
            <v>0.57999999999999996</v>
          </cell>
          <cell r="L8496">
            <v>537293205</v>
          </cell>
        </row>
        <row r="8497">
          <cell r="A8497" t="str">
            <v>001692760</v>
          </cell>
          <cell r="B8497" t="str">
            <v>Prikljuèna sponka</v>
          </cell>
          <cell r="C8497" t="str">
            <v>SP HVL00 P1</v>
          </cell>
          <cell r="D8497" t="str">
            <v>4,1369</v>
          </cell>
          <cell r="E8497" t="str">
            <v>NL</v>
          </cell>
          <cell r="F8497">
            <v>32</v>
          </cell>
          <cell r="G8497">
            <v>28130.920000000002</v>
          </cell>
          <cell r="H8497">
            <v>0</v>
          </cell>
          <cell r="I8497">
            <v>28412.229200000002</v>
          </cell>
          <cell r="J8497">
            <v>3579940.8792000003</v>
          </cell>
          <cell r="K8497">
            <v>0.57999999999999996</v>
          </cell>
          <cell r="L8497">
            <v>5656307</v>
          </cell>
        </row>
        <row r="8498">
          <cell r="A8498" t="str">
            <v>001692761</v>
          </cell>
          <cell r="B8498" t="str">
            <v>Prikljuèna sponka</v>
          </cell>
          <cell r="C8498" t="str">
            <v>SP HVL1 P1</v>
          </cell>
          <cell r="D8498" t="str">
            <v>8,8225</v>
          </cell>
          <cell r="E8498" t="str">
            <v>NL</v>
          </cell>
          <cell r="F8498">
            <v>32</v>
          </cell>
          <cell r="G8498">
            <v>59993.000000000007</v>
          </cell>
          <cell r="H8498">
            <v>0</v>
          </cell>
          <cell r="I8498">
            <v>60592.930000000008</v>
          </cell>
          <cell r="J8498">
            <v>7634709.1800000006</v>
          </cell>
          <cell r="K8498">
            <v>0.57999999999999996</v>
          </cell>
          <cell r="L8498">
            <v>12062841</v>
          </cell>
        </row>
        <row r="8499">
          <cell r="A8499" t="str">
            <v>001692762</v>
          </cell>
          <cell r="B8499" t="str">
            <v>Prikljuèna sponka</v>
          </cell>
          <cell r="C8499" t="str">
            <v>SP HVL2 P1</v>
          </cell>
          <cell r="D8499" t="str">
            <v>10,6925</v>
          </cell>
          <cell r="E8499" t="str">
            <v>NL</v>
          </cell>
          <cell r="F8499">
            <v>32</v>
          </cell>
          <cell r="G8499">
            <v>72709</v>
          </cell>
          <cell r="H8499">
            <v>0</v>
          </cell>
          <cell r="I8499">
            <v>73436.09</v>
          </cell>
          <cell r="J8499">
            <v>9252947.3399999999</v>
          </cell>
          <cell r="K8499">
            <v>0.57999999999999996</v>
          </cell>
          <cell r="L8499">
            <v>14619657</v>
          </cell>
        </row>
        <row r="8500">
          <cell r="A8500" t="str">
            <v>001692763</v>
          </cell>
          <cell r="B8500" t="str">
            <v>Prikljuèna sponka</v>
          </cell>
          <cell r="C8500" t="str">
            <v>SP HVL3 P1</v>
          </cell>
          <cell r="D8500" t="str">
            <v>13,8498</v>
          </cell>
          <cell r="E8500" t="str">
            <v>NL</v>
          </cell>
          <cell r="F8500">
            <v>32</v>
          </cell>
          <cell r="G8500">
            <v>94178.640000000014</v>
          </cell>
          <cell r="H8500">
            <v>0</v>
          </cell>
          <cell r="I8500">
            <v>95120.426400000011</v>
          </cell>
          <cell r="J8500">
            <v>11985173.726400001</v>
          </cell>
          <cell r="K8500">
            <v>0.57999999999999996</v>
          </cell>
          <cell r="L8500">
            <v>18936575</v>
          </cell>
        </row>
        <row r="8501">
          <cell r="A8501" t="str">
            <v>001692764</v>
          </cell>
          <cell r="B8501" t="str">
            <v>Prikljuèna sponka</v>
          </cell>
          <cell r="C8501" t="str">
            <v>SP HVL1 P2</v>
          </cell>
          <cell r="D8501" t="str">
            <v>13,5507</v>
          </cell>
          <cell r="E8501" t="str">
            <v>NL</v>
          </cell>
          <cell r="F8501">
            <v>32</v>
          </cell>
          <cell r="G8501">
            <v>92144.760000000009</v>
          </cell>
          <cell r="H8501">
            <v>0</v>
          </cell>
          <cell r="I8501">
            <v>93066.207600000009</v>
          </cell>
          <cell r="J8501">
            <v>11726342.157600001</v>
          </cell>
          <cell r="K8501">
            <v>0.57999999999999996</v>
          </cell>
          <cell r="L8501">
            <v>18527621</v>
          </cell>
        </row>
        <row r="8502">
          <cell r="A8502" t="str">
            <v>001692765</v>
          </cell>
          <cell r="B8502" t="str">
            <v>Prikljuèna sponka</v>
          </cell>
          <cell r="C8502" t="str">
            <v>SP HVL2 P2</v>
          </cell>
          <cell r="D8502" t="str">
            <v>15,4632</v>
          </cell>
          <cell r="E8502" t="str">
            <v>NL</v>
          </cell>
          <cell r="F8502">
            <v>32</v>
          </cell>
          <cell r="G8502">
            <v>105149.76000000001</v>
          </cell>
          <cell r="H8502">
            <v>0</v>
          </cell>
          <cell r="I8502">
            <v>106201.25760000001</v>
          </cell>
          <cell r="J8502">
            <v>13381358.457600001</v>
          </cell>
          <cell r="K8502">
            <v>0.57999999999999996</v>
          </cell>
          <cell r="L8502">
            <v>21142547</v>
          </cell>
        </row>
        <row r="8503">
          <cell r="A8503" t="str">
            <v>001692766</v>
          </cell>
          <cell r="B8503" t="str">
            <v>Prikljuèna sponka</v>
          </cell>
          <cell r="C8503" t="str">
            <v>SP HVL3 P2</v>
          </cell>
          <cell r="D8503" t="str">
            <v>20,2935</v>
          </cell>
          <cell r="E8503" t="str">
            <v>NL</v>
          </cell>
          <cell r="F8503">
            <v>32</v>
          </cell>
          <cell r="G8503">
            <v>137995.80000000002</v>
          </cell>
          <cell r="H8503">
            <v>0</v>
          </cell>
          <cell r="I8503">
            <v>139375.75800000003</v>
          </cell>
          <cell r="J8503">
            <v>17561345.508000005</v>
          </cell>
          <cell r="K8503">
            <v>0.57999999999999996</v>
          </cell>
          <cell r="L8503">
            <v>27746926</v>
          </cell>
        </row>
        <row r="8504">
          <cell r="A8504" t="str">
            <v>001692767</v>
          </cell>
          <cell r="B8504" t="str">
            <v>Prikljuèna sponka</v>
          </cell>
          <cell r="C8504" t="str">
            <v>SP HVL 4a D2</v>
          </cell>
          <cell r="D8504" t="str">
            <v>63,1099</v>
          </cell>
          <cell r="E8504" t="str">
            <v>NL</v>
          </cell>
          <cell r="F8504">
            <v>32</v>
          </cell>
          <cell r="G8504">
            <v>429147.32</v>
          </cell>
          <cell r="H8504">
            <v>0</v>
          </cell>
          <cell r="I8504">
            <v>433438.79320000001</v>
          </cell>
          <cell r="J8504">
            <v>54613287.9432</v>
          </cell>
          <cell r="K8504">
            <v>0.64</v>
          </cell>
          <cell r="L8504">
            <v>89565793</v>
          </cell>
        </row>
        <row r="8505">
          <cell r="A8505" t="str">
            <v>001692768</v>
          </cell>
          <cell r="B8505" t="str">
            <v>Prikljuèna sponka</v>
          </cell>
          <cell r="C8505" t="str">
            <v>SP HVL 4a D3</v>
          </cell>
          <cell r="D8505" t="str">
            <v>51,6100</v>
          </cell>
          <cell r="E8505" t="str">
            <v>NL</v>
          </cell>
          <cell r="F8505">
            <v>32</v>
          </cell>
          <cell r="G8505">
            <v>350948</v>
          </cell>
          <cell r="H8505">
            <v>0</v>
          </cell>
          <cell r="I8505">
            <v>354457.48</v>
          </cell>
          <cell r="J8505">
            <v>44661642.479999997</v>
          </cell>
          <cell r="K8505">
            <v>0.64</v>
          </cell>
          <cell r="L8505">
            <v>73245094</v>
          </cell>
        </row>
        <row r="8506">
          <cell r="A8506" t="str">
            <v>001692769</v>
          </cell>
          <cell r="B8506" t="str">
            <v>Prikljuèna sponka</v>
          </cell>
          <cell r="C8506" t="str">
            <v>SP HVL 4a D4</v>
          </cell>
          <cell r="D8506" t="str">
            <v>58,2109</v>
          </cell>
          <cell r="E8506" t="str">
            <v>NL</v>
          </cell>
          <cell r="F8506">
            <v>32</v>
          </cell>
          <cell r="G8506">
            <v>395834.12000000005</v>
          </cell>
          <cell r="H8506">
            <v>0</v>
          </cell>
          <cell r="I8506">
            <v>399792.46120000008</v>
          </cell>
          <cell r="J8506">
            <v>50373850.111200012</v>
          </cell>
          <cell r="K8506">
            <v>0.64</v>
          </cell>
          <cell r="L8506">
            <v>82613115</v>
          </cell>
        </row>
        <row r="8507">
          <cell r="A8507" t="str">
            <v>001696000</v>
          </cell>
          <cell r="B8507" t="str">
            <v>Nosilec</v>
          </cell>
          <cell r="C8507" t="str">
            <v>BBS-60/1</v>
          </cell>
          <cell r="D8507" t="str">
            <v>2,0723</v>
          </cell>
          <cell r="E8507" t="str">
            <v>NL</v>
          </cell>
          <cell r="F8507">
            <v>32</v>
          </cell>
          <cell r="G8507">
            <v>14091.640000000001</v>
          </cell>
          <cell r="H8507">
            <v>0</v>
          </cell>
          <cell r="I8507">
            <v>14232.556400000001</v>
          </cell>
          <cell r="J8507">
            <v>1793302.1064000002</v>
          </cell>
          <cell r="K8507">
            <v>0.57999999999999996</v>
          </cell>
          <cell r="L8507">
            <v>2833418</v>
          </cell>
        </row>
        <row r="8508">
          <cell r="A8508" t="str">
            <v>001696001</v>
          </cell>
          <cell r="B8508" t="str">
            <v>Nosilec</v>
          </cell>
          <cell r="C8508" t="str">
            <v>BBS-60/3</v>
          </cell>
          <cell r="D8508" t="str">
            <v>3,9948</v>
          </cell>
          <cell r="E8508" t="str">
            <v>NL</v>
          </cell>
          <cell r="F8508">
            <v>32</v>
          </cell>
          <cell r="G8508">
            <v>27164.640000000003</v>
          </cell>
          <cell r="H8508">
            <v>0</v>
          </cell>
          <cell r="I8508">
            <v>27436.286400000005</v>
          </cell>
          <cell r="J8508">
            <v>3456972.0864000004</v>
          </cell>
          <cell r="K8508">
            <v>0.57999999999999996</v>
          </cell>
          <cell r="L8508">
            <v>5462016</v>
          </cell>
        </row>
        <row r="8509">
          <cell r="A8509" t="str">
            <v>001696002</v>
          </cell>
          <cell r="B8509" t="str">
            <v>Nosilec</v>
          </cell>
          <cell r="C8509" t="str">
            <v>BBS-60/4</v>
          </cell>
          <cell r="D8509" t="str">
            <v>5,2681</v>
          </cell>
          <cell r="E8509" t="str">
            <v>NL</v>
          </cell>
          <cell r="F8509">
            <v>32</v>
          </cell>
          <cell r="G8509">
            <v>35823.08</v>
          </cell>
          <cell r="H8509">
            <v>0</v>
          </cell>
          <cell r="I8509">
            <v>36181.310799999999</v>
          </cell>
          <cell r="J8509">
            <v>4558845.1607999997</v>
          </cell>
          <cell r="K8509">
            <v>0.57999999999999996</v>
          </cell>
          <cell r="L8509">
            <v>7202976</v>
          </cell>
        </row>
        <row r="8510">
          <cell r="A8510" t="str">
            <v>001696003</v>
          </cell>
          <cell r="B8510" t="str">
            <v>Nosilec s prikljuèki</v>
          </cell>
          <cell r="C8510" t="str">
            <v>BBS-60/3-A25</v>
          </cell>
          <cell r="D8510" t="str">
            <v>21,4929</v>
          </cell>
          <cell r="E8510" t="str">
            <v>NL</v>
          </cell>
          <cell r="F8510">
            <v>32</v>
          </cell>
          <cell r="G8510">
            <v>146151.72</v>
          </cell>
          <cell r="H8510">
            <v>0</v>
          </cell>
          <cell r="I8510">
            <v>147613.2372</v>
          </cell>
          <cell r="J8510">
            <v>18599267.887200002</v>
          </cell>
          <cell r="K8510">
            <v>0.57999999999999996</v>
          </cell>
          <cell r="L8510">
            <v>29386844</v>
          </cell>
        </row>
        <row r="8511">
          <cell r="A8511" t="str">
            <v>001696004</v>
          </cell>
          <cell r="B8511" t="str">
            <v>Nosilec s prikljuèki</v>
          </cell>
          <cell r="C8511" t="str">
            <v>BBS-60/3-A16</v>
          </cell>
          <cell r="D8511" t="str">
            <v>22,4579</v>
          </cell>
          <cell r="E8511" t="str">
            <v>NL</v>
          </cell>
          <cell r="F8511">
            <v>32</v>
          </cell>
          <cell r="G8511">
            <v>152713.72</v>
          </cell>
          <cell r="H8511">
            <v>0</v>
          </cell>
          <cell r="I8511">
            <v>154240.8572</v>
          </cell>
          <cell r="J8511">
            <v>19434348.007199999</v>
          </cell>
          <cell r="K8511">
            <v>0.57999999999999996</v>
          </cell>
          <cell r="L8511">
            <v>30706270</v>
          </cell>
        </row>
        <row r="8512">
          <cell r="A8512" t="str">
            <v>001696005</v>
          </cell>
          <cell r="B8512" t="str">
            <v>Adapter višine</v>
          </cell>
          <cell r="C8512" t="str">
            <v>H5-BBS</v>
          </cell>
          <cell r="D8512" t="str">
            <v>0,6242</v>
          </cell>
          <cell r="E8512" t="str">
            <v>NL</v>
          </cell>
          <cell r="F8512">
            <v>32</v>
          </cell>
          <cell r="G8512" t="e">
            <v>#VALUE!</v>
          </cell>
          <cell r="H8512">
            <v>0</v>
          </cell>
          <cell r="I8512" t="e">
            <v>#VALUE!</v>
          </cell>
          <cell r="J8512" t="e">
            <v>#VALUE!</v>
          </cell>
          <cell r="K8512">
            <v>0.57999999999999996</v>
          </cell>
          <cell r="L8512" t="e">
            <v>#VALUE!</v>
          </cell>
        </row>
        <row r="8513">
          <cell r="A8513" t="str">
            <v>001696006</v>
          </cell>
          <cell r="B8513" t="str">
            <v>Zakljuèno prekritje zbiralk</v>
          </cell>
          <cell r="C8513" t="str">
            <v>L-BBS-60/3</v>
          </cell>
          <cell r="D8513" t="str">
            <v>2,1472</v>
          </cell>
          <cell r="E8513" t="str">
            <v>NL</v>
          </cell>
          <cell r="F8513">
            <v>32</v>
          </cell>
          <cell r="G8513">
            <v>14600.960000000001</v>
          </cell>
          <cell r="H8513">
            <v>0</v>
          </cell>
          <cell r="I8513">
            <v>14746.9696</v>
          </cell>
          <cell r="J8513">
            <v>1858118.1696000001</v>
          </cell>
          <cell r="K8513">
            <v>0.57999999999999996</v>
          </cell>
          <cell r="L8513">
            <v>2935827</v>
          </cell>
        </row>
        <row r="8514">
          <cell r="A8514" t="str">
            <v>001696007</v>
          </cell>
          <cell r="B8514" t="str">
            <v>Zakljuèno prekritje zbiralk</v>
          </cell>
          <cell r="C8514" t="str">
            <v>L-BBS-60/4</v>
          </cell>
          <cell r="D8514" t="str">
            <v>2,1472</v>
          </cell>
          <cell r="E8514" t="str">
            <v>NL</v>
          </cell>
          <cell r="F8514">
            <v>32</v>
          </cell>
          <cell r="G8514">
            <v>14600.960000000001</v>
          </cell>
          <cell r="H8514">
            <v>0</v>
          </cell>
          <cell r="I8514">
            <v>14746.9696</v>
          </cell>
          <cell r="J8514">
            <v>1858118.1696000001</v>
          </cell>
          <cell r="K8514">
            <v>0.57999999999999996</v>
          </cell>
          <cell r="L8514">
            <v>2935827</v>
          </cell>
        </row>
        <row r="8515">
          <cell r="A8515" t="str">
            <v>001696008</v>
          </cell>
          <cell r="B8515" t="str">
            <v>Zakljuèno prekritje zbiralk</v>
          </cell>
          <cell r="C8515" t="str">
            <v>S-BBS-60/3</v>
          </cell>
          <cell r="D8515" t="str">
            <v>15,3548</v>
          </cell>
          <cell r="E8515" t="str">
            <v>NL</v>
          </cell>
          <cell r="F8515">
            <v>32</v>
          </cell>
          <cell r="G8515">
            <v>104412.64000000001</v>
          </cell>
          <cell r="H8515">
            <v>0</v>
          </cell>
          <cell r="I8515">
            <v>105456.76640000002</v>
          </cell>
          <cell r="J8515">
            <v>13287552.566400003</v>
          </cell>
          <cell r="K8515">
            <v>0.57999999999999996</v>
          </cell>
          <cell r="L8515">
            <v>20994334</v>
          </cell>
        </row>
        <row r="8516">
          <cell r="A8516" t="str">
            <v>001696009</v>
          </cell>
          <cell r="B8516" t="str">
            <v>Prekritje zbiralk</v>
          </cell>
          <cell r="C8516" t="str">
            <v>BBC-60/3</v>
          </cell>
          <cell r="D8516" t="str">
            <v>1,3233</v>
          </cell>
          <cell r="E8516" t="str">
            <v>NL</v>
          </cell>
          <cell r="F8516">
            <v>32</v>
          </cell>
          <cell r="G8516">
            <v>8998.44</v>
          </cell>
          <cell r="H8516">
            <v>0</v>
          </cell>
          <cell r="I8516">
            <v>9088.4243999999999</v>
          </cell>
          <cell r="J8516">
            <v>1145141.4743999999</v>
          </cell>
          <cell r="K8516">
            <v>0.57999999999999996</v>
          </cell>
          <cell r="L8516">
            <v>1809324</v>
          </cell>
        </row>
        <row r="8517">
          <cell r="A8517" t="str">
            <v>001696010</v>
          </cell>
          <cell r="B8517" t="str">
            <v>Prekritje zbiralk</v>
          </cell>
          <cell r="C8517" t="str">
            <v>BBC-60/4</v>
          </cell>
          <cell r="D8517" t="str">
            <v>2,5716</v>
          </cell>
          <cell r="E8517" t="str">
            <v>NL</v>
          </cell>
          <cell r="F8517">
            <v>32</v>
          </cell>
          <cell r="G8517">
            <v>17486.88</v>
          </cell>
          <cell r="H8517">
            <v>0</v>
          </cell>
          <cell r="I8517">
            <v>17661.748800000001</v>
          </cell>
          <cell r="J8517">
            <v>2225380.3488000003</v>
          </cell>
          <cell r="K8517">
            <v>0.57999999999999996</v>
          </cell>
          <cell r="L8517">
            <v>3516101</v>
          </cell>
        </row>
        <row r="8518">
          <cell r="A8518" t="str">
            <v>001696011</v>
          </cell>
          <cell r="B8518" t="str">
            <v>Prekritje zbiralk</v>
          </cell>
          <cell r="C8518" t="str">
            <v>BBC-1/20</v>
          </cell>
          <cell r="D8518" t="str">
            <v>8,2891</v>
          </cell>
          <cell r="E8518" t="str">
            <v>NL</v>
          </cell>
          <cell r="F8518">
            <v>32</v>
          </cell>
          <cell r="G8518">
            <v>56365.880000000005</v>
          </cell>
          <cell r="H8518">
            <v>0</v>
          </cell>
          <cell r="I8518">
            <v>56929.538800000002</v>
          </cell>
          <cell r="J8518">
            <v>7173121.8887999998</v>
          </cell>
          <cell r="K8518">
            <v>0.57999999999999996</v>
          </cell>
          <cell r="L8518">
            <v>11333533</v>
          </cell>
        </row>
        <row r="8519">
          <cell r="A8519" t="str">
            <v>001696012</v>
          </cell>
          <cell r="B8519" t="str">
            <v>Prekritje zbiralk</v>
          </cell>
          <cell r="C8519" t="str">
            <v>BBC-1/30</v>
          </cell>
          <cell r="D8519" t="str">
            <v>10,1367</v>
          </cell>
          <cell r="E8519" t="str">
            <v>NL</v>
          </cell>
          <cell r="F8519">
            <v>32</v>
          </cell>
          <cell r="G8519">
            <v>68929.560000000012</v>
          </cell>
          <cell r="H8519">
            <v>0</v>
          </cell>
          <cell r="I8519">
            <v>69618.85560000001</v>
          </cell>
          <cell r="J8519">
            <v>8771975.8056000005</v>
          </cell>
          <cell r="K8519">
            <v>0.57999999999999996</v>
          </cell>
          <cell r="L8519">
            <v>13859722</v>
          </cell>
        </row>
        <row r="8520">
          <cell r="A8520" t="str">
            <v>001696013</v>
          </cell>
          <cell r="B8520" t="str">
            <v>Prikljuèni adapter</v>
          </cell>
          <cell r="C8520" t="str">
            <v>CM-60/250/3</v>
          </cell>
          <cell r="D8520" t="str">
            <v>18,3028</v>
          </cell>
          <cell r="E8520" t="str">
            <v>NL</v>
          </cell>
          <cell r="F8520">
            <v>32</v>
          </cell>
          <cell r="G8520">
            <v>124459.04000000001</v>
          </cell>
          <cell r="H8520">
            <v>0</v>
          </cell>
          <cell r="I8520">
            <v>125703.63040000001</v>
          </cell>
          <cell r="J8520">
            <v>15838657.430400001</v>
          </cell>
          <cell r="K8520">
            <v>0.57999999999999996</v>
          </cell>
          <cell r="L8520">
            <v>25025079</v>
          </cell>
        </row>
        <row r="8521">
          <cell r="A8521" t="str">
            <v>001696014</v>
          </cell>
          <cell r="B8521" t="str">
            <v>Prikljuèni adapter</v>
          </cell>
          <cell r="C8521" t="str">
            <v>CM-60/250/4</v>
          </cell>
          <cell r="D8521" t="str">
            <v>26,2070</v>
          </cell>
          <cell r="E8521" t="str">
            <v>NL</v>
          </cell>
          <cell r="F8521">
            <v>32</v>
          </cell>
          <cell r="G8521">
            <v>178207.6</v>
          </cell>
          <cell r="H8521">
            <v>0</v>
          </cell>
          <cell r="I8521">
            <v>179989.67600000001</v>
          </cell>
          <cell r="J8521">
            <v>22678699.175999999</v>
          </cell>
          <cell r="K8521">
            <v>0.57999999999999996</v>
          </cell>
          <cell r="L8521">
            <v>35832345</v>
          </cell>
        </row>
        <row r="8522">
          <cell r="A8522" t="str">
            <v>001696015</v>
          </cell>
          <cell r="B8522" t="str">
            <v>Prikljuèni adapter</v>
          </cell>
          <cell r="C8522" t="str">
            <v>CM-60/250/3/120-5</v>
          </cell>
          <cell r="D8522" t="str">
            <v>31,1840</v>
          </cell>
          <cell r="E8522" t="str">
            <v>NL</v>
          </cell>
          <cell r="F8522">
            <v>32</v>
          </cell>
          <cell r="G8522">
            <v>212051.20000000001</v>
          </cell>
          <cell r="H8522">
            <v>0</v>
          </cell>
          <cell r="I8522">
            <v>214171.712</v>
          </cell>
          <cell r="J8522">
            <v>26985635.712000001</v>
          </cell>
          <cell r="K8522">
            <v>0.57999999999999996</v>
          </cell>
          <cell r="L8522">
            <v>42637305</v>
          </cell>
        </row>
        <row r="8523">
          <cell r="A8523" t="str">
            <v>001696016</v>
          </cell>
          <cell r="B8523" t="str">
            <v>Prikljuèni adapter</v>
          </cell>
          <cell r="C8523" t="str">
            <v>CM-60/250/3/120-10</v>
          </cell>
          <cell r="D8523" t="str">
            <v>31,4836</v>
          </cell>
          <cell r="E8523" t="str">
            <v>NL</v>
          </cell>
          <cell r="F8523">
            <v>32</v>
          </cell>
          <cell r="G8523">
            <v>214088.48</v>
          </cell>
          <cell r="H8523">
            <v>0</v>
          </cell>
          <cell r="I8523">
            <v>216229.36480000001</v>
          </cell>
          <cell r="J8523">
            <v>27244899.9648</v>
          </cell>
          <cell r="K8523">
            <v>0.57999999999999996</v>
          </cell>
          <cell r="L8523">
            <v>43046942</v>
          </cell>
        </row>
        <row r="8524">
          <cell r="A8524" t="str">
            <v>001696017</v>
          </cell>
          <cell r="B8524" t="str">
            <v>Prikljuèni adapter</v>
          </cell>
          <cell r="C8524" t="str">
            <v>CM-60/630/3</v>
          </cell>
          <cell r="D8524" t="str">
            <v>163,8936</v>
          </cell>
          <cell r="E8524" t="str">
            <v>NL</v>
          </cell>
          <cell r="F8524">
            <v>32</v>
          </cell>
          <cell r="G8524">
            <v>1114476.48</v>
          </cell>
          <cell r="H8524">
            <v>0</v>
          </cell>
          <cell r="I8524">
            <v>1125621.2448</v>
          </cell>
          <cell r="J8524">
            <v>141828276.8448</v>
          </cell>
          <cell r="K8524">
            <v>0.57999999999999996</v>
          </cell>
          <cell r="L8524">
            <v>224088678</v>
          </cell>
        </row>
        <row r="8525">
          <cell r="A8525" t="str">
            <v>001696018</v>
          </cell>
          <cell r="B8525" t="str">
            <v>Prikljuèni adapter</v>
          </cell>
          <cell r="C8525" t="str">
            <v>CM-60/630/F/3</v>
          </cell>
          <cell r="D8525" t="str">
            <v>157,2552</v>
          </cell>
          <cell r="E8525" t="str">
            <v>NL</v>
          </cell>
          <cell r="F8525">
            <v>32</v>
          </cell>
          <cell r="G8525">
            <v>1069335.3600000001</v>
          </cell>
          <cell r="H8525">
            <v>0</v>
          </cell>
          <cell r="I8525">
            <v>1080028.7136000001</v>
          </cell>
          <cell r="J8525">
            <v>136083617.91360003</v>
          </cell>
          <cell r="K8525">
            <v>0.57999999999999996</v>
          </cell>
          <cell r="L8525">
            <v>215012117</v>
          </cell>
        </row>
        <row r="8526">
          <cell r="A8526" t="str">
            <v>001696019</v>
          </cell>
          <cell r="B8526" t="str">
            <v>Prikljuèna sponka za zbiralke</v>
          </cell>
          <cell r="C8526" t="str">
            <v>CT-5/16</v>
          </cell>
          <cell r="D8526" t="str">
            <v>0,8239</v>
          </cell>
          <cell r="E8526" t="str">
            <v>NL</v>
          </cell>
          <cell r="F8526">
            <v>32</v>
          </cell>
          <cell r="G8526" t="e">
            <v>#VALUE!</v>
          </cell>
          <cell r="H8526">
            <v>0</v>
          </cell>
          <cell r="I8526" t="e">
            <v>#VALUE!</v>
          </cell>
          <cell r="J8526" t="e">
            <v>#VALUE!</v>
          </cell>
          <cell r="K8526">
            <v>0.57999999999999996</v>
          </cell>
          <cell r="L8526" t="e">
            <v>#VALUE!</v>
          </cell>
        </row>
        <row r="8527">
          <cell r="A8527" t="str">
            <v>001696020</v>
          </cell>
          <cell r="B8527" t="str">
            <v>Prikljuèna sponka za zbiralke</v>
          </cell>
          <cell r="C8527" t="str">
            <v>CT-5/35</v>
          </cell>
          <cell r="D8527" t="str">
            <v>1,1235</v>
          </cell>
          <cell r="E8527" t="str">
            <v>NL</v>
          </cell>
          <cell r="F8527">
            <v>32</v>
          </cell>
          <cell r="G8527">
            <v>7639.8</v>
          </cell>
          <cell r="H8527">
            <v>0</v>
          </cell>
          <cell r="I8527">
            <v>7716.1980000000003</v>
          </cell>
          <cell r="J8527">
            <v>972240.94800000009</v>
          </cell>
          <cell r="K8527">
            <v>0.57999999999999996</v>
          </cell>
          <cell r="L8527">
            <v>1536141</v>
          </cell>
        </row>
        <row r="8528">
          <cell r="A8528" t="str">
            <v>001696021</v>
          </cell>
          <cell r="B8528" t="str">
            <v>Prikljuèna sponka za zbiralke</v>
          </cell>
          <cell r="C8528" t="str">
            <v>CT-5/50</v>
          </cell>
          <cell r="D8528" t="str">
            <v>1,7477</v>
          </cell>
          <cell r="E8528" t="str">
            <v>NL</v>
          </cell>
          <cell r="F8528">
            <v>32</v>
          </cell>
          <cell r="G8528">
            <v>11884.36</v>
          </cell>
          <cell r="H8528">
            <v>0</v>
          </cell>
          <cell r="I8528">
            <v>12003.203600000001</v>
          </cell>
          <cell r="J8528">
            <v>1512403.6536000001</v>
          </cell>
          <cell r="K8528">
            <v>0.57999999999999996</v>
          </cell>
          <cell r="L8528">
            <v>2389598</v>
          </cell>
        </row>
        <row r="8529">
          <cell r="A8529" t="str">
            <v>001696022</v>
          </cell>
          <cell r="B8529" t="str">
            <v>Prikljuèna sponka za zbiralke</v>
          </cell>
          <cell r="C8529" t="str">
            <v>CT-5/70</v>
          </cell>
          <cell r="D8529" t="str">
            <v>2,7714</v>
          </cell>
          <cell r="E8529" t="str">
            <v>NL</v>
          </cell>
          <cell r="F8529">
            <v>32</v>
          </cell>
          <cell r="G8529">
            <v>18845.52</v>
          </cell>
          <cell r="H8529">
            <v>0</v>
          </cell>
          <cell r="I8529">
            <v>19033.975200000001</v>
          </cell>
          <cell r="J8529">
            <v>2398280.8752000001</v>
          </cell>
          <cell r="K8529">
            <v>0.57999999999999996</v>
          </cell>
          <cell r="L8529">
            <v>3789284</v>
          </cell>
        </row>
        <row r="8530">
          <cell r="A8530" t="str">
            <v>001696023</v>
          </cell>
          <cell r="B8530" t="str">
            <v>Prikljuèna sponka za zbiralke</v>
          </cell>
          <cell r="C8530" t="str">
            <v>CT-5/120</v>
          </cell>
          <cell r="D8530" t="str">
            <v>4,1945</v>
          </cell>
          <cell r="E8530" t="str">
            <v>NL</v>
          </cell>
          <cell r="F8530">
            <v>32</v>
          </cell>
          <cell r="G8530">
            <v>28522.600000000002</v>
          </cell>
          <cell r="H8530">
            <v>0</v>
          </cell>
          <cell r="I8530">
            <v>28807.826000000001</v>
          </cell>
          <cell r="J8530">
            <v>3629786.0760000004</v>
          </cell>
          <cell r="K8530">
            <v>0.57999999999999996</v>
          </cell>
          <cell r="L8530">
            <v>5735063</v>
          </cell>
        </row>
        <row r="8531">
          <cell r="A8531" t="str">
            <v>001696024</v>
          </cell>
          <cell r="B8531" t="str">
            <v>Prikljuèna sponka za zbiralke</v>
          </cell>
          <cell r="C8531" t="str">
            <v>CT-5/185</v>
          </cell>
          <cell r="D8531" t="str">
            <v>5,1183</v>
          </cell>
          <cell r="E8531" t="str">
            <v>NL</v>
          </cell>
          <cell r="F8531">
            <v>32</v>
          </cell>
          <cell r="G8531">
            <v>34804.44</v>
          </cell>
          <cell r="H8531">
            <v>0</v>
          </cell>
          <cell r="I8531">
            <v>35152.484400000001</v>
          </cell>
          <cell r="J8531">
            <v>4429213.0344000002</v>
          </cell>
          <cell r="K8531">
            <v>0.57999999999999996</v>
          </cell>
          <cell r="L8531">
            <v>6998157</v>
          </cell>
        </row>
        <row r="8532">
          <cell r="A8532" t="str">
            <v>001696025</v>
          </cell>
          <cell r="B8532" t="str">
            <v>Prikljuèna sponka za zbiralke</v>
          </cell>
          <cell r="C8532" t="str">
            <v>CT-10/16</v>
          </cell>
          <cell r="D8532" t="str">
            <v>1,0237</v>
          </cell>
          <cell r="E8532" t="str">
            <v>NL</v>
          </cell>
          <cell r="F8532">
            <v>32</v>
          </cell>
          <cell r="G8532">
            <v>6961.1600000000008</v>
          </cell>
          <cell r="H8532">
            <v>0</v>
          </cell>
          <cell r="I8532">
            <v>7030.7716000000009</v>
          </cell>
          <cell r="J8532">
            <v>885877.22160000016</v>
          </cell>
          <cell r="K8532">
            <v>0.57999999999999996</v>
          </cell>
          <cell r="L8532">
            <v>1399687</v>
          </cell>
        </row>
        <row r="8533">
          <cell r="A8533" t="str">
            <v>001696026</v>
          </cell>
          <cell r="B8533" t="str">
            <v>Prikljuèna sponka za zbiralke</v>
          </cell>
          <cell r="C8533" t="str">
            <v>CT-10/35</v>
          </cell>
          <cell r="D8533" t="str">
            <v>1,3233</v>
          </cell>
          <cell r="E8533" t="str">
            <v>NL</v>
          </cell>
          <cell r="F8533">
            <v>32</v>
          </cell>
          <cell r="G8533">
            <v>8998.44</v>
          </cell>
          <cell r="H8533">
            <v>0</v>
          </cell>
          <cell r="I8533">
            <v>9088.4243999999999</v>
          </cell>
          <cell r="J8533">
            <v>1145141.4743999999</v>
          </cell>
          <cell r="K8533">
            <v>0.57999999999999996</v>
          </cell>
          <cell r="L8533">
            <v>1809324</v>
          </cell>
        </row>
        <row r="8534">
          <cell r="A8534" t="str">
            <v>001696027</v>
          </cell>
          <cell r="B8534" t="str">
            <v>Prikljuèna sponka za zbiralke</v>
          </cell>
          <cell r="C8534" t="str">
            <v>CT-10/50</v>
          </cell>
          <cell r="D8534" t="str">
            <v>2,3469</v>
          </cell>
          <cell r="E8534" t="str">
            <v>NL</v>
          </cell>
          <cell r="F8534">
            <v>32</v>
          </cell>
          <cell r="G8534">
            <v>15958.920000000002</v>
          </cell>
          <cell r="H8534">
            <v>0</v>
          </cell>
          <cell r="I8534">
            <v>16118.509200000002</v>
          </cell>
          <cell r="J8534">
            <v>2030932.1592000003</v>
          </cell>
          <cell r="K8534">
            <v>0.57999999999999996</v>
          </cell>
          <cell r="L8534">
            <v>3208873</v>
          </cell>
        </row>
        <row r="8535">
          <cell r="A8535" t="str">
            <v>001696028</v>
          </cell>
          <cell r="B8535" t="str">
            <v>Prikljuèna sponka za zbiralke</v>
          </cell>
          <cell r="C8535" t="str">
            <v>CT-10/70</v>
          </cell>
          <cell r="D8535" t="str">
            <v>3,0710</v>
          </cell>
          <cell r="E8535" t="str">
            <v>NL</v>
          </cell>
          <cell r="F8535">
            <v>32</v>
          </cell>
          <cell r="G8535">
            <v>20882.800000000003</v>
          </cell>
          <cell r="H8535">
            <v>0</v>
          </cell>
          <cell r="I8535">
            <v>21091.628000000004</v>
          </cell>
          <cell r="J8535">
            <v>2657545.1280000005</v>
          </cell>
          <cell r="K8535">
            <v>0.57999999999999996</v>
          </cell>
          <cell r="L8535">
            <v>4198922</v>
          </cell>
        </row>
        <row r="8536">
          <cell r="A8536" t="str">
            <v>001696029</v>
          </cell>
          <cell r="B8536" t="str">
            <v>Prikljuèna sponka za zbiralke</v>
          </cell>
          <cell r="C8536" t="str">
            <v>CT-10/120</v>
          </cell>
          <cell r="D8536" t="str">
            <v>4,6189</v>
          </cell>
          <cell r="E8536" t="str">
            <v>NL</v>
          </cell>
          <cell r="F8536">
            <v>32</v>
          </cell>
          <cell r="G8536">
            <v>31408.520000000004</v>
          </cell>
          <cell r="H8536">
            <v>0</v>
          </cell>
          <cell r="I8536">
            <v>31722.605200000005</v>
          </cell>
          <cell r="J8536">
            <v>3997048.2552000005</v>
          </cell>
          <cell r="K8536">
            <v>0.57999999999999996</v>
          </cell>
          <cell r="L8536">
            <v>6315337</v>
          </cell>
        </row>
        <row r="8537">
          <cell r="A8537" t="str">
            <v>001696030</v>
          </cell>
          <cell r="B8537" t="str">
            <v>Prikljuèna sponka za zbiralke</v>
          </cell>
          <cell r="C8537" t="str">
            <v>CT-10/185</v>
          </cell>
          <cell r="D8537" t="str">
            <v>5,7425</v>
          </cell>
          <cell r="E8537" t="str">
            <v>NL</v>
          </cell>
          <cell r="F8537">
            <v>32</v>
          </cell>
          <cell r="G8537">
            <v>39049</v>
          </cell>
          <cell r="H8537">
            <v>0</v>
          </cell>
          <cell r="I8537">
            <v>39439.49</v>
          </cell>
          <cell r="J8537">
            <v>4969375.7399999993</v>
          </cell>
          <cell r="K8537">
            <v>0.57999999999999996</v>
          </cell>
          <cell r="L8537">
            <v>7851614</v>
          </cell>
        </row>
        <row r="8538">
          <cell r="A8538" t="str">
            <v>001696031</v>
          </cell>
          <cell r="B8538" t="str">
            <v>Križna prikljuèna sponka</v>
          </cell>
          <cell r="C8538" t="str">
            <v>PT-30/34x10</v>
          </cell>
          <cell r="D8538" t="str">
            <v>13,8318</v>
          </cell>
          <cell r="E8538" t="str">
            <v>NL</v>
          </cell>
          <cell r="F8538">
            <v>32</v>
          </cell>
          <cell r="G8538">
            <v>94056.24</v>
          </cell>
          <cell r="H8538">
            <v>0</v>
          </cell>
          <cell r="I8538">
            <v>94996.8024</v>
          </cell>
          <cell r="J8538">
            <v>11969597.102399999</v>
          </cell>
          <cell r="K8538">
            <v>0.57999999999999996</v>
          </cell>
          <cell r="L8538">
            <v>18911964</v>
          </cell>
        </row>
        <row r="8539">
          <cell r="A8539" t="str">
            <v>001696032</v>
          </cell>
          <cell r="B8539" t="str">
            <v>Prekritje</v>
          </cell>
          <cell r="C8539" t="str">
            <v>BBCH-60/144</v>
          </cell>
          <cell r="D8539" t="str">
            <v>9,7075</v>
          </cell>
          <cell r="E8539" t="str">
            <v>NL</v>
          </cell>
          <cell r="F8539">
            <v>32</v>
          </cell>
          <cell r="G8539">
            <v>66011</v>
          </cell>
          <cell r="H8539">
            <v>0</v>
          </cell>
          <cell r="I8539">
            <v>66671.11</v>
          </cell>
          <cell r="J8539">
            <v>8400559.8599999994</v>
          </cell>
          <cell r="K8539">
            <v>0.57999999999999996</v>
          </cell>
          <cell r="L8539">
            <v>13272885</v>
          </cell>
        </row>
        <row r="8540">
          <cell r="A8540" t="str">
            <v>001696033</v>
          </cell>
          <cell r="B8540" t="str">
            <v>Prekritje</v>
          </cell>
          <cell r="C8540" t="str">
            <v>BBCH-60/84</v>
          </cell>
          <cell r="D8540" t="str">
            <v>11,4726</v>
          </cell>
          <cell r="E8540" t="str">
            <v>NL</v>
          </cell>
          <cell r="F8540">
            <v>32</v>
          </cell>
          <cell r="G8540">
            <v>78013.680000000008</v>
          </cell>
          <cell r="H8540">
            <v>0</v>
          </cell>
          <cell r="I8540">
            <v>78793.816800000015</v>
          </cell>
          <cell r="J8540">
            <v>9928020.9168000016</v>
          </cell>
          <cell r="K8540">
            <v>0.57999999999999996</v>
          </cell>
          <cell r="L8540">
            <v>15686274</v>
          </cell>
        </row>
        <row r="8541">
          <cell r="A8541" t="str">
            <v>001696034</v>
          </cell>
          <cell r="B8541" t="str">
            <v>Povezovalni mostiè</v>
          </cell>
          <cell r="C8541" t="str">
            <v>BC-20x5-30x10</v>
          </cell>
          <cell r="D8541" t="str">
            <v>30,1802</v>
          </cell>
          <cell r="E8541" t="str">
            <v>NL</v>
          </cell>
          <cell r="F8541">
            <v>32</v>
          </cell>
          <cell r="G8541">
            <v>205225.36000000002</v>
          </cell>
          <cell r="H8541">
            <v>0</v>
          </cell>
          <cell r="I8541">
            <v>207277.61360000001</v>
          </cell>
          <cell r="J8541">
            <v>26116979.3136</v>
          </cell>
          <cell r="K8541">
            <v>0.57999999999999996</v>
          </cell>
          <cell r="L8541">
            <v>41264828</v>
          </cell>
        </row>
        <row r="8542">
          <cell r="A8542" t="str">
            <v>001696035</v>
          </cell>
          <cell r="B8542" t="str">
            <v>Podstavek varovalk</v>
          </cell>
          <cell r="C8542" t="str">
            <v>PTV-B 00 3p M8</v>
          </cell>
          <cell r="D8542" t="str">
            <v>30,5007</v>
          </cell>
          <cell r="E8542" t="str">
            <v>NL</v>
          </cell>
          <cell r="F8542">
            <v>32</v>
          </cell>
          <cell r="G8542">
            <v>207404.76</v>
          </cell>
          <cell r="H8542">
            <v>0</v>
          </cell>
          <cell r="I8542">
            <v>209478.8076</v>
          </cell>
          <cell r="J8542">
            <v>26394329.757599998</v>
          </cell>
          <cell r="K8542">
            <v>0.57999999999999996</v>
          </cell>
          <cell r="L8542">
            <v>41703042</v>
          </cell>
        </row>
        <row r="8543">
          <cell r="A8543" t="str">
            <v>001696036</v>
          </cell>
          <cell r="B8543" t="str">
            <v>Podstavek varovalk</v>
          </cell>
          <cell r="C8543" t="str">
            <v>PTV-B 00 3p F57</v>
          </cell>
          <cell r="D8543" t="str">
            <v>31,3543</v>
          </cell>
          <cell r="E8543" t="str">
            <v>NL</v>
          </cell>
          <cell r="F8543">
            <v>32</v>
          </cell>
          <cell r="G8543">
            <v>213209.24000000002</v>
          </cell>
          <cell r="H8543">
            <v>0</v>
          </cell>
          <cell r="I8543">
            <v>215341.33240000001</v>
          </cell>
          <cell r="J8543">
            <v>27133007.882400002</v>
          </cell>
          <cell r="K8543">
            <v>0.57999999999999996</v>
          </cell>
          <cell r="L8543">
            <v>42870153</v>
          </cell>
        </row>
        <row r="8544">
          <cell r="A8544" t="str">
            <v>001696037</v>
          </cell>
          <cell r="B8544" t="str">
            <v>Podstavek varovalk</v>
          </cell>
          <cell r="C8544" t="str">
            <v>PTV-B 1 3p M10 BOTTOM</v>
          </cell>
          <cell r="D8544" t="str">
            <v>109,3166</v>
          </cell>
          <cell r="E8544" t="str">
            <v>NL</v>
          </cell>
          <cell r="F8544">
            <v>32</v>
          </cell>
          <cell r="G8544">
            <v>743352.88</v>
          </cell>
          <cell r="H8544">
            <v>0</v>
          </cell>
          <cell r="I8544">
            <v>750786.40879999998</v>
          </cell>
          <cell r="J8544">
            <v>94599087.5088</v>
          </cell>
          <cell r="K8544">
            <v>0.57999999999999996</v>
          </cell>
          <cell r="L8544">
            <v>149466559</v>
          </cell>
        </row>
        <row r="8545">
          <cell r="A8545" t="str">
            <v>001696038</v>
          </cell>
          <cell r="B8545" t="str">
            <v>Podstavek varovalk</v>
          </cell>
          <cell r="C8545" t="str">
            <v>PTV-B 1 3p M10 TOP</v>
          </cell>
          <cell r="D8545" t="str">
            <v>315,3827</v>
          </cell>
          <cell r="E8545" t="str">
            <v>NL</v>
          </cell>
          <cell r="F8545">
            <v>32</v>
          </cell>
          <cell r="G8545">
            <v>2144602.3600000003</v>
          </cell>
          <cell r="H8545">
            <v>0</v>
          </cell>
          <cell r="I8545">
            <v>2166048.3836000003</v>
          </cell>
          <cell r="J8545">
            <v>272922096.33360004</v>
          </cell>
          <cell r="K8545">
            <v>0.57999999999999996</v>
          </cell>
          <cell r="L8545">
            <v>431216913</v>
          </cell>
        </row>
        <row r="8546">
          <cell r="A8546" t="str">
            <v>001696039</v>
          </cell>
          <cell r="B8546" t="str">
            <v>Podstavek varovalk</v>
          </cell>
          <cell r="C8546" t="str">
            <v>PTV-B 2 3p M10 BOTTOM</v>
          </cell>
          <cell r="D8546" t="str">
            <v>153,5025</v>
          </cell>
          <cell r="E8546" t="str">
            <v>NL</v>
          </cell>
          <cell r="F8546">
            <v>32</v>
          </cell>
          <cell r="G8546">
            <v>1043817.0000000001</v>
          </cell>
          <cell r="H8546">
            <v>0</v>
          </cell>
          <cell r="I8546">
            <v>1054255.1700000002</v>
          </cell>
          <cell r="J8546">
            <v>132836151.42000002</v>
          </cell>
          <cell r="K8546">
            <v>0.57999999999999996</v>
          </cell>
          <cell r="L8546">
            <v>209881120</v>
          </cell>
        </row>
        <row r="8547">
          <cell r="A8547" t="str">
            <v>001696040</v>
          </cell>
          <cell r="B8547" t="str">
            <v>Podstavek varovalk</v>
          </cell>
          <cell r="C8547" t="str">
            <v>PTV-B 2 3p M10 TOP</v>
          </cell>
          <cell r="D8547" t="str">
            <v>159,6830</v>
          </cell>
          <cell r="E8547" t="str">
            <v>NL</v>
          </cell>
          <cell r="F8547">
            <v>32</v>
          </cell>
          <cell r="G8547">
            <v>1085844.4000000001</v>
          </cell>
          <cell r="H8547">
            <v>0</v>
          </cell>
          <cell r="I8547">
            <v>1096702.844</v>
          </cell>
          <cell r="J8547">
            <v>138184558.34400001</v>
          </cell>
          <cell r="K8547">
            <v>0.57999999999999996</v>
          </cell>
          <cell r="L8547">
            <v>218331603</v>
          </cell>
        </row>
        <row r="8548">
          <cell r="A8548" t="str">
            <v>001696041</v>
          </cell>
          <cell r="B8548" t="str">
            <v>Varovalèno loèilno stikalo</v>
          </cell>
          <cell r="C8548" t="str">
            <v>HVL-B 000 3p F57 Slim</v>
          </cell>
          <cell r="D8548" t="str">
            <v>43,7826</v>
          </cell>
          <cell r="E8548" t="str">
            <v>NL</v>
          </cell>
          <cell r="F8548">
            <v>32</v>
          </cell>
          <cell r="G8548">
            <v>297721.68</v>
          </cell>
          <cell r="H8548">
            <v>0</v>
          </cell>
          <cell r="I8548">
            <v>300698.89679999999</v>
          </cell>
          <cell r="J8548">
            <v>37888060.996799998</v>
          </cell>
          <cell r="K8548">
            <v>0.57999999999999996</v>
          </cell>
          <cell r="L8548">
            <v>59863137</v>
          </cell>
        </row>
        <row r="8549">
          <cell r="A8549" t="str">
            <v>001696042</v>
          </cell>
          <cell r="B8549" t="str">
            <v>Varovalèno loèilno stikalo</v>
          </cell>
          <cell r="C8549" t="str">
            <v>HVL-B 00 3p M8</v>
          </cell>
          <cell r="D8549" t="str">
            <v>31,9485</v>
          </cell>
          <cell r="E8549" t="str">
            <v>NL</v>
          </cell>
          <cell r="F8549">
            <v>32</v>
          </cell>
          <cell r="G8549">
            <v>217249.80000000002</v>
          </cell>
          <cell r="H8549">
            <v>0</v>
          </cell>
          <cell r="I8549">
            <v>219422.29800000001</v>
          </cell>
          <cell r="J8549">
            <v>27647209.548</v>
          </cell>
          <cell r="K8549">
            <v>0.57999999999999996</v>
          </cell>
          <cell r="L8549">
            <v>43682592</v>
          </cell>
        </row>
        <row r="8550">
          <cell r="A8550" t="str">
            <v>001696043</v>
          </cell>
          <cell r="B8550" t="str">
            <v>Varovalèno loèilno stikalo</v>
          </cell>
          <cell r="C8550" t="str">
            <v>HVL-B 00 3p F57</v>
          </cell>
          <cell r="D8550" t="str">
            <v>33,1764</v>
          </cell>
          <cell r="E8550" t="str">
            <v>NL</v>
          </cell>
          <cell r="F8550">
            <v>32</v>
          </cell>
          <cell r="G8550">
            <v>225599.52000000002</v>
          </cell>
          <cell r="H8550">
            <v>0</v>
          </cell>
          <cell r="I8550">
            <v>227855.51520000002</v>
          </cell>
          <cell r="J8550">
            <v>28709794.915200002</v>
          </cell>
          <cell r="K8550">
            <v>0.57999999999999996</v>
          </cell>
          <cell r="L8550">
            <v>45361476</v>
          </cell>
        </row>
        <row r="8551">
          <cell r="A8551" t="str">
            <v>001696044</v>
          </cell>
          <cell r="B8551" t="str">
            <v>Varovalèno loèilno stikalo</v>
          </cell>
          <cell r="C8551" t="str">
            <v>HVL-B 1 3p M10 TOP</v>
          </cell>
          <cell r="D8551" t="str">
            <v>135,6294</v>
          </cell>
          <cell r="E8551" t="str">
            <v>NL</v>
          </cell>
          <cell r="F8551">
            <v>32</v>
          </cell>
          <cell r="G8551">
            <v>922279.92</v>
          </cell>
          <cell r="H8551">
            <v>0</v>
          </cell>
          <cell r="I8551">
            <v>931502.71920000005</v>
          </cell>
          <cell r="J8551">
            <v>117369342.61920001</v>
          </cell>
          <cell r="K8551">
            <v>0.57999999999999996</v>
          </cell>
          <cell r="L8551">
            <v>185443562</v>
          </cell>
        </row>
        <row r="8552">
          <cell r="A8552" t="str">
            <v>001696045</v>
          </cell>
          <cell r="B8552" t="str">
            <v>Varovalèno loèilno stikalo</v>
          </cell>
          <cell r="C8552" t="str">
            <v>HVL-B 1 3p M10 BOTTOM</v>
          </cell>
          <cell r="D8552" t="str">
            <v>131,1145</v>
          </cell>
          <cell r="E8552" t="str">
            <v>NL</v>
          </cell>
          <cell r="F8552">
            <v>32</v>
          </cell>
          <cell r="G8552">
            <v>891578.60000000009</v>
          </cell>
          <cell r="H8552">
            <v>0</v>
          </cell>
          <cell r="I8552">
            <v>900494.38600000006</v>
          </cell>
          <cell r="J8552">
            <v>113462292.63600001</v>
          </cell>
          <cell r="K8552">
            <v>0.57999999999999996</v>
          </cell>
          <cell r="L8552">
            <v>179270423</v>
          </cell>
        </row>
        <row r="8553">
          <cell r="A8553" t="str">
            <v>001696046</v>
          </cell>
          <cell r="B8553" t="str">
            <v>Varovalèno loèilno stikalo</v>
          </cell>
          <cell r="C8553" t="str">
            <v>HVL-B 2 3p M10 TOP</v>
          </cell>
          <cell r="D8553" t="str">
            <v>199,7470</v>
          </cell>
          <cell r="E8553" t="str">
            <v>NL</v>
          </cell>
          <cell r="F8553">
            <v>32</v>
          </cell>
          <cell r="G8553">
            <v>1358279.6</v>
          </cell>
          <cell r="H8553">
            <v>0</v>
          </cell>
          <cell r="I8553">
            <v>1371862.3960000002</v>
          </cell>
          <cell r="J8553">
            <v>172854661.89600003</v>
          </cell>
          <cell r="K8553">
            <v>0.57999999999999996</v>
          </cell>
          <cell r="L8553">
            <v>273110366</v>
          </cell>
        </row>
        <row r="8554">
          <cell r="A8554" t="str">
            <v>001696047</v>
          </cell>
          <cell r="B8554" t="str">
            <v>Varovalèno loèilno stikalo</v>
          </cell>
          <cell r="C8554" t="str">
            <v>HVL-B 2 3p M10 BOTTOM</v>
          </cell>
          <cell r="D8554" t="str">
            <v>193,6789</v>
          </cell>
          <cell r="E8554" t="str">
            <v>NL</v>
          </cell>
          <cell r="F8554">
            <v>32</v>
          </cell>
          <cell r="G8554">
            <v>1317016.52</v>
          </cell>
          <cell r="H8554">
            <v>0</v>
          </cell>
          <cell r="I8554">
            <v>1330186.6851999999</v>
          </cell>
          <cell r="J8554">
            <v>167603522.33519998</v>
          </cell>
          <cell r="K8554">
            <v>0.57999999999999996</v>
          </cell>
          <cell r="L8554">
            <v>264813566</v>
          </cell>
        </row>
        <row r="8555">
          <cell r="A8555" t="str">
            <v>001696048</v>
          </cell>
          <cell r="B8555" t="str">
            <v>Varovalèno loèilno stikalo</v>
          </cell>
          <cell r="C8555" t="str">
            <v>HVL-B 3 3p M10 TOP</v>
          </cell>
          <cell r="D8555" t="str">
            <v>369,1675</v>
          </cell>
          <cell r="E8555" t="str">
            <v>NL</v>
          </cell>
          <cell r="F8555">
            <v>32</v>
          </cell>
          <cell r="G8555">
            <v>2510339</v>
          </cell>
          <cell r="H8555">
            <v>0</v>
          </cell>
          <cell r="I8555">
            <v>2535442.39</v>
          </cell>
          <cell r="J8555">
            <v>319465741.14000005</v>
          </cell>
          <cell r="K8555">
            <v>0.57999999999999996</v>
          </cell>
          <cell r="L8555">
            <v>504755872</v>
          </cell>
        </row>
        <row r="8556">
          <cell r="A8556" t="str">
            <v>001696049</v>
          </cell>
          <cell r="B8556" t="str">
            <v>Varovalèno loèilno stikalo</v>
          </cell>
          <cell r="C8556" t="str">
            <v>HVL-B 3 3p M10 BOTTOM</v>
          </cell>
          <cell r="D8556" t="str">
            <v>365,4638</v>
          </cell>
          <cell r="E8556" t="str">
            <v>NL</v>
          </cell>
          <cell r="F8556">
            <v>32</v>
          </cell>
          <cell r="G8556">
            <v>2485153.8400000003</v>
          </cell>
          <cell r="H8556">
            <v>0</v>
          </cell>
          <cell r="I8556">
            <v>2510005.3784000003</v>
          </cell>
          <cell r="J8556">
            <v>316260677.67840004</v>
          </cell>
          <cell r="K8556">
            <v>0.57999999999999996</v>
          </cell>
          <cell r="L8556">
            <v>499691871</v>
          </cell>
        </row>
        <row r="8557">
          <cell r="A8557" t="str">
            <v>001696050</v>
          </cell>
          <cell r="B8557" t="str">
            <v>Varovalèno loèilno stikalo</v>
          </cell>
          <cell r="C8557" t="str">
            <v>DVL-60/183</v>
          </cell>
          <cell r="D8557" t="str">
            <v>24,5230</v>
          </cell>
          <cell r="E8557" t="str">
            <v>NL</v>
          </cell>
          <cell r="F8557">
            <v>32</v>
          </cell>
          <cell r="G8557">
            <v>166756.40000000002</v>
          </cell>
          <cell r="H8557">
            <v>0</v>
          </cell>
          <cell r="I8557">
            <v>168423.96400000004</v>
          </cell>
          <cell r="J8557">
            <v>21221419.464000005</v>
          </cell>
          <cell r="K8557">
            <v>0.57999999999999996</v>
          </cell>
          <cell r="L8557">
            <v>33529843</v>
          </cell>
        </row>
        <row r="8558">
          <cell r="A8558" t="str">
            <v>001696051</v>
          </cell>
          <cell r="B8558" t="str">
            <v>Podstavek varovalk</v>
          </cell>
          <cell r="C8558" t="str">
            <v>PTV-B D02-27/183-5</v>
          </cell>
          <cell r="D8558" t="str">
            <v>5,2024</v>
          </cell>
          <cell r="E8558" t="str">
            <v>NL</v>
          </cell>
          <cell r="F8558">
            <v>32</v>
          </cell>
          <cell r="G8558">
            <v>35376.32</v>
          </cell>
          <cell r="H8558">
            <v>0</v>
          </cell>
          <cell r="I8558">
            <v>35730.083200000001</v>
          </cell>
          <cell r="J8558">
            <v>4501990.4831999997</v>
          </cell>
          <cell r="K8558">
            <v>0.57999999999999996</v>
          </cell>
          <cell r="L8558">
            <v>7113145</v>
          </cell>
        </row>
        <row r="8559">
          <cell r="A8559" t="str">
            <v>001696052</v>
          </cell>
          <cell r="B8559" t="str">
            <v>Podstavek varovalk</v>
          </cell>
          <cell r="C8559" t="str">
            <v>PTV-B DII-45/273-5</v>
          </cell>
          <cell r="D8559" t="str">
            <v>11,3438</v>
          </cell>
          <cell r="E8559" t="str">
            <v>NL</v>
          </cell>
          <cell r="F8559">
            <v>32</v>
          </cell>
          <cell r="G8559">
            <v>77137.840000000011</v>
          </cell>
          <cell r="H8559">
            <v>0</v>
          </cell>
          <cell r="I8559">
            <v>77909.218400000012</v>
          </cell>
          <cell r="J8559">
            <v>9816561.5184000023</v>
          </cell>
          <cell r="K8559">
            <v>0.57999999999999996</v>
          </cell>
          <cell r="L8559">
            <v>15510168</v>
          </cell>
        </row>
        <row r="8560">
          <cell r="A8560" t="str">
            <v>001696053</v>
          </cell>
          <cell r="B8560" t="str">
            <v>Podstavek varovalk</v>
          </cell>
          <cell r="C8560" t="str">
            <v>PTV-B DIII-54/333-5</v>
          </cell>
          <cell r="D8560" t="str">
            <v>12,0332</v>
          </cell>
          <cell r="E8560" t="str">
            <v>NL</v>
          </cell>
          <cell r="F8560">
            <v>32</v>
          </cell>
          <cell r="G8560">
            <v>81825.760000000009</v>
          </cell>
          <cell r="H8560">
            <v>0</v>
          </cell>
          <cell r="I8560">
            <v>82644.017600000006</v>
          </cell>
          <cell r="J8560">
            <v>10413146.217600001</v>
          </cell>
          <cell r="K8560">
            <v>0.57999999999999996</v>
          </cell>
          <cell r="L8560">
            <v>16452772</v>
          </cell>
        </row>
        <row r="8561">
          <cell r="A8561" t="str">
            <v>001696054</v>
          </cell>
          <cell r="B8561" t="str">
            <v>Podstavek varovalk</v>
          </cell>
          <cell r="C8561" t="str">
            <v>PTV-B DII-45/273S-5</v>
          </cell>
          <cell r="D8561" t="str">
            <v>9,7467</v>
          </cell>
          <cell r="E8561" t="str">
            <v>NL</v>
          </cell>
          <cell r="F8561">
            <v>32</v>
          </cell>
          <cell r="G8561">
            <v>66277.56</v>
          </cell>
          <cell r="H8561">
            <v>0</v>
          </cell>
          <cell r="I8561">
            <v>66940.335599999991</v>
          </cell>
          <cell r="J8561">
            <v>8434482.2855999991</v>
          </cell>
          <cell r="K8561">
            <v>0.57999999999999996</v>
          </cell>
          <cell r="L8561">
            <v>13326483</v>
          </cell>
        </row>
        <row r="8562">
          <cell r="A8562" t="str">
            <v>001696055</v>
          </cell>
          <cell r="B8562" t="str">
            <v>Podstavek varovalk</v>
          </cell>
          <cell r="C8562" t="str">
            <v>PTV-B DIII-54/333S-5</v>
          </cell>
          <cell r="D8562" t="str">
            <v>10,4360</v>
          </cell>
          <cell r="E8562" t="str">
            <v>NL</v>
          </cell>
          <cell r="F8562">
            <v>32</v>
          </cell>
          <cell r="G8562">
            <v>70964.800000000003</v>
          </cell>
          <cell r="H8562">
            <v>0</v>
          </cell>
          <cell r="I8562">
            <v>71674.448000000004</v>
          </cell>
          <cell r="J8562">
            <v>9030980.4480000008</v>
          </cell>
          <cell r="K8562">
            <v>0.57999999999999996</v>
          </cell>
          <cell r="L8562">
            <v>14268950</v>
          </cell>
        </row>
        <row r="8563">
          <cell r="A8563" t="str">
            <v>001696056</v>
          </cell>
          <cell r="B8563" t="str">
            <v>Zašèitno prekritje</v>
          </cell>
          <cell r="C8563" t="str">
            <v>C-PTV-B D02-27/183/195</v>
          </cell>
          <cell r="D8563" t="str">
            <v>1,0338</v>
          </cell>
          <cell r="E8563" t="str">
            <v>NL</v>
          </cell>
          <cell r="F8563">
            <v>32</v>
          </cell>
          <cell r="G8563">
            <v>7029.84</v>
          </cell>
          <cell r="H8563">
            <v>0</v>
          </cell>
          <cell r="I8563">
            <v>7100.1383999999998</v>
          </cell>
          <cell r="J8563">
            <v>894617.43839999998</v>
          </cell>
          <cell r="K8563">
            <v>0.57999999999999996</v>
          </cell>
          <cell r="L8563">
            <v>1413496</v>
          </cell>
        </row>
        <row r="8564">
          <cell r="A8564" t="str">
            <v>001696057</v>
          </cell>
          <cell r="B8564" t="str">
            <v>Zašèitno prekritje</v>
          </cell>
          <cell r="C8564" t="str">
            <v>C-PTV-B D02-36/183/195</v>
          </cell>
          <cell r="D8564" t="str">
            <v>2,8997</v>
          </cell>
          <cell r="E8564" t="str">
            <v>NL</v>
          </cell>
          <cell r="F8564">
            <v>32</v>
          </cell>
          <cell r="G8564">
            <v>19717.960000000003</v>
          </cell>
          <cell r="H8564">
            <v>0</v>
          </cell>
          <cell r="I8564">
            <v>19915.139600000002</v>
          </cell>
          <cell r="J8564">
            <v>2509307.5896000001</v>
          </cell>
          <cell r="K8564">
            <v>0.57999999999999996</v>
          </cell>
          <cell r="L8564">
            <v>3964706</v>
          </cell>
        </row>
        <row r="8565">
          <cell r="A8565" t="str">
            <v>001696058</v>
          </cell>
          <cell r="B8565" t="str">
            <v>Zašèitno prekritje</v>
          </cell>
          <cell r="C8565" t="str">
            <v>C-PTV-B DII-45/273/195</v>
          </cell>
          <cell r="D8565" t="str">
            <v>1,5633</v>
          </cell>
          <cell r="E8565" t="str">
            <v>NL</v>
          </cell>
          <cell r="F8565">
            <v>32</v>
          </cell>
          <cell r="G8565">
            <v>10630.44</v>
          </cell>
          <cell r="H8565">
            <v>0</v>
          </cell>
          <cell r="I8565">
            <v>10736.744400000001</v>
          </cell>
          <cell r="J8565">
            <v>1352829.7944000002</v>
          </cell>
          <cell r="K8565">
            <v>0.57999999999999996</v>
          </cell>
          <cell r="L8565">
            <v>2137472</v>
          </cell>
        </row>
        <row r="8566">
          <cell r="A8566" t="str">
            <v>001696059</v>
          </cell>
          <cell r="B8566" t="str">
            <v>Zašèitno prekritje</v>
          </cell>
          <cell r="C8566" t="str">
            <v>C-PTV-B DIII-54/333/195</v>
          </cell>
          <cell r="D8566" t="str">
            <v>2,4710</v>
          </cell>
          <cell r="E8566" t="str">
            <v>NL</v>
          </cell>
          <cell r="F8566">
            <v>32</v>
          </cell>
          <cell r="G8566">
            <v>16802.800000000003</v>
          </cell>
          <cell r="H8566">
            <v>0</v>
          </cell>
          <cell r="I8566">
            <v>16970.828000000001</v>
          </cell>
          <cell r="J8566">
            <v>2138324.3280000002</v>
          </cell>
          <cell r="K8566">
            <v>0.57999999999999996</v>
          </cell>
          <cell r="L8566">
            <v>3378553</v>
          </cell>
        </row>
        <row r="8567">
          <cell r="A8567" t="str">
            <v>001696060</v>
          </cell>
          <cell r="B8567" t="str">
            <v>Zašèitno prekritje</v>
          </cell>
          <cell r="C8567" t="str">
            <v>C-PTV-B D02-27/183/230</v>
          </cell>
          <cell r="D8567" t="str">
            <v>1,5633</v>
          </cell>
          <cell r="E8567" t="str">
            <v>NL</v>
          </cell>
          <cell r="F8567">
            <v>32</v>
          </cell>
          <cell r="G8567">
            <v>10630.44</v>
          </cell>
          <cell r="H8567">
            <v>0</v>
          </cell>
          <cell r="I8567">
            <v>10736.744400000001</v>
          </cell>
          <cell r="J8567">
            <v>1352829.7944000002</v>
          </cell>
          <cell r="K8567">
            <v>0.57999999999999996</v>
          </cell>
          <cell r="L8567">
            <v>2137472</v>
          </cell>
        </row>
        <row r="8568">
          <cell r="A8568" t="str">
            <v>001696061</v>
          </cell>
          <cell r="B8568" t="str">
            <v>Zašèitno prekritje</v>
          </cell>
          <cell r="C8568" t="str">
            <v>C-PTV-B D02-36/183/230</v>
          </cell>
          <cell r="D8568" t="str">
            <v>3,0005</v>
          </cell>
          <cell r="E8568" t="str">
            <v>NL</v>
          </cell>
          <cell r="F8568">
            <v>32</v>
          </cell>
          <cell r="G8568">
            <v>20403.400000000001</v>
          </cell>
          <cell r="H8568">
            <v>0</v>
          </cell>
          <cell r="I8568">
            <v>20607.434000000001</v>
          </cell>
          <cell r="J8568">
            <v>2596536.6840000004</v>
          </cell>
          <cell r="K8568">
            <v>0.57999999999999996</v>
          </cell>
          <cell r="L8568">
            <v>4102528</v>
          </cell>
        </row>
        <row r="8569">
          <cell r="A8569" t="str">
            <v>001696062</v>
          </cell>
          <cell r="B8569" t="str">
            <v>Zašèitno prekritje</v>
          </cell>
          <cell r="C8569" t="str">
            <v>C-PTV-B DII-45/273/230</v>
          </cell>
          <cell r="D8569" t="str">
            <v>2,3702</v>
          </cell>
          <cell r="E8569" t="str">
            <v>NL</v>
          </cell>
          <cell r="F8569">
            <v>32</v>
          </cell>
          <cell r="G8569">
            <v>16117.36</v>
          </cell>
          <cell r="H8569">
            <v>0</v>
          </cell>
          <cell r="I8569">
            <v>16278.533600000001</v>
          </cell>
          <cell r="J8569">
            <v>2051095.2336000002</v>
          </cell>
          <cell r="K8569">
            <v>0.57999999999999996</v>
          </cell>
          <cell r="L8569">
            <v>3240731</v>
          </cell>
        </row>
        <row r="8570">
          <cell r="A8570" t="str">
            <v>001696063</v>
          </cell>
          <cell r="B8570" t="str">
            <v>Zašèitno prekritje</v>
          </cell>
          <cell r="C8570" t="str">
            <v>C-PTV-B DIII-54/333/230</v>
          </cell>
          <cell r="D8570" t="str">
            <v>2,5971</v>
          </cell>
          <cell r="E8570" t="str">
            <v>NL</v>
          </cell>
          <cell r="F8570">
            <v>32</v>
          </cell>
          <cell r="G8570">
            <v>17660.280000000002</v>
          </cell>
          <cell r="H8570">
            <v>0</v>
          </cell>
          <cell r="I8570">
            <v>17836.882800000003</v>
          </cell>
          <cell r="J8570">
            <v>2247447.2328000003</v>
          </cell>
          <cell r="K8570">
            <v>0.57999999999999996</v>
          </cell>
          <cell r="L8570">
            <v>3550967</v>
          </cell>
        </row>
        <row r="8571">
          <cell r="A8571" t="str">
            <v>001696064</v>
          </cell>
          <cell r="B8571" t="str">
            <v>Zašèitno prekritje</v>
          </cell>
          <cell r="C8571" t="str">
            <v>CL-PTV-B D/195</v>
          </cell>
          <cell r="D8571" t="str">
            <v>1,5633</v>
          </cell>
          <cell r="E8571" t="str">
            <v>NL</v>
          </cell>
          <cell r="F8571">
            <v>32</v>
          </cell>
          <cell r="G8571">
            <v>10630.44</v>
          </cell>
          <cell r="H8571">
            <v>0</v>
          </cell>
          <cell r="I8571">
            <v>10736.744400000001</v>
          </cell>
          <cell r="J8571">
            <v>1352829.7944000002</v>
          </cell>
          <cell r="K8571">
            <v>0.57999999999999996</v>
          </cell>
          <cell r="L8571">
            <v>2137472</v>
          </cell>
        </row>
        <row r="8572">
          <cell r="A8572" t="str">
            <v>001696065</v>
          </cell>
          <cell r="B8572" t="str">
            <v>Zašèitno prekritje</v>
          </cell>
          <cell r="C8572" t="str">
            <v>CL-PTV-B D/230</v>
          </cell>
          <cell r="D8572" t="str">
            <v>1,7650</v>
          </cell>
          <cell r="E8572" t="str">
            <v>NL</v>
          </cell>
          <cell r="F8572">
            <v>32</v>
          </cell>
          <cell r="G8572">
            <v>12002</v>
          </cell>
          <cell r="H8572">
            <v>0</v>
          </cell>
          <cell r="I8572">
            <v>12122.02</v>
          </cell>
          <cell r="J8572">
            <v>1527374.52</v>
          </cell>
          <cell r="K8572">
            <v>0.57999999999999996</v>
          </cell>
          <cell r="L8572">
            <v>2413252</v>
          </cell>
        </row>
        <row r="8573">
          <cell r="A8573" t="str">
            <v>001696066</v>
          </cell>
          <cell r="B8573" t="str">
            <v>Prekritje</v>
          </cell>
          <cell r="C8573" t="str">
            <v>RPH-195</v>
          </cell>
          <cell r="D8573" t="str">
            <v>1,3364</v>
          </cell>
          <cell r="E8573" t="str">
            <v>NL</v>
          </cell>
          <cell r="F8573">
            <v>32</v>
          </cell>
          <cell r="G8573">
            <v>9087.52</v>
          </cell>
          <cell r="H8573">
            <v>0</v>
          </cell>
          <cell r="I8573">
            <v>9178.3952000000008</v>
          </cell>
          <cell r="J8573">
            <v>1156477.7952000001</v>
          </cell>
          <cell r="K8573">
            <v>0.57999999999999996</v>
          </cell>
          <cell r="L8573">
            <v>1827235</v>
          </cell>
        </row>
        <row r="8574">
          <cell r="A8574" t="str">
            <v>001696067</v>
          </cell>
          <cell r="B8574" t="str">
            <v>Prekritje</v>
          </cell>
          <cell r="C8574" t="str">
            <v>HP-DVL</v>
          </cell>
          <cell r="D8574" t="str">
            <v>2,7232</v>
          </cell>
          <cell r="E8574" t="str">
            <v>NL</v>
          </cell>
          <cell r="F8574">
            <v>32</v>
          </cell>
          <cell r="G8574">
            <v>18517.760000000002</v>
          </cell>
          <cell r="H8574">
            <v>0</v>
          </cell>
          <cell r="I8574">
            <v>18702.937600000001</v>
          </cell>
          <cell r="J8574">
            <v>2356570.1376</v>
          </cell>
          <cell r="K8574">
            <v>0.57999999999999996</v>
          </cell>
          <cell r="L8574">
            <v>3723381</v>
          </cell>
        </row>
        <row r="8575">
          <cell r="A8575" t="str">
            <v>001696068</v>
          </cell>
          <cell r="B8575" t="str">
            <v>Zašèitno prekritje</v>
          </cell>
          <cell r="C8575" t="str">
            <v>RTP-D02-27/183</v>
          </cell>
          <cell r="D8575" t="str">
            <v>0,8321</v>
          </cell>
          <cell r="E8575" t="str">
            <v>NL</v>
          </cell>
          <cell r="F8575">
            <v>32</v>
          </cell>
          <cell r="G8575" t="e">
            <v>#VALUE!</v>
          </cell>
          <cell r="H8575">
            <v>0</v>
          </cell>
          <cell r="I8575" t="e">
            <v>#VALUE!</v>
          </cell>
          <cell r="J8575" t="e">
            <v>#VALUE!</v>
          </cell>
          <cell r="K8575">
            <v>0.57999999999999996</v>
          </cell>
          <cell r="L8575" t="e">
            <v>#VALUE!</v>
          </cell>
        </row>
        <row r="8576">
          <cell r="A8576" t="str">
            <v>001696069</v>
          </cell>
          <cell r="B8576" t="str">
            <v>Zašèitno prekritje</v>
          </cell>
          <cell r="C8576" t="str">
            <v>RTP-D02-36/183</v>
          </cell>
          <cell r="D8576" t="str">
            <v>0,8321</v>
          </cell>
          <cell r="E8576" t="str">
            <v>NL</v>
          </cell>
          <cell r="F8576">
            <v>32</v>
          </cell>
          <cell r="G8576" t="e">
            <v>#VALUE!</v>
          </cell>
          <cell r="H8576">
            <v>0</v>
          </cell>
          <cell r="I8576" t="e">
            <v>#VALUE!</v>
          </cell>
          <cell r="J8576" t="e">
            <v>#VALUE!</v>
          </cell>
          <cell r="K8576">
            <v>0.57999999999999996</v>
          </cell>
          <cell r="L8576" t="e">
            <v>#VALUE!</v>
          </cell>
        </row>
        <row r="8577">
          <cell r="A8577" t="str">
            <v>001696070</v>
          </cell>
          <cell r="B8577" t="str">
            <v>Zašèitno prekritje</v>
          </cell>
          <cell r="C8577" t="str">
            <v>RTP-DII-45/273</v>
          </cell>
          <cell r="D8577" t="str">
            <v>0,9329</v>
          </cell>
          <cell r="E8577" t="str">
            <v>NL</v>
          </cell>
          <cell r="F8577">
            <v>32</v>
          </cell>
          <cell r="G8577" t="e">
            <v>#VALUE!</v>
          </cell>
          <cell r="H8577">
            <v>0</v>
          </cell>
          <cell r="I8577" t="e">
            <v>#VALUE!</v>
          </cell>
          <cell r="J8577" t="e">
            <v>#VALUE!</v>
          </cell>
          <cell r="K8577">
            <v>0.57999999999999996</v>
          </cell>
          <cell r="L8577" t="e">
            <v>#VALUE!</v>
          </cell>
        </row>
        <row r="8578">
          <cell r="A8578" t="str">
            <v>001696071</v>
          </cell>
          <cell r="B8578" t="str">
            <v>Zašèitno prekritje</v>
          </cell>
          <cell r="C8578" t="str">
            <v>RTP-DIII-54/333</v>
          </cell>
          <cell r="D8578" t="str">
            <v>1,0338</v>
          </cell>
          <cell r="E8578" t="str">
            <v>NL</v>
          </cell>
          <cell r="F8578">
            <v>32</v>
          </cell>
          <cell r="G8578">
            <v>7029.84</v>
          </cell>
          <cell r="H8578">
            <v>0</v>
          </cell>
          <cell r="I8578">
            <v>7100.1383999999998</v>
          </cell>
          <cell r="J8578">
            <v>894617.43839999998</v>
          </cell>
          <cell r="K8578">
            <v>0.57999999999999996</v>
          </cell>
          <cell r="L8578">
            <v>1413496</v>
          </cell>
        </row>
        <row r="8579">
          <cell r="A8579" t="str">
            <v>001696072</v>
          </cell>
          <cell r="B8579" t="str">
            <v>Zašèitno prekritje</v>
          </cell>
          <cell r="C8579" t="str">
            <v>PRS-D02-27/183</v>
          </cell>
          <cell r="D8579" t="str">
            <v>1,0338</v>
          </cell>
          <cell r="E8579" t="str">
            <v>NL</v>
          </cell>
          <cell r="F8579">
            <v>32</v>
          </cell>
          <cell r="G8579">
            <v>7029.84</v>
          </cell>
          <cell r="H8579">
            <v>0</v>
          </cell>
          <cell r="I8579">
            <v>7100.1383999999998</v>
          </cell>
          <cell r="J8579">
            <v>894617.43839999998</v>
          </cell>
          <cell r="K8579">
            <v>0.57999999999999996</v>
          </cell>
          <cell r="L8579">
            <v>1413496</v>
          </cell>
        </row>
        <row r="8580">
          <cell r="A8580" t="str">
            <v>001696073</v>
          </cell>
          <cell r="B8580" t="str">
            <v>Zašèitno prekritje</v>
          </cell>
          <cell r="C8580" t="str">
            <v>PRS-D02-36/183</v>
          </cell>
          <cell r="D8580" t="str">
            <v>1,6642</v>
          </cell>
          <cell r="E8580" t="str">
            <v>NL</v>
          </cell>
          <cell r="F8580">
            <v>32</v>
          </cell>
          <cell r="G8580">
            <v>11316.560000000001</v>
          </cell>
          <cell r="H8580">
            <v>0</v>
          </cell>
          <cell r="I8580">
            <v>11429.725600000002</v>
          </cell>
          <cell r="J8580">
            <v>1440145.4256000002</v>
          </cell>
          <cell r="K8580">
            <v>0.57999999999999996</v>
          </cell>
          <cell r="L8580">
            <v>2275430</v>
          </cell>
        </row>
        <row r="8581">
          <cell r="A8581" t="str">
            <v>001696074</v>
          </cell>
          <cell r="B8581" t="str">
            <v>Zašèitno prekritje</v>
          </cell>
          <cell r="C8581" t="str">
            <v>PRS-DII-45/273</v>
          </cell>
          <cell r="D8581" t="str">
            <v>1,2355</v>
          </cell>
          <cell r="E8581" t="str">
            <v>NL</v>
          </cell>
          <cell r="F8581">
            <v>32</v>
          </cell>
          <cell r="G8581">
            <v>8401.4000000000015</v>
          </cell>
          <cell r="H8581">
            <v>0</v>
          </cell>
          <cell r="I8581">
            <v>8485.4140000000007</v>
          </cell>
          <cell r="J8581">
            <v>1069162.1640000001</v>
          </cell>
          <cell r="K8581">
            <v>0.57999999999999996</v>
          </cell>
          <cell r="L8581">
            <v>1689277</v>
          </cell>
        </row>
        <row r="8582">
          <cell r="A8582" t="str">
            <v>001696075</v>
          </cell>
          <cell r="B8582" t="str">
            <v>Zašèitno prekritje</v>
          </cell>
          <cell r="C8582" t="str">
            <v>PRS-DIII-54/333</v>
          </cell>
          <cell r="D8582" t="str">
            <v>1,1346</v>
          </cell>
          <cell r="E8582" t="str">
            <v>NL</v>
          </cell>
          <cell r="F8582">
            <v>32</v>
          </cell>
          <cell r="G8582">
            <v>7715.2800000000007</v>
          </cell>
          <cell r="H8582">
            <v>0</v>
          </cell>
          <cell r="I8582">
            <v>7792.4328000000005</v>
          </cell>
          <cell r="J8582">
            <v>981846.53280000004</v>
          </cell>
          <cell r="K8582">
            <v>0.57999999999999996</v>
          </cell>
          <cell r="L8582">
            <v>1551318</v>
          </cell>
        </row>
        <row r="8583">
          <cell r="A8583" t="str">
            <v>001696076</v>
          </cell>
          <cell r="B8583" t="str">
            <v>Zašèitno prekritje</v>
          </cell>
          <cell r="C8583" t="str">
            <v>RTP-RL/230</v>
          </cell>
          <cell r="D8583" t="str">
            <v>1,3364</v>
          </cell>
          <cell r="E8583" t="str">
            <v>NL</v>
          </cell>
          <cell r="F8583">
            <v>32</v>
          </cell>
          <cell r="G8583">
            <v>9087.52</v>
          </cell>
          <cell r="H8583">
            <v>0</v>
          </cell>
          <cell r="I8583">
            <v>9178.3952000000008</v>
          </cell>
          <cell r="J8583">
            <v>1156477.7952000001</v>
          </cell>
          <cell r="K8583">
            <v>0.57999999999999996</v>
          </cell>
          <cell r="L8583">
            <v>1827235</v>
          </cell>
        </row>
        <row r="8584">
          <cell r="A8584" t="str">
            <v>001696077</v>
          </cell>
          <cell r="B8584" t="str">
            <v>Distanènik</v>
          </cell>
          <cell r="C8584" t="str">
            <v>PRS-DVL</v>
          </cell>
          <cell r="D8584" t="str">
            <v>3,1014</v>
          </cell>
          <cell r="E8584" t="str">
            <v>NL</v>
          </cell>
          <cell r="F8584">
            <v>32</v>
          </cell>
          <cell r="G8584">
            <v>21089.52</v>
          </cell>
          <cell r="H8584">
            <v>0</v>
          </cell>
          <cell r="I8584">
            <v>21300.415199999999</v>
          </cell>
          <cell r="J8584">
            <v>2683852.3152000001</v>
          </cell>
          <cell r="K8584">
            <v>0.57999999999999996</v>
          </cell>
          <cell r="L8584">
            <v>4240487</v>
          </cell>
        </row>
        <row r="8585">
          <cell r="A8585" t="str">
            <v>001696080</v>
          </cell>
          <cell r="B8585" t="str">
            <v>Enojni adapter</v>
          </cell>
          <cell r="C8585" t="str">
            <v>DA-60/25/45/1</v>
          </cell>
          <cell r="D8585" t="str">
            <v>16,9003</v>
          </cell>
          <cell r="E8585" t="str">
            <v>NL</v>
          </cell>
          <cell r="F8585">
            <v>32</v>
          </cell>
          <cell r="G8585">
            <v>114922.04000000001</v>
          </cell>
          <cell r="H8585">
            <v>0</v>
          </cell>
          <cell r="I8585">
            <v>116071.26040000001</v>
          </cell>
          <cell r="J8585">
            <v>14624978.810400002</v>
          </cell>
          <cell r="K8585">
            <v>0.57999999999999996</v>
          </cell>
          <cell r="L8585">
            <v>23107467</v>
          </cell>
        </row>
        <row r="8586">
          <cell r="A8586" t="str">
            <v>001696081</v>
          </cell>
          <cell r="B8586" t="str">
            <v>Enojni adapter</v>
          </cell>
          <cell r="C8586" t="str">
            <v>DA-60/32/54/1</v>
          </cell>
          <cell r="D8586" t="str">
            <v>18,2863</v>
          </cell>
          <cell r="E8586" t="str">
            <v>NL</v>
          </cell>
          <cell r="F8586">
            <v>32</v>
          </cell>
          <cell r="G8586">
            <v>124346.84000000001</v>
          </cell>
          <cell r="H8586">
            <v>0</v>
          </cell>
          <cell r="I8586">
            <v>125590.30840000001</v>
          </cell>
          <cell r="J8586">
            <v>15824378.8584</v>
          </cell>
          <cell r="K8586">
            <v>0.57999999999999996</v>
          </cell>
          <cell r="L8586">
            <v>25002519</v>
          </cell>
        </row>
        <row r="8587">
          <cell r="A8587" t="str">
            <v>001696082</v>
          </cell>
          <cell r="B8587" t="str">
            <v>Enojni adapter</v>
          </cell>
          <cell r="C8587" t="str">
            <v>DA-60/32/63/1</v>
          </cell>
          <cell r="D8587" t="str">
            <v>19,6731</v>
          </cell>
          <cell r="E8587" t="str">
            <v>NL</v>
          </cell>
          <cell r="F8587">
            <v>32</v>
          </cell>
          <cell r="G8587">
            <v>133777.08000000002</v>
          </cell>
          <cell r="H8587">
            <v>0</v>
          </cell>
          <cell r="I8587">
            <v>135114.85080000001</v>
          </cell>
          <cell r="J8587">
            <v>17024471.200800002</v>
          </cell>
          <cell r="K8587">
            <v>0.57999999999999996</v>
          </cell>
          <cell r="L8587">
            <v>26898665</v>
          </cell>
        </row>
        <row r="8588">
          <cell r="A8588" t="str">
            <v>001696083</v>
          </cell>
          <cell r="B8588" t="str">
            <v>Enojni adapter</v>
          </cell>
          <cell r="C8588" t="str">
            <v>DA-60/32/72/1</v>
          </cell>
          <cell r="D8588" t="str">
            <v>18,9797</v>
          </cell>
          <cell r="E8588" t="str">
            <v>NL</v>
          </cell>
          <cell r="F8588">
            <v>32</v>
          </cell>
          <cell r="G8588">
            <v>129061.96</v>
          </cell>
          <cell r="H8588">
            <v>0</v>
          </cell>
          <cell r="I8588">
            <v>130352.57960000001</v>
          </cell>
          <cell r="J8588">
            <v>16424425.029600002</v>
          </cell>
          <cell r="K8588">
            <v>0.57999999999999996</v>
          </cell>
          <cell r="L8588">
            <v>25950592</v>
          </cell>
        </row>
        <row r="8589">
          <cell r="A8589" t="str">
            <v>001696084</v>
          </cell>
          <cell r="B8589" t="str">
            <v>Enojni adapter</v>
          </cell>
          <cell r="C8589" t="str">
            <v>DA-60/63/54/1</v>
          </cell>
          <cell r="D8589" t="str">
            <v>18,1545</v>
          </cell>
          <cell r="E8589" t="str">
            <v>NL</v>
          </cell>
          <cell r="F8589">
            <v>32</v>
          </cell>
          <cell r="G8589">
            <v>123450.6</v>
          </cell>
          <cell r="H8589">
            <v>0</v>
          </cell>
          <cell r="I8589">
            <v>124685.106</v>
          </cell>
          <cell r="J8589">
            <v>15710323.356000001</v>
          </cell>
          <cell r="K8589">
            <v>0.57999999999999996</v>
          </cell>
          <cell r="L8589">
            <v>24822311</v>
          </cell>
        </row>
        <row r="8590">
          <cell r="A8590" t="str">
            <v>001696085</v>
          </cell>
          <cell r="B8590" t="str">
            <v>Enojni adapter</v>
          </cell>
          <cell r="C8590" t="str">
            <v>DA-60/63/63/1</v>
          </cell>
          <cell r="D8590" t="str">
            <v>19,5412</v>
          </cell>
          <cell r="E8590" t="str">
            <v>NL</v>
          </cell>
          <cell r="F8590">
            <v>32</v>
          </cell>
          <cell r="G8590">
            <v>132880.16</v>
          </cell>
          <cell r="H8590">
            <v>0</v>
          </cell>
          <cell r="I8590">
            <v>134208.96160000001</v>
          </cell>
          <cell r="J8590">
            <v>16910329.161600001</v>
          </cell>
          <cell r="K8590">
            <v>0.57999999999999996</v>
          </cell>
          <cell r="L8590">
            <v>26718321</v>
          </cell>
        </row>
        <row r="8591">
          <cell r="A8591" t="str">
            <v>001696086</v>
          </cell>
          <cell r="B8591" t="str">
            <v>Enojni adapter</v>
          </cell>
          <cell r="C8591" t="str">
            <v>DA-60/63/72/1</v>
          </cell>
          <cell r="D8591" t="str">
            <v>18,8479</v>
          </cell>
          <cell r="E8591" t="str">
            <v>NL</v>
          </cell>
          <cell r="F8591">
            <v>32</v>
          </cell>
          <cell r="G8591">
            <v>128165.72000000002</v>
          </cell>
          <cell r="H8591">
            <v>0</v>
          </cell>
          <cell r="I8591">
            <v>129447.37720000002</v>
          </cell>
          <cell r="J8591">
            <v>16310369.527200002</v>
          </cell>
          <cell r="K8591">
            <v>0.57999999999999996</v>
          </cell>
          <cell r="L8591">
            <v>25770384</v>
          </cell>
        </row>
        <row r="8592">
          <cell r="A8592" t="str">
            <v>001696087</v>
          </cell>
          <cell r="B8592" t="str">
            <v>Dvojni adapter</v>
          </cell>
          <cell r="C8592" t="str">
            <v>DA-60/25/45/2</v>
          </cell>
          <cell r="D8592" t="str">
            <v>18,5183</v>
          </cell>
          <cell r="E8592" t="str">
            <v>NL</v>
          </cell>
          <cell r="F8592">
            <v>32</v>
          </cell>
          <cell r="G8592">
            <v>125924.44</v>
          </cell>
          <cell r="H8592">
            <v>0</v>
          </cell>
          <cell r="I8592">
            <v>127183.6844</v>
          </cell>
          <cell r="J8592">
            <v>16025144.2344</v>
          </cell>
          <cell r="K8592">
            <v>0.57999999999999996</v>
          </cell>
          <cell r="L8592">
            <v>25319728</v>
          </cell>
        </row>
        <row r="8593">
          <cell r="A8593" t="str">
            <v>001696088</v>
          </cell>
          <cell r="B8593" t="str">
            <v>Dvojni adapter</v>
          </cell>
          <cell r="C8593" t="str">
            <v>DA-60/32/108/2</v>
          </cell>
          <cell r="D8593" t="str">
            <v>27,6240</v>
          </cell>
          <cell r="E8593" t="str">
            <v>NL</v>
          </cell>
          <cell r="F8593">
            <v>32</v>
          </cell>
          <cell r="G8593">
            <v>187843.20000000001</v>
          </cell>
          <cell r="H8593">
            <v>0</v>
          </cell>
          <cell r="I8593">
            <v>189721.63200000001</v>
          </cell>
          <cell r="J8593">
            <v>23904925.632000003</v>
          </cell>
          <cell r="K8593">
            <v>0.57999999999999996</v>
          </cell>
          <cell r="L8593">
            <v>37769783</v>
          </cell>
        </row>
        <row r="8594">
          <cell r="A8594" t="str">
            <v>001696089</v>
          </cell>
          <cell r="B8594" t="str">
            <v>Dvojni adapter</v>
          </cell>
          <cell r="C8594" t="str">
            <v>DA-60/32/54/2</v>
          </cell>
          <cell r="D8594" t="str">
            <v>19,9967</v>
          </cell>
          <cell r="E8594" t="str">
            <v>NL</v>
          </cell>
          <cell r="F8594">
            <v>32</v>
          </cell>
          <cell r="G8594">
            <v>135977.56</v>
          </cell>
          <cell r="H8594">
            <v>0</v>
          </cell>
          <cell r="I8594">
            <v>137337.33559999999</v>
          </cell>
          <cell r="J8594">
            <v>17304504.285599999</v>
          </cell>
          <cell r="K8594">
            <v>0.57999999999999996</v>
          </cell>
          <cell r="L8594">
            <v>27341117</v>
          </cell>
        </row>
        <row r="8595">
          <cell r="A8595" t="str">
            <v>001696090</v>
          </cell>
          <cell r="B8595" t="str">
            <v>Dvojni adapter</v>
          </cell>
          <cell r="C8595" t="str">
            <v>* DA-60/32/72/2</v>
          </cell>
          <cell r="D8595" t="str">
            <v>45,2833</v>
          </cell>
          <cell r="E8595" t="str">
            <v>NL</v>
          </cell>
          <cell r="F8595">
            <v>32</v>
          </cell>
          <cell r="G8595">
            <v>307926.44</v>
          </cell>
          <cell r="H8595">
            <v>0</v>
          </cell>
          <cell r="I8595">
            <v>311005.70439999999</v>
          </cell>
          <cell r="J8595">
            <v>39186718.7544</v>
          </cell>
          <cell r="K8595">
            <v>0.57999999999999996</v>
          </cell>
          <cell r="L8595">
            <v>61915016</v>
          </cell>
        </row>
        <row r="8596">
          <cell r="A8596" t="str">
            <v>001696091</v>
          </cell>
          <cell r="B8596" t="str">
            <v>Dvojni adapter</v>
          </cell>
          <cell r="C8596" t="str">
            <v>DA-60/32/81/2</v>
          </cell>
          <cell r="D8596" t="str">
            <v>22,0769</v>
          </cell>
          <cell r="E8596" t="str">
            <v>NL</v>
          </cell>
          <cell r="F8596">
            <v>32</v>
          </cell>
          <cell r="G8596">
            <v>150122.92000000001</v>
          </cell>
          <cell r="H8596">
            <v>0</v>
          </cell>
          <cell r="I8596">
            <v>151624.14920000001</v>
          </cell>
          <cell r="J8596">
            <v>19104642.799200002</v>
          </cell>
          <cell r="K8596">
            <v>0.57999999999999996</v>
          </cell>
          <cell r="L8596">
            <v>30185336</v>
          </cell>
        </row>
        <row r="8597">
          <cell r="A8597" t="str">
            <v>001696092</v>
          </cell>
          <cell r="B8597" t="str">
            <v>Dvojni adapter</v>
          </cell>
          <cell r="C8597" t="str">
            <v>DA-60/63/108/2</v>
          </cell>
          <cell r="D8597" t="str">
            <v>27,4922</v>
          </cell>
          <cell r="E8597" t="str">
            <v>NL</v>
          </cell>
          <cell r="F8597">
            <v>32</v>
          </cell>
          <cell r="G8597">
            <v>186946.96000000002</v>
          </cell>
          <cell r="H8597">
            <v>0</v>
          </cell>
          <cell r="I8597">
            <v>188816.42960000003</v>
          </cell>
          <cell r="J8597">
            <v>23790870.129600003</v>
          </cell>
          <cell r="K8597">
            <v>0.57999999999999996</v>
          </cell>
          <cell r="L8597">
            <v>37589575</v>
          </cell>
        </row>
        <row r="8598">
          <cell r="A8598" t="str">
            <v>001696093</v>
          </cell>
          <cell r="B8598" t="str">
            <v>Dvojni adapter</v>
          </cell>
          <cell r="C8598" t="str">
            <v>DA-60/63/54/2</v>
          </cell>
          <cell r="D8598" t="str">
            <v>19,8879</v>
          </cell>
          <cell r="E8598" t="str">
            <v>NL</v>
          </cell>
          <cell r="F8598">
            <v>32</v>
          </cell>
          <cell r="G8598">
            <v>135237.72</v>
          </cell>
          <cell r="H8598">
            <v>0</v>
          </cell>
          <cell r="I8598">
            <v>136590.09719999999</v>
          </cell>
          <cell r="J8598">
            <v>17210352.247199997</v>
          </cell>
          <cell r="K8598">
            <v>0.57999999999999996</v>
          </cell>
          <cell r="L8598">
            <v>27192357</v>
          </cell>
        </row>
        <row r="8599">
          <cell r="A8599" t="str">
            <v>001696094</v>
          </cell>
          <cell r="B8599" t="str">
            <v>Dvojni adapter</v>
          </cell>
          <cell r="C8599" t="str">
            <v>DA-60/63/81/2</v>
          </cell>
          <cell r="D8599" t="str">
            <v>22,0837</v>
          </cell>
          <cell r="E8599" t="str">
            <v>NL</v>
          </cell>
          <cell r="F8599">
            <v>32</v>
          </cell>
          <cell r="G8599">
            <v>150169.16</v>
          </cell>
          <cell r="H8599">
            <v>0</v>
          </cell>
          <cell r="I8599">
            <v>151670.85159999999</v>
          </cell>
          <cell r="J8599">
            <v>19110527.301599998</v>
          </cell>
          <cell r="K8599">
            <v>0.57999999999999996</v>
          </cell>
          <cell r="L8599">
            <v>30194634</v>
          </cell>
        </row>
        <row r="8600">
          <cell r="A8600" t="str">
            <v>001696098</v>
          </cell>
          <cell r="B8600" t="str">
            <v>Nosilna letev</v>
          </cell>
          <cell r="C8600" t="str">
            <v>MR-DA/45/7,5</v>
          </cell>
          <cell r="D8600" t="str">
            <v>2,2651</v>
          </cell>
          <cell r="E8600" t="str">
            <v>NL</v>
          </cell>
          <cell r="F8600">
            <v>32</v>
          </cell>
          <cell r="G8600">
            <v>15402.68</v>
          </cell>
          <cell r="H8600">
            <v>0</v>
          </cell>
          <cell r="I8600">
            <v>15556.7068</v>
          </cell>
          <cell r="J8600">
            <v>1960145.0567999999</v>
          </cell>
          <cell r="K8600">
            <v>0.57999999999999996</v>
          </cell>
          <cell r="L8600">
            <v>3097030</v>
          </cell>
        </row>
        <row r="8601">
          <cell r="A8601" t="str">
            <v>001696099</v>
          </cell>
          <cell r="B8601" t="str">
            <v>Nosilna letev</v>
          </cell>
          <cell r="C8601" t="str">
            <v>MR-DA/54/7,5</v>
          </cell>
          <cell r="D8601" t="str">
            <v>3,7443</v>
          </cell>
          <cell r="E8601" t="str">
            <v>NL</v>
          </cell>
          <cell r="F8601">
            <v>32</v>
          </cell>
          <cell r="G8601">
            <v>25461.24</v>
          </cell>
          <cell r="H8601">
            <v>0</v>
          </cell>
          <cell r="I8601">
            <v>25715.852400000003</v>
          </cell>
          <cell r="J8601">
            <v>3240197.4024000005</v>
          </cell>
          <cell r="K8601">
            <v>0.57999999999999996</v>
          </cell>
          <cell r="L8601">
            <v>5119512</v>
          </cell>
        </row>
        <row r="8602">
          <cell r="A8602" t="str">
            <v>001696100</v>
          </cell>
          <cell r="B8602" t="str">
            <v>Nosilna letev</v>
          </cell>
          <cell r="C8602" t="str">
            <v>MR-DA/63/7,5</v>
          </cell>
          <cell r="D8602" t="str">
            <v>3,7443</v>
          </cell>
          <cell r="E8602" t="str">
            <v>NL</v>
          </cell>
          <cell r="F8602">
            <v>32</v>
          </cell>
          <cell r="G8602">
            <v>25461.24</v>
          </cell>
          <cell r="H8602">
            <v>0</v>
          </cell>
          <cell r="I8602">
            <v>25715.852400000003</v>
          </cell>
          <cell r="J8602">
            <v>3240197.4024000005</v>
          </cell>
          <cell r="K8602">
            <v>0.57999999999999996</v>
          </cell>
          <cell r="L8602">
            <v>5119512</v>
          </cell>
        </row>
        <row r="8603">
          <cell r="A8603" t="str">
            <v>001696101</v>
          </cell>
          <cell r="B8603" t="str">
            <v>Nosilna letev</v>
          </cell>
          <cell r="C8603" t="str">
            <v>MR-DA/72/7,5</v>
          </cell>
          <cell r="D8603" t="str">
            <v>2,5656</v>
          </cell>
          <cell r="E8603" t="str">
            <v>NL</v>
          </cell>
          <cell r="F8603">
            <v>32</v>
          </cell>
          <cell r="G8603">
            <v>17446.080000000002</v>
          </cell>
          <cell r="H8603">
            <v>0</v>
          </cell>
          <cell r="I8603">
            <v>17620.540800000002</v>
          </cell>
          <cell r="J8603">
            <v>2220188.1408000002</v>
          </cell>
          <cell r="K8603">
            <v>0.57999999999999996</v>
          </cell>
          <cell r="L8603">
            <v>3507898</v>
          </cell>
        </row>
        <row r="8604">
          <cell r="A8604" t="str">
            <v>001696102</v>
          </cell>
          <cell r="B8604" t="str">
            <v>Nosilna letev</v>
          </cell>
          <cell r="C8604" t="str">
            <v>MR-DA/81/7,5</v>
          </cell>
          <cell r="D8604" t="str">
            <v>4,1604</v>
          </cell>
          <cell r="E8604" t="str">
            <v>NL</v>
          </cell>
          <cell r="F8604">
            <v>32</v>
          </cell>
          <cell r="G8604">
            <v>28290.720000000001</v>
          </cell>
          <cell r="H8604">
            <v>0</v>
          </cell>
          <cell r="I8604">
            <v>28573.627200000003</v>
          </cell>
          <cell r="J8604">
            <v>3600277.0272000004</v>
          </cell>
          <cell r="K8604">
            <v>0.57999999999999996</v>
          </cell>
          <cell r="L8604">
            <v>5688438</v>
          </cell>
        </row>
        <row r="8605">
          <cell r="A8605" t="str">
            <v>001696103</v>
          </cell>
          <cell r="B8605" t="str">
            <v>Nosilna letev</v>
          </cell>
          <cell r="C8605" t="str">
            <v>MR-DA/90/7,5</v>
          </cell>
          <cell r="D8605" t="str">
            <v>4,2991</v>
          </cell>
          <cell r="E8605" t="str">
            <v>NL</v>
          </cell>
          <cell r="F8605">
            <v>32</v>
          </cell>
          <cell r="G8605">
            <v>29233.88</v>
          </cell>
          <cell r="H8605">
            <v>0</v>
          </cell>
          <cell r="I8605">
            <v>29526.218800000002</v>
          </cell>
          <cell r="J8605">
            <v>3720303.5688000005</v>
          </cell>
          <cell r="K8605">
            <v>0.57999999999999996</v>
          </cell>
          <cell r="L8605">
            <v>5878080</v>
          </cell>
        </row>
        <row r="8606">
          <cell r="A8606" t="str">
            <v>001696104</v>
          </cell>
          <cell r="B8606" t="str">
            <v>Povezovalni modul</v>
          </cell>
          <cell r="C8606" t="str">
            <v>CP-DA</v>
          </cell>
          <cell r="D8606" t="str">
            <v>0,4854</v>
          </cell>
          <cell r="E8606" t="str">
            <v>NL</v>
          </cell>
          <cell r="F8606">
            <v>32</v>
          </cell>
          <cell r="G8606" t="e">
            <v>#VALUE!</v>
          </cell>
          <cell r="H8606">
            <v>0</v>
          </cell>
          <cell r="I8606" t="e">
            <v>#VALUE!</v>
          </cell>
          <cell r="J8606" t="e">
            <v>#VALUE!</v>
          </cell>
          <cell r="K8606">
            <v>0.57999999999999996</v>
          </cell>
          <cell r="L8606" t="e">
            <v>#VALUE!</v>
          </cell>
        </row>
        <row r="8607">
          <cell r="A8607" t="str">
            <v>001696105</v>
          </cell>
          <cell r="B8607" t="str">
            <v>Distanènik</v>
          </cell>
          <cell r="C8607" t="str">
            <v>WC-DA</v>
          </cell>
          <cell r="D8607" t="str">
            <v>1,2250</v>
          </cell>
          <cell r="E8607" t="str">
            <v>NL</v>
          </cell>
          <cell r="F8607">
            <v>32</v>
          </cell>
          <cell r="G8607">
            <v>8330</v>
          </cell>
          <cell r="H8607">
            <v>0</v>
          </cell>
          <cell r="I8607">
            <v>8413.2999999999993</v>
          </cell>
          <cell r="J8607">
            <v>1060075.7999999998</v>
          </cell>
          <cell r="K8607">
            <v>0.57999999999999996</v>
          </cell>
          <cell r="L8607">
            <v>1674920</v>
          </cell>
        </row>
        <row r="8608">
          <cell r="A8608" t="str">
            <v>001696109</v>
          </cell>
          <cell r="B8608" t="str">
            <v>Adapter</v>
          </cell>
          <cell r="C8608" t="str">
            <v>AMR-DA/45</v>
          </cell>
          <cell r="D8608" t="str">
            <v>12,1573</v>
          </cell>
          <cell r="E8608" t="str">
            <v>NL</v>
          </cell>
          <cell r="F8608">
            <v>32</v>
          </cell>
          <cell r="G8608">
            <v>82669.64</v>
          </cell>
          <cell r="H8608">
            <v>0</v>
          </cell>
          <cell r="I8608">
            <v>83496.3364</v>
          </cell>
          <cell r="J8608">
            <v>10520538.386399999</v>
          </cell>
          <cell r="K8608">
            <v>0.57999999999999996</v>
          </cell>
          <cell r="L8608">
            <v>16622451</v>
          </cell>
        </row>
        <row r="8609">
          <cell r="A8609" t="str">
            <v>001696110</v>
          </cell>
          <cell r="B8609" t="str">
            <v>Adapter</v>
          </cell>
          <cell r="C8609" t="str">
            <v>AMR-DA/54</v>
          </cell>
          <cell r="D8609" t="str">
            <v>12,9201</v>
          </cell>
          <cell r="E8609" t="str">
            <v>NL</v>
          </cell>
          <cell r="F8609">
            <v>32</v>
          </cell>
          <cell r="G8609">
            <v>87856.680000000008</v>
          </cell>
          <cell r="H8609">
            <v>0</v>
          </cell>
          <cell r="I8609">
            <v>88735.246800000008</v>
          </cell>
          <cell r="J8609">
            <v>11180641.096800001</v>
          </cell>
          <cell r="K8609">
            <v>0.57999999999999996</v>
          </cell>
          <cell r="L8609">
            <v>17665413</v>
          </cell>
        </row>
        <row r="8610">
          <cell r="A8610" t="str">
            <v>001696111</v>
          </cell>
          <cell r="B8610" t="str">
            <v>Adapter debeline</v>
          </cell>
          <cell r="C8610" t="str">
            <v>HA5</v>
          </cell>
          <cell r="D8610" t="str">
            <v>0,3698</v>
          </cell>
          <cell r="E8610" t="str">
            <v>NL</v>
          </cell>
          <cell r="F8610">
            <v>32</v>
          </cell>
          <cell r="G8610" t="e">
            <v>#VALUE!</v>
          </cell>
          <cell r="H8610">
            <v>0</v>
          </cell>
          <cell r="I8610" t="e">
            <v>#VALUE!</v>
          </cell>
          <cell r="J8610" t="e">
            <v>#VALUE!</v>
          </cell>
          <cell r="K8610">
            <v>0.57999999999999996</v>
          </cell>
          <cell r="L8610" t="e">
            <v>#VALUE!</v>
          </cell>
        </row>
        <row r="8611">
          <cell r="A8611" t="str">
            <v>001696120</v>
          </cell>
          <cell r="B8611" t="str">
            <v>Zašèitno prekritje</v>
          </cell>
          <cell r="C8611" t="str">
            <v>PRS 00 MB 1p</v>
          </cell>
          <cell r="D8611" t="str">
            <v>1,8028</v>
          </cell>
          <cell r="E8611" t="str">
            <v>NL</v>
          </cell>
          <cell r="F8611">
            <v>32</v>
          </cell>
          <cell r="G8611">
            <v>12259.04</v>
          </cell>
          <cell r="H8611">
            <v>0</v>
          </cell>
          <cell r="I8611">
            <v>12381.630400000002</v>
          </cell>
          <cell r="J8611">
            <v>1560085.4304000002</v>
          </cell>
          <cell r="K8611">
            <v>0.57999999999999996</v>
          </cell>
          <cell r="L8611">
            <v>2464935</v>
          </cell>
        </row>
        <row r="8612">
          <cell r="A8612" t="str">
            <v>001696121</v>
          </cell>
          <cell r="B8612" t="str">
            <v>Zašèitno prekritje</v>
          </cell>
          <cell r="C8612" t="str">
            <v>PRS 1 MB 1p</v>
          </cell>
          <cell r="D8612" t="str">
            <v>4,5764</v>
          </cell>
          <cell r="E8612" t="str">
            <v>NL</v>
          </cell>
          <cell r="F8612">
            <v>32</v>
          </cell>
          <cell r="G8612">
            <v>31119.52</v>
          </cell>
          <cell r="H8612">
            <v>0</v>
          </cell>
          <cell r="I8612">
            <v>31430.715200000002</v>
          </cell>
          <cell r="J8612">
            <v>3960270.1152000003</v>
          </cell>
          <cell r="K8612">
            <v>0.57999999999999996</v>
          </cell>
          <cell r="L8612">
            <v>6257227</v>
          </cell>
        </row>
        <row r="8613">
          <cell r="A8613" t="str">
            <v>001696122</v>
          </cell>
          <cell r="B8613" t="str">
            <v>Zašèitno prekritje</v>
          </cell>
          <cell r="C8613" t="str">
            <v>PRS 3 MB 1p</v>
          </cell>
          <cell r="D8613" t="str">
            <v>6,6566</v>
          </cell>
          <cell r="E8613" t="str">
            <v>NL</v>
          </cell>
          <cell r="F8613">
            <v>32</v>
          </cell>
          <cell r="G8613">
            <v>45264.880000000005</v>
          </cell>
          <cell r="H8613">
            <v>0</v>
          </cell>
          <cell r="I8613">
            <v>45717.528800000007</v>
          </cell>
          <cell r="J8613">
            <v>5760408.628800001</v>
          </cell>
          <cell r="K8613">
            <v>0.57999999999999996</v>
          </cell>
          <cell r="L8613">
            <v>9101446</v>
          </cell>
        </row>
        <row r="8614">
          <cell r="A8614" t="str">
            <v>001696123</v>
          </cell>
          <cell r="B8614" t="str">
            <v>Zašèitno prekritje</v>
          </cell>
          <cell r="C8614" t="str">
            <v>PRS 00 B TOP 195</v>
          </cell>
          <cell r="D8614" t="str">
            <v>1,5948</v>
          </cell>
          <cell r="E8614" t="str">
            <v>NL</v>
          </cell>
          <cell r="F8614">
            <v>32</v>
          </cell>
          <cell r="G8614">
            <v>10844.640000000001</v>
          </cell>
          <cell r="H8614">
            <v>0</v>
          </cell>
          <cell r="I8614">
            <v>10953.086400000002</v>
          </cell>
          <cell r="J8614">
            <v>1380088.8864000002</v>
          </cell>
          <cell r="K8614">
            <v>0.57999999999999996</v>
          </cell>
          <cell r="L8614">
            <v>2180541</v>
          </cell>
        </row>
        <row r="8615">
          <cell r="A8615" t="str">
            <v>001696124</v>
          </cell>
          <cell r="B8615" t="str">
            <v>Zašèitno prekritje</v>
          </cell>
          <cell r="C8615" t="str">
            <v>PRS 00 B BOTTOM 195</v>
          </cell>
          <cell r="D8615" t="str">
            <v>1,9877</v>
          </cell>
          <cell r="E8615" t="str">
            <v>NL</v>
          </cell>
          <cell r="F8615">
            <v>32</v>
          </cell>
          <cell r="G8615">
            <v>13516.36</v>
          </cell>
          <cell r="H8615">
            <v>0</v>
          </cell>
          <cell r="I8615">
            <v>13651.5236</v>
          </cell>
          <cell r="J8615">
            <v>1720091.9736000001</v>
          </cell>
          <cell r="K8615">
            <v>0.57999999999999996</v>
          </cell>
          <cell r="L8615">
            <v>2717746</v>
          </cell>
        </row>
        <row r="8616">
          <cell r="A8616" t="str">
            <v>001696125</v>
          </cell>
          <cell r="B8616" t="str">
            <v>Zašèitno prekritje</v>
          </cell>
          <cell r="C8616" t="str">
            <v>PRS 00 B TOP 230</v>
          </cell>
          <cell r="D8616" t="str">
            <v>4,1604</v>
          </cell>
          <cell r="E8616" t="str">
            <v>NL</v>
          </cell>
          <cell r="F8616">
            <v>32</v>
          </cell>
          <cell r="G8616">
            <v>28290.720000000001</v>
          </cell>
          <cell r="H8616">
            <v>0</v>
          </cell>
          <cell r="I8616">
            <v>28573.627200000003</v>
          </cell>
          <cell r="J8616">
            <v>3600277.0272000004</v>
          </cell>
          <cell r="K8616">
            <v>0.57999999999999996</v>
          </cell>
          <cell r="L8616">
            <v>5688438</v>
          </cell>
        </row>
        <row r="8617">
          <cell r="A8617" t="str">
            <v>001696126</v>
          </cell>
          <cell r="B8617" t="str">
            <v>Zašèitno prekritje</v>
          </cell>
          <cell r="C8617" t="str">
            <v>PRS 00 B BOTTOM 230</v>
          </cell>
          <cell r="D8617" t="str">
            <v>3,7443</v>
          </cell>
          <cell r="E8617" t="str">
            <v>NL</v>
          </cell>
          <cell r="F8617">
            <v>32</v>
          </cell>
          <cell r="G8617">
            <v>25461.24</v>
          </cell>
          <cell r="H8617">
            <v>0</v>
          </cell>
          <cell r="I8617">
            <v>25715.852400000003</v>
          </cell>
          <cell r="J8617">
            <v>3240197.4024000005</v>
          </cell>
          <cell r="K8617">
            <v>0.57999999999999996</v>
          </cell>
          <cell r="L8617">
            <v>5119512</v>
          </cell>
        </row>
        <row r="8618">
          <cell r="A8618" t="str">
            <v>001696127</v>
          </cell>
          <cell r="B8618" t="str">
            <v>Zašèitno prekritje</v>
          </cell>
          <cell r="C8618" t="str">
            <v>PRS 1 B TOP</v>
          </cell>
          <cell r="D8618" t="str">
            <v>8,3208</v>
          </cell>
          <cell r="E8618" t="str">
            <v>NL</v>
          </cell>
          <cell r="F8618">
            <v>32</v>
          </cell>
          <cell r="G8618">
            <v>56581.440000000002</v>
          </cell>
          <cell r="H8618">
            <v>0</v>
          </cell>
          <cell r="I8618">
            <v>57147.254400000005</v>
          </cell>
          <cell r="J8618">
            <v>7200554.0544000007</v>
          </cell>
          <cell r="K8618">
            <v>0.57999999999999996</v>
          </cell>
          <cell r="L8618">
            <v>11376876</v>
          </cell>
        </row>
        <row r="8619">
          <cell r="A8619" t="str">
            <v>001696128</v>
          </cell>
          <cell r="B8619" t="str">
            <v>Zašèitno prekritje</v>
          </cell>
          <cell r="C8619" t="str">
            <v>PRS 1 B BOTTOM</v>
          </cell>
          <cell r="D8619" t="str">
            <v>8,3208</v>
          </cell>
          <cell r="E8619" t="str">
            <v>NL</v>
          </cell>
          <cell r="F8619">
            <v>32</v>
          </cell>
          <cell r="G8619">
            <v>56581.440000000002</v>
          </cell>
          <cell r="H8619">
            <v>0</v>
          </cell>
          <cell r="I8619">
            <v>57147.254400000005</v>
          </cell>
          <cell r="J8619">
            <v>7200554.0544000007</v>
          </cell>
          <cell r="K8619">
            <v>0.57999999999999996</v>
          </cell>
          <cell r="L8619">
            <v>11376876</v>
          </cell>
        </row>
        <row r="8620">
          <cell r="A8620" t="str">
            <v>001696129</v>
          </cell>
          <cell r="B8620" t="str">
            <v>Zašèitno prekritje</v>
          </cell>
          <cell r="C8620" t="str">
            <v>PRS 2 B TOP</v>
          </cell>
          <cell r="D8620" t="str">
            <v>9,0141</v>
          </cell>
          <cell r="E8620" t="str">
            <v>NL</v>
          </cell>
          <cell r="F8620">
            <v>32</v>
          </cell>
          <cell r="G8620">
            <v>61295.880000000005</v>
          </cell>
          <cell r="H8620">
            <v>0</v>
          </cell>
          <cell r="I8620">
            <v>61908.838800000005</v>
          </cell>
          <cell r="J8620">
            <v>7800513.6888000006</v>
          </cell>
          <cell r="K8620">
            <v>0.57999999999999996</v>
          </cell>
          <cell r="L8620">
            <v>12324812</v>
          </cell>
        </row>
        <row r="8621">
          <cell r="A8621" t="str">
            <v>001696130</v>
          </cell>
          <cell r="B8621" t="str">
            <v>Zašèitno prekritje</v>
          </cell>
          <cell r="C8621" t="str">
            <v>PRS 2 B BOTTOM</v>
          </cell>
          <cell r="D8621" t="str">
            <v>9,0141</v>
          </cell>
          <cell r="E8621" t="str">
            <v>NL</v>
          </cell>
          <cell r="F8621">
            <v>32</v>
          </cell>
          <cell r="G8621">
            <v>61295.880000000005</v>
          </cell>
          <cell r="H8621">
            <v>0</v>
          </cell>
          <cell r="I8621">
            <v>61908.838800000005</v>
          </cell>
          <cell r="J8621">
            <v>7800513.6888000006</v>
          </cell>
          <cell r="K8621">
            <v>0.57999999999999996</v>
          </cell>
          <cell r="L8621">
            <v>12324812</v>
          </cell>
        </row>
        <row r="8622">
          <cell r="A8622" t="str">
            <v>001696131</v>
          </cell>
          <cell r="B8622" t="str">
            <v>Zašèitno prekritje</v>
          </cell>
          <cell r="C8622" t="str">
            <v>H-PTV-B 00</v>
          </cell>
          <cell r="D8622" t="str">
            <v>1,8953</v>
          </cell>
          <cell r="E8622" t="str">
            <v>NL</v>
          </cell>
          <cell r="F8622">
            <v>32</v>
          </cell>
          <cell r="G8622">
            <v>12888.04</v>
          </cell>
          <cell r="H8622">
            <v>0</v>
          </cell>
          <cell r="I8622">
            <v>13016.920400000001</v>
          </cell>
          <cell r="J8622">
            <v>1640131.9704000002</v>
          </cell>
          <cell r="K8622">
            <v>0.57999999999999996</v>
          </cell>
          <cell r="L8622">
            <v>2591409</v>
          </cell>
        </row>
        <row r="8623">
          <cell r="A8623" t="str">
            <v>001696152</v>
          </cell>
          <cell r="B8623" t="str">
            <v>Varovalèno loèilno stikalo</v>
          </cell>
          <cell r="C8623" t="str">
            <v>CHVL-60/183</v>
          </cell>
          <cell r="D8623" t="str">
            <v>36,9853</v>
          </cell>
          <cell r="E8623" t="str">
            <v>NL</v>
          </cell>
          <cell r="F8623">
            <v>32</v>
          </cell>
          <cell r="G8623">
            <v>251500.04</v>
          </cell>
          <cell r="H8623">
            <v>0</v>
          </cell>
          <cell r="I8623">
            <v>254015.0404</v>
          </cell>
          <cell r="J8623">
            <v>32005895.090399999</v>
          </cell>
          <cell r="K8623">
            <v>0.57999999999999996</v>
          </cell>
          <cell r="L8623">
            <v>50569315</v>
          </cell>
        </row>
        <row r="8624">
          <cell r="A8624" t="str">
            <v>001701011</v>
          </cell>
          <cell r="B8624" t="str">
            <v>Varovalèno loèilno stikalo</v>
          </cell>
          <cell r="C8624" t="str">
            <v>HVL-B EK 000 3p M8</v>
          </cell>
          <cell r="D8624" t="str">
            <v>28,8569</v>
          </cell>
          <cell r="E8624" t="str">
            <v>NL</v>
          </cell>
          <cell r="F8624">
            <v>32</v>
          </cell>
          <cell r="G8624">
            <v>196226.92</v>
          </cell>
          <cell r="H8624">
            <v>0</v>
          </cell>
          <cell r="I8624">
            <v>198189.18920000002</v>
          </cell>
          <cell r="J8624">
            <v>24971837.839200001</v>
          </cell>
          <cell r="K8624">
            <v>0.57999999999999996</v>
          </cell>
          <cell r="L8624">
            <v>39455504</v>
          </cell>
        </row>
        <row r="8625">
          <cell r="A8625" t="str">
            <v>001701012</v>
          </cell>
          <cell r="B8625" t="str">
            <v>Varovalèno loèilno stikalo</v>
          </cell>
          <cell r="C8625" t="str">
            <v>HVL-B EK 000 3p BT00 10-70</v>
          </cell>
          <cell r="D8625" t="str">
            <v>28,8569</v>
          </cell>
          <cell r="E8625" t="str">
            <v>NL</v>
          </cell>
          <cell r="F8625">
            <v>32</v>
          </cell>
          <cell r="G8625">
            <v>196226.92</v>
          </cell>
          <cell r="H8625">
            <v>0</v>
          </cell>
          <cell r="I8625">
            <v>198189.18920000002</v>
          </cell>
          <cell r="J8625">
            <v>24971837.839200001</v>
          </cell>
          <cell r="K8625">
            <v>0.57999999999999996</v>
          </cell>
          <cell r="L8625">
            <v>39455504</v>
          </cell>
        </row>
        <row r="8626">
          <cell r="A8626" t="str">
            <v>001701013</v>
          </cell>
          <cell r="B8626" t="str">
            <v>Varovalèno loèilno stikalo</v>
          </cell>
          <cell r="C8626" t="str">
            <v>HVL-P EK 000 3p M8</v>
          </cell>
          <cell r="D8626" t="str">
            <v>28,1083</v>
          </cell>
          <cell r="E8626" t="str">
            <v>NL</v>
          </cell>
          <cell r="F8626">
            <v>32</v>
          </cell>
          <cell r="G8626">
            <v>191136.44</v>
          </cell>
          <cell r="H8626">
            <v>0</v>
          </cell>
          <cell r="I8626">
            <v>193047.80439999999</v>
          </cell>
          <cell r="J8626">
            <v>24324023.354399998</v>
          </cell>
          <cell r="K8626">
            <v>0.57999999999999996</v>
          </cell>
          <cell r="L8626">
            <v>38431957</v>
          </cell>
        </row>
        <row r="8627">
          <cell r="A8627" t="str">
            <v>001701014</v>
          </cell>
          <cell r="B8627" t="str">
            <v>Varovalèno loèilno stikalo</v>
          </cell>
          <cell r="C8627" t="str">
            <v>HVL-P EK 000 3p OS00 6-50</v>
          </cell>
          <cell r="D8627" t="str">
            <v>29,5288</v>
          </cell>
          <cell r="E8627" t="str">
            <v>NL</v>
          </cell>
          <cell r="F8627">
            <v>32</v>
          </cell>
          <cell r="G8627">
            <v>200795.84000000003</v>
          </cell>
          <cell r="H8627">
            <v>0</v>
          </cell>
          <cell r="I8627">
            <v>202803.79840000003</v>
          </cell>
          <cell r="J8627">
            <v>25553278.598400004</v>
          </cell>
          <cell r="K8627">
            <v>0.57999999999999996</v>
          </cell>
          <cell r="L8627">
            <v>40374181</v>
          </cell>
        </row>
        <row r="8628">
          <cell r="A8628" t="str">
            <v>001701015</v>
          </cell>
          <cell r="B8628" t="str">
            <v>Varovalèno loèilno stikalo</v>
          </cell>
          <cell r="C8628" t="str">
            <v>HVL-P EK 000 3p P00 10-70</v>
          </cell>
          <cell r="D8628" t="str">
            <v>37,7136</v>
          </cell>
          <cell r="E8628" t="str">
            <v>NL</v>
          </cell>
          <cell r="F8628">
            <v>32</v>
          </cell>
          <cell r="G8628">
            <v>256452.48000000001</v>
          </cell>
          <cell r="H8628">
            <v>0</v>
          </cell>
          <cell r="I8628">
            <v>259017.00480000002</v>
          </cell>
          <cell r="J8628">
            <v>32636142.604800005</v>
          </cell>
          <cell r="K8628">
            <v>0.57999999999999996</v>
          </cell>
          <cell r="L8628">
            <v>51565106</v>
          </cell>
        </row>
        <row r="8629">
          <cell r="A8629" t="str">
            <v>001701260</v>
          </cell>
          <cell r="B8629" t="str">
            <v>Varovalèno loèilno stikalo</v>
          </cell>
          <cell r="C8629" t="str">
            <v>HVL-P EK 00 3p M8</v>
          </cell>
          <cell r="D8629" t="str">
            <v>32,5701</v>
          </cell>
          <cell r="E8629" t="str">
            <v>NL</v>
          </cell>
          <cell r="F8629">
            <v>32</v>
          </cell>
          <cell r="G8629">
            <v>221476.68000000002</v>
          </cell>
          <cell r="H8629">
            <v>0</v>
          </cell>
          <cell r="I8629">
            <v>223691.44680000003</v>
          </cell>
          <cell r="J8629">
            <v>28185122.296800002</v>
          </cell>
          <cell r="K8629">
            <v>0.57999999999999996</v>
          </cell>
          <cell r="L8629">
            <v>44532494</v>
          </cell>
        </row>
        <row r="8630">
          <cell r="A8630" t="str">
            <v>001701261</v>
          </cell>
          <cell r="B8630" t="str">
            <v>Varovalèno loèilno stikalo</v>
          </cell>
          <cell r="C8630" t="str">
            <v>HVL-P EK 00 3p OS00 6-50</v>
          </cell>
          <cell r="D8630" t="str">
            <v>32,5701</v>
          </cell>
          <cell r="E8630" t="str">
            <v>NL</v>
          </cell>
          <cell r="F8630">
            <v>32</v>
          </cell>
          <cell r="G8630">
            <v>221476.68000000002</v>
          </cell>
          <cell r="H8630">
            <v>0</v>
          </cell>
          <cell r="I8630">
            <v>223691.44680000003</v>
          </cell>
          <cell r="J8630">
            <v>28185122.296800002</v>
          </cell>
          <cell r="K8630">
            <v>0.57999999999999996</v>
          </cell>
          <cell r="L8630">
            <v>44532494</v>
          </cell>
        </row>
        <row r="8631">
          <cell r="A8631" t="str">
            <v>001701262</v>
          </cell>
          <cell r="B8631" t="str">
            <v>Varovalèno loèilno stikalo</v>
          </cell>
          <cell r="C8631" t="str">
            <v>HVL-P EK 00 3p P00 10-70</v>
          </cell>
          <cell r="D8631" t="str">
            <v>40,7549</v>
          </cell>
          <cell r="E8631" t="str">
            <v>NL</v>
          </cell>
          <cell r="F8631">
            <v>32</v>
          </cell>
          <cell r="G8631">
            <v>277133.32</v>
          </cell>
          <cell r="H8631">
            <v>0</v>
          </cell>
          <cell r="I8631">
            <v>279904.6532</v>
          </cell>
          <cell r="J8631">
            <v>35267986.303199999</v>
          </cell>
          <cell r="K8631">
            <v>0.57999999999999996</v>
          </cell>
          <cell r="L8631">
            <v>55723419</v>
          </cell>
        </row>
        <row r="8632">
          <cell r="A8632" t="str">
            <v>001701431</v>
          </cell>
          <cell r="B8632" t="str">
            <v>Varovalèno loèilno stikalo</v>
          </cell>
          <cell r="C8632" t="str">
            <v>HVL EK 00 4p BT00 10-70</v>
          </cell>
          <cell r="D8632" t="str">
            <v>60,7095</v>
          </cell>
          <cell r="E8632" t="str">
            <v>NL</v>
          </cell>
          <cell r="F8632">
            <v>32</v>
          </cell>
          <cell r="G8632">
            <v>412824.60000000003</v>
          </cell>
          <cell r="H8632">
            <v>0</v>
          </cell>
          <cell r="I8632">
            <v>416952.84600000002</v>
          </cell>
          <cell r="J8632">
            <v>52536058.596000001</v>
          </cell>
          <cell r="K8632">
            <v>0.57999999999999996</v>
          </cell>
          <cell r="L8632">
            <v>83006973</v>
          </cell>
        </row>
        <row r="8633">
          <cell r="A8633" t="str">
            <v>001701450</v>
          </cell>
          <cell r="B8633" t="str">
            <v>Zašèitno prekritje</v>
          </cell>
          <cell r="C8633" t="str">
            <v>PRS EK 000/1</v>
          </cell>
          <cell r="D8633" t="str">
            <v>0,8455</v>
          </cell>
          <cell r="E8633" t="str">
            <v>NL</v>
          </cell>
          <cell r="F8633">
            <v>32</v>
          </cell>
          <cell r="G8633" t="e">
            <v>#VALUE!</v>
          </cell>
          <cell r="H8633">
            <v>0</v>
          </cell>
          <cell r="I8633" t="e">
            <v>#VALUE!</v>
          </cell>
          <cell r="J8633" t="e">
            <v>#VALUE!</v>
          </cell>
          <cell r="K8633">
            <v>0.57999999999999996</v>
          </cell>
          <cell r="L8633" t="e">
            <v>#VALUE!</v>
          </cell>
        </row>
        <row r="8634">
          <cell r="A8634" t="str">
            <v>001701451</v>
          </cell>
          <cell r="B8634" t="str">
            <v>Zašèitno prekritje</v>
          </cell>
          <cell r="C8634" t="str">
            <v>PRS EK 000/3</v>
          </cell>
          <cell r="D8634" t="str">
            <v>1,2514</v>
          </cell>
          <cell r="E8634" t="str">
            <v>NL</v>
          </cell>
          <cell r="F8634">
            <v>32</v>
          </cell>
          <cell r="G8634">
            <v>8509.52</v>
          </cell>
          <cell r="H8634">
            <v>0</v>
          </cell>
          <cell r="I8634">
            <v>8594.6152000000002</v>
          </cell>
          <cell r="J8634">
            <v>1082921.5152</v>
          </cell>
          <cell r="K8634">
            <v>0.57999999999999996</v>
          </cell>
          <cell r="L8634">
            <v>1711016</v>
          </cell>
        </row>
        <row r="8635">
          <cell r="A8635" t="str">
            <v>001701452</v>
          </cell>
          <cell r="B8635" t="str">
            <v>Zašèitno prekritje</v>
          </cell>
          <cell r="C8635" t="str">
            <v>PRS-B EK 000/3</v>
          </cell>
          <cell r="D8635" t="str">
            <v>1,2514</v>
          </cell>
          <cell r="E8635" t="str">
            <v>NL</v>
          </cell>
          <cell r="F8635">
            <v>32</v>
          </cell>
          <cell r="G8635">
            <v>8509.52</v>
          </cell>
          <cell r="H8635">
            <v>0</v>
          </cell>
          <cell r="I8635">
            <v>8594.6152000000002</v>
          </cell>
          <cell r="J8635">
            <v>1082921.5152</v>
          </cell>
          <cell r="K8635">
            <v>0.57999999999999996</v>
          </cell>
          <cell r="L8635">
            <v>1711016</v>
          </cell>
        </row>
        <row r="8636">
          <cell r="A8636" t="str">
            <v>001701453</v>
          </cell>
          <cell r="B8636" t="str">
            <v>Montažni kit</v>
          </cell>
          <cell r="C8636" t="str">
            <v>DIN EK 00 125-150</v>
          </cell>
          <cell r="D8636" t="str">
            <v>2,3337</v>
          </cell>
          <cell r="E8636" t="str">
            <v>NL</v>
          </cell>
          <cell r="F8636">
            <v>32</v>
          </cell>
          <cell r="G8636">
            <v>15869.160000000002</v>
          </cell>
          <cell r="H8636">
            <v>0</v>
          </cell>
          <cell r="I8636">
            <v>16027.851600000002</v>
          </cell>
          <cell r="J8636">
            <v>2019509.3016000001</v>
          </cell>
          <cell r="K8636">
            <v>0.57999999999999996</v>
          </cell>
          <cell r="L8636">
            <v>3190825</v>
          </cell>
        </row>
        <row r="8637">
          <cell r="A8637" t="str">
            <v>001701460</v>
          </cell>
          <cell r="B8637" t="str">
            <v>Prikljuèna sponka</v>
          </cell>
          <cell r="C8637" t="str">
            <v>OS00 6-16</v>
          </cell>
          <cell r="D8637" t="str">
            <v>0,7103</v>
          </cell>
          <cell r="E8637" t="str">
            <v>NL</v>
          </cell>
          <cell r="F8637">
            <v>32</v>
          </cell>
          <cell r="G8637" t="e">
            <v>#VALUE!</v>
          </cell>
          <cell r="H8637">
            <v>0</v>
          </cell>
          <cell r="I8637" t="e">
            <v>#VALUE!</v>
          </cell>
          <cell r="J8637" t="e">
            <v>#VALUE!</v>
          </cell>
          <cell r="K8637">
            <v>0.57999999999999996</v>
          </cell>
          <cell r="L8637" t="e">
            <v>#VALUE!</v>
          </cell>
        </row>
        <row r="8638">
          <cell r="A8638" t="str">
            <v>001701461</v>
          </cell>
          <cell r="B8638" t="str">
            <v>Prikljuèna sponka</v>
          </cell>
          <cell r="C8638" t="str">
            <v>OS00 25-50</v>
          </cell>
          <cell r="D8638" t="str">
            <v>0,7103</v>
          </cell>
          <cell r="E8638" t="str">
            <v>NL</v>
          </cell>
          <cell r="F8638">
            <v>32</v>
          </cell>
          <cell r="G8638" t="e">
            <v>#VALUE!</v>
          </cell>
          <cell r="H8638">
            <v>0</v>
          </cell>
          <cell r="I8638" t="e">
            <v>#VALUE!</v>
          </cell>
          <cell r="J8638" t="e">
            <v>#VALUE!</v>
          </cell>
          <cell r="K8638">
            <v>0.57999999999999996</v>
          </cell>
          <cell r="L8638" t="e">
            <v>#VALUE!</v>
          </cell>
        </row>
        <row r="8639">
          <cell r="A8639" t="str">
            <v>001701462</v>
          </cell>
          <cell r="B8639" t="str">
            <v>Prikljuèna sponka</v>
          </cell>
          <cell r="C8639" t="str">
            <v>P00 10-35</v>
          </cell>
          <cell r="D8639" t="str">
            <v>2,2322</v>
          </cell>
          <cell r="E8639" t="str">
            <v>NL</v>
          </cell>
          <cell r="F8639">
            <v>32</v>
          </cell>
          <cell r="G8639">
            <v>15178.960000000001</v>
          </cell>
          <cell r="H8639">
            <v>0</v>
          </cell>
          <cell r="I8639">
            <v>15330.749600000001</v>
          </cell>
          <cell r="J8639">
            <v>1931674.4496000002</v>
          </cell>
          <cell r="K8639">
            <v>0.57999999999999996</v>
          </cell>
          <cell r="L8639">
            <v>3052046</v>
          </cell>
        </row>
        <row r="8640">
          <cell r="A8640" t="str">
            <v>001701463</v>
          </cell>
          <cell r="B8640" t="str">
            <v>Prikljuèna sponka</v>
          </cell>
          <cell r="C8640" t="str">
            <v>P00 50-70</v>
          </cell>
          <cell r="D8640" t="str">
            <v>2,2322</v>
          </cell>
          <cell r="E8640" t="str">
            <v>NL</v>
          </cell>
          <cell r="F8640">
            <v>32</v>
          </cell>
          <cell r="G8640">
            <v>15178.960000000001</v>
          </cell>
          <cell r="H8640">
            <v>0</v>
          </cell>
          <cell r="I8640">
            <v>15330.749600000001</v>
          </cell>
          <cell r="J8640">
            <v>1931674.4496000002</v>
          </cell>
          <cell r="K8640">
            <v>0.57999999999999996</v>
          </cell>
          <cell r="L8640">
            <v>3052046</v>
          </cell>
        </row>
        <row r="8641">
          <cell r="A8641" t="str">
            <v>001701464</v>
          </cell>
          <cell r="B8641" t="str">
            <v>Prikljuèna sponka</v>
          </cell>
          <cell r="C8641" t="str">
            <v>P00 35-95</v>
          </cell>
          <cell r="D8641" t="str">
            <v>2,4013</v>
          </cell>
          <cell r="E8641" t="str">
            <v>NL</v>
          </cell>
          <cell r="F8641">
            <v>32</v>
          </cell>
          <cell r="G8641">
            <v>16328.840000000002</v>
          </cell>
          <cell r="H8641">
            <v>0</v>
          </cell>
          <cell r="I8641">
            <v>16492.128400000001</v>
          </cell>
          <cell r="J8641">
            <v>2078008.1784000001</v>
          </cell>
          <cell r="K8641">
            <v>0.57999999999999996</v>
          </cell>
          <cell r="L8641">
            <v>3283253</v>
          </cell>
        </row>
        <row r="8642">
          <cell r="A8642" t="str">
            <v>001701465</v>
          </cell>
          <cell r="B8642" t="str">
            <v>Prikljuèna sponka</v>
          </cell>
          <cell r="C8642" t="str">
            <v>P002 10-16</v>
          </cell>
          <cell r="D8642" t="str">
            <v>3,0439</v>
          </cell>
          <cell r="E8642" t="str">
            <v>NL</v>
          </cell>
          <cell r="F8642">
            <v>32</v>
          </cell>
          <cell r="G8642">
            <v>20698.52</v>
          </cell>
          <cell r="H8642">
            <v>0</v>
          </cell>
          <cell r="I8642">
            <v>20905.5052</v>
          </cell>
          <cell r="J8642">
            <v>2634093.6551999999</v>
          </cell>
          <cell r="K8642">
            <v>0.57999999999999996</v>
          </cell>
          <cell r="L8642">
            <v>4161868</v>
          </cell>
        </row>
        <row r="8643">
          <cell r="A8643" t="str">
            <v>001701466</v>
          </cell>
          <cell r="B8643" t="str">
            <v>Prikljuèna sponka</v>
          </cell>
          <cell r="C8643" t="str">
            <v>P002 25-35</v>
          </cell>
          <cell r="D8643" t="str">
            <v>3,0439</v>
          </cell>
          <cell r="E8643" t="str">
            <v>NL</v>
          </cell>
          <cell r="F8643">
            <v>32</v>
          </cell>
          <cell r="G8643">
            <v>20698.52</v>
          </cell>
          <cell r="H8643">
            <v>0</v>
          </cell>
          <cell r="I8643">
            <v>20905.5052</v>
          </cell>
          <cell r="J8643">
            <v>2634093.6551999999</v>
          </cell>
          <cell r="K8643">
            <v>0.57999999999999996</v>
          </cell>
          <cell r="L8643">
            <v>4161868</v>
          </cell>
        </row>
        <row r="8644">
          <cell r="A8644" t="str">
            <v>001701467</v>
          </cell>
          <cell r="B8644" t="str">
            <v>Prikljuèna sponka</v>
          </cell>
          <cell r="C8644" t="str">
            <v>P002 50</v>
          </cell>
          <cell r="D8644" t="str">
            <v>3,0439</v>
          </cell>
          <cell r="E8644" t="str">
            <v>NL</v>
          </cell>
          <cell r="F8644">
            <v>32</v>
          </cell>
          <cell r="G8644">
            <v>20698.52</v>
          </cell>
          <cell r="H8644">
            <v>0</v>
          </cell>
          <cell r="I8644">
            <v>20905.5052</v>
          </cell>
          <cell r="J8644">
            <v>2634093.6551999999</v>
          </cell>
          <cell r="K8644">
            <v>0.57999999999999996</v>
          </cell>
          <cell r="L8644">
            <v>4161868</v>
          </cell>
        </row>
        <row r="8645">
          <cell r="A8645" t="str">
            <v>001701468</v>
          </cell>
          <cell r="B8645" t="str">
            <v>Prikljuèna sponka</v>
          </cell>
          <cell r="C8645" t="str">
            <v>P002 35-70</v>
          </cell>
          <cell r="D8645" t="str">
            <v>4,2277</v>
          </cell>
          <cell r="E8645" t="str">
            <v>NL</v>
          </cell>
          <cell r="F8645">
            <v>32</v>
          </cell>
          <cell r="G8645">
            <v>28748.36</v>
          </cell>
          <cell r="H8645">
            <v>0</v>
          </cell>
          <cell r="I8645">
            <v>29035.8436</v>
          </cell>
          <cell r="J8645">
            <v>3658516.2936</v>
          </cell>
          <cell r="K8645">
            <v>0.57999999999999996</v>
          </cell>
          <cell r="L8645">
            <v>5780456</v>
          </cell>
        </row>
        <row r="8646">
          <cell r="A8646" t="str">
            <v>001701470</v>
          </cell>
          <cell r="B8646" t="str">
            <v>Zašèitno prekritje</v>
          </cell>
          <cell r="C8646" t="str">
            <v>PRS-SL/VL EK</v>
          </cell>
          <cell r="D8646" t="str">
            <v>1,4881</v>
          </cell>
          <cell r="E8646" t="str">
            <v>NL</v>
          </cell>
          <cell r="F8646">
            <v>32</v>
          </cell>
          <cell r="G8646">
            <v>10119.08</v>
          </cell>
          <cell r="H8646">
            <v>0</v>
          </cell>
          <cell r="I8646">
            <v>10220.2708</v>
          </cell>
          <cell r="J8646">
            <v>1287754.1207999999</v>
          </cell>
          <cell r="K8646">
            <v>0.57999999999999996</v>
          </cell>
          <cell r="L8646">
            <v>2034652</v>
          </cell>
        </row>
        <row r="8647">
          <cell r="A8647" t="str">
            <v>001701471</v>
          </cell>
          <cell r="B8647" t="str">
            <v>Enojni adapter</v>
          </cell>
          <cell r="C8647" t="str">
            <v>RA-1 100/185</v>
          </cell>
          <cell r="D8647" t="str">
            <v>15,9976</v>
          </cell>
          <cell r="E8647" t="str">
            <v>NL</v>
          </cell>
          <cell r="F8647">
            <v>32</v>
          </cell>
          <cell r="G8647">
            <v>108783.68000000001</v>
          </cell>
          <cell r="H8647">
            <v>0</v>
          </cell>
          <cell r="I8647">
            <v>109871.51680000001</v>
          </cell>
          <cell r="J8647">
            <v>13843811.116800001</v>
          </cell>
          <cell r="K8647">
            <v>0.57999999999999996</v>
          </cell>
          <cell r="L8647">
            <v>21873222</v>
          </cell>
        </row>
        <row r="8648">
          <cell r="A8648" t="str">
            <v>001701472</v>
          </cell>
          <cell r="B8648" t="str">
            <v>Enojni adapter</v>
          </cell>
          <cell r="C8648" t="str">
            <v>RA-2 100/185</v>
          </cell>
          <cell r="D8648" t="str">
            <v>34,3626</v>
          </cell>
          <cell r="E8648" t="str">
            <v>NL</v>
          </cell>
          <cell r="F8648">
            <v>32</v>
          </cell>
          <cell r="G8648">
            <v>233665.68000000002</v>
          </cell>
          <cell r="H8648">
            <v>0</v>
          </cell>
          <cell r="I8648">
            <v>236002.33680000002</v>
          </cell>
          <cell r="J8648">
            <v>29736294.436800003</v>
          </cell>
          <cell r="K8648">
            <v>0.57999999999999996</v>
          </cell>
          <cell r="L8648">
            <v>46983346</v>
          </cell>
        </row>
        <row r="8649">
          <cell r="A8649" t="str">
            <v>001701480</v>
          </cell>
          <cell r="B8649" t="str">
            <v>Prikljuèna sponka</v>
          </cell>
          <cell r="C8649" t="str">
            <v>OS00 6-50</v>
          </cell>
          <cell r="D8649" t="str">
            <v>0,8659</v>
          </cell>
          <cell r="E8649" t="str">
            <v>NL</v>
          </cell>
          <cell r="F8649">
            <v>32</v>
          </cell>
          <cell r="G8649" t="e">
            <v>#VALUE!</v>
          </cell>
          <cell r="H8649">
            <v>0</v>
          </cell>
          <cell r="I8649" t="e">
            <v>#VALUE!</v>
          </cell>
          <cell r="J8649" t="e">
            <v>#VALUE!</v>
          </cell>
          <cell r="K8649">
            <v>0.55000000000000004</v>
          </cell>
          <cell r="L8649" t="e">
            <v>#VALUE!</v>
          </cell>
        </row>
        <row r="8650">
          <cell r="A8650" t="str">
            <v>001701481</v>
          </cell>
          <cell r="B8650" t="str">
            <v>Prikljuèna sponka</v>
          </cell>
          <cell r="C8650" t="str">
            <v>P00 10-70</v>
          </cell>
          <cell r="D8650" t="str">
            <v>2,5566</v>
          </cell>
          <cell r="E8650" t="str">
            <v>NL</v>
          </cell>
          <cell r="F8650">
            <v>32</v>
          </cell>
          <cell r="G8650">
            <v>17384.88</v>
          </cell>
          <cell r="H8650">
            <v>0</v>
          </cell>
          <cell r="I8650">
            <v>17558.728800000001</v>
          </cell>
          <cell r="J8650">
            <v>2212399.8288000003</v>
          </cell>
          <cell r="K8650">
            <v>0.55000000000000004</v>
          </cell>
          <cell r="L8650">
            <v>3429220</v>
          </cell>
        </row>
        <row r="8651">
          <cell r="A8651" t="str">
            <v>001701482</v>
          </cell>
          <cell r="B8651" t="str">
            <v>Prikljuèna sponka</v>
          </cell>
          <cell r="C8651" t="str">
            <v>P002 10-35</v>
          </cell>
          <cell r="D8651" t="str">
            <v>3,5050</v>
          </cell>
          <cell r="E8651" t="str">
            <v>NL</v>
          </cell>
          <cell r="F8651">
            <v>32</v>
          </cell>
          <cell r="G8651">
            <v>23834</v>
          </cell>
          <cell r="H8651">
            <v>0</v>
          </cell>
          <cell r="I8651">
            <v>24072.34</v>
          </cell>
          <cell r="J8651">
            <v>3033114.84</v>
          </cell>
          <cell r="K8651">
            <v>0.55000000000000004</v>
          </cell>
          <cell r="L8651">
            <v>4701329</v>
          </cell>
        </row>
        <row r="8652">
          <cell r="A8652" t="str">
            <v>001701500</v>
          </cell>
          <cell r="B8652" t="str">
            <v>Sletev - varloèstikalo</v>
          </cell>
          <cell r="C8652" t="str">
            <v>SL00/100 EK 3p M8</v>
          </cell>
          <cell r="D8652" t="str">
            <v>57,1921</v>
          </cell>
          <cell r="E8652" t="str">
            <v>NL</v>
          </cell>
          <cell r="F8652">
            <v>32</v>
          </cell>
          <cell r="G8652">
            <v>388906.28</v>
          </cell>
          <cell r="H8652">
            <v>0</v>
          </cell>
          <cell r="I8652">
            <v>392795.34280000004</v>
          </cell>
          <cell r="J8652">
            <v>49492213.192800008</v>
          </cell>
          <cell r="K8652">
            <v>0.57999999999999996</v>
          </cell>
          <cell r="L8652">
            <v>78197697</v>
          </cell>
        </row>
        <row r="8653">
          <cell r="A8653" t="str">
            <v>001701501</v>
          </cell>
          <cell r="B8653" t="str">
            <v>Sletev - varloèstikalo</v>
          </cell>
          <cell r="C8653" t="str">
            <v>SL00/100 EK BT00 10-70</v>
          </cell>
          <cell r="D8653" t="str">
            <v>62,8741</v>
          </cell>
          <cell r="E8653" t="str">
            <v>NL</v>
          </cell>
          <cell r="F8653">
            <v>32</v>
          </cell>
          <cell r="G8653">
            <v>427543.88</v>
          </cell>
          <cell r="H8653">
            <v>0</v>
          </cell>
          <cell r="I8653">
            <v>431819.31880000001</v>
          </cell>
          <cell r="J8653">
            <v>54409234.168800004</v>
          </cell>
          <cell r="K8653">
            <v>0.57999999999999996</v>
          </cell>
          <cell r="L8653">
            <v>85966590</v>
          </cell>
        </row>
        <row r="8654">
          <cell r="A8654" t="str">
            <v>001701502</v>
          </cell>
          <cell r="B8654" t="str">
            <v>Sletev - varloèstikalo</v>
          </cell>
          <cell r="C8654" t="str">
            <v>SL00/100 EK OS00 6-50</v>
          </cell>
          <cell r="D8654" t="str">
            <v>58,0038</v>
          </cell>
          <cell r="E8654" t="str">
            <v>NL</v>
          </cell>
          <cell r="F8654">
            <v>32</v>
          </cell>
          <cell r="G8654">
            <v>394425.84</v>
          </cell>
          <cell r="H8654">
            <v>0</v>
          </cell>
          <cell r="I8654">
            <v>398370.09840000002</v>
          </cell>
          <cell r="J8654">
            <v>50194632.398400001</v>
          </cell>
          <cell r="K8654">
            <v>0.57999999999999996</v>
          </cell>
          <cell r="L8654">
            <v>79307520</v>
          </cell>
        </row>
        <row r="8655">
          <cell r="A8655" t="str">
            <v>001701503</v>
          </cell>
          <cell r="B8655" t="str">
            <v>Sletev - varloèstikalo</v>
          </cell>
          <cell r="C8655" t="str">
            <v>SL00/100 EK P00 10-70</v>
          </cell>
          <cell r="D8655" t="str">
            <v>62,0962</v>
          </cell>
          <cell r="E8655" t="str">
            <v>NL</v>
          </cell>
          <cell r="F8655">
            <v>32</v>
          </cell>
          <cell r="G8655">
            <v>422254.16000000003</v>
          </cell>
          <cell r="H8655">
            <v>0</v>
          </cell>
          <cell r="I8655">
            <v>426476.70160000003</v>
          </cell>
          <cell r="J8655">
            <v>53736064.401600003</v>
          </cell>
          <cell r="K8655">
            <v>0.57999999999999996</v>
          </cell>
          <cell r="L8655">
            <v>84902982</v>
          </cell>
        </row>
        <row r="8656">
          <cell r="A8656" t="str">
            <v>001701505</v>
          </cell>
          <cell r="B8656" t="str">
            <v>Sletev - varloèstikalo</v>
          </cell>
          <cell r="C8656" t="str">
            <v>SL00/100 EK P002 50</v>
          </cell>
          <cell r="D8656" t="str">
            <v>64,7681</v>
          </cell>
          <cell r="E8656" t="str">
            <v>NL</v>
          </cell>
          <cell r="F8656">
            <v>32</v>
          </cell>
          <cell r="G8656">
            <v>440423.08</v>
          </cell>
          <cell r="H8656">
            <v>0</v>
          </cell>
          <cell r="I8656">
            <v>444827.31080000004</v>
          </cell>
          <cell r="J8656">
            <v>56048241.160800003</v>
          </cell>
          <cell r="K8656">
            <v>0.57999999999999996</v>
          </cell>
          <cell r="L8656">
            <v>88556222</v>
          </cell>
        </row>
        <row r="8657">
          <cell r="A8657" t="str">
            <v>001701600</v>
          </cell>
          <cell r="B8657" t="str">
            <v>Varovalèna letev</v>
          </cell>
          <cell r="C8657" t="str">
            <v>VL00/100 EK M8</v>
          </cell>
          <cell r="D8657" t="str">
            <v>46,6398</v>
          </cell>
          <cell r="E8657" t="str">
            <v>NL</v>
          </cell>
          <cell r="F8657">
            <v>32</v>
          </cell>
          <cell r="G8657">
            <v>317150.64</v>
          </cell>
          <cell r="H8657">
            <v>0</v>
          </cell>
          <cell r="I8657">
            <v>320322.14640000003</v>
          </cell>
          <cell r="J8657">
            <v>40360590.446400002</v>
          </cell>
          <cell r="K8657">
            <v>0.57999999999999996</v>
          </cell>
          <cell r="L8657">
            <v>63769733</v>
          </cell>
        </row>
        <row r="8658">
          <cell r="A8658" t="str">
            <v>001701601</v>
          </cell>
          <cell r="B8658" t="str">
            <v>Varovalèna letev</v>
          </cell>
          <cell r="C8658" t="str">
            <v>VL00/100 BT00 10-70</v>
          </cell>
          <cell r="D8658" t="str">
            <v>45,0840</v>
          </cell>
          <cell r="E8658" t="str">
            <v>NL</v>
          </cell>
          <cell r="F8658">
            <v>32</v>
          </cell>
          <cell r="G8658">
            <v>306571.2</v>
          </cell>
          <cell r="H8658">
            <v>0</v>
          </cell>
          <cell r="I8658">
            <v>309636.91200000001</v>
          </cell>
          <cell r="J8658">
            <v>39014250.912</v>
          </cell>
          <cell r="K8658">
            <v>0.57999999999999996</v>
          </cell>
          <cell r="L8658">
            <v>61642517</v>
          </cell>
        </row>
        <row r="8659">
          <cell r="A8659" t="str">
            <v>001701602</v>
          </cell>
          <cell r="B8659" t="str">
            <v>Varovalèna letev</v>
          </cell>
          <cell r="C8659" t="str">
            <v>VL00/100 OS00 6-50</v>
          </cell>
          <cell r="D8659" t="str">
            <v>46,3354</v>
          </cell>
          <cell r="E8659" t="str">
            <v>NL</v>
          </cell>
          <cell r="F8659">
            <v>32</v>
          </cell>
          <cell r="G8659">
            <v>315080.72000000003</v>
          </cell>
          <cell r="H8659">
            <v>0</v>
          </cell>
          <cell r="I8659">
            <v>318231.52720000001</v>
          </cell>
          <cell r="J8659">
            <v>40097172.427200004</v>
          </cell>
          <cell r="K8659">
            <v>0.57999999999999996</v>
          </cell>
          <cell r="L8659">
            <v>63353533</v>
          </cell>
        </row>
        <row r="8660">
          <cell r="A8660" t="str">
            <v>001701603</v>
          </cell>
          <cell r="B8660" t="str">
            <v>Varovalèna letev</v>
          </cell>
          <cell r="C8660" t="str">
            <v>VL00/100 P00 10-70</v>
          </cell>
          <cell r="D8660" t="str">
            <v>50,4278</v>
          </cell>
          <cell r="E8660" t="str">
            <v>NL</v>
          </cell>
          <cell r="F8660">
            <v>32</v>
          </cell>
          <cell r="G8660">
            <v>342909.04000000004</v>
          </cell>
          <cell r="H8660">
            <v>0</v>
          </cell>
          <cell r="I8660">
            <v>346338.13040000002</v>
          </cell>
          <cell r="J8660">
            <v>43638604.430400006</v>
          </cell>
          <cell r="K8660">
            <v>0.57999999999999996</v>
          </cell>
          <cell r="L8660">
            <v>68948996</v>
          </cell>
        </row>
        <row r="8661">
          <cell r="A8661" t="str">
            <v>001701605</v>
          </cell>
          <cell r="B8661" t="str">
            <v>Varovalèna letev</v>
          </cell>
          <cell r="C8661" t="str">
            <v>VL00/100 P002 50</v>
          </cell>
          <cell r="D8661" t="str">
            <v>53,0659</v>
          </cell>
          <cell r="E8661" t="str">
            <v>NL</v>
          </cell>
          <cell r="F8661">
            <v>32</v>
          </cell>
          <cell r="G8661">
            <v>360848.12000000005</v>
          </cell>
          <cell r="H8661">
            <v>0</v>
          </cell>
          <cell r="I8661">
            <v>364456.60120000003</v>
          </cell>
          <cell r="J8661">
            <v>45921531.751200005</v>
          </cell>
          <cell r="K8661">
            <v>0.57999999999999996</v>
          </cell>
          <cell r="L8661">
            <v>72556021</v>
          </cell>
        </row>
        <row r="8662">
          <cell r="A8662" t="str">
            <v>001101044</v>
          </cell>
          <cell r="B8662" t="str">
            <v>Razdelilnik</v>
          </cell>
          <cell r="C8662" t="str">
            <v>EC 1+1</v>
          </cell>
          <cell r="D8662" t="str">
            <v>1,7019</v>
          </cell>
          <cell r="E8662" t="str">
            <v>PA</v>
          </cell>
          <cell r="F8662">
            <v>32</v>
          </cell>
          <cell r="G8662">
            <v>11572.92</v>
          </cell>
          <cell r="H8662">
            <v>0.1</v>
          </cell>
          <cell r="I8662">
            <v>12857.514120000002</v>
          </cell>
          <cell r="J8662">
            <v>1620046.7791200003</v>
          </cell>
          <cell r="K8662">
            <v>0.57999999999999996</v>
          </cell>
          <cell r="L8662">
            <v>2559674</v>
          </cell>
        </row>
        <row r="8663">
          <cell r="A8663" t="str">
            <v>001101045</v>
          </cell>
          <cell r="B8663" t="str">
            <v>Razdelilnik</v>
          </cell>
          <cell r="C8663" t="str">
            <v>EC 3+1</v>
          </cell>
          <cell r="D8663" t="str">
            <v>1,9327</v>
          </cell>
          <cell r="E8663" t="str">
            <v>PA</v>
          </cell>
          <cell r="F8663">
            <v>32</v>
          </cell>
          <cell r="G8663">
            <v>13142.36</v>
          </cell>
          <cell r="H8663">
            <v>0.1</v>
          </cell>
          <cell r="I8663">
            <v>14601.161960000001</v>
          </cell>
          <cell r="J8663">
            <v>1839746.4069600001</v>
          </cell>
          <cell r="K8663">
            <v>0.57999999999999996</v>
          </cell>
          <cell r="L8663">
            <v>2906800</v>
          </cell>
        </row>
        <row r="8664">
          <cell r="A8664" t="str">
            <v>001101046</v>
          </cell>
          <cell r="B8664" t="str">
            <v>Razdelilnik</v>
          </cell>
          <cell r="C8664" t="str">
            <v>EC 3+2</v>
          </cell>
          <cell r="D8664" t="str">
            <v>5,3941</v>
          </cell>
          <cell r="E8664" t="str">
            <v>PA</v>
          </cell>
          <cell r="F8664">
            <v>32</v>
          </cell>
          <cell r="G8664">
            <v>36679.880000000005</v>
          </cell>
          <cell r="H8664">
            <v>0.1</v>
          </cell>
          <cell r="I8664">
            <v>40751.34668000001</v>
          </cell>
          <cell r="J8664">
            <v>5134669.6816800013</v>
          </cell>
          <cell r="K8664">
            <v>0.57999999999999996</v>
          </cell>
          <cell r="L8664">
            <v>8112779</v>
          </cell>
        </row>
        <row r="8665">
          <cell r="A8665" t="str">
            <v>001101189</v>
          </cell>
          <cell r="B8665" t="str">
            <v>Razdelilnik</v>
          </cell>
          <cell r="C8665" t="str">
            <v>ECG14MEDIAPO</v>
          </cell>
          <cell r="D8665" t="str">
            <v>27,0640</v>
          </cell>
          <cell r="E8665" t="str">
            <v>PA</v>
          </cell>
          <cell r="F8665">
            <v>32</v>
          </cell>
          <cell r="G8665">
            <v>184035.20000000001</v>
          </cell>
          <cell r="H8665">
            <v>0.1</v>
          </cell>
          <cell r="I8665">
            <v>204463.10720000003</v>
          </cell>
          <cell r="J8665">
            <v>25762351.507200003</v>
          </cell>
          <cell r="K8665">
            <v>0.55000000000000004</v>
          </cell>
          <cell r="L8665">
            <v>39931645</v>
          </cell>
        </row>
        <row r="8666">
          <cell r="A8666" t="str">
            <v>001101190</v>
          </cell>
          <cell r="B8666" t="str">
            <v>Razdelilnik</v>
          </cell>
          <cell r="C8666" t="str">
            <v>ECG28MEDIAPO</v>
          </cell>
          <cell r="D8666" t="str">
            <v>33,8300</v>
          </cell>
          <cell r="E8666" t="str">
            <v>PA</v>
          </cell>
          <cell r="F8666">
            <v>32</v>
          </cell>
          <cell r="G8666">
            <v>230044.00000000003</v>
          </cell>
          <cell r="H8666">
            <v>0.1</v>
          </cell>
          <cell r="I8666">
            <v>255578.88400000005</v>
          </cell>
          <cell r="J8666">
            <v>32202939.384000007</v>
          </cell>
          <cell r="K8666">
            <v>0.55000000000000004</v>
          </cell>
          <cell r="L8666">
            <v>49914557</v>
          </cell>
        </row>
        <row r="8667">
          <cell r="A8667" t="str">
            <v>001101191</v>
          </cell>
          <cell r="B8667" t="str">
            <v>Razdelilnik</v>
          </cell>
          <cell r="C8667" t="str">
            <v>ECG42MEDIAPO</v>
          </cell>
          <cell r="D8667" t="str">
            <v>43,6714</v>
          </cell>
          <cell r="E8667" t="str">
            <v>PA</v>
          </cell>
          <cell r="F8667">
            <v>32</v>
          </cell>
          <cell r="G8667">
            <v>296965.52</v>
          </cell>
          <cell r="H8667">
            <v>0.1</v>
          </cell>
          <cell r="I8667">
            <v>329928.69272000005</v>
          </cell>
          <cell r="J8667">
            <v>41571015.282720007</v>
          </cell>
          <cell r="K8667">
            <v>0.55000000000000004</v>
          </cell>
          <cell r="L8667">
            <v>64435074</v>
          </cell>
        </row>
        <row r="8668">
          <cell r="A8668" t="str">
            <v>001101081</v>
          </cell>
          <cell r="B8668" t="str">
            <v>Razdelilnik</v>
          </cell>
          <cell r="C8668" t="str">
            <v>ECT 2x18PT</v>
          </cell>
          <cell r="D8668" t="str">
            <v>23,8004</v>
          </cell>
          <cell r="E8668" t="str">
            <v>PA</v>
          </cell>
          <cell r="F8668">
            <v>32</v>
          </cell>
          <cell r="G8668">
            <v>161842.72</v>
          </cell>
          <cell r="H8668">
            <v>0.1</v>
          </cell>
          <cell r="I8668">
            <v>179807.26192000002</v>
          </cell>
          <cell r="J8668">
            <v>22655715.001920003</v>
          </cell>
          <cell r="K8668">
            <v>0.57999999999999996</v>
          </cell>
          <cell r="L8668">
            <v>1875</v>
          </cell>
        </row>
        <row r="8669">
          <cell r="A8669" t="str">
            <v>001101082</v>
          </cell>
          <cell r="B8669" t="str">
            <v>Razdelilnik</v>
          </cell>
          <cell r="C8669" t="str">
            <v>ECT 2x18PO</v>
          </cell>
          <cell r="D8669" t="str">
            <v>23,8004</v>
          </cell>
          <cell r="E8669" t="str">
            <v>PA</v>
          </cell>
          <cell r="F8669">
            <v>32</v>
          </cell>
          <cell r="G8669">
            <v>161842.72</v>
          </cell>
          <cell r="H8669">
            <v>0.1</v>
          </cell>
          <cell r="I8669">
            <v>179807.26192000002</v>
          </cell>
          <cell r="J8669">
            <v>22655715.001920003</v>
          </cell>
          <cell r="K8669">
            <v>0.57999999999999996</v>
          </cell>
          <cell r="L8669">
            <v>35796030</v>
          </cell>
        </row>
        <row r="8670">
          <cell r="A8670" t="str">
            <v>001101083</v>
          </cell>
          <cell r="B8670" t="str">
            <v>Razdelilnik</v>
          </cell>
          <cell r="C8670" t="str">
            <v>ECM 2x18PT</v>
          </cell>
          <cell r="D8670" t="str">
            <v>23,8004</v>
          </cell>
          <cell r="E8670" t="str">
            <v>PA</v>
          </cell>
          <cell r="F8670">
            <v>32</v>
          </cell>
          <cell r="G8670">
            <v>161842.72</v>
          </cell>
          <cell r="H8670">
            <v>0.1</v>
          </cell>
          <cell r="I8670">
            <v>179807.26192000002</v>
          </cell>
          <cell r="J8670">
            <v>22655715.001920003</v>
          </cell>
          <cell r="K8670">
            <v>0.57999999999999996</v>
          </cell>
          <cell r="L8670">
            <v>1875</v>
          </cell>
        </row>
        <row r="8671">
          <cell r="A8671" t="str">
            <v>001101084</v>
          </cell>
          <cell r="B8671" t="str">
            <v>Razdelilnik</v>
          </cell>
          <cell r="C8671" t="str">
            <v>ECM 2x18PO</v>
          </cell>
          <cell r="D8671" t="str">
            <v>23,8004</v>
          </cell>
          <cell r="E8671" t="str">
            <v>PA</v>
          </cell>
          <cell r="F8671">
            <v>32</v>
          </cell>
          <cell r="G8671">
            <v>161842.72</v>
          </cell>
          <cell r="H8671">
            <v>0.1</v>
          </cell>
          <cell r="I8671">
            <v>179807.26192000002</v>
          </cell>
          <cell r="J8671">
            <v>22655715.001920003</v>
          </cell>
          <cell r="K8671">
            <v>0.57999999999999996</v>
          </cell>
          <cell r="L8671">
            <v>35796030</v>
          </cell>
        </row>
        <row r="8672">
          <cell r="A8672" t="str">
            <v>001101040</v>
          </cell>
          <cell r="B8672" t="str">
            <v>Razdelilnik</v>
          </cell>
          <cell r="C8672" t="str">
            <v>ECT 3x18PT</v>
          </cell>
          <cell r="D8672" t="str">
            <v>34,2129</v>
          </cell>
          <cell r="E8672" t="str">
            <v>PA</v>
          </cell>
          <cell r="F8672">
            <v>32</v>
          </cell>
          <cell r="G8672">
            <v>232647.72000000003</v>
          </cell>
          <cell r="H8672">
            <v>0.1</v>
          </cell>
          <cell r="I8672">
            <v>258471.61692000006</v>
          </cell>
          <cell r="J8672">
            <v>32567423.731920008</v>
          </cell>
          <cell r="K8672">
            <v>0.57999999999999996</v>
          </cell>
          <cell r="L8672">
            <v>51456530</v>
          </cell>
        </row>
        <row r="8673">
          <cell r="A8673" t="str">
            <v>001101041</v>
          </cell>
          <cell r="B8673" t="str">
            <v>Razdelilnik</v>
          </cell>
          <cell r="C8673" t="str">
            <v>ECT 3x18PO</v>
          </cell>
          <cell r="D8673" t="str">
            <v>34,2129</v>
          </cell>
          <cell r="E8673" t="str">
            <v>PA</v>
          </cell>
          <cell r="F8673">
            <v>32</v>
          </cell>
          <cell r="G8673">
            <v>232647.72000000003</v>
          </cell>
          <cell r="H8673">
            <v>0.1</v>
          </cell>
          <cell r="I8673">
            <v>258471.61692000006</v>
          </cell>
          <cell r="J8673">
            <v>32567423.731920008</v>
          </cell>
          <cell r="K8673">
            <v>0.57999999999999996</v>
          </cell>
          <cell r="L8673">
            <v>51456530</v>
          </cell>
        </row>
        <row r="8674">
          <cell r="A8674" t="str">
            <v>001101047</v>
          </cell>
          <cell r="B8674" t="str">
            <v>Razdelilnik</v>
          </cell>
          <cell r="C8674" t="str">
            <v>ECM 3x18PT</v>
          </cell>
          <cell r="D8674" t="str">
            <v>34,2129</v>
          </cell>
          <cell r="E8674" t="str">
            <v>PA</v>
          </cell>
          <cell r="F8674">
            <v>32</v>
          </cell>
          <cell r="G8674">
            <v>232647.72000000003</v>
          </cell>
          <cell r="H8674">
            <v>0.1</v>
          </cell>
          <cell r="I8674">
            <v>258471.61692000006</v>
          </cell>
          <cell r="J8674">
            <v>32567423.731920008</v>
          </cell>
          <cell r="K8674">
            <v>0.57999999999999996</v>
          </cell>
          <cell r="L8674">
            <v>51456530</v>
          </cell>
        </row>
        <row r="8675">
          <cell r="A8675" t="str">
            <v>001101048</v>
          </cell>
          <cell r="B8675" t="str">
            <v>Razdelilnik</v>
          </cell>
          <cell r="C8675" t="str">
            <v>ECM 3x18PO</v>
          </cell>
          <cell r="D8675" t="str">
            <v>34,2129</v>
          </cell>
          <cell r="E8675" t="str">
            <v>PA</v>
          </cell>
          <cell r="F8675">
            <v>32</v>
          </cell>
          <cell r="G8675">
            <v>232647.72000000003</v>
          </cell>
          <cell r="H8675">
            <v>0.1</v>
          </cell>
          <cell r="I8675">
            <v>258471.61692000006</v>
          </cell>
          <cell r="J8675">
            <v>32567423.731920008</v>
          </cell>
          <cell r="K8675">
            <v>0.57999999999999996</v>
          </cell>
          <cell r="L8675">
            <v>51456530</v>
          </cell>
        </row>
        <row r="8676">
          <cell r="A8676" t="str">
            <v>001101059</v>
          </cell>
          <cell r="B8676" t="str">
            <v>Kljuè</v>
          </cell>
          <cell r="C8676" t="str">
            <v>E-KEY</v>
          </cell>
          <cell r="D8676" t="str">
            <v>1,8786</v>
          </cell>
          <cell r="E8676" t="str">
            <v>PC</v>
          </cell>
          <cell r="F8676">
            <v>32</v>
          </cell>
          <cell r="G8676">
            <v>12774.480000000001</v>
          </cell>
          <cell r="H8676">
            <v>0.1</v>
          </cell>
          <cell r="I8676">
            <v>14192.447280000004</v>
          </cell>
          <cell r="J8676">
            <v>1788248.3572800006</v>
          </cell>
          <cell r="K8676">
            <v>0.57999999999999996</v>
          </cell>
          <cell r="L8676">
            <v>2825433</v>
          </cell>
        </row>
        <row r="8677">
          <cell r="A8677" t="str">
            <v>001101150</v>
          </cell>
          <cell r="B8677" t="str">
            <v>Kljuèavnica</v>
          </cell>
          <cell r="C8677" t="str">
            <v>ECGLK-p</v>
          </cell>
          <cell r="D8677" t="str">
            <v>11,5847</v>
          </cell>
          <cell r="E8677" t="str">
            <v>PA</v>
          </cell>
          <cell r="F8677">
            <v>32</v>
          </cell>
          <cell r="G8677">
            <v>78775.960000000006</v>
          </cell>
          <cell r="H8677">
            <v>0.1</v>
          </cell>
          <cell r="I8677">
            <v>87520.091560000015</v>
          </cell>
          <cell r="J8677">
            <v>11027531.536560003</v>
          </cell>
          <cell r="K8677">
            <v>0.57999999999999996</v>
          </cell>
          <cell r="L8677">
            <v>17423500</v>
          </cell>
        </row>
        <row r="8678">
          <cell r="A8678" t="str">
            <v>001101151</v>
          </cell>
          <cell r="B8678" t="str">
            <v>Kljuèavnica</v>
          </cell>
          <cell r="C8678" t="str">
            <v>ECGLK-m</v>
          </cell>
          <cell r="D8678" t="str">
            <v>14,0895</v>
          </cell>
          <cell r="E8678" t="str">
            <v>PC</v>
          </cell>
          <cell r="F8678">
            <v>32</v>
          </cell>
          <cell r="G8678">
            <v>95808.6</v>
          </cell>
          <cell r="H8678">
            <v>0.1</v>
          </cell>
          <cell r="I8678">
            <v>106443.35460000002</v>
          </cell>
          <cell r="J8678">
            <v>13411862.679600002</v>
          </cell>
          <cell r="K8678">
            <v>0.57999999999999996</v>
          </cell>
          <cell r="L8678">
            <v>21190744</v>
          </cell>
        </row>
        <row r="8679">
          <cell r="A8679" t="str">
            <v>001101175</v>
          </cell>
          <cell r="B8679" t="str">
            <v>Nosilec</v>
          </cell>
          <cell r="C8679" t="str">
            <v>ECGBR</v>
          </cell>
          <cell r="D8679" t="str">
            <v>3,6613</v>
          </cell>
          <cell r="E8679" t="str">
            <v>PC</v>
          </cell>
          <cell r="F8679">
            <v>32</v>
          </cell>
          <cell r="G8679">
            <v>24896.84</v>
          </cell>
          <cell r="H8679">
            <v>0.1</v>
          </cell>
          <cell r="I8679">
            <v>27660.38924</v>
          </cell>
          <cell r="J8679">
            <v>3485209.0442400002</v>
          </cell>
          <cell r="K8679">
            <v>0.57999999999999996</v>
          </cell>
          <cell r="L8679">
            <v>5506631</v>
          </cell>
        </row>
        <row r="8680">
          <cell r="A8680" t="str">
            <v>002921220</v>
          </cell>
          <cell r="B8680" t="str">
            <v>Zakljuèni pokrov</v>
          </cell>
          <cell r="C8680" t="str">
            <v>Z-10/1F</v>
          </cell>
          <cell r="D8680" t="str">
            <v>0,2407</v>
          </cell>
          <cell r="E8680" t="str">
            <v>PC</v>
          </cell>
          <cell r="F8680">
            <v>32</v>
          </cell>
          <cell r="G8680" t="e">
            <v>#VALUE!</v>
          </cell>
          <cell r="H8680">
            <v>0.1</v>
          </cell>
          <cell r="I8680" t="e">
            <v>#VALUE!</v>
          </cell>
          <cell r="J8680" t="e">
            <v>#VALUE!</v>
          </cell>
          <cell r="K8680">
            <v>0.57999999999999996</v>
          </cell>
          <cell r="L8680" t="e">
            <v>#VALUE!</v>
          </cell>
        </row>
        <row r="8681">
          <cell r="A8681" t="str">
            <v>002921221</v>
          </cell>
          <cell r="B8681" t="str">
            <v>Zakljuèni pokrov</v>
          </cell>
          <cell r="C8681" t="str">
            <v>Z-12/1F</v>
          </cell>
          <cell r="D8681" t="str">
            <v>0,2407</v>
          </cell>
          <cell r="E8681" t="str">
            <v>PC</v>
          </cell>
          <cell r="F8681">
            <v>32</v>
          </cell>
          <cell r="G8681" t="e">
            <v>#VALUE!</v>
          </cell>
          <cell r="H8681">
            <v>0.1</v>
          </cell>
          <cell r="I8681" t="e">
            <v>#VALUE!</v>
          </cell>
          <cell r="J8681" t="e">
            <v>#VALUE!</v>
          </cell>
          <cell r="K8681">
            <v>0.57999999999999996</v>
          </cell>
          <cell r="L8681" t="e">
            <v>#VALUE!</v>
          </cell>
        </row>
        <row r="8682">
          <cell r="A8682" t="str">
            <v>002921222</v>
          </cell>
          <cell r="B8682" t="str">
            <v>Zakljuèni pokrov</v>
          </cell>
          <cell r="C8682" t="str">
            <v>Z-16/1F</v>
          </cell>
          <cell r="D8682" t="str">
            <v>0,2407</v>
          </cell>
          <cell r="E8682" t="str">
            <v>PC</v>
          </cell>
          <cell r="F8682">
            <v>32</v>
          </cell>
          <cell r="G8682" t="e">
            <v>#VALUE!</v>
          </cell>
          <cell r="H8682">
            <v>0.1</v>
          </cell>
          <cell r="I8682" t="e">
            <v>#VALUE!</v>
          </cell>
          <cell r="J8682" t="e">
            <v>#VALUE!</v>
          </cell>
          <cell r="K8682">
            <v>0.57999999999999996</v>
          </cell>
          <cell r="L8682" t="e">
            <v>#VALUE!</v>
          </cell>
        </row>
        <row r="8683">
          <cell r="A8683" t="str">
            <v>002921224</v>
          </cell>
          <cell r="B8683" t="str">
            <v>Zakljuèni pokrov</v>
          </cell>
          <cell r="C8683" t="str">
            <v>Z-16/2F</v>
          </cell>
          <cell r="D8683" t="str">
            <v>0,2611</v>
          </cell>
          <cell r="E8683" t="str">
            <v>PC</v>
          </cell>
          <cell r="F8683">
            <v>32</v>
          </cell>
          <cell r="G8683" t="e">
            <v>#VALUE!</v>
          </cell>
          <cell r="H8683">
            <v>0.1</v>
          </cell>
          <cell r="I8683" t="e">
            <v>#VALUE!</v>
          </cell>
          <cell r="J8683" t="e">
            <v>#VALUE!</v>
          </cell>
          <cell r="K8683">
            <v>0.57999999999999996</v>
          </cell>
          <cell r="L8683" t="e">
            <v>#VALUE!</v>
          </cell>
        </row>
        <row r="8684">
          <cell r="A8684" t="str">
            <v>002921225</v>
          </cell>
          <cell r="B8684" t="str">
            <v>Zakljuèni pokrov</v>
          </cell>
          <cell r="C8684" t="str">
            <v>Z-16/4F</v>
          </cell>
          <cell r="D8684" t="str">
            <v>0,3193</v>
          </cell>
          <cell r="E8684" t="str">
            <v>PC</v>
          </cell>
          <cell r="F8684">
            <v>32</v>
          </cell>
          <cell r="G8684" t="e">
            <v>#VALUE!</v>
          </cell>
          <cell r="H8684">
            <v>0.1</v>
          </cell>
          <cell r="I8684" t="e">
            <v>#VALUE!</v>
          </cell>
          <cell r="J8684" t="e">
            <v>#VALUE!</v>
          </cell>
          <cell r="K8684">
            <v>0.57999999999999996</v>
          </cell>
          <cell r="L8684" t="e">
            <v>#VALUE!</v>
          </cell>
        </row>
        <row r="8685">
          <cell r="A8685" t="str">
            <v>002921226</v>
          </cell>
          <cell r="B8685" t="str">
            <v>Zakljuèni pokrov</v>
          </cell>
          <cell r="C8685" t="str">
            <v>ZS-10/3F</v>
          </cell>
          <cell r="D8685" t="str">
            <v>0,2611</v>
          </cell>
          <cell r="E8685" t="str">
            <v>PC</v>
          </cell>
          <cell r="F8685">
            <v>32</v>
          </cell>
          <cell r="G8685" t="e">
            <v>#VALUE!</v>
          </cell>
          <cell r="H8685">
            <v>0.1</v>
          </cell>
          <cell r="I8685" t="e">
            <v>#VALUE!</v>
          </cell>
          <cell r="J8685" t="e">
            <v>#VALUE!</v>
          </cell>
          <cell r="K8685">
            <v>0.57999999999999996</v>
          </cell>
          <cell r="L8685" t="e">
            <v>#VALUE!</v>
          </cell>
        </row>
        <row r="8686">
          <cell r="A8686" t="str">
            <v>002921150</v>
          </cell>
          <cell r="B8686" t="str">
            <v>Izolirana zbiralnica</v>
          </cell>
          <cell r="C8686" t="str">
            <v>SKN0021/10</v>
          </cell>
          <cell r="D8686" t="str">
            <v>11,3464</v>
          </cell>
          <cell r="E8686" t="str">
            <v>PC</v>
          </cell>
          <cell r="F8686">
            <v>32</v>
          </cell>
          <cell r="G8686">
            <v>77155.520000000004</v>
          </cell>
          <cell r="H8686">
            <v>0.1</v>
          </cell>
          <cell r="I8686">
            <v>85719.782720000017</v>
          </cell>
          <cell r="J8686">
            <v>10800692.622720003</v>
          </cell>
          <cell r="K8686">
            <v>0.57999999999999996</v>
          </cell>
          <cell r="L8686">
            <v>17065095</v>
          </cell>
        </row>
        <row r="8687">
          <cell r="A8687" t="str">
            <v>002921154</v>
          </cell>
          <cell r="B8687" t="str">
            <v>Izolirana zbiralnica</v>
          </cell>
          <cell r="C8687" t="str">
            <v>SKN0029/10 3P</v>
          </cell>
          <cell r="D8687" t="str">
            <v>15,2170</v>
          </cell>
          <cell r="E8687" t="str">
            <v>PC</v>
          </cell>
          <cell r="F8687">
            <v>32</v>
          </cell>
          <cell r="G8687">
            <v>103475.6</v>
          </cell>
          <cell r="H8687">
            <v>0.1</v>
          </cell>
          <cell r="I8687">
            <v>114961.39160000002</v>
          </cell>
          <cell r="J8687">
            <v>14485135.341600003</v>
          </cell>
          <cell r="K8687">
            <v>0.57999999999999996</v>
          </cell>
          <cell r="L8687">
            <v>22886514</v>
          </cell>
        </row>
        <row r="8688">
          <cell r="A8688" t="str">
            <v>002921155</v>
          </cell>
          <cell r="B8688" t="str">
            <v>Izolirana zbiralnica</v>
          </cell>
          <cell r="C8688" t="str">
            <v>SKN0032/10</v>
          </cell>
          <cell r="D8688" t="str">
            <v>9,1353</v>
          </cell>
          <cell r="E8688" t="str">
            <v>PC</v>
          </cell>
          <cell r="F8688">
            <v>32</v>
          </cell>
          <cell r="G8688">
            <v>62120.04</v>
          </cell>
          <cell r="H8688">
            <v>0.1</v>
          </cell>
          <cell r="I8688">
            <v>69015.364440000005</v>
          </cell>
          <cell r="J8688">
            <v>8695935.9194400012</v>
          </cell>
          <cell r="K8688">
            <v>0.57999999999999996</v>
          </cell>
          <cell r="L8688">
            <v>13739579</v>
          </cell>
        </row>
        <row r="8689">
          <cell r="A8689" t="str">
            <v>002921156</v>
          </cell>
          <cell r="B8689" t="str">
            <v>Izolirana zbiralnica</v>
          </cell>
          <cell r="C8689" t="str">
            <v>SKN0034/10 3P</v>
          </cell>
          <cell r="D8689" t="str">
            <v>11,7005</v>
          </cell>
          <cell r="E8689" t="str">
            <v>PC</v>
          </cell>
          <cell r="F8689">
            <v>32</v>
          </cell>
          <cell r="G8689">
            <v>79563.400000000009</v>
          </cell>
          <cell r="H8689">
            <v>0.1</v>
          </cell>
          <cell r="I8689">
            <v>88394.937400000024</v>
          </cell>
          <cell r="J8689">
            <v>11137762.112400003</v>
          </cell>
          <cell r="K8689">
            <v>0.57999999999999996</v>
          </cell>
          <cell r="L8689">
            <v>17597665</v>
          </cell>
        </row>
        <row r="8690">
          <cell r="A8690" t="str">
            <v>009512310</v>
          </cell>
          <cell r="B8690" t="str">
            <v>Starter</v>
          </cell>
          <cell r="C8690" t="str">
            <v>ZTE/5 4-65 W</v>
          </cell>
          <cell r="D8690" t="str">
            <v>0,2696</v>
          </cell>
          <cell r="E8690" t="str">
            <v>SB</v>
          </cell>
          <cell r="F8690">
            <v>32</v>
          </cell>
          <cell r="G8690" t="e">
            <v>#VALUE!</v>
          </cell>
          <cell r="H8690">
            <v>0</v>
          </cell>
          <cell r="I8690" t="e">
            <v>#VALUE!</v>
          </cell>
          <cell r="J8690" t="e">
            <v>#VALUE!</v>
          </cell>
          <cell r="K8690">
            <v>0.64</v>
          </cell>
          <cell r="L8690" t="e">
            <v>#VALUE!</v>
          </cell>
        </row>
        <row r="8691">
          <cell r="A8691" t="str">
            <v>009512350</v>
          </cell>
          <cell r="B8691" t="str">
            <v>Starter</v>
          </cell>
          <cell r="C8691" t="str">
            <v>ZTE/5 70-125 W</v>
          </cell>
          <cell r="D8691" t="str">
            <v>0,3008</v>
          </cell>
          <cell r="E8691" t="str">
            <v>SB</v>
          </cell>
          <cell r="F8691">
            <v>32</v>
          </cell>
          <cell r="G8691" t="e">
            <v>#VALUE!</v>
          </cell>
          <cell r="H8691">
            <v>0</v>
          </cell>
          <cell r="I8691" t="e">
            <v>#VALUE!</v>
          </cell>
          <cell r="J8691" t="e">
            <v>#VALUE!</v>
          </cell>
          <cell r="K8691">
            <v>0.64</v>
          </cell>
          <cell r="L8691" t="e">
            <v>#VALUE!</v>
          </cell>
        </row>
        <row r="8692">
          <cell r="A8692" t="str">
            <v>009911314</v>
          </cell>
          <cell r="B8692" t="str">
            <v>ROZETA</v>
          </cell>
          <cell r="C8692" t="str">
            <v>OKOV E27 tip203 ROZETA R 100W</v>
          </cell>
          <cell r="D8692" t="str">
            <v>3,5086</v>
          </cell>
          <cell r="E8692" t="str">
            <v>SA</v>
          </cell>
          <cell r="F8692">
            <v>32</v>
          </cell>
          <cell r="G8692">
            <v>23858.480000000003</v>
          </cell>
          <cell r="H8692">
            <v>0.1</v>
          </cell>
          <cell r="I8692">
            <v>26506.771280000004</v>
          </cell>
          <cell r="J8692">
            <v>3339853.1812800006</v>
          </cell>
          <cell r="K8692">
            <v>0.64</v>
          </cell>
          <cell r="L8692">
            <v>5477360</v>
          </cell>
        </row>
        <row r="8693">
          <cell r="A8693" t="str">
            <v>009911315</v>
          </cell>
          <cell r="B8693" t="str">
            <v>ROZETA</v>
          </cell>
          <cell r="C8693" t="str">
            <v>OKOV E27 tip204 ROZETA P 100W</v>
          </cell>
          <cell r="D8693" t="str">
            <v>3,5086</v>
          </cell>
          <cell r="E8693" t="str">
            <v>SA</v>
          </cell>
          <cell r="F8693">
            <v>32</v>
          </cell>
          <cell r="G8693">
            <v>23858.480000000003</v>
          </cell>
          <cell r="H8693">
            <v>0.1</v>
          </cell>
          <cell r="I8693">
            <v>26506.771280000004</v>
          </cell>
          <cell r="J8693">
            <v>3339853.1812800006</v>
          </cell>
          <cell r="K8693">
            <v>0.64</v>
          </cell>
          <cell r="L8693">
            <v>5477360</v>
          </cell>
        </row>
        <row r="8694">
          <cell r="A8694" t="str">
            <v>004229010</v>
          </cell>
          <cell r="B8694" t="str">
            <v>Podstavek varovalk</v>
          </cell>
          <cell r="C8694" t="str">
            <v>VVP 7,2 1p-N</v>
          </cell>
          <cell r="D8694" t="str">
            <v>90,2833</v>
          </cell>
          <cell r="E8694" t="str">
            <v>TD</v>
          </cell>
          <cell r="F8694">
            <v>36</v>
          </cell>
          <cell r="G8694">
            <v>577813.12</v>
          </cell>
          <cell r="H8694">
            <v>0</v>
          </cell>
          <cell r="I8694">
            <v>583591.25120000006</v>
          </cell>
          <cell r="J8694">
            <v>73532497.651200011</v>
          </cell>
          <cell r="K8694">
            <v>0.64</v>
          </cell>
          <cell r="L8694">
            <v>120593297</v>
          </cell>
        </row>
        <row r="8695">
          <cell r="A8695" t="str">
            <v>004249010</v>
          </cell>
          <cell r="B8695" t="str">
            <v>Podstavek varovalk</v>
          </cell>
          <cell r="C8695" t="str">
            <v>VVP 17,5 1p-N</v>
          </cell>
          <cell r="D8695" t="str">
            <v>92,6313</v>
          </cell>
          <cell r="E8695" t="str">
            <v>TD</v>
          </cell>
          <cell r="F8695">
            <v>36</v>
          </cell>
          <cell r="G8695">
            <v>592840.32000000007</v>
          </cell>
          <cell r="H8695">
            <v>0</v>
          </cell>
          <cell r="I8695">
            <v>598768.72320000012</v>
          </cell>
          <cell r="J8695">
            <v>75444859.123200014</v>
          </cell>
          <cell r="K8695">
            <v>0.64</v>
          </cell>
          <cell r="L8695">
            <v>123729569</v>
          </cell>
        </row>
        <row r="8696">
          <cell r="A8696" t="str">
            <v>004229030</v>
          </cell>
          <cell r="B8696" t="str">
            <v>Podstavek varovalk</v>
          </cell>
          <cell r="C8696" t="str">
            <v>VVP 7,2 1p-Z</v>
          </cell>
          <cell r="D8696" t="str">
            <v>97,5060</v>
          </cell>
          <cell r="E8696" t="str">
            <v>TD</v>
          </cell>
          <cell r="F8696">
            <v>36</v>
          </cell>
          <cell r="G8696">
            <v>624038.40000000002</v>
          </cell>
          <cell r="H8696">
            <v>0</v>
          </cell>
          <cell r="I8696">
            <v>630278.78399999999</v>
          </cell>
          <cell r="J8696">
            <v>79415126.783999994</v>
          </cell>
          <cell r="K8696">
            <v>0.64</v>
          </cell>
          <cell r="L8696">
            <v>130240808</v>
          </cell>
        </row>
        <row r="8697">
          <cell r="A8697" t="str">
            <v>004249030</v>
          </cell>
          <cell r="B8697" t="str">
            <v>Podstavek varovalk</v>
          </cell>
          <cell r="C8697" t="str">
            <v>VVP 17,5 1p-Z</v>
          </cell>
          <cell r="D8697" t="str">
            <v>168,7583</v>
          </cell>
          <cell r="E8697" t="str">
            <v>TD</v>
          </cell>
          <cell r="F8697">
            <v>36</v>
          </cell>
          <cell r="G8697">
            <v>1080053.1200000001</v>
          </cell>
          <cell r="H8697">
            <v>0</v>
          </cell>
          <cell r="I8697">
            <v>1090853.6512000002</v>
          </cell>
          <cell r="J8697">
            <v>137447560.05120003</v>
          </cell>
          <cell r="K8697">
            <v>0.64</v>
          </cell>
          <cell r="L8697">
            <v>225413999</v>
          </cell>
        </row>
        <row r="8698">
          <cell r="A8698" t="str">
            <v>004349019</v>
          </cell>
          <cell r="B8698" t="str">
            <v>Podstavek varovalk</v>
          </cell>
          <cell r="C8698" t="str">
            <v>VVP 7,2 1p-N + NK 7,2 BSW</v>
          </cell>
          <cell r="D8698" t="str">
            <v>156,7720</v>
          </cell>
          <cell r="E8698" t="str">
            <v>TD</v>
          </cell>
          <cell r="F8698">
            <v>36</v>
          </cell>
          <cell r="G8698">
            <v>1003340.8</v>
          </cell>
          <cell r="H8698">
            <v>0</v>
          </cell>
          <cell r="I8698">
            <v>1013374.2080000001</v>
          </cell>
          <cell r="J8698">
            <v>127685150.20800002</v>
          </cell>
          <cell r="K8698">
            <v>0.57999999999999996</v>
          </cell>
          <cell r="L8698">
            <v>201742538</v>
          </cell>
        </row>
        <row r="8699">
          <cell r="A8699" t="str">
            <v>004349020</v>
          </cell>
          <cell r="B8699" t="str">
            <v>Podstavek varovalk</v>
          </cell>
          <cell r="C8699" t="str">
            <v>VVP 12 1p-N + NK 12 BSW</v>
          </cell>
          <cell r="D8699" t="str">
            <v>156,7720</v>
          </cell>
          <cell r="E8699" t="str">
            <v>TD</v>
          </cell>
          <cell r="F8699">
            <v>36</v>
          </cell>
          <cell r="G8699">
            <v>1003340.8</v>
          </cell>
          <cell r="H8699">
            <v>0</v>
          </cell>
          <cell r="I8699">
            <v>1013374.2080000001</v>
          </cell>
          <cell r="J8699">
            <v>127685150.20800002</v>
          </cell>
          <cell r="K8699">
            <v>0.57999999999999996</v>
          </cell>
          <cell r="L8699">
            <v>201742538</v>
          </cell>
        </row>
        <row r="8700">
          <cell r="A8700" t="str">
            <v>004349021</v>
          </cell>
          <cell r="B8700" t="str">
            <v>Podstavek varovalk</v>
          </cell>
          <cell r="C8700" t="str">
            <v>VVP 17 1p-N + NK 17 BSW</v>
          </cell>
          <cell r="D8700" t="str">
            <v>161,1813</v>
          </cell>
          <cell r="E8700" t="str">
            <v>TD</v>
          </cell>
          <cell r="F8700">
            <v>36</v>
          </cell>
          <cell r="G8700">
            <v>1031560.3200000001</v>
          </cell>
          <cell r="H8700">
            <v>0</v>
          </cell>
          <cell r="I8700">
            <v>1041875.9232000001</v>
          </cell>
          <cell r="J8700">
            <v>131276366.32320002</v>
          </cell>
          <cell r="K8700">
            <v>0.57999999999999996</v>
          </cell>
          <cell r="L8700">
            <v>207416659</v>
          </cell>
        </row>
        <row r="8701">
          <cell r="A8701" t="str">
            <v>004349022</v>
          </cell>
          <cell r="B8701" t="str">
            <v>Podstavek varovalk</v>
          </cell>
          <cell r="C8701" t="str">
            <v>VVP 24 1p-N + NK 24 BSW</v>
          </cell>
          <cell r="D8701" t="str">
            <v>165,5905</v>
          </cell>
          <cell r="E8701" t="str">
            <v>TD</v>
          </cell>
          <cell r="F8701">
            <v>36</v>
          </cell>
          <cell r="G8701">
            <v>1059779.2</v>
          </cell>
          <cell r="H8701">
            <v>0</v>
          </cell>
          <cell r="I8701">
            <v>1070376.9919999999</v>
          </cell>
          <cell r="J8701">
            <v>134867500.99199998</v>
          </cell>
          <cell r="K8701">
            <v>0.57999999999999996</v>
          </cell>
          <cell r="L8701">
            <v>213090652</v>
          </cell>
        </row>
        <row r="8702">
          <cell r="A8702" t="str">
            <v>004349023</v>
          </cell>
          <cell r="B8702" t="str">
            <v>Podstavek varovalk</v>
          </cell>
          <cell r="C8702" t="str">
            <v>VVP 36 1p-N + NK 36 BSW</v>
          </cell>
          <cell r="D8702" t="str">
            <v>240,0572</v>
          </cell>
          <cell r="E8702" t="str">
            <v>TD</v>
          </cell>
          <cell r="F8702">
            <v>36</v>
          </cell>
          <cell r="G8702">
            <v>1536366.08</v>
          </cell>
          <cell r="H8702">
            <v>0</v>
          </cell>
          <cell r="I8702">
            <v>1551729.7408</v>
          </cell>
          <cell r="J8702">
            <v>195517947.34080002</v>
          </cell>
          <cell r="K8702">
            <v>0.57999999999999996</v>
          </cell>
          <cell r="L8702">
            <v>308918357</v>
          </cell>
        </row>
        <row r="8703">
          <cell r="A8703" t="str">
            <v>004229020</v>
          </cell>
          <cell r="B8703" t="str">
            <v>Pribor</v>
          </cell>
          <cell r="C8703" t="str">
            <v>VVP 7,2 3p-N</v>
          </cell>
          <cell r="D8703" t="str">
            <v>36,1134</v>
          </cell>
          <cell r="E8703" t="str">
            <v>TD</v>
          </cell>
          <cell r="F8703">
            <v>36</v>
          </cell>
          <cell r="G8703">
            <v>231125.76000000001</v>
          </cell>
          <cell r="H8703">
            <v>0</v>
          </cell>
          <cell r="I8703">
            <v>233437.01760000002</v>
          </cell>
          <cell r="J8703">
            <v>29413064.217600003</v>
          </cell>
          <cell r="K8703">
            <v>0.64</v>
          </cell>
          <cell r="L8703">
            <v>48237426</v>
          </cell>
        </row>
        <row r="8704">
          <cell r="A8704" t="str">
            <v>004229040</v>
          </cell>
          <cell r="B8704" t="str">
            <v>Pribor</v>
          </cell>
          <cell r="C8704" t="str">
            <v>VVP 7,2 3p-Z</v>
          </cell>
          <cell r="D8704" t="str">
            <v>36,1134</v>
          </cell>
          <cell r="E8704" t="str">
            <v>TD</v>
          </cell>
          <cell r="F8704">
            <v>36</v>
          </cell>
          <cell r="G8704">
            <v>231125.76000000001</v>
          </cell>
          <cell r="H8704">
            <v>0</v>
          </cell>
          <cell r="I8704">
            <v>233437.01760000002</v>
          </cell>
          <cell r="J8704">
            <v>29413064.217600003</v>
          </cell>
          <cell r="K8704">
            <v>0.64</v>
          </cell>
          <cell r="L8704">
            <v>48237426</v>
          </cell>
        </row>
        <row r="8705">
          <cell r="A8705" t="str">
            <v>004349007</v>
          </cell>
          <cell r="B8705" t="str">
            <v>Podstavek varovalk - pribor</v>
          </cell>
          <cell r="C8705" t="str">
            <v>NK 7,2 BSW</v>
          </cell>
          <cell r="D8705" t="str">
            <v>68,5878</v>
          </cell>
          <cell r="E8705" t="str">
            <v>TD</v>
          </cell>
          <cell r="F8705">
            <v>36</v>
          </cell>
          <cell r="G8705">
            <v>438961.91999999998</v>
          </cell>
          <cell r="H8705">
            <v>0</v>
          </cell>
          <cell r="I8705">
            <v>443351.5392</v>
          </cell>
          <cell r="J8705">
            <v>55862293.939199999</v>
          </cell>
          <cell r="K8705">
            <v>0.57999999999999996</v>
          </cell>
          <cell r="L8705">
            <v>88262425</v>
          </cell>
        </row>
        <row r="8706">
          <cell r="A8706" t="str">
            <v>004349008</v>
          </cell>
          <cell r="B8706" t="str">
            <v>Podstavek varovalk - pribor</v>
          </cell>
          <cell r="C8706" t="str">
            <v>NK 12 BSW</v>
          </cell>
          <cell r="D8706" t="str">
            <v>66,4020</v>
          </cell>
          <cell r="E8706" t="str">
            <v>TD</v>
          </cell>
          <cell r="F8706">
            <v>36</v>
          </cell>
          <cell r="G8706">
            <v>424972.79999999999</v>
          </cell>
          <cell r="H8706">
            <v>0</v>
          </cell>
          <cell r="I8706">
            <v>429222.52799999999</v>
          </cell>
          <cell r="J8706">
            <v>54082038.527999997</v>
          </cell>
          <cell r="K8706">
            <v>0.57999999999999996</v>
          </cell>
          <cell r="L8706">
            <v>85449621</v>
          </cell>
        </row>
        <row r="8707">
          <cell r="A8707" t="str">
            <v>004349009</v>
          </cell>
          <cell r="B8707" t="str">
            <v>Podstavek varovalk - pribor</v>
          </cell>
          <cell r="C8707" t="str">
            <v>NK 17 BSW</v>
          </cell>
          <cell r="D8707" t="str">
            <v>68,5878</v>
          </cell>
          <cell r="E8707" t="str">
            <v>TD</v>
          </cell>
          <cell r="F8707">
            <v>36</v>
          </cell>
          <cell r="G8707">
            <v>438961.91999999998</v>
          </cell>
          <cell r="H8707">
            <v>0</v>
          </cell>
          <cell r="I8707">
            <v>443351.5392</v>
          </cell>
          <cell r="J8707">
            <v>55862293.939199999</v>
          </cell>
          <cell r="K8707">
            <v>0.57999999999999996</v>
          </cell>
          <cell r="L8707">
            <v>88262425</v>
          </cell>
        </row>
        <row r="8708">
          <cell r="A8708" t="str">
            <v>004349010</v>
          </cell>
          <cell r="B8708" t="str">
            <v>Podstavek varovalk - pribor</v>
          </cell>
          <cell r="C8708" t="str">
            <v>NK 24 BSW</v>
          </cell>
          <cell r="D8708" t="str">
            <v>68,5878</v>
          </cell>
          <cell r="E8708" t="str">
            <v>TD</v>
          </cell>
          <cell r="F8708">
            <v>36</v>
          </cell>
          <cell r="G8708">
            <v>438961.91999999998</v>
          </cell>
          <cell r="H8708">
            <v>0</v>
          </cell>
          <cell r="I8708">
            <v>443351.5392</v>
          </cell>
          <cell r="J8708">
            <v>55862293.939199999</v>
          </cell>
          <cell r="K8708">
            <v>0.57999999999999996</v>
          </cell>
          <cell r="L8708">
            <v>88262425</v>
          </cell>
        </row>
        <row r="8709">
          <cell r="A8709" t="str">
            <v>004349011</v>
          </cell>
          <cell r="B8709" t="str">
            <v>Podstavek varovalk - pribor</v>
          </cell>
          <cell r="C8709" t="str">
            <v>NK 36 BSW</v>
          </cell>
          <cell r="D8709" t="str">
            <v>66,4020</v>
          </cell>
          <cell r="E8709" t="str">
            <v>TD</v>
          </cell>
          <cell r="F8709">
            <v>36</v>
          </cell>
          <cell r="G8709">
            <v>424972.79999999999</v>
          </cell>
          <cell r="H8709">
            <v>0</v>
          </cell>
          <cell r="I8709">
            <v>429222.52799999999</v>
          </cell>
          <cell r="J8709">
            <v>54082038.527999997</v>
          </cell>
          <cell r="K8709">
            <v>0.57999999999999996</v>
          </cell>
          <cell r="L8709">
            <v>85449621</v>
          </cell>
        </row>
        <row r="8710">
          <cell r="A8710" t="str">
            <v>004349015</v>
          </cell>
          <cell r="B8710" t="str">
            <v>Podstavek varovalk - pribor</v>
          </cell>
          <cell r="C8710" t="str">
            <v>PVV UNI L</v>
          </cell>
          <cell r="D8710" t="str">
            <v>24,6916</v>
          </cell>
          <cell r="E8710" t="str">
            <v>TD</v>
          </cell>
          <cell r="F8710">
            <v>36</v>
          </cell>
          <cell r="G8710">
            <v>158026.23999999999</v>
          </cell>
          <cell r="H8710">
            <v>0</v>
          </cell>
          <cell r="I8710">
            <v>159606.5024</v>
          </cell>
          <cell r="J8710">
            <v>20110419.3024</v>
          </cell>
          <cell r="K8710">
            <v>0.57999999999999996</v>
          </cell>
          <cell r="L8710">
            <v>31774463</v>
          </cell>
        </row>
        <row r="8711">
          <cell r="A8711" t="str">
            <v>004349016</v>
          </cell>
          <cell r="B8711" t="str">
            <v>Podstavek varovalk - pribor</v>
          </cell>
          <cell r="C8711" t="str">
            <v>PVV UNI</v>
          </cell>
          <cell r="D8711" t="str">
            <v>11,4640</v>
          </cell>
          <cell r="E8711" t="str">
            <v>TD</v>
          </cell>
          <cell r="F8711">
            <v>36</v>
          </cell>
          <cell r="G8711">
            <v>73369.600000000006</v>
          </cell>
          <cell r="H8711">
            <v>0</v>
          </cell>
          <cell r="I8711">
            <v>74103.296000000002</v>
          </cell>
          <cell r="J8711">
            <v>9337015.2960000001</v>
          </cell>
          <cell r="K8711">
            <v>0.57999999999999996</v>
          </cell>
          <cell r="L8711">
            <v>14752485</v>
          </cell>
        </row>
        <row r="8712">
          <cell r="A8712" t="str">
            <v>004110484</v>
          </cell>
          <cell r="B8712" t="str">
            <v>Talilni vložek</v>
          </cell>
          <cell r="C8712" t="str">
            <v>NVS3L 630A DC 1100V gPV</v>
          </cell>
          <cell r="D8712" t="str">
            <v>152,4029</v>
          </cell>
          <cell r="E8712" t="str">
            <v>XA</v>
          </cell>
          <cell r="F8712">
            <v>30</v>
          </cell>
          <cell r="G8712">
            <v>1066820.3</v>
          </cell>
          <cell r="H8712">
            <v>0</v>
          </cell>
          <cell r="I8712">
            <v>1077488.503</v>
          </cell>
          <cell r="J8712">
            <v>135763551.37799999</v>
          </cell>
          <cell r="K8712">
            <v>0.57999999999999996</v>
          </cell>
          <cell r="L8712">
            <v>214506412</v>
          </cell>
        </row>
        <row r="8713">
          <cell r="A8713" t="str">
            <v>004305533</v>
          </cell>
          <cell r="B8713" t="str">
            <v>Talilni vložek</v>
          </cell>
          <cell r="C8713" t="str">
            <v>G3UQ01/1100A/1000V</v>
          </cell>
          <cell r="D8713" t="str">
            <v>194,3218</v>
          </cell>
          <cell r="E8713" t="str">
            <v>UC</v>
          </cell>
          <cell r="F8713">
            <v>30</v>
          </cell>
          <cell r="G8713">
            <v>1360252.5999999999</v>
          </cell>
          <cell r="H8713">
            <v>0</v>
          </cell>
          <cell r="I8713">
            <v>1373855.1259999999</v>
          </cell>
          <cell r="J8713">
            <v>173105745.87599999</v>
          </cell>
          <cell r="K8713">
            <v>0.64</v>
          </cell>
          <cell r="L8713">
            <v>283893424</v>
          </cell>
        </row>
        <row r="8714">
          <cell r="A8714" t="str">
            <v>004305633</v>
          </cell>
          <cell r="B8714" t="str">
            <v>Talilni vložek</v>
          </cell>
          <cell r="C8714" t="str">
            <v>G3MUQ01/1100A/1000V</v>
          </cell>
          <cell r="D8714" t="str">
            <v>213,7568</v>
          </cell>
          <cell r="E8714" t="str">
            <v>UC</v>
          </cell>
          <cell r="F8714">
            <v>30</v>
          </cell>
          <cell r="G8714">
            <v>1496297.5999999999</v>
          </cell>
          <cell r="H8714">
            <v>0</v>
          </cell>
          <cell r="I8714">
            <v>1511260.5759999999</v>
          </cell>
          <cell r="J8714">
            <v>190418832.57599998</v>
          </cell>
          <cell r="K8714">
            <v>0.64</v>
          </cell>
          <cell r="L8714">
            <v>312286886</v>
          </cell>
        </row>
        <row r="8715">
          <cell r="A8715" t="str">
            <v>004122043</v>
          </cell>
          <cell r="B8715" t="str">
            <v>Podstavek talilnega vložka</v>
          </cell>
          <cell r="C8715" t="str">
            <v>US13-1/110/1250A</v>
          </cell>
          <cell r="D8715" t="str">
            <v>197,6770</v>
          </cell>
          <cell r="E8715" t="str">
            <v>NJ</v>
          </cell>
          <cell r="F8715">
            <v>36</v>
          </cell>
          <cell r="G8715">
            <v>1265132.8</v>
          </cell>
          <cell r="H8715">
            <v>0</v>
          </cell>
          <cell r="I8715">
            <v>1277784.128</v>
          </cell>
          <cell r="J8715">
            <v>161000800.12799999</v>
          </cell>
          <cell r="K8715">
            <v>0.64</v>
          </cell>
          <cell r="L8715">
            <v>264041313</v>
          </cell>
        </row>
        <row r="8716">
          <cell r="A8716" t="str">
            <v>004349005</v>
          </cell>
          <cell r="B8716" t="str">
            <v>Talilni vložek</v>
          </cell>
          <cell r="C8716" t="str">
            <v>US00-1/80</v>
          </cell>
          <cell r="D8716" t="str">
            <v>41,6967</v>
          </cell>
          <cell r="E8716" t="str">
            <v>UC</v>
          </cell>
          <cell r="F8716">
            <v>30</v>
          </cell>
          <cell r="G8716">
            <v>291876.89999999997</v>
          </cell>
          <cell r="H8716">
            <v>0</v>
          </cell>
          <cell r="I8716">
            <v>294795.66899999999</v>
          </cell>
          <cell r="J8716">
            <v>37144254.294</v>
          </cell>
          <cell r="K8716">
            <v>0.64</v>
          </cell>
          <cell r="L8716">
            <v>60916578</v>
          </cell>
        </row>
        <row r="8717">
          <cell r="A8717" t="str">
            <v>004349006</v>
          </cell>
          <cell r="B8717" t="str">
            <v>Podstavek varovalk</v>
          </cell>
          <cell r="C8717" t="str">
            <v>US1?3-1/80-110/630A 1400V</v>
          </cell>
          <cell r="D8717" t="str">
            <v>124,4411</v>
          </cell>
          <cell r="E8717" t="str">
            <v>UC</v>
          </cell>
          <cell r="F8717">
            <v>30</v>
          </cell>
          <cell r="G8717">
            <v>871087.7</v>
          </cell>
          <cell r="H8717">
            <v>0</v>
          </cell>
          <cell r="I8717">
            <v>879798.57699999993</v>
          </cell>
          <cell r="J8717">
            <v>110854620.70199999</v>
          </cell>
          <cell r="K8717">
            <v>0.64</v>
          </cell>
          <cell r="L8717">
            <v>181801578</v>
          </cell>
        </row>
        <row r="8718">
          <cell r="A8718" t="str">
            <v>002625239</v>
          </cell>
          <cell r="B8718" t="str">
            <v>Talilni vložek</v>
          </cell>
          <cell r="C8718" t="str">
            <v>CH10x85 gPV 5A/1500V DC UL</v>
          </cell>
          <cell r="D8718" t="str">
            <v>19,1923</v>
          </cell>
          <cell r="E8718" t="str">
            <v>XA</v>
          </cell>
          <cell r="F8718">
            <v>30</v>
          </cell>
          <cell r="G8718">
            <v>134346.1</v>
          </cell>
          <cell r="H8718">
            <v>0</v>
          </cell>
          <cell r="I8718">
            <v>135689.56100000002</v>
          </cell>
          <cell r="J8718">
            <v>17096884.686000001</v>
          </cell>
          <cell r="K8718">
            <v>0.64</v>
          </cell>
          <cell r="L8718">
            <v>28038891</v>
          </cell>
        </row>
        <row r="8719">
          <cell r="A8719" t="str">
            <v>002625240</v>
          </cell>
          <cell r="B8719" t="str">
            <v>Talilni vložek</v>
          </cell>
          <cell r="C8719" t="str">
            <v>CH10x85 gPV 15A/1500V DC UL</v>
          </cell>
          <cell r="D8719" t="str">
            <v>19,1923</v>
          </cell>
          <cell r="E8719" t="str">
            <v>XA</v>
          </cell>
          <cell r="F8719">
            <v>30</v>
          </cell>
          <cell r="G8719">
            <v>134346.1</v>
          </cell>
          <cell r="H8719">
            <v>0</v>
          </cell>
          <cell r="I8719">
            <v>135689.56100000002</v>
          </cell>
          <cell r="J8719">
            <v>17096884.686000001</v>
          </cell>
          <cell r="K8719">
            <v>0.64</v>
          </cell>
          <cell r="L8719">
            <v>28038891</v>
          </cell>
        </row>
        <row r="8720">
          <cell r="A8720" t="str">
            <v>002625274</v>
          </cell>
          <cell r="B8720" t="str">
            <v>Talilni vložek</v>
          </cell>
          <cell r="C8720" t="str">
            <v>CH10x85 gPV 4A/1500V DC</v>
          </cell>
          <cell r="D8720" t="str">
            <v>19,1923</v>
          </cell>
          <cell r="E8720" t="str">
            <v>MB</v>
          </cell>
          <cell r="F8720">
            <v>35</v>
          </cell>
          <cell r="G8720">
            <v>124749.95</v>
          </cell>
          <cell r="H8720">
            <v>0</v>
          </cell>
          <cell r="I8720">
            <v>125997.4495</v>
          </cell>
          <cell r="J8720">
            <v>15875678.637</v>
          </cell>
          <cell r="K8720">
            <v>0.64</v>
          </cell>
          <cell r="L8720">
            <v>26036113</v>
          </cell>
        </row>
        <row r="8721">
          <cell r="A8721" t="str">
            <v>002625276</v>
          </cell>
          <cell r="B8721" t="str">
            <v>Talilni vložek</v>
          </cell>
          <cell r="C8721" t="str">
            <v>CH10x85 gPV 5A/1500V DC</v>
          </cell>
          <cell r="D8721" t="str">
            <v>19,1923</v>
          </cell>
          <cell r="E8721" t="str">
            <v>MB</v>
          </cell>
          <cell r="F8721">
            <v>35</v>
          </cell>
          <cell r="G8721">
            <v>124749.95</v>
          </cell>
          <cell r="H8721">
            <v>0</v>
          </cell>
          <cell r="I8721">
            <v>125997.4495</v>
          </cell>
          <cell r="J8721">
            <v>15875678.637</v>
          </cell>
          <cell r="K8721">
            <v>0.64</v>
          </cell>
          <cell r="L8721">
            <v>26036113</v>
          </cell>
        </row>
        <row r="8722">
          <cell r="A8722" t="str">
            <v>002625277</v>
          </cell>
          <cell r="B8722" t="str">
            <v>Talilni vložek</v>
          </cell>
          <cell r="C8722" t="str">
            <v>CH10x85 gPV 6A/1500V DC</v>
          </cell>
          <cell r="D8722" t="str">
            <v>19,1923</v>
          </cell>
          <cell r="E8722" t="str">
            <v>MB</v>
          </cell>
          <cell r="F8722">
            <v>35</v>
          </cell>
          <cell r="G8722">
            <v>124749.95</v>
          </cell>
          <cell r="H8722">
            <v>0</v>
          </cell>
          <cell r="I8722">
            <v>125997.4495</v>
          </cell>
          <cell r="J8722">
            <v>15875678.637</v>
          </cell>
          <cell r="K8722">
            <v>0.64</v>
          </cell>
          <cell r="L8722">
            <v>26036113</v>
          </cell>
        </row>
        <row r="8723">
          <cell r="A8723" t="str">
            <v>002625279</v>
          </cell>
          <cell r="B8723" t="str">
            <v>Talilni vložek</v>
          </cell>
          <cell r="C8723" t="str">
            <v>CH10x85 gPV 8A/1500V DC</v>
          </cell>
          <cell r="D8723" t="str">
            <v>19,1923</v>
          </cell>
          <cell r="E8723" t="str">
            <v>MB</v>
          </cell>
          <cell r="F8723">
            <v>35</v>
          </cell>
          <cell r="G8723">
            <v>124749.95</v>
          </cell>
          <cell r="H8723">
            <v>0</v>
          </cell>
          <cell r="I8723">
            <v>125997.4495</v>
          </cell>
          <cell r="J8723">
            <v>15875678.637</v>
          </cell>
          <cell r="K8723">
            <v>0.64</v>
          </cell>
          <cell r="L8723">
            <v>26036113</v>
          </cell>
        </row>
        <row r="8724">
          <cell r="A8724" t="str">
            <v>002625280</v>
          </cell>
          <cell r="B8724" t="str">
            <v>Talilni vložek</v>
          </cell>
          <cell r="C8724" t="str">
            <v>CH10x85 gPV 10A/1500V DC</v>
          </cell>
          <cell r="D8724" t="str">
            <v>19,1923</v>
          </cell>
          <cell r="E8724" t="str">
            <v>MB</v>
          </cell>
          <cell r="F8724">
            <v>35</v>
          </cell>
          <cell r="G8724">
            <v>124749.95</v>
          </cell>
          <cell r="H8724">
            <v>0</v>
          </cell>
          <cell r="I8724">
            <v>125997.4495</v>
          </cell>
          <cell r="J8724">
            <v>15875678.637</v>
          </cell>
          <cell r="K8724">
            <v>0.64</v>
          </cell>
          <cell r="L8724">
            <v>26036113</v>
          </cell>
        </row>
        <row r="8725">
          <cell r="A8725" t="str">
            <v>002625282</v>
          </cell>
          <cell r="B8725" t="str">
            <v>Talilni vložek</v>
          </cell>
          <cell r="C8725" t="str">
            <v>CH10x85 gPV 12A/1500V DC</v>
          </cell>
          <cell r="D8725" t="str">
            <v>19,1923</v>
          </cell>
          <cell r="E8725" t="str">
            <v>MB</v>
          </cell>
          <cell r="F8725">
            <v>35</v>
          </cell>
          <cell r="G8725">
            <v>124749.95</v>
          </cell>
          <cell r="H8725">
            <v>0</v>
          </cell>
          <cell r="I8725">
            <v>125997.4495</v>
          </cell>
          <cell r="J8725">
            <v>15875678.637</v>
          </cell>
          <cell r="K8725">
            <v>0.64</v>
          </cell>
          <cell r="L8725">
            <v>26036113</v>
          </cell>
        </row>
        <row r="8726">
          <cell r="A8726" t="str">
            <v>002625285</v>
          </cell>
          <cell r="B8726" t="str">
            <v>Talilni vložek</v>
          </cell>
          <cell r="C8726" t="str">
            <v>CH10x85 gPV 15A/1500V DC</v>
          </cell>
          <cell r="D8726" t="str">
            <v>19,1923</v>
          </cell>
          <cell r="E8726" t="str">
            <v>MB</v>
          </cell>
          <cell r="F8726">
            <v>35</v>
          </cell>
          <cell r="G8726">
            <v>124749.95</v>
          </cell>
          <cell r="H8726">
            <v>0</v>
          </cell>
          <cell r="I8726">
            <v>125997.4495</v>
          </cell>
          <cell r="J8726">
            <v>15875678.637</v>
          </cell>
          <cell r="K8726">
            <v>0.64</v>
          </cell>
          <cell r="L8726">
            <v>26036113</v>
          </cell>
        </row>
        <row r="8727">
          <cell r="A8727" t="str">
            <v>002625286</v>
          </cell>
          <cell r="B8727" t="str">
            <v>Talilni vložek</v>
          </cell>
          <cell r="C8727" t="str">
            <v>CH10x85 gPV 16A/1500V DC</v>
          </cell>
          <cell r="D8727" t="str">
            <v>19,1923</v>
          </cell>
          <cell r="E8727" t="str">
            <v>MB</v>
          </cell>
          <cell r="F8727">
            <v>35</v>
          </cell>
          <cell r="G8727">
            <v>124749.95</v>
          </cell>
          <cell r="H8727">
            <v>0</v>
          </cell>
          <cell r="I8727">
            <v>125997.4495</v>
          </cell>
          <cell r="J8727">
            <v>15875678.637</v>
          </cell>
          <cell r="K8727">
            <v>0.64</v>
          </cell>
          <cell r="L8727">
            <v>26036113</v>
          </cell>
        </row>
        <row r="8728">
          <cell r="A8728" t="str">
            <v>002625209</v>
          </cell>
          <cell r="B8728" t="str">
            <v>Talilni vložek</v>
          </cell>
          <cell r="C8728" t="str">
            <v>CH10x85SU gPV 5A/1500V DC</v>
          </cell>
          <cell r="D8728" t="str">
            <v>28,0576</v>
          </cell>
          <cell r="E8728" t="str">
            <v>XA</v>
          </cell>
          <cell r="F8728">
            <v>30</v>
          </cell>
          <cell r="G8728">
            <v>196403.19999999998</v>
          </cell>
          <cell r="H8728">
            <v>0</v>
          </cell>
          <cell r="I8728">
            <v>198367.23199999999</v>
          </cell>
          <cell r="J8728">
            <v>24994271.231999997</v>
          </cell>
          <cell r="K8728">
            <v>0.64</v>
          </cell>
          <cell r="L8728">
            <v>40990605</v>
          </cell>
        </row>
        <row r="8729">
          <cell r="A8729" t="str">
            <v>002625219</v>
          </cell>
          <cell r="B8729" t="str">
            <v>Talilni vložek</v>
          </cell>
          <cell r="C8729" t="str">
            <v>CH10x85SU gPV 15A/1500V DC</v>
          </cell>
          <cell r="D8729" t="str">
            <v>28,0576</v>
          </cell>
          <cell r="E8729" t="str">
            <v>XA</v>
          </cell>
          <cell r="F8729">
            <v>30</v>
          </cell>
          <cell r="G8729">
            <v>196403.19999999998</v>
          </cell>
          <cell r="H8729">
            <v>0</v>
          </cell>
          <cell r="I8729">
            <v>198367.23199999999</v>
          </cell>
          <cell r="J8729">
            <v>24994271.231999997</v>
          </cell>
          <cell r="K8729">
            <v>0.64</v>
          </cell>
          <cell r="L8729">
            <v>40990605</v>
          </cell>
        </row>
        <row r="8730">
          <cell r="A8730" t="str">
            <v>002625287</v>
          </cell>
          <cell r="B8730" t="str">
            <v>Talilni vložek</v>
          </cell>
          <cell r="C8730" t="str">
            <v>CH10x85 gPV 20A/1200V DC</v>
          </cell>
          <cell r="D8730" t="str">
            <v>19,1923</v>
          </cell>
          <cell r="E8730" t="str">
            <v>MB</v>
          </cell>
          <cell r="F8730">
            <v>35</v>
          </cell>
          <cell r="G8730">
            <v>124749.95</v>
          </cell>
          <cell r="H8730">
            <v>0</v>
          </cell>
          <cell r="I8730">
            <v>125997.4495</v>
          </cell>
          <cell r="J8730">
            <v>15875678.637</v>
          </cell>
          <cell r="K8730">
            <v>0.64</v>
          </cell>
          <cell r="L8730">
            <v>26036113</v>
          </cell>
        </row>
        <row r="8731">
          <cell r="A8731" t="str">
            <v>002625288</v>
          </cell>
          <cell r="B8731" t="str">
            <v>Talilni vložek</v>
          </cell>
          <cell r="C8731" t="str">
            <v>CH10x85 gPV 25A/1200V DC</v>
          </cell>
          <cell r="D8731" t="str">
            <v>19,1923</v>
          </cell>
          <cell r="E8731" t="str">
            <v>MB</v>
          </cell>
          <cell r="F8731">
            <v>35</v>
          </cell>
          <cell r="G8731">
            <v>124749.95</v>
          </cell>
          <cell r="H8731">
            <v>0</v>
          </cell>
          <cell r="I8731">
            <v>125997.4495</v>
          </cell>
          <cell r="J8731">
            <v>15875678.637</v>
          </cell>
          <cell r="K8731">
            <v>0.64</v>
          </cell>
          <cell r="L8731">
            <v>26036113</v>
          </cell>
        </row>
        <row r="8732">
          <cell r="A8732" t="str">
            <v>002637105</v>
          </cell>
          <cell r="B8732" t="str">
            <v>Talilni vložek</v>
          </cell>
          <cell r="C8732" t="str">
            <v>CH14x51 gPV 16A/1000V DC</v>
          </cell>
          <cell r="D8732" t="str">
            <v>20,6399</v>
          </cell>
          <cell r="E8732" t="str">
            <v>XA</v>
          </cell>
          <cell r="F8732">
            <v>30</v>
          </cell>
          <cell r="G8732">
            <v>144479.29999999999</v>
          </cell>
          <cell r="H8732">
            <v>0</v>
          </cell>
          <cell r="I8732">
            <v>145924.09299999999</v>
          </cell>
          <cell r="J8732">
            <v>18386435.717999998</v>
          </cell>
          <cell r="K8732">
            <v>0.64</v>
          </cell>
          <cell r="L8732">
            <v>30153755</v>
          </cell>
        </row>
        <row r="8733">
          <cell r="A8733" t="str">
            <v>002637107</v>
          </cell>
          <cell r="B8733" t="str">
            <v>Talilni vložek</v>
          </cell>
          <cell r="C8733" t="str">
            <v>CH14x51 gPV 20A/1000V DC</v>
          </cell>
          <cell r="D8733" t="str">
            <v>20,6399</v>
          </cell>
          <cell r="E8733" t="str">
            <v>XA</v>
          </cell>
          <cell r="F8733">
            <v>30</v>
          </cell>
          <cell r="G8733">
            <v>144479.29999999999</v>
          </cell>
          <cell r="H8733">
            <v>0</v>
          </cell>
          <cell r="I8733">
            <v>145924.09299999999</v>
          </cell>
          <cell r="J8733">
            <v>18386435.717999998</v>
          </cell>
          <cell r="K8733">
            <v>0.64</v>
          </cell>
          <cell r="L8733">
            <v>30153755</v>
          </cell>
        </row>
        <row r="8734">
          <cell r="A8734" t="str">
            <v>002637109</v>
          </cell>
          <cell r="B8734" t="str">
            <v>Talilni vložek</v>
          </cell>
          <cell r="C8734" t="str">
            <v>CH14x51 gPV 25A/1000V DC</v>
          </cell>
          <cell r="D8734" t="str">
            <v>20,6399</v>
          </cell>
          <cell r="E8734" t="str">
            <v>XA</v>
          </cell>
          <cell r="F8734">
            <v>30</v>
          </cell>
          <cell r="G8734">
            <v>144479.29999999999</v>
          </cell>
          <cell r="H8734">
            <v>0</v>
          </cell>
          <cell r="I8734">
            <v>145924.09299999999</v>
          </cell>
          <cell r="J8734">
            <v>18386435.717999998</v>
          </cell>
          <cell r="K8734">
            <v>0.64</v>
          </cell>
          <cell r="L8734">
            <v>30153755</v>
          </cell>
        </row>
        <row r="8735">
          <cell r="A8735" t="str">
            <v>002637115</v>
          </cell>
          <cell r="B8735" t="str">
            <v>Talilni vložek</v>
          </cell>
          <cell r="C8735" t="str">
            <v>CH14x51 gPV 36A/1000V DC</v>
          </cell>
          <cell r="D8735" t="str">
            <v>20,6399</v>
          </cell>
          <cell r="E8735" t="str">
            <v>XA</v>
          </cell>
          <cell r="F8735">
            <v>30</v>
          </cell>
          <cell r="G8735">
            <v>144479.29999999999</v>
          </cell>
          <cell r="H8735">
            <v>0</v>
          </cell>
          <cell r="I8735">
            <v>145924.09299999999</v>
          </cell>
          <cell r="J8735">
            <v>18386435.717999998</v>
          </cell>
          <cell r="K8735">
            <v>0.64</v>
          </cell>
          <cell r="L8735">
            <v>30153755</v>
          </cell>
        </row>
        <row r="8736">
          <cell r="A8736" t="str">
            <v>002637305</v>
          </cell>
          <cell r="B8736" t="str">
            <v>Talilni vložek</v>
          </cell>
          <cell r="C8736" t="str">
            <v>CH14x51SU gPV 16A/1000V DC</v>
          </cell>
          <cell r="D8736" t="str">
            <v>35,5533</v>
          </cell>
          <cell r="E8736" t="str">
            <v>XA</v>
          </cell>
          <cell r="F8736">
            <v>30</v>
          </cell>
          <cell r="G8736">
            <v>248873.09999999998</v>
          </cell>
          <cell r="H8736">
            <v>0</v>
          </cell>
          <cell r="I8736">
            <v>251361.83099999998</v>
          </cell>
          <cell r="J8736">
            <v>31671590.705999997</v>
          </cell>
          <cell r="K8736">
            <v>0.64</v>
          </cell>
          <cell r="L8736">
            <v>51941409</v>
          </cell>
        </row>
        <row r="8737">
          <cell r="A8737" t="str">
            <v>002637307</v>
          </cell>
          <cell r="B8737" t="str">
            <v>Talilni vložek</v>
          </cell>
          <cell r="C8737" t="str">
            <v>CH14x51SU gPV 20A/1000V DC</v>
          </cell>
          <cell r="D8737" t="str">
            <v>35,5533</v>
          </cell>
          <cell r="E8737" t="str">
            <v>XA</v>
          </cell>
          <cell r="F8737">
            <v>30</v>
          </cell>
          <cell r="G8737">
            <v>248873.09999999998</v>
          </cell>
          <cell r="H8737">
            <v>0</v>
          </cell>
          <cell r="I8737">
            <v>251361.83099999998</v>
          </cell>
          <cell r="J8737">
            <v>31671590.705999997</v>
          </cell>
          <cell r="K8737">
            <v>0.64</v>
          </cell>
          <cell r="L8737">
            <v>51941409</v>
          </cell>
        </row>
        <row r="8738">
          <cell r="A8738" t="str">
            <v>002637309</v>
          </cell>
          <cell r="B8738" t="str">
            <v>Talilni vložek</v>
          </cell>
          <cell r="C8738" t="str">
            <v>CH14x51SU gPV 25A/1000V DC</v>
          </cell>
          <cell r="D8738" t="str">
            <v>35,5533</v>
          </cell>
          <cell r="E8738" t="str">
            <v>XA</v>
          </cell>
          <cell r="F8738">
            <v>30</v>
          </cell>
          <cell r="G8738">
            <v>248873.09999999998</v>
          </cell>
          <cell r="H8738">
            <v>0</v>
          </cell>
          <cell r="I8738">
            <v>251361.83099999998</v>
          </cell>
          <cell r="J8738">
            <v>31671590.705999997</v>
          </cell>
          <cell r="K8738">
            <v>0.64</v>
          </cell>
          <cell r="L8738">
            <v>51941409</v>
          </cell>
        </row>
        <row r="8739">
          <cell r="A8739" t="str">
            <v>002637315</v>
          </cell>
          <cell r="B8739" t="str">
            <v>Talilni vložek</v>
          </cell>
          <cell r="C8739" t="str">
            <v>CH14x51SU gPV 36A/1000V DC</v>
          </cell>
          <cell r="D8739" t="str">
            <v>35,5533</v>
          </cell>
          <cell r="E8739" t="str">
            <v>XA</v>
          </cell>
          <cell r="F8739">
            <v>30</v>
          </cell>
          <cell r="G8739">
            <v>248873.09999999998</v>
          </cell>
          <cell r="H8739">
            <v>0</v>
          </cell>
          <cell r="I8739">
            <v>251361.83099999998</v>
          </cell>
          <cell r="J8739">
            <v>31671590.705999997</v>
          </cell>
          <cell r="K8739">
            <v>0.64</v>
          </cell>
          <cell r="L8739">
            <v>51941409</v>
          </cell>
        </row>
        <row r="8740">
          <cell r="A8740" t="str">
            <v>002637129</v>
          </cell>
          <cell r="B8740" t="str">
            <v>Talilni vložek</v>
          </cell>
          <cell r="C8740" t="str">
            <v>CH14x65 gPV 25A 1000V</v>
          </cell>
          <cell r="D8740" t="str">
            <v>22,3247</v>
          </cell>
          <cell r="E8740" t="str">
            <v>XA</v>
          </cell>
          <cell r="F8740">
            <v>30</v>
          </cell>
          <cell r="G8740">
            <v>156272.9</v>
          </cell>
          <cell r="H8740">
            <v>0</v>
          </cell>
          <cell r="I8740">
            <v>157835.62899999999</v>
          </cell>
          <cell r="J8740">
            <v>19887289.253999997</v>
          </cell>
          <cell r="K8740">
            <v>0.64</v>
          </cell>
          <cell r="L8740">
            <v>32615155</v>
          </cell>
        </row>
        <row r="8741">
          <cell r="A8741" t="str">
            <v>002637329</v>
          </cell>
          <cell r="B8741" t="str">
            <v>Talilni vložek</v>
          </cell>
          <cell r="C8741" t="str">
            <v>SU CH14x65 gPV 25A 1000V</v>
          </cell>
          <cell r="D8741" t="str">
            <v>25,8580</v>
          </cell>
          <cell r="E8741" t="str">
            <v>XA</v>
          </cell>
          <cell r="F8741">
            <v>30</v>
          </cell>
          <cell r="G8741">
            <v>181006</v>
          </cell>
          <cell r="H8741">
            <v>0</v>
          </cell>
          <cell r="I8741">
            <v>182816.06</v>
          </cell>
          <cell r="J8741">
            <v>23034823.559999999</v>
          </cell>
          <cell r="K8741">
            <v>0.64</v>
          </cell>
          <cell r="L8741">
            <v>37777111</v>
          </cell>
        </row>
        <row r="8742">
          <cell r="A8742" t="str">
            <v>002540201</v>
          </cell>
          <cell r="B8742" t="str">
            <v>Podstavek talilnega vložka</v>
          </cell>
          <cell r="C8742" t="str">
            <v>EFH 10 DC 1p</v>
          </cell>
          <cell r="D8742" t="str">
            <v>5,4847</v>
          </cell>
          <cell r="E8742" t="str">
            <v>XB</v>
          </cell>
          <cell r="F8742">
            <v>30</v>
          </cell>
          <cell r="G8742">
            <v>38392.899999999994</v>
          </cell>
          <cell r="H8742">
            <v>0</v>
          </cell>
          <cell r="I8742">
            <v>38776.828999999998</v>
          </cell>
          <cell r="J8742">
            <v>4885880.4539999999</v>
          </cell>
          <cell r="K8742">
            <v>0.57999999999999996</v>
          </cell>
          <cell r="L8742">
            <v>7719692</v>
          </cell>
        </row>
        <row r="8743">
          <cell r="A8743" t="str">
            <v>002540501</v>
          </cell>
          <cell r="B8743" t="str">
            <v>Podstavek talilnega vložka</v>
          </cell>
          <cell r="C8743" t="str">
            <v>EFH 10 DC 1p AD</v>
          </cell>
          <cell r="D8743" t="str">
            <v>6,3074</v>
          </cell>
          <cell r="E8743" t="str">
            <v>XB</v>
          </cell>
          <cell r="F8743">
            <v>30</v>
          </cell>
          <cell r="G8743">
            <v>44151.799999999996</v>
          </cell>
          <cell r="H8743">
            <v>0</v>
          </cell>
          <cell r="I8743">
            <v>44593.317999999999</v>
          </cell>
          <cell r="J8743">
            <v>5618758.068</v>
          </cell>
          <cell r="K8743">
            <v>0.57999999999999996</v>
          </cell>
          <cell r="L8743">
            <v>8877638</v>
          </cell>
        </row>
        <row r="8744">
          <cell r="A8744" t="str">
            <v>002540211</v>
          </cell>
          <cell r="B8744" t="str">
            <v>Podstavek talilnega vložka</v>
          </cell>
          <cell r="C8744" t="str">
            <v>EFH 10 DC 1p LED</v>
          </cell>
          <cell r="D8744" t="str">
            <v>10,9610</v>
          </cell>
          <cell r="E8744" t="str">
            <v>XB</v>
          </cell>
          <cell r="F8744">
            <v>30</v>
          </cell>
          <cell r="G8744">
            <v>76727</v>
          </cell>
          <cell r="H8744">
            <v>0</v>
          </cell>
          <cell r="I8744">
            <v>77494.27</v>
          </cell>
          <cell r="J8744">
            <v>9764278.0200000014</v>
          </cell>
          <cell r="K8744">
            <v>0.57999999999999996</v>
          </cell>
          <cell r="L8744">
            <v>15427560</v>
          </cell>
        </row>
        <row r="8745">
          <cell r="A8745" t="str">
            <v>002540511</v>
          </cell>
          <cell r="B8745" t="str">
            <v>Podstavek talilnega vložka</v>
          </cell>
          <cell r="C8745" t="str">
            <v>EFH 10 DC 1p LED AD</v>
          </cell>
          <cell r="D8745" t="str">
            <v>12,6051</v>
          </cell>
          <cell r="E8745" t="str">
            <v>XB</v>
          </cell>
          <cell r="F8745">
            <v>30</v>
          </cell>
          <cell r="G8745">
            <v>88235.7</v>
          </cell>
          <cell r="H8745">
            <v>0</v>
          </cell>
          <cell r="I8745">
            <v>89118.057000000001</v>
          </cell>
          <cell r="J8745">
            <v>11228875.182</v>
          </cell>
          <cell r="K8745">
            <v>0.57999999999999996</v>
          </cell>
          <cell r="L8745">
            <v>17741623</v>
          </cell>
        </row>
        <row r="8746">
          <cell r="A8746" t="str">
            <v>002540203</v>
          </cell>
          <cell r="B8746" t="str">
            <v>Podstavek talilnega vložka</v>
          </cell>
          <cell r="C8746" t="str">
            <v>EFH 10 DC 2p</v>
          </cell>
          <cell r="D8746" t="str">
            <v>11,3476</v>
          </cell>
          <cell r="E8746" t="str">
            <v>XB</v>
          </cell>
          <cell r="F8746">
            <v>30</v>
          </cell>
          <cell r="G8746">
            <v>79433.2</v>
          </cell>
          <cell r="H8746">
            <v>0</v>
          </cell>
          <cell r="I8746">
            <v>80227.531999999992</v>
          </cell>
          <cell r="J8746">
            <v>10108669.032</v>
          </cell>
          <cell r="K8746">
            <v>0.57999999999999996</v>
          </cell>
          <cell r="L8746">
            <v>15971698</v>
          </cell>
        </row>
        <row r="8747">
          <cell r="A8747" t="str">
            <v>002540503</v>
          </cell>
          <cell r="B8747" t="str">
            <v>Podstavek talilnega vložka</v>
          </cell>
          <cell r="C8747" t="str">
            <v>EFH 10 DC 2p AD</v>
          </cell>
          <cell r="D8747" t="str">
            <v>13,0497</v>
          </cell>
          <cell r="E8747" t="str">
            <v>XB</v>
          </cell>
          <cell r="F8747">
            <v>30</v>
          </cell>
          <cell r="G8747">
            <v>91347.9</v>
          </cell>
          <cell r="H8747">
            <v>0</v>
          </cell>
          <cell r="I8747">
            <v>92261.379000000001</v>
          </cell>
          <cell r="J8747">
            <v>11624933.754000001</v>
          </cell>
          <cell r="K8747">
            <v>0.57999999999999996</v>
          </cell>
          <cell r="L8747">
            <v>18367396</v>
          </cell>
        </row>
        <row r="8748">
          <cell r="A8748" t="str">
            <v>002540513</v>
          </cell>
          <cell r="B8748" t="str">
            <v>Podstavek talilnega vložka</v>
          </cell>
          <cell r="C8748" t="str">
            <v>EFH 10 DC 2p LED AD</v>
          </cell>
          <cell r="D8748" t="str">
            <v>22,5391</v>
          </cell>
          <cell r="E8748" t="str">
            <v>XB</v>
          </cell>
          <cell r="F8748">
            <v>30</v>
          </cell>
          <cell r="G8748">
            <v>157773.69999999998</v>
          </cell>
          <cell r="H8748">
            <v>0</v>
          </cell>
          <cell r="I8748">
            <v>159351.43699999998</v>
          </cell>
          <cell r="J8748">
            <v>20078281.061999995</v>
          </cell>
          <cell r="K8748">
            <v>0.57999999999999996</v>
          </cell>
          <cell r="L8748">
            <v>31723685</v>
          </cell>
        </row>
        <row r="8749">
          <cell r="A8749" t="str">
            <v>002540213</v>
          </cell>
          <cell r="B8749" t="str">
            <v>Podstavek talilnega vložka</v>
          </cell>
          <cell r="C8749" t="str">
            <v>EFH 10 DC 2p LED</v>
          </cell>
          <cell r="D8749" t="str">
            <v>19,5992</v>
          </cell>
          <cell r="E8749" t="str">
            <v>XB</v>
          </cell>
          <cell r="F8749">
            <v>30</v>
          </cell>
          <cell r="G8749">
            <v>137194.4</v>
          </cell>
          <cell r="H8749">
            <v>0</v>
          </cell>
          <cell r="I8749">
            <v>138566.34399999998</v>
          </cell>
          <cell r="J8749">
            <v>17459359.343999997</v>
          </cell>
          <cell r="K8749">
            <v>0.57999999999999996</v>
          </cell>
          <cell r="L8749">
            <v>27585788</v>
          </cell>
        </row>
        <row r="8750">
          <cell r="A8750" t="str">
            <v>002560201</v>
          </cell>
          <cell r="B8750" t="str">
            <v>Varovalèni loèilnik</v>
          </cell>
          <cell r="C8750" t="str">
            <v>EFH 14 DC 1p</v>
          </cell>
          <cell r="D8750" t="str">
            <v>8,1703</v>
          </cell>
          <cell r="E8750" t="str">
            <v>XB</v>
          </cell>
          <cell r="F8750">
            <v>30</v>
          </cell>
          <cell r="G8750">
            <v>57192.1</v>
          </cell>
          <cell r="H8750">
            <v>0</v>
          </cell>
          <cell r="I8750">
            <v>57764.021000000001</v>
          </cell>
          <cell r="J8750">
            <v>7278266.6459999997</v>
          </cell>
          <cell r="K8750">
            <v>0.57999999999999996</v>
          </cell>
          <cell r="L8750">
            <v>11499662</v>
          </cell>
        </row>
        <row r="8751">
          <cell r="A8751" t="str">
            <v>002560211</v>
          </cell>
          <cell r="B8751" t="str">
            <v>Varovalèni loèilnik</v>
          </cell>
          <cell r="C8751" t="str">
            <v>EFH 14 DC 1p LED</v>
          </cell>
          <cell r="D8751" t="str">
            <v>16,3405</v>
          </cell>
          <cell r="E8751" t="str">
            <v>XB</v>
          </cell>
          <cell r="F8751">
            <v>30</v>
          </cell>
          <cell r="G8751">
            <v>114383.5</v>
          </cell>
          <cell r="H8751">
            <v>0</v>
          </cell>
          <cell r="I8751">
            <v>115527.33500000001</v>
          </cell>
          <cell r="J8751">
            <v>14556444.210000001</v>
          </cell>
          <cell r="K8751">
            <v>0.57999999999999996</v>
          </cell>
          <cell r="L8751">
            <v>22999182</v>
          </cell>
        </row>
        <row r="8752">
          <cell r="A8752" t="str">
            <v>002560203</v>
          </cell>
          <cell r="B8752" t="str">
            <v>Varovalèni loèilnik</v>
          </cell>
          <cell r="C8752" t="str">
            <v>EFH 14 DC 2p</v>
          </cell>
          <cell r="D8752" t="str">
            <v>20,8039</v>
          </cell>
          <cell r="E8752" t="str">
            <v>XB</v>
          </cell>
          <cell r="F8752">
            <v>30</v>
          </cell>
          <cell r="G8752">
            <v>145627.29999999999</v>
          </cell>
          <cell r="H8752">
            <v>0</v>
          </cell>
          <cell r="I8752">
            <v>147083.573</v>
          </cell>
          <cell r="J8752">
            <v>18532530.197999999</v>
          </cell>
          <cell r="K8752">
            <v>0.57999999999999996</v>
          </cell>
          <cell r="L8752">
            <v>29281398</v>
          </cell>
        </row>
        <row r="8753">
          <cell r="A8753" t="str">
            <v>002560213</v>
          </cell>
          <cell r="B8753" t="str">
            <v>Varovalèni loèilnik</v>
          </cell>
          <cell r="C8753" t="str">
            <v>EFH 14 DC 2p LED</v>
          </cell>
          <cell r="D8753" t="str">
            <v>41,6078</v>
          </cell>
          <cell r="E8753" t="str">
            <v>XB</v>
          </cell>
          <cell r="F8753">
            <v>30</v>
          </cell>
          <cell r="G8753">
            <v>291254.59999999998</v>
          </cell>
          <cell r="H8753">
            <v>0</v>
          </cell>
          <cell r="I8753">
            <v>294167.14600000001</v>
          </cell>
          <cell r="J8753">
            <v>37065060.395999998</v>
          </cell>
          <cell r="K8753">
            <v>0.57999999999999996</v>
          </cell>
          <cell r="L8753">
            <v>58562796</v>
          </cell>
        </row>
        <row r="8754">
          <cell r="A8754" t="str">
            <v>004110342</v>
          </cell>
          <cell r="B8754" t="str">
            <v>Talilni vložek</v>
          </cell>
          <cell r="C8754" t="str">
            <v>M1 gPV 200A/1000V DC</v>
          </cell>
          <cell r="D8754" t="str">
            <v>91,2936</v>
          </cell>
          <cell r="E8754" t="str">
            <v>XA</v>
          </cell>
          <cell r="F8754">
            <v>30</v>
          </cell>
          <cell r="G8754">
            <v>639055.19999999995</v>
          </cell>
          <cell r="H8754">
            <v>0</v>
          </cell>
          <cell r="I8754">
            <v>645445.75199999998</v>
          </cell>
          <cell r="J8754">
            <v>81326164.752000004</v>
          </cell>
          <cell r="K8754">
            <v>0.57999999999999996</v>
          </cell>
          <cell r="L8754">
            <v>128495341</v>
          </cell>
        </row>
        <row r="8755">
          <cell r="A8755" t="str">
            <v>004110455</v>
          </cell>
          <cell r="B8755" t="str">
            <v>Talilni vložek</v>
          </cell>
          <cell r="C8755" t="str">
            <v>M3 gPV 200A/1000V DC</v>
          </cell>
          <cell r="D8755" t="str">
            <v>97,0664</v>
          </cell>
          <cell r="E8755" t="str">
            <v>XA</v>
          </cell>
          <cell r="F8755">
            <v>30</v>
          </cell>
          <cell r="G8755">
            <v>679464.79999999993</v>
          </cell>
          <cell r="H8755">
            <v>0</v>
          </cell>
          <cell r="I8755">
            <v>686259.44799999997</v>
          </cell>
          <cell r="J8755">
            <v>86468690.447999999</v>
          </cell>
          <cell r="K8755">
            <v>0.57999999999999996</v>
          </cell>
          <cell r="L8755">
            <v>136620531</v>
          </cell>
        </row>
        <row r="8756">
          <cell r="A8756" t="str">
            <v>004110458</v>
          </cell>
          <cell r="B8756" t="str">
            <v>Talilni vložek</v>
          </cell>
          <cell r="C8756" t="str">
            <v>M3 gPV 250A/1000V DC</v>
          </cell>
          <cell r="D8756" t="str">
            <v>97,0664</v>
          </cell>
          <cell r="E8756" t="str">
            <v>XA</v>
          </cell>
          <cell r="F8756">
            <v>30</v>
          </cell>
          <cell r="G8756">
            <v>679464.79999999993</v>
          </cell>
          <cell r="H8756">
            <v>0</v>
          </cell>
          <cell r="I8756">
            <v>686259.44799999997</v>
          </cell>
          <cell r="J8756">
            <v>86468690.447999999</v>
          </cell>
          <cell r="K8756">
            <v>0.57999999999999996</v>
          </cell>
          <cell r="L8756">
            <v>136620531</v>
          </cell>
        </row>
        <row r="8757">
          <cell r="A8757" t="str">
            <v>004110459</v>
          </cell>
          <cell r="B8757" t="str">
            <v>Talilni vložek</v>
          </cell>
          <cell r="C8757" t="str">
            <v>M3 gPV 350A/1000V DC</v>
          </cell>
          <cell r="D8757" t="str">
            <v>97,0664</v>
          </cell>
          <cell r="E8757" t="str">
            <v>XA</v>
          </cell>
          <cell r="F8757">
            <v>30</v>
          </cell>
          <cell r="G8757">
            <v>679464.79999999993</v>
          </cell>
          <cell r="H8757">
            <v>0</v>
          </cell>
          <cell r="I8757">
            <v>686259.44799999997</v>
          </cell>
          <cell r="J8757">
            <v>86468690.447999999</v>
          </cell>
          <cell r="K8757">
            <v>0.57999999999999996</v>
          </cell>
          <cell r="L8757">
            <v>136620531</v>
          </cell>
        </row>
        <row r="8758">
          <cell r="A8758" t="str">
            <v>004110460</v>
          </cell>
          <cell r="B8758" t="str">
            <v>Talilni vložek</v>
          </cell>
          <cell r="C8758" t="str">
            <v>M3 gPV 315A/1000V DC</v>
          </cell>
          <cell r="D8758" t="str">
            <v>97,0664</v>
          </cell>
          <cell r="E8758" t="str">
            <v>XA</v>
          </cell>
          <cell r="F8758">
            <v>30</v>
          </cell>
          <cell r="G8758">
            <v>679464.79999999993</v>
          </cell>
          <cell r="H8758">
            <v>0</v>
          </cell>
          <cell r="I8758">
            <v>686259.44799999997</v>
          </cell>
          <cell r="J8758">
            <v>86468690.447999999</v>
          </cell>
          <cell r="K8758">
            <v>0.57999999999999996</v>
          </cell>
          <cell r="L8758">
            <v>136620531</v>
          </cell>
        </row>
        <row r="8759">
          <cell r="A8759" t="str">
            <v>004110411</v>
          </cell>
          <cell r="B8759" t="str">
            <v>Talilni vložek</v>
          </cell>
          <cell r="C8759" t="str">
            <v>M1XL gPV 200A/1100V DC</v>
          </cell>
          <cell r="D8759" t="str">
            <v>98,6919</v>
          </cell>
          <cell r="E8759" t="str">
            <v>XA</v>
          </cell>
          <cell r="F8759">
            <v>30</v>
          </cell>
          <cell r="G8759">
            <v>690843.29999999993</v>
          </cell>
          <cell r="H8759">
            <v>0</v>
          </cell>
          <cell r="I8759">
            <v>697751.73299999989</v>
          </cell>
          <cell r="J8759">
            <v>87916718.35799998</v>
          </cell>
          <cell r="K8759">
            <v>0.57999999999999996</v>
          </cell>
          <cell r="L8759">
            <v>138908416</v>
          </cell>
        </row>
        <row r="8760">
          <cell r="A8760" t="str">
            <v>004110416</v>
          </cell>
          <cell r="B8760" t="str">
            <v>Talilni vložek</v>
          </cell>
          <cell r="C8760" t="str">
            <v>M1XL gPV 200A/1100V-K DC</v>
          </cell>
          <cell r="D8760" t="str">
            <v>128,2996</v>
          </cell>
          <cell r="E8760" t="str">
            <v>XA</v>
          </cell>
          <cell r="F8760">
            <v>30</v>
          </cell>
          <cell r="G8760">
            <v>898097.2</v>
          </cell>
          <cell r="H8760">
            <v>0</v>
          </cell>
          <cell r="I8760">
            <v>907078.1719999999</v>
          </cell>
          <cell r="J8760">
            <v>114291849.67199999</v>
          </cell>
          <cell r="K8760">
            <v>0.57999999999999996</v>
          </cell>
          <cell r="L8760">
            <v>180581123</v>
          </cell>
        </row>
        <row r="8761">
          <cell r="A8761" t="str">
            <v>004110439</v>
          </cell>
          <cell r="B8761" t="str">
            <v>Talilni vložek</v>
          </cell>
          <cell r="C8761" t="str">
            <v>S1XL gPV 200A/1100V DC</v>
          </cell>
          <cell r="D8761" t="str">
            <v>103,6267</v>
          </cell>
          <cell r="E8761" t="str">
            <v>XA</v>
          </cell>
          <cell r="F8761">
            <v>30</v>
          </cell>
          <cell r="G8761">
            <v>725386.89999999991</v>
          </cell>
          <cell r="H8761">
            <v>0</v>
          </cell>
          <cell r="I8761">
            <v>732640.76899999985</v>
          </cell>
          <cell r="J8761">
            <v>92312736.893999979</v>
          </cell>
          <cell r="K8761">
            <v>0.57999999999999996</v>
          </cell>
          <cell r="L8761">
            <v>145854125</v>
          </cell>
        </row>
        <row r="8762">
          <cell r="A8762" t="str">
            <v>004110446</v>
          </cell>
          <cell r="B8762" t="str">
            <v>Talilni vložek</v>
          </cell>
          <cell r="C8762" t="str">
            <v>M3L gPV 500A/1100V DC</v>
          </cell>
          <cell r="D8762" t="str">
            <v>142,1226</v>
          </cell>
          <cell r="E8762" t="str">
            <v>XA</v>
          </cell>
          <cell r="F8762">
            <v>30</v>
          </cell>
          <cell r="G8762">
            <v>994858.2</v>
          </cell>
          <cell r="H8762">
            <v>0</v>
          </cell>
          <cell r="I8762">
            <v>1004806.782</v>
          </cell>
          <cell r="J8762">
            <v>126605654.53200001</v>
          </cell>
          <cell r="K8762">
            <v>0.57999999999999996</v>
          </cell>
          <cell r="L8762">
            <v>200036935</v>
          </cell>
        </row>
        <row r="8763">
          <cell r="A8763" t="str">
            <v>004110451</v>
          </cell>
          <cell r="B8763" t="str">
            <v>Talilni vložek</v>
          </cell>
          <cell r="C8763" t="str">
            <v>M3L gPV 200A/1100V DC</v>
          </cell>
          <cell r="D8763" t="str">
            <v>127,1493</v>
          </cell>
          <cell r="E8763" t="str">
            <v>XA</v>
          </cell>
          <cell r="F8763">
            <v>30</v>
          </cell>
          <cell r="G8763">
            <v>890045.1</v>
          </cell>
          <cell r="H8763">
            <v>0</v>
          </cell>
          <cell r="I8763">
            <v>898945.55099999998</v>
          </cell>
          <cell r="J8763">
            <v>113267139.426</v>
          </cell>
          <cell r="K8763">
            <v>0.57999999999999996</v>
          </cell>
          <cell r="L8763">
            <v>178962081</v>
          </cell>
        </row>
        <row r="8764">
          <cell r="A8764" t="str">
            <v>004110452</v>
          </cell>
          <cell r="B8764" t="str">
            <v>Talilni vložek</v>
          </cell>
          <cell r="C8764" t="str">
            <v>M3L gPV 224A/1100V DC</v>
          </cell>
          <cell r="D8764" t="str">
            <v>127,1493</v>
          </cell>
          <cell r="E8764" t="str">
            <v>XA</v>
          </cell>
          <cell r="F8764">
            <v>30</v>
          </cell>
          <cell r="G8764">
            <v>890045.1</v>
          </cell>
          <cell r="H8764">
            <v>0</v>
          </cell>
          <cell r="I8764">
            <v>898945.55099999998</v>
          </cell>
          <cell r="J8764">
            <v>113267139.426</v>
          </cell>
          <cell r="K8764">
            <v>0.57999999999999996</v>
          </cell>
          <cell r="L8764">
            <v>178962081</v>
          </cell>
        </row>
        <row r="8765">
          <cell r="A8765" t="str">
            <v>004110453</v>
          </cell>
          <cell r="B8765" t="str">
            <v>Talilni vložek</v>
          </cell>
          <cell r="C8765" t="str">
            <v>M3L gPV 250A/1100V DC</v>
          </cell>
          <cell r="D8765" t="str">
            <v>127,1493</v>
          </cell>
          <cell r="E8765" t="str">
            <v>XA</v>
          </cell>
          <cell r="F8765">
            <v>30</v>
          </cell>
          <cell r="G8765">
            <v>890045.1</v>
          </cell>
          <cell r="H8765">
            <v>0</v>
          </cell>
          <cell r="I8765">
            <v>898945.55099999998</v>
          </cell>
          <cell r="J8765">
            <v>113267139.426</v>
          </cell>
          <cell r="K8765">
            <v>0.57999999999999996</v>
          </cell>
          <cell r="L8765">
            <v>178962081</v>
          </cell>
        </row>
        <row r="8766">
          <cell r="A8766" t="str">
            <v>004110454</v>
          </cell>
          <cell r="B8766" t="str">
            <v>Talilni vložek</v>
          </cell>
          <cell r="C8766" t="str">
            <v>M3L gPV 300A/1100V DC</v>
          </cell>
          <cell r="D8766" t="str">
            <v>127,1493</v>
          </cell>
          <cell r="E8766" t="str">
            <v>XA</v>
          </cell>
          <cell r="F8766">
            <v>30</v>
          </cell>
          <cell r="G8766">
            <v>890045.1</v>
          </cell>
          <cell r="H8766">
            <v>0</v>
          </cell>
          <cell r="I8766">
            <v>898945.55099999998</v>
          </cell>
          <cell r="J8766">
            <v>113267139.426</v>
          </cell>
          <cell r="K8766">
            <v>0.57999999999999996</v>
          </cell>
          <cell r="L8766">
            <v>178962081</v>
          </cell>
        </row>
        <row r="8767">
          <cell r="A8767" t="str">
            <v>004110447</v>
          </cell>
          <cell r="B8767" t="str">
            <v>Talilni vložek</v>
          </cell>
          <cell r="C8767" t="str">
            <v>S3L gPV 500A/1100V DC</v>
          </cell>
          <cell r="D8767" t="str">
            <v>162,5778</v>
          </cell>
          <cell r="E8767" t="str">
            <v>XA</v>
          </cell>
          <cell r="F8767">
            <v>30</v>
          </cell>
          <cell r="G8767">
            <v>1138044.5999999999</v>
          </cell>
          <cell r="H8767">
            <v>0</v>
          </cell>
          <cell r="I8767">
            <v>1149425.0459999999</v>
          </cell>
          <cell r="J8767">
            <v>144827555.79599997</v>
          </cell>
          <cell r="K8767">
            <v>0.57999999999999996</v>
          </cell>
          <cell r="L8767">
            <v>228827539</v>
          </cell>
        </row>
        <row r="8768">
          <cell r="A8768" t="str">
            <v>004110585</v>
          </cell>
          <cell r="B8768" t="str">
            <v>Talilni vložek</v>
          </cell>
          <cell r="C8768" t="str">
            <v>NH1XL 200A DC 1100V-gR</v>
          </cell>
          <cell r="D8768" t="str">
            <v>106,5166</v>
          </cell>
          <cell r="E8768" t="str">
            <v>XA</v>
          </cell>
          <cell r="F8768">
            <v>30</v>
          </cell>
          <cell r="G8768">
            <v>745616.2</v>
          </cell>
          <cell r="H8768">
            <v>0</v>
          </cell>
          <cell r="I8768">
            <v>753072.36199999996</v>
          </cell>
          <cell r="J8768">
            <v>94887117.611999989</v>
          </cell>
          <cell r="K8768">
            <v>0.57999999999999996</v>
          </cell>
          <cell r="L8768">
            <v>149921646</v>
          </cell>
        </row>
        <row r="8769">
          <cell r="A8769" t="str">
            <v>004110586</v>
          </cell>
          <cell r="B8769" t="str">
            <v>Talilni vložek</v>
          </cell>
          <cell r="C8769" t="str">
            <v>M1XL gR 200A/1100V-K DC</v>
          </cell>
          <cell r="D8769" t="str">
            <v>138,4715</v>
          </cell>
          <cell r="E8769" t="str">
            <v>XA</v>
          </cell>
          <cell r="F8769">
            <v>30</v>
          </cell>
          <cell r="G8769">
            <v>969300.49999999988</v>
          </cell>
          <cell r="H8769">
            <v>0</v>
          </cell>
          <cell r="I8769">
            <v>978993.50499999989</v>
          </cell>
          <cell r="J8769">
            <v>123353181.62999998</v>
          </cell>
          <cell r="K8769">
            <v>0.57999999999999996</v>
          </cell>
          <cell r="L8769">
            <v>194898027</v>
          </cell>
        </row>
        <row r="8770">
          <cell r="A8770" t="str">
            <v>004110472</v>
          </cell>
          <cell r="B8770" t="str">
            <v>Talilni vložek</v>
          </cell>
          <cell r="C8770" t="str">
            <v>S1XL gPV 63A/1100V DC UL</v>
          </cell>
          <cell r="D8770" t="str">
            <v>102,3441</v>
          </cell>
          <cell r="E8770" t="str">
            <v>XA</v>
          </cell>
          <cell r="F8770">
            <v>30</v>
          </cell>
          <cell r="G8770">
            <v>716408.7</v>
          </cell>
          <cell r="H8770">
            <v>0</v>
          </cell>
          <cell r="I8770">
            <v>723572.78700000001</v>
          </cell>
          <cell r="J8770">
            <v>91170171.162</v>
          </cell>
          <cell r="K8770">
            <v>0.64</v>
          </cell>
          <cell r="L8770">
            <v>149519081</v>
          </cell>
        </row>
        <row r="8771">
          <cell r="A8771" t="str">
            <v>004110473</v>
          </cell>
          <cell r="B8771" t="str">
            <v>Talilni vložek</v>
          </cell>
          <cell r="C8771" t="str">
            <v>S1XL gPV 80A/1100V DC UL</v>
          </cell>
          <cell r="D8771" t="str">
            <v>102,3441</v>
          </cell>
          <cell r="E8771" t="str">
            <v>XA</v>
          </cell>
          <cell r="F8771">
            <v>30</v>
          </cell>
          <cell r="G8771">
            <v>716408.7</v>
          </cell>
          <cell r="H8771">
            <v>0</v>
          </cell>
          <cell r="I8771">
            <v>723572.78700000001</v>
          </cell>
          <cell r="J8771">
            <v>91170171.162</v>
          </cell>
          <cell r="K8771">
            <v>0.64</v>
          </cell>
          <cell r="L8771">
            <v>149519081</v>
          </cell>
        </row>
        <row r="8772">
          <cell r="A8772" t="str">
            <v>004110474</v>
          </cell>
          <cell r="B8772" t="str">
            <v>Talilni vložek</v>
          </cell>
          <cell r="C8772" t="str">
            <v>S1XL gPV 100A/1100V DC UL</v>
          </cell>
          <cell r="D8772" t="str">
            <v>102,3441</v>
          </cell>
          <cell r="E8772" t="str">
            <v>XA</v>
          </cell>
          <cell r="F8772">
            <v>30</v>
          </cell>
          <cell r="G8772">
            <v>716408.7</v>
          </cell>
          <cell r="H8772">
            <v>0</v>
          </cell>
          <cell r="I8772">
            <v>723572.78700000001</v>
          </cell>
          <cell r="J8772">
            <v>91170171.162</v>
          </cell>
          <cell r="K8772">
            <v>0.64</v>
          </cell>
          <cell r="L8772">
            <v>149519081</v>
          </cell>
        </row>
        <row r="8773">
          <cell r="A8773" t="str">
            <v>004110475</v>
          </cell>
          <cell r="B8773" t="str">
            <v>Talilni vložek</v>
          </cell>
          <cell r="C8773" t="str">
            <v>S1XL gPV 125A/1100V DC UL</v>
          </cell>
          <cell r="D8773" t="str">
            <v>102,3441</v>
          </cell>
          <cell r="E8773" t="str">
            <v>XA</v>
          </cell>
          <cell r="F8773">
            <v>30</v>
          </cell>
          <cell r="G8773">
            <v>716408.7</v>
          </cell>
          <cell r="H8773">
            <v>0</v>
          </cell>
          <cell r="I8773">
            <v>723572.78700000001</v>
          </cell>
          <cell r="J8773">
            <v>91170171.162</v>
          </cell>
          <cell r="K8773">
            <v>0.64</v>
          </cell>
          <cell r="L8773">
            <v>149519081</v>
          </cell>
        </row>
        <row r="8774">
          <cell r="A8774" t="str">
            <v>004110476</v>
          </cell>
          <cell r="B8774" t="str">
            <v>Talilni vložek</v>
          </cell>
          <cell r="C8774" t="str">
            <v>S1XL gPV 160A/1100V DC UL</v>
          </cell>
          <cell r="D8774" t="str">
            <v>102,3441</v>
          </cell>
          <cell r="E8774" t="str">
            <v>XA</v>
          </cell>
          <cell r="F8774">
            <v>30</v>
          </cell>
          <cell r="G8774">
            <v>716408.7</v>
          </cell>
          <cell r="H8774">
            <v>0</v>
          </cell>
          <cell r="I8774">
            <v>723572.78700000001</v>
          </cell>
          <cell r="J8774">
            <v>91170171.162</v>
          </cell>
          <cell r="K8774">
            <v>0.64</v>
          </cell>
          <cell r="L8774">
            <v>149519081</v>
          </cell>
        </row>
        <row r="8775">
          <cell r="A8775" t="str">
            <v>004110477</v>
          </cell>
          <cell r="B8775" t="str">
            <v>Talilni vložek</v>
          </cell>
          <cell r="C8775" t="str">
            <v>S1XL gPV 200A/1100V DC UL</v>
          </cell>
          <cell r="D8775" t="str">
            <v>102,3441</v>
          </cell>
          <cell r="E8775" t="str">
            <v>XA</v>
          </cell>
          <cell r="F8775">
            <v>30</v>
          </cell>
          <cell r="G8775">
            <v>716408.7</v>
          </cell>
          <cell r="H8775">
            <v>0</v>
          </cell>
          <cell r="I8775">
            <v>723572.78700000001</v>
          </cell>
          <cell r="J8775">
            <v>91170171.162</v>
          </cell>
          <cell r="K8775">
            <v>0.64</v>
          </cell>
          <cell r="L8775">
            <v>149519081</v>
          </cell>
        </row>
        <row r="8776">
          <cell r="A8776" t="str">
            <v>004110478</v>
          </cell>
          <cell r="B8776" t="str">
            <v>Talilni vložek</v>
          </cell>
          <cell r="C8776" t="str">
            <v>S2XL gPV 200A/1100V DC UL</v>
          </cell>
          <cell r="D8776" t="str">
            <v>116,9647</v>
          </cell>
          <cell r="E8776" t="str">
            <v>XA</v>
          </cell>
          <cell r="F8776">
            <v>30</v>
          </cell>
          <cell r="G8776">
            <v>818752.89999999991</v>
          </cell>
          <cell r="H8776">
            <v>0</v>
          </cell>
          <cell r="I8776">
            <v>826940.42899999989</v>
          </cell>
          <cell r="J8776">
            <v>104194494.05399999</v>
          </cell>
          <cell r="K8776">
            <v>0.64</v>
          </cell>
          <cell r="L8776">
            <v>170878971</v>
          </cell>
        </row>
        <row r="8777">
          <cell r="A8777" t="str">
            <v>004110479</v>
          </cell>
          <cell r="B8777" t="str">
            <v>Talilni vložek</v>
          </cell>
          <cell r="C8777" t="str">
            <v>S2XL gPV 250A/1100V DC UL</v>
          </cell>
          <cell r="D8777" t="str">
            <v>116,9647</v>
          </cell>
          <cell r="E8777" t="str">
            <v>XA</v>
          </cell>
          <cell r="F8777">
            <v>30</v>
          </cell>
          <cell r="G8777">
            <v>818752.89999999991</v>
          </cell>
          <cell r="H8777">
            <v>0</v>
          </cell>
          <cell r="I8777">
            <v>826940.42899999989</v>
          </cell>
          <cell r="J8777">
            <v>104194494.05399999</v>
          </cell>
          <cell r="K8777">
            <v>0.64</v>
          </cell>
          <cell r="L8777">
            <v>170878971</v>
          </cell>
        </row>
        <row r="8778">
          <cell r="A8778" t="str">
            <v>004110480</v>
          </cell>
          <cell r="B8778" t="str">
            <v>Talilni vložek</v>
          </cell>
          <cell r="C8778" t="str">
            <v>S3L gPV 315A/1100V DC UL</v>
          </cell>
          <cell r="D8778" t="str">
            <v>137,4335</v>
          </cell>
          <cell r="E8778" t="str">
            <v>XA</v>
          </cell>
          <cell r="F8778">
            <v>30</v>
          </cell>
          <cell r="G8778">
            <v>962034.49999999988</v>
          </cell>
          <cell r="H8778">
            <v>0</v>
          </cell>
          <cell r="I8778">
            <v>971654.84499999986</v>
          </cell>
          <cell r="J8778">
            <v>122428510.46999998</v>
          </cell>
          <cell r="K8778">
            <v>0.64</v>
          </cell>
          <cell r="L8778">
            <v>200782758</v>
          </cell>
        </row>
        <row r="8779">
          <cell r="A8779" t="str">
            <v>004110481</v>
          </cell>
          <cell r="B8779" t="str">
            <v>Talilni vložek</v>
          </cell>
          <cell r="C8779" t="str">
            <v>S3L gPV 350A/1100V DC UL</v>
          </cell>
          <cell r="D8779" t="str">
            <v>137,4335</v>
          </cell>
          <cell r="E8779" t="str">
            <v>XA</v>
          </cell>
          <cell r="F8779">
            <v>30</v>
          </cell>
          <cell r="G8779">
            <v>962034.49999999988</v>
          </cell>
          <cell r="H8779">
            <v>0</v>
          </cell>
          <cell r="I8779">
            <v>971654.84499999986</v>
          </cell>
          <cell r="J8779">
            <v>122428510.46999998</v>
          </cell>
          <cell r="K8779">
            <v>0.64</v>
          </cell>
          <cell r="L8779">
            <v>200782758</v>
          </cell>
        </row>
        <row r="8780">
          <cell r="A8780" t="str">
            <v>004110482</v>
          </cell>
          <cell r="B8780" t="str">
            <v>Talilni vložek</v>
          </cell>
          <cell r="C8780" t="str">
            <v>S3L gPV 400A/1100V DC UL</v>
          </cell>
          <cell r="D8780" t="str">
            <v>137,4335</v>
          </cell>
          <cell r="E8780" t="str">
            <v>XA</v>
          </cell>
          <cell r="F8780">
            <v>30</v>
          </cell>
          <cell r="G8780">
            <v>962034.49999999988</v>
          </cell>
          <cell r="H8780">
            <v>0</v>
          </cell>
          <cell r="I8780">
            <v>971654.84499999986</v>
          </cell>
          <cell r="J8780">
            <v>122428510.46999998</v>
          </cell>
          <cell r="K8780">
            <v>0.64</v>
          </cell>
          <cell r="L8780">
            <v>200782758</v>
          </cell>
        </row>
        <row r="8781">
          <cell r="A8781" t="str">
            <v>004110560</v>
          </cell>
          <cell r="B8781" t="str">
            <v>Talilni vložek</v>
          </cell>
          <cell r="C8781" t="str">
            <v>M1XL gPV 63A/1500V DC UL</v>
          </cell>
          <cell r="D8781" t="str">
            <v>130,6808</v>
          </cell>
          <cell r="E8781" t="str">
            <v>XA</v>
          </cell>
          <cell r="F8781">
            <v>30</v>
          </cell>
          <cell r="G8781">
            <v>914765.6</v>
          </cell>
          <cell r="H8781">
            <v>0</v>
          </cell>
          <cell r="I8781">
            <v>923913.25599999994</v>
          </cell>
          <cell r="J8781">
            <v>116413070.256</v>
          </cell>
          <cell r="K8781">
            <v>0.64</v>
          </cell>
          <cell r="L8781">
            <v>190917436</v>
          </cell>
        </row>
        <row r="8782">
          <cell r="A8782" t="str">
            <v>004110561</v>
          </cell>
          <cell r="B8782" t="str">
            <v>Talilni vložek</v>
          </cell>
          <cell r="C8782" t="str">
            <v>M1XL gPV 80A/1500V DC UL</v>
          </cell>
          <cell r="D8782" t="str">
            <v>130,6808</v>
          </cell>
          <cell r="E8782" t="str">
            <v>XA</v>
          </cell>
          <cell r="F8782">
            <v>30</v>
          </cell>
          <cell r="G8782">
            <v>914765.6</v>
          </cell>
          <cell r="H8782">
            <v>0</v>
          </cell>
          <cell r="I8782">
            <v>923913.25599999994</v>
          </cell>
          <cell r="J8782">
            <v>116413070.256</v>
          </cell>
          <cell r="K8782">
            <v>0.64</v>
          </cell>
          <cell r="L8782">
            <v>190917436</v>
          </cell>
        </row>
        <row r="8783">
          <cell r="A8783" t="str">
            <v>004110562</v>
          </cell>
          <cell r="B8783" t="str">
            <v>Talilni vložek</v>
          </cell>
          <cell r="C8783" t="str">
            <v>M1XL gPV 100A/1500V DC UL</v>
          </cell>
          <cell r="D8783" t="str">
            <v>130,6808</v>
          </cell>
          <cell r="E8783" t="str">
            <v>XA</v>
          </cell>
          <cell r="F8783">
            <v>30</v>
          </cell>
          <cell r="G8783">
            <v>914765.6</v>
          </cell>
          <cell r="H8783">
            <v>0</v>
          </cell>
          <cell r="I8783">
            <v>923913.25599999994</v>
          </cell>
          <cell r="J8783">
            <v>116413070.256</v>
          </cell>
          <cell r="K8783">
            <v>0.64</v>
          </cell>
          <cell r="L8783">
            <v>190917436</v>
          </cell>
        </row>
        <row r="8784">
          <cell r="A8784" t="str">
            <v>004110563</v>
          </cell>
          <cell r="B8784" t="str">
            <v>Talilni vložek</v>
          </cell>
          <cell r="C8784" t="str">
            <v>M1XL gPV 125A/1500V DC UL</v>
          </cell>
          <cell r="D8784" t="str">
            <v>130,6808</v>
          </cell>
          <cell r="E8784" t="str">
            <v>XA</v>
          </cell>
          <cell r="F8784">
            <v>30</v>
          </cell>
          <cell r="G8784">
            <v>914765.6</v>
          </cell>
          <cell r="H8784">
            <v>0</v>
          </cell>
          <cell r="I8784">
            <v>923913.25599999994</v>
          </cell>
          <cell r="J8784">
            <v>116413070.256</v>
          </cell>
          <cell r="K8784">
            <v>0.64</v>
          </cell>
          <cell r="L8784">
            <v>190917436</v>
          </cell>
        </row>
        <row r="8785">
          <cell r="A8785" t="str">
            <v>004110564</v>
          </cell>
          <cell r="B8785" t="str">
            <v>Talilni vložek</v>
          </cell>
          <cell r="C8785" t="str">
            <v>M1XL gPV 160A/1500V DC UL</v>
          </cell>
          <cell r="D8785" t="str">
            <v>130,6808</v>
          </cell>
          <cell r="E8785" t="str">
            <v>XA</v>
          </cell>
          <cell r="F8785">
            <v>30</v>
          </cell>
          <cell r="G8785">
            <v>914765.6</v>
          </cell>
          <cell r="H8785">
            <v>0</v>
          </cell>
          <cell r="I8785">
            <v>923913.25599999994</v>
          </cell>
          <cell r="J8785">
            <v>116413070.256</v>
          </cell>
          <cell r="K8785">
            <v>0.64</v>
          </cell>
          <cell r="L8785">
            <v>190917436</v>
          </cell>
        </row>
        <row r="8786">
          <cell r="A8786" t="str">
            <v>004110565</v>
          </cell>
          <cell r="B8786" t="str">
            <v>Talilni vložek</v>
          </cell>
          <cell r="C8786" t="str">
            <v>M1XL gPV 200A/1500V DC UL</v>
          </cell>
          <cell r="D8786" t="str">
            <v>166,8126</v>
          </cell>
          <cell r="E8786" t="str">
            <v>XA</v>
          </cell>
          <cell r="F8786">
            <v>30</v>
          </cell>
          <cell r="G8786">
            <v>1167688.2</v>
          </cell>
          <cell r="H8786">
            <v>0</v>
          </cell>
          <cell r="I8786">
            <v>1179365.0819999999</v>
          </cell>
          <cell r="J8786">
            <v>148600000.33199999</v>
          </cell>
          <cell r="K8786">
            <v>0.64</v>
          </cell>
          <cell r="L8786">
            <v>243704001</v>
          </cell>
        </row>
        <row r="8787">
          <cell r="A8787" t="str">
            <v>004110566</v>
          </cell>
          <cell r="B8787" t="str">
            <v>Talilni vložek</v>
          </cell>
          <cell r="C8787" t="str">
            <v>M2XL gPV 200A/1500V DC UL</v>
          </cell>
          <cell r="D8787" t="str">
            <v>178,4547</v>
          </cell>
          <cell r="E8787" t="str">
            <v>XA</v>
          </cell>
          <cell r="F8787">
            <v>30</v>
          </cell>
          <cell r="G8787">
            <v>1249182.8999999999</v>
          </cell>
          <cell r="H8787">
            <v>0</v>
          </cell>
          <cell r="I8787">
            <v>1261674.7289999998</v>
          </cell>
          <cell r="J8787">
            <v>158971015.85399997</v>
          </cell>
          <cell r="K8787">
            <v>0.64</v>
          </cell>
          <cell r="L8787">
            <v>260712467</v>
          </cell>
        </row>
        <row r="8788">
          <cell r="A8788" t="str">
            <v>004110567</v>
          </cell>
          <cell r="B8788" t="str">
            <v>Talilni vložek</v>
          </cell>
          <cell r="C8788" t="str">
            <v>M2XL gPV 250A/1500V DC UL</v>
          </cell>
          <cell r="D8788" t="str">
            <v>178,4547</v>
          </cell>
          <cell r="E8788" t="str">
            <v>XA</v>
          </cell>
          <cell r="F8788">
            <v>30</v>
          </cell>
          <cell r="G8788">
            <v>1249182.8999999999</v>
          </cell>
          <cell r="H8788">
            <v>0</v>
          </cell>
          <cell r="I8788">
            <v>1261674.7289999998</v>
          </cell>
          <cell r="J8788">
            <v>158971015.85399997</v>
          </cell>
          <cell r="K8788">
            <v>0.64</v>
          </cell>
          <cell r="L8788">
            <v>260712467</v>
          </cell>
        </row>
        <row r="8789">
          <cell r="A8789" t="str">
            <v>004110569</v>
          </cell>
          <cell r="B8789" t="str">
            <v>Talilni vložek</v>
          </cell>
          <cell r="C8789" t="str">
            <v>M3L gPV 315A/1500V DC</v>
          </cell>
          <cell r="D8789" t="str">
            <v>223,5168</v>
          </cell>
          <cell r="E8789" t="str">
            <v>XA</v>
          </cell>
          <cell r="F8789">
            <v>30</v>
          </cell>
          <cell r="G8789">
            <v>1564617.5999999999</v>
          </cell>
          <cell r="H8789">
            <v>0</v>
          </cell>
          <cell r="I8789">
            <v>1580263.7759999998</v>
          </cell>
          <cell r="J8789">
            <v>199113235.77599999</v>
          </cell>
          <cell r="K8789">
            <v>0.64</v>
          </cell>
          <cell r="L8789">
            <v>326545707</v>
          </cell>
        </row>
        <row r="8790">
          <cell r="A8790" t="str">
            <v>004110570</v>
          </cell>
          <cell r="B8790" t="str">
            <v>Talilni vložek</v>
          </cell>
          <cell r="C8790" t="str">
            <v>M3L gPV 350A/1500V DC</v>
          </cell>
          <cell r="D8790" t="str">
            <v>223,5168</v>
          </cell>
          <cell r="E8790" t="str">
            <v>XA</v>
          </cell>
          <cell r="F8790">
            <v>30</v>
          </cell>
          <cell r="G8790">
            <v>1564617.5999999999</v>
          </cell>
          <cell r="H8790">
            <v>0</v>
          </cell>
          <cell r="I8790">
            <v>1580263.7759999998</v>
          </cell>
          <cell r="J8790">
            <v>199113235.77599999</v>
          </cell>
          <cell r="K8790">
            <v>0.64</v>
          </cell>
          <cell r="L8790">
            <v>326545707</v>
          </cell>
        </row>
        <row r="8791">
          <cell r="A8791" t="str">
            <v>004132017</v>
          </cell>
          <cell r="B8791" t="str">
            <v>Podstavek talilnega vložka</v>
          </cell>
          <cell r="C8791" t="str">
            <v>PK1XL M10-M10 1500V 1p</v>
          </cell>
          <cell r="D8791" t="str">
            <v>41,6572</v>
          </cell>
          <cell r="E8791" t="str">
            <v>XB</v>
          </cell>
          <cell r="F8791">
            <v>30</v>
          </cell>
          <cell r="G8791">
            <v>291600.39999999997</v>
          </cell>
          <cell r="H8791">
            <v>0</v>
          </cell>
          <cell r="I8791">
            <v>294516.40399999998</v>
          </cell>
          <cell r="J8791">
            <v>37109066.903999999</v>
          </cell>
          <cell r="K8791">
            <v>0.64</v>
          </cell>
          <cell r="L8791">
            <v>60858870</v>
          </cell>
        </row>
        <row r="8792">
          <cell r="A8792" t="str">
            <v>004132019</v>
          </cell>
          <cell r="B8792" t="str">
            <v>Podstavek talilnega vložka</v>
          </cell>
          <cell r="C8792" t="str">
            <v>PK2XL M10-M10 1500V 1p</v>
          </cell>
          <cell r="D8792" t="str">
            <v>59,8281</v>
          </cell>
          <cell r="E8792" t="str">
            <v>XB</v>
          </cell>
          <cell r="F8792">
            <v>30</v>
          </cell>
          <cell r="G8792">
            <v>418796.69999999995</v>
          </cell>
          <cell r="H8792">
            <v>0</v>
          </cell>
          <cell r="I8792">
            <v>422984.66699999996</v>
          </cell>
          <cell r="J8792">
            <v>53296068.041999996</v>
          </cell>
          <cell r="K8792">
            <v>0.64</v>
          </cell>
          <cell r="L8792">
            <v>87405552</v>
          </cell>
        </row>
        <row r="8793">
          <cell r="A8793" t="str">
            <v>004132023</v>
          </cell>
          <cell r="B8793" t="str">
            <v>Podstavek talilnega vložka</v>
          </cell>
          <cell r="C8793" t="str">
            <v>PK3L M12-M12 1500V 1p</v>
          </cell>
          <cell r="D8793" t="str">
            <v>64,8259</v>
          </cell>
          <cell r="E8793" t="str">
            <v>XB</v>
          </cell>
          <cell r="F8793">
            <v>30</v>
          </cell>
          <cell r="G8793">
            <v>453781.3</v>
          </cell>
          <cell r="H8793">
            <v>0</v>
          </cell>
          <cell r="I8793">
            <v>458319.11300000001</v>
          </cell>
          <cell r="J8793">
            <v>57748208.237999998</v>
          </cell>
          <cell r="K8793">
            <v>0.64</v>
          </cell>
          <cell r="L8793">
            <v>94707062</v>
          </cell>
        </row>
        <row r="8794">
          <cell r="A8794" t="str">
            <v>004132018</v>
          </cell>
          <cell r="B8794" t="str">
            <v>Podstavek talilnega vložka</v>
          </cell>
          <cell r="C8794" t="str">
            <v>PKI1XL M10-M10 1500V 1p</v>
          </cell>
          <cell r="D8794" t="str">
            <v>36,2954</v>
          </cell>
          <cell r="E8794" t="str">
            <v>XB</v>
          </cell>
          <cell r="F8794">
            <v>30</v>
          </cell>
          <cell r="G8794">
            <v>254067.8</v>
          </cell>
          <cell r="H8794">
            <v>0</v>
          </cell>
          <cell r="I8794">
            <v>256608.478</v>
          </cell>
          <cell r="J8794">
            <v>32332668.228</v>
          </cell>
          <cell r="K8794">
            <v>0.64</v>
          </cell>
          <cell r="L8794">
            <v>53025576</v>
          </cell>
        </row>
        <row r="8795">
          <cell r="A8795" t="str">
            <v>004122060</v>
          </cell>
          <cell r="B8795" t="str">
            <v>Podstavek talilnega vložka</v>
          </cell>
          <cell r="C8795" t="str">
            <v>U1XL-1IGZ/1500/H</v>
          </cell>
          <cell r="D8795" t="str">
            <v>104,8498</v>
          </cell>
          <cell r="E8795" t="str">
            <v>XB</v>
          </cell>
          <cell r="F8795">
            <v>30</v>
          </cell>
          <cell r="G8795">
            <v>733948.6</v>
          </cell>
          <cell r="H8795">
            <v>0</v>
          </cell>
          <cell r="I8795">
            <v>741288.08600000001</v>
          </cell>
          <cell r="J8795">
            <v>93402298.835999995</v>
          </cell>
          <cell r="K8795">
            <v>0.64</v>
          </cell>
          <cell r="L8795">
            <v>153179771</v>
          </cell>
        </row>
        <row r="8796">
          <cell r="A8796" t="str">
            <v>004122061</v>
          </cell>
          <cell r="B8796" t="str">
            <v>Podstavek talilnega vložka</v>
          </cell>
          <cell r="C8796" t="str">
            <v>U2XL-1IGZ/1500/H</v>
          </cell>
          <cell r="D8796" t="str">
            <v>104,8498</v>
          </cell>
          <cell r="E8796" t="str">
            <v>XB</v>
          </cell>
          <cell r="F8796">
            <v>30</v>
          </cell>
          <cell r="G8796">
            <v>733948.6</v>
          </cell>
          <cell r="H8796">
            <v>0</v>
          </cell>
          <cell r="I8796">
            <v>741288.08600000001</v>
          </cell>
          <cell r="J8796">
            <v>93402298.835999995</v>
          </cell>
          <cell r="K8796">
            <v>0.64</v>
          </cell>
          <cell r="L8796">
            <v>153179771</v>
          </cell>
        </row>
        <row r="8797">
          <cell r="A8797" t="str">
            <v>004122062</v>
          </cell>
          <cell r="B8797" t="str">
            <v>Podstavek talilnega vložka</v>
          </cell>
          <cell r="C8797" t="str">
            <v>U3L-1IGZ/1500/H</v>
          </cell>
          <cell r="D8797" t="str">
            <v>104,8498</v>
          </cell>
          <cell r="E8797" t="str">
            <v>XB</v>
          </cell>
          <cell r="F8797">
            <v>30</v>
          </cell>
          <cell r="G8797">
            <v>733948.6</v>
          </cell>
          <cell r="H8797">
            <v>0</v>
          </cell>
          <cell r="I8797">
            <v>741288.08600000001</v>
          </cell>
          <cell r="J8797">
            <v>93402298.835999995</v>
          </cell>
          <cell r="K8797">
            <v>0.64</v>
          </cell>
          <cell r="L8797">
            <v>153179771</v>
          </cell>
        </row>
        <row r="8798">
          <cell r="A8798" t="str">
            <v>004122063</v>
          </cell>
          <cell r="B8798" t="str">
            <v>Podstavek talilnega vložka</v>
          </cell>
          <cell r="C8798" t="str">
            <v>K-U1XL-3L</v>
          </cell>
          <cell r="D8798" t="str">
            <v>26,1266</v>
          </cell>
          <cell r="E8798" t="str">
            <v>XB</v>
          </cell>
          <cell r="F8798">
            <v>30</v>
          </cell>
          <cell r="G8798">
            <v>182886.19999999998</v>
          </cell>
          <cell r="H8798">
            <v>0</v>
          </cell>
          <cell r="I8798">
            <v>184715.06199999998</v>
          </cell>
          <cell r="J8798">
            <v>23274097.811999995</v>
          </cell>
          <cell r="K8798">
            <v>0.64</v>
          </cell>
          <cell r="L8798">
            <v>38169521</v>
          </cell>
        </row>
        <row r="8799">
          <cell r="A8799" t="str">
            <v>004122064</v>
          </cell>
          <cell r="B8799" t="str">
            <v>Podstavek talilnega vložka</v>
          </cell>
          <cell r="C8799" t="str">
            <v>A-U1XL-2XL</v>
          </cell>
          <cell r="D8799" t="str">
            <v>9,3069</v>
          </cell>
          <cell r="E8799" t="str">
            <v>XB</v>
          </cell>
          <cell r="F8799">
            <v>30</v>
          </cell>
          <cell r="G8799">
            <v>65148.299999999996</v>
          </cell>
          <cell r="H8799">
            <v>0</v>
          </cell>
          <cell r="I8799">
            <v>65799.782999999996</v>
          </cell>
          <cell r="J8799">
            <v>8290772.6579999998</v>
          </cell>
          <cell r="K8799">
            <v>0.64</v>
          </cell>
          <cell r="L8799">
            <v>13596868</v>
          </cell>
        </row>
        <row r="8800">
          <cell r="A8800" t="str">
            <v>004122065</v>
          </cell>
          <cell r="B8800" t="str">
            <v>Podstavek talilnega vložka</v>
          </cell>
          <cell r="C8800" t="str">
            <v>A-U3L</v>
          </cell>
          <cell r="D8800" t="str">
            <v>15,1869</v>
          </cell>
          <cell r="E8800" t="str">
            <v>XB</v>
          </cell>
          <cell r="F8800">
            <v>30</v>
          </cell>
          <cell r="G8800">
            <v>106308.29999999999</v>
          </cell>
          <cell r="H8800">
            <v>0</v>
          </cell>
          <cell r="I8800">
            <v>107371.38299999999</v>
          </cell>
          <cell r="J8800">
            <v>13528794.257999998</v>
          </cell>
          <cell r="K8800">
            <v>0.64</v>
          </cell>
          <cell r="L8800">
            <v>22187223</v>
          </cell>
        </row>
        <row r="8801">
          <cell r="A8801" t="str">
            <v>004122023</v>
          </cell>
          <cell r="B8801" t="str">
            <v>Podstavek talilnega vložka</v>
          </cell>
          <cell r="C8801" t="str">
            <v>PK3 M12-M12 DC 1000V 1p</v>
          </cell>
          <cell r="D8801" t="str">
            <v>57,8560</v>
          </cell>
          <cell r="E8801" t="str">
            <v>NJ</v>
          </cell>
          <cell r="F8801">
            <v>36</v>
          </cell>
          <cell r="G8801">
            <v>370278.40000000002</v>
          </cell>
          <cell r="H8801">
            <v>0</v>
          </cell>
          <cell r="I8801">
            <v>373981.18400000001</v>
          </cell>
          <cell r="J8801">
            <v>47121629.184</v>
          </cell>
          <cell r="K8801">
            <v>0.64</v>
          </cell>
          <cell r="L8801">
            <v>77279472</v>
          </cell>
        </row>
        <row r="8802">
          <cell r="A8802" t="str">
            <v>002445221</v>
          </cell>
          <cell r="B8802" t="str">
            <v>Prenapetostni odvodnik</v>
          </cell>
          <cell r="C8802" t="str">
            <v>* MODETITEC C-PV 100/20</v>
          </cell>
          <cell r="D8802" t="str">
            <v>27,8890</v>
          </cell>
          <cell r="E8802" t="str">
            <v>XC</v>
          </cell>
          <cell r="F8802">
            <v>30</v>
          </cell>
          <cell r="G8802">
            <v>195223</v>
          </cell>
          <cell r="H8802">
            <v>0</v>
          </cell>
          <cell r="I8802">
            <v>197175.23</v>
          </cell>
          <cell r="J8802">
            <v>24844078.98</v>
          </cell>
          <cell r="K8802">
            <v>0.64</v>
          </cell>
          <cell r="L8802">
            <v>40744290</v>
          </cell>
        </row>
        <row r="8803">
          <cell r="A8803" t="str">
            <v>002445222</v>
          </cell>
          <cell r="B8803" t="str">
            <v>Prenapetostni odvodnik</v>
          </cell>
          <cell r="C8803" t="str">
            <v>* MODETITEC C-PV 550/20</v>
          </cell>
          <cell r="D8803" t="str">
            <v>27,8890</v>
          </cell>
          <cell r="E8803" t="str">
            <v>XC</v>
          </cell>
          <cell r="F8803">
            <v>30</v>
          </cell>
          <cell r="G8803">
            <v>195223</v>
          </cell>
          <cell r="H8803">
            <v>0</v>
          </cell>
          <cell r="I8803">
            <v>197175.23</v>
          </cell>
          <cell r="J8803">
            <v>24844078.98</v>
          </cell>
          <cell r="K8803">
            <v>0.64</v>
          </cell>
          <cell r="L8803">
            <v>40744290</v>
          </cell>
        </row>
        <row r="8804">
          <cell r="A8804" t="str">
            <v>002445223</v>
          </cell>
          <cell r="B8804" t="str">
            <v>Prenapetostni odvodnik</v>
          </cell>
          <cell r="C8804" t="str">
            <v>* MODETITEC C-PV 1000/20</v>
          </cell>
          <cell r="D8804" t="str">
            <v>34,1199</v>
          </cell>
          <cell r="E8804" t="str">
            <v>XC</v>
          </cell>
          <cell r="F8804">
            <v>30</v>
          </cell>
          <cell r="G8804">
            <v>238839.3</v>
          </cell>
          <cell r="H8804">
            <v>0</v>
          </cell>
          <cell r="I8804">
            <v>241227.693</v>
          </cell>
          <cell r="J8804">
            <v>30394689.318</v>
          </cell>
          <cell r="K8804">
            <v>0.64</v>
          </cell>
          <cell r="L8804">
            <v>49847291</v>
          </cell>
        </row>
        <row r="8805">
          <cell r="A8805" t="str">
            <v>002440258</v>
          </cell>
          <cell r="B8805" t="str">
            <v>Prenapetostni odvodnik</v>
          </cell>
          <cell r="C8805" t="str">
            <v>ETITEC S B-PV 300/12,5</v>
          </cell>
          <cell r="D8805" t="str">
            <v>182,7952</v>
          </cell>
          <cell r="E8805" t="str">
            <v>XC</v>
          </cell>
          <cell r="F8805">
            <v>30</v>
          </cell>
          <cell r="G8805">
            <v>1279566.3999999999</v>
          </cell>
          <cell r="H8805">
            <v>0</v>
          </cell>
          <cell r="I8805">
            <v>1292362.064</v>
          </cell>
          <cell r="J8805">
            <v>162837620.06400001</v>
          </cell>
          <cell r="K8805">
            <v>0.55000000000000004</v>
          </cell>
          <cell r="L8805">
            <v>252398312</v>
          </cell>
        </row>
        <row r="8806">
          <cell r="A8806" t="str">
            <v>002440260</v>
          </cell>
          <cell r="B8806" t="str">
            <v>Prenapetostni odvodnik</v>
          </cell>
          <cell r="C8806" t="str">
            <v>ETITEC S B-PV 600/12,5</v>
          </cell>
          <cell r="D8806" t="str">
            <v>201,0716</v>
          </cell>
          <cell r="E8806" t="str">
            <v>XC</v>
          </cell>
          <cell r="F8806">
            <v>30</v>
          </cell>
          <cell r="G8806">
            <v>1407501.2</v>
          </cell>
          <cell r="H8806">
            <v>0</v>
          </cell>
          <cell r="I8806">
            <v>1421576.2120000001</v>
          </cell>
          <cell r="J8806">
            <v>179118602.71200001</v>
          </cell>
          <cell r="K8806">
            <v>0.55000000000000004</v>
          </cell>
          <cell r="L8806">
            <v>277633835</v>
          </cell>
        </row>
        <row r="8807">
          <cell r="A8807" t="str">
            <v>002440262</v>
          </cell>
          <cell r="B8807" t="str">
            <v>Prenapetostni odvodnik</v>
          </cell>
          <cell r="C8807" t="str">
            <v>ETITEC S B-PV 600/12,5 Y</v>
          </cell>
          <cell r="D8807" t="str">
            <v>274,2086</v>
          </cell>
          <cell r="E8807" t="str">
            <v>XC</v>
          </cell>
          <cell r="F8807">
            <v>30</v>
          </cell>
          <cell r="G8807">
            <v>1919460.2</v>
          </cell>
          <cell r="H8807">
            <v>0</v>
          </cell>
          <cell r="I8807">
            <v>1938654.8019999999</v>
          </cell>
          <cell r="J8807">
            <v>244270505.05199999</v>
          </cell>
          <cell r="K8807">
            <v>0.55000000000000004</v>
          </cell>
          <cell r="L8807">
            <v>378619283</v>
          </cell>
        </row>
        <row r="8808">
          <cell r="A8808" t="str">
            <v>002440264</v>
          </cell>
          <cell r="B8808" t="str">
            <v>Prenapetostni odvodnik</v>
          </cell>
          <cell r="C8808" t="str">
            <v>ETITEC S B-PV 1000/12,5</v>
          </cell>
          <cell r="D8808" t="str">
            <v>227,2213</v>
          </cell>
          <cell r="E8808" t="str">
            <v>XC</v>
          </cell>
          <cell r="F8808">
            <v>30</v>
          </cell>
          <cell r="G8808">
            <v>1590549.0999999999</v>
          </cell>
          <cell r="H8808">
            <v>0</v>
          </cell>
          <cell r="I8808">
            <v>1606454.5909999998</v>
          </cell>
          <cell r="J8808">
            <v>202413278.46599996</v>
          </cell>
          <cell r="K8808">
            <v>0.55000000000000004</v>
          </cell>
          <cell r="L8808">
            <v>313740582</v>
          </cell>
        </row>
        <row r="8809">
          <cell r="A8809" t="str">
            <v>002440266</v>
          </cell>
          <cell r="B8809" t="str">
            <v>Prenapetostni odvodnik</v>
          </cell>
          <cell r="C8809" t="str">
            <v>ETITEC S B-PV 1000/12,5 Y</v>
          </cell>
          <cell r="D8809" t="str">
            <v>301,6548</v>
          </cell>
          <cell r="E8809" t="str">
            <v>XC</v>
          </cell>
          <cell r="F8809">
            <v>30</v>
          </cell>
          <cell r="G8809">
            <v>2111583.6</v>
          </cell>
          <cell r="H8809">
            <v>0</v>
          </cell>
          <cell r="I8809">
            <v>2132699.4360000002</v>
          </cell>
          <cell r="J8809">
            <v>268720128.93600005</v>
          </cell>
          <cell r="K8809">
            <v>0.55000000000000004</v>
          </cell>
          <cell r="L8809">
            <v>416516200</v>
          </cell>
        </row>
        <row r="8810">
          <cell r="A8810" t="str">
            <v>002440268</v>
          </cell>
          <cell r="B8810" t="str">
            <v>Prenapetostni odvodnik</v>
          </cell>
          <cell r="C8810" t="str">
            <v>ETITEC S B-PV 1200/12,5 Y</v>
          </cell>
          <cell r="D8810" t="str">
            <v>317,7494</v>
          </cell>
          <cell r="E8810" t="str">
            <v>XC</v>
          </cell>
          <cell r="F8810">
            <v>30</v>
          </cell>
          <cell r="G8810">
            <v>2224245.7999999998</v>
          </cell>
          <cell r="H8810">
            <v>0</v>
          </cell>
          <cell r="I8810">
            <v>2246488.2579999999</v>
          </cell>
          <cell r="J8810">
            <v>283057520.50800002</v>
          </cell>
          <cell r="K8810">
            <v>0.55000000000000004</v>
          </cell>
          <cell r="L8810">
            <v>438739157</v>
          </cell>
        </row>
        <row r="8811">
          <cell r="A8811" t="str">
            <v>002440270</v>
          </cell>
          <cell r="B8811" t="str">
            <v>Prenapetostni odvodnik</v>
          </cell>
          <cell r="C8811" t="str">
            <v>ETITEC S B-PV 1500/12,5 Y</v>
          </cell>
          <cell r="D8811" t="str">
            <v>340,4525</v>
          </cell>
          <cell r="E8811" t="str">
            <v>XC</v>
          </cell>
          <cell r="F8811">
            <v>30</v>
          </cell>
          <cell r="G8811">
            <v>2383167.5</v>
          </cell>
          <cell r="H8811">
            <v>0</v>
          </cell>
          <cell r="I8811">
            <v>2406999.1749999998</v>
          </cell>
          <cell r="J8811">
            <v>303281896.04999995</v>
          </cell>
          <cell r="K8811">
            <v>0.55000000000000004</v>
          </cell>
          <cell r="L8811">
            <v>470086939</v>
          </cell>
        </row>
        <row r="8812">
          <cell r="A8812" t="str">
            <v>002440259</v>
          </cell>
          <cell r="B8812" t="str">
            <v>Prenapetostni odvodnik</v>
          </cell>
          <cell r="C8812" t="str">
            <v>ETITEC S B-PV 300/12,5 RC</v>
          </cell>
          <cell r="D8812" t="str">
            <v>186,5896</v>
          </cell>
          <cell r="E8812" t="str">
            <v>XC</v>
          </cell>
          <cell r="F8812">
            <v>30</v>
          </cell>
          <cell r="G8812">
            <v>1306127.2</v>
          </cell>
          <cell r="H8812">
            <v>0</v>
          </cell>
          <cell r="I8812">
            <v>1319188.4720000001</v>
          </cell>
          <cell r="J8812">
            <v>166217747.472</v>
          </cell>
          <cell r="K8812">
            <v>0.55000000000000004</v>
          </cell>
          <cell r="L8812">
            <v>257637509</v>
          </cell>
        </row>
        <row r="8813">
          <cell r="A8813" t="str">
            <v>002440261</v>
          </cell>
          <cell r="B8813" t="str">
            <v>Prenapetostni odvodnik</v>
          </cell>
          <cell r="C8813" t="str">
            <v>ETITEC S B-PV 600/12,5 RC</v>
          </cell>
          <cell r="D8813" t="str">
            <v>205,2454</v>
          </cell>
          <cell r="E8813" t="str">
            <v>XC</v>
          </cell>
          <cell r="F8813">
            <v>30</v>
          </cell>
          <cell r="G8813">
            <v>1436717.7999999998</v>
          </cell>
          <cell r="H8813">
            <v>0</v>
          </cell>
          <cell r="I8813">
            <v>1451084.9779999999</v>
          </cell>
          <cell r="J8813">
            <v>182836707.22799999</v>
          </cell>
          <cell r="K8813">
            <v>0.55000000000000004</v>
          </cell>
          <cell r="L8813">
            <v>283396897</v>
          </cell>
        </row>
        <row r="8814">
          <cell r="A8814" t="str">
            <v>002440263</v>
          </cell>
          <cell r="B8814" t="str">
            <v>Prenapetostni odvodnik</v>
          </cell>
          <cell r="C8814" t="str">
            <v>ETITEC S B-PV 600/12,5 Y RC</v>
          </cell>
          <cell r="D8814" t="str">
            <v>278,0030</v>
          </cell>
          <cell r="E8814" t="str">
            <v>XC</v>
          </cell>
          <cell r="F8814">
            <v>30</v>
          </cell>
          <cell r="G8814">
            <v>1946020.9999999998</v>
          </cell>
          <cell r="H8814">
            <v>0</v>
          </cell>
          <cell r="I8814">
            <v>1965481.2099999997</v>
          </cell>
          <cell r="J8814">
            <v>247650632.45999998</v>
          </cell>
          <cell r="K8814">
            <v>0.55000000000000004</v>
          </cell>
          <cell r="L8814">
            <v>383858481</v>
          </cell>
        </row>
        <row r="8815">
          <cell r="A8815" t="str">
            <v>002440265</v>
          </cell>
          <cell r="B8815" t="str">
            <v>Prenapetostni odvodnik</v>
          </cell>
          <cell r="C8815" t="str">
            <v>ETITEC S B-PV 1000/12,5 RC</v>
          </cell>
          <cell r="D8815" t="str">
            <v>232,2489</v>
          </cell>
          <cell r="E8815" t="str">
            <v>XC</v>
          </cell>
          <cell r="F8815">
            <v>30</v>
          </cell>
          <cell r="G8815">
            <v>1625742.2999999998</v>
          </cell>
          <cell r="H8815">
            <v>0</v>
          </cell>
          <cell r="I8815">
            <v>1641999.7229999998</v>
          </cell>
          <cell r="J8815">
            <v>206891965.09799996</v>
          </cell>
          <cell r="K8815">
            <v>0.55000000000000004</v>
          </cell>
          <cell r="L8815">
            <v>320682546</v>
          </cell>
        </row>
        <row r="8816">
          <cell r="A8816" t="str">
            <v>002440267</v>
          </cell>
          <cell r="B8816" t="str">
            <v>Prenapetostni odvodnik</v>
          </cell>
          <cell r="C8816" t="str">
            <v>ETITEC S B-PV 1000/12,5 Y RC</v>
          </cell>
          <cell r="D8816" t="str">
            <v>305,7970</v>
          </cell>
          <cell r="E8816" t="str">
            <v>XC</v>
          </cell>
          <cell r="F8816">
            <v>30</v>
          </cell>
          <cell r="G8816">
            <v>2140579</v>
          </cell>
          <cell r="H8816">
            <v>0</v>
          </cell>
          <cell r="I8816">
            <v>2161984.79</v>
          </cell>
          <cell r="J8816">
            <v>272410083.54000002</v>
          </cell>
          <cell r="K8816">
            <v>0.55000000000000004</v>
          </cell>
          <cell r="L8816">
            <v>422235630</v>
          </cell>
        </row>
        <row r="8817">
          <cell r="A8817" t="str">
            <v>002440269</v>
          </cell>
          <cell r="B8817" t="str">
            <v>Prenapetostni odvodnik</v>
          </cell>
          <cell r="C8817" t="str">
            <v>ETITEC S B-PV 1200/12,5 Y RC</v>
          </cell>
          <cell r="D8817" t="str">
            <v>324,0734</v>
          </cell>
          <cell r="E8817" t="str">
            <v>XC</v>
          </cell>
          <cell r="F8817">
            <v>30</v>
          </cell>
          <cell r="G8817">
            <v>2268513.7999999998</v>
          </cell>
          <cell r="H8817">
            <v>0</v>
          </cell>
          <cell r="I8817">
            <v>2291198.9379999996</v>
          </cell>
          <cell r="J8817">
            <v>288691066.18799996</v>
          </cell>
          <cell r="K8817">
            <v>0.55000000000000004</v>
          </cell>
          <cell r="L8817">
            <v>447471153</v>
          </cell>
        </row>
        <row r="8818">
          <cell r="A8818" t="str">
            <v>002440271</v>
          </cell>
          <cell r="B8818" t="str">
            <v>Prenapetostni odvodnik</v>
          </cell>
          <cell r="C8818" t="str">
            <v>ETITEC S B-PV 1500/12,5 Y RC</v>
          </cell>
          <cell r="D8818" t="str">
            <v>346,7765</v>
          </cell>
          <cell r="E8818" t="str">
            <v>XC</v>
          </cell>
          <cell r="F8818">
            <v>30</v>
          </cell>
          <cell r="G8818">
            <v>2427435.5</v>
          </cell>
          <cell r="H8818">
            <v>0</v>
          </cell>
          <cell r="I8818">
            <v>2451709.855</v>
          </cell>
          <cell r="J8818">
            <v>308915441.73000002</v>
          </cell>
          <cell r="K8818">
            <v>0.55000000000000004</v>
          </cell>
          <cell r="L8818">
            <v>478818935</v>
          </cell>
        </row>
        <row r="8819">
          <cell r="A8819" t="str">
            <v>002625400</v>
          </cell>
          <cell r="B8819" t="str">
            <v>Talilni vložek</v>
          </cell>
          <cell r="C8819" t="str">
            <v>CH10x38 MM 2A/1000V AC/DC</v>
          </cell>
          <cell r="D8819" t="str">
            <v>6,3825</v>
          </cell>
          <cell r="E8819" t="str">
            <v>NU</v>
          </cell>
          <cell r="F8819">
            <v>30</v>
          </cell>
          <cell r="G8819">
            <v>44677.5</v>
          </cell>
          <cell r="H8819">
            <v>0</v>
          </cell>
          <cell r="I8819">
            <v>45124.275000000001</v>
          </cell>
          <cell r="J8819">
            <v>5685658.6500000004</v>
          </cell>
          <cell r="K8819">
            <v>0.64</v>
          </cell>
          <cell r="L8819">
            <v>9324481</v>
          </cell>
        </row>
        <row r="8820">
          <cell r="A8820" t="str">
            <v>002625401</v>
          </cell>
          <cell r="B8820" t="str">
            <v>Talilni vložek</v>
          </cell>
          <cell r="C8820" t="str">
            <v>CH10x38 MM 4A/1000V AC/DC</v>
          </cell>
          <cell r="D8820" t="str">
            <v>6,3825</v>
          </cell>
          <cell r="E8820" t="str">
            <v>NU</v>
          </cell>
          <cell r="F8820">
            <v>30</v>
          </cell>
          <cell r="G8820">
            <v>44677.5</v>
          </cell>
          <cell r="H8820">
            <v>0</v>
          </cell>
          <cell r="I8820">
            <v>45124.275000000001</v>
          </cell>
          <cell r="J8820">
            <v>5685658.6500000004</v>
          </cell>
          <cell r="K8820">
            <v>0.64</v>
          </cell>
          <cell r="L8820">
            <v>9324481</v>
          </cell>
        </row>
        <row r="8821">
          <cell r="A8821" t="str">
            <v>002625402</v>
          </cell>
          <cell r="B8821" t="str">
            <v>Talilni vložek</v>
          </cell>
          <cell r="C8821" t="str">
            <v>CH10x38 MM 6A/1000V AC/DC</v>
          </cell>
          <cell r="D8821" t="str">
            <v>6,3825</v>
          </cell>
          <cell r="E8821" t="str">
            <v>NU</v>
          </cell>
          <cell r="F8821">
            <v>30</v>
          </cell>
          <cell r="G8821">
            <v>44677.5</v>
          </cell>
          <cell r="H8821">
            <v>0</v>
          </cell>
          <cell r="I8821">
            <v>45124.275000000001</v>
          </cell>
          <cell r="J8821">
            <v>5685658.6500000004</v>
          </cell>
          <cell r="K8821">
            <v>0.64</v>
          </cell>
          <cell r="L8821">
            <v>9324481</v>
          </cell>
        </row>
        <row r="8822">
          <cell r="A8822" t="str">
            <v>002625403</v>
          </cell>
          <cell r="B8822" t="str">
            <v>Talilni vložek</v>
          </cell>
          <cell r="C8822" t="str">
            <v>CH10x38 MM 8A/1000V AC/DC</v>
          </cell>
          <cell r="D8822" t="str">
            <v>6,3825</v>
          </cell>
          <cell r="E8822" t="str">
            <v>NU</v>
          </cell>
          <cell r="F8822">
            <v>30</v>
          </cell>
          <cell r="G8822">
            <v>44677.5</v>
          </cell>
          <cell r="H8822">
            <v>0</v>
          </cell>
          <cell r="I8822">
            <v>45124.275000000001</v>
          </cell>
          <cell r="J8822">
            <v>5685658.6500000004</v>
          </cell>
          <cell r="K8822">
            <v>0.64</v>
          </cell>
          <cell r="L8822">
            <v>9324481</v>
          </cell>
        </row>
        <row r="8823">
          <cell r="A8823" t="str">
            <v>002625404</v>
          </cell>
          <cell r="B8823" t="str">
            <v>Talilni vložek</v>
          </cell>
          <cell r="C8823" t="str">
            <v>CH10x38 MM 10A/1000V AC/DC</v>
          </cell>
          <cell r="D8823" t="str">
            <v>6,3825</v>
          </cell>
          <cell r="E8823" t="str">
            <v>NU</v>
          </cell>
          <cell r="F8823">
            <v>30</v>
          </cell>
          <cell r="G8823">
            <v>44677.5</v>
          </cell>
          <cell r="H8823">
            <v>0</v>
          </cell>
          <cell r="I8823">
            <v>45124.275000000001</v>
          </cell>
          <cell r="J8823">
            <v>5685658.6500000004</v>
          </cell>
          <cell r="K8823">
            <v>0.64</v>
          </cell>
          <cell r="L8823">
            <v>9324481</v>
          </cell>
        </row>
        <row r="8824">
          <cell r="A8824" t="str">
            <v>002625405</v>
          </cell>
          <cell r="B8824" t="str">
            <v>Talilni vložek</v>
          </cell>
          <cell r="C8824" t="str">
            <v>CH10x38 MM 12A/1000V AC/DC</v>
          </cell>
          <cell r="D8824" t="str">
            <v>6,3825</v>
          </cell>
          <cell r="E8824" t="str">
            <v>NU</v>
          </cell>
          <cell r="F8824">
            <v>30</v>
          </cell>
          <cell r="G8824">
            <v>44677.5</v>
          </cell>
          <cell r="H8824">
            <v>0</v>
          </cell>
          <cell r="I8824">
            <v>45124.275000000001</v>
          </cell>
          <cell r="J8824">
            <v>5685658.6500000004</v>
          </cell>
          <cell r="K8824">
            <v>0.64</v>
          </cell>
          <cell r="L8824">
            <v>9324481</v>
          </cell>
        </row>
        <row r="8825">
          <cell r="A8825" t="str">
            <v>002625406</v>
          </cell>
          <cell r="B8825" t="str">
            <v>Talilni vložek</v>
          </cell>
          <cell r="C8825" t="str">
            <v>CH10x38 MM 16A/1000V AC/DC</v>
          </cell>
          <cell r="D8825" t="str">
            <v>6,3825</v>
          </cell>
          <cell r="E8825" t="str">
            <v>NU</v>
          </cell>
          <cell r="F8825">
            <v>30</v>
          </cell>
          <cell r="G8825">
            <v>44677.5</v>
          </cell>
          <cell r="H8825">
            <v>0</v>
          </cell>
          <cell r="I8825">
            <v>45124.275000000001</v>
          </cell>
          <cell r="J8825">
            <v>5685658.6500000004</v>
          </cell>
          <cell r="K8825">
            <v>0.64</v>
          </cell>
          <cell r="L8825">
            <v>9324481</v>
          </cell>
        </row>
        <row r="8826">
          <cell r="A8826" t="str">
            <v>002625407</v>
          </cell>
          <cell r="B8826" t="str">
            <v>Talilni vložek</v>
          </cell>
          <cell r="C8826" t="str">
            <v>CH10x38 MM 20A/1000V AC/DC</v>
          </cell>
          <cell r="D8826" t="str">
            <v>6,3825</v>
          </cell>
          <cell r="E8826" t="str">
            <v>NU</v>
          </cell>
          <cell r="F8826">
            <v>30</v>
          </cell>
          <cell r="G8826">
            <v>44677.5</v>
          </cell>
          <cell r="H8826">
            <v>0</v>
          </cell>
          <cell r="I8826">
            <v>45124.275000000001</v>
          </cell>
          <cell r="J8826">
            <v>5685658.6500000004</v>
          </cell>
          <cell r="K8826">
            <v>0.64</v>
          </cell>
          <cell r="L8826">
            <v>9324481</v>
          </cell>
        </row>
        <row r="8827">
          <cell r="A8827" t="str">
            <v>002625046</v>
          </cell>
          <cell r="B8827" t="str">
            <v>Talilni vložek</v>
          </cell>
          <cell r="C8827" t="str">
            <v>CH10x38 gRSE 16A/690V</v>
          </cell>
          <cell r="D8827" t="str">
            <v>6,6592</v>
          </cell>
          <cell r="E8827" t="str">
            <v>MB</v>
          </cell>
          <cell r="F8827">
            <v>35</v>
          </cell>
          <cell r="G8827">
            <v>43284.800000000003</v>
          </cell>
          <cell r="H8827">
            <v>0</v>
          </cell>
          <cell r="I8827">
            <v>43717.648000000001</v>
          </cell>
          <cell r="J8827">
            <v>5508423.648</v>
          </cell>
          <cell r="K8827">
            <v>0.57999999999999996</v>
          </cell>
          <cell r="L8827">
            <v>8703310</v>
          </cell>
        </row>
        <row r="8828">
          <cell r="A8828" t="str">
            <v>002625047</v>
          </cell>
          <cell r="B8828" t="str">
            <v>Talilni vložek</v>
          </cell>
          <cell r="C8828" t="str">
            <v>CH10x38 gRSE 20A/690V</v>
          </cell>
          <cell r="D8828" t="str">
            <v>6,6592</v>
          </cell>
          <cell r="E8828" t="str">
            <v>MB</v>
          </cell>
          <cell r="F8828">
            <v>35</v>
          </cell>
          <cell r="G8828">
            <v>43284.800000000003</v>
          </cell>
          <cell r="H8828">
            <v>0</v>
          </cell>
          <cell r="I8828">
            <v>43717.648000000001</v>
          </cell>
          <cell r="J8828">
            <v>5508423.648</v>
          </cell>
          <cell r="K8828">
            <v>0.57999999999999996</v>
          </cell>
          <cell r="L8828">
            <v>8703310</v>
          </cell>
        </row>
        <row r="8829">
          <cell r="A8829" t="str">
            <v>002625048</v>
          </cell>
          <cell r="B8829" t="str">
            <v>Talilni vložek</v>
          </cell>
          <cell r="C8829" t="str">
            <v>CH10x38SU gRSE 16A/690V</v>
          </cell>
          <cell r="D8829" t="str">
            <v>8,1159</v>
          </cell>
          <cell r="E8829" t="str">
            <v>MB</v>
          </cell>
          <cell r="F8829">
            <v>35</v>
          </cell>
          <cell r="G8829">
            <v>52753.35</v>
          </cell>
          <cell r="H8829">
            <v>0</v>
          </cell>
          <cell r="I8829">
            <v>53280.883499999996</v>
          </cell>
          <cell r="J8829">
            <v>6713391.3209999995</v>
          </cell>
          <cell r="K8829">
            <v>0.57999999999999996</v>
          </cell>
          <cell r="L8829">
            <v>10607159</v>
          </cell>
        </row>
        <row r="8830">
          <cell r="A8830" t="str">
            <v>002625049</v>
          </cell>
          <cell r="B8830" t="str">
            <v>Talilni vložek</v>
          </cell>
          <cell r="C8830" t="str">
            <v>CH10x38SU gRSE 20A/690V</v>
          </cell>
          <cell r="D8830" t="str">
            <v>8,1159</v>
          </cell>
          <cell r="E8830" t="str">
            <v>MB</v>
          </cell>
          <cell r="F8830">
            <v>35</v>
          </cell>
          <cell r="G8830">
            <v>52753.35</v>
          </cell>
          <cell r="H8830">
            <v>0</v>
          </cell>
          <cell r="I8830">
            <v>53280.883499999996</v>
          </cell>
          <cell r="J8830">
            <v>6713391.3209999995</v>
          </cell>
          <cell r="K8830">
            <v>0.57999999999999996</v>
          </cell>
          <cell r="L8830">
            <v>10607159</v>
          </cell>
        </row>
        <row r="8831">
          <cell r="A8831" t="str">
            <v>004113835</v>
          </cell>
          <cell r="B8831" t="str">
            <v>Talilni vložek</v>
          </cell>
          <cell r="C8831" t="str">
            <v>NH1 gG 80A/400V MET</v>
          </cell>
          <cell r="D8831" t="str">
            <v>33,7246</v>
          </cell>
          <cell r="E8831" t="str">
            <v>NU</v>
          </cell>
          <cell r="F8831">
            <v>30</v>
          </cell>
          <cell r="G8831">
            <v>236072.19999999998</v>
          </cell>
          <cell r="H8831">
            <v>0</v>
          </cell>
          <cell r="I8831">
            <v>238432.92199999999</v>
          </cell>
          <cell r="J8831">
            <v>30042548.171999998</v>
          </cell>
          <cell r="K8831">
            <v>0.64</v>
          </cell>
          <cell r="L8831">
            <v>49269780</v>
          </cell>
        </row>
        <row r="8832">
          <cell r="A8832" t="str">
            <v>004113836</v>
          </cell>
          <cell r="B8832" t="str">
            <v>Talilni vložek</v>
          </cell>
          <cell r="C8832" t="str">
            <v>NH1 gG 100A/400V MET</v>
          </cell>
          <cell r="D8832" t="str">
            <v>33,7246</v>
          </cell>
          <cell r="E8832" t="str">
            <v>NU</v>
          </cell>
          <cell r="F8832">
            <v>30</v>
          </cell>
          <cell r="G8832">
            <v>236072.19999999998</v>
          </cell>
          <cell r="H8832">
            <v>0</v>
          </cell>
          <cell r="I8832">
            <v>238432.92199999999</v>
          </cell>
          <cell r="J8832">
            <v>30042548.171999998</v>
          </cell>
          <cell r="K8832">
            <v>0.64</v>
          </cell>
          <cell r="L8832">
            <v>49269780</v>
          </cell>
        </row>
        <row r="8833">
          <cell r="A8833" t="str">
            <v>004113837</v>
          </cell>
          <cell r="B8833" t="str">
            <v>Talilni vložek</v>
          </cell>
          <cell r="C8833" t="str">
            <v>NH1 gG 125A/400V MET</v>
          </cell>
          <cell r="D8833" t="str">
            <v>33,7246</v>
          </cell>
          <cell r="E8833" t="str">
            <v>NU</v>
          </cell>
          <cell r="F8833">
            <v>30</v>
          </cell>
          <cell r="G8833">
            <v>236072.19999999998</v>
          </cell>
          <cell r="H8833">
            <v>0</v>
          </cell>
          <cell r="I8833">
            <v>238432.92199999999</v>
          </cell>
          <cell r="J8833">
            <v>30042548.171999998</v>
          </cell>
          <cell r="K8833">
            <v>0.64</v>
          </cell>
          <cell r="L8833">
            <v>49269780</v>
          </cell>
        </row>
        <row r="8834">
          <cell r="A8834" t="str">
            <v>004113838</v>
          </cell>
          <cell r="B8834" t="str">
            <v>Talilni vložek</v>
          </cell>
          <cell r="C8834" t="str">
            <v>NH1 gG 160A/400V MET</v>
          </cell>
          <cell r="D8834" t="str">
            <v>33,7246</v>
          </cell>
          <cell r="E8834" t="str">
            <v>NU</v>
          </cell>
          <cell r="F8834">
            <v>30</v>
          </cell>
          <cell r="G8834">
            <v>236072.19999999998</v>
          </cell>
          <cell r="H8834">
            <v>0</v>
          </cell>
          <cell r="I8834">
            <v>238432.92199999999</v>
          </cell>
          <cell r="J8834">
            <v>30042548.171999998</v>
          </cell>
          <cell r="K8834">
            <v>0.64</v>
          </cell>
          <cell r="L8834">
            <v>49269780</v>
          </cell>
        </row>
        <row r="8835">
          <cell r="A8835" t="str">
            <v>004113839</v>
          </cell>
          <cell r="B8835" t="str">
            <v>Talilni vložek</v>
          </cell>
          <cell r="C8835" t="str">
            <v>NH1 gG 200A/400V MET</v>
          </cell>
          <cell r="D8835" t="str">
            <v>33,7246</v>
          </cell>
          <cell r="E8835" t="str">
            <v>NU</v>
          </cell>
          <cell r="F8835">
            <v>30</v>
          </cell>
          <cell r="G8835">
            <v>236072.19999999998</v>
          </cell>
          <cell r="H8835">
            <v>0</v>
          </cell>
          <cell r="I8835">
            <v>238432.92199999999</v>
          </cell>
          <cell r="J8835">
            <v>30042548.171999998</v>
          </cell>
          <cell r="K8835">
            <v>0.64</v>
          </cell>
          <cell r="L8835">
            <v>49269780</v>
          </cell>
        </row>
        <row r="8836">
          <cell r="A8836" t="str">
            <v>004113840</v>
          </cell>
          <cell r="B8836" t="str">
            <v>Talilni vložek</v>
          </cell>
          <cell r="C8836" t="str">
            <v>NH1 gG 250A/400V MET</v>
          </cell>
          <cell r="D8836" t="str">
            <v>33,7246</v>
          </cell>
          <cell r="E8836" t="str">
            <v>NU</v>
          </cell>
          <cell r="F8836">
            <v>30</v>
          </cell>
          <cell r="G8836">
            <v>236072.19999999998</v>
          </cell>
          <cell r="H8836">
            <v>0</v>
          </cell>
          <cell r="I8836">
            <v>238432.92199999999</v>
          </cell>
          <cell r="J8836">
            <v>30042548.171999998</v>
          </cell>
          <cell r="K8836">
            <v>0.64</v>
          </cell>
          <cell r="L8836">
            <v>49269780</v>
          </cell>
        </row>
        <row r="8837">
          <cell r="A8837" t="str">
            <v>004113842</v>
          </cell>
          <cell r="B8837" t="str">
            <v>Talilni vložek</v>
          </cell>
          <cell r="C8837" t="str">
            <v>NH2 gG 80A/400V MET</v>
          </cell>
          <cell r="D8837" t="str">
            <v>36,0223</v>
          </cell>
          <cell r="E8837" t="str">
            <v>NU</v>
          </cell>
          <cell r="F8837">
            <v>30</v>
          </cell>
          <cell r="G8837">
            <v>252156.09999999998</v>
          </cell>
          <cell r="H8837">
            <v>0</v>
          </cell>
          <cell r="I8837">
            <v>254677.66099999999</v>
          </cell>
          <cell r="J8837">
            <v>32089385.285999998</v>
          </cell>
          <cell r="K8837">
            <v>0.64</v>
          </cell>
          <cell r="L8837">
            <v>52626592</v>
          </cell>
        </row>
        <row r="8838">
          <cell r="A8838" t="str">
            <v>004113843</v>
          </cell>
          <cell r="B8838" t="str">
            <v>Talilni vložek</v>
          </cell>
          <cell r="C8838" t="str">
            <v>NH2 gG 100A/400V MET</v>
          </cell>
          <cell r="D8838" t="str">
            <v>36,0223</v>
          </cell>
          <cell r="E8838" t="str">
            <v>NU</v>
          </cell>
          <cell r="F8838">
            <v>30</v>
          </cell>
          <cell r="G8838">
            <v>252156.09999999998</v>
          </cell>
          <cell r="H8838">
            <v>0</v>
          </cell>
          <cell r="I8838">
            <v>254677.66099999999</v>
          </cell>
          <cell r="J8838">
            <v>32089385.285999998</v>
          </cell>
          <cell r="K8838">
            <v>0.64</v>
          </cell>
          <cell r="L8838">
            <v>52626592</v>
          </cell>
        </row>
        <row r="8839">
          <cell r="A8839" t="str">
            <v>004113844</v>
          </cell>
          <cell r="B8839" t="str">
            <v>Talilni vložek</v>
          </cell>
          <cell r="C8839" t="str">
            <v>NH2 gG 125A/400V MET</v>
          </cell>
          <cell r="D8839" t="str">
            <v>36,0223</v>
          </cell>
          <cell r="E8839" t="str">
            <v>NU</v>
          </cell>
          <cell r="F8839">
            <v>30</v>
          </cell>
          <cell r="G8839">
            <v>252156.09999999998</v>
          </cell>
          <cell r="H8839">
            <v>0</v>
          </cell>
          <cell r="I8839">
            <v>254677.66099999999</v>
          </cell>
          <cell r="J8839">
            <v>32089385.285999998</v>
          </cell>
          <cell r="K8839">
            <v>0.64</v>
          </cell>
          <cell r="L8839">
            <v>52626592</v>
          </cell>
        </row>
        <row r="8840">
          <cell r="A8840" t="str">
            <v>004113845</v>
          </cell>
          <cell r="B8840" t="str">
            <v>Talilni vložek</v>
          </cell>
          <cell r="C8840" t="str">
            <v>NH2 gG 160A/400V MET</v>
          </cell>
          <cell r="D8840" t="str">
            <v>36,0223</v>
          </cell>
          <cell r="E8840" t="str">
            <v>NU</v>
          </cell>
          <cell r="F8840">
            <v>30</v>
          </cell>
          <cell r="G8840">
            <v>252156.09999999998</v>
          </cell>
          <cell r="H8840">
            <v>0</v>
          </cell>
          <cell r="I8840">
            <v>254677.66099999999</v>
          </cell>
          <cell r="J8840">
            <v>32089385.285999998</v>
          </cell>
          <cell r="K8840">
            <v>0.64</v>
          </cell>
          <cell r="L8840">
            <v>52626592</v>
          </cell>
        </row>
        <row r="8841">
          <cell r="A8841" t="str">
            <v>004113846</v>
          </cell>
          <cell r="B8841" t="str">
            <v>Talilni vložek</v>
          </cell>
          <cell r="C8841" t="str">
            <v>NH2 gG 200A/400V MET</v>
          </cell>
          <cell r="D8841" t="str">
            <v>36,0223</v>
          </cell>
          <cell r="E8841" t="str">
            <v>NU</v>
          </cell>
          <cell r="F8841">
            <v>30</v>
          </cell>
          <cell r="G8841">
            <v>252156.09999999998</v>
          </cell>
          <cell r="H8841">
            <v>0</v>
          </cell>
          <cell r="I8841">
            <v>254677.66099999999</v>
          </cell>
          <cell r="J8841">
            <v>32089385.285999998</v>
          </cell>
          <cell r="K8841">
            <v>0.64</v>
          </cell>
          <cell r="L8841">
            <v>52626592</v>
          </cell>
        </row>
        <row r="8842">
          <cell r="A8842" t="str">
            <v>004113847</v>
          </cell>
          <cell r="B8842" t="str">
            <v>Talilni vložek</v>
          </cell>
          <cell r="C8842" t="str">
            <v>NH2 gG 250A/400V MET</v>
          </cell>
          <cell r="D8842" t="str">
            <v>36,0223</v>
          </cell>
          <cell r="E8842" t="str">
            <v>NU</v>
          </cell>
          <cell r="F8842">
            <v>30</v>
          </cell>
          <cell r="G8842">
            <v>252156.09999999998</v>
          </cell>
          <cell r="H8842">
            <v>0</v>
          </cell>
          <cell r="I8842">
            <v>254677.66099999999</v>
          </cell>
          <cell r="J8842">
            <v>32089385.285999998</v>
          </cell>
          <cell r="K8842">
            <v>0.64</v>
          </cell>
          <cell r="L8842">
            <v>52626592</v>
          </cell>
        </row>
        <row r="8843">
          <cell r="A8843" t="str">
            <v>004113848</v>
          </cell>
          <cell r="B8843" t="str">
            <v>Talilni vložek</v>
          </cell>
          <cell r="C8843" t="str">
            <v>NH2 gG 315A/400V MET</v>
          </cell>
          <cell r="D8843" t="str">
            <v>36,0223</v>
          </cell>
          <cell r="E8843" t="str">
            <v>NU</v>
          </cell>
          <cell r="F8843">
            <v>30</v>
          </cell>
          <cell r="G8843">
            <v>252156.09999999998</v>
          </cell>
          <cell r="H8843">
            <v>0</v>
          </cell>
          <cell r="I8843">
            <v>254677.66099999999</v>
          </cell>
          <cell r="J8843">
            <v>32089385.285999998</v>
          </cell>
          <cell r="K8843">
            <v>0.64</v>
          </cell>
          <cell r="L8843">
            <v>52626592</v>
          </cell>
        </row>
        <row r="8844">
          <cell r="A8844" t="str">
            <v>004113849</v>
          </cell>
          <cell r="B8844" t="str">
            <v>Talilni vložek</v>
          </cell>
          <cell r="C8844" t="str">
            <v>NH2 gG 400A/400V MET</v>
          </cell>
          <cell r="D8844" t="str">
            <v>36,0223</v>
          </cell>
          <cell r="E8844" t="str">
            <v>NU</v>
          </cell>
          <cell r="F8844">
            <v>30</v>
          </cell>
          <cell r="G8844">
            <v>252156.09999999998</v>
          </cell>
          <cell r="H8844">
            <v>0</v>
          </cell>
          <cell r="I8844">
            <v>254677.66099999999</v>
          </cell>
          <cell r="J8844">
            <v>32089385.285999998</v>
          </cell>
          <cell r="K8844">
            <v>0.64</v>
          </cell>
          <cell r="L8844">
            <v>52626592</v>
          </cell>
        </row>
        <row r="8845">
          <cell r="A8845" t="str">
            <v>004113851</v>
          </cell>
          <cell r="B8845" t="str">
            <v>Talilni vložek</v>
          </cell>
          <cell r="C8845" t="str">
            <v>NH3 gG 200A/400V MET</v>
          </cell>
          <cell r="D8845" t="str">
            <v>51,8592</v>
          </cell>
          <cell r="E8845" t="str">
            <v>NU</v>
          </cell>
          <cell r="F8845">
            <v>30</v>
          </cell>
          <cell r="G8845">
            <v>363014.39999999997</v>
          </cell>
          <cell r="H8845">
            <v>0</v>
          </cell>
          <cell r="I8845">
            <v>366644.54399999999</v>
          </cell>
          <cell r="J8845">
            <v>46197212.544</v>
          </cell>
          <cell r="K8845">
            <v>0.64</v>
          </cell>
          <cell r="L8845">
            <v>75763429</v>
          </cell>
        </row>
        <row r="8846">
          <cell r="A8846" t="str">
            <v>004113852</v>
          </cell>
          <cell r="B8846" t="str">
            <v>Talilni vložek</v>
          </cell>
          <cell r="C8846" t="str">
            <v>NH3 gG 250A/400V MET</v>
          </cell>
          <cell r="D8846" t="str">
            <v>51,8592</v>
          </cell>
          <cell r="E8846" t="str">
            <v>NU</v>
          </cell>
          <cell r="F8846">
            <v>30</v>
          </cell>
          <cell r="G8846">
            <v>363014.39999999997</v>
          </cell>
          <cell r="H8846">
            <v>0</v>
          </cell>
          <cell r="I8846">
            <v>366644.54399999999</v>
          </cell>
          <cell r="J8846">
            <v>46197212.544</v>
          </cell>
          <cell r="K8846">
            <v>0.64</v>
          </cell>
          <cell r="L8846">
            <v>75763429</v>
          </cell>
        </row>
        <row r="8847">
          <cell r="A8847" t="str">
            <v>004113853</v>
          </cell>
          <cell r="B8847" t="str">
            <v>Talilni vložek</v>
          </cell>
          <cell r="C8847" t="str">
            <v>NH3 gG 315A/400V MET</v>
          </cell>
          <cell r="D8847" t="str">
            <v>51,8592</v>
          </cell>
          <cell r="E8847" t="str">
            <v>NU</v>
          </cell>
          <cell r="F8847">
            <v>30</v>
          </cell>
          <cell r="G8847">
            <v>363014.39999999997</v>
          </cell>
          <cell r="H8847">
            <v>0</v>
          </cell>
          <cell r="I8847">
            <v>366644.54399999999</v>
          </cell>
          <cell r="J8847">
            <v>46197212.544</v>
          </cell>
          <cell r="K8847">
            <v>0.64</v>
          </cell>
          <cell r="L8847">
            <v>75763429</v>
          </cell>
        </row>
        <row r="8848">
          <cell r="A8848" t="str">
            <v>004113854</v>
          </cell>
          <cell r="B8848" t="str">
            <v>Talilni vložek</v>
          </cell>
          <cell r="C8848" t="str">
            <v>NH3 gG 400A/400V MET</v>
          </cell>
          <cell r="D8848" t="str">
            <v>51,8592</v>
          </cell>
          <cell r="E8848" t="str">
            <v>NU</v>
          </cell>
          <cell r="F8848">
            <v>30</v>
          </cell>
          <cell r="G8848">
            <v>363014.39999999997</v>
          </cell>
          <cell r="H8848">
            <v>0</v>
          </cell>
          <cell r="I8848">
            <v>366644.54399999999</v>
          </cell>
          <cell r="J8848">
            <v>46197212.544</v>
          </cell>
          <cell r="K8848">
            <v>0.64</v>
          </cell>
          <cell r="L8848">
            <v>75763429</v>
          </cell>
        </row>
        <row r="8849">
          <cell r="A8849" t="str">
            <v>004113855</v>
          </cell>
          <cell r="B8849" t="str">
            <v>Talilni vložek</v>
          </cell>
          <cell r="C8849" t="str">
            <v>NH3 gG 500A/400V MET</v>
          </cell>
          <cell r="D8849" t="str">
            <v>51,8592</v>
          </cell>
          <cell r="E8849" t="str">
            <v>NU</v>
          </cell>
          <cell r="F8849">
            <v>30</v>
          </cell>
          <cell r="G8849">
            <v>363014.39999999997</v>
          </cell>
          <cell r="H8849">
            <v>0</v>
          </cell>
          <cell r="I8849">
            <v>366644.54399999999</v>
          </cell>
          <cell r="J8849">
            <v>46197212.544</v>
          </cell>
          <cell r="K8849">
            <v>0.64</v>
          </cell>
          <cell r="L8849">
            <v>75763429</v>
          </cell>
        </row>
        <row r="8850">
          <cell r="A8850" t="str">
            <v>004113856</v>
          </cell>
          <cell r="B8850" t="str">
            <v>Talilni vložek</v>
          </cell>
          <cell r="C8850" t="str">
            <v>NH3 gG 630A/400V MET</v>
          </cell>
          <cell r="D8850" t="str">
            <v>51,8592</v>
          </cell>
          <cell r="E8850" t="str">
            <v>NU</v>
          </cell>
          <cell r="F8850">
            <v>30</v>
          </cell>
          <cell r="G8850">
            <v>363014.39999999997</v>
          </cell>
          <cell r="H8850">
            <v>0</v>
          </cell>
          <cell r="I8850">
            <v>366644.54399999999</v>
          </cell>
          <cell r="J8850">
            <v>46197212.544</v>
          </cell>
          <cell r="K8850">
            <v>0.64</v>
          </cell>
          <cell r="L8850">
            <v>75763429</v>
          </cell>
        </row>
        <row r="8851">
          <cell r="A8851" t="str">
            <v>004113858</v>
          </cell>
          <cell r="B8851" t="str">
            <v>Talilni vložek</v>
          </cell>
          <cell r="C8851" t="str">
            <v>NH4a gG 630A/400V MET</v>
          </cell>
          <cell r="D8851" t="str">
            <v>93,3466</v>
          </cell>
          <cell r="E8851" t="str">
            <v>NU</v>
          </cell>
          <cell r="F8851">
            <v>30</v>
          </cell>
          <cell r="G8851">
            <v>653426.19999999995</v>
          </cell>
          <cell r="H8851">
            <v>0</v>
          </cell>
          <cell r="I8851">
            <v>659960.46199999994</v>
          </cell>
          <cell r="J8851">
            <v>83155018.211999997</v>
          </cell>
          <cell r="K8851">
            <v>0.64</v>
          </cell>
          <cell r="L8851">
            <v>136374230</v>
          </cell>
        </row>
        <row r="8852">
          <cell r="A8852" t="str">
            <v>004113859</v>
          </cell>
          <cell r="B8852" t="str">
            <v>Talilni vložek</v>
          </cell>
          <cell r="C8852" t="str">
            <v>NH4a gG 800A/400V MET</v>
          </cell>
          <cell r="D8852" t="str">
            <v>93,3466</v>
          </cell>
          <cell r="E8852" t="str">
            <v>NU</v>
          </cell>
          <cell r="F8852">
            <v>30</v>
          </cell>
          <cell r="G8852">
            <v>653426.19999999995</v>
          </cell>
          <cell r="H8852">
            <v>0</v>
          </cell>
          <cell r="I8852">
            <v>659960.46199999994</v>
          </cell>
          <cell r="J8852">
            <v>83155018.211999997</v>
          </cell>
          <cell r="K8852">
            <v>0.64</v>
          </cell>
          <cell r="L8852">
            <v>136374230</v>
          </cell>
        </row>
        <row r="8853">
          <cell r="A8853" t="str">
            <v>004113860</v>
          </cell>
          <cell r="B8853" t="str">
            <v>Talilni vložek</v>
          </cell>
          <cell r="C8853" t="str">
            <v>NH4a gG 1000A/400V MET</v>
          </cell>
          <cell r="D8853" t="str">
            <v>93,3466</v>
          </cell>
          <cell r="E8853" t="str">
            <v>NU</v>
          </cell>
          <cell r="F8853">
            <v>30</v>
          </cell>
          <cell r="G8853">
            <v>653426.19999999995</v>
          </cell>
          <cell r="H8853">
            <v>0</v>
          </cell>
          <cell r="I8853">
            <v>659960.46199999994</v>
          </cell>
          <cell r="J8853">
            <v>83155018.211999997</v>
          </cell>
          <cell r="K8853">
            <v>0.64</v>
          </cell>
          <cell r="L8853">
            <v>136374230</v>
          </cell>
        </row>
        <row r="8854">
          <cell r="A8854" t="str">
            <v>004113861</v>
          </cell>
          <cell r="B8854" t="str">
            <v>Talilni vložek</v>
          </cell>
          <cell r="C8854" t="str">
            <v>NH4a gG 1250A/400V MET</v>
          </cell>
          <cell r="D8854" t="str">
            <v>93,3466</v>
          </cell>
          <cell r="E8854" t="str">
            <v>NU</v>
          </cell>
          <cell r="F8854">
            <v>30</v>
          </cell>
          <cell r="G8854">
            <v>653426.19999999995</v>
          </cell>
          <cell r="H8854">
            <v>0</v>
          </cell>
          <cell r="I8854">
            <v>659960.46199999994</v>
          </cell>
          <cell r="J8854">
            <v>83155018.211999997</v>
          </cell>
          <cell r="K8854">
            <v>0.64</v>
          </cell>
          <cell r="L8854">
            <v>136374230</v>
          </cell>
        </row>
        <row r="8855">
          <cell r="A8855" t="str">
            <v>004113865</v>
          </cell>
          <cell r="B8855" t="str">
            <v>Talilni vložek</v>
          </cell>
          <cell r="C8855" t="str">
            <v>NH1 gTr 144A/400V 100kVA MET</v>
          </cell>
          <cell r="D8855" t="str">
            <v>34,3964</v>
          </cell>
          <cell r="E8855" t="str">
            <v>NU</v>
          </cell>
          <cell r="F8855">
            <v>30</v>
          </cell>
          <cell r="G8855">
            <v>240774.8</v>
          </cell>
          <cell r="H8855">
            <v>0</v>
          </cell>
          <cell r="I8855">
            <v>243182.54799999998</v>
          </cell>
          <cell r="J8855">
            <v>30641001.047999997</v>
          </cell>
          <cell r="K8855">
            <v>0.64</v>
          </cell>
          <cell r="L8855">
            <v>50251242</v>
          </cell>
        </row>
        <row r="8856">
          <cell r="A8856" t="str">
            <v>004113866</v>
          </cell>
          <cell r="B8856" t="str">
            <v>Talilni vložek</v>
          </cell>
          <cell r="C8856" t="str">
            <v>NH1 gTr 180A/400V 125kVA MET</v>
          </cell>
          <cell r="D8856" t="str">
            <v>34,3964</v>
          </cell>
          <cell r="E8856" t="str">
            <v>NU</v>
          </cell>
          <cell r="F8856">
            <v>30</v>
          </cell>
          <cell r="G8856">
            <v>240774.8</v>
          </cell>
          <cell r="H8856">
            <v>0</v>
          </cell>
          <cell r="I8856">
            <v>243182.54799999998</v>
          </cell>
          <cell r="J8856">
            <v>30641001.047999997</v>
          </cell>
          <cell r="K8856">
            <v>0.64</v>
          </cell>
          <cell r="L8856">
            <v>50251242</v>
          </cell>
        </row>
        <row r="8857">
          <cell r="A8857" t="str">
            <v>004113867</v>
          </cell>
          <cell r="B8857" t="str">
            <v>Talilni vložek</v>
          </cell>
          <cell r="C8857" t="str">
            <v>NH1 gTr 231A/400V 160kVA MET</v>
          </cell>
          <cell r="D8857" t="str">
            <v>34,3964</v>
          </cell>
          <cell r="E8857" t="str">
            <v>NU</v>
          </cell>
          <cell r="F8857">
            <v>30</v>
          </cell>
          <cell r="G8857">
            <v>240774.8</v>
          </cell>
          <cell r="H8857">
            <v>0</v>
          </cell>
          <cell r="I8857">
            <v>243182.54799999998</v>
          </cell>
          <cell r="J8857">
            <v>30641001.047999997</v>
          </cell>
          <cell r="K8857">
            <v>0.64</v>
          </cell>
          <cell r="L8857">
            <v>50251242</v>
          </cell>
        </row>
        <row r="8858">
          <cell r="A8858" t="str">
            <v>004113872</v>
          </cell>
          <cell r="B8858" t="str">
            <v>Talilni vložek</v>
          </cell>
          <cell r="C8858" t="str">
            <v>NH2 gTr 144A/400V 100kVA MET</v>
          </cell>
          <cell r="D8858" t="str">
            <v>46,8211</v>
          </cell>
          <cell r="E8858" t="str">
            <v>NU</v>
          </cell>
          <cell r="F8858">
            <v>30</v>
          </cell>
          <cell r="G8858">
            <v>327747.69999999995</v>
          </cell>
          <cell r="H8858">
            <v>0</v>
          </cell>
          <cell r="I8858">
            <v>331025.17699999997</v>
          </cell>
          <cell r="J8858">
            <v>41709172.301999994</v>
          </cell>
          <cell r="K8858">
            <v>0.64</v>
          </cell>
          <cell r="L8858">
            <v>68403043</v>
          </cell>
        </row>
        <row r="8859">
          <cell r="A8859" t="str">
            <v>004113873</v>
          </cell>
          <cell r="B8859" t="str">
            <v>Talilni vložek</v>
          </cell>
          <cell r="C8859" t="str">
            <v>NH2 gTr 188A/400V 125kVA MET</v>
          </cell>
          <cell r="D8859" t="str">
            <v>46,8211</v>
          </cell>
          <cell r="E8859" t="str">
            <v>NU</v>
          </cell>
          <cell r="F8859">
            <v>30</v>
          </cell>
          <cell r="G8859">
            <v>327747.69999999995</v>
          </cell>
          <cell r="H8859">
            <v>0</v>
          </cell>
          <cell r="I8859">
            <v>331025.17699999997</v>
          </cell>
          <cell r="J8859">
            <v>41709172.301999994</v>
          </cell>
          <cell r="K8859">
            <v>0.64</v>
          </cell>
          <cell r="L8859">
            <v>68403043</v>
          </cell>
        </row>
        <row r="8860">
          <cell r="A8860" t="str">
            <v>004113874</v>
          </cell>
          <cell r="B8860" t="str">
            <v>Talilni vložek</v>
          </cell>
          <cell r="C8860" t="str">
            <v>NH2 gTr 231A/400V 160kVA MET</v>
          </cell>
          <cell r="D8860" t="str">
            <v>46,8211</v>
          </cell>
          <cell r="E8860" t="str">
            <v>NU</v>
          </cell>
          <cell r="F8860">
            <v>30</v>
          </cell>
          <cell r="G8860">
            <v>327747.69999999995</v>
          </cell>
          <cell r="H8860">
            <v>0</v>
          </cell>
          <cell r="I8860">
            <v>331025.17699999997</v>
          </cell>
          <cell r="J8860">
            <v>41709172.301999994</v>
          </cell>
          <cell r="K8860">
            <v>0.64</v>
          </cell>
          <cell r="L8860">
            <v>68403043</v>
          </cell>
        </row>
        <row r="8861">
          <cell r="A8861" t="str">
            <v>004113875</v>
          </cell>
          <cell r="B8861" t="str">
            <v>Talilni vložek</v>
          </cell>
          <cell r="C8861" t="str">
            <v>NH2 gTr 289A/400V 200kVA MET</v>
          </cell>
          <cell r="D8861" t="str">
            <v>46,8211</v>
          </cell>
          <cell r="E8861" t="str">
            <v>NU</v>
          </cell>
          <cell r="F8861">
            <v>30</v>
          </cell>
          <cell r="G8861">
            <v>327747.69999999995</v>
          </cell>
          <cell r="H8861">
            <v>0</v>
          </cell>
          <cell r="I8861">
            <v>331025.17699999997</v>
          </cell>
          <cell r="J8861">
            <v>41709172.301999994</v>
          </cell>
          <cell r="K8861">
            <v>0.64</v>
          </cell>
          <cell r="L8861">
            <v>68403043</v>
          </cell>
        </row>
        <row r="8862">
          <cell r="A8862" t="str">
            <v>004113876</v>
          </cell>
          <cell r="B8862" t="str">
            <v>Talilni vložek</v>
          </cell>
          <cell r="C8862" t="str">
            <v>NH2 gTr 361A/400V 250kVA MET</v>
          </cell>
          <cell r="D8862" t="str">
            <v>46,8211</v>
          </cell>
          <cell r="E8862" t="str">
            <v>NU</v>
          </cell>
          <cell r="F8862">
            <v>30</v>
          </cell>
          <cell r="G8862">
            <v>327747.69999999995</v>
          </cell>
          <cell r="H8862">
            <v>0</v>
          </cell>
          <cell r="I8862">
            <v>331025.17699999997</v>
          </cell>
          <cell r="J8862">
            <v>41709172.301999994</v>
          </cell>
          <cell r="K8862">
            <v>0.64</v>
          </cell>
          <cell r="L8862">
            <v>68403043</v>
          </cell>
        </row>
        <row r="8863">
          <cell r="A8863" t="str">
            <v>004113881</v>
          </cell>
          <cell r="B8863" t="str">
            <v>Talilni vložek</v>
          </cell>
          <cell r="C8863" t="str">
            <v>NH3 gTr 180A/400V 125kVA MET</v>
          </cell>
          <cell r="D8863" t="str">
            <v>67,4138</v>
          </cell>
          <cell r="E8863" t="str">
            <v>NU</v>
          </cell>
          <cell r="F8863">
            <v>30</v>
          </cell>
          <cell r="G8863">
            <v>471896.6</v>
          </cell>
          <cell r="H8863">
            <v>0</v>
          </cell>
          <cell r="I8863">
            <v>476615.56599999999</v>
          </cell>
          <cell r="J8863">
            <v>60053561.316</v>
          </cell>
          <cell r="K8863">
            <v>0.64</v>
          </cell>
          <cell r="L8863">
            <v>98487841</v>
          </cell>
        </row>
        <row r="8864">
          <cell r="A8864" t="str">
            <v>004113882</v>
          </cell>
          <cell r="B8864" t="str">
            <v>Talilni vložek</v>
          </cell>
          <cell r="C8864" t="str">
            <v>NH3 gTr 231A/400V 160kVA MET</v>
          </cell>
          <cell r="D8864" t="str">
            <v>67,4138</v>
          </cell>
          <cell r="E8864" t="str">
            <v>NU</v>
          </cell>
          <cell r="F8864">
            <v>30</v>
          </cell>
          <cell r="G8864">
            <v>471896.6</v>
          </cell>
          <cell r="H8864">
            <v>0</v>
          </cell>
          <cell r="I8864">
            <v>476615.56599999999</v>
          </cell>
          <cell r="J8864">
            <v>60053561.316</v>
          </cell>
          <cell r="K8864">
            <v>0.64</v>
          </cell>
          <cell r="L8864">
            <v>98487841</v>
          </cell>
        </row>
        <row r="8865">
          <cell r="A8865" t="str">
            <v>004113883</v>
          </cell>
          <cell r="B8865" t="str">
            <v>Talilni vložek</v>
          </cell>
          <cell r="C8865" t="str">
            <v>NH3 gTr 289A/400V 200kVA MET</v>
          </cell>
          <cell r="D8865" t="str">
            <v>67,4138</v>
          </cell>
          <cell r="E8865" t="str">
            <v>NU</v>
          </cell>
          <cell r="F8865">
            <v>30</v>
          </cell>
          <cell r="G8865">
            <v>471896.6</v>
          </cell>
          <cell r="H8865">
            <v>0</v>
          </cell>
          <cell r="I8865">
            <v>476615.56599999999</v>
          </cell>
          <cell r="J8865">
            <v>60053561.316</v>
          </cell>
          <cell r="K8865">
            <v>0.64</v>
          </cell>
          <cell r="L8865">
            <v>98487841</v>
          </cell>
        </row>
        <row r="8866">
          <cell r="A8866" t="str">
            <v>004113884</v>
          </cell>
          <cell r="B8866" t="str">
            <v>Talilni vložek</v>
          </cell>
          <cell r="C8866" t="str">
            <v>NH3 gTr 361A/400V 250kVA MET</v>
          </cell>
          <cell r="D8866" t="str">
            <v>67,4138</v>
          </cell>
          <cell r="E8866" t="str">
            <v>NU</v>
          </cell>
          <cell r="F8866">
            <v>30</v>
          </cell>
          <cell r="G8866">
            <v>471896.6</v>
          </cell>
          <cell r="H8866">
            <v>0</v>
          </cell>
          <cell r="I8866">
            <v>476615.56599999999</v>
          </cell>
          <cell r="J8866">
            <v>60053561.316</v>
          </cell>
          <cell r="K8866">
            <v>0.64</v>
          </cell>
          <cell r="L8866">
            <v>98487841</v>
          </cell>
        </row>
        <row r="8867">
          <cell r="A8867" t="str">
            <v>004113885</v>
          </cell>
          <cell r="B8867" t="str">
            <v>Talilni vložek</v>
          </cell>
          <cell r="C8867" t="str">
            <v>NH3 gTr 455A/400V 315kVA MET</v>
          </cell>
          <cell r="D8867" t="str">
            <v>67,4138</v>
          </cell>
          <cell r="E8867" t="str">
            <v>NU</v>
          </cell>
          <cell r="F8867">
            <v>30</v>
          </cell>
          <cell r="G8867">
            <v>471896.6</v>
          </cell>
          <cell r="H8867">
            <v>0</v>
          </cell>
          <cell r="I8867">
            <v>476615.56599999999</v>
          </cell>
          <cell r="J8867">
            <v>60053561.316</v>
          </cell>
          <cell r="K8867">
            <v>0.64</v>
          </cell>
          <cell r="L8867">
            <v>98487841</v>
          </cell>
        </row>
        <row r="8868">
          <cell r="A8868" t="str">
            <v>004113886</v>
          </cell>
          <cell r="B8868" t="str">
            <v>Talilni vložek</v>
          </cell>
          <cell r="C8868" t="str">
            <v>NH3 gTr 577A/400V 400kVA MET</v>
          </cell>
          <cell r="D8868" t="str">
            <v>67,4138</v>
          </cell>
          <cell r="E8868" t="str">
            <v>NU</v>
          </cell>
          <cell r="F8868">
            <v>30</v>
          </cell>
          <cell r="G8868">
            <v>471896.6</v>
          </cell>
          <cell r="H8868">
            <v>0</v>
          </cell>
          <cell r="I8868">
            <v>476615.56599999999</v>
          </cell>
          <cell r="J8868">
            <v>60053561.316</v>
          </cell>
          <cell r="K8868">
            <v>0.64</v>
          </cell>
          <cell r="L8868">
            <v>98487841</v>
          </cell>
        </row>
        <row r="8869">
          <cell r="A8869" t="str">
            <v>004113890</v>
          </cell>
          <cell r="B8869" t="str">
            <v>Talilni vložek</v>
          </cell>
          <cell r="C8869" t="str">
            <v>NH4a gTr 361A/400V 250kVA MET</v>
          </cell>
          <cell r="D8869" t="str">
            <v>121,3506</v>
          </cell>
          <cell r="E8869" t="str">
            <v>NU</v>
          </cell>
          <cell r="F8869">
            <v>30</v>
          </cell>
          <cell r="G8869">
            <v>849454.2</v>
          </cell>
          <cell r="H8869">
            <v>0</v>
          </cell>
          <cell r="I8869">
            <v>857948.74199999997</v>
          </cell>
          <cell r="J8869">
            <v>108101541.492</v>
          </cell>
          <cell r="K8869">
            <v>0.64</v>
          </cell>
          <cell r="L8869">
            <v>177286529</v>
          </cell>
        </row>
        <row r="8870">
          <cell r="A8870" t="str">
            <v>004113891</v>
          </cell>
          <cell r="B8870" t="str">
            <v>Talilni vložek</v>
          </cell>
          <cell r="C8870" t="str">
            <v>NH4a gTr 455A/400V 315kVA MET</v>
          </cell>
          <cell r="D8870" t="str">
            <v>121,3506</v>
          </cell>
          <cell r="E8870" t="str">
            <v>NU</v>
          </cell>
          <cell r="F8870">
            <v>30</v>
          </cell>
          <cell r="G8870">
            <v>849454.2</v>
          </cell>
          <cell r="H8870">
            <v>0</v>
          </cell>
          <cell r="I8870">
            <v>857948.74199999997</v>
          </cell>
          <cell r="J8870">
            <v>108101541.492</v>
          </cell>
          <cell r="K8870">
            <v>0.64</v>
          </cell>
          <cell r="L8870">
            <v>177286529</v>
          </cell>
        </row>
        <row r="8871">
          <cell r="A8871" t="str">
            <v>004113892</v>
          </cell>
          <cell r="B8871" t="str">
            <v>Talilni vložek</v>
          </cell>
          <cell r="C8871" t="str">
            <v>NH4a gTr 577A/400V 400kVA MET</v>
          </cell>
          <cell r="D8871" t="str">
            <v>121,3506</v>
          </cell>
          <cell r="E8871" t="str">
            <v>NU</v>
          </cell>
          <cell r="F8871">
            <v>30</v>
          </cell>
          <cell r="G8871">
            <v>849454.2</v>
          </cell>
          <cell r="H8871">
            <v>0</v>
          </cell>
          <cell r="I8871">
            <v>857948.74199999997</v>
          </cell>
          <cell r="J8871">
            <v>108101541.492</v>
          </cell>
          <cell r="K8871">
            <v>0.64</v>
          </cell>
          <cell r="L8871">
            <v>177286529</v>
          </cell>
        </row>
        <row r="8872">
          <cell r="A8872" t="str">
            <v>004113893</v>
          </cell>
          <cell r="B8872" t="str">
            <v>Talilni vložek</v>
          </cell>
          <cell r="C8872" t="str">
            <v>NH4a gTr 722A/400V 500kVA MET</v>
          </cell>
          <cell r="D8872" t="str">
            <v>121,3506</v>
          </cell>
          <cell r="E8872" t="str">
            <v>NU</v>
          </cell>
          <cell r="F8872">
            <v>30</v>
          </cell>
          <cell r="G8872">
            <v>849454.2</v>
          </cell>
          <cell r="H8872">
            <v>0</v>
          </cell>
          <cell r="I8872">
            <v>857948.74199999997</v>
          </cell>
          <cell r="J8872">
            <v>108101541.492</v>
          </cell>
          <cell r="K8872">
            <v>0.64</v>
          </cell>
          <cell r="L8872">
            <v>177286529</v>
          </cell>
        </row>
        <row r="8873">
          <cell r="A8873" t="str">
            <v>004113894</v>
          </cell>
          <cell r="B8873" t="str">
            <v>Talilni vložek</v>
          </cell>
          <cell r="C8873" t="str">
            <v>NH4a gTr 909A/400V 630kVA MET</v>
          </cell>
          <cell r="D8873" t="str">
            <v>121,3506</v>
          </cell>
          <cell r="E8873" t="str">
            <v>NU</v>
          </cell>
          <cell r="F8873">
            <v>30</v>
          </cell>
          <cell r="G8873">
            <v>849454.2</v>
          </cell>
          <cell r="H8873">
            <v>0</v>
          </cell>
          <cell r="I8873">
            <v>857948.74199999997</v>
          </cell>
          <cell r="J8873">
            <v>108101541.492</v>
          </cell>
          <cell r="K8873">
            <v>0.64</v>
          </cell>
          <cell r="L8873">
            <v>177286529</v>
          </cell>
        </row>
        <row r="8874">
          <cell r="A8874" t="str">
            <v>004113895</v>
          </cell>
          <cell r="B8874" t="str">
            <v>Talilni vložek</v>
          </cell>
          <cell r="C8874" t="str">
            <v>NH4a gTr 1155A/400V 800kVA MET</v>
          </cell>
          <cell r="D8874" t="str">
            <v>121,3506</v>
          </cell>
          <cell r="E8874" t="str">
            <v>NU</v>
          </cell>
          <cell r="F8874">
            <v>30</v>
          </cell>
          <cell r="G8874">
            <v>849454.2</v>
          </cell>
          <cell r="H8874">
            <v>0</v>
          </cell>
          <cell r="I8874">
            <v>857948.74199999997</v>
          </cell>
          <cell r="J8874">
            <v>108101541.492</v>
          </cell>
          <cell r="K8874">
            <v>0.64</v>
          </cell>
          <cell r="L8874">
            <v>177286529</v>
          </cell>
        </row>
        <row r="8875">
          <cell r="A8875" t="str">
            <v>004113896</v>
          </cell>
          <cell r="B8875" t="str">
            <v>Talilni vložek</v>
          </cell>
          <cell r="C8875" t="str">
            <v>NH4a gTr 1443A/400V 1000kVA ME</v>
          </cell>
          <cell r="D8875" t="str">
            <v>121,3506</v>
          </cell>
          <cell r="E8875" t="str">
            <v>NU</v>
          </cell>
          <cell r="F8875">
            <v>30</v>
          </cell>
          <cell r="G8875">
            <v>849454.2</v>
          </cell>
          <cell r="H8875">
            <v>0</v>
          </cell>
          <cell r="I8875">
            <v>857948.74199999997</v>
          </cell>
          <cell r="J8875">
            <v>108101541.492</v>
          </cell>
          <cell r="K8875">
            <v>0.64</v>
          </cell>
          <cell r="L8875">
            <v>177286529</v>
          </cell>
        </row>
        <row r="8876">
          <cell r="A8876" t="str">
            <v>004132026</v>
          </cell>
          <cell r="B8876" t="str">
            <v>Podstavek talilnega vložka</v>
          </cell>
          <cell r="C8876" t="str">
            <v>PK00 M8-M8 1000V 1p</v>
          </cell>
          <cell r="D8876" t="str">
            <v>11,5382</v>
          </cell>
          <cell r="E8876" t="str">
            <v>XB</v>
          </cell>
          <cell r="F8876">
            <v>30</v>
          </cell>
          <cell r="G8876">
            <v>80767.399999999994</v>
          </cell>
          <cell r="H8876">
            <v>0</v>
          </cell>
          <cell r="I8876">
            <v>81575.073999999993</v>
          </cell>
          <cell r="J8876">
            <v>10278459.323999999</v>
          </cell>
          <cell r="K8876">
            <v>0.64</v>
          </cell>
          <cell r="L8876">
            <v>16856674</v>
          </cell>
        </row>
        <row r="8877">
          <cell r="A8877" t="str">
            <v>004184432</v>
          </cell>
          <cell r="B8877" t="str">
            <v>Talilni vložek</v>
          </cell>
          <cell r="C8877" t="str">
            <v>NH1 aM 50A/1000V</v>
          </cell>
          <cell r="D8877" t="str">
            <v>76,2865</v>
          </cell>
          <cell r="E8877" t="str">
            <v>NC</v>
          </cell>
          <cell r="F8877">
            <v>39</v>
          </cell>
          <cell r="G8877">
            <v>465347.64999999997</v>
          </cell>
          <cell r="H8877">
            <v>0</v>
          </cell>
          <cell r="I8877">
            <v>470001.12649999995</v>
          </cell>
          <cell r="J8877">
            <v>59220141.938999996</v>
          </cell>
          <cell r="K8877">
            <v>0.57999999999999996</v>
          </cell>
          <cell r="L8877">
            <v>93567825</v>
          </cell>
        </row>
        <row r="8878">
          <cell r="A8878" t="str">
            <v>004184433</v>
          </cell>
          <cell r="B8878" t="str">
            <v>Talilni vložek</v>
          </cell>
          <cell r="C8878" t="str">
            <v>NH1 aM 63A/1000V</v>
          </cell>
          <cell r="D8878" t="str">
            <v>76,2865</v>
          </cell>
          <cell r="E8878" t="str">
            <v>NC</v>
          </cell>
          <cell r="F8878">
            <v>39</v>
          </cell>
          <cell r="G8878">
            <v>465347.64999999997</v>
          </cell>
          <cell r="H8878">
            <v>0</v>
          </cell>
          <cell r="I8878">
            <v>470001.12649999995</v>
          </cell>
          <cell r="J8878">
            <v>59220141.938999996</v>
          </cell>
          <cell r="K8878">
            <v>0.57999999999999996</v>
          </cell>
          <cell r="L8878">
            <v>93567825</v>
          </cell>
        </row>
        <row r="8879">
          <cell r="A8879" t="str">
            <v>004184434</v>
          </cell>
          <cell r="B8879" t="str">
            <v>Talilni vložek</v>
          </cell>
          <cell r="C8879" t="str">
            <v>NH1 aM 80A/1000V</v>
          </cell>
          <cell r="D8879" t="str">
            <v>76,2865</v>
          </cell>
          <cell r="E8879" t="str">
            <v>NC</v>
          </cell>
          <cell r="F8879">
            <v>39</v>
          </cell>
          <cell r="G8879">
            <v>465347.64999999997</v>
          </cell>
          <cell r="H8879">
            <v>0</v>
          </cell>
          <cell r="I8879">
            <v>470001.12649999995</v>
          </cell>
          <cell r="J8879">
            <v>59220141.938999996</v>
          </cell>
          <cell r="K8879">
            <v>0.57999999999999996</v>
          </cell>
          <cell r="L8879">
            <v>93567825</v>
          </cell>
        </row>
        <row r="8880">
          <cell r="A8880" t="str">
            <v>004184435</v>
          </cell>
          <cell r="B8880" t="str">
            <v>Talilni vložek</v>
          </cell>
          <cell r="C8880" t="str">
            <v>NH1 aM 100A/1000V</v>
          </cell>
          <cell r="D8880" t="str">
            <v>76,2865</v>
          </cell>
          <cell r="E8880" t="str">
            <v>NC</v>
          </cell>
          <cell r="F8880">
            <v>39</v>
          </cell>
          <cell r="G8880">
            <v>465347.64999999997</v>
          </cell>
          <cell r="H8880">
            <v>0</v>
          </cell>
          <cell r="I8880">
            <v>470001.12649999995</v>
          </cell>
          <cell r="J8880">
            <v>59220141.938999996</v>
          </cell>
          <cell r="K8880">
            <v>0.57999999999999996</v>
          </cell>
          <cell r="L8880">
            <v>93567825</v>
          </cell>
        </row>
        <row r="8881">
          <cell r="A8881" t="str">
            <v>004184436</v>
          </cell>
          <cell r="B8881" t="str">
            <v>Talilni vložek</v>
          </cell>
          <cell r="C8881" t="str">
            <v>NH1 aM 125A/1000V</v>
          </cell>
          <cell r="D8881" t="str">
            <v>76,2865</v>
          </cell>
          <cell r="E8881" t="str">
            <v>NC</v>
          </cell>
          <cell r="F8881">
            <v>39</v>
          </cell>
          <cell r="G8881">
            <v>465347.64999999997</v>
          </cell>
          <cell r="H8881">
            <v>0</v>
          </cell>
          <cell r="I8881">
            <v>470001.12649999995</v>
          </cell>
          <cell r="J8881">
            <v>59220141.938999996</v>
          </cell>
          <cell r="K8881">
            <v>0.57999999999999996</v>
          </cell>
          <cell r="L8881">
            <v>93567825</v>
          </cell>
        </row>
        <row r="8882">
          <cell r="A8882" t="str">
            <v>004184437</v>
          </cell>
          <cell r="B8882" t="str">
            <v>Talilni vložek</v>
          </cell>
          <cell r="C8882" t="str">
            <v>NH1 aM 160A/1000V</v>
          </cell>
          <cell r="D8882" t="str">
            <v>80,4070</v>
          </cell>
          <cell r="E8882" t="str">
            <v>NC</v>
          </cell>
          <cell r="F8882">
            <v>39</v>
          </cell>
          <cell r="G8882">
            <v>490482.7</v>
          </cell>
          <cell r="H8882">
            <v>0</v>
          </cell>
          <cell r="I8882">
            <v>495387.527</v>
          </cell>
          <cell r="J8882">
            <v>62418828.402000003</v>
          </cell>
          <cell r="K8882">
            <v>0.57999999999999996</v>
          </cell>
          <cell r="L8882">
            <v>98621749</v>
          </cell>
        </row>
        <row r="8883">
          <cell r="A8883" t="str">
            <v>004184438</v>
          </cell>
          <cell r="B8883" t="str">
            <v>Talilni vložek</v>
          </cell>
          <cell r="C8883" t="str">
            <v>NH1 aM 200A/1000V</v>
          </cell>
          <cell r="D8883" t="str">
            <v>80,4070</v>
          </cell>
          <cell r="E8883" t="str">
            <v>NC</v>
          </cell>
          <cell r="F8883">
            <v>39</v>
          </cell>
          <cell r="G8883">
            <v>490482.7</v>
          </cell>
          <cell r="H8883">
            <v>0</v>
          </cell>
          <cell r="I8883">
            <v>495387.527</v>
          </cell>
          <cell r="J8883">
            <v>62418828.402000003</v>
          </cell>
          <cell r="K8883">
            <v>0.57999999999999996</v>
          </cell>
          <cell r="L8883">
            <v>98621749</v>
          </cell>
        </row>
        <row r="8884">
          <cell r="A8884" t="str">
            <v>004186434</v>
          </cell>
          <cell r="B8884" t="str">
            <v>Talilni vložek</v>
          </cell>
          <cell r="C8884" t="str">
            <v>NH3 aM 200A/1000V</v>
          </cell>
          <cell r="D8884" t="str">
            <v>81,9157</v>
          </cell>
          <cell r="E8884" t="str">
            <v>ND</v>
          </cell>
          <cell r="F8884">
            <v>36</v>
          </cell>
          <cell r="G8884">
            <v>524260.48000000004</v>
          </cell>
          <cell r="H8884">
            <v>0</v>
          </cell>
          <cell r="I8884">
            <v>529503.08480000007</v>
          </cell>
          <cell r="J8884">
            <v>66717388.684800006</v>
          </cell>
          <cell r="K8884">
            <v>0.57999999999999996</v>
          </cell>
          <cell r="L8884">
            <v>105413475</v>
          </cell>
        </row>
        <row r="8885">
          <cell r="A8885" t="str">
            <v>004186435</v>
          </cell>
          <cell r="B8885" t="str">
            <v>Talilni vložek</v>
          </cell>
          <cell r="C8885" t="str">
            <v>NH3 aM 250A/1000V</v>
          </cell>
          <cell r="D8885" t="str">
            <v>85,0969</v>
          </cell>
          <cell r="E8885" t="str">
            <v>ND</v>
          </cell>
          <cell r="F8885">
            <v>36</v>
          </cell>
          <cell r="G8885">
            <v>544620.16</v>
          </cell>
          <cell r="H8885">
            <v>0</v>
          </cell>
          <cell r="I8885">
            <v>550066.36160000006</v>
          </cell>
          <cell r="J8885">
            <v>69308361.561600015</v>
          </cell>
          <cell r="K8885">
            <v>0.57999999999999996</v>
          </cell>
          <cell r="L8885">
            <v>109507212</v>
          </cell>
        </row>
        <row r="8886">
          <cell r="A8886" t="str">
            <v>004186436</v>
          </cell>
          <cell r="B8886" t="str">
            <v>Talilni vložek</v>
          </cell>
          <cell r="C8886" t="str">
            <v>NH3 aM 315A/1000V</v>
          </cell>
          <cell r="D8886" t="str">
            <v>111,3417</v>
          </cell>
          <cell r="E8886" t="str">
            <v>ND</v>
          </cell>
          <cell r="F8886">
            <v>36</v>
          </cell>
          <cell r="G8886">
            <v>712586.88</v>
          </cell>
          <cell r="H8886">
            <v>0</v>
          </cell>
          <cell r="I8886">
            <v>719712.74880000006</v>
          </cell>
          <cell r="J8886">
            <v>90683806.348800004</v>
          </cell>
          <cell r="K8886">
            <v>0.57999999999999996</v>
          </cell>
          <cell r="L8886">
            <v>143280415</v>
          </cell>
        </row>
        <row r="8887">
          <cell r="A8887" t="str">
            <v>004186437</v>
          </cell>
          <cell r="B8887" t="str">
            <v>Talilni vložek</v>
          </cell>
          <cell r="C8887" t="str">
            <v>NH3 aM 400A/1000V</v>
          </cell>
          <cell r="D8887" t="str">
            <v>127,2477</v>
          </cell>
          <cell r="E8887" t="str">
            <v>ND</v>
          </cell>
          <cell r="F8887">
            <v>36</v>
          </cell>
          <cell r="G8887">
            <v>814385.28</v>
          </cell>
          <cell r="H8887">
            <v>0</v>
          </cell>
          <cell r="I8887">
            <v>822529.13280000002</v>
          </cell>
          <cell r="J8887">
            <v>103638670.73280001</v>
          </cell>
          <cell r="K8887">
            <v>0.57999999999999996</v>
          </cell>
          <cell r="L8887">
            <v>163749100</v>
          </cell>
        </row>
        <row r="8888">
          <cell r="A8888" t="str">
            <v>004186438</v>
          </cell>
          <cell r="B8888" t="str">
            <v>Talilni vložek</v>
          </cell>
          <cell r="C8888" t="str">
            <v>NH3 aM 425A/1000V</v>
          </cell>
          <cell r="D8888" t="str">
            <v>150,9645</v>
          </cell>
          <cell r="E8888" t="str">
            <v>ND</v>
          </cell>
          <cell r="F8888">
            <v>36</v>
          </cell>
          <cell r="G8888">
            <v>966172.8</v>
          </cell>
          <cell r="H8888">
            <v>0</v>
          </cell>
          <cell r="I8888">
            <v>975834.52800000005</v>
          </cell>
          <cell r="J8888">
            <v>122955150.52800001</v>
          </cell>
          <cell r="K8888">
            <v>0.57999999999999996</v>
          </cell>
          <cell r="L8888">
            <v>194269138</v>
          </cell>
        </row>
        <row r="8889">
          <cell r="A8889" t="str">
            <v>004186439</v>
          </cell>
          <cell r="B8889" t="str">
            <v>Talilni vložek</v>
          </cell>
          <cell r="C8889" t="str">
            <v>NH3 aM 500A/1000V</v>
          </cell>
          <cell r="D8889" t="str">
            <v>150,9645</v>
          </cell>
          <cell r="E8889" t="str">
            <v>ND</v>
          </cell>
          <cell r="F8889">
            <v>36</v>
          </cell>
          <cell r="G8889">
            <v>966172.8</v>
          </cell>
          <cell r="H8889">
            <v>0</v>
          </cell>
          <cell r="I8889">
            <v>975834.52800000005</v>
          </cell>
          <cell r="J8889">
            <v>122955150.52800001</v>
          </cell>
          <cell r="K8889">
            <v>0.57999999999999996</v>
          </cell>
          <cell r="L8889">
            <v>194269138</v>
          </cell>
        </row>
        <row r="8890">
          <cell r="A8890" t="str">
            <v>004113800</v>
          </cell>
          <cell r="B8890" t="str">
            <v>Talilni vložek</v>
          </cell>
          <cell r="C8890" t="str">
            <v>NH1/K gG 25A/1200V</v>
          </cell>
          <cell r="D8890" t="str">
            <v>97,0448</v>
          </cell>
          <cell r="E8890" t="str">
            <v>NU</v>
          </cell>
          <cell r="F8890">
            <v>30</v>
          </cell>
          <cell r="G8890">
            <v>679313.6</v>
          </cell>
          <cell r="H8890">
            <v>0</v>
          </cell>
          <cell r="I8890">
            <v>686106.73600000003</v>
          </cell>
          <cell r="J8890">
            <v>86449448.736000001</v>
          </cell>
          <cell r="K8890">
            <v>0.64</v>
          </cell>
          <cell r="L8890">
            <v>141777096</v>
          </cell>
        </row>
        <row r="8891">
          <cell r="A8891" t="str">
            <v>004113802</v>
          </cell>
          <cell r="B8891" t="str">
            <v>Talilni vložek</v>
          </cell>
          <cell r="C8891" t="str">
            <v>NH1/K gG 35A/1200V</v>
          </cell>
          <cell r="D8891" t="str">
            <v>97,0448</v>
          </cell>
          <cell r="E8891" t="str">
            <v>NU</v>
          </cell>
          <cell r="F8891">
            <v>30</v>
          </cell>
          <cell r="G8891">
            <v>679313.6</v>
          </cell>
          <cell r="H8891">
            <v>0</v>
          </cell>
          <cell r="I8891">
            <v>686106.73600000003</v>
          </cell>
          <cell r="J8891">
            <v>86449448.736000001</v>
          </cell>
          <cell r="K8891">
            <v>0.64</v>
          </cell>
          <cell r="L8891">
            <v>141777096</v>
          </cell>
        </row>
        <row r="8892">
          <cell r="A8892" t="str">
            <v>004113803</v>
          </cell>
          <cell r="B8892" t="str">
            <v>Talilni vložek</v>
          </cell>
          <cell r="C8892" t="str">
            <v>NH1/K gG 40A/1200V</v>
          </cell>
          <cell r="D8892" t="str">
            <v>97,0448</v>
          </cell>
          <cell r="E8892" t="str">
            <v>NU</v>
          </cell>
          <cell r="F8892">
            <v>30</v>
          </cell>
          <cell r="G8892">
            <v>679313.6</v>
          </cell>
          <cell r="H8892">
            <v>0</v>
          </cell>
          <cell r="I8892">
            <v>686106.73600000003</v>
          </cell>
          <cell r="J8892">
            <v>86449448.736000001</v>
          </cell>
          <cell r="K8892">
            <v>0.64</v>
          </cell>
          <cell r="L8892">
            <v>141777096</v>
          </cell>
        </row>
        <row r="8893">
          <cell r="A8893" t="str">
            <v>004113811</v>
          </cell>
          <cell r="B8893" t="str">
            <v>Talilni vložek</v>
          </cell>
          <cell r="C8893" t="str">
            <v>NH2/K gG 32A/1200V</v>
          </cell>
          <cell r="D8893" t="str">
            <v>107,9917</v>
          </cell>
          <cell r="E8893" t="str">
            <v>NU</v>
          </cell>
          <cell r="F8893">
            <v>30</v>
          </cell>
          <cell r="G8893">
            <v>755941.89999999991</v>
          </cell>
          <cell r="H8893">
            <v>0</v>
          </cell>
          <cell r="I8893">
            <v>763501.3189999999</v>
          </cell>
          <cell r="J8893">
            <v>96201166.193999991</v>
          </cell>
          <cell r="K8893">
            <v>0.64</v>
          </cell>
          <cell r="L8893">
            <v>157769913</v>
          </cell>
        </row>
        <row r="8894">
          <cell r="A8894" t="str">
            <v>004113813</v>
          </cell>
          <cell r="B8894" t="str">
            <v>Talilni vložek</v>
          </cell>
          <cell r="C8894" t="str">
            <v>NH2/K gG 40A/1200V</v>
          </cell>
          <cell r="D8894" t="str">
            <v>107,9917</v>
          </cell>
          <cell r="E8894" t="str">
            <v>NU</v>
          </cell>
          <cell r="F8894">
            <v>30</v>
          </cell>
          <cell r="G8894">
            <v>755941.89999999991</v>
          </cell>
          <cell r="H8894">
            <v>0</v>
          </cell>
          <cell r="I8894">
            <v>763501.3189999999</v>
          </cell>
          <cell r="J8894">
            <v>96201166.193999991</v>
          </cell>
          <cell r="K8894">
            <v>0.64</v>
          </cell>
          <cell r="L8894">
            <v>157769913</v>
          </cell>
        </row>
        <row r="8895">
          <cell r="A8895" t="str">
            <v>004113790</v>
          </cell>
          <cell r="B8895" t="str">
            <v>Talilni vložek</v>
          </cell>
          <cell r="C8895" t="str">
            <v>NV 3 gG 355A / 1200V</v>
          </cell>
          <cell r="D8895" t="str">
            <v>131,2938</v>
          </cell>
          <cell r="E8895" t="str">
            <v>NU</v>
          </cell>
          <cell r="F8895">
            <v>30</v>
          </cell>
          <cell r="G8895">
            <v>919056.6</v>
          </cell>
          <cell r="H8895">
            <v>0</v>
          </cell>
          <cell r="I8895">
            <v>928247.16599999997</v>
          </cell>
          <cell r="J8895">
            <v>116959142.91599999</v>
          </cell>
          <cell r="K8895">
            <v>0.64</v>
          </cell>
          <cell r="L8895">
            <v>191812995</v>
          </cell>
        </row>
        <row r="8896">
          <cell r="A8896" t="str">
            <v>004113823</v>
          </cell>
          <cell r="B8896" t="str">
            <v>Talilni vložek</v>
          </cell>
          <cell r="C8896" t="str">
            <v>NH3/K gG 80A/1200V</v>
          </cell>
          <cell r="D8896" t="str">
            <v>129,3156</v>
          </cell>
          <cell r="E8896" t="str">
            <v>NU</v>
          </cell>
          <cell r="F8896">
            <v>30</v>
          </cell>
          <cell r="G8896">
            <v>905209.2</v>
          </cell>
          <cell r="H8896">
            <v>0</v>
          </cell>
          <cell r="I8896">
            <v>914261.29200000002</v>
          </cell>
          <cell r="J8896">
            <v>115196922.792</v>
          </cell>
          <cell r="K8896">
            <v>0.64</v>
          </cell>
          <cell r="L8896">
            <v>188922954</v>
          </cell>
        </row>
        <row r="8897">
          <cell r="A8897" t="str">
            <v>004113825</v>
          </cell>
          <cell r="B8897" t="str">
            <v>Talilni vložek</v>
          </cell>
          <cell r="C8897" t="str">
            <v>NH3/K gG 125A/1200V</v>
          </cell>
          <cell r="D8897" t="str">
            <v>129,3156</v>
          </cell>
          <cell r="E8897" t="str">
            <v>NU</v>
          </cell>
          <cell r="F8897">
            <v>30</v>
          </cell>
          <cell r="G8897">
            <v>905209.2</v>
          </cell>
          <cell r="H8897">
            <v>0</v>
          </cell>
          <cell r="I8897">
            <v>914261.29200000002</v>
          </cell>
          <cell r="J8897">
            <v>115196922.792</v>
          </cell>
          <cell r="K8897">
            <v>0.64</v>
          </cell>
          <cell r="L8897">
            <v>188922954</v>
          </cell>
        </row>
        <row r="8898">
          <cell r="A8898" t="str">
            <v>004113826</v>
          </cell>
          <cell r="B8898" t="str">
            <v>Talilni vložek</v>
          </cell>
          <cell r="C8898" t="str">
            <v>NH3/K gG 160A/1200V</v>
          </cell>
          <cell r="D8898" t="str">
            <v>129,3156</v>
          </cell>
          <cell r="E8898" t="str">
            <v>NU</v>
          </cell>
          <cell r="F8898">
            <v>30</v>
          </cell>
          <cell r="G8898">
            <v>905209.2</v>
          </cell>
          <cell r="H8898">
            <v>0</v>
          </cell>
          <cell r="I8898">
            <v>914261.29200000002</v>
          </cell>
          <cell r="J8898">
            <v>115196922.792</v>
          </cell>
          <cell r="K8898">
            <v>0.64</v>
          </cell>
          <cell r="L8898">
            <v>188922954</v>
          </cell>
        </row>
        <row r="8899">
          <cell r="A8899" t="str">
            <v>004113828</v>
          </cell>
          <cell r="B8899" t="str">
            <v>Talilni vložek</v>
          </cell>
          <cell r="C8899" t="str">
            <v>NH3/K gG 250A/1200V</v>
          </cell>
          <cell r="D8899" t="str">
            <v>157,5526</v>
          </cell>
          <cell r="E8899" t="str">
            <v>NU</v>
          </cell>
          <cell r="F8899">
            <v>30</v>
          </cell>
          <cell r="G8899">
            <v>1102868.2</v>
          </cell>
          <cell r="H8899">
            <v>0</v>
          </cell>
          <cell r="I8899">
            <v>1113896.882</v>
          </cell>
          <cell r="J8899">
            <v>140351007.132</v>
          </cell>
          <cell r="K8899">
            <v>0.64</v>
          </cell>
          <cell r="L8899">
            <v>230175652</v>
          </cell>
        </row>
        <row r="8900">
          <cell r="A8900" t="str">
            <v>004117101</v>
          </cell>
          <cell r="B8900" t="str">
            <v>Talilni vložek</v>
          </cell>
          <cell r="C8900" t="str">
            <v>NH000 1kVAr 690V gCP</v>
          </cell>
          <cell r="D8900" t="str">
            <v>3,6219</v>
          </cell>
          <cell r="E8900" t="str">
            <v>NU</v>
          </cell>
          <cell r="F8900">
            <v>30</v>
          </cell>
          <cell r="G8900">
            <v>25353.3</v>
          </cell>
          <cell r="H8900">
            <v>0</v>
          </cell>
          <cell r="I8900">
            <v>25606.832999999999</v>
          </cell>
          <cell r="J8900">
            <v>3226460.9579999996</v>
          </cell>
          <cell r="K8900">
            <v>0.57999999999999996</v>
          </cell>
          <cell r="L8900">
            <v>5097809</v>
          </cell>
        </row>
        <row r="8901">
          <cell r="A8901" t="str">
            <v>004117102</v>
          </cell>
          <cell r="B8901" t="str">
            <v>Talilni vložek</v>
          </cell>
          <cell r="C8901" t="str">
            <v>NH000 1,5kVAr 690V gCP</v>
          </cell>
          <cell r="D8901" t="str">
            <v>3,6219</v>
          </cell>
          <cell r="E8901" t="str">
            <v>NU</v>
          </cell>
          <cell r="F8901">
            <v>30</v>
          </cell>
          <cell r="G8901">
            <v>25353.3</v>
          </cell>
          <cell r="H8901">
            <v>0</v>
          </cell>
          <cell r="I8901">
            <v>25606.832999999999</v>
          </cell>
          <cell r="J8901">
            <v>3226460.9579999996</v>
          </cell>
          <cell r="K8901">
            <v>0.57999999999999996</v>
          </cell>
          <cell r="L8901">
            <v>5097809</v>
          </cell>
        </row>
        <row r="8902">
          <cell r="A8902" t="str">
            <v>004117103</v>
          </cell>
          <cell r="B8902" t="str">
            <v>Talilni vložek</v>
          </cell>
          <cell r="C8902" t="str">
            <v>NH000 2,5kVAr 690V gCP</v>
          </cell>
          <cell r="D8902" t="str">
            <v>3,6219</v>
          </cell>
          <cell r="E8902" t="str">
            <v>NU</v>
          </cell>
          <cell r="F8902">
            <v>30</v>
          </cell>
          <cell r="G8902">
            <v>25353.3</v>
          </cell>
          <cell r="H8902">
            <v>0</v>
          </cell>
          <cell r="I8902">
            <v>25606.832999999999</v>
          </cell>
          <cell r="J8902">
            <v>3226460.9579999996</v>
          </cell>
          <cell r="K8902">
            <v>0.57999999999999996</v>
          </cell>
          <cell r="L8902">
            <v>5097809</v>
          </cell>
        </row>
        <row r="8903">
          <cell r="A8903" t="str">
            <v>004117104</v>
          </cell>
          <cell r="B8903" t="str">
            <v>Talilni vložek</v>
          </cell>
          <cell r="C8903" t="str">
            <v>NH000 3kVAr 690V gCP</v>
          </cell>
          <cell r="D8903" t="str">
            <v>3,3271</v>
          </cell>
          <cell r="E8903" t="str">
            <v>NU</v>
          </cell>
          <cell r="F8903">
            <v>30</v>
          </cell>
          <cell r="G8903">
            <v>23289.699999999997</v>
          </cell>
          <cell r="H8903">
            <v>0</v>
          </cell>
          <cell r="I8903">
            <v>23522.596999999998</v>
          </cell>
          <cell r="J8903">
            <v>2963847.2219999996</v>
          </cell>
          <cell r="K8903">
            <v>0.57999999999999996</v>
          </cell>
          <cell r="L8903">
            <v>4682879</v>
          </cell>
        </row>
        <row r="8904">
          <cell r="A8904" t="str">
            <v>004117105</v>
          </cell>
          <cell r="B8904" t="str">
            <v>Talilni vložek</v>
          </cell>
          <cell r="C8904" t="str">
            <v>NH000 4kVAr 690V gCP</v>
          </cell>
          <cell r="D8904" t="str">
            <v>3,3271</v>
          </cell>
          <cell r="E8904" t="str">
            <v>NU</v>
          </cell>
          <cell r="F8904">
            <v>30</v>
          </cell>
          <cell r="G8904">
            <v>23289.699999999997</v>
          </cell>
          <cell r="H8904">
            <v>0</v>
          </cell>
          <cell r="I8904">
            <v>23522.596999999998</v>
          </cell>
          <cell r="J8904">
            <v>2963847.2219999996</v>
          </cell>
          <cell r="K8904">
            <v>0.57999999999999996</v>
          </cell>
          <cell r="L8904">
            <v>4682879</v>
          </cell>
        </row>
        <row r="8905">
          <cell r="A8905" t="str">
            <v>004117106</v>
          </cell>
          <cell r="B8905" t="str">
            <v>Talilni vložek</v>
          </cell>
          <cell r="C8905" t="str">
            <v>NH000 5kVAr 690V gCP</v>
          </cell>
          <cell r="D8905" t="str">
            <v>3,1303</v>
          </cell>
          <cell r="E8905" t="str">
            <v>NU</v>
          </cell>
          <cell r="F8905">
            <v>30</v>
          </cell>
          <cell r="G8905">
            <v>21912.1</v>
          </cell>
          <cell r="H8905">
            <v>0</v>
          </cell>
          <cell r="I8905">
            <v>22131.220999999998</v>
          </cell>
          <cell r="J8905">
            <v>2788533.8459999999</v>
          </cell>
          <cell r="K8905">
            <v>0.57999999999999996</v>
          </cell>
          <cell r="L8905">
            <v>4405884</v>
          </cell>
        </row>
        <row r="8906">
          <cell r="A8906" t="str">
            <v>004117107</v>
          </cell>
          <cell r="B8906" t="str">
            <v>Talilni vložek</v>
          </cell>
          <cell r="C8906" t="str">
            <v>NH000 10kVAr 690V gCP</v>
          </cell>
          <cell r="D8906" t="str">
            <v>2,9532</v>
          </cell>
          <cell r="E8906" t="str">
            <v>NU</v>
          </cell>
          <cell r="F8906">
            <v>30</v>
          </cell>
          <cell r="G8906">
            <v>20672.399999999998</v>
          </cell>
          <cell r="H8906">
            <v>0</v>
          </cell>
          <cell r="I8906">
            <v>20879.124</v>
          </cell>
          <cell r="J8906">
            <v>2630769.6239999998</v>
          </cell>
          <cell r="K8906">
            <v>0.57999999999999996</v>
          </cell>
          <cell r="L8906">
            <v>4156617</v>
          </cell>
        </row>
        <row r="8907">
          <cell r="A8907" t="str">
            <v>004117108</v>
          </cell>
          <cell r="B8907" t="str">
            <v>Talilni vložek</v>
          </cell>
          <cell r="C8907" t="str">
            <v>NH000 12,5kVAr 690V gCP</v>
          </cell>
          <cell r="D8907" t="str">
            <v>2,9532</v>
          </cell>
          <cell r="E8907" t="str">
            <v>NU</v>
          </cell>
          <cell r="F8907">
            <v>30</v>
          </cell>
          <cell r="G8907">
            <v>20672.399999999998</v>
          </cell>
          <cell r="H8907">
            <v>0</v>
          </cell>
          <cell r="I8907">
            <v>20879.124</v>
          </cell>
          <cell r="J8907">
            <v>2630769.6239999998</v>
          </cell>
          <cell r="K8907">
            <v>0.57999999999999996</v>
          </cell>
          <cell r="L8907">
            <v>4156617</v>
          </cell>
        </row>
        <row r="8908">
          <cell r="A8908" t="str">
            <v>004117109</v>
          </cell>
          <cell r="B8908" t="str">
            <v>Talilni vložek</v>
          </cell>
          <cell r="C8908" t="str">
            <v>NH000 15kVAr 690V gCP</v>
          </cell>
          <cell r="D8908" t="str">
            <v>2,9532</v>
          </cell>
          <cell r="E8908" t="str">
            <v>NU</v>
          </cell>
          <cell r="F8908">
            <v>30</v>
          </cell>
          <cell r="G8908">
            <v>20672.399999999998</v>
          </cell>
          <cell r="H8908">
            <v>0</v>
          </cell>
          <cell r="I8908">
            <v>20879.124</v>
          </cell>
          <cell r="J8908">
            <v>2630769.6239999998</v>
          </cell>
          <cell r="K8908">
            <v>0.57999999999999996</v>
          </cell>
          <cell r="L8908">
            <v>4156617</v>
          </cell>
        </row>
        <row r="8909">
          <cell r="A8909" t="str">
            <v>004117110</v>
          </cell>
          <cell r="B8909" t="str">
            <v>Talilni vložek</v>
          </cell>
          <cell r="C8909" t="str">
            <v>NH000 20kVAr 690V gCP</v>
          </cell>
          <cell r="D8909" t="str">
            <v>3,0111</v>
          </cell>
          <cell r="E8909" t="str">
            <v>NU</v>
          </cell>
          <cell r="F8909">
            <v>30</v>
          </cell>
          <cell r="G8909">
            <v>21077.699999999997</v>
          </cell>
          <cell r="H8909">
            <v>0</v>
          </cell>
          <cell r="I8909">
            <v>21288.476999999999</v>
          </cell>
          <cell r="J8909">
            <v>2682348.102</v>
          </cell>
          <cell r="K8909">
            <v>0.57999999999999996</v>
          </cell>
          <cell r="L8909">
            <v>4238111</v>
          </cell>
        </row>
        <row r="8910">
          <cell r="A8910" t="str">
            <v>004117111</v>
          </cell>
          <cell r="B8910" t="str">
            <v>Talilni vložek</v>
          </cell>
          <cell r="C8910" t="str">
            <v>NH00 25kVAr 690V gCP</v>
          </cell>
          <cell r="D8910" t="str">
            <v>3,6696</v>
          </cell>
          <cell r="E8910" t="str">
            <v>NU</v>
          </cell>
          <cell r="F8910">
            <v>30</v>
          </cell>
          <cell r="G8910">
            <v>25687.199999999997</v>
          </cell>
          <cell r="H8910">
            <v>0</v>
          </cell>
          <cell r="I8910">
            <v>25944.071999999996</v>
          </cell>
          <cell r="J8910">
            <v>3268953.0719999997</v>
          </cell>
          <cell r="K8910">
            <v>0.57999999999999996</v>
          </cell>
          <cell r="L8910">
            <v>5164946</v>
          </cell>
        </row>
        <row r="8911">
          <cell r="A8911" t="str">
            <v>004117112</v>
          </cell>
          <cell r="B8911" t="str">
            <v>Talilni vložek</v>
          </cell>
          <cell r="C8911" t="str">
            <v>NH00 30kVAr 690V gCP</v>
          </cell>
          <cell r="D8911" t="str">
            <v>3,7591</v>
          </cell>
          <cell r="E8911" t="str">
            <v>NU</v>
          </cell>
          <cell r="F8911">
            <v>30</v>
          </cell>
          <cell r="G8911">
            <v>26313.699999999997</v>
          </cell>
          <cell r="H8911">
            <v>0</v>
          </cell>
          <cell r="I8911">
            <v>26576.836999999996</v>
          </cell>
          <cell r="J8911">
            <v>3348681.4619999994</v>
          </cell>
          <cell r="K8911">
            <v>0.57999999999999996</v>
          </cell>
          <cell r="L8911">
            <v>5290917</v>
          </cell>
        </row>
        <row r="8912">
          <cell r="A8912" t="str">
            <v>004117113</v>
          </cell>
          <cell r="B8912" t="str">
            <v>Talilni vložek</v>
          </cell>
          <cell r="C8912" t="str">
            <v>NH00 40kVAr 690V gCP</v>
          </cell>
          <cell r="D8912" t="str">
            <v>3,9847</v>
          </cell>
          <cell r="E8912" t="str">
            <v>NU</v>
          </cell>
          <cell r="F8912">
            <v>30</v>
          </cell>
          <cell r="G8912">
            <v>27892.899999999998</v>
          </cell>
          <cell r="H8912">
            <v>0</v>
          </cell>
          <cell r="I8912">
            <v>28171.828999999998</v>
          </cell>
          <cell r="J8912">
            <v>3549650.4539999999</v>
          </cell>
          <cell r="K8912">
            <v>0.57999999999999996</v>
          </cell>
          <cell r="L8912">
            <v>5608448</v>
          </cell>
        </row>
        <row r="8913">
          <cell r="A8913" t="str">
            <v>004117114</v>
          </cell>
          <cell r="B8913" t="str">
            <v>Talilni vložek</v>
          </cell>
          <cell r="C8913" t="str">
            <v>NH00 50kVAr 690V gCP</v>
          </cell>
          <cell r="D8913" t="str">
            <v>3,7591</v>
          </cell>
          <cell r="E8913" t="str">
            <v>NU</v>
          </cell>
          <cell r="F8913">
            <v>30</v>
          </cell>
          <cell r="G8913">
            <v>26313.699999999997</v>
          </cell>
          <cell r="H8913">
            <v>0</v>
          </cell>
          <cell r="I8913">
            <v>26576.836999999996</v>
          </cell>
          <cell r="J8913">
            <v>3348681.4619999994</v>
          </cell>
          <cell r="K8913">
            <v>0.57999999999999996</v>
          </cell>
          <cell r="L8913">
            <v>5290917</v>
          </cell>
        </row>
        <row r="8914">
          <cell r="A8914" t="str">
            <v>002646010</v>
          </cell>
          <cell r="B8914" t="str">
            <v>Talilni vložek</v>
          </cell>
          <cell r="C8914" t="str">
            <v>CH22x58 SRF25-I /400V</v>
          </cell>
          <cell r="D8914" t="str">
            <v>14,7751</v>
          </cell>
          <cell r="E8914" t="str">
            <v>MB</v>
          </cell>
          <cell r="F8914">
            <v>35</v>
          </cell>
          <cell r="G8914">
            <v>96038.150000000009</v>
          </cell>
          <cell r="H8914">
            <v>0</v>
          </cell>
          <cell r="I8914">
            <v>96998.531500000012</v>
          </cell>
          <cell r="J8914">
            <v>12221814.969000002</v>
          </cell>
          <cell r="K8914">
            <v>0.57999999999999996</v>
          </cell>
          <cell r="L8914">
            <v>19310468</v>
          </cell>
        </row>
        <row r="8915">
          <cell r="A8915" t="str">
            <v>002646015</v>
          </cell>
          <cell r="B8915" t="str">
            <v>Talilni vložek</v>
          </cell>
          <cell r="C8915" t="str">
            <v>CH22x58 SRF3-II /1000V DC</v>
          </cell>
          <cell r="D8915" t="str">
            <v>14,1508</v>
          </cell>
          <cell r="E8915" t="str">
            <v>MB</v>
          </cell>
          <cell r="F8915">
            <v>35</v>
          </cell>
          <cell r="G8915">
            <v>91980.2</v>
          </cell>
          <cell r="H8915">
            <v>0</v>
          </cell>
          <cell r="I8915">
            <v>92900.001999999993</v>
          </cell>
          <cell r="J8915">
            <v>11705400.251999998</v>
          </cell>
          <cell r="K8915">
            <v>0.57999999999999996</v>
          </cell>
          <cell r="L8915">
            <v>18494533</v>
          </cell>
        </row>
        <row r="8916">
          <cell r="A8916" t="str">
            <v>002646016</v>
          </cell>
          <cell r="B8916" t="str">
            <v>Talilni vložek</v>
          </cell>
          <cell r="C8916" t="str">
            <v>CH22x58 SRF8-II /1000V DC</v>
          </cell>
          <cell r="D8916" t="str">
            <v>14,1508</v>
          </cell>
          <cell r="E8916" t="str">
            <v>MB</v>
          </cell>
          <cell r="F8916">
            <v>35</v>
          </cell>
          <cell r="G8916">
            <v>91980.2</v>
          </cell>
          <cell r="H8916">
            <v>0</v>
          </cell>
          <cell r="I8916">
            <v>92900.001999999993</v>
          </cell>
          <cell r="J8916">
            <v>11705400.251999998</v>
          </cell>
          <cell r="K8916">
            <v>0.57999999999999996</v>
          </cell>
          <cell r="L8916">
            <v>18494533</v>
          </cell>
        </row>
        <row r="8917">
          <cell r="A8917" t="str">
            <v>002646017</v>
          </cell>
          <cell r="B8917" t="str">
            <v>Talilni vložek</v>
          </cell>
          <cell r="C8917" t="str">
            <v>CH22x58 SRF12-II /1000V DC</v>
          </cell>
          <cell r="D8917" t="str">
            <v>14,1508</v>
          </cell>
          <cell r="E8917" t="str">
            <v>MB</v>
          </cell>
          <cell r="F8917">
            <v>35</v>
          </cell>
          <cell r="G8917">
            <v>91980.2</v>
          </cell>
          <cell r="H8917">
            <v>0</v>
          </cell>
          <cell r="I8917">
            <v>92900.001999999993</v>
          </cell>
          <cell r="J8917">
            <v>11705400.251999998</v>
          </cell>
          <cell r="K8917">
            <v>0.57999999999999996</v>
          </cell>
          <cell r="L8917">
            <v>18494533</v>
          </cell>
        </row>
        <row r="8918">
          <cell r="A8918" t="str">
            <v>004735601</v>
          </cell>
          <cell r="B8918" t="str">
            <v>Talilni vložek</v>
          </cell>
          <cell r="C8918" t="str">
            <v>S2M/394/100A/4000V DC</v>
          </cell>
          <cell r="D8918" t="str">
            <v>1.662,8040</v>
          </cell>
          <cell r="E8918" t="str">
            <v>NU</v>
          </cell>
          <cell r="F8918">
            <v>30</v>
          </cell>
          <cell r="G8918" t="e">
            <v>#VALUE!</v>
          </cell>
          <cell r="H8918">
            <v>0</v>
          </cell>
          <cell r="I8918" t="e">
            <v>#VALUE!</v>
          </cell>
          <cell r="J8918" t="e">
            <v>#VALUE!</v>
          </cell>
          <cell r="K8918">
            <v>0.64</v>
          </cell>
          <cell r="L8918" t="e">
            <v>#VALUE!</v>
          </cell>
        </row>
        <row r="8919">
          <cell r="A8919" t="str">
            <v>004735602</v>
          </cell>
          <cell r="B8919" t="str">
            <v>Talilni vložek</v>
          </cell>
          <cell r="C8919" t="str">
            <v>S2M/394/125A 4000V DC</v>
          </cell>
          <cell r="D8919" t="str">
            <v>1.662,8040</v>
          </cell>
          <cell r="E8919" t="str">
            <v>NU</v>
          </cell>
          <cell r="F8919">
            <v>30</v>
          </cell>
          <cell r="G8919" t="e">
            <v>#VALUE!</v>
          </cell>
          <cell r="H8919">
            <v>0</v>
          </cell>
          <cell r="I8919" t="e">
            <v>#VALUE!</v>
          </cell>
          <cell r="J8919" t="e">
            <v>#VALUE!</v>
          </cell>
          <cell r="K8919">
            <v>0.64</v>
          </cell>
          <cell r="L8919" t="e">
            <v>#VALUE!</v>
          </cell>
        </row>
        <row r="8920">
          <cell r="A8920" t="str">
            <v>004735603</v>
          </cell>
          <cell r="B8920" t="str">
            <v>Talilni vložek</v>
          </cell>
          <cell r="C8920" t="str">
            <v>S2M/394/160A 4000V DC</v>
          </cell>
          <cell r="D8920" t="str">
            <v>1.779,4920</v>
          </cell>
          <cell r="E8920" t="str">
            <v>NU</v>
          </cell>
          <cell r="F8920">
            <v>30</v>
          </cell>
          <cell r="G8920" t="e">
            <v>#VALUE!</v>
          </cell>
          <cell r="H8920">
            <v>0</v>
          </cell>
          <cell r="I8920" t="e">
            <v>#VALUE!</v>
          </cell>
          <cell r="J8920" t="e">
            <v>#VALUE!</v>
          </cell>
          <cell r="K8920">
            <v>0.64</v>
          </cell>
          <cell r="L8920" t="e">
            <v>#VALUE!</v>
          </cell>
        </row>
        <row r="8921">
          <cell r="A8921" t="str">
            <v>004735604</v>
          </cell>
          <cell r="B8921" t="str">
            <v>Talilni vložek</v>
          </cell>
          <cell r="C8921" t="str">
            <v>S2M/394/200A 4000V DC</v>
          </cell>
          <cell r="D8921" t="str">
            <v>2.187,9000</v>
          </cell>
          <cell r="E8921" t="str">
            <v>NU</v>
          </cell>
          <cell r="F8921">
            <v>30</v>
          </cell>
          <cell r="G8921" t="e">
            <v>#VALUE!</v>
          </cell>
          <cell r="H8921">
            <v>0</v>
          </cell>
          <cell r="I8921" t="e">
            <v>#VALUE!</v>
          </cell>
          <cell r="J8921" t="e">
            <v>#VALUE!</v>
          </cell>
          <cell r="K8921">
            <v>0.64</v>
          </cell>
          <cell r="L8921" t="e">
            <v>#VALUE!</v>
          </cell>
        </row>
        <row r="8922">
          <cell r="A8922" t="str">
            <v>004735605</v>
          </cell>
          <cell r="B8922" t="str">
            <v>Talilni vložek</v>
          </cell>
          <cell r="C8922" t="str">
            <v>S2M/394/250A 4000V DC</v>
          </cell>
          <cell r="D8922" t="str">
            <v>2.187,9000</v>
          </cell>
          <cell r="E8922" t="str">
            <v>NU</v>
          </cell>
          <cell r="F8922">
            <v>30</v>
          </cell>
          <cell r="G8922" t="e">
            <v>#VALUE!</v>
          </cell>
          <cell r="H8922">
            <v>0</v>
          </cell>
          <cell r="I8922" t="e">
            <v>#VALUE!</v>
          </cell>
          <cell r="J8922" t="e">
            <v>#VALUE!</v>
          </cell>
          <cell r="K8922">
            <v>0.64</v>
          </cell>
          <cell r="L8922" t="e">
            <v>#VALUE!</v>
          </cell>
        </row>
        <row r="8923">
          <cell r="A8923" t="str">
            <v>002626002</v>
          </cell>
          <cell r="B8923" t="str">
            <v>Talilni vložek</v>
          </cell>
          <cell r="C8923" t="str">
            <v>CH10x38 bat 2A/550V DC</v>
          </cell>
          <cell r="D8923" t="str">
            <v>2,4972</v>
          </cell>
          <cell r="E8923" t="str">
            <v>MB</v>
          </cell>
          <cell r="F8923">
            <v>35</v>
          </cell>
          <cell r="G8923">
            <v>16231.800000000001</v>
          </cell>
          <cell r="H8923">
            <v>0</v>
          </cell>
          <cell r="I8923">
            <v>16394.118000000002</v>
          </cell>
          <cell r="J8923">
            <v>2065658.8680000002</v>
          </cell>
          <cell r="K8923">
            <v>0.64</v>
          </cell>
          <cell r="L8923">
            <v>3387681</v>
          </cell>
        </row>
        <row r="8924">
          <cell r="A8924" t="str">
            <v>002626004</v>
          </cell>
          <cell r="B8924" t="str">
            <v>Talilni vložek</v>
          </cell>
          <cell r="C8924" t="str">
            <v>CH10x38 bat 4A/550V DC</v>
          </cell>
          <cell r="D8924" t="str">
            <v>2,4972</v>
          </cell>
          <cell r="E8924" t="str">
            <v>MB</v>
          </cell>
          <cell r="F8924">
            <v>35</v>
          </cell>
          <cell r="G8924">
            <v>16231.800000000001</v>
          </cell>
          <cell r="H8924">
            <v>0</v>
          </cell>
          <cell r="I8924">
            <v>16394.118000000002</v>
          </cell>
          <cell r="J8924">
            <v>2065658.8680000002</v>
          </cell>
          <cell r="K8924">
            <v>0.64</v>
          </cell>
          <cell r="L8924">
            <v>3387681</v>
          </cell>
        </row>
        <row r="8925">
          <cell r="A8925" t="str">
            <v>002626006</v>
          </cell>
          <cell r="B8925" t="str">
            <v>Talilni vložek</v>
          </cell>
          <cell r="C8925" t="str">
            <v>CH10x38 bat 6A/550V DC</v>
          </cell>
          <cell r="D8925" t="str">
            <v>2,4972</v>
          </cell>
          <cell r="E8925" t="str">
            <v>MB</v>
          </cell>
          <cell r="F8925">
            <v>35</v>
          </cell>
          <cell r="G8925">
            <v>16231.800000000001</v>
          </cell>
          <cell r="H8925">
            <v>0</v>
          </cell>
          <cell r="I8925">
            <v>16394.118000000002</v>
          </cell>
          <cell r="J8925">
            <v>2065658.8680000002</v>
          </cell>
          <cell r="K8925">
            <v>0.64</v>
          </cell>
          <cell r="L8925">
            <v>3387681</v>
          </cell>
        </row>
        <row r="8926">
          <cell r="A8926" t="str">
            <v>002626008</v>
          </cell>
          <cell r="B8926" t="str">
            <v>Talilni vložek</v>
          </cell>
          <cell r="C8926" t="str">
            <v>CH10x38 bat 8A/550V DC</v>
          </cell>
          <cell r="D8926" t="str">
            <v>2,4972</v>
          </cell>
          <cell r="E8926" t="str">
            <v>MB</v>
          </cell>
          <cell r="F8926">
            <v>35</v>
          </cell>
          <cell r="G8926">
            <v>16231.800000000001</v>
          </cell>
          <cell r="H8926">
            <v>0</v>
          </cell>
          <cell r="I8926">
            <v>16394.118000000002</v>
          </cell>
          <cell r="J8926">
            <v>2065658.8680000002</v>
          </cell>
          <cell r="K8926">
            <v>0.64</v>
          </cell>
          <cell r="L8926">
            <v>3387681</v>
          </cell>
        </row>
        <row r="8927">
          <cell r="A8927" t="str">
            <v>002626010</v>
          </cell>
          <cell r="B8927" t="str">
            <v>Talilni vložek</v>
          </cell>
          <cell r="C8927" t="str">
            <v>CH10x38 bat 10A/550V DC</v>
          </cell>
          <cell r="D8927" t="str">
            <v>3,3808</v>
          </cell>
          <cell r="E8927" t="str">
            <v>MB</v>
          </cell>
          <cell r="F8927">
            <v>35</v>
          </cell>
          <cell r="G8927">
            <v>21975.200000000001</v>
          </cell>
          <cell r="H8927">
            <v>0</v>
          </cell>
          <cell r="I8927">
            <v>22194.952000000001</v>
          </cell>
          <cell r="J8927">
            <v>2796563.952</v>
          </cell>
          <cell r="K8927">
            <v>0.64</v>
          </cell>
          <cell r="L8927">
            <v>4586365</v>
          </cell>
        </row>
        <row r="8928">
          <cell r="A8928" t="str">
            <v>002626012</v>
          </cell>
          <cell r="B8928" t="str">
            <v>Talilni vložek</v>
          </cell>
          <cell r="C8928" t="str">
            <v>CH10x38 bat 12A/550V DC</v>
          </cell>
          <cell r="D8928" t="str">
            <v>3,3808</v>
          </cell>
          <cell r="E8928" t="str">
            <v>MB</v>
          </cell>
          <cell r="F8928">
            <v>35</v>
          </cell>
          <cell r="G8928">
            <v>21975.200000000001</v>
          </cell>
          <cell r="H8928">
            <v>0</v>
          </cell>
          <cell r="I8928">
            <v>22194.952000000001</v>
          </cell>
          <cell r="J8928">
            <v>2796563.952</v>
          </cell>
          <cell r="K8928">
            <v>0.64</v>
          </cell>
          <cell r="L8928">
            <v>4586365</v>
          </cell>
        </row>
        <row r="8929">
          <cell r="A8929" t="str">
            <v>002626016</v>
          </cell>
          <cell r="B8929" t="str">
            <v>Talilni vložek</v>
          </cell>
          <cell r="C8929" t="str">
            <v>CH10x38 bat 16A/550V DC</v>
          </cell>
          <cell r="D8929" t="str">
            <v>3,3712</v>
          </cell>
          <cell r="E8929" t="str">
            <v>MB</v>
          </cell>
          <cell r="F8929">
            <v>35</v>
          </cell>
          <cell r="G8929">
            <v>21912.799999999999</v>
          </cell>
          <cell r="H8929">
            <v>0</v>
          </cell>
          <cell r="I8929">
            <v>22131.928</v>
          </cell>
          <cell r="J8929">
            <v>2788622.9279999998</v>
          </cell>
          <cell r="K8929">
            <v>0.64</v>
          </cell>
          <cell r="L8929">
            <v>4573342</v>
          </cell>
        </row>
        <row r="8930">
          <cell r="A8930" t="str">
            <v>002626020</v>
          </cell>
          <cell r="B8930" t="str">
            <v>Talilni vložek</v>
          </cell>
          <cell r="C8930" t="str">
            <v>CH10x38 bat 20A/550V DC</v>
          </cell>
          <cell r="D8930" t="str">
            <v>4,3338</v>
          </cell>
          <cell r="E8930" t="str">
            <v>MB</v>
          </cell>
          <cell r="F8930">
            <v>35</v>
          </cell>
          <cell r="G8930">
            <v>28169.7</v>
          </cell>
          <cell r="H8930">
            <v>0</v>
          </cell>
          <cell r="I8930">
            <v>28451.397000000001</v>
          </cell>
          <cell r="J8930">
            <v>3584876.0219999999</v>
          </cell>
          <cell r="K8930">
            <v>0.64</v>
          </cell>
          <cell r="L8930">
            <v>5879197</v>
          </cell>
        </row>
        <row r="8931">
          <cell r="A8931" t="str">
            <v>002626025</v>
          </cell>
          <cell r="B8931" t="str">
            <v>Talilni vložek</v>
          </cell>
          <cell r="C8931" t="str">
            <v>CH10x38 bat 25A/550V DC</v>
          </cell>
          <cell r="D8931" t="str">
            <v>4,3254</v>
          </cell>
          <cell r="E8931" t="str">
            <v>MB</v>
          </cell>
          <cell r="F8931">
            <v>35</v>
          </cell>
          <cell r="G8931">
            <v>28115.100000000002</v>
          </cell>
          <cell r="H8931">
            <v>0</v>
          </cell>
          <cell r="I8931">
            <v>28396.251000000004</v>
          </cell>
          <cell r="J8931">
            <v>3577927.6260000006</v>
          </cell>
          <cell r="K8931">
            <v>0.64</v>
          </cell>
          <cell r="L8931">
            <v>5867802</v>
          </cell>
        </row>
        <row r="8932">
          <cell r="A8932" t="str">
            <v>002626102</v>
          </cell>
          <cell r="B8932" t="str">
            <v>Talilni vložek</v>
          </cell>
          <cell r="C8932" t="str">
            <v>CH10x38SU bat 2A/550V DC</v>
          </cell>
          <cell r="D8932" t="str">
            <v>4,1437</v>
          </cell>
          <cell r="E8932" t="str">
            <v>MB</v>
          </cell>
          <cell r="F8932">
            <v>35</v>
          </cell>
          <cell r="G8932">
            <v>26934.05</v>
          </cell>
          <cell r="H8932">
            <v>0</v>
          </cell>
          <cell r="I8932">
            <v>27203.390499999998</v>
          </cell>
          <cell r="J8932">
            <v>3427627.2029999997</v>
          </cell>
          <cell r="K8932">
            <v>0.64</v>
          </cell>
          <cell r="L8932">
            <v>5621309</v>
          </cell>
        </row>
        <row r="8933">
          <cell r="A8933" t="str">
            <v>002626104</v>
          </cell>
          <cell r="B8933" t="str">
            <v>Talilni vložek</v>
          </cell>
          <cell r="C8933" t="str">
            <v>CH10x38SU bat 4A/550V DC</v>
          </cell>
          <cell r="D8933" t="str">
            <v>4,1412</v>
          </cell>
          <cell r="E8933" t="str">
            <v>MB</v>
          </cell>
          <cell r="F8933">
            <v>35</v>
          </cell>
          <cell r="G8933">
            <v>26917.8</v>
          </cell>
          <cell r="H8933">
            <v>0</v>
          </cell>
          <cell r="I8933">
            <v>27186.977999999999</v>
          </cell>
          <cell r="J8933">
            <v>3425559.2280000001</v>
          </cell>
          <cell r="K8933">
            <v>0.64</v>
          </cell>
          <cell r="L8933">
            <v>5617918</v>
          </cell>
        </row>
        <row r="8934">
          <cell r="A8934" t="str">
            <v>002626106</v>
          </cell>
          <cell r="B8934" t="str">
            <v>Talilni vložek</v>
          </cell>
          <cell r="C8934" t="str">
            <v>CH10x38SU bat 6A/550V DC</v>
          </cell>
          <cell r="D8934" t="str">
            <v>4,1412</v>
          </cell>
          <cell r="E8934" t="str">
            <v>MB</v>
          </cell>
          <cell r="F8934">
            <v>35</v>
          </cell>
          <cell r="G8934">
            <v>26917.8</v>
          </cell>
          <cell r="H8934">
            <v>0</v>
          </cell>
          <cell r="I8934">
            <v>27186.977999999999</v>
          </cell>
          <cell r="J8934">
            <v>3425559.2280000001</v>
          </cell>
          <cell r="K8934">
            <v>0.64</v>
          </cell>
          <cell r="L8934">
            <v>5617918</v>
          </cell>
        </row>
        <row r="8935">
          <cell r="A8935" t="str">
            <v>002626108</v>
          </cell>
          <cell r="B8935" t="str">
            <v>Talilni vložek</v>
          </cell>
          <cell r="C8935" t="str">
            <v>CH10x38SU bat 8A/550V DC</v>
          </cell>
          <cell r="D8935" t="str">
            <v>4,1412</v>
          </cell>
          <cell r="E8935" t="str">
            <v>MB</v>
          </cell>
          <cell r="F8935">
            <v>35</v>
          </cell>
          <cell r="G8935">
            <v>26917.8</v>
          </cell>
          <cell r="H8935">
            <v>0</v>
          </cell>
          <cell r="I8935">
            <v>27186.977999999999</v>
          </cell>
          <cell r="J8935">
            <v>3425559.2280000001</v>
          </cell>
          <cell r="K8935">
            <v>0.64</v>
          </cell>
          <cell r="L8935">
            <v>5617918</v>
          </cell>
        </row>
        <row r="8936">
          <cell r="A8936" t="str">
            <v>002626110</v>
          </cell>
          <cell r="B8936" t="str">
            <v>Talilni vložek</v>
          </cell>
          <cell r="C8936" t="str">
            <v>CH10x38SU bat 10A/550V DC</v>
          </cell>
          <cell r="D8936" t="str">
            <v>4,8091</v>
          </cell>
          <cell r="E8936" t="str">
            <v>MB</v>
          </cell>
          <cell r="F8936">
            <v>35</v>
          </cell>
          <cell r="G8936">
            <v>31259.15</v>
          </cell>
          <cell r="H8936">
            <v>0</v>
          </cell>
          <cell r="I8936">
            <v>31571.7415</v>
          </cell>
          <cell r="J8936">
            <v>3978039.429</v>
          </cell>
          <cell r="K8936">
            <v>0.64</v>
          </cell>
          <cell r="L8936">
            <v>6523985</v>
          </cell>
        </row>
        <row r="8937">
          <cell r="A8937" t="str">
            <v>002626112</v>
          </cell>
          <cell r="B8937" t="str">
            <v>Talilni vložek</v>
          </cell>
          <cell r="C8937" t="str">
            <v>CH10x38SU bat 12A/550V DC</v>
          </cell>
          <cell r="D8937" t="str">
            <v>4,8092</v>
          </cell>
          <cell r="E8937" t="str">
            <v>MB</v>
          </cell>
          <cell r="F8937">
            <v>35</v>
          </cell>
          <cell r="G8937">
            <v>31259.8</v>
          </cell>
          <cell r="H8937">
            <v>0</v>
          </cell>
          <cell r="I8937">
            <v>31572.398000000001</v>
          </cell>
          <cell r="J8937">
            <v>3978122.148</v>
          </cell>
          <cell r="K8937">
            <v>0.64</v>
          </cell>
          <cell r="L8937">
            <v>6524121</v>
          </cell>
        </row>
        <row r="8938">
          <cell r="A8938" t="str">
            <v>002626116</v>
          </cell>
          <cell r="B8938" t="str">
            <v>Talilni vložek</v>
          </cell>
          <cell r="C8938" t="str">
            <v>CH10x38SU bat 16A/550V DC</v>
          </cell>
          <cell r="D8938" t="str">
            <v>4,8071</v>
          </cell>
          <cell r="E8938" t="str">
            <v>MB</v>
          </cell>
          <cell r="F8938">
            <v>35</v>
          </cell>
          <cell r="G8938">
            <v>31246.15</v>
          </cell>
          <cell r="H8938">
            <v>0</v>
          </cell>
          <cell r="I8938">
            <v>31558.611500000003</v>
          </cell>
          <cell r="J8938">
            <v>3976385.0490000001</v>
          </cell>
          <cell r="K8938">
            <v>0.64</v>
          </cell>
          <cell r="L8938">
            <v>6521272</v>
          </cell>
        </row>
        <row r="8939">
          <cell r="A8939" t="str">
            <v>002626120</v>
          </cell>
          <cell r="B8939" t="str">
            <v>Talilni vložek</v>
          </cell>
          <cell r="C8939" t="str">
            <v>CH10x38SU bat 20A/550V DC</v>
          </cell>
          <cell r="D8939" t="str">
            <v>5,7621</v>
          </cell>
          <cell r="E8939" t="str">
            <v>MB</v>
          </cell>
          <cell r="F8939">
            <v>35</v>
          </cell>
          <cell r="G8939">
            <v>37453.65</v>
          </cell>
          <cell r="H8939">
            <v>0</v>
          </cell>
          <cell r="I8939">
            <v>37828.186500000003</v>
          </cell>
          <cell r="J8939">
            <v>4766351.4990000008</v>
          </cell>
          <cell r="K8939">
            <v>0.64</v>
          </cell>
          <cell r="L8939">
            <v>7816817</v>
          </cell>
        </row>
        <row r="8940">
          <cell r="A8940" t="str">
            <v>002626125</v>
          </cell>
          <cell r="B8940" t="str">
            <v>Talilni vložek</v>
          </cell>
          <cell r="C8940" t="str">
            <v>CH10x38SU bat 25A/550V DC</v>
          </cell>
          <cell r="D8940" t="str">
            <v>5,7644</v>
          </cell>
          <cell r="E8940" t="str">
            <v>MB</v>
          </cell>
          <cell r="F8940">
            <v>35</v>
          </cell>
          <cell r="G8940">
            <v>37468.6</v>
          </cell>
          <cell r="H8940">
            <v>0</v>
          </cell>
          <cell r="I8940">
            <v>37843.286</v>
          </cell>
          <cell r="J8940">
            <v>4768254.0360000003</v>
          </cell>
          <cell r="K8940">
            <v>0.64</v>
          </cell>
          <cell r="L8940">
            <v>7819937</v>
          </cell>
        </row>
        <row r="8941">
          <cell r="A8941" t="str">
            <v>002626030</v>
          </cell>
          <cell r="B8941" t="str">
            <v>Talilni vložek</v>
          </cell>
          <cell r="C8941" t="str">
            <v>CH10x38 bat 2A/800V DC</v>
          </cell>
          <cell r="D8941" t="str">
            <v>2,7469</v>
          </cell>
          <cell r="E8941" t="str">
            <v>MB</v>
          </cell>
          <cell r="F8941">
            <v>35</v>
          </cell>
          <cell r="G8941">
            <v>17854.850000000002</v>
          </cell>
          <cell r="H8941">
            <v>0</v>
          </cell>
          <cell r="I8941">
            <v>18033.398500000003</v>
          </cell>
          <cell r="J8941">
            <v>2272208.2110000006</v>
          </cell>
          <cell r="K8941">
            <v>0.64</v>
          </cell>
          <cell r="L8941">
            <v>3726422</v>
          </cell>
        </row>
        <row r="8942">
          <cell r="A8942" t="str">
            <v>002626032</v>
          </cell>
          <cell r="B8942" t="str">
            <v>Talilni vložek</v>
          </cell>
          <cell r="C8942" t="str">
            <v>CH10x38 bat 4A/800V DC</v>
          </cell>
          <cell r="D8942" t="str">
            <v>2,7469</v>
          </cell>
          <cell r="E8942" t="str">
            <v>MB</v>
          </cell>
          <cell r="F8942">
            <v>35</v>
          </cell>
          <cell r="G8942">
            <v>17854.850000000002</v>
          </cell>
          <cell r="H8942">
            <v>0</v>
          </cell>
          <cell r="I8942">
            <v>18033.398500000003</v>
          </cell>
          <cell r="J8942">
            <v>2272208.2110000006</v>
          </cell>
          <cell r="K8942">
            <v>0.64</v>
          </cell>
          <cell r="L8942">
            <v>3726422</v>
          </cell>
        </row>
        <row r="8943">
          <cell r="A8943" t="str">
            <v>002626034</v>
          </cell>
          <cell r="B8943" t="str">
            <v>Talilni vložek</v>
          </cell>
          <cell r="C8943" t="str">
            <v>CH10x38 bat 6A/800V DC</v>
          </cell>
          <cell r="D8943" t="str">
            <v>2,7469</v>
          </cell>
          <cell r="E8943" t="str">
            <v>MB</v>
          </cell>
          <cell r="F8943">
            <v>35</v>
          </cell>
          <cell r="G8943">
            <v>17854.850000000002</v>
          </cell>
          <cell r="H8943">
            <v>0</v>
          </cell>
          <cell r="I8943">
            <v>18033.398500000003</v>
          </cell>
          <cell r="J8943">
            <v>2272208.2110000006</v>
          </cell>
          <cell r="K8943">
            <v>0.64</v>
          </cell>
          <cell r="L8943">
            <v>3726422</v>
          </cell>
        </row>
        <row r="8944">
          <cell r="A8944" t="str">
            <v>002626036</v>
          </cell>
          <cell r="B8944" t="str">
            <v>Talilni vložek</v>
          </cell>
          <cell r="C8944" t="str">
            <v>CH10x38 bat 8A/800V DC</v>
          </cell>
          <cell r="D8944" t="str">
            <v>2,7469</v>
          </cell>
          <cell r="E8944" t="str">
            <v>MB</v>
          </cell>
          <cell r="F8944">
            <v>35</v>
          </cell>
          <cell r="G8944">
            <v>17854.850000000002</v>
          </cell>
          <cell r="H8944">
            <v>0</v>
          </cell>
          <cell r="I8944">
            <v>18033.398500000003</v>
          </cell>
          <cell r="J8944">
            <v>2272208.2110000006</v>
          </cell>
          <cell r="K8944">
            <v>0.64</v>
          </cell>
          <cell r="L8944">
            <v>3726422</v>
          </cell>
        </row>
        <row r="8945">
          <cell r="A8945" t="str">
            <v>002626038</v>
          </cell>
          <cell r="B8945" t="str">
            <v>Talilni vložek</v>
          </cell>
          <cell r="C8945" t="str">
            <v>CH10x38 bat 10A/800V DC</v>
          </cell>
          <cell r="D8945" t="str">
            <v>3,7188</v>
          </cell>
          <cell r="E8945" t="str">
            <v>MB</v>
          </cell>
          <cell r="F8945">
            <v>35</v>
          </cell>
          <cell r="G8945">
            <v>24172.2</v>
          </cell>
          <cell r="H8945">
            <v>0</v>
          </cell>
          <cell r="I8945">
            <v>24413.922000000002</v>
          </cell>
          <cell r="J8945">
            <v>3076154.1720000003</v>
          </cell>
          <cell r="K8945">
            <v>0.64</v>
          </cell>
          <cell r="L8945">
            <v>5044893</v>
          </cell>
        </row>
        <row r="8946">
          <cell r="A8946" t="str">
            <v>002626040</v>
          </cell>
          <cell r="B8946" t="str">
            <v>Talilni vložek</v>
          </cell>
          <cell r="C8946" t="str">
            <v>CH10x38 bat 12A/800V DC</v>
          </cell>
          <cell r="D8946" t="str">
            <v>3,7189</v>
          </cell>
          <cell r="E8946" t="str">
            <v>MB</v>
          </cell>
          <cell r="F8946">
            <v>35</v>
          </cell>
          <cell r="G8946">
            <v>24172.850000000002</v>
          </cell>
          <cell r="H8946">
            <v>0</v>
          </cell>
          <cell r="I8946">
            <v>24414.578500000003</v>
          </cell>
          <cell r="J8946">
            <v>3076236.8910000003</v>
          </cell>
          <cell r="K8946">
            <v>0.64</v>
          </cell>
          <cell r="L8946">
            <v>5045029</v>
          </cell>
        </row>
        <row r="8947">
          <cell r="A8947" t="str">
            <v>002626042</v>
          </cell>
          <cell r="B8947" t="str">
            <v>Talilni vložek</v>
          </cell>
          <cell r="C8947" t="str">
            <v>CH10x38 bat 16A/800V DC</v>
          </cell>
          <cell r="D8947" t="str">
            <v>3,7083</v>
          </cell>
          <cell r="E8947" t="str">
            <v>MB</v>
          </cell>
          <cell r="F8947">
            <v>35</v>
          </cell>
          <cell r="G8947">
            <v>24103.95</v>
          </cell>
          <cell r="H8947">
            <v>0</v>
          </cell>
          <cell r="I8947">
            <v>24344.9895</v>
          </cell>
          <cell r="J8947">
            <v>3067468.6770000001</v>
          </cell>
          <cell r="K8947">
            <v>0.64</v>
          </cell>
          <cell r="L8947">
            <v>5030649</v>
          </cell>
        </row>
        <row r="8948">
          <cell r="A8948" t="str">
            <v>002626130</v>
          </cell>
          <cell r="B8948" t="str">
            <v>Talilni vložek</v>
          </cell>
          <cell r="C8948" t="str">
            <v>CH10x38SU bat 2A/800V DC</v>
          </cell>
          <cell r="D8948" t="str">
            <v>4,5581</v>
          </cell>
          <cell r="E8948" t="str">
            <v>MB</v>
          </cell>
          <cell r="F8948">
            <v>35</v>
          </cell>
          <cell r="G8948">
            <v>29627.65</v>
          </cell>
          <cell r="H8948">
            <v>0</v>
          </cell>
          <cell r="I8948">
            <v>29923.926500000001</v>
          </cell>
          <cell r="J8948">
            <v>3770414.7390000001</v>
          </cell>
          <cell r="K8948">
            <v>0.64</v>
          </cell>
          <cell r="L8948">
            <v>6183481</v>
          </cell>
        </row>
        <row r="8949">
          <cell r="A8949" t="str">
            <v>002626132</v>
          </cell>
          <cell r="B8949" t="str">
            <v>Talilni vložek</v>
          </cell>
          <cell r="C8949" t="str">
            <v>CH10x38SU bat 4A/800V DC</v>
          </cell>
          <cell r="D8949" t="str">
            <v>4,5553</v>
          </cell>
          <cell r="E8949" t="str">
            <v>MB</v>
          </cell>
          <cell r="F8949">
            <v>35</v>
          </cell>
          <cell r="G8949">
            <v>29609.45</v>
          </cell>
          <cell r="H8949">
            <v>0</v>
          </cell>
          <cell r="I8949">
            <v>29905.5445</v>
          </cell>
          <cell r="J8949">
            <v>3768098.6069999998</v>
          </cell>
          <cell r="K8949">
            <v>0.64</v>
          </cell>
          <cell r="L8949">
            <v>6179682</v>
          </cell>
        </row>
        <row r="8950">
          <cell r="A8950" t="str">
            <v>002626134</v>
          </cell>
          <cell r="B8950" t="str">
            <v>Talilni vložek</v>
          </cell>
          <cell r="C8950" t="str">
            <v>CH10x38SU bat 6A/800V DC</v>
          </cell>
          <cell r="D8950" t="str">
            <v>4,5553</v>
          </cell>
          <cell r="E8950" t="str">
            <v>MB</v>
          </cell>
          <cell r="F8950">
            <v>35</v>
          </cell>
          <cell r="G8950">
            <v>29609.45</v>
          </cell>
          <cell r="H8950">
            <v>0</v>
          </cell>
          <cell r="I8950">
            <v>29905.5445</v>
          </cell>
          <cell r="J8950">
            <v>3768098.6069999998</v>
          </cell>
          <cell r="K8950">
            <v>0.64</v>
          </cell>
          <cell r="L8950">
            <v>6179682</v>
          </cell>
        </row>
        <row r="8951">
          <cell r="A8951" t="str">
            <v>002626136</v>
          </cell>
          <cell r="B8951" t="str">
            <v>Talilni vložek</v>
          </cell>
          <cell r="C8951" t="str">
            <v>CH10x38SU bat 8A/800V DC</v>
          </cell>
          <cell r="D8951" t="str">
            <v>4,5553</v>
          </cell>
          <cell r="E8951" t="str">
            <v>MB</v>
          </cell>
          <cell r="F8951">
            <v>35</v>
          </cell>
          <cell r="G8951">
            <v>29609.45</v>
          </cell>
          <cell r="H8951">
            <v>0</v>
          </cell>
          <cell r="I8951">
            <v>29905.5445</v>
          </cell>
          <cell r="J8951">
            <v>3768098.6069999998</v>
          </cell>
          <cell r="K8951">
            <v>0.64</v>
          </cell>
          <cell r="L8951">
            <v>6179682</v>
          </cell>
        </row>
        <row r="8952">
          <cell r="A8952" t="str">
            <v>002626138</v>
          </cell>
          <cell r="B8952" t="str">
            <v>Talilni vložek</v>
          </cell>
          <cell r="C8952" t="str">
            <v>CH10x38SU bat 10A/800V DC</v>
          </cell>
          <cell r="D8952" t="str">
            <v>5,2900</v>
          </cell>
          <cell r="E8952" t="str">
            <v>MB</v>
          </cell>
          <cell r="F8952">
            <v>35</v>
          </cell>
          <cell r="G8952">
            <v>34385</v>
          </cell>
          <cell r="H8952">
            <v>0</v>
          </cell>
          <cell r="I8952">
            <v>34728.85</v>
          </cell>
          <cell r="J8952">
            <v>4375835.0999999996</v>
          </cell>
          <cell r="K8952">
            <v>0.64</v>
          </cell>
          <cell r="L8952">
            <v>7176370</v>
          </cell>
        </row>
        <row r="8953">
          <cell r="A8953" t="str">
            <v>002626140</v>
          </cell>
          <cell r="B8953" t="str">
            <v>Talilni vložek</v>
          </cell>
          <cell r="C8953" t="str">
            <v>CH10x38SU bat 12A/800V DC</v>
          </cell>
          <cell r="D8953" t="str">
            <v>5,2901</v>
          </cell>
          <cell r="E8953" t="str">
            <v>MB</v>
          </cell>
          <cell r="F8953">
            <v>35</v>
          </cell>
          <cell r="G8953">
            <v>34385.65</v>
          </cell>
          <cell r="H8953">
            <v>0</v>
          </cell>
          <cell r="I8953">
            <v>34729.506500000003</v>
          </cell>
          <cell r="J8953">
            <v>4375917.8190000001</v>
          </cell>
          <cell r="K8953">
            <v>0.64</v>
          </cell>
          <cell r="L8953">
            <v>7176506</v>
          </cell>
        </row>
        <row r="8954">
          <cell r="A8954" t="str">
            <v>002626142</v>
          </cell>
          <cell r="B8954" t="str">
            <v>Talilni vložek</v>
          </cell>
          <cell r="C8954" t="str">
            <v>CH10x38SU bat 16A/800V DC</v>
          </cell>
          <cell r="D8954" t="str">
            <v>5,2878</v>
          </cell>
          <cell r="E8954" t="str">
            <v>MB</v>
          </cell>
          <cell r="F8954">
            <v>35</v>
          </cell>
          <cell r="G8954">
            <v>34370.700000000004</v>
          </cell>
          <cell r="H8954">
            <v>0</v>
          </cell>
          <cell r="I8954">
            <v>34714.407000000007</v>
          </cell>
          <cell r="J8954">
            <v>4374015.2820000006</v>
          </cell>
          <cell r="K8954">
            <v>0.64</v>
          </cell>
          <cell r="L8954">
            <v>7173386</v>
          </cell>
        </row>
        <row r="8955">
          <cell r="A8955" t="str">
            <v>002637405</v>
          </cell>
          <cell r="B8955" t="str">
            <v>Talilni vložek</v>
          </cell>
          <cell r="C8955" t="str">
            <v>CH14x51 bat 16A/800V DC</v>
          </cell>
          <cell r="D8955" t="str">
            <v>8,5321</v>
          </cell>
          <cell r="E8955" t="str">
            <v>MB</v>
          </cell>
          <cell r="F8955">
            <v>35</v>
          </cell>
          <cell r="G8955">
            <v>55458.65</v>
          </cell>
          <cell r="H8955">
            <v>0</v>
          </cell>
          <cell r="I8955">
            <v>56013.236499999999</v>
          </cell>
          <cell r="J8955">
            <v>7057667.7989999996</v>
          </cell>
          <cell r="K8955">
            <v>0.64</v>
          </cell>
          <cell r="L8955">
            <v>11574576</v>
          </cell>
        </row>
        <row r="8956">
          <cell r="A8956" t="str">
            <v>002637409</v>
          </cell>
          <cell r="B8956" t="str">
            <v>Talilni vložek</v>
          </cell>
          <cell r="C8956" t="str">
            <v>CH14x51 bat 25A/800V DC</v>
          </cell>
          <cell r="D8956" t="str">
            <v>8,5321</v>
          </cell>
          <cell r="E8956" t="str">
            <v>MB</v>
          </cell>
          <cell r="F8956">
            <v>35</v>
          </cell>
          <cell r="G8956">
            <v>55458.65</v>
          </cell>
          <cell r="H8956">
            <v>0</v>
          </cell>
          <cell r="I8956">
            <v>56013.236499999999</v>
          </cell>
          <cell r="J8956">
            <v>7057667.7989999996</v>
          </cell>
          <cell r="K8956">
            <v>0.64</v>
          </cell>
          <cell r="L8956">
            <v>11574576</v>
          </cell>
        </row>
        <row r="8957">
          <cell r="A8957" t="str">
            <v>002637412</v>
          </cell>
          <cell r="B8957" t="str">
            <v>Talilni vložek</v>
          </cell>
          <cell r="C8957" t="str">
            <v>CH14x51 bat 36A/800V DC</v>
          </cell>
          <cell r="D8957" t="str">
            <v>8,5321</v>
          </cell>
          <cell r="E8957" t="str">
            <v>MB</v>
          </cell>
          <cell r="F8957">
            <v>35</v>
          </cell>
          <cell r="G8957">
            <v>55458.65</v>
          </cell>
          <cell r="H8957">
            <v>0</v>
          </cell>
          <cell r="I8957">
            <v>56013.236499999999</v>
          </cell>
          <cell r="J8957">
            <v>7057667.7989999996</v>
          </cell>
          <cell r="K8957">
            <v>0.64</v>
          </cell>
          <cell r="L8957">
            <v>11574576</v>
          </cell>
        </row>
        <row r="8958">
          <cell r="A8958" t="str">
            <v>002637505</v>
          </cell>
          <cell r="B8958" t="str">
            <v>Talilni vložek</v>
          </cell>
          <cell r="C8958" t="str">
            <v>CH14x51SU bat 16A/800V DC</v>
          </cell>
          <cell r="D8958" t="str">
            <v>14,1508</v>
          </cell>
          <cell r="E8958" t="str">
            <v>MB</v>
          </cell>
          <cell r="F8958">
            <v>35</v>
          </cell>
          <cell r="G8958">
            <v>91980.2</v>
          </cell>
          <cell r="H8958">
            <v>0</v>
          </cell>
          <cell r="I8958">
            <v>92900.001999999993</v>
          </cell>
          <cell r="J8958">
            <v>11705400.251999998</v>
          </cell>
          <cell r="K8958">
            <v>0.64</v>
          </cell>
          <cell r="L8958">
            <v>19196857</v>
          </cell>
        </row>
        <row r="8959">
          <cell r="A8959" t="str">
            <v>002637507</v>
          </cell>
          <cell r="B8959" t="str">
            <v>Talilni vložek</v>
          </cell>
          <cell r="C8959" t="str">
            <v>CH14x51SU bat 20A/800V DC</v>
          </cell>
          <cell r="D8959" t="str">
            <v>14,1508</v>
          </cell>
          <cell r="E8959" t="str">
            <v>MB</v>
          </cell>
          <cell r="F8959">
            <v>35</v>
          </cell>
          <cell r="G8959">
            <v>91980.2</v>
          </cell>
          <cell r="H8959">
            <v>0</v>
          </cell>
          <cell r="I8959">
            <v>92900.001999999993</v>
          </cell>
          <cell r="J8959">
            <v>11705400.251999998</v>
          </cell>
          <cell r="K8959">
            <v>0.64</v>
          </cell>
          <cell r="L8959">
            <v>19196857</v>
          </cell>
        </row>
        <row r="8960">
          <cell r="A8960" t="str">
            <v>002637509</v>
          </cell>
          <cell r="B8960" t="str">
            <v>Talilni vložek</v>
          </cell>
          <cell r="C8960" t="str">
            <v>CH14x51SU bat 25A/800V DC</v>
          </cell>
          <cell r="D8960" t="str">
            <v>14,1508</v>
          </cell>
          <cell r="E8960" t="str">
            <v>MB</v>
          </cell>
          <cell r="F8960">
            <v>35</v>
          </cell>
          <cell r="G8960">
            <v>91980.2</v>
          </cell>
          <cell r="H8960">
            <v>0</v>
          </cell>
          <cell r="I8960">
            <v>92900.001999999993</v>
          </cell>
          <cell r="J8960">
            <v>11705400.251999998</v>
          </cell>
          <cell r="K8960">
            <v>0.64</v>
          </cell>
          <cell r="L8960">
            <v>19196857</v>
          </cell>
        </row>
        <row r="8961">
          <cell r="A8961" t="str">
            <v>002637512</v>
          </cell>
          <cell r="B8961" t="str">
            <v>Talilni vložek</v>
          </cell>
          <cell r="C8961" t="str">
            <v>CH14x51SU bat 36A/800V DC</v>
          </cell>
          <cell r="D8961" t="str">
            <v>14,1508</v>
          </cell>
          <cell r="E8961" t="str">
            <v>MB</v>
          </cell>
          <cell r="F8961">
            <v>35</v>
          </cell>
          <cell r="G8961">
            <v>91980.2</v>
          </cell>
          <cell r="H8961">
            <v>0</v>
          </cell>
          <cell r="I8961">
            <v>92900.001999999993</v>
          </cell>
          <cell r="J8961">
            <v>11705400.251999998</v>
          </cell>
          <cell r="K8961">
            <v>0.64</v>
          </cell>
          <cell r="L8961">
            <v>19196857</v>
          </cell>
        </row>
        <row r="8962">
          <cell r="A8962" t="str">
            <v>004110077</v>
          </cell>
          <cell r="B8962" t="str">
            <v>Talilni vložek</v>
          </cell>
          <cell r="C8962" t="str">
            <v>M000 bat 32A/80V DC</v>
          </cell>
          <cell r="D8962" t="str">
            <v>6,5307</v>
          </cell>
          <cell r="E8962" t="str">
            <v>NO</v>
          </cell>
          <cell r="F8962">
            <v>30</v>
          </cell>
          <cell r="G8962">
            <v>45714.899999999994</v>
          </cell>
          <cell r="H8962">
            <v>0</v>
          </cell>
          <cell r="I8962">
            <v>46172.048999999992</v>
          </cell>
          <cell r="J8962">
            <v>5817678.1739999987</v>
          </cell>
          <cell r="K8962">
            <v>0.64</v>
          </cell>
          <cell r="L8962">
            <v>9540993</v>
          </cell>
        </row>
        <row r="8963">
          <cell r="A8963" t="str">
            <v>004110078</v>
          </cell>
          <cell r="B8963" t="str">
            <v>Talilni vložek</v>
          </cell>
          <cell r="C8963" t="str">
            <v>M000 bat 40A/80V DC</v>
          </cell>
          <cell r="D8963" t="str">
            <v>6,5307</v>
          </cell>
          <cell r="E8963" t="str">
            <v>NO</v>
          </cell>
          <cell r="F8963">
            <v>30</v>
          </cell>
          <cell r="G8963">
            <v>45714.899999999994</v>
          </cell>
          <cell r="H8963">
            <v>0</v>
          </cell>
          <cell r="I8963">
            <v>46172.048999999992</v>
          </cell>
          <cell r="J8963">
            <v>5817678.1739999987</v>
          </cell>
          <cell r="K8963">
            <v>0.64</v>
          </cell>
          <cell r="L8963">
            <v>9540993</v>
          </cell>
        </row>
        <row r="8964">
          <cell r="A8964" t="str">
            <v>004110079</v>
          </cell>
          <cell r="B8964" t="str">
            <v>Talilni vložek</v>
          </cell>
          <cell r="C8964" t="str">
            <v>M000 bat 50A/80V DC</v>
          </cell>
          <cell r="D8964" t="str">
            <v>6,5307</v>
          </cell>
          <cell r="E8964" t="str">
            <v>NO</v>
          </cell>
          <cell r="F8964">
            <v>30</v>
          </cell>
          <cell r="G8964">
            <v>45714.899999999994</v>
          </cell>
          <cell r="H8964">
            <v>0</v>
          </cell>
          <cell r="I8964">
            <v>46172.048999999992</v>
          </cell>
          <cell r="J8964">
            <v>5817678.1739999987</v>
          </cell>
          <cell r="K8964">
            <v>0.64</v>
          </cell>
          <cell r="L8964">
            <v>9540993</v>
          </cell>
        </row>
        <row r="8965">
          <cell r="A8965" t="str">
            <v>004110080</v>
          </cell>
          <cell r="B8965" t="str">
            <v>Talilni vložek</v>
          </cell>
          <cell r="C8965" t="str">
            <v>M00 bat 63A/80V DC</v>
          </cell>
          <cell r="D8965" t="str">
            <v>11,3198</v>
          </cell>
          <cell r="E8965" t="str">
            <v>NO</v>
          </cell>
          <cell r="F8965">
            <v>30</v>
          </cell>
          <cell r="G8965">
            <v>79238.599999999991</v>
          </cell>
          <cell r="H8965">
            <v>0</v>
          </cell>
          <cell r="I8965">
            <v>80030.98599999999</v>
          </cell>
          <cell r="J8965">
            <v>10083904.236</v>
          </cell>
          <cell r="K8965">
            <v>0.64</v>
          </cell>
          <cell r="L8965">
            <v>16537603</v>
          </cell>
        </row>
        <row r="8966">
          <cell r="A8966" t="str">
            <v>004110081</v>
          </cell>
          <cell r="B8966" t="str">
            <v>Talilni vložek</v>
          </cell>
          <cell r="C8966" t="str">
            <v>M00 bat 80A/80V DC</v>
          </cell>
          <cell r="D8966" t="str">
            <v>11,3198</v>
          </cell>
          <cell r="E8966" t="str">
            <v>NO</v>
          </cell>
          <cell r="F8966">
            <v>30</v>
          </cell>
          <cell r="G8966">
            <v>79238.599999999991</v>
          </cell>
          <cell r="H8966">
            <v>0</v>
          </cell>
          <cell r="I8966">
            <v>80030.98599999999</v>
          </cell>
          <cell r="J8966">
            <v>10083904.236</v>
          </cell>
          <cell r="K8966">
            <v>0.64</v>
          </cell>
          <cell r="L8966">
            <v>16537603</v>
          </cell>
        </row>
        <row r="8967">
          <cell r="A8967" t="str">
            <v>004110082</v>
          </cell>
          <cell r="B8967" t="str">
            <v>Talilni vložek</v>
          </cell>
          <cell r="C8967" t="str">
            <v>M00 bat 100A/80V DC</v>
          </cell>
          <cell r="D8967" t="str">
            <v>11,9729</v>
          </cell>
          <cell r="E8967" t="str">
            <v>NO</v>
          </cell>
          <cell r="F8967">
            <v>30</v>
          </cell>
          <cell r="G8967">
            <v>83810.299999999988</v>
          </cell>
          <cell r="H8967">
            <v>0</v>
          </cell>
          <cell r="I8967">
            <v>84648.402999999991</v>
          </cell>
          <cell r="J8967">
            <v>10665698.777999999</v>
          </cell>
          <cell r="K8967">
            <v>0.64</v>
          </cell>
          <cell r="L8967">
            <v>17491746</v>
          </cell>
        </row>
        <row r="8968">
          <cell r="A8968" t="str">
            <v>004110083</v>
          </cell>
          <cell r="B8968" t="str">
            <v>Talilni vložek</v>
          </cell>
          <cell r="C8968" t="str">
            <v>M00 bat 125A/80V DC</v>
          </cell>
          <cell r="D8968" t="str">
            <v>11,9729</v>
          </cell>
          <cell r="E8968" t="str">
            <v>NO</v>
          </cell>
          <cell r="F8968">
            <v>30</v>
          </cell>
          <cell r="G8968">
            <v>83810.299999999988</v>
          </cell>
          <cell r="H8968">
            <v>0</v>
          </cell>
          <cell r="I8968">
            <v>84648.402999999991</v>
          </cell>
          <cell r="J8968">
            <v>10665698.777999999</v>
          </cell>
          <cell r="K8968">
            <v>0.64</v>
          </cell>
          <cell r="L8968">
            <v>17491746</v>
          </cell>
        </row>
        <row r="8969">
          <cell r="A8969" t="str">
            <v>004110084</v>
          </cell>
          <cell r="B8969" t="str">
            <v>Talilni vložek</v>
          </cell>
          <cell r="C8969" t="str">
            <v>M00 bat 160A/80V DC</v>
          </cell>
          <cell r="D8969" t="str">
            <v>11,9729</v>
          </cell>
          <cell r="E8969" t="str">
            <v>NO</v>
          </cell>
          <cell r="F8969">
            <v>30</v>
          </cell>
          <cell r="G8969">
            <v>83810.299999999988</v>
          </cell>
          <cell r="H8969">
            <v>0</v>
          </cell>
          <cell r="I8969">
            <v>84648.402999999991</v>
          </cell>
          <cell r="J8969">
            <v>10665698.777999999</v>
          </cell>
          <cell r="K8969">
            <v>0.64</v>
          </cell>
          <cell r="L8969">
            <v>17491746</v>
          </cell>
        </row>
        <row r="8970">
          <cell r="A8970" t="str">
            <v>004110085</v>
          </cell>
          <cell r="B8970" t="str">
            <v>Talilni vložek</v>
          </cell>
          <cell r="C8970" t="str">
            <v>M1 bat 20A/80V DC</v>
          </cell>
          <cell r="D8970" t="str">
            <v>11,9729</v>
          </cell>
          <cell r="E8970" t="str">
            <v>NO</v>
          </cell>
          <cell r="F8970">
            <v>30</v>
          </cell>
          <cell r="G8970">
            <v>83810.299999999988</v>
          </cell>
          <cell r="H8970">
            <v>0</v>
          </cell>
          <cell r="I8970">
            <v>84648.402999999991</v>
          </cell>
          <cell r="J8970">
            <v>10665698.777999999</v>
          </cell>
          <cell r="K8970">
            <v>0.64</v>
          </cell>
          <cell r="L8970">
            <v>17491746</v>
          </cell>
        </row>
        <row r="8971">
          <cell r="A8971" t="str">
            <v>004110086</v>
          </cell>
          <cell r="B8971" t="str">
            <v>Talilni vložek</v>
          </cell>
          <cell r="C8971" t="str">
            <v>M1 bat 25A/80V DC</v>
          </cell>
          <cell r="D8971" t="str">
            <v>9,5783</v>
          </cell>
          <cell r="E8971" t="str">
            <v>NO</v>
          </cell>
          <cell r="F8971">
            <v>30</v>
          </cell>
          <cell r="G8971">
            <v>67048.099999999991</v>
          </cell>
          <cell r="H8971">
            <v>0</v>
          </cell>
          <cell r="I8971">
            <v>67718.580999999991</v>
          </cell>
          <cell r="J8971">
            <v>8532541.2059999984</v>
          </cell>
          <cell r="K8971">
            <v>0.64</v>
          </cell>
          <cell r="L8971">
            <v>13993368</v>
          </cell>
        </row>
        <row r="8972">
          <cell r="A8972" t="str">
            <v>004110087</v>
          </cell>
          <cell r="B8972" t="str">
            <v>Talilni vložek</v>
          </cell>
          <cell r="C8972" t="str">
            <v>M1 bat 32A/80V DC</v>
          </cell>
          <cell r="D8972" t="str">
            <v>9,5783</v>
          </cell>
          <cell r="E8972" t="str">
            <v>NO</v>
          </cell>
          <cell r="F8972">
            <v>30</v>
          </cell>
          <cell r="G8972">
            <v>67048.099999999991</v>
          </cell>
          <cell r="H8972">
            <v>0</v>
          </cell>
          <cell r="I8972">
            <v>67718.580999999991</v>
          </cell>
          <cell r="J8972">
            <v>8532541.2059999984</v>
          </cell>
          <cell r="K8972">
            <v>0.64</v>
          </cell>
          <cell r="L8972">
            <v>13993368</v>
          </cell>
        </row>
        <row r="8973">
          <cell r="A8973" t="str">
            <v>004110088</v>
          </cell>
          <cell r="B8973" t="str">
            <v>Talilni vložek</v>
          </cell>
          <cell r="C8973" t="str">
            <v>M1 bat 40A/80V DC</v>
          </cell>
          <cell r="D8973" t="str">
            <v>9,5783</v>
          </cell>
          <cell r="E8973" t="str">
            <v>NO</v>
          </cell>
          <cell r="F8973">
            <v>30</v>
          </cell>
          <cell r="G8973">
            <v>67048.099999999991</v>
          </cell>
          <cell r="H8973">
            <v>0</v>
          </cell>
          <cell r="I8973">
            <v>67718.580999999991</v>
          </cell>
          <cell r="J8973">
            <v>8532541.2059999984</v>
          </cell>
          <cell r="K8973">
            <v>0.64</v>
          </cell>
          <cell r="L8973">
            <v>13993368</v>
          </cell>
        </row>
        <row r="8974">
          <cell r="A8974" t="str">
            <v>004110089</v>
          </cell>
          <cell r="B8974" t="str">
            <v>Talilni vložek</v>
          </cell>
          <cell r="C8974" t="str">
            <v>M1 bat 50A/80V DC</v>
          </cell>
          <cell r="D8974" t="str">
            <v>9,5783</v>
          </cell>
          <cell r="E8974" t="str">
            <v>NO</v>
          </cell>
          <cell r="F8974">
            <v>30</v>
          </cell>
          <cell r="G8974">
            <v>67048.099999999991</v>
          </cell>
          <cell r="H8974">
            <v>0</v>
          </cell>
          <cell r="I8974">
            <v>67718.580999999991</v>
          </cell>
          <cell r="J8974">
            <v>8532541.2059999984</v>
          </cell>
          <cell r="K8974">
            <v>0.64</v>
          </cell>
          <cell r="L8974">
            <v>13993368</v>
          </cell>
        </row>
        <row r="8975">
          <cell r="A8975" t="str">
            <v>004110090</v>
          </cell>
          <cell r="B8975" t="str">
            <v>Talilni vložek</v>
          </cell>
          <cell r="C8975" t="str">
            <v>M1 bat 63A/80V DC</v>
          </cell>
          <cell r="D8975" t="str">
            <v>11,1022</v>
          </cell>
          <cell r="E8975" t="str">
            <v>NO</v>
          </cell>
          <cell r="F8975">
            <v>30</v>
          </cell>
          <cell r="G8975">
            <v>77715.399999999994</v>
          </cell>
          <cell r="H8975">
            <v>0</v>
          </cell>
          <cell r="I8975">
            <v>78492.553999999989</v>
          </cell>
          <cell r="J8975">
            <v>9890061.8039999995</v>
          </cell>
          <cell r="K8975">
            <v>0.64</v>
          </cell>
          <cell r="L8975">
            <v>16219702</v>
          </cell>
        </row>
        <row r="8976">
          <cell r="A8976" t="str">
            <v>004110091</v>
          </cell>
          <cell r="B8976" t="str">
            <v>Talilni vložek</v>
          </cell>
          <cell r="C8976" t="str">
            <v>M1 bat 80A/80V DC</v>
          </cell>
          <cell r="D8976" t="str">
            <v>11,1022</v>
          </cell>
          <cell r="E8976" t="str">
            <v>NO</v>
          </cell>
          <cell r="F8976">
            <v>30</v>
          </cell>
          <cell r="G8976">
            <v>77715.399999999994</v>
          </cell>
          <cell r="H8976">
            <v>0</v>
          </cell>
          <cell r="I8976">
            <v>78492.553999999989</v>
          </cell>
          <cell r="J8976">
            <v>9890061.8039999995</v>
          </cell>
          <cell r="K8976">
            <v>0.64</v>
          </cell>
          <cell r="L8976">
            <v>16219702</v>
          </cell>
        </row>
        <row r="8977">
          <cell r="A8977" t="str">
            <v>004110092</v>
          </cell>
          <cell r="B8977" t="str">
            <v>Talilni vložek</v>
          </cell>
          <cell r="C8977" t="str">
            <v>M1 bat 100A/80V DC</v>
          </cell>
          <cell r="D8977" t="str">
            <v>12,1906</v>
          </cell>
          <cell r="E8977" t="str">
            <v>NO</v>
          </cell>
          <cell r="F8977">
            <v>30</v>
          </cell>
          <cell r="G8977">
            <v>85334.2</v>
          </cell>
          <cell r="H8977">
            <v>0</v>
          </cell>
          <cell r="I8977">
            <v>86187.542000000001</v>
          </cell>
          <cell r="J8977">
            <v>10859630.291999999</v>
          </cell>
          <cell r="K8977">
            <v>0.64</v>
          </cell>
          <cell r="L8977">
            <v>17809794</v>
          </cell>
        </row>
        <row r="8978">
          <cell r="A8978" t="str">
            <v>004110093</v>
          </cell>
          <cell r="B8978" t="str">
            <v>Talilni vložek</v>
          </cell>
          <cell r="C8978" t="str">
            <v>M1 bat 125A/80V DC</v>
          </cell>
          <cell r="D8978" t="str">
            <v>12,1906</v>
          </cell>
          <cell r="E8978" t="str">
            <v>NO</v>
          </cell>
          <cell r="F8978">
            <v>30</v>
          </cell>
          <cell r="G8978">
            <v>85334.2</v>
          </cell>
          <cell r="H8978">
            <v>0</v>
          </cell>
          <cell r="I8978">
            <v>86187.542000000001</v>
          </cell>
          <cell r="J8978">
            <v>10859630.291999999</v>
          </cell>
          <cell r="K8978">
            <v>0.64</v>
          </cell>
          <cell r="L8978">
            <v>17809794</v>
          </cell>
        </row>
        <row r="8979">
          <cell r="A8979" t="str">
            <v>004110094</v>
          </cell>
          <cell r="B8979" t="str">
            <v>Talilni vložek</v>
          </cell>
          <cell r="C8979" t="str">
            <v>M1 bat 160A/80V DC</v>
          </cell>
          <cell r="D8979" t="str">
            <v>12,1906</v>
          </cell>
          <cell r="E8979" t="str">
            <v>NO</v>
          </cell>
          <cell r="F8979">
            <v>30</v>
          </cell>
          <cell r="G8979">
            <v>85334.2</v>
          </cell>
          <cell r="H8979">
            <v>0</v>
          </cell>
          <cell r="I8979">
            <v>86187.542000000001</v>
          </cell>
          <cell r="J8979">
            <v>10859630.291999999</v>
          </cell>
          <cell r="K8979">
            <v>0.64</v>
          </cell>
          <cell r="L8979">
            <v>17809794</v>
          </cell>
        </row>
        <row r="8980">
          <cell r="A8980" t="str">
            <v>004110095</v>
          </cell>
          <cell r="B8980" t="str">
            <v>Talilni vložek</v>
          </cell>
          <cell r="C8980" t="str">
            <v>M1 bat 200A/80V DC</v>
          </cell>
          <cell r="D8980" t="str">
            <v>13,4967</v>
          </cell>
          <cell r="E8980" t="str">
            <v>NO</v>
          </cell>
          <cell r="F8980">
            <v>30</v>
          </cell>
          <cell r="G8980">
            <v>94476.9</v>
          </cell>
          <cell r="H8980">
            <v>0</v>
          </cell>
          <cell r="I8980">
            <v>95421.668999999994</v>
          </cell>
          <cell r="J8980">
            <v>12023130.294</v>
          </cell>
          <cell r="K8980">
            <v>0.64</v>
          </cell>
          <cell r="L8980">
            <v>19717934</v>
          </cell>
        </row>
        <row r="8981">
          <cell r="A8981" t="str">
            <v>004110096</v>
          </cell>
          <cell r="B8981" t="str">
            <v>Talilni vložek</v>
          </cell>
          <cell r="C8981" t="str">
            <v>M1 bat 250A/80V DC</v>
          </cell>
          <cell r="D8981" t="str">
            <v>13,4967</v>
          </cell>
          <cell r="E8981" t="str">
            <v>NO</v>
          </cell>
          <cell r="F8981">
            <v>30</v>
          </cell>
          <cell r="G8981">
            <v>94476.9</v>
          </cell>
          <cell r="H8981">
            <v>0</v>
          </cell>
          <cell r="I8981">
            <v>95421.668999999994</v>
          </cell>
          <cell r="J8981">
            <v>12023130.294</v>
          </cell>
          <cell r="K8981">
            <v>0.64</v>
          </cell>
          <cell r="L8981">
            <v>19717934</v>
          </cell>
        </row>
        <row r="8982">
          <cell r="A8982" t="str">
            <v>004110215</v>
          </cell>
          <cell r="B8982" t="str">
            <v>Talilni vložek</v>
          </cell>
          <cell r="C8982" t="str">
            <v>NH00 bat 100A/440V DC</v>
          </cell>
          <cell r="D8982" t="str">
            <v>19,5300</v>
          </cell>
          <cell r="E8982" t="str">
            <v>NO</v>
          </cell>
          <cell r="F8982">
            <v>30</v>
          </cell>
          <cell r="G8982">
            <v>136710</v>
          </cell>
          <cell r="H8982">
            <v>0</v>
          </cell>
          <cell r="I8982">
            <v>138077.1</v>
          </cell>
          <cell r="J8982">
            <v>17397714.600000001</v>
          </cell>
          <cell r="K8982">
            <v>0.64</v>
          </cell>
          <cell r="L8982">
            <v>28532252</v>
          </cell>
        </row>
        <row r="8983">
          <cell r="A8983" t="str">
            <v>004110216</v>
          </cell>
          <cell r="B8983" t="str">
            <v>Talilni vložek</v>
          </cell>
          <cell r="C8983" t="str">
            <v>NH00 bat 80A/440V DC</v>
          </cell>
          <cell r="D8983" t="str">
            <v>19,5300</v>
          </cell>
          <cell r="E8983" t="str">
            <v>NO</v>
          </cell>
          <cell r="F8983">
            <v>30</v>
          </cell>
          <cell r="G8983">
            <v>136710</v>
          </cell>
          <cell r="H8983">
            <v>0</v>
          </cell>
          <cell r="I8983">
            <v>138077.1</v>
          </cell>
          <cell r="J8983">
            <v>17397714.600000001</v>
          </cell>
          <cell r="K8983">
            <v>0.64</v>
          </cell>
          <cell r="L8983">
            <v>28532252</v>
          </cell>
        </row>
        <row r="8984">
          <cell r="A8984" t="str">
            <v>004110217</v>
          </cell>
          <cell r="B8984" t="str">
            <v>Talilni vložek</v>
          </cell>
          <cell r="C8984" t="str">
            <v>NH00 bat 63A/440V DC</v>
          </cell>
          <cell r="D8984" t="str">
            <v>19,5300</v>
          </cell>
          <cell r="E8984" t="str">
            <v>NO</v>
          </cell>
          <cell r="F8984">
            <v>30</v>
          </cell>
          <cell r="G8984">
            <v>136710</v>
          </cell>
          <cell r="H8984">
            <v>0</v>
          </cell>
          <cell r="I8984">
            <v>138077.1</v>
          </cell>
          <cell r="J8984">
            <v>17397714.600000001</v>
          </cell>
          <cell r="K8984">
            <v>0.64</v>
          </cell>
          <cell r="L8984">
            <v>28532252</v>
          </cell>
        </row>
        <row r="8985">
          <cell r="A8985" t="str">
            <v>004110218</v>
          </cell>
          <cell r="B8985" t="str">
            <v>Talilni vložek</v>
          </cell>
          <cell r="C8985" t="str">
            <v>NH00 bat 50A/440V DC</v>
          </cell>
          <cell r="D8985" t="str">
            <v>19,5300</v>
          </cell>
          <cell r="E8985" t="str">
            <v>NO</v>
          </cell>
          <cell r="F8985">
            <v>30</v>
          </cell>
          <cell r="G8985">
            <v>136710</v>
          </cell>
          <cell r="H8985">
            <v>0</v>
          </cell>
          <cell r="I8985">
            <v>138077.1</v>
          </cell>
          <cell r="J8985">
            <v>17397714.600000001</v>
          </cell>
          <cell r="K8985">
            <v>0.64</v>
          </cell>
          <cell r="L8985">
            <v>28532252</v>
          </cell>
        </row>
        <row r="8986">
          <cell r="A8986" t="str">
            <v>004110219</v>
          </cell>
          <cell r="B8986" t="str">
            <v>Talilni vložek</v>
          </cell>
          <cell r="C8986" t="str">
            <v>NH00 bat 40A/440V DC</v>
          </cell>
          <cell r="D8986" t="str">
            <v>19,5300</v>
          </cell>
          <cell r="E8986" t="str">
            <v>NO</v>
          </cell>
          <cell r="F8986">
            <v>30</v>
          </cell>
          <cell r="G8986">
            <v>136710</v>
          </cell>
          <cell r="H8986">
            <v>0</v>
          </cell>
          <cell r="I8986">
            <v>138077.1</v>
          </cell>
          <cell r="J8986">
            <v>17397714.600000001</v>
          </cell>
          <cell r="K8986">
            <v>0.64</v>
          </cell>
          <cell r="L8986">
            <v>28532252</v>
          </cell>
        </row>
        <row r="8987">
          <cell r="A8987" t="str">
            <v>004723289</v>
          </cell>
          <cell r="B8987" t="str">
            <v>Talilni vložek</v>
          </cell>
          <cell r="C8987" t="str">
            <v>M1 bat 40A/700V DC</v>
          </cell>
          <cell r="D8987" t="str">
            <v>43,5960</v>
          </cell>
          <cell r="E8987" t="str">
            <v>NO</v>
          </cell>
          <cell r="F8987">
            <v>30</v>
          </cell>
          <cell r="G8987">
            <v>305172</v>
          </cell>
          <cell r="H8987">
            <v>0</v>
          </cell>
          <cell r="I8987">
            <v>308223.72000000003</v>
          </cell>
          <cell r="J8987">
            <v>38836188.720000006</v>
          </cell>
          <cell r="K8987">
            <v>0.64</v>
          </cell>
          <cell r="L8987">
            <v>63691350</v>
          </cell>
        </row>
        <row r="8988">
          <cell r="A8988" t="str">
            <v>004723290</v>
          </cell>
          <cell r="B8988" t="str">
            <v>Talilni vložek</v>
          </cell>
          <cell r="C8988" t="str">
            <v>M1 bat 50A/700V DC</v>
          </cell>
          <cell r="D8988" t="str">
            <v>43,5960</v>
          </cell>
          <cell r="E8988" t="str">
            <v>NO</v>
          </cell>
          <cell r="F8988">
            <v>30</v>
          </cell>
          <cell r="G8988">
            <v>305172</v>
          </cell>
          <cell r="H8988">
            <v>0</v>
          </cell>
          <cell r="I8988">
            <v>308223.72000000003</v>
          </cell>
          <cell r="J8988">
            <v>38836188.720000006</v>
          </cell>
          <cell r="K8988">
            <v>0.64</v>
          </cell>
          <cell r="L8988">
            <v>63691350</v>
          </cell>
        </row>
        <row r="8989">
          <cell r="A8989" t="str">
            <v>004723291</v>
          </cell>
          <cell r="B8989" t="str">
            <v>Talilni vložek</v>
          </cell>
          <cell r="C8989" t="str">
            <v>M1 bat 63A/700V DC</v>
          </cell>
          <cell r="D8989" t="str">
            <v>43,5960</v>
          </cell>
          <cell r="E8989" t="str">
            <v>NO</v>
          </cell>
          <cell r="F8989">
            <v>30</v>
          </cell>
          <cell r="G8989">
            <v>305172</v>
          </cell>
          <cell r="H8989">
            <v>0</v>
          </cell>
          <cell r="I8989">
            <v>308223.72000000003</v>
          </cell>
          <cell r="J8989">
            <v>38836188.720000006</v>
          </cell>
          <cell r="K8989">
            <v>0.64</v>
          </cell>
          <cell r="L8989">
            <v>63691350</v>
          </cell>
        </row>
        <row r="8990">
          <cell r="A8990" t="str">
            <v>004723292</v>
          </cell>
          <cell r="B8990" t="str">
            <v>Talilni vložek</v>
          </cell>
          <cell r="C8990" t="str">
            <v>M1 bat 80A/700V DC</v>
          </cell>
          <cell r="D8990" t="str">
            <v>46,8694</v>
          </cell>
          <cell r="E8990" t="str">
            <v>NO</v>
          </cell>
          <cell r="F8990">
            <v>30</v>
          </cell>
          <cell r="G8990">
            <v>328085.8</v>
          </cell>
          <cell r="H8990">
            <v>0</v>
          </cell>
          <cell r="I8990">
            <v>331366.658</v>
          </cell>
          <cell r="J8990">
            <v>41752198.908</v>
          </cell>
          <cell r="K8990">
            <v>0.64</v>
          </cell>
          <cell r="L8990">
            <v>68473607</v>
          </cell>
        </row>
        <row r="8991">
          <cell r="A8991" t="str">
            <v>004723294</v>
          </cell>
          <cell r="B8991" t="str">
            <v>Talilni vložek</v>
          </cell>
          <cell r="C8991" t="str">
            <v>M1 bat 125A/700V DC</v>
          </cell>
          <cell r="D8991" t="str">
            <v>46,8694</v>
          </cell>
          <cell r="E8991" t="str">
            <v>NO</v>
          </cell>
          <cell r="F8991">
            <v>30</v>
          </cell>
          <cell r="G8991">
            <v>328085.8</v>
          </cell>
          <cell r="H8991">
            <v>0</v>
          </cell>
          <cell r="I8991">
            <v>331366.658</v>
          </cell>
          <cell r="J8991">
            <v>41752198.908</v>
          </cell>
          <cell r="K8991">
            <v>0.64</v>
          </cell>
          <cell r="L8991">
            <v>68473607</v>
          </cell>
        </row>
        <row r="8992">
          <cell r="A8992" t="str">
            <v>004723295</v>
          </cell>
          <cell r="B8992" t="str">
            <v>Talilni vložek</v>
          </cell>
          <cell r="C8992" t="str">
            <v>M1 bat 160A/700V DC</v>
          </cell>
          <cell r="D8992" t="str">
            <v>46,8694</v>
          </cell>
          <cell r="E8992" t="str">
            <v>NO</v>
          </cell>
          <cell r="F8992">
            <v>30</v>
          </cell>
          <cell r="G8992">
            <v>328085.8</v>
          </cell>
          <cell r="H8992">
            <v>0</v>
          </cell>
          <cell r="I8992">
            <v>331366.658</v>
          </cell>
          <cell r="J8992">
            <v>41752198.908</v>
          </cell>
          <cell r="K8992">
            <v>0.64</v>
          </cell>
          <cell r="L8992">
            <v>68473607</v>
          </cell>
        </row>
        <row r="8993">
          <cell r="A8993" t="str">
            <v>004723296</v>
          </cell>
          <cell r="B8993" t="str">
            <v>Talilni vložek</v>
          </cell>
          <cell r="C8993" t="str">
            <v>M1 bat 200A/700V DC</v>
          </cell>
          <cell r="D8993" t="str">
            <v>50,1428</v>
          </cell>
          <cell r="E8993" t="str">
            <v>NO</v>
          </cell>
          <cell r="F8993">
            <v>30</v>
          </cell>
          <cell r="G8993">
            <v>350999.6</v>
          </cell>
          <cell r="H8993">
            <v>0</v>
          </cell>
          <cell r="I8993">
            <v>354509.59599999996</v>
          </cell>
          <cell r="J8993">
            <v>44668209.095999993</v>
          </cell>
          <cell r="K8993">
            <v>0.64</v>
          </cell>
          <cell r="L8993">
            <v>73255863</v>
          </cell>
        </row>
        <row r="8994">
          <cell r="A8994" t="str">
            <v>004723297</v>
          </cell>
          <cell r="B8994" t="str">
            <v>Talilni vložek</v>
          </cell>
          <cell r="C8994" t="str">
            <v>M1 bat 224A/700V DC</v>
          </cell>
          <cell r="D8994" t="str">
            <v>50,1428</v>
          </cell>
          <cell r="E8994" t="str">
            <v>NO</v>
          </cell>
          <cell r="F8994">
            <v>30</v>
          </cell>
          <cell r="G8994">
            <v>350999.6</v>
          </cell>
          <cell r="H8994">
            <v>0</v>
          </cell>
          <cell r="I8994">
            <v>354509.59599999996</v>
          </cell>
          <cell r="J8994">
            <v>44668209.095999993</v>
          </cell>
          <cell r="K8994">
            <v>0.64</v>
          </cell>
          <cell r="L8994">
            <v>73255863</v>
          </cell>
        </row>
        <row r="8995">
          <cell r="A8995" t="str">
            <v>004723298</v>
          </cell>
          <cell r="B8995" t="str">
            <v>Talilni vložek</v>
          </cell>
          <cell r="C8995" t="str">
            <v>M1 bat 250A/700V DC</v>
          </cell>
          <cell r="D8995" t="str">
            <v>50,1428</v>
          </cell>
          <cell r="E8995" t="str">
            <v>NO</v>
          </cell>
          <cell r="F8995">
            <v>30</v>
          </cell>
          <cell r="G8995">
            <v>350999.6</v>
          </cell>
          <cell r="H8995">
            <v>0</v>
          </cell>
          <cell r="I8995">
            <v>354509.59599999996</v>
          </cell>
          <cell r="J8995">
            <v>44668209.095999993</v>
          </cell>
          <cell r="K8995">
            <v>0.64</v>
          </cell>
          <cell r="L8995">
            <v>73255863</v>
          </cell>
        </row>
        <row r="8996">
          <cell r="A8996" t="str">
            <v>004723309</v>
          </cell>
          <cell r="B8996" t="str">
            <v>Talilni vložek</v>
          </cell>
          <cell r="C8996" t="str">
            <v>M1/K bat 40A/700V DC</v>
          </cell>
          <cell r="D8996" t="str">
            <v>51,7795</v>
          </cell>
          <cell r="E8996" t="str">
            <v>NO</v>
          </cell>
          <cell r="F8996">
            <v>30</v>
          </cell>
          <cell r="G8996">
            <v>362456.5</v>
          </cell>
          <cell r="H8996">
            <v>0</v>
          </cell>
          <cell r="I8996">
            <v>366081.065</v>
          </cell>
          <cell r="J8996">
            <v>46126214.189999998</v>
          </cell>
          <cell r="K8996">
            <v>0.64</v>
          </cell>
          <cell r="L8996">
            <v>75646992</v>
          </cell>
        </row>
        <row r="8997">
          <cell r="A8997" t="str">
            <v>004723310</v>
          </cell>
          <cell r="B8997" t="str">
            <v>Talilni vložek</v>
          </cell>
          <cell r="C8997" t="str">
            <v>M1/K bat 50A/700V DC</v>
          </cell>
          <cell r="D8997" t="str">
            <v>51,7920</v>
          </cell>
          <cell r="E8997" t="str">
            <v>NO</v>
          </cell>
          <cell r="F8997">
            <v>30</v>
          </cell>
          <cell r="G8997">
            <v>362544</v>
          </cell>
          <cell r="H8997">
            <v>0</v>
          </cell>
          <cell r="I8997">
            <v>366169.44</v>
          </cell>
          <cell r="J8997">
            <v>46137349.439999998</v>
          </cell>
          <cell r="K8997">
            <v>0.64</v>
          </cell>
          <cell r="L8997">
            <v>75665254</v>
          </cell>
        </row>
        <row r="8998">
          <cell r="A8998" t="str">
            <v>004723311</v>
          </cell>
          <cell r="B8998" t="str">
            <v>Talilni vložek</v>
          </cell>
          <cell r="C8998" t="str">
            <v>M1/K bat 63A/700V DC</v>
          </cell>
          <cell r="D8998" t="str">
            <v>51,7920</v>
          </cell>
          <cell r="E8998" t="str">
            <v>NO</v>
          </cell>
          <cell r="F8998">
            <v>30</v>
          </cell>
          <cell r="G8998">
            <v>362544</v>
          </cell>
          <cell r="H8998">
            <v>0</v>
          </cell>
          <cell r="I8998">
            <v>366169.44</v>
          </cell>
          <cell r="J8998">
            <v>46137349.439999998</v>
          </cell>
          <cell r="K8998">
            <v>0.64</v>
          </cell>
          <cell r="L8998">
            <v>75665254</v>
          </cell>
        </row>
        <row r="8999">
          <cell r="A8999" t="str">
            <v>004723312</v>
          </cell>
          <cell r="B8999" t="str">
            <v>Talilni vložek</v>
          </cell>
          <cell r="C8999" t="str">
            <v>M1/K bat 80A/700V DC</v>
          </cell>
          <cell r="D8999" t="str">
            <v>55,6809</v>
          </cell>
          <cell r="E8999" t="str">
            <v>NO</v>
          </cell>
          <cell r="F8999">
            <v>30</v>
          </cell>
          <cell r="G8999">
            <v>389766.3</v>
          </cell>
          <cell r="H8999">
            <v>0</v>
          </cell>
          <cell r="I8999">
            <v>393663.96299999999</v>
          </cell>
          <cell r="J8999">
            <v>49601659.338</v>
          </cell>
          <cell r="K8999">
            <v>0.64</v>
          </cell>
          <cell r="L8999">
            <v>81346722</v>
          </cell>
        </row>
        <row r="9000">
          <cell r="A9000" t="str">
            <v>004723313</v>
          </cell>
          <cell r="B9000" t="str">
            <v>Talilni vložek</v>
          </cell>
          <cell r="C9000" t="str">
            <v>M1/K bat 100A/700V DC</v>
          </cell>
          <cell r="D9000" t="str">
            <v>55,6809</v>
          </cell>
          <cell r="E9000" t="str">
            <v>NO</v>
          </cell>
          <cell r="F9000">
            <v>30</v>
          </cell>
          <cell r="G9000">
            <v>389766.3</v>
          </cell>
          <cell r="H9000">
            <v>0</v>
          </cell>
          <cell r="I9000">
            <v>393663.96299999999</v>
          </cell>
          <cell r="J9000">
            <v>49601659.338</v>
          </cell>
          <cell r="K9000">
            <v>0.64</v>
          </cell>
          <cell r="L9000">
            <v>81346722</v>
          </cell>
        </row>
        <row r="9001">
          <cell r="A9001" t="str">
            <v>004723314</v>
          </cell>
          <cell r="B9001" t="str">
            <v>Talilni vložek</v>
          </cell>
          <cell r="C9001" t="str">
            <v>M1/K bat 125A/700V DC</v>
          </cell>
          <cell r="D9001" t="str">
            <v>55,6809</v>
          </cell>
          <cell r="E9001" t="str">
            <v>NO</v>
          </cell>
          <cell r="F9001">
            <v>30</v>
          </cell>
          <cell r="G9001">
            <v>389766.3</v>
          </cell>
          <cell r="H9001">
            <v>0</v>
          </cell>
          <cell r="I9001">
            <v>393663.96299999999</v>
          </cell>
          <cell r="J9001">
            <v>49601659.338</v>
          </cell>
          <cell r="K9001">
            <v>0.64</v>
          </cell>
          <cell r="L9001">
            <v>81346722</v>
          </cell>
        </row>
        <row r="9002">
          <cell r="A9002" t="str">
            <v>004723315</v>
          </cell>
          <cell r="B9002" t="str">
            <v>Talilni vložek</v>
          </cell>
          <cell r="C9002" t="str">
            <v>M1/K bat 160A/700V DC</v>
          </cell>
          <cell r="D9002" t="str">
            <v>55,6809</v>
          </cell>
          <cell r="E9002" t="str">
            <v>NO</v>
          </cell>
          <cell r="F9002">
            <v>30</v>
          </cell>
          <cell r="G9002">
            <v>389766.3</v>
          </cell>
          <cell r="H9002">
            <v>0</v>
          </cell>
          <cell r="I9002">
            <v>393663.96299999999</v>
          </cell>
          <cell r="J9002">
            <v>49601659.338</v>
          </cell>
          <cell r="K9002">
            <v>0.64</v>
          </cell>
          <cell r="L9002">
            <v>81346722</v>
          </cell>
        </row>
        <row r="9003">
          <cell r="A9003" t="str">
            <v>004723316</v>
          </cell>
          <cell r="B9003" t="str">
            <v>Talilni vložek</v>
          </cell>
          <cell r="C9003" t="str">
            <v>M1/K bat 200A/700V DC</v>
          </cell>
          <cell r="D9003" t="str">
            <v>59,5697</v>
          </cell>
          <cell r="E9003" t="str">
            <v>NO</v>
          </cell>
          <cell r="F9003">
            <v>30</v>
          </cell>
          <cell r="G9003">
            <v>416987.89999999997</v>
          </cell>
          <cell r="H9003">
            <v>0</v>
          </cell>
          <cell r="I9003">
            <v>421157.77899999998</v>
          </cell>
          <cell r="J9003">
            <v>53065880.153999999</v>
          </cell>
          <cell r="K9003">
            <v>0.64</v>
          </cell>
          <cell r="L9003">
            <v>87028044</v>
          </cell>
        </row>
        <row r="9004">
          <cell r="A9004" t="str">
            <v>004723317</v>
          </cell>
          <cell r="B9004" t="str">
            <v>Talilni vložek</v>
          </cell>
          <cell r="C9004" t="str">
            <v>M1/K bat 224A/700V DC</v>
          </cell>
          <cell r="D9004" t="str">
            <v>59,5697</v>
          </cell>
          <cell r="E9004" t="str">
            <v>NO</v>
          </cell>
          <cell r="F9004">
            <v>30</v>
          </cell>
          <cell r="G9004">
            <v>416987.89999999997</v>
          </cell>
          <cell r="H9004">
            <v>0</v>
          </cell>
          <cell r="I9004">
            <v>421157.77899999998</v>
          </cell>
          <cell r="J9004">
            <v>53065880.153999999</v>
          </cell>
          <cell r="K9004">
            <v>0.64</v>
          </cell>
          <cell r="L9004">
            <v>87028044</v>
          </cell>
        </row>
        <row r="9005">
          <cell r="A9005" t="str">
            <v>004723318</v>
          </cell>
          <cell r="B9005" t="str">
            <v>Talilni vložek</v>
          </cell>
          <cell r="C9005" t="str">
            <v>M1/K bat 250A/700V DC</v>
          </cell>
          <cell r="D9005" t="str">
            <v>59,5697</v>
          </cell>
          <cell r="E9005" t="str">
            <v>NO</v>
          </cell>
          <cell r="F9005">
            <v>30</v>
          </cell>
          <cell r="G9005">
            <v>416987.89999999997</v>
          </cell>
          <cell r="H9005">
            <v>0</v>
          </cell>
          <cell r="I9005">
            <v>421157.77899999998</v>
          </cell>
          <cell r="J9005">
            <v>53065880.153999999</v>
          </cell>
          <cell r="K9005">
            <v>0.64</v>
          </cell>
          <cell r="L9005">
            <v>87028044</v>
          </cell>
        </row>
        <row r="9006">
          <cell r="A9006" t="str">
            <v>004723299</v>
          </cell>
          <cell r="B9006" t="str">
            <v>Talilni vložek</v>
          </cell>
          <cell r="C9006" t="str">
            <v>S1 bat/110/40A/700V DC</v>
          </cell>
          <cell r="D9006" t="str">
            <v>47,9463</v>
          </cell>
          <cell r="E9006" t="str">
            <v>NO</v>
          </cell>
          <cell r="F9006">
            <v>30</v>
          </cell>
          <cell r="G9006">
            <v>335624.1</v>
          </cell>
          <cell r="H9006">
            <v>0</v>
          </cell>
          <cell r="I9006">
            <v>338980.34099999996</v>
          </cell>
          <cell r="J9006">
            <v>42711522.965999998</v>
          </cell>
          <cell r="K9006">
            <v>0.64</v>
          </cell>
          <cell r="L9006">
            <v>70046898</v>
          </cell>
        </row>
        <row r="9007">
          <cell r="A9007" t="str">
            <v>004723300</v>
          </cell>
          <cell r="B9007" t="str">
            <v>Talilni vložek</v>
          </cell>
          <cell r="C9007" t="str">
            <v>S1 bat/110/50A/700V DC</v>
          </cell>
          <cell r="D9007" t="str">
            <v>47,9556</v>
          </cell>
          <cell r="E9007" t="str">
            <v>NO</v>
          </cell>
          <cell r="F9007">
            <v>30</v>
          </cell>
          <cell r="G9007">
            <v>335689.19999999995</v>
          </cell>
          <cell r="H9007">
            <v>0</v>
          </cell>
          <cell r="I9007">
            <v>339046.09199999995</v>
          </cell>
          <cell r="J9007">
            <v>42719807.591999993</v>
          </cell>
          <cell r="K9007">
            <v>0.64</v>
          </cell>
          <cell r="L9007">
            <v>70060485</v>
          </cell>
        </row>
        <row r="9008">
          <cell r="A9008" t="str">
            <v>004723301</v>
          </cell>
          <cell r="B9008" t="str">
            <v>Talilni vložek</v>
          </cell>
          <cell r="C9008" t="str">
            <v>S1 bat/110/63A/700V DC</v>
          </cell>
          <cell r="D9008" t="str">
            <v>47,9556</v>
          </cell>
          <cell r="E9008" t="str">
            <v>NO</v>
          </cell>
          <cell r="F9008">
            <v>30</v>
          </cell>
          <cell r="G9008">
            <v>335689.19999999995</v>
          </cell>
          <cell r="H9008">
            <v>0</v>
          </cell>
          <cell r="I9008">
            <v>339046.09199999995</v>
          </cell>
          <cell r="J9008">
            <v>42719807.591999993</v>
          </cell>
          <cell r="K9008">
            <v>0.64</v>
          </cell>
          <cell r="L9008">
            <v>70060485</v>
          </cell>
        </row>
        <row r="9009">
          <cell r="A9009" t="str">
            <v>004723302</v>
          </cell>
          <cell r="B9009" t="str">
            <v>Talilni vložek</v>
          </cell>
          <cell r="C9009" t="str">
            <v>S1 bat/110/80A/700V DC</v>
          </cell>
          <cell r="D9009" t="str">
            <v>51,5564</v>
          </cell>
          <cell r="E9009" t="str">
            <v>NO</v>
          </cell>
          <cell r="F9009">
            <v>30</v>
          </cell>
          <cell r="G9009">
            <v>360894.8</v>
          </cell>
          <cell r="H9009">
            <v>0</v>
          </cell>
          <cell r="I9009">
            <v>364503.74799999996</v>
          </cell>
          <cell r="J9009">
            <v>45927472.247999996</v>
          </cell>
          <cell r="K9009">
            <v>0.64</v>
          </cell>
          <cell r="L9009">
            <v>75321055</v>
          </cell>
        </row>
        <row r="9010">
          <cell r="A9010" t="str">
            <v>004723303</v>
          </cell>
          <cell r="B9010" t="str">
            <v>Talilni vložek</v>
          </cell>
          <cell r="C9010" t="str">
            <v>S1 bat/110/100A/700V DC</v>
          </cell>
          <cell r="D9010" t="str">
            <v>51,5564</v>
          </cell>
          <cell r="E9010" t="str">
            <v>NO</v>
          </cell>
          <cell r="F9010">
            <v>30</v>
          </cell>
          <cell r="G9010">
            <v>360894.8</v>
          </cell>
          <cell r="H9010">
            <v>0</v>
          </cell>
          <cell r="I9010">
            <v>364503.74799999996</v>
          </cell>
          <cell r="J9010">
            <v>45927472.247999996</v>
          </cell>
          <cell r="K9010">
            <v>0.64</v>
          </cell>
          <cell r="L9010">
            <v>75321055</v>
          </cell>
        </row>
        <row r="9011">
          <cell r="A9011" t="str">
            <v>004723304</v>
          </cell>
          <cell r="B9011" t="str">
            <v>Talilni vložek</v>
          </cell>
          <cell r="C9011" t="str">
            <v>S1 bat/110/125A/700V DC</v>
          </cell>
          <cell r="D9011" t="str">
            <v>51,5564</v>
          </cell>
          <cell r="E9011" t="str">
            <v>NO</v>
          </cell>
          <cell r="F9011">
            <v>30</v>
          </cell>
          <cell r="G9011">
            <v>360894.8</v>
          </cell>
          <cell r="H9011">
            <v>0</v>
          </cell>
          <cell r="I9011">
            <v>364503.74799999996</v>
          </cell>
          <cell r="J9011">
            <v>45927472.247999996</v>
          </cell>
          <cell r="K9011">
            <v>0.64</v>
          </cell>
          <cell r="L9011">
            <v>75321055</v>
          </cell>
        </row>
        <row r="9012">
          <cell r="A9012" t="str">
            <v>004723305</v>
          </cell>
          <cell r="B9012" t="str">
            <v>Talilni vložek</v>
          </cell>
          <cell r="C9012" t="str">
            <v>S1 bat/110/160A/700V DC</v>
          </cell>
          <cell r="D9012" t="str">
            <v>51,5564</v>
          </cell>
          <cell r="E9012" t="str">
            <v>NO</v>
          </cell>
          <cell r="F9012">
            <v>30</v>
          </cell>
          <cell r="G9012">
            <v>360894.8</v>
          </cell>
          <cell r="H9012">
            <v>0</v>
          </cell>
          <cell r="I9012">
            <v>364503.74799999996</v>
          </cell>
          <cell r="J9012">
            <v>45927472.247999996</v>
          </cell>
          <cell r="K9012">
            <v>0.64</v>
          </cell>
          <cell r="L9012">
            <v>75321055</v>
          </cell>
        </row>
        <row r="9013">
          <cell r="A9013" t="str">
            <v>004723306</v>
          </cell>
          <cell r="B9013" t="str">
            <v>Talilni vložek</v>
          </cell>
          <cell r="C9013" t="str">
            <v>S1 bat/110/200A/700V DC</v>
          </cell>
          <cell r="D9013" t="str">
            <v>55,1571</v>
          </cell>
          <cell r="E9013" t="str">
            <v>NO</v>
          </cell>
          <cell r="F9013">
            <v>30</v>
          </cell>
          <cell r="G9013">
            <v>386099.69999999995</v>
          </cell>
          <cell r="H9013">
            <v>0</v>
          </cell>
          <cell r="I9013">
            <v>389960.69699999993</v>
          </cell>
          <cell r="J9013">
            <v>49135047.821999989</v>
          </cell>
          <cell r="K9013">
            <v>0.64</v>
          </cell>
          <cell r="L9013">
            <v>80581479</v>
          </cell>
        </row>
        <row r="9014">
          <cell r="A9014" t="str">
            <v>004723307</v>
          </cell>
          <cell r="B9014" t="str">
            <v>Talilni vložek</v>
          </cell>
          <cell r="C9014" t="str">
            <v>S1 bat/110/224A/700V DC</v>
          </cell>
          <cell r="D9014" t="str">
            <v>55,1571</v>
          </cell>
          <cell r="E9014" t="str">
            <v>NO</v>
          </cell>
          <cell r="F9014">
            <v>30</v>
          </cell>
          <cell r="G9014">
            <v>386099.69999999995</v>
          </cell>
          <cell r="H9014">
            <v>0</v>
          </cell>
          <cell r="I9014">
            <v>389960.69699999993</v>
          </cell>
          <cell r="J9014">
            <v>49135047.821999989</v>
          </cell>
          <cell r="K9014">
            <v>0.64</v>
          </cell>
          <cell r="L9014">
            <v>80581479</v>
          </cell>
        </row>
        <row r="9015">
          <cell r="A9015" t="str">
            <v>004723308</v>
          </cell>
          <cell r="B9015" t="str">
            <v>Talilni vložek</v>
          </cell>
          <cell r="C9015" t="str">
            <v>S1 bat/110/250A/700V DC</v>
          </cell>
          <cell r="D9015" t="str">
            <v>55,1571</v>
          </cell>
          <cell r="E9015" t="str">
            <v>NO</v>
          </cell>
          <cell r="F9015">
            <v>30</v>
          </cell>
          <cell r="G9015">
            <v>386099.69999999995</v>
          </cell>
          <cell r="H9015">
            <v>0</v>
          </cell>
          <cell r="I9015">
            <v>389960.69699999993</v>
          </cell>
          <cell r="J9015">
            <v>49135047.821999989</v>
          </cell>
          <cell r="K9015">
            <v>0.64</v>
          </cell>
          <cell r="L9015">
            <v>80581479</v>
          </cell>
        </row>
        <row r="9016">
          <cell r="A9016" t="str">
            <v>004724290</v>
          </cell>
          <cell r="B9016" t="str">
            <v>Talilni vložek</v>
          </cell>
          <cell r="C9016" t="str">
            <v>M2 bat 125A/700V DC</v>
          </cell>
          <cell r="D9016" t="str">
            <v>52,6723</v>
          </cell>
          <cell r="E9016" t="str">
            <v>NO</v>
          </cell>
          <cell r="F9016">
            <v>30</v>
          </cell>
          <cell r="G9016">
            <v>368706.1</v>
          </cell>
          <cell r="H9016">
            <v>0</v>
          </cell>
          <cell r="I9016">
            <v>372393.16099999996</v>
          </cell>
          <cell r="J9016">
            <v>46921538.285999998</v>
          </cell>
          <cell r="K9016">
            <v>0.64</v>
          </cell>
          <cell r="L9016">
            <v>76951323</v>
          </cell>
        </row>
        <row r="9017">
          <cell r="A9017" t="str">
            <v>004724291</v>
          </cell>
          <cell r="B9017" t="str">
            <v>Talilni vložek</v>
          </cell>
          <cell r="C9017" t="str">
            <v>M2 bat 160A/700V DC</v>
          </cell>
          <cell r="D9017" t="str">
            <v>52,6723</v>
          </cell>
          <cell r="E9017" t="str">
            <v>NO</v>
          </cell>
          <cell r="F9017">
            <v>30</v>
          </cell>
          <cell r="G9017">
            <v>368706.1</v>
          </cell>
          <cell r="H9017">
            <v>0</v>
          </cell>
          <cell r="I9017">
            <v>372393.16099999996</v>
          </cell>
          <cell r="J9017">
            <v>46921538.285999998</v>
          </cell>
          <cell r="K9017">
            <v>0.64</v>
          </cell>
          <cell r="L9017">
            <v>76951323</v>
          </cell>
        </row>
        <row r="9018">
          <cell r="A9018" t="str">
            <v>004724292</v>
          </cell>
          <cell r="B9018" t="str">
            <v>Talilni vložek</v>
          </cell>
          <cell r="C9018" t="str">
            <v>M2 bat 200A/700V DC</v>
          </cell>
          <cell r="D9018" t="str">
            <v>52,6723</v>
          </cell>
          <cell r="E9018" t="str">
            <v>NO</v>
          </cell>
          <cell r="F9018">
            <v>30</v>
          </cell>
          <cell r="G9018">
            <v>368706.1</v>
          </cell>
          <cell r="H9018">
            <v>0</v>
          </cell>
          <cell r="I9018">
            <v>372393.16099999996</v>
          </cell>
          <cell r="J9018">
            <v>46921538.285999998</v>
          </cell>
          <cell r="K9018">
            <v>0.64</v>
          </cell>
          <cell r="L9018">
            <v>76951323</v>
          </cell>
        </row>
        <row r="9019">
          <cell r="A9019" t="str">
            <v>004724293</v>
          </cell>
          <cell r="B9019" t="str">
            <v>Talilni vložek</v>
          </cell>
          <cell r="C9019" t="str">
            <v>M2 bat 224A/700V DC</v>
          </cell>
          <cell r="D9019" t="str">
            <v>57,7312</v>
          </cell>
          <cell r="E9019" t="str">
            <v>NO</v>
          </cell>
          <cell r="F9019">
            <v>30</v>
          </cell>
          <cell r="G9019">
            <v>404118.39999999997</v>
          </cell>
          <cell r="H9019">
            <v>0</v>
          </cell>
          <cell r="I9019">
            <v>408159.58399999997</v>
          </cell>
          <cell r="J9019">
            <v>51428107.583999999</v>
          </cell>
          <cell r="K9019">
            <v>0.64</v>
          </cell>
          <cell r="L9019">
            <v>84342097</v>
          </cell>
        </row>
        <row r="9020">
          <cell r="A9020" t="str">
            <v>004724294</v>
          </cell>
          <cell r="B9020" t="str">
            <v>Talilni vložek</v>
          </cell>
          <cell r="C9020" t="str">
            <v>M2 bat 250A/700V DC</v>
          </cell>
          <cell r="D9020" t="str">
            <v>57,7312</v>
          </cell>
          <cell r="E9020" t="str">
            <v>NO</v>
          </cell>
          <cell r="F9020">
            <v>30</v>
          </cell>
          <cell r="G9020">
            <v>404118.39999999997</v>
          </cell>
          <cell r="H9020">
            <v>0</v>
          </cell>
          <cell r="I9020">
            <v>408159.58399999997</v>
          </cell>
          <cell r="J9020">
            <v>51428107.583999999</v>
          </cell>
          <cell r="K9020">
            <v>0.64</v>
          </cell>
          <cell r="L9020">
            <v>84342097</v>
          </cell>
        </row>
        <row r="9021">
          <cell r="A9021" t="str">
            <v>004724295</v>
          </cell>
          <cell r="B9021" t="str">
            <v>Talilni vložek</v>
          </cell>
          <cell r="C9021" t="str">
            <v>M2 bat 315A/700V DC</v>
          </cell>
          <cell r="D9021" t="str">
            <v>57,7312</v>
          </cell>
          <cell r="E9021" t="str">
            <v>NO</v>
          </cell>
          <cell r="F9021">
            <v>30</v>
          </cell>
          <cell r="G9021">
            <v>404118.39999999997</v>
          </cell>
          <cell r="H9021">
            <v>0</v>
          </cell>
          <cell r="I9021">
            <v>408159.58399999997</v>
          </cell>
          <cell r="J9021">
            <v>51428107.583999999</v>
          </cell>
          <cell r="K9021">
            <v>0.64</v>
          </cell>
          <cell r="L9021">
            <v>84342097</v>
          </cell>
        </row>
        <row r="9022">
          <cell r="A9022" t="str">
            <v>004724296</v>
          </cell>
          <cell r="B9022" t="str">
            <v>Talilni vložek</v>
          </cell>
          <cell r="C9022" t="str">
            <v>M2 bat 350A/700V DC</v>
          </cell>
          <cell r="D9022" t="str">
            <v>63,3853</v>
          </cell>
          <cell r="E9022" t="str">
            <v>NO</v>
          </cell>
          <cell r="F9022">
            <v>30</v>
          </cell>
          <cell r="G9022">
            <v>443697.1</v>
          </cell>
          <cell r="H9022">
            <v>0</v>
          </cell>
          <cell r="I9022">
            <v>448134.071</v>
          </cell>
          <cell r="J9022">
            <v>56464892.946000002</v>
          </cell>
          <cell r="K9022">
            <v>0.64</v>
          </cell>
          <cell r="L9022">
            <v>92602425</v>
          </cell>
        </row>
        <row r="9023">
          <cell r="A9023" t="str">
            <v>004724297</v>
          </cell>
          <cell r="B9023" t="str">
            <v>Talilni vložek</v>
          </cell>
          <cell r="C9023" t="str">
            <v>M2 bat 400A/700V DC</v>
          </cell>
          <cell r="D9023" t="str">
            <v>63,3853</v>
          </cell>
          <cell r="E9023" t="str">
            <v>NO</v>
          </cell>
          <cell r="F9023">
            <v>30</v>
          </cell>
          <cell r="G9023">
            <v>443697.1</v>
          </cell>
          <cell r="H9023">
            <v>0</v>
          </cell>
          <cell r="I9023">
            <v>448134.071</v>
          </cell>
          <cell r="J9023">
            <v>56464892.946000002</v>
          </cell>
          <cell r="K9023">
            <v>0.64</v>
          </cell>
          <cell r="L9023">
            <v>92602425</v>
          </cell>
        </row>
        <row r="9024">
          <cell r="A9024" t="str">
            <v>004724310</v>
          </cell>
          <cell r="B9024" t="str">
            <v>Talilni vložek</v>
          </cell>
          <cell r="C9024" t="str">
            <v>M2/K bat 125A/700V DC</v>
          </cell>
          <cell r="D9024" t="str">
            <v>56,9182</v>
          </cell>
          <cell r="E9024" t="str">
            <v>NO</v>
          </cell>
          <cell r="F9024">
            <v>30</v>
          </cell>
          <cell r="G9024">
            <v>398427.39999999997</v>
          </cell>
          <cell r="H9024">
            <v>0</v>
          </cell>
          <cell r="I9024">
            <v>402411.67399999994</v>
          </cell>
          <cell r="J9024">
            <v>50703870.923999995</v>
          </cell>
          <cell r="K9024">
            <v>0.64</v>
          </cell>
          <cell r="L9024">
            <v>83154349</v>
          </cell>
        </row>
        <row r="9025">
          <cell r="A9025" t="str">
            <v>004724311</v>
          </cell>
          <cell r="B9025" t="str">
            <v>Talilni vložek</v>
          </cell>
          <cell r="C9025" t="str">
            <v>M2/K bat 160A/700V DC</v>
          </cell>
          <cell r="D9025" t="str">
            <v>56,9182</v>
          </cell>
          <cell r="E9025" t="str">
            <v>NO</v>
          </cell>
          <cell r="F9025">
            <v>30</v>
          </cell>
          <cell r="G9025">
            <v>398427.39999999997</v>
          </cell>
          <cell r="H9025">
            <v>0</v>
          </cell>
          <cell r="I9025">
            <v>402411.67399999994</v>
          </cell>
          <cell r="J9025">
            <v>50703870.923999995</v>
          </cell>
          <cell r="K9025">
            <v>0.64</v>
          </cell>
          <cell r="L9025">
            <v>83154349</v>
          </cell>
        </row>
        <row r="9026">
          <cell r="A9026" t="str">
            <v>004724312</v>
          </cell>
          <cell r="B9026" t="str">
            <v>Talilni vložek</v>
          </cell>
          <cell r="C9026" t="str">
            <v>M2/K bat 200A/700V DC</v>
          </cell>
          <cell r="D9026" t="str">
            <v>56,9182</v>
          </cell>
          <cell r="E9026" t="str">
            <v>NO</v>
          </cell>
          <cell r="F9026">
            <v>30</v>
          </cell>
          <cell r="G9026">
            <v>398427.39999999997</v>
          </cell>
          <cell r="H9026">
            <v>0</v>
          </cell>
          <cell r="I9026">
            <v>402411.67399999994</v>
          </cell>
          <cell r="J9026">
            <v>50703870.923999995</v>
          </cell>
          <cell r="K9026">
            <v>0.64</v>
          </cell>
          <cell r="L9026">
            <v>83154349</v>
          </cell>
        </row>
        <row r="9027">
          <cell r="A9027" t="str">
            <v>004724313</v>
          </cell>
          <cell r="B9027" t="str">
            <v>Talilni vložek</v>
          </cell>
          <cell r="C9027" t="str">
            <v>M2/K bat 224A/700V DC</v>
          </cell>
          <cell r="D9027" t="str">
            <v>61,1606</v>
          </cell>
          <cell r="E9027" t="str">
            <v>NO</v>
          </cell>
          <cell r="F9027">
            <v>30</v>
          </cell>
          <cell r="G9027">
            <v>428124.19999999995</v>
          </cell>
          <cell r="H9027">
            <v>0</v>
          </cell>
          <cell r="I9027">
            <v>432405.44199999998</v>
          </cell>
          <cell r="J9027">
            <v>54483085.691999994</v>
          </cell>
          <cell r="K9027">
            <v>0.64</v>
          </cell>
          <cell r="L9027">
            <v>89352261</v>
          </cell>
        </row>
        <row r="9028">
          <cell r="A9028" t="str">
            <v>004724314</v>
          </cell>
          <cell r="B9028" t="str">
            <v>Talilni vložek</v>
          </cell>
          <cell r="C9028" t="str">
            <v>M2/K bat 250A/700V DC</v>
          </cell>
          <cell r="D9028" t="str">
            <v>61,1606</v>
          </cell>
          <cell r="E9028" t="str">
            <v>NO</v>
          </cell>
          <cell r="F9028">
            <v>30</v>
          </cell>
          <cell r="G9028">
            <v>428124.19999999995</v>
          </cell>
          <cell r="H9028">
            <v>0</v>
          </cell>
          <cell r="I9028">
            <v>432405.44199999998</v>
          </cell>
          <cell r="J9028">
            <v>54483085.691999994</v>
          </cell>
          <cell r="K9028">
            <v>0.64</v>
          </cell>
          <cell r="L9028">
            <v>89352261</v>
          </cell>
        </row>
        <row r="9029">
          <cell r="A9029" t="str">
            <v>004724315</v>
          </cell>
          <cell r="B9029" t="str">
            <v>Talilni vložek</v>
          </cell>
          <cell r="C9029" t="str">
            <v>M2/K bat 315A/700V DC</v>
          </cell>
          <cell r="D9029" t="str">
            <v>61,1606</v>
          </cell>
          <cell r="E9029" t="str">
            <v>NO</v>
          </cell>
          <cell r="F9029">
            <v>30</v>
          </cell>
          <cell r="G9029">
            <v>428124.19999999995</v>
          </cell>
          <cell r="H9029">
            <v>0</v>
          </cell>
          <cell r="I9029">
            <v>432405.44199999998</v>
          </cell>
          <cell r="J9029">
            <v>54483085.691999994</v>
          </cell>
          <cell r="K9029">
            <v>0.64</v>
          </cell>
          <cell r="L9029">
            <v>89352261</v>
          </cell>
        </row>
        <row r="9030">
          <cell r="A9030" t="str">
            <v>004724316</v>
          </cell>
          <cell r="B9030" t="str">
            <v>Talilni vložek</v>
          </cell>
          <cell r="C9030" t="str">
            <v>M2/K bat 350A/700V DC</v>
          </cell>
          <cell r="D9030" t="str">
            <v>65,3196</v>
          </cell>
          <cell r="E9030" t="str">
            <v>NO</v>
          </cell>
          <cell r="F9030">
            <v>30</v>
          </cell>
          <cell r="G9030">
            <v>457237.19999999995</v>
          </cell>
          <cell r="H9030">
            <v>0</v>
          </cell>
          <cell r="I9030">
            <v>461809.57199999999</v>
          </cell>
          <cell r="J9030">
            <v>58188006.071999997</v>
          </cell>
          <cell r="K9030">
            <v>0.64</v>
          </cell>
          <cell r="L9030">
            <v>95428330</v>
          </cell>
        </row>
        <row r="9031">
          <cell r="A9031" t="str">
            <v>004724317</v>
          </cell>
          <cell r="B9031" t="str">
            <v>Talilni vložek</v>
          </cell>
          <cell r="C9031" t="str">
            <v>M2/K bat 400A/700V DC</v>
          </cell>
          <cell r="D9031" t="str">
            <v>65,3196</v>
          </cell>
          <cell r="E9031" t="str">
            <v>NO</v>
          </cell>
          <cell r="F9031">
            <v>30</v>
          </cell>
          <cell r="G9031">
            <v>457237.19999999995</v>
          </cell>
          <cell r="H9031">
            <v>0</v>
          </cell>
          <cell r="I9031">
            <v>461809.57199999999</v>
          </cell>
          <cell r="J9031">
            <v>58188006.071999997</v>
          </cell>
          <cell r="K9031">
            <v>0.64</v>
          </cell>
          <cell r="L9031">
            <v>95428330</v>
          </cell>
        </row>
        <row r="9032">
          <cell r="A9032" t="str">
            <v>004724300</v>
          </cell>
          <cell r="B9032" t="str">
            <v>Talilni vložek</v>
          </cell>
          <cell r="C9032" t="str">
            <v>S2 bat/110/125A/700V DC</v>
          </cell>
          <cell r="D9032" t="str">
            <v>52,7021</v>
          </cell>
          <cell r="E9032" t="str">
            <v>NO</v>
          </cell>
          <cell r="F9032">
            <v>30</v>
          </cell>
          <cell r="G9032">
            <v>368914.69999999995</v>
          </cell>
          <cell r="H9032">
            <v>0</v>
          </cell>
          <cell r="I9032">
            <v>372603.84699999995</v>
          </cell>
          <cell r="J9032">
            <v>46948084.721999995</v>
          </cell>
          <cell r="K9032">
            <v>0.64</v>
          </cell>
          <cell r="L9032">
            <v>76994859</v>
          </cell>
        </row>
        <row r="9033">
          <cell r="A9033" t="str">
            <v>004724301</v>
          </cell>
          <cell r="B9033" t="str">
            <v>Talilni vložek</v>
          </cell>
          <cell r="C9033" t="str">
            <v>S2 bat/110/160A/700V DC</v>
          </cell>
          <cell r="D9033" t="str">
            <v>52,7021</v>
          </cell>
          <cell r="E9033" t="str">
            <v>NO</v>
          </cell>
          <cell r="F9033">
            <v>30</v>
          </cell>
          <cell r="G9033">
            <v>368914.69999999995</v>
          </cell>
          <cell r="H9033">
            <v>0</v>
          </cell>
          <cell r="I9033">
            <v>372603.84699999995</v>
          </cell>
          <cell r="J9033">
            <v>46948084.721999995</v>
          </cell>
          <cell r="K9033">
            <v>0.64</v>
          </cell>
          <cell r="L9033">
            <v>76994859</v>
          </cell>
        </row>
        <row r="9034">
          <cell r="A9034" t="str">
            <v>004724302</v>
          </cell>
          <cell r="B9034" t="str">
            <v>Talilni vložek</v>
          </cell>
          <cell r="C9034" t="str">
            <v>S2 bat/110/200A/700V DC</v>
          </cell>
          <cell r="D9034" t="str">
            <v>52,7021</v>
          </cell>
          <cell r="E9034" t="str">
            <v>NO</v>
          </cell>
          <cell r="F9034">
            <v>30</v>
          </cell>
          <cell r="G9034">
            <v>368914.69999999995</v>
          </cell>
          <cell r="H9034">
            <v>0</v>
          </cell>
          <cell r="I9034">
            <v>372603.84699999995</v>
          </cell>
          <cell r="J9034">
            <v>46948084.721999995</v>
          </cell>
          <cell r="K9034">
            <v>0.64</v>
          </cell>
          <cell r="L9034">
            <v>76994859</v>
          </cell>
        </row>
        <row r="9035">
          <cell r="A9035" t="str">
            <v>004724303</v>
          </cell>
          <cell r="B9035" t="str">
            <v>Talilni vložek</v>
          </cell>
          <cell r="C9035" t="str">
            <v>S2 bat/110/224A/700V DC</v>
          </cell>
          <cell r="D9035" t="str">
            <v>56,6302</v>
          </cell>
          <cell r="E9035" t="str">
            <v>NO</v>
          </cell>
          <cell r="F9035">
            <v>30</v>
          </cell>
          <cell r="G9035">
            <v>396411.39999999997</v>
          </cell>
          <cell r="H9035">
            <v>0</v>
          </cell>
          <cell r="I9035">
            <v>400375.51399999997</v>
          </cell>
          <cell r="J9035">
            <v>50447314.763999999</v>
          </cell>
          <cell r="K9035">
            <v>0.64</v>
          </cell>
          <cell r="L9035">
            <v>82733597</v>
          </cell>
        </row>
        <row r="9036">
          <cell r="A9036" t="str">
            <v>004724304</v>
          </cell>
          <cell r="B9036" t="str">
            <v>Talilni vložek</v>
          </cell>
          <cell r="C9036" t="str">
            <v>S2 bat/110/250A/700V DC</v>
          </cell>
          <cell r="D9036" t="str">
            <v>56,6302</v>
          </cell>
          <cell r="E9036" t="str">
            <v>NO</v>
          </cell>
          <cell r="F9036">
            <v>30</v>
          </cell>
          <cell r="G9036">
            <v>396411.39999999997</v>
          </cell>
          <cell r="H9036">
            <v>0</v>
          </cell>
          <cell r="I9036">
            <v>400375.51399999997</v>
          </cell>
          <cell r="J9036">
            <v>50447314.763999999</v>
          </cell>
          <cell r="K9036">
            <v>0.64</v>
          </cell>
          <cell r="L9036">
            <v>82733597</v>
          </cell>
        </row>
        <row r="9037">
          <cell r="A9037" t="str">
            <v>004724305</v>
          </cell>
          <cell r="B9037" t="str">
            <v>Talilni vložek</v>
          </cell>
          <cell r="C9037" t="str">
            <v>S2 bat/110/315A/700V DC</v>
          </cell>
          <cell r="D9037" t="str">
            <v>56,6302</v>
          </cell>
          <cell r="E9037" t="str">
            <v>NO</v>
          </cell>
          <cell r="F9037">
            <v>30</v>
          </cell>
          <cell r="G9037">
            <v>396411.39999999997</v>
          </cell>
          <cell r="H9037">
            <v>0</v>
          </cell>
          <cell r="I9037">
            <v>400375.51399999997</v>
          </cell>
          <cell r="J9037">
            <v>50447314.763999999</v>
          </cell>
          <cell r="K9037">
            <v>0.64</v>
          </cell>
          <cell r="L9037">
            <v>82733597</v>
          </cell>
        </row>
        <row r="9038">
          <cell r="A9038" t="str">
            <v>004724306</v>
          </cell>
          <cell r="B9038" t="str">
            <v>Talilni vložek</v>
          </cell>
          <cell r="C9038" t="str">
            <v>S2 bat/110/350A/700V DC</v>
          </cell>
          <cell r="D9038" t="str">
            <v>60,7070</v>
          </cell>
          <cell r="E9038" t="str">
            <v>NO</v>
          </cell>
          <cell r="F9038">
            <v>30</v>
          </cell>
          <cell r="G9038">
            <v>424949</v>
          </cell>
          <cell r="H9038">
            <v>0</v>
          </cell>
          <cell r="I9038">
            <v>429198.49</v>
          </cell>
          <cell r="J9038">
            <v>54079009.740000002</v>
          </cell>
          <cell r="K9038">
            <v>0.64</v>
          </cell>
          <cell r="L9038">
            <v>88689576</v>
          </cell>
        </row>
        <row r="9039">
          <cell r="A9039" t="str">
            <v>004724307</v>
          </cell>
          <cell r="B9039" t="str">
            <v>Talilni vložek</v>
          </cell>
          <cell r="C9039" t="str">
            <v>S2 bat/110/400A/700V DC</v>
          </cell>
          <cell r="D9039" t="str">
            <v>60,7070</v>
          </cell>
          <cell r="E9039" t="str">
            <v>NO</v>
          </cell>
          <cell r="F9039">
            <v>30</v>
          </cell>
          <cell r="G9039">
            <v>424949</v>
          </cell>
          <cell r="H9039">
            <v>0</v>
          </cell>
          <cell r="I9039">
            <v>429198.49</v>
          </cell>
          <cell r="J9039">
            <v>54079009.740000002</v>
          </cell>
          <cell r="K9039">
            <v>0.64</v>
          </cell>
          <cell r="L9039">
            <v>88689576</v>
          </cell>
        </row>
        <row r="9040">
          <cell r="A9040" t="str">
            <v>004725290</v>
          </cell>
          <cell r="B9040" t="str">
            <v>Talilni vložek</v>
          </cell>
          <cell r="C9040" t="str">
            <v>M3 bat 250A/700V DC</v>
          </cell>
          <cell r="D9040" t="str">
            <v>77,6991</v>
          </cell>
          <cell r="E9040" t="str">
            <v>NO</v>
          </cell>
          <cell r="F9040">
            <v>30</v>
          </cell>
          <cell r="G9040">
            <v>543893.69999999995</v>
          </cell>
          <cell r="H9040">
            <v>0</v>
          </cell>
          <cell r="I9040">
            <v>549332.63699999999</v>
          </cell>
          <cell r="J9040">
            <v>69215912.261999995</v>
          </cell>
          <cell r="K9040">
            <v>0.64</v>
          </cell>
          <cell r="L9040">
            <v>113514097</v>
          </cell>
        </row>
        <row r="9041">
          <cell r="A9041" t="str">
            <v>004725291</v>
          </cell>
          <cell r="B9041" t="str">
            <v>Talilni vložek</v>
          </cell>
          <cell r="C9041" t="str">
            <v>M3 bat 315A/700V DC</v>
          </cell>
          <cell r="D9041" t="str">
            <v>77,6991</v>
          </cell>
          <cell r="E9041" t="str">
            <v>NO</v>
          </cell>
          <cell r="F9041">
            <v>30</v>
          </cell>
          <cell r="G9041">
            <v>543893.69999999995</v>
          </cell>
          <cell r="H9041">
            <v>0</v>
          </cell>
          <cell r="I9041">
            <v>549332.63699999999</v>
          </cell>
          <cell r="J9041">
            <v>69215912.261999995</v>
          </cell>
          <cell r="K9041">
            <v>0.64</v>
          </cell>
          <cell r="L9041">
            <v>113514097</v>
          </cell>
        </row>
        <row r="9042">
          <cell r="A9042" t="str">
            <v>004725292</v>
          </cell>
          <cell r="B9042" t="str">
            <v>Talilni vložek</v>
          </cell>
          <cell r="C9042" t="str">
            <v>M3 bat 350A/700V DC</v>
          </cell>
          <cell r="D9042" t="str">
            <v>77,6991</v>
          </cell>
          <cell r="E9042" t="str">
            <v>NO</v>
          </cell>
          <cell r="F9042">
            <v>30</v>
          </cell>
          <cell r="G9042">
            <v>543893.69999999995</v>
          </cell>
          <cell r="H9042">
            <v>0</v>
          </cell>
          <cell r="I9042">
            <v>549332.63699999999</v>
          </cell>
          <cell r="J9042">
            <v>69215912.261999995</v>
          </cell>
          <cell r="K9042">
            <v>0.64</v>
          </cell>
          <cell r="L9042">
            <v>113514097</v>
          </cell>
        </row>
        <row r="9043">
          <cell r="A9043" t="str">
            <v>004725293</v>
          </cell>
          <cell r="B9043" t="str">
            <v>Talilni vložek</v>
          </cell>
          <cell r="C9043" t="str">
            <v>M3 bat 400A/700V DC</v>
          </cell>
          <cell r="D9043" t="str">
            <v>83,9186</v>
          </cell>
          <cell r="E9043" t="str">
            <v>NO</v>
          </cell>
          <cell r="F9043">
            <v>30</v>
          </cell>
          <cell r="G9043">
            <v>587430.19999999995</v>
          </cell>
          <cell r="H9043">
            <v>0</v>
          </cell>
          <cell r="I9043">
            <v>593304.50199999998</v>
          </cell>
          <cell r="J9043">
            <v>74756367.252000004</v>
          </cell>
          <cell r="K9043">
            <v>0.64</v>
          </cell>
          <cell r="L9043">
            <v>122600443</v>
          </cell>
        </row>
        <row r="9044">
          <cell r="A9044" t="str">
            <v>004725294</v>
          </cell>
          <cell r="B9044" t="str">
            <v>Talilni vložek</v>
          </cell>
          <cell r="C9044" t="str">
            <v>M3 bat 425A/700V DC</v>
          </cell>
          <cell r="D9044" t="str">
            <v>83,9186</v>
          </cell>
          <cell r="E9044" t="str">
            <v>NO</v>
          </cell>
          <cell r="F9044">
            <v>30</v>
          </cell>
          <cell r="G9044">
            <v>587430.19999999995</v>
          </cell>
          <cell r="H9044">
            <v>0</v>
          </cell>
          <cell r="I9044">
            <v>593304.50199999998</v>
          </cell>
          <cell r="J9044">
            <v>74756367.252000004</v>
          </cell>
          <cell r="K9044">
            <v>0.64</v>
          </cell>
          <cell r="L9044">
            <v>122600443</v>
          </cell>
        </row>
        <row r="9045">
          <cell r="A9045" t="str">
            <v>004725295</v>
          </cell>
          <cell r="B9045" t="str">
            <v>Talilni vložek</v>
          </cell>
          <cell r="C9045" t="str">
            <v>M3 bat 500A/700V DC</v>
          </cell>
          <cell r="D9045" t="str">
            <v>92,5485</v>
          </cell>
          <cell r="E9045" t="str">
            <v>NO</v>
          </cell>
          <cell r="F9045">
            <v>30</v>
          </cell>
          <cell r="G9045">
            <v>647839.5</v>
          </cell>
          <cell r="H9045">
            <v>0</v>
          </cell>
          <cell r="I9045">
            <v>654317.89500000002</v>
          </cell>
          <cell r="J9045">
            <v>82444054.769999996</v>
          </cell>
          <cell r="K9045">
            <v>0.64</v>
          </cell>
          <cell r="L9045">
            <v>135208250</v>
          </cell>
        </row>
        <row r="9046">
          <cell r="A9046" t="str">
            <v>004725296</v>
          </cell>
          <cell r="B9046" t="str">
            <v>Talilni vložek</v>
          </cell>
          <cell r="C9046" t="str">
            <v>M3 bat 630A/700V DC</v>
          </cell>
          <cell r="D9046" t="str">
            <v>92,5485</v>
          </cell>
          <cell r="E9046" t="str">
            <v>NO</v>
          </cell>
          <cell r="F9046">
            <v>30</v>
          </cell>
          <cell r="G9046">
            <v>647839.5</v>
          </cell>
          <cell r="H9046">
            <v>0</v>
          </cell>
          <cell r="I9046">
            <v>654317.89500000002</v>
          </cell>
          <cell r="J9046">
            <v>82444054.769999996</v>
          </cell>
          <cell r="K9046">
            <v>0.64</v>
          </cell>
          <cell r="L9046">
            <v>135208250</v>
          </cell>
        </row>
        <row r="9047">
          <cell r="A9047" t="str">
            <v>004725304</v>
          </cell>
          <cell r="B9047" t="str">
            <v>Talilni vložek</v>
          </cell>
          <cell r="C9047" t="str">
            <v>M3/K bat 250A/700V DC</v>
          </cell>
          <cell r="D9047" t="str">
            <v>92,3065</v>
          </cell>
          <cell r="E9047" t="str">
            <v>NO</v>
          </cell>
          <cell r="F9047">
            <v>30</v>
          </cell>
          <cell r="G9047">
            <v>646145.5</v>
          </cell>
          <cell r="H9047">
            <v>0</v>
          </cell>
          <cell r="I9047">
            <v>652606.95499999996</v>
          </cell>
          <cell r="J9047">
            <v>82228476.329999998</v>
          </cell>
          <cell r="K9047">
            <v>0.64</v>
          </cell>
          <cell r="L9047">
            <v>134854702</v>
          </cell>
        </row>
        <row r="9048">
          <cell r="A9048" t="str">
            <v>004725305</v>
          </cell>
          <cell r="B9048" t="str">
            <v>Talilni vložek</v>
          </cell>
          <cell r="C9048" t="str">
            <v>M3/K bat 315A/700V DC</v>
          </cell>
          <cell r="D9048" t="str">
            <v>92,3065</v>
          </cell>
          <cell r="E9048" t="str">
            <v>NO</v>
          </cell>
          <cell r="F9048">
            <v>30</v>
          </cell>
          <cell r="G9048">
            <v>646145.5</v>
          </cell>
          <cell r="H9048">
            <v>0</v>
          </cell>
          <cell r="I9048">
            <v>652606.95499999996</v>
          </cell>
          <cell r="J9048">
            <v>82228476.329999998</v>
          </cell>
          <cell r="K9048">
            <v>0.64</v>
          </cell>
          <cell r="L9048">
            <v>134854702</v>
          </cell>
        </row>
        <row r="9049">
          <cell r="A9049" t="str">
            <v>004725306</v>
          </cell>
          <cell r="B9049" t="str">
            <v>Talilni vložek</v>
          </cell>
          <cell r="C9049" t="str">
            <v>M3/K bat 350A/700V DC</v>
          </cell>
          <cell r="D9049" t="str">
            <v>92,3065</v>
          </cell>
          <cell r="E9049" t="str">
            <v>NO</v>
          </cell>
          <cell r="F9049">
            <v>30</v>
          </cell>
          <cell r="G9049">
            <v>646145.5</v>
          </cell>
          <cell r="H9049">
            <v>0</v>
          </cell>
          <cell r="I9049">
            <v>652606.95499999996</v>
          </cell>
          <cell r="J9049">
            <v>82228476.329999998</v>
          </cell>
          <cell r="K9049">
            <v>0.64</v>
          </cell>
          <cell r="L9049">
            <v>134854702</v>
          </cell>
        </row>
        <row r="9050">
          <cell r="A9050" t="str">
            <v>004725307</v>
          </cell>
          <cell r="B9050" t="str">
            <v>Talilni vložek</v>
          </cell>
          <cell r="C9050" t="str">
            <v>M3/K bat 400A/700V DC</v>
          </cell>
          <cell r="D9050" t="str">
            <v>101,2379</v>
          </cell>
          <cell r="E9050" t="str">
            <v>NO</v>
          </cell>
          <cell r="F9050">
            <v>30</v>
          </cell>
          <cell r="G9050">
            <v>708665.29999999993</v>
          </cell>
          <cell r="H9050">
            <v>0</v>
          </cell>
          <cell r="I9050">
            <v>715751.95299999998</v>
          </cell>
          <cell r="J9050">
            <v>90184746.077999994</v>
          </cell>
          <cell r="K9050">
            <v>0.64</v>
          </cell>
          <cell r="L9050">
            <v>147902984</v>
          </cell>
        </row>
        <row r="9051">
          <cell r="A9051" t="str">
            <v>004725308</v>
          </cell>
          <cell r="B9051" t="str">
            <v>Talilni vložek</v>
          </cell>
          <cell r="C9051" t="str">
            <v>M3/K bat 425A/700V DC</v>
          </cell>
          <cell r="D9051" t="str">
            <v>101,2379</v>
          </cell>
          <cell r="E9051" t="str">
            <v>NO</v>
          </cell>
          <cell r="F9051">
            <v>30</v>
          </cell>
          <cell r="G9051">
            <v>708665.29999999993</v>
          </cell>
          <cell r="H9051">
            <v>0</v>
          </cell>
          <cell r="I9051">
            <v>715751.95299999998</v>
          </cell>
          <cell r="J9051">
            <v>90184746.077999994</v>
          </cell>
          <cell r="K9051">
            <v>0.64</v>
          </cell>
          <cell r="L9051">
            <v>147902984</v>
          </cell>
        </row>
        <row r="9052">
          <cell r="A9052" t="str">
            <v>004725309</v>
          </cell>
          <cell r="B9052" t="str">
            <v>Talilni vložek</v>
          </cell>
          <cell r="C9052" t="str">
            <v>M3/K bat 500A/700V DC</v>
          </cell>
          <cell r="D9052" t="str">
            <v>107,5765</v>
          </cell>
          <cell r="E9052" t="str">
            <v>NO</v>
          </cell>
          <cell r="F9052">
            <v>30</v>
          </cell>
          <cell r="G9052">
            <v>753035.5</v>
          </cell>
          <cell r="H9052">
            <v>0</v>
          </cell>
          <cell r="I9052">
            <v>760565.85499999998</v>
          </cell>
          <cell r="J9052">
            <v>95831297.730000004</v>
          </cell>
          <cell r="K9052">
            <v>0.64</v>
          </cell>
          <cell r="L9052">
            <v>157163329</v>
          </cell>
        </row>
        <row r="9053">
          <cell r="A9053" t="str">
            <v>004725310</v>
          </cell>
          <cell r="B9053" t="str">
            <v>Talilni vložek</v>
          </cell>
          <cell r="C9053" t="str">
            <v>M3/K bat 630A/700V DC</v>
          </cell>
          <cell r="D9053" t="str">
            <v>107,5765</v>
          </cell>
          <cell r="E9053" t="str">
            <v>NO</v>
          </cell>
          <cell r="F9053">
            <v>30</v>
          </cell>
          <cell r="G9053">
            <v>753035.5</v>
          </cell>
          <cell r="H9053">
            <v>0</v>
          </cell>
          <cell r="I9053">
            <v>760565.85499999998</v>
          </cell>
          <cell r="J9053">
            <v>95831297.730000004</v>
          </cell>
          <cell r="K9053">
            <v>0.64</v>
          </cell>
          <cell r="L9053">
            <v>157163329</v>
          </cell>
        </row>
        <row r="9054">
          <cell r="A9054" t="str">
            <v>004725297</v>
          </cell>
          <cell r="B9054" t="str">
            <v>Talilni vložek</v>
          </cell>
          <cell r="C9054" t="str">
            <v>S3 bat 250A/700V DC</v>
          </cell>
          <cell r="D9054" t="str">
            <v>85,4690</v>
          </cell>
          <cell r="E9054" t="str">
            <v>NO</v>
          </cell>
          <cell r="F9054">
            <v>30</v>
          </cell>
          <cell r="G9054">
            <v>598283</v>
          </cell>
          <cell r="H9054">
            <v>0</v>
          </cell>
          <cell r="I9054">
            <v>604265.82999999996</v>
          </cell>
          <cell r="J9054">
            <v>76137494.579999998</v>
          </cell>
          <cell r="K9054">
            <v>0.64</v>
          </cell>
          <cell r="L9054">
            <v>124865492</v>
          </cell>
        </row>
        <row r="9055">
          <cell r="A9055" t="str">
            <v>004725298</v>
          </cell>
          <cell r="B9055" t="str">
            <v>Talilni vložek</v>
          </cell>
          <cell r="C9055" t="str">
            <v>S3 bat 315A/700V DC</v>
          </cell>
          <cell r="D9055" t="str">
            <v>85,4690</v>
          </cell>
          <cell r="E9055" t="str">
            <v>NO</v>
          </cell>
          <cell r="F9055">
            <v>30</v>
          </cell>
          <cell r="G9055">
            <v>598283</v>
          </cell>
          <cell r="H9055">
            <v>0</v>
          </cell>
          <cell r="I9055">
            <v>604265.82999999996</v>
          </cell>
          <cell r="J9055">
            <v>76137494.579999998</v>
          </cell>
          <cell r="K9055">
            <v>0.64</v>
          </cell>
          <cell r="L9055">
            <v>124865492</v>
          </cell>
        </row>
        <row r="9056">
          <cell r="A9056" t="str">
            <v>004725299</v>
          </cell>
          <cell r="B9056" t="str">
            <v>Talilni vložek</v>
          </cell>
          <cell r="C9056" t="str">
            <v>S3 bat 350A/700V DC</v>
          </cell>
          <cell r="D9056" t="str">
            <v>85,4690</v>
          </cell>
          <cell r="E9056" t="str">
            <v>NO</v>
          </cell>
          <cell r="F9056">
            <v>30</v>
          </cell>
          <cell r="G9056">
            <v>598283</v>
          </cell>
          <cell r="H9056">
            <v>0</v>
          </cell>
          <cell r="I9056">
            <v>604265.82999999996</v>
          </cell>
          <cell r="J9056">
            <v>76137494.579999998</v>
          </cell>
          <cell r="K9056">
            <v>0.64</v>
          </cell>
          <cell r="L9056">
            <v>124865492</v>
          </cell>
        </row>
        <row r="9057">
          <cell r="A9057" t="str">
            <v>004725300</v>
          </cell>
          <cell r="B9057" t="str">
            <v>Talilni vložek</v>
          </cell>
          <cell r="C9057" t="str">
            <v>S3 bat 400A/700V DC</v>
          </cell>
          <cell r="D9057" t="str">
            <v>90,3166</v>
          </cell>
          <cell r="E9057" t="str">
            <v>NO</v>
          </cell>
          <cell r="F9057">
            <v>30</v>
          </cell>
          <cell r="G9057">
            <v>632216.19999999995</v>
          </cell>
          <cell r="H9057">
            <v>0</v>
          </cell>
          <cell r="I9057">
            <v>638538.36199999996</v>
          </cell>
          <cell r="J9057">
            <v>80455833.611999989</v>
          </cell>
          <cell r="K9057">
            <v>0.64</v>
          </cell>
          <cell r="L9057">
            <v>131947568</v>
          </cell>
        </row>
        <row r="9058">
          <cell r="A9058" t="str">
            <v>004725301</v>
          </cell>
          <cell r="B9058" t="str">
            <v>Talilni vložek</v>
          </cell>
          <cell r="C9058" t="str">
            <v>S3 bat 425A/700V DC</v>
          </cell>
          <cell r="D9058" t="str">
            <v>90,3166</v>
          </cell>
          <cell r="E9058" t="str">
            <v>NO</v>
          </cell>
          <cell r="F9058">
            <v>30</v>
          </cell>
          <cell r="G9058">
            <v>632216.19999999995</v>
          </cell>
          <cell r="H9058">
            <v>0</v>
          </cell>
          <cell r="I9058">
            <v>638538.36199999996</v>
          </cell>
          <cell r="J9058">
            <v>80455833.611999989</v>
          </cell>
          <cell r="K9058">
            <v>0.64</v>
          </cell>
          <cell r="L9058">
            <v>131947568</v>
          </cell>
        </row>
        <row r="9059">
          <cell r="A9059" t="str">
            <v>004725302</v>
          </cell>
          <cell r="B9059" t="str">
            <v>Talilni vložek</v>
          </cell>
          <cell r="C9059" t="str">
            <v>S3 bat 500A/700V DC</v>
          </cell>
          <cell r="D9059" t="str">
            <v>94,0364</v>
          </cell>
          <cell r="E9059" t="str">
            <v>NO</v>
          </cell>
          <cell r="F9059">
            <v>30</v>
          </cell>
          <cell r="G9059">
            <v>658254.79999999993</v>
          </cell>
          <cell r="H9059">
            <v>0</v>
          </cell>
          <cell r="I9059">
            <v>664837.34799999988</v>
          </cell>
          <cell r="J9059">
            <v>83769505.84799999</v>
          </cell>
          <cell r="K9059">
            <v>0.64</v>
          </cell>
          <cell r="L9059">
            <v>137381990</v>
          </cell>
        </row>
        <row r="9060">
          <cell r="A9060" t="str">
            <v>004725303</v>
          </cell>
          <cell r="B9060" t="str">
            <v>Talilni vložek</v>
          </cell>
          <cell r="C9060" t="str">
            <v>S3 bat 630A/700V DC</v>
          </cell>
          <cell r="D9060" t="str">
            <v>94,0364</v>
          </cell>
          <cell r="E9060" t="str">
            <v>NO</v>
          </cell>
          <cell r="F9060">
            <v>30</v>
          </cell>
          <cell r="G9060">
            <v>658254.79999999993</v>
          </cell>
          <cell r="H9060">
            <v>0</v>
          </cell>
          <cell r="I9060">
            <v>664837.34799999988</v>
          </cell>
          <cell r="J9060">
            <v>83769505.84799999</v>
          </cell>
          <cell r="K9060">
            <v>0.64</v>
          </cell>
          <cell r="L9060">
            <v>137381990</v>
          </cell>
        </row>
        <row r="9061">
          <cell r="A9061" t="str">
            <v>004723320</v>
          </cell>
          <cell r="B9061" t="str">
            <v>Talilni vložek</v>
          </cell>
          <cell r="C9061" t="str">
            <v>M1 bat 40A/800V DC</v>
          </cell>
          <cell r="D9061" t="str">
            <v>49,5787</v>
          </cell>
          <cell r="E9061" t="str">
            <v>NO</v>
          </cell>
          <cell r="F9061">
            <v>30</v>
          </cell>
          <cell r="G9061">
            <v>347050.89999999997</v>
          </cell>
          <cell r="H9061">
            <v>0</v>
          </cell>
          <cell r="I9061">
            <v>350521.40899999999</v>
          </cell>
          <cell r="J9061">
            <v>44165697.533999994</v>
          </cell>
          <cell r="K9061">
            <v>0.64</v>
          </cell>
          <cell r="L9061">
            <v>72431744</v>
          </cell>
        </row>
        <row r="9062">
          <cell r="A9062" t="str">
            <v>004723321</v>
          </cell>
          <cell r="B9062" t="str">
            <v>Talilni vložek</v>
          </cell>
          <cell r="C9062" t="str">
            <v>M1 bat 50A/800V DC</v>
          </cell>
          <cell r="D9062" t="str">
            <v>49,5787</v>
          </cell>
          <cell r="E9062" t="str">
            <v>NO</v>
          </cell>
          <cell r="F9062">
            <v>30</v>
          </cell>
          <cell r="G9062">
            <v>347050.89999999997</v>
          </cell>
          <cell r="H9062">
            <v>0</v>
          </cell>
          <cell r="I9062">
            <v>350521.40899999999</v>
          </cell>
          <cell r="J9062">
            <v>44165697.533999994</v>
          </cell>
          <cell r="K9062">
            <v>0.64</v>
          </cell>
          <cell r="L9062">
            <v>72431744</v>
          </cell>
        </row>
        <row r="9063">
          <cell r="A9063" t="str">
            <v>004723322</v>
          </cell>
          <cell r="B9063" t="str">
            <v>Talilni vložek</v>
          </cell>
          <cell r="C9063" t="str">
            <v>M1 bat 63A/800V DC</v>
          </cell>
          <cell r="D9063" t="str">
            <v>49,5787</v>
          </cell>
          <cell r="E9063" t="str">
            <v>NO</v>
          </cell>
          <cell r="F9063">
            <v>30</v>
          </cell>
          <cell r="G9063">
            <v>347050.89999999997</v>
          </cell>
          <cell r="H9063">
            <v>0</v>
          </cell>
          <cell r="I9063">
            <v>350521.40899999999</v>
          </cell>
          <cell r="J9063">
            <v>44165697.533999994</v>
          </cell>
          <cell r="K9063">
            <v>0.64</v>
          </cell>
          <cell r="L9063">
            <v>72431744</v>
          </cell>
        </row>
        <row r="9064">
          <cell r="A9064" t="str">
            <v>004723323</v>
          </cell>
          <cell r="B9064" t="str">
            <v>Talilni vložek</v>
          </cell>
          <cell r="C9064" t="str">
            <v>M1 bat 80A/800V DC</v>
          </cell>
          <cell r="D9064" t="str">
            <v>53,3013</v>
          </cell>
          <cell r="E9064" t="str">
            <v>NO</v>
          </cell>
          <cell r="F9064">
            <v>30</v>
          </cell>
          <cell r="G9064">
            <v>373109.1</v>
          </cell>
          <cell r="H9064">
            <v>0</v>
          </cell>
          <cell r="I9064">
            <v>376840.19099999999</v>
          </cell>
          <cell r="J9064">
            <v>47481864.066</v>
          </cell>
          <cell r="K9064">
            <v>0.64</v>
          </cell>
          <cell r="L9064">
            <v>77870258</v>
          </cell>
        </row>
        <row r="9065">
          <cell r="A9065" t="str">
            <v>004723324</v>
          </cell>
          <cell r="B9065" t="str">
            <v>Talilni vložek</v>
          </cell>
          <cell r="C9065" t="str">
            <v>M1 bat 100A/800V DC</v>
          </cell>
          <cell r="D9065" t="str">
            <v>53,3013</v>
          </cell>
          <cell r="E9065" t="str">
            <v>NO</v>
          </cell>
          <cell r="F9065">
            <v>30</v>
          </cell>
          <cell r="G9065">
            <v>373109.1</v>
          </cell>
          <cell r="H9065">
            <v>0</v>
          </cell>
          <cell r="I9065">
            <v>376840.19099999999</v>
          </cell>
          <cell r="J9065">
            <v>47481864.066</v>
          </cell>
          <cell r="K9065">
            <v>0.64</v>
          </cell>
          <cell r="L9065">
            <v>77870258</v>
          </cell>
        </row>
        <row r="9066">
          <cell r="A9066" t="str">
            <v>004723325</v>
          </cell>
          <cell r="B9066" t="str">
            <v>Talilni vložek</v>
          </cell>
          <cell r="C9066" t="str">
            <v>M1 bat 125A/800V DC</v>
          </cell>
          <cell r="D9066" t="str">
            <v>53,3013</v>
          </cell>
          <cell r="E9066" t="str">
            <v>NO</v>
          </cell>
          <cell r="F9066">
            <v>30</v>
          </cell>
          <cell r="G9066">
            <v>373109.1</v>
          </cell>
          <cell r="H9066">
            <v>0</v>
          </cell>
          <cell r="I9066">
            <v>376840.19099999999</v>
          </cell>
          <cell r="J9066">
            <v>47481864.066</v>
          </cell>
          <cell r="K9066">
            <v>0.64</v>
          </cell>
          <cell r="L9066">
            <v>77870258</v>
          </cell>
        </row>
        <row r="9067">
          <cell r="A9067" t="str">
            <v>004723326</v>
          </cell>
          <cell r="B9067" t="str">
            <v>Talilni vložek</v>
          </cell>
          <cell r="C9067" t="str">
            <v>M1 bat 160A/800V DC</v>
          </cell>
          <cell r="D9067" t="str">
            <v>53,3013</v>
          </cell>
          <cell r="E9067" t="str">
            <v>NO</v>
          </cell>
          <cell r="F9067">
            <v>30</v>
          </cell>
          <cell r="G9067">
            <v>373109.1</v>
          </cell>
          <cell r="H9067">
            <v>0</v>
          </cell>
          <cell r="I9067">
            <v>376840.19099999999</v>
          </cell>
          <cell r="J9067">
            <v>47481864.066</v>
          </cell>
          <cell r="K9067">
            <v>0.64</v>
          </cell>
          <cell r="L9067">
            <v>77870258</v>
          </cell>
        </row>
        <row r="9068">
          <cell r="A9068" t="str">
            <v>004723327</v>
          </cell>
          <cell r="B9068" t="str">
            <v>Talilni vložek</v>
          </cell>
          <cell r="C9068" t="str">
            <v>M1 bat 200A/800V DC</v>
          </cell>
          <cell r="D9068" t="str">
            <v>57,0240</v>
          </cell>
          <cell r="E9068" t="str">
            <v>NO</v>
          </cell>
          <cell r="F9068">
            <v>30</v>
          </cell>
          <cell r="G9068">
            <v>399168</v>
          </cell>
          <cell r="H9068">
            <v>0</v>
          </cell>
          <cell r="I9068">
            <v>403159.68</v>
          </cell>
          <cell r="J9068">
            <v>50798119.68</v>
          </cell>
          <cell r="K9068">
            <v>0.64</v>
          </cell>
          <cell r="L9068">
            <v>83308917</v>
          </cell>
        </row>
        <row r="9069">
          <cell r="A9069" t="str">
            <v>004723330</v>
          </cell>
          <cell r="B9069" t="str">
            <v>Talilni vložek</v>
          </cell>
          <cell r="C9069" t="str">
            <v>M1/K bat 40A/800V DC</v>
          </cell>
          <cell r="D9069" t="str">
            <v>58,8853</v>
          </cell>
          <cell r="E9069" t="str">
            <v>NO</v>
          </cell>
          <cell r="F9069">
            <v>30</v>
          </cell>
          <cell r="G9069">
            <v>412197.1</v>
          </cell>
          <cell r="H9069">
            <v>0</v>
          </cell>
          <cell r="I9069">
            <v>416319.071</v>
          </cell>
          <cell r="J9069">
            <v>52456202.946000002</v>
          </cell>
          <cell r="K9069">
            <v>0.64</v>
          </cell>
          <cell r="L9069">
            <v>86028173</v>
          </cell>
        </row>
        <row r="9070">
          <cell r="A9070" t="str">
            <v>004723331</v>
          </cell>
          <cell r="B9070" t="str">
            <v>Talilni vložek</v>
          </cell>
          <cell r="C9070" t="str">
            <v>M1/K bat 50A/800V DC</v>
          </cell>
          <cell r="D9070" t="str">
            <v>58,8995</v>
          </cell>
          <cell r="E9070" t="str">
            <v>NO</v>
          </cell>
          <cell r="F9070">
            <v>30</v>
          </cell>
          <cell r="G9070">
            <v>412296.5</v>
          </cell>
          <cell r="H9070">
            <v>0</v>
          </cell>
          <cell r="I9070">
            <v>416419.46500000003</v>
          </cell>
          <cell r="J9070">
            <v>52468852.590000004</v>
          </cell>
          <cell r="K9070">
            <v>0.64</v>
          </cell>
          <cell r="L9070">
            <v>86048919</v>
          </cell>
        </row>
        <row r="9071">
          <cell r="A9071" t="str">
            <v>004723332</v>
          </cell>
          <cell r="B9071" t="str">
            <v>Talilni vložek</v>
          </cell>
          <cell r="C9071" t="str">
            <v>M1/K bat 63A/800V DC</v>
          </cell>
          <cell r="D9071" t="str">
            <v>58,8995</v>
          </cell>
          <cell r="E9071" t="str">
            <v>NO</v>
          </cell>
          <cell r="F9071">
            <v>30</v>
          </cell>
          <cell r="G9071">
            <v>412296.5</v>
          </cell>
          <cell r="H9071">
            <v>0</v>
          </cell>
          <cell r="I9071">
            <v>416419.46500000003</v>
          </cell>
          <cell r="J9071">
            <v>52468852.590000004</v>
          </cell>
          <cell r="K9071">
            <v>0.64</v>
          </cell>
          <cell r="L9071">
            <v>86048919</v>
          </cell>
        </row>
        <row r="9072">
          <cell r="A9072" t="str">
            <v>004723333</v>
          </cell>
          <cell r="B9072" t="str">
            <v>Talilni vložek</v>
          </cell>
          <cell r="C9072" t="str">
            <v>M1/K bat 80A/800V DC</v>
          </cell>
          <cell r="D9072" t="str">
            <v>63,3220</v>
          </cell>
          <cell r="E9072" t="str">
            <v>NO</v>
          </cell>
          <cell r="F9072">
            <v>30</v>
          </cell>
          <cell r="G9072">
            <v>443254</v>
          </cell>
          <cell r="H9072">
            <v>0</v>
          </cell>
          <cell r="I9072">
            <v>447686.54</v>
          </cell>
          <cell r="J9072">
            <v>56408504.039999999</v>
          </cell>
          <cell r="K9072">
            <v>0.64</v>
          </cell>
          <cell r="L9072">
            <v>92509947</v>
          </cell>
        </row>
        <row r="9073">
          <cell r="A9073" t="str">
            <v>004723334</v>
          </cell>
          <cell r="B9073" t="str">
            <v>Talilni vložek</v>
          </cell>
          <cell r="C9073" t="str">
            <v>M1/K bat 100A/800V DC</v>
          </cell>
          <cell r="D9073" t="str">
            <v>63,3220</v>
          </cell>
          <cell r="E9073" t="str">
            <v>NO</v>
          </cell>
          <cell r="F9073">
            <v>30</v>
          </cell>
          <cell r="G9073">
            <v>443254</v>
          </cell>
          <cell r="H9073">
            <v>0</v>
          </cell>
          <cell r="I9073">
            <v>447686.54</v>
          </cell>
          <cell r="J9073">
            <v>56408504.039999999</v>
          </cell>
          <cell r="K9073">
            <v>0.64</v>
          </cell>
          <cell r="L9073">
            <v>92509947</v>
          </cell>
        </row>
        <row r="9074">
          <cell r="A9074" t="str">
            <v>004723335</v>
          </cell>
          <cell r="B9074" t="str">
            <v>Talilni vložek</v>
          </cell>
          <cell r="C9074" t="str">
            <v>M1/K bat 125A/800V DC</v>
          </cell>
          <cell r="D9074" t="str">
            <v>63,3220</v>
          </cell>
          <cell r="E9074" t="str">
            <v>NO</v>
          </cell>
          <cell r="F9074">
            <v>30</v>
          </cell>
          <cell r="G9074">
            <v>443254</v>
          </cell>
          <cell r="H9074">
            <v>0</v>
          </cell>
          <cell r="I9074">
            <v>447686.54</v>
          </cell>
          <cell r="J9074">
            <v>56408504.039999999</v>
          </cell>
          <cell r="K9074">
            <v>0.64</v>
          </cell>
          <cell r="L9074">
            <v>92509947</v>
          </cell>
        </row>
        <row r="9075">
          <cell r="A9075" t="str">
            <v>004723336</v>
          </cell>
          <cell r="B9075" t="str">
            <v>Talilni vložek</v>
          </cell>
          <cell r="C9075" t="str">
            <v>M1/K bat 160A/800V DC</v>
          </cell>
          <cell r="D9075" t="str">
            <v>63,3220</v>
          </cell>
          <cell r="E9075" t="str">
            <v>NO</v>
          </cell>
          <cell r="F9075">
            <v>30</v>
          </cell>
          <cell r="G9075">
            <v>443254</v>
          </cell>
          <cell r="H9075">
            <v>0</v>
          </cell>
          <cell r="I9075">
            <v>447686.54</v>
          </cell>
          <cell r="J9075">
            <v>56408504.039999999</v>
          </cell>
          <cell r="K9075">
            <v>0.64</v>
          </cell>
          <cell r="L9075">
            <v>92509947</v>
          </cell>
        </row>
        <row r="9076">
          <cell r="A9076" t="str">
            <v>004723337</v>
          </cell>
          <cell r="B9076" t="str">
            <v>Talilni vložek</v>
          </cell>
          <cell r="C9076" t="str">
            <v>M1/K bat 200A/800V DC</v>
          </cell>
          <cell r="D9076" t="str">
            <v>67,7445</v>
          </cell>
          <cell r="E9076" t="str">
            <v>NO</v>
          </cell>
          <cell r="F9076">
            <v>30</v>
          </cell>
          <cell r="G9076">
            <v>474211.49999999994</v>
          </cell>
          <cell r="H9076">
            <v>0</v>
          </cell>
          <cell r="I9076">
            <v>478953.61499999993</v>
          </cell>
          <cell r="J9076">
            <v>60348155.489999995</v>
          </cell>
          <cell r="K9076">
            <v>0.64</v>
          </cell>
          <cell r="L9076">
            <v>98970976</v>
          </cell>
        </row>
        <row r="9077">
          <cell r="A9077" t="str">
            <v>004723340</v>
          </cell>
          <cell r="B9077" t="str">
            <v>Talilni vložek</v>
          </cell>
          <cell r="C9077" t="str">
            <v>S1 bat/110/40A/800V DC</v>
          </cell>
          <cell r="D9077" t="str">
            <v>54,5535</v>
          </cell>
          <cell r="E9077" t="str">
            <v>NO</v>
          </cell>
          <cell r="F9077">
            <v>30</v>
          </cell>
          <cell r="G9077">
            <v>381874.5</v>
          </cell>
          <cell r="H9077">
            <v>0</v>
          </cell>
          <cell r="I9077">
            <v>385693.245</v>
          </cell>
          <cell r="J9077">
            <v>48597348.869999997</v>
          </cell>
          <cell r="K9077">
            <v>0.64</v>
          </cell>
          <cell r="L9077">
            <v>79699653</v>
          </cell>
        </row>
        <row r="9078">
          <cell r="A9078" t="str">
            <v>004723341</v>
          </cell>
          <cell r="B9078" t="str">
            <v>Talilni vložek</v>
          </cell>
          <cell r="C9078" t="str">
            <v>S1 bat/110/50A/800V DC</v>
          </cell>
          <cell r="D9078" t="str">
            <v>54,5366</v>
          </cell>
          <cell r="E9078" t="str">
            <v>NO</v>
          </cell>
          <cell r="F9078">
            <v>30</v>
          </cell>
          <cell r="G9078">
            <v>381756.19999999995</v>
          </cell>
          <cell r="H9078">
            <v>0</v>
          </cell>
          <cell r="I9078">
            <v>385573.76199999993</v>
          </cell>
          <cell r="J9078">
            <v>48582294.011999995</v>
          </cell>
          <cell r="K9078">
            <v>0.64</v>
          </cell>
          <cell r="L9078">
            <v>79674963</v>
          </cell>
        </row>
        <row r="9079">
          <cell r="A9079" t="str">
            <v>004723342</v>
          </cell>
          <cell r="B9079" t="str">
            <v>Talilni vložek</v>
          </cell>
          <cell r="C9079" t="str">
            <v>S1 bat/110/63A/800V DC</v>
          </cell>
          <cell r="D9079" t="str">
            <v>54,5366</v>
          </cell>
          <cell r="E9079" t="str">
            <v>NO</v>
          </cell>
          <cell r="F9079">
            <v>30</v>
          </cell>
          <cell r="G9079">
            <v>381756.19999999995</v>
          </cell>
          <cell r="H9079">
            <v>0</v>
          </cell>
          <cell r="I9079">
            <v>385573.76199999993</v>
          </cell>
          <cell r="J9079">
            <v>48582294.011999995</v>
          </cell>
          <cell r="K9079">
            <v>0.64</v>
          </cell>
          <cell r="L9079">
            <v>79674963</v>
          </cell>
        </row>
        <row r="9080">
          <cell r="A9080" t="str">
            <v>004723343</v>
          </cell>
          <cell r="B9080" t="str">
            <v>Talilni vložek</v>
          </cell>
          <cell r="C9080" t="str">
            <v>S1 bat/110/80A/800V DC</v>
          </cell>
          <cell r="D9080" t="str">
            <v>58,6315</v>
          </cell>
          <cell r="E9080" t="str">
            <v>NO</v>
          </cell>
          <cell r="F9080">
            <v>30</v>
          </cell>
          <cell r="G9080">
            <v>410420.5</v>
          </cell>
          <cell r="H9080">
            <v>0</v>
          </cell>
          <cell r="I9080">
            <v>414524.70500000002</v>
          </cell>
          <cell r="J9080">
            <v>52230112.830000006</v>
          </cell>
          <cell r="K9080">
            <v>0.64</v>
          </cell>
          <cell r="L9080">
            <v>85657386</v>
          </cell>
        </row>
        <row r="9081">
          <cell r="A9081" t="str">
            <v>004723344</v>
          </cell>
          <cell r="B9081" t="str">
            <v>Talilni vložek</v>
          </cell>
          <cell r="C9081" t="str">
            <v>S1 bat/110/100A/800V DC</v>
          </cell>
          <cell r="D9081" t="str">
            <v>58,6315</v>
          </cell>
          <cell r="E9081" t="str">
            <v>NO</v>
          </cell>
          <cell r="F9081">
            <v>30</v>
          </cell>
          <cell r="G9081">
            <v>410420.5</v>
          </cell>
          <cell r="H9081">
            <v>0</v>
          </cell>
          <cell r="I9081">
            <v>414524.70500000002</v>
          </cell>
          <cell r="J9081">
            <v>52230112.830000006</v>
          </cell>
          <cell r="K9081">
            <v>0.64</v>
          </cell>
          <cell r="L9081">
            <v>85657386</v>
          </cell>
        </row>
        <row r="9082">
          <cell r="A9082" t="str">
            <v>004723345</v>
          </cell>
          <cell r="B9082" t="str">
            <v>Talilni vložek</v>
          </cell>
          <cell r="C9082" t="str">
            <v>S1 bat/110/125A/800V DC</v>
          </cell>
          <cell r="D9082" t="str">
            <v>58,6315</v>
          </cell>
          <cell r="E9082" t="str">
            <v>NO</v>
          </cell>
          <cell r="F9082">
            <v>30</v>
          </cell>
          <cell r="G9082">
            <v>410420.5</v>
          </cell>
          <cell r="H9082">
            <v>0</v>
          </cell>
          <cell r="I9082">
            <v>414524.70500000002</v>
          </cell>
          <cell r="J9082">
            <v>52230112.830000006</v>
          </cell>
          <cell r="K9082">
            <v>0.64</v>
          </cell>
          <cell r="L9082">
            <v>85657386</v>
          </cell>
        </row>
        <row r="9083">
          <cell r="A9083" t="str">
            <v>004723346</v>
          </cell>
          <cell r="B9083" t="str">
            <v>Talilni vložek</v>
          </cell>
          <cell r="C9083" t="str">
            <v>S1 bat/110/160A/800V DC</v>
          </cell>
          <cell r="D9083" t="str">
            <v>58,6315</v>
          </cell>
          <cell r="E9083" t="str">
            <v>NO</v>
          </cell>
          <cell r="F9083">
            <v>30</v>
          </cell>
          <cell r="G9083">
            <v>410420.5</v>
          </cell>
          <cell r="H9083">
            <v>0</v>
          </cell>
          <cell r="I9083">
            <v>414524.70500000002</v>
          </cell>
          <cell r="J9083">
            <v>52230112.830000006</v>
          </cell>
          <cell r="K9083">
            <v>0.64</v>
          </cell>
          <cell r="L9083">
            <v>85657386</v>
          </cell>
        </row>
        <row r="9084">
          <cell r="A9084" t="str">
            <v>004723347</v>
          </cell>
          <cell r="B9084" t="str">
            <v>Talilni vložek</v>
          </cell>
          <cell r="C9084" t="str">
            <v>S1 bat/110/200A/800V DC</v>
          </cell>
          <cell r="D9084" t="str">
            <v>62,7264</v>
          </cell>
          <cell r="E9084" t="str">
            <v>NO</v>
          </cell>
          <cell r="F9084">
            <v>30</v>
          </cell>
          <cell r="G9084">
            <v>439084.79999999999</v>
          </cell>
          <cell r="H9084">
            <v>0</v>
          </cell>
          <cell r="I9084">
            <v>443475.64799999999</v>
          </cell>
          <cell r="J9084">
            <v>55877931.648000002</v>
          </cell>
          <cell r="K9084">
            <v>0.64</v>
          </cell>
          <cell r="L9084">
            <v>91639808</v>
          </cell>
        </row>
        <row r="9085">
          <cell r="A9085" t="str">
            <v>004724320</v>
          </cell>
          <cell r="B9085" t="str">
            <v>Talilni vložek</v>
          </cell>
          <cell r="C9085" t="str">
            <v>M2 bat 125A/800V DC</v>
          </cell>
          <cell r="D9085" t="str">
            <v>59,9006</v>
          </cell>
          <cell r="E9085" t="str">
            <v>NO</v>
          </cell>
          <cell r="F9085">
            <v>30</v>
          </cell>
          <cell r="G9085">
            <v>419304.19999999995</v>
          </cell>
          <cell r="H9085">
            <v>0</v>
          </cell>
          <cell r="I9085">
            <v>423497.24199999997</v>
          </cell>
          <cell r="J9085">
            <v>53360652.491999999</v>
          </cell>
          <cell r="K9085">
            <v>0.64</v>
          </cell>
          <cell r="L9085">
            <v>87511471</v>
          </cell>
        </row>
        <row r="9086">
          <cell r="A9086" t="str">
            <v>004724321</v>
          </cell>
          <cell r="B9086" t="str">
            <v>Talilni vložek</v>
          </cell>
          <cell r="C9086" t="str">
            <v>M2 bat 160A/800V DC</v>
          </cell>
          <cell r="D9086" t="str">
            <v>59,9006</v>
          </cell>
          <cell r="E9086" t="str">
            <v>NO</v>
          </cell>
          <cell r="F9086">
            <v>30</v>
          </cell>
          <cell r="G9086">
            <v>419304.19999999995</v>
          </cell>
          <cell r="H9086">
            <v>0</v>
          </cell>
          <cell r="I9086">
            <v>423497.24199999997</v>
          </cell>
          <cell r="J9086">
            <v>53360652.491999999</v>
          </cell>
          <cell r="K9086">
            <v>0.64</v>
          </cell>
          <cell r="L9086">
            <v>87511471</v>
          </cell>
        </row>
        <row r="9087">
          <cell r="A9087" t="str">
            <v>004724322</v>
          </cell>
          <cell r="B9087" t="str">
            <v>Talilni vložek</v>
          </cell>
          <cell r="C9087" t="str">
            <v>M2 bat 200A/800V DC</v>
          </cell>
          <cell r="D9087" t="str">
            <v>59,9006</v>
          </cell>
          <cell r="E9087" t="str">
            <v>NO</v>
          </cell>
          <cell r="F9087">
            <v>30</v>
          </cell>
          <cell r="G9087">
            <v>419304.19999999995</v>
          </cell>
          <cell r="H9087">
            <v>0</v>
          </cell>
          <cell r="I9087">
            <v>423497.24199999997</v>
          </cell>
          <cell r="J9087">
            <v>53360652.491999999</v>
          </cell>
          <cell r="K9087">
            <v>0.64</v>
          </cell>
          <cell r="L9087">
            <v>87511471</v>
          </cell>
        </row>
        <row r="9088">
          <cell r="A9088" t="str">
            <v>004724323</v>
          </cell>
          <cell r="B9088" t="str">
            <v>Talilni vložek</v>
          </cell>
          <cell r="C9088" t="str">
            <v>M2 bat 224A/800V DC</v>
          </cell>
          <cell r="D9088" t="str">
            <v>65,6537</v>
          </cell>
          <cell r="E9088" t="str">
            <v>NO</v>
          </cell>
          <cell r="F9088">
            <v>30</v>
          </cell>
          <cell r="G9088">
            <v>459575.89999999997</v>
          </cell>
          <cell r="H9088">
            <v>0</v>
          </cell>
          <cell r="I9088">
            <v>464171.65899999999</v>
          </cell>
          <cell r="J9088">
            <v>58485629.033999994</v>
          </cell>
          <cell r="K9088">
            <v>0.64</v>
          </cell>
          <cell r="L9088">
            <v>95916432</v>
          </cell>
        </row>
        <row r="9089">
          <cell r="A9089" t="str">
            <v>004724324</v>
          </cell>
          <cell r="B9089" t="str">
            <v>Talilni vložek</v>
          </cell>
          <cell r="C9089" t="str">
            <v>M2 bat 250A/800V DC</v>
          </cell>
          <cell r="D9089" t="str">
            <v>65,6537</v>
          </cell>
          <cell r="E9089" t="str">
            <v>NO</v>
          </cell>
          <cell r="F9089">
            <v>30</v>
          </cell>
          <cell r="G9089">
            <v>459575.89999999997</v>
          </cell>
          <cell r="H9089">
            <v>0</v>
          </cell>
          <cell r="I9089">
            <v>464171.65899999999</v>
          </cell>
          <cell r="J9089">
            <v>58485629.033999994</v>
          </cell>
          <cell r="K9089">
            <v>0.64</v>
          </cell>
          <cell r="L9089">
            <v>95916432</v>
          </cell>
        </row>
        <row r="9090">
          <cell r="A9090" t="str">
            <v>004724325</v>
          </cell>
          <cell r="B9090" t="str">
            <v>Talilni vložek</v>
          </cell>
          <cell r="C9090" t="str">
            <v>M2 bat 315A/800V DC</v>
          </cell>
          <cell r="D9090" t="str">
            <v>65,6537</v>
          </cell>
          <cell r="E9090" t="str">
            <v>NO</v>
          </cell>
          <cell r="F9090">
            <v>30</v>
          </cell>
          <cell r="G9090">
            <v>459575.89999999997</v>
          </cell>
          <cell r="H9090">
            <v>0</v>
          </cell>
          <cell r="I9090">
            <v>464171.65899999999</v>
          </cell>
          <cell r="J9090">
            <v>58485629.033999994</v>
          </cell>
          <cell r="K9090">
            <v>0.64</v>
          </cell>
          <cell r="L9090">
            <v>95916432</v>
          </cell>
        </row>
        <row r="9091">
          <cell r="A9091" t="str">
            <v>004724326</v>
          </cell>
          <cell r="B9091" t="str">
            <v>Talilni vložek</v>
          </cell>
          <cell r="C9091" t="str">
            <v>M2 bat 350A/800V DC</v>
          </cell>
          <cell r="D9091" t="str">
            <v>72,0837</v>
          </cell>
          <cell r="E9091" t="str">
            <v>NO</v>
          </cell>
          <cell r="F9091">
            <v>30</v>
          </cell>
          <cell r="G9091">
            <v>504585.89999999997</v>
          </cell>
          <cell r="H9091">
            <v>0</v>
          </cell>
          <cell r="I9091">
            <v>509631.75899999996</v>
          </cell>
          <cell r="J9091">
            <v>64213601.633999996</v>
          </cell>
          <cell r="K9091">
            <v>0.64</v>
          </cell>
          <cell r="L9091">
            <v>105310307</v>
          </cell>
        </row>
        <row r="9092">
          <cell r="A9092" t="str">
            <v>004724327</v>
          </cell>
          <cell r="B9092" t="str">
            <v>Talilni vložek</v>
          </cell>
          <cell r="C9092" t="str">
            <v>M2 bat 400A/800V DC</v>
          </cell>
          <cell r="D9092" t="str">
            <v>72,0837</v>
          </cell>
          <cell r="E9092" t="str">
            <v>NO</v>
          </cell>
          <cell r="F9092">
            <v>30</v>
          </cell>
          <cell r="G9092">
            <v>504585.89999999997</v>
          </cell>
          <cell r="H9092">
            <v>0</v>
          </cell>
          <cell r="I9092">
            <v>509631.75899999996</v>
          </cell>
          <cell r="J9092">
            <v>64213601.633999996</v>
          </cell>
          <cell r="K9092">
            <v>0.64</v>
          </cell>
          <cell r="L9092">
            <v>105310307</v>
          </cell>
        </row>
        <row r="9093">
          <cell r="A9093" t="str">
            <v>004724330</v>
          </cell>
          <cell r="B9093" t="str">
            <v>Talilni vložek</v>
          </cell>
          <cell r="C9093" t="str">
            <v>M2/K bat 125A/800V DC</v>
          </cell>
          <cell r="D9093" t="str">
            <v>64,7291</v>
          </cell>
          <cell r="E9093" t="str">
            <v>NO</v>
          </cell>
          <cell r="F9093">
            <v>30</v>
          </cell>
          <cell r="G9093">
            <v>453103.69999999995</v>
          </cell>
          <cell r="H9093">
            <v>0</v>
          </cell>
          <cell r="I9093">
            <v>457634.73699999996</v>
          </cell>
          <cell r="J9093">
            <v>57661976.861999996</v>
          </cell>
          <cell r="K9093">
            <v>0.64</v>
          </cell>
          <cell r="L9093">
            <v>94565643</v>
          </cell>
        </row>
        <row r="9094">
          <cell r="A9094" t="str">
            <v>004724331</v>
          </cell>
          <cell r="B9094" t="str">
            <v>Talilni vložek</v>
          </cell>
          <cell r="C9094" t="str">
            <v>M2/K bat 160A/800V DC</v>
          </cell>
          <cell r="D9094" t="str">
            <v>64,7291</v>
          </cell>
          <cell r="E9094" t="str">
            <v>NO</v>
          </cell>
          <cell r="F9094">
            <v>30</v>
          </cell>
          <cell r="G9094">
            <v>453103.69999999995</v>
          </cell>
          <cell r="H9094">
            <v>0</v>
          </cell>
          <cell r="I9094">
            <v>457634.73699999996</v>
          </cell>
          <cell r="J9094">
            <v>57661976.861999996</v>
          </cell>
          <cell r="K9094">
            <v>0.64</v>
          </cell>
          <cell r="L9094">
            <v>94565643</v>
          </cell>
        </row>
        <row r="9095">
          <cell r="A9095" t="str">
            <v>004724332</v>
          </cell>
          <cell r="B9095" t="str">
            <v>Talilni vložek</v>
          </cell>
          <cell r="C9095" t="str">
            <v>M2/K bat 200A/800V DC</v>
          </cell>
          <cell r="D9095" t="str">
            <v>64,7291</v>
          </cell>
          <cell r="E9095" t="str">
            <v>NO</v>
          </cell>
          <cell r="F9095">
            <v>30</v>
          </cell>
          <cell r="G9095">
            <v>453103.69999999995</v>
          </cell>
          <cell r="H9095">
            <v>0</v>
          </cell>
          <cell r="I9095">
            <v>457634.73699999996</v>
          </cell>
          <cell r="J9095">
            <v>57661976.861999996</v>
          </cell>
          <cell r="K9095">
            <v>0.64</v>
          </cell>
          <cell r="L9095">
            <v>94565643</v>
          </cell>
        </row>
        <row r="9096">
          <cell r="A9096" t="str">
            <v>004724333</v>
          </cell>
          <cell r="B9096" t="str">
            <v>Talilni vložek</v>
          </cell>
          <cell r="C9096" t="str">
            <v>M2/K bat 224A/800V DC</v>
          </cell>
          <cell r="D9096" t="str">
            <v>69,5537</v>
          </cell>
          <cell r="E9096" t="str">
            <v>NO</v>
          </cell>
          <cell r="F9096">
            <v>30</v>
          </cell>
          <cell r="G9096">
            <v>486875.89999999997</v>
          </cell>
          <cell r="H9096">
            <v>0</v>
          </cell>
          <cell r="I9096">
            <v>491744.65899999999</v>
          </cell>
          <cell r="J9096">
            <v>61959827.033999994</v>
          </cell>
          <cell r="K9096">
            <v>0.64</v>
          </cell>
          <cell r="L9096">
            <v>101614117</v>
          </cell>
        </row>
        <row r="9097">
          <cell r="A9097" t="str">
            <v>004724334</v>
          </cell>
          <cell r="B9097" t="str">
            <v>Talilni vložek</v>
          </cell>
          <cell r="C9097" t="str">
            <v>M2/K bat 250A/800V DC</v>
          </cell>
          <cell r="D9097" t="str">
            <v>69,5537</v>
          </cell>
          <cell r="E9097" t="str">
            <v>NO</v>
          </cell>
          <cell r="F9097">
            <v>30</v>
          </cell>
          <cell r="G9097">
            <v>486875.89999999997</v>
          </cell>
          <cell r="H9097">
            <v>0</v>
          </cell>
          <cell r="I9097">
            <v>491744.65899999999</v>
          </cell>
          <cell r="J9097">
            <v>61959827.033999994</v>
          </cell>
          <cell r="K9097">
            <v>0.64</v>
          </cell>
          <cell r="L9097">
            <v>101614117</v>
          </cell>
        </row>
        <row r="9098">
          <cell r="A9098" t="str">
            <v>004724335</v>
          </cell>
          <cell r="B9098" t="str">
            <v>Talilni vložek</v>
          </cell>
          <cell r="C9098" t="str">
            <v>M2/K bat 315A/800V DC</v>
          </cell>
          <cell r="D9098" t="str">
            <v>69,5537</v>
          </cell>
          <cell r="E9098" t="str">
            <v>NO</v>
          </cell>
          <cell r="F9098">
            <v>30</v>
          </cell>
          <cell r="G9098">
            <v>486875.89999999997</v>
          </cell>
          <cell r="H9098">
            <v>0</v>
          </cell>
          <cell r="I9098">
            <v>491744.65899999999</v>
          </cell>
          <cell r="J9098">
            <v>61959827.033999994</v>
          </cell>
          <cell r="K9098">
            <v>0.64</v>
          </cell>
          <cell r="L9098">
            <v>101614117</v>
          </cell>
        </row>
        <row r="9099">
          <cell r="A9099" t="str">
            <v>004724336</v>
          </cell>
          <cell r="B9099" t="str">
            <v>Talilni vložek</v>
          </cell>
          <cell r="C9099" t="str">
            <v>M2/K bat 350A/800V DC</v>
          </cell>
          <cell r="D9099" t="str">
            <v>74,2835</v>
          </cell>
          <cell r="E9099" t="str">
            <v>NO</v>
          </cell>
          <cell r="F9099">
            <v>30</v>
          </cell>
          <cell r="G9099">
            <v>519984.49999999994</v>
          </cell>
          <cell r="H9099">
            <v>0</v>
          </cell>
          <cell r="I9099">
            <v>525184.34499999997</v>
          </cell>
          <cell r="J9099">
            <v>66173227.469999999</v>
          </cell>
          <cell r="K9099">
            <v>0.64</v>
          </cell>
          <cell r="L9099">
            <v>108524094</v>
          </cell>
        </row>
        <row r="9100">
          <cell r="A9100" t="str">
            <v>004724337</v>
          </cell>
          <cell r="B9100" t="str">
            <v>Talilni vložek</v>
          </cell>
          <cell r="C9100" t="str">
            <v>M2/K bat 400A/800V DC</v>
          </cell>
          <cell r="D9100" t="str">
            <v>74,2835</v>
          </cell>
          <cell r="E9100" t="str">
            <v>NO</v>
          </cell>
          <cell r="F9100">
            <v>30</v>
          </cell>
          <cell r="G9100">
            <v>519984.49999999994</v>
          </cell>
          <cell r="H9100">
            <v>0</v>
          </cell>
          <cell r="I9100">
            <v>525184.34499999997</v>
          </cell>
          <cell r="J9100">
            <v>66173227.469999999</v>
          </cell>
          <cell r="K9100">
            <v>0.64</v>
          </cell>
          <cell r="L9100">
            <v>108524094</v>
          </cell>
        </row>
        <row r="9101">
          <cell r="A9101" t="str">
            <v>004724340</v>
          </cell>
          <cell r="B9101" t="str">
            <v>Talilni vložek</v>
          </cell>
          <cell r="C9101" t="str">
            <v>S2 bat/110/125A/800V DC</v>
          </cell>
          <cell r="D9101" t="str">
            <v>59,9344</v>
          </cell>
          <cell r="E9101" t="str">
            <v>NO</v>
          </cell>
          <cell r="F9101">
            <v>30</v>
          </cell>
          <cell r="G9101">
            <v>419540.8</v>
          </cell>
          <cell r="H9101">
            <v>0</v>
          </cell>
          <cell r="I9101">
            <v>423736.20799999998</v>
          </cell>
          <cell r="J9101">
            <v>53390762.207999997</v>
          </cell>
          <cell r="K9101">
            <v>0.64</v>
          </cell>
          <cell r="L9101">
            <v>87560851</v>
          </cell>
        </row>
        <row r="9102">
          <cell r="A9102" t="str">
            <v>004724341</v>
          </cell>
          <cell r="B9102" t="str">
            <v>Talilni vložek</v>
          </cell>
          <cell r="C9102" t="str">
            <v>S2 bat/110/160A/800V DC</v>
          </cell>
          <cell r="D9102" t="str">
            <v>59,9344</v>
          </cell>
          <cell r="E9102" t="str">
            <v>NO</v>
          </cell>
          <cell r="F9102">
            <v>30</v>
          </cell>
          <cell r="G9102">
            <v>419540.8</v>
          </cell>
          <cell r="H9102">
            <v>0</v>
          </cell>
          <cell r="I9102">
            <v>423736.20799999998</v>
          </cell>
          <cell r="J9102">
            <v>53390762.207999997</v>
          </cell>
          <cell r="K9102">
            <v>0.64</v>
          </cell>
          <cell r="L9102">
            <v>87560851</v>
          </cell>
        </row>
        <row r="9103">
          <cell r="A9103" t="str">
            <v>004724342</v>
          </cell>
          <cell r="B9103" t="str">
            <v>Talilni vložek</v>
          </cell>
          <cell r="C9103" t="str">
            <v>S2 bat/110/200A/800V DC</v>
          </cell>
          <cell r="D9103" t="str">
            <v>59,9344</v>
          </cell>
          <cell r="E9103" t="str">
            <v>NO</v>
          </cell>
          <cell r="F9103">
            <v>30</v>
          </cell>
          <cell r="G9103">
            <v>419540.8</v>
          </cell>
          <cell r="H9103">
            <v>0</v>
          </cell>
          <cell r="I9103">
            <v>423736.20799999998</v>
          </cell>
          <cell r="J9103">
            <v>53390762.207999997</v>
          </cell>
          <cell r="K9103">
            <v>0.64</v>
          </cell>
          <cell r="L9103">
            <v>87560851</v>
          </cell>
        </row>
        <row r="9104">
          <cell r="A9104" t="str">
            <v>004724343</v>
          </cell>
          <cell r="B9104" t="str">
            <v>Talilni vložek</v>
          </cell>
          <cell r="C9104" t="str">
            <v>S2 bat/110/224A/800V DC</v>
          </cell>
          <cell r="D9104" t="str">
            <v>64,4016</v>
          </cell>
          <cell r="E9104" t="str">
            <v>NO</v>
          </cell>
          <cell r="F9104">
            <v>30</v>
          </cell>
          <cell r="G9104">
            <v>450811.19999999995</v>
          </cell>
          <cell r="H9104">
            <v>0</v>
          </cell>
          <cell r="I9104">
            <v>455319.31199999998</v>
          </cell>
          <cell r="J9104">
            <v>57370233.311999999</v>
          </cell>
          <cell r="K9104">
            <v>0.64</v>
          </cell>
          <cell r="L9104">
            <v>94087183</v>
          </cell>
        </row>
        <row r="9105">
          <cell r="A9105" t="str">
            <v>004724344</v>
          </cell>
          <cell r="B9105" t="str">
            <v>Talilni vložek</v>
          </cell>
          <cell r="C9105" t="str">
            <v>S2 bat/110/250A/800V DC</v>
          </cell>
          <cell r="D9105" t="str">
            <v>64,4016</v>
          </cell>
          <cell r="E9105" t="str">
            <v>NO</v>
          </cell>
          <cell r="F9105">
            <v>30</v>
          </cell>
          <cell r="G9105">
            <v>450811.19999999995</v>
          </cell>
          <cell r="H9105">
            <v>0</v>
          </cell>
          <cell r="I9105">
            <v>455319.31199999998</v>
          </cell>
          <cell r="J9105">
            <v>57370233.311999999</v>
          </cell>
          <cell r="K9105">
            <v>0.64</v>
          </cell>
          <cell r="L9105">
            <v>94087183</v>
          </cell>
        </row>
        <row r="9106">
          <cell r="A9106" t="str">
            <v>004724345</v>
          </cell>
          <cell r="B9106" t="str">
            <v>Talilni vložek</v>
          </cell>
          <cell r="C9106" t="str">
            <v>S2 bat/110/315A/800V DC</v>
          </cell>
          <cell r="D9106" t="str">
            <v>64,4016</v>
          </cell>
          <cell r="E9106" t="str">
            <v>NO</v>
          </cell>
          <cell r="F9106">
            <v>30</v>
          </cell>
          <cell r="G9106">
            <v>450811.19999999995</v>
          </cell>
          <cell r="H9106">
            <v>0</v>
          </cell>
          <cell r="I9106">
            <v>455319.31199999998</v>
          </cell>
          <cell r="J9106">
            <v>57370233.311999999</v>
          </cell>
          <cell r="K9106">
            <v>0.64</v>
          </cell>
          <cell r="L9106">
            <v>94087183</v>
          </cell>
        </row>
        <row r="9107">
          <cell r="A9107" t="str">
            <v>004724346</v>
          </cell>
          <cell r="B9107" t="str">
            <v>Talilni vložek</v>
          </cell>
          <cell r="C9107" t="str">
            <v>S2 bat/110/350A/800V DC</v>
          </cell>
          <cell r="D9107" t="str">
            <v>69,0379</v>
          </cell>
          <cell r="E9107" t="str">
            <v>NO</v>
          </cell>
          <cell r="F9107">
            <v>30</v>
          </cell>
          <cell r="G9107">
            <v>483265.3</v>
          </cell>
          <cell r="H9107">
            <v>0</v>
          </cell>
          <cell r="I9107">
            <v>488097.95299999998</v>
          </cell>
          <cell r="J9107">
            <v>61500342.077999994</v>
          </cell>
          <cell r="K9107">
            <v>0.64</v>
          </cell>
          <cell r="L9107">
            <v>100860562</v>
          </cell>
        </row>
        <row r="9108">
          <cell r="A9108" t="str">
            <v>004724347</v>
          </cell>
          <cell r="B9108" t="str">
            <v>Talilni vložek</v>
          </cell>
          <cell r="C9108" t="str">
            <v>S2 bat/110/400A/800V DC</v>
          </cell>
          <cell r="D9108" t="str">
            <v>69,0379</v>
          </cell>
          <cell r="E9108" t="str">
            <v>NO</v>
          </cell>
          <cell r="F9108">
            <v>30</v>
          </cell>
          <cell r="G9108">
            <v>483265.3</v>
          </cell>
          <cell r="H9108">
            <v>0</v>
          </cell>
          <cell r="I9108">
            <v>488097.95299999998</v>
          </cell>
          <cell r="J9108">
            <v>61500342.077999994</v>
          </cell>
          <cell r="K9108">
            <v>0.64</v>
          </cell>
          <cell r="L9108">
            <v>100860562</v>
          </cell>
        </row>
        <row r="9109">
          <cell r="A9109" t="str">
            <v>004656578</v>
          </cell>
          <cell r="B9109" t="str">
            <v>Merilni instrument</v>
          </cell>
          <cell r="C9109" t="str">
            <v>ENA3</v>
          </cell>
          <cell r="D9109" t="str">
            <v>247,6318</v>
          </cell>
          <cell r="E9109" t="str">
            <v>EK</v>
          </cell>
          <cell r="F9109">
            <v>32</v>
          </cell>
          <cell r="G9109">
            <v>1683896.2400000002</v>
          </cell>
          <cell r="H9109">
            <v>0</v>
          </cell>
          <cell r="I9109">
            <v>1700735.2024000003</v>
          </cell>
          <cell r="J9109">
            <v>214292635.50240004</v>
          </cell>
          <cell r="K9109">
            <v>0.57999999999999996</v>
          </cell>
          <cell r="L9109">
            <v>338582365</v>
          </cell>
        </row>
        <row r="9110">
          <cell r="A9110" t="str">
            <v>004656579</v>
          </cell>
          <cell r="B9110" t="str">
            <v>Merilni instrument</v>
          </cell>
          <cell r="C9110" t="str">
            <v>ENA3D</v>
          </cell>
          <cell r="D9110" t="str">
            <v>283,8706</v>
          </cell>
          <cell r="E9110" t="str">
            <v>EK</v>
          </cell>
          <cell r="F9110">
            <v>32</v>
          </cell>
          <cell r="G9110">
            <v>1930320.08</v>
          </cell>
          <cell r="H9110">
            <v>0</v>
          </cell>
          <cell r="I9110">
            <v>1949623.2808000001</v>
          </cell>
          <cell r="J9110">
            <v>245652533.38080001</v>
          </cell>
          <cell r="K9110">
            <v>0.57999999999999996</v>
          </cell>
          <cell r="L9110">
            <v>388131003</v>
          </cell>
        </row>
        <row r="9111">
          <cell r="A9111" t="str">
            <v>001695230</v>
          </cell>
          <cell r="C9111" t="str">
            <v>SL2H 3P M12</v>
          </cell>
          <cell r="D9111">
            <v>92.05959</v>
          </cell>
          <cell r="E9111" t="str">
            <v>NL</v>
          </cell>
          <cell r="F9111">
            <v>32</v>
          </cell>
          <cell r="G9111">
            <v>62.600521200000003</v>
          </cell>
          <cell r="H9111">
            <v>0</v>
          </cell>
          <cell r="I9111">
            <v>63.226526412000005</v>
          </cell>
          <cell r="J9111">
            <v>7966.5423279120005</v>
          </cell>
          <cell r="K9111">
            <v>0.55000000000000004</v>
          </cell>
          <cell r="L9111">
            <v>12349</v>
          </cell>
        </row>
        <row r="9112">
          <cell r="A9112" t="str">
            <v>003903200</v>
          </cell>
          <cell r="C9112" t="str">
            <v>ES-PZM.4</v>
          </cell>
          <cell r="D9112">
            <v>11.0352</v>
          </cell>
          <cell r="E9112" t="str">
            <v>RC</v>
          </cell>
          <cell r="F9112">
            <v>40</v>
          </cell>
          <cell r="G9112">
            <v>6.6211199999999995</v>
          </cell>
          <cell r="H9112">
            <v>0</v>
          </cell>
          <cell r="I9112">
            <v>6.6873311999999991</v>
          </cell>
          <cell r="J9112">
            <v>842.60373119999986</v>
          </cell>
          <cell r="K9112">
            <v>0.55000000000000004</v>
          </cell>
          <cell r="L9112">
            <v>1307</v>
          </cell>
        </row>
        <row r="9113">
          <cell r="A9113" t="str">
            <v>003903201</v>
          </cell>
          <cell r="C9113" t="str">
            <v>ES-PZD.4/SO</v>
          </cell>
          <cell r="D9113">
            <v>1.5345</v>
          </cell>
          <cell r="E9113" t="str">
            <v>RC</v>
          </cell>
          <cell r="F9113">
            <v>40</v>
          </cell>
          <cell r="G9113">
            <v>0.92069999999999996</v>
          </cell>
          <cell r="H9113">
            <v>0</v>
          </cell>
          <cell r="I9113">
            <v>0.92990699999999993</v>
          </cell>
          <cell r="J9113">
            <v>117.16828199999999</v>
          </cell>
          <cell r="K9113">
            <v>0.55000000000000004</v>
          </cell>
          <cell r="L9113">
            <v>182</v>
          </cell>
        </row>
        <row r="9114">
          <cell r="A9114" t="str">
            <v>003903202</v>
          </cell>
          <cell r="C9114" t="str">
            <v>ES-PZM.6</v>
          </cell>
          <cell r="D9114">
            <v>12.860099999999999</v>
          </cell>
          <cell r="E9114" t="str">
            <v>RC</v>
          </cell>
          <cell r="F9114">
            <v>40</v>
          </cell>
          <cell r="G9114">
            <v>7.7160599999999988</v>
          </cell>
          <cell r="H9114">
            <v>0</v>
          </cell>
          <cell r="I9114">
            <v>7.7932205999999988</v>
          </cell>
          <cell r="J9114">
            <v>981.94579559999988</v>
          </cell>
          <cell r="K9114">
            <v>0.55000000000000004</v>
          </cell>
          <cell r="L9114">
            <v>1523</v>
          </cell>
        </row>
        <row r="9115">
          <cell r="A9115" t="str">
            <v>003903203</v>
          </cell>
          <cell r="C9115" t="str">
            <v>ES-PZD.6/SO</v>
          </cell>
          <cell r="D9115">
            <v>1.9700999999999995</v>
          </cell>
          <cell r="E9115" t="str">
            <v>RC</v>
          </cell>
          <cell r="F9115">
            <v>40</v>
          </cell>
          <cell r="G9115">
            <v>1.1820599999999997</v>
          </cell>
          <cell r="H9115">
            <v>0</v>
          </cell>
          <cell r="I9115">
            <v>1.1938805999999997</v>
          </cell>
          <cell r="J9115">
            <v>150.42895559999997</v>
          </cell>
          <cell r="K9115">
            <v>0.55000000000000004</v>
          </cell>
          <cell r="L9115">
            <v>234</v>
          </cell>
        </row>
        <row r="9116">
          <cell r="A9116" t="str">
            <v>003903204</v>
          </cell>
          <cell r="C9116" t="str">
            <v>ESC-QBLOK7001</v>
          </cell>
          <cell r="D9116">
            <v>2.1707399999999999</v>
          </cell>
          <cell r="E9116" t="str">
            <v>RC</v>
          </cell>
          <cell r="F9116">
            <v>40</v>
          </cell>
          <cell r="G9116">
            <v>1.3024439999999999</v>
          </cell>
          <cell r="H9116">
            <v>0</v>
          </cell>
          <cell r="I9116">
            <v>1.3154684399999999</v>
          </cell>
          <cell r="J9116">
            <v>165.74902343999997</v>
          </cell>
          <cell r="K9116">
            <v>0.55000000000000004</v>
          </cell>
          <cell r="L9116">
            <v>257</v>
          </cell>
        </row>
        <row r="9117">
          <cell r="A9117" t="str">
            <v>003903205</v>
          </cell>
          <cell r="C9117" t="str">
            <v>ESC-QBLOK7002</v>
          </cell>
          <cell r="D9117">
            <v>2.2248600000000001</v>
          </cell>
          <cell r="E9117" t="str">
            <v>RC</v>
          </cell>
          <cell r="F9117">
            <v>40</v>
          </cell>
          <cell r="G9117">
            <v>1.334916</v>
          </cell>
          <cell r="H9117">
            <v>0</v>
          </cell>
          <cell r="I9117">
            <v>1.34826516</v>
          </cell>
          <cell r="J9117">
            <v>169.88141016</v>
          </cell>
          <cell r="K9117">
            <v>0.55000000000000004</v>
          </cell>
          <cell r="L9117">
            <v>264</v>
          </cell>
        </row>
        <row r="9118">
          <cell r="A9118" t="str">
            <v>003903206</v>
          </cell>
          <cell r="C9118" t="str">
            <v>ESC-QBLOK1201</v>
          </cell>
          <cell r="D9118">
            <v>3.0277499999999997</v>
          </cell>
          <cell r="E9118" t="str">
            <v>RC</v>
          </cell>
          <cell r="F9118">
            <v>40</v>
          </cell>
          <cell r="G9118">
            <v>1.8166499999999997</v>
          </cell>
          <cell r="H9118">
            <v>0</v>
          </cell>
          <cell r="I9118">
            <v>1.8348164999999996</v>
          </cell>
          <cell r="J9118">
            <v>231.18687899999995</v>
          </cell>
          <cell r="K9118">
            <v>0.55000000000000004</v>
          </cell>
          <cell r="L9118">
            <v>359</v>
          </cell>
        </row>
        <row r="9119">
          <cell r="A9119" t="str">
            <v>003903207</v>
          </cell>
          <cell r="C9119" t="str">
            <v>ESC-QBLOK1202</v>
          </cell>
          <cell r="D9119">
            <v>3.0277499999999997</v>
          </cell>
          <cell r="E9119" t="str">
            <v>RC</v>
          </cell>
          <cell r="F9119">
            <v>40</v>
          </cell>
          <cell r="G9119">
            <v>1.8166499999999997</v>
          </cell>
          <cell r="H9119">
            <v>0</v>
          </cell>
          <cell r="I9119">
            <v>1.8348164999999996</v>
          </cell>
          <cell r="J9119">
            <v>231.18687899999995</v>
          </cell>
          <cell r="K9119">
            <v>0.55000000000000004</v>
          </cell>
          <cell r="L9119">
            <v>359</v>
          </cell>
        </row>
        <row r="9120">
          <cell r="A9120" t="str">
            <v>003903208</v>
          </cell>
          <cell r="C9120" t="str">
            <v>EC-TSA/3</v>
          </cell>
          <cell r="D9120">
            <v>0.66</v>
          </cell>
          <cell r="E9120" t="str">
            <v>RC</v>
          </cell>
          <cell r="F9120">
            <v>40</v>
          </cell>
          <cell r="G9120">
            <v>0.39600000000000002</v>
          </cell>
          <cell r="H9120">
            <v>0</v>
          </cell>
          <cell r="I9120">
            <v>0.39996000000000004</v>
          </cell>
          <cell r="J9120">
            <v>50.394960000000005</v>
          </cell>
          <cell r="K9120">
            <v>0.55000000000000004</v>
          </cell>
          <cell r="L9120">
            <v>79</v>
          </cell>
        </row>
        <row r="9121">
          <cell r="A9121" t="str">
            <v>003903209</v>
          </cell>
          <cell r="C9121" t="str">
            <v>EC-TSA/6</v>
          </cell>
          <cell r="D9121">
            <v>0.98999999999999988</v>
          </cell>
          <cell r="E9121" t="str">
            <v>RC</v>
          </cell>
          <cell r="F9121">
            <v>40</v>
          </cell>
          <cell r="G9121">
            <v>0.59399999999999986</v>
          </cell>
          <cell r="H9121">
            <v>0</v>
          </cell>
          <cell r="I9121">
            <v>0.59993999999999992</v>
          </cell>
          <cell r="J9121">
            <v>75.592439999999996</v>
          </cell>
          <cell r="K9121">
            <v>0.55000000000000004</v>
          </cell>
          <cell r="L9121">
            <v>118</v>
          </cell>
        </row>
        <row r="9122">
          <cell r="A9122" t="str">
            <v>003903210</v>
          </cell>
          <cell r="C9122" t="str">
            <v>EC-TSA/10</v>
          </cell>
          <cell r="D9122">
            <v>1.65</v>
          </cell>
          <cell r="E9122" t="str">
            <v>RC</v>
          </cell>
          <cell r="F9122">
            <v>40</v>
          </cell>
          <cell r="G9122">
            <v>0.98999999999999988</v>
          </cell>
          <cell r="H9122">
            <v>0</v>
          </cell>
          <cell r="I9122">
            <v>0.9998999999999999</v>
          </cell>
          <cell r="J9122">
            <v>125.98739999999999</v>
          </cell>
          <cell r="K9122">
            <v>0.55000000000000004</v>
          </cell>
          <cell r="L9122">
            <v>196</v>
          </cell>
        </row>
        <row r="9123">
          <cell r="A9123" t="str">
            <v>002473022</v>
          </cell>
          <cell r="C9123" t="str">
            <v>ERM4-110DCL</v>
          </cell>
          <cell r="D9123">
            <v>4.6102188035280003</v>
          </cell>
          <cell r="E9123" t="str">
            <v>CE</v>
          </cell>
          <cell r="F9123">
            <v>32</v>
          </cell>
          <cell r="G9123">
            <v>3.1349487863990406</v>
          </cell>
          <cell r="H9123">
            <v>0</v>
          </cell>
          <cell r="I9123">
            <v>3.1662982742630312</v>
          </cell>
          <cell r="J9123">
            <v>398.95358255714194</v>
          </cell>
          <cell r="K9123">
            <v>0.55000000000000004</v>
          </cell>
          <cell r="L9123">
            <v>619</v>
          </cell>
        </row>
        <row r="9124">
          <cell r="A9124" t="str">
            <v>002473023</v>
          </cell>
          <cell r="C9124" t="str">
            <v>ERM4-220DCL</v>
          </cell>
          <cell r="D9124">
            <v>5.2735596385679999</v>
          </cell>
          <cell r="E9124" t="str">
            <v>CE</v>
          </cell>
          <cell r="F9124">
            <v>32</v>
          </cell>
          <cell r="G9124">
            <v>3.58602055422624</v>
          </cell>
          <cell r="H9124">
            <v>0</v>
          </cell>
          <cell r="I9124">
            <v>3.6218807597685023</v>
          </cell>
          <cell r="J9124">
            <v>456.35697573083127</v>
          </cell>
          <cell r="K9124">
            <v>0.55000000000000004</v>
          </cell>
          <cell r="L9124">
            <v>708</v>
          </cell>
        </row>
        <row r="9125">
          <cell r="A9125" t="str">
            <v>002473024</v>
          </cell>
          <cell r="C9125" t="str">
            <v>ERM4-048DCL</v>
          </cell>
          <cell r="D9125">
            <v>5.2735596385679999</v>
          </cell>
          <cell r="E9125" t="str">
            <v>CE</v>
          </cell>
          <cell r="F9125">
            <v>32</v>
          </cell>
          <cell r="G9125">
            <v>3.58602055422624</v>
          </cell>
          <cell r="H9125">
            <v>0</v>
          </cell>
          <cell r="I9125">
            <v>3.6218807597685023</v>
          </cell>
          <cell r="J9125">
            <v>456.35697573083127</v>
          </cell>
          <cell r="K9125">
            <v>0.55000000000000004</v>
          </cell>
          <cell r="L9125">
            <v>708</v>
          </cell>
        </row>
        <row r="9126">
          <cell r="A9126" t="str">
            <v>002473025</v>
          </cell>
          <cell r="C9126" t="str">
            <v>ERM4-048DC</v>
          </cell>
          <cell r="D9126">
            <v>4.4093822500000002</v>
          </cell>
          <cell r="E9126" t="str">
            <v>CE</v>
          </cell>
          <cell r="F9126">
            <v>32</v>
          </cell>
          <cell r="G9126">
            <v>2.9983799300000005</v>
          </cell>
          <cell r="H9126">
            <v>0</v>
          </cell>
          <cell r="I9126">
            <v>3.0283637293000005</v>
          </cell>
          <cell r="J9126">
            <v>381.57382989180007</v>
          </cell>
          <cell r="K9126">
            <v>0.55000000000000004</v>
          </cell>
          <cell r="L9126">
            <v>592</v>
          </cell>
        </row>
        <row r="9127">
          <cell r="A9127" t="str">
            <v>004660011</v>
          </cell>
          <cell r="C9127" t="str">
            <v>LAS16</v>
          </cell>
          <cell r="D9127">
            <v>12.860217967874998</v>
          </cell>
          <cell r="E9127" t="str">
            <v>EF</v>
          </cell>
          <cell r="F9127">
            <v>36</v>
          </cell>
          <cell r="G9127">
            <v>8.230539499439999</v>
          </cell>
          <cell r="H9127">
            <v>0</v>
          </cell>
          <cell r="I9127">
            <v>8.3128448944343987</v>
          </cell>
          <cell r="J9127">
            <v>1047.4184566987342</v>
          </cell>
          <cell r="K9127">
            <v>0.55000000000000004</v>
          </cell>
          <cell r="L9127">
            <v>1624</v>
          </cell>
        </row>
        <row r="9128">
          <cell r="A9128" t="str">
            <v>004660012</v>
          </cell>
          <cell r="C9128" t="str">
            <v>LAS25</v>
          </cell>
          <cell r="D9128">
            <v>13.474033710037499</v>
          </cell>
          <cell r="E9128" t="str">
            <v>EF</v>
          </cell>
          <cell r="F9128">
            <v>36</v>
          </cell>
          <cell r="G9128">
            <v>8.6233815744240001</v>
          </cell>
          <cell r="H9128">
            <v>0</v>
          </cell>
          <cell r="I9128">
            <v>8.7096153901682403</v>
          </cell>
          <cell r="J9128">
            <v>1097.4115391611983</v>
          </cell>
          <cell r="K9128">
            <v>0.55000000000000004</v>
          </cell>
          <cell r="L9128">
            <v>1701</v>
          </cell>
        </row>
        <row r="9129">
          <cell r="A9129" t="str">
            <v>004660013</v>
          </cell>
          <cell r="C9129" t="str">
            <v>LAS32</v>
          </cell>
          <cell r="D9129">
            <v>13.8623458447125</v>
          </cell>
          <cell r="E9129" t="str">
            <v>EF</v>
          </cell>
          <cell r="F9129">
            <v>36</v>
          </cell>
          <cell r="G9129">
            <v>8.8719013406160006</v>
          </cell>
          <cell r="H9129">
            <v>0</v>
          </cell>
          <cell r="I9129">
            <v>8.9606203540221614</v>
          </cell>
          <cell r="J9129">
            <v>1129.0381646067924</v>
          </cell>
          <cell r="K9129">
            <v>0.55000000000000004</v>
          </cell>
          <cell r="L9129">
            <v>1751</v>
          </cell>
        </row>
        <row r="9130">
          <cell r="A9130" t="str">
            <v>004660014</v>
          </cell>
          <cell r="C9130" t="str">
            <v>LAS40</v>
          </cell>
          <cell r="D9130">
            <v>14.224498236375</v>
          </cell>
          <cell r="E9130" t="str">
            <v>EF</v>
          </cell>
          <cell r="F9130">
            <v>36</v>
          </cell>
          <cell r="G9130">
            <v>9.1036788712799996</v>
          </cell>
          <cell r="H9130">
            <v>0</v>
          </cell>
          <cell r="I9130">
            <v>9.1947156599928004</v>
          </cell>
          <cell r="J9130">
            <v>1158.5341731590929</v>
          </cell>
          <cell r="K9130">
            <v>0.55000000000000004</v>
          </cell>
          <cell r="L9130">
            <v>1796</v>
          </cell>
        </row>
        <row r="9131">
          <cell r="A9131" t="str">
            <v>004660015</v>
          </cell>
          <cell r="C9131" t="str">
            <v>LAS63</v>
          </cell>
          <cell r="D9131">
            <v>15.452460856687502</v>
          </cell>
          <cell r="E9131" t="str">
            <v>EF</v>
          </cell>
          <cell r="F9131">
            <v>36</v>
          </cell>
          <cell r="G9131">
            <v>9.8895749482800017</v>
          </cell>
          <cell r="H9131">
            <v>0</v>
          </cell>
          <cell r="I9131">
            <v>9.9884706977628017</v>
          </cell>
          <cell r="J9131">
            <v>1258.5473079181131</v>
          </cell>
          <cell r="K9131">
            <v>0.55000000000000004</v>
          </cell>
          <cell r="L9131">
            <v>1951</v>
          </cell>
        </row>
        <row r="9132">
          <cell r="A9132" t="str">
            <v>004660106</v>
          </cell>
          <cell r="C9132" t="str">
            <v>LAS80</v>
          </cell>
          <cell r="D9132">
            <v>21.865461147937502</v>
          </cell>
          <cell r="E9132" t="str">
            <v>EF</v>
          </cell>
          <cell r="F9132">
            <v>36</v>
          </cell>
          <cell r="G9132">
            <v>13.993895134680002</v>
          </cell>
          <cell r="H9132">
            <v>0</v>
          </cell>
          <cell r="I9132">
            <v>14.133834086026802</v>
          </cell>
          <cell r="J9132">
            <v>1780.863094839377</v>
          </cell>
          <cell r="K9132">
            <v>0.55000000000000004</v>
          </cell>
          <cell r="L9132">
            <v>2761</v>
          </cell>
        </row>
        <row r="9133">
          <cell r="A9133" t="str">
            <v>004660107</v>
          </cell>
          <cell r="C9133" t="str">
            <v>LAS100</v>
          </cell>
          <cell r="D9133">
            <v>24.219065368424996</v>
          </cell>
          <cell r="E9133" t="str">
            <v>EF</v>
          </cell>
          <cell r="F9133">
            <v>36</v>
          </cell>
          <cell r="G9133">
            <v>15.500201835791998</v>
          </cell>
          <cell r="H9133">
            <v>0</v>
          </cell>
          <cell r="I9133">
            <v>15.655203854149917</v>
          </cell>
          <cell r="J9133">
            <v>1972.5556856228895</v>
          </cell>
          <cell r="K9133">
            <v>0.55000000000000004</v>
          </cell>
          <cell r="L9133">
            <v>3058</v>
          </cell>
        </row>
        <row r="9134">
          <cell r="A9134" t="str">
            <v>004660108</v>
          </cell>
          <cell r="C9134" t="str">
            <v>LAS125</v>
          </cell>
          <cell r="D9134">
            <v>26.811639393224997</v>
          </cell>
          <cell r="E9134" t="str">
            <v>EF</v>
          </cell>
          <cell r="F9134">
            <v>36</v>
          </cell>
          <cell r="G9134">
            <v>17.159449211663997</v>
          </cell>
          <cell r="H9134">
            <v>0</v>
          </cell>
          <cell r="I9134">
            <v>17.331043703780637</v>
          </cell>
          <cell r="J9134">
            <v>2183.7115066763604</v>
          </cell>
          <cell r="K9134">
            <v>0.55000000000000004</v>
          </cell>
          <cell r="L9134">
            <v>3385</v>
          </cell>
        </row>
        <row r="9135">
          <cell r="A9135" t="str">
            <v>004661011</v>
          </cell>
          <cell r="C9135" t="str">
            <v>LAS16</v>
          </cell>
          <cell r="D9135">
            <v>12.859997210549999</v>
          </cell>
          <cell r="E9135" t="str">
            <v>EF</v>
          </cell>
          <cell r="F9135">
            <v>36</v>
          </cell>
          <cell r="G9135">
            <v>8.2303982147519985</v>
          </cell>
          <cell r="H9135">
            <v>0</v>
          </cell>
          <cell r="I9135">
            <v>8.3127021968995187</v>
          </cell>
          <cell r="J9135">
            <v>1047.4004768093394</v>
          </cell>
          <cell r="K9135">
            <v>0.55000000000000004</v>
          </cell>
          <cell r="L9135">
            <v>1624</v>
          </cell>
        </row>
        <row r="9136">
          <cell r="A9136" t="str">
            <v>004661012</v>
          </cell>
          <cell r="C9136" t="str">
            <v>LAS25</v>
          </cell>
          <cell r="D9136">
            <v>13.474033710037499</v>
          </cell>
          <cell r="E9136" t="str">
            <v>EF</v>
          </cell>
          <cell r="F9136">
            <v>36</v>
          </cell>
          <cell r="G9136">
            <v>8.6233815744240001</v>
          </cell>
          <cell r="H9136">
            <v>0</v>
          </cell>
          <cell r="I9136">
            <v>8.7096153901682403</v>
          </cell>
          <cell r="J9136">
            <v>1097.4115391611983</v>
          </cell>
          <cell r="K9136">
            <v>0.55000000000000004</v>
          </cell>
          <cell r="L9136">
            <v>1701</v>
          </cell>
        </row>
        <row r="9137">
          <cell r="A9137" t="str">
            <v>004661013</v>
          </cell>
          <cell r="C9137" t="str">
            <v>LAS32</v>
          </cell>
          <cell r="D9137">
            <v>13.849321162537501</v>
          </cell>
          <cell r="E9137" t="str">
            <v>EF</v>
          </cell>
          <cell r="F9137">
            <v>36</v>
          </cell>
          <cell r="G9137">
            <v>8.8635655440240004</v>
          </cell>
          <cell r="H9137">
            <v>0</v>
          </cell>
          <cell r="I9137">
            <v>8.9522011994642412</v>
          </cell>
          <cell r="J9137">
            <v>1127.9773511324943</v>
          </cell>
          <cell r="K9137">
            <v>0.55000000000000004</v>
          </cell>
          <cell r="L9137">
            <v>1749</v>
          </cell>
        </row>
        <row r="9138">
          <cell r="A9138" t="str">
            <v>004661014</v>
          </cell>
          <cell r="C9138" t="str">
            <v>LAS40</v>
          </cell>
          <cell r="D9138">
            <v>14.224498236375</v>
          </cell>
          <cell r="E9138" t="str">
            <v>EF</v>
          </cell>
          <cell r="F9138">
            <v>36</v>
          </cell>
          <cell r="G9138">
            <v>9.1036788712799996</v>
          </cell>
          <cell r="H9138">
            <v>0</v>
          </cell>
          <cell r="I9138">
            <v>9.1947156599928004</v>
          </cell>
          <cell r="J9138">
            <v>1158.5341731590929</v>
          </cell>
          <cell r="K9138">
            <v>0.55000000000000004</v>
          </cell>
          <cell r="L9138">
            <v>1796</v>
          </cell>
        </row>
        <row r="9139">
          <cell r="A9139" t="str">
            <v>004661015</v>
          </cell>
          <cell r="C9139" t="str">
            <v>LAS63</v>
          </cell>
          <cell r="D9139">
            <v>15.452460856687502</v>
          </cell>
          <cell r="E9139" t="str">
            <v>EF</v>
          </cell>
          <cell r="F9139">
            <v>36</v>
          </cell>
          <cell r="G9139">
            <v>9.8895749482800017</v>
          </cell>
          <cell r="H9139">
            <v>0</v>
          </cell>
          <cell r="I9139">
            <v>9.9884706977628017</v>
          </cell>
          <cell r="J9139">
            <v>1258.5473079181131</v>
          </cell>
          <cell r="K9139">
            <v>0.55000000000000004</v>
          </cell>
          <cell r="L9139">
            <v>1951</v>
          </cell>
        </row>
        <row r="9140">
          <cell r="A9140" t="str">
            <v>004661106</v>
          </cell>
          <cell r="C9140" t="str">
            <v>LAS80</v>
          </cell>
          <cell r="D9140">
            <v>21.865461147937502</v>
          </cell>
          <cell r="E9140" t="str">
            <v>EF</v>
          </cell>
          <cell r="F9140">
            <v>36</v>
          </cell>
          <cell r="G9140">
            <v>13.993895134680002</v>
          </cell>
          <cell r="H9140">
            <v>0</v>
          </cell>
          <cell r="I9140">
            <v>14.133834086026802</v>
          </cell>
          <cell r="J9140">
            <v>1780.863094839377</v>
          </cell>
          <cell r="K9140">
            <v>0.55000000000000004</v>
          </cell>
          <cell r="L9140">
            <v>2761</v>
          </cell>
        </row>
        <row r="9141">
          <cell r="A9141" t="str">
            <v>004661107</v>
          </cell>
          <cell r="C9141" t="str">
            <v>LAS100</v>
          </cell>
          <cell r="D9141">
            <v>24.219065368424996</v>
          </cell>
          <cell r="E9141" t="str">
            <v>EF</v>
          </cell>
          <cell r="F9141">
            <v>36</v>
          </cell>
          <cell r="G9141">
            <v>15.500201835791998</v>
          </cell>
          <cell r="H9141">
            <v>0</v>
          </cell>
          <cell r="I9141">
            <v>15.655203854149917</v>
          </cell>
          <cell r="J9141">
            <v>1972.5556856228895</v>
          </cell>
          <cell r="K9141">
            <v>0.55000000000000004</v>
          </cell>
          <cell r="L9141">
            <v>3058</v>
          </cell>
        </row>
        <row r="9142">
          <cell r="A9142" t="str">
            <v>004661108</v>
          </cell>
          <cell r="C9142" t="str">
            <v>LAS125</v>
          </cell>
          <cell r="D9142">
            <v>26.811639393224997</v>
          </cell>
          <cell r="E9142" t="str">
            <v>EF</v>
          </cell>
          <cell r="F9142">
            <v>36</v>
          </cell>
          <cell r="G9142">
            <v>17.159449211663997</v>
          </cell>
          <cell r="H9142">
            <v>0</v>
          </cell>
          <cell r="I9142">
            <v>17.331043703780637</v>
          </cell>
          <cell r="J9142">
            <v>2183.7115066763604</v>
          </cell>
          <cell r="K9142">
            <v>0.55000000000000004</v>
          </cell>
          <cell r="L9142">
            <v>3385</v>
          </cell>
        </row>
        <row r="9143">
          <cell r="A9143" t="str">
            <v>004661200</v>
          </cell>
          <cell r="C9143" t="str">
            <v>LAS16 D</v>
          </cell>
          <cell r="D9143">
            <v>26.734672621079998</v>
          </cell>
          <cell r="E9143" t="str">
            <v>EF</v>
          </cell>
          <cell r="F9143">
            <v>36</v>
          </cell>
          <cell r="G9143">
            <v>17.110190477491198</v>
          </cell>
          <cell r="H9143">
            <v>0</v>
          </cell>
          <cell r="I9143">
            <v>17.281292382266109</v>
          </cell>
          <cell r="J9143">
            <v>2177.4428401655296</v>
          </cell>
          <cell r="K9143">
            <v>0.55000000000000004</v>
          </cell>
          <cell r="L9143">
            <v>3376</v>
          </cell>
        </row>
        <row r="9144">
          <cell r="A9144" t="str">
            <v>004661201</v>
          </cell>
          <cell r="C9144" t="str">
            <v>LAS25 D</v>
          </cell>
          <cell r="D9144">
            <v>27.363727618289996</v>
          </cell>
          <cell r="E9144" t="str">
            <v>EF</v>
          </cell>
          <cell r="F9144">
            <v>36</v>
          </cell>
          <cell r="G9144">
            <v>17.512785675705597</v>
          </cell>
          <cell r="H9144">
            <v>0</v>
          </cell>
          <cell r="I9144">
            <v>17.687913532462652</v>
          </cell>
          <cell r="J9144">
            <v>2228.6771050902939</v>
          </cell>
          <cell r="K9144">
            <v>0.55000000000000004</v>
          </cell>
          <cell r="L9144">
            <v>3455</v>
          </cell>
        </row>
        <row r="9145">
          <cell r="A9145" t="str">
            <v>004661202</v>
          </cell>
          <cell r="C9145" t="str">
            <v>LAS32 D</v>
          </cell>
          <cell r="D9145">
            <v>27.992782615499991</v>
          </cell>
          <cell r="E9145" t="str">
            <v>EF</v>
          </cell>
          <cell r="F9145">
            <v>36</v>
          </cell>
          <cell r="G9145">
            <v>17.915380873919993</v>
          </cell>
          <cell r="H9145">
            <v>0</v>
          </cell>
          <cell r="I9145">
            <v>18.094534682659194</v>
          </cell>
          <cell r="J9145">
            <v>2279.9113700150583</v>
          </cell>
          <cell r="K9145">
            <v>0.55000000000000004</v>
          </cell>
          <cell r="L9145">
            <v>3534</v>
          </cell>
        </row>
        <row r="9146">
          <cell r="A9146" t="str">
            <v>004661203</v>
          </cell>
          <cell r="C9146" t="str">
            <v>LAS40 D</v>
          </cell>
          <cell r="D9146">
            <v>28.464546403349992</v>
          </cell>
          <cell r="E9146" t="str">
            <v>EF</v>
          </cell>
          <cell r="F9146">
            <v>36</v>
          </cell>
          <cell r="G9146">
            <v>18.217309698143996</v>
          </cell>
          <cell r="H9146">
            <v>0</v>
          </cell>
          <cell r="I9146">
            <v>18.399482795125436</v>
          </cell>
          <cell r="J9146">
            <v>2318.3348321858048</v>
          </cell>
          <cell r="K9146">
            <v>0.55000000000000004</v>
          </cell>
          <cell r="L9146">
            <v>3594</v>
          </cell>
        </row>
        <row r="9147">
          <cell r="A9147" t="str">
            <v>004661204</v>
          </cell>
          <cell r="C9147" t="str">
            <v>LAS63 D</v>
          </cell>
          <cell r="D9147">
            <v>29.093601400559997</v>
          </cell>
          <cell r="E9147" t="str">
            <v>EF</v>
          </cell>
          <cell r="F9147">
            <v>36</v>
          </cell>
          <cell r="G9147">
            <v>18.619904896358399</v>
          </cell>
          <cell r="H9147">
            <v>0</v>
          </cell>
          <cell r="I9147">
            <v>18.806103945321983</v>
          </cell>
          <cell r="J9147">
            <v>2369.5690971105696</v>
          </cell>
          <cell r="K9147">
            <v>0.55000000000000004</v>
          </cell>
          <cell r="L9147">
            <v>3673</v>
          </cell>
        </row>
        <row r="9148">
          <cell r="A9148" t="str">
            <v>004661205</v>
          </cell>
          <cell r="C9148" t="str">
            <v>LAS16 D Y_R</v>
          </cell>
          <cell r="D9148">
            <v>26.734672621079998</v>
          </cell>
          <cell r="E9148" t="str">
            <v>EF</v>
          </cell>
          <cell r="F9148">
            <v>36</v>
          </cell>
          <cell r="G9148">
            <v>17.110190477491198</v>
          </cell>
          <cell r="H9148">
            <v>0</v>
          </cell>
          <cell r="I9148">
            <v>17.281292382266109</v>
          </cell>
          <cell r="J9148">
            <v>2177.4428401655296</v>
          </cell>
          <cell r="K9148">
            <v>0.55000000000000004</v>
          </cell>
          <cell r="L9148">
            <v>3376</v>
          </cell>
        </row>
        <row r="9149">
          <cell r="A9149" t="str">
            <v>004661206</v>
          </cell>
          <cell r="C9149" t="str">
            <v>LAS25 D Y_R</v>
          </cell>
          <cell r="D9149">
            <v>27.363727618289996</v>
          </cell>
          <cell r="E9149" t="str">
            <v>EF</v>
          </cell>
          <cell r="F9149">
            <v>36</v>
          </cell>
          <cell r="G9149">
            <v>17.512785675705597</v>
          </cell>
          <cell r="H9149">
            <v>0</v>
          </cell>
          <cell r="I9149">
            <v>17.687913532462652</v>
          </cell>
          <cell r="J9149">
            <v>2228.6771050902939</v>
          </cell>
          <cell r="K9149">
            <v>0.55000000000000004</v>
          </cell>
          <cell r="L9149">
            <v>3455</v>
          </cell>
        </row>
        <row r="9150">
          <cell r="A9150" t="str">
            <v>004661207</v>
          </cell>
          <cell r="C9150" t="str">
            <v>LAS32 D Y_R</v>
          </cell>
          <cell r="D9150">
            <v>27.992782615499991</v>
          </cell>
          <cell r="E9150" t="str">
            <v>EF</v>
          </cell>
          <cell r="F9150">
            <v>36</v>
          </cell>
          <cell r="G9150">
            <v>17.915380873919993</v>
          </cell>
          <cell r="H9150">
            <v>0</v>
          </cell>
          <cell r="I9150">
            <v>18.094534682659194</v>
          </cell>
          <cell r="J9150">
            <v>2279.9113700150583</v>
          </cell>
          <cell r="K9150">
            <v>0.55000000000000004</v>
          </cell>
          <cell r="L9150">
            <v>3534</v>
          </cell>
        </row>
        <row r="9151">
          <cell r="A9151" t="str">
            <v>004661208</v>
          </cell>
          <cell r="C9151" t="str">
            <v>LAS40 D Y_R</v>
          </cell>
          <cell r="D9151">
            <v>28.464546403349992</v>
          </cell>
          <cell r="E9151" t="str">
            <v>EF</v>
          </cell>
          <cell r="F9151">
            <v>36</v>
          </cell>
          <cell r="G9151">
            <v>18.217309698143996</v>
          </cell>
          <cell r="H9151">
            <v>0</v>
          </cell>
          <cell r="I9151">
            <v>18.399482795125436</v>
          </cell>
          <cell r="J9151">
            <v>2318.3348321858048</v>
          </cell>
          <cell r="K9151">
            <v>0.55000000000000004</v>
          </cell>
          <cell r="L9151">
            <v>3594</v>
          </cell>
        </row>
        <row r="9152">
          <cell r="A9152" t="str">
            <v>004661209</v>
          </cell>
          <cell r="C9152" t="str">
            <v>LAS63 D Y_R</v>
          </cell>
          <cell r="D9152">
            <v>29.093601400559997</v>
          </cell>
          <cell r="E9152" t="str">
            <v>EF</v>
          </cell>
          <cell r="F9152">
            <v>36</v>
          </cell>
          <cell r="G9152">
            <v>18.619904896358399</v>
          </cell>
          <cell r="H9152">
            <v>0</v>
          </cell>
          <cell r="I9152">
            <v>18.806103945321983</v>
          </cell>
          <cell r="J9152">
            <v>2369.5690971105696</v>
          </cell>
          <cell r="K9152">
            <v>0.55000000000000004</v>
          </cell>
          <cell r="L9152">
            <v>3673</v>
          </cell>
        </row>
        <row r="9153">
          <cell r="A9153" t="str">
            <v>004665002</v>
          </cell>
          <cell r="C9153" t="str">
            <v>Vrtljiva ročka z blokado - izklop v sili</v>
          </cell>
          <cell r="D9153">
            <v>3.8946050351099997</v>
          </cell>
          <cell r="E9153" t="str">
            <v>EF</v>
          </cell>
          <cell r="F9153">
            <v>36</v>
          </cell>
          <cell r="G9153">
            <v>2.4925472224703999</v>
          </cell>
          <cell r="H9153">
            <v>0</v>
          </cell>
          <cell r="I9153">
            <v>2.5174726946951038</v>
          </cell>
          <cell r="J9153">
            <v>317.20155953158309</v>
          </cell>
          <cell r="K9153">
            <v>0.55000000000000004</v>
          </cell>
          <cell r="L9153">
            <v>492</v>
          </cell>
        </row>
        <row r="9154">
          <cell r="A9154" t="str">
            <v>004665001</v>
          </cell>
          <cell r="C9154" t="str">
            <v>Vrtljiva ročka z blokado (črna)</v>
          </cell>
          <cell r="D9154">
            <v>3.8946050351099997</v>
          </cell>
          <cell r="E9154" t="str">
            <v>EF</v>
          </cell>
          <cell r="F9154">
            <v>36</v>
          </cell>
          <cell r="G9154">
            <v>2.4925472224703999</v>
          </cell>
          <cell r="H9154">
            <v>0</v>
          </cell>
          <cell r="I9154">
            <v>2.5174726946951038</v>
          </cell>
          <cell r="J9154">
            <v>317.20155953158309</v>
          </cell>
          <cell r="K9154">
            <v>0.55000000000000004</v>
          </cell>
          <cell r="L9154">
            <v>492</v>
          </cell>
        </row>
        <row r="9155">
          <cell r="A9155" t="str">
            <v>004664109</v>
          </cell>
          <cell r="C9155" t="str">
            <v>ROD LAS CO B, črna</v>
          </cell>
          <cell r="D9155">
            <v>4.441279859819999</v>
          </cell>
          <cell r="E9155" t="str">
            <v>EF</v>
          </cell>
          <cell r="F9155">
            <v>36</v>
          </cell>
          <cell r="G9155">
            <v>2.8424191102847995</v>
          </cell>
          <cell r="H9155">
            <v>0</v>
          </cell>
          <cell r="I9155">
            <v>2.8708433013876475</v>
          </cell>
          <cell r="J9155">
            <v>361.72625597484358</v>
          </cell>
          <cell r="K9155">
            <v>0.55000000000000004</v>
          </cell>
          <cell r="L9155">
            <v>561</v>
          </cell>
        </row>
        <row r="9156">
          <cell r="A9156" t="str">
            <v>004664110</v>
          </cell>
          <cell r="C9156" t="str">
            <v>ROD LAS CO R  crvena</v>
          </cell>
          <cell r="D9156">
            <v>4.441279859819999</v>
          </cell>
          <cell r="E9156" t="str">
            <v>EF</v>
          </cell>
          <cell r="F9156">
            <v>36</v>
          </cell>
          <cell r="G9156">
            <v>2.8424191102847995</v>
          </cell>
          <cell r="H9156">
            <v>0</v>
          </cell>
          <cell r="I9156">
            <v>2.8708433013876475</v>
          </cell>
          <cell r="J9156">
            <v>361.72625597484358</v>
          </cell>
          <cell r="K9156">
            <v>0.55000000000000004</v>
          </cell>
          <cell r="L9156">
            <v>561</v>
          </cell>
        </row>
        <row r="9157">
          <cell r="A9157" t="str">
            <v>004665010</v>
          </cell>
          <cell r="C9157" t="str">
            <v>Os 100mm</v>
          </cell>
          <cell r="D9157">
            <v>2.3367410530199999</v>
          </cell>
          <cell r="E9157" t="str">
            <v>EF</v>
          </cell>
          <cell r="F9157">
            <v>36</v>
          </cell>
          <cell r="G9157">
            <v>1.4955142739328</v>
          </cell>
          <cell r="H9157">
            <v>0</v>
          </cell>
          <cell r="I9157">
            <v>1.510469416672128</v>
          </cell>
          <cell r="J9157">
            <v>190.31914650068813</v>
          </cell>
          <cell r="K9157">
            <v>0.55000000000000004</v>
          </cell>
          <cell r="L9157">
            <v>295</v>
          </cell>
        </row>
        <row r="9158">
          <cell r="A9158" t="str">
            <v>004665011</v>
          </cell>
          <cell r="C9158" t="str">
            <v>Os 200mm</v>
          </cell>
          <cell r="D9158">
            <v>2.3367410530199999</v>
          </cell>
          <cell r="E9158" t="str">
            <v>EF</v>
          </cell>
          <cell r="F9158">
            <v>36</v>
          </cell>
          <cell r="G9158">
            <v>1.4955142739328</v>
          </cell>
          <cell r="H9158">
            <v>0</v>
          </cell>
          <cell r="I9158">
            <v>1.510469416672128</v>
          </cell>
          <cell r="J9158">
            <v>190.31914650068813</v>
          </cell>
          <cell r="K9158">
            <v>0.55000000000000004</v>
          </cell>
          <cell r="L9158">
            <v>295</v>
          </cell>
        </row>
        <row r="9159">
          <cell r="A9159" t="str">
            <v>004665012</v>
          </cell>
          <cell r="C9159" t="str">
            <v>Os 300mm</v>
          </cell>
          <cell r="D9159">
            <v>2.3367410530199999</v>
          </cell>
          <cell r="E9159" t="str">
            <v>EF</v>
          </cell>
          <cell r="F9159">
            <v>36</v>
          </cell>
          <cell r="G9159">
            <v>1.4955142739328</v>
          </cell>
          <cell r="H9159">
            <v>0</v>
          </cell>
          <cell r="I9159">
            <v>1.510469416672128</v>
          </cell>
          <cell r="J9159">
            <v>190.31914650068813</v>
          </cell>
          <cell r="K9159">
            <v>0.55000000000000004</v>
          </cell>
          <cell r="L9159">
            <v>295</v>
          </cell>
        </row>
        <row r="9160">
          <cell r="A9160" t="str">
            <v>004665020</v>
          </cell>
          <cell r="C9160" t="str">
            <v>4-p blok za LAS16 -LAS 63</v>
          </cell>
          <cell r="D9160">
            <v>4.8915149625899979</v>
          </cell>
          <cell r="E9160" t="str">
            <v>EF</v>
          </cell>
          <cell r="F9160">
            <v>36</v>
          </cell>
          <cell r="G9160">
            <v>3.1305695760575989</v>
          </cell>
          <cell r="H9160">
            <v>0</v>
          </cell>
          <cell r="I9160">
            <v>3.1618752718181748</v>
          </cell>
          <cell r="J9160">
            <v>398.39628424909006</v>
          </cell>
          <cell r="K9160">
            <v>0.55000000000000004</v>
          </cell>
          <cell r="L9160">
            <v>618</v>
          </cell>
        </row>
        <row r="9161">
          <cell r="A9161" t="str">
            <v>004665021</v>
          </cell>
          <cell r="C9161" t="str">
            <v>4-p blok za LAS80 -LAS 125</v>
          </cell>
          <cell r="D9161">
            <v>7.7268208195799994</v>
          </cell>
          <cell r="E9161" t="str">
            <v>EF</v>
          </cell>
          <cell r="F9161">
            <v>36</v>
          </cell>
          <cell r="G9161">
            <v>4.9451653245311995</v>
          </cell>
          <cell r="H9161">
            <v>0</v>
          </cell>
          <cell r="I9161">
            <v>4.9946169777765119</v>
          </cell>
          <cell r="J9161">
            <v>629.32173919984052</v>
          </cell>
          <cell r="K9161">
            <v>0.55000000000000004</v>
          </cell>
          <cell r="L9161">
            <v>976</v>
          </cell>
        </row>
        <row r="9162">
          <cell r="A9162" t="str">
            <v>004661210</v>
          </cell>
          <cell r="C9162" t="str">
            <v>P4 LAS D 4.pol</v>
          </cell>
          <cell r="D9162">
            <v>6.30340127901</v>
          </cell>
          <cell r="E9162" t="str">
            <v>EF</v>
          </cell>
          <cell r="F9162">
            <v>36</v>
          </cell>
          <cell r="G9162">
            <v>4.0341768185664</v>
          </cell>
          <cell r="H9162">
            <v>0</v>
          </cell>
          <cell r="I9162">
            <v>4.0745185867520641</v>
          </cell>
          <cell r="J9162">
            <v>513.38934193076011</v>
          </cell>
          <cell r="K9162">
            <v>0.55000000000000004</v>
          </cell>
          <cell r="L9162">
            <v>796</v>
          </cell>
        </row>
        <row r="9163">
          <cell r="A9163" t="str">
            <v>004665050</v>
          </cell>
          <cell r="C9163" t="str">
            <v>Pomožni kontakti 1NO+1NC za LAS16 -LAS 6</v>
          </cell>
          <cell r="D9163">
            <v>7.7268208195799994</v>
          </cell>
          <cell r="E9163" t="str">
            <v>EF</v>
          </cell>
          <cell r="F9163">
            <v>36</v>
          </cell>
          <cell r="G9163">
            <v>4.9451653245311995</v>
          </cell>
          <cell r="H9163">
            <v>0</v>
          </cell>
          <cell r="I9163">
            <v>4.9946169777765119</v>
          </cell>
          <cell r="J9163">
            <v>629.32173919984052</v>
          </cell>
          <cell r="K9163">
            <v>0.55000000000000004</v>
          </cell>
          <cell r="L9163">
            <v>976</v>
          </cell>
        </row>
        <row r="9164">
          <cell r="A9164" t="str">
            <v>004665051</v>
          </cell>
          <cell r="C9164" t="str">
            <v>Pomožni kontakti 1NO+1NC za LAS80 -LAS12</v>
          </cell>
          <cell r="D9164">
            <v>7.7268208195799994</v>
          </cell>
          <cell r="E9164" t="str">
            <v>EF</v>
          </cell>
          <cell r="F9164">
            <v>36</v>
          </cell>
          <cell r="G9164">
            <v>4.9451653245311995</v>
          </cell>
          <cell r="H9164">
            <v>0</v>
          </cell>
          <cell r="I9164">
            <v>4.9946169777765119</v>
          </cell>
          <cell r="J9164">
            <v>629.32173919984052</v>
          </cell>
          <cell r="K9164">
            <v>0.55000000000000004</v>
          </cell>
          <cell r="L9164">
            <v>976</v>
          </cell>
        </row>
        <row r="9165">
          <cell r="A9165" t="str">
            <v>004661213</v>
          </cell>
          <cell r="C9165" t="str">
            <v>PS LAS D, 1NC+1NO Pomožni kon.</v>
          </cell>
          <cell r="D9165">
            <v>6.6575261805299997</v>
          </cell>
          <cell r="E9165" t="str">
            <v>EF</v>
          </cell>
          <cell r="F9165">
            <v>36</v>
          </cell>
          <cell r="G9165">
            <v>4.2608167555392003</v>
          </cell>
          <cell r="H9165">
            <v>0</v>
          </cell>
          <cell r="I9165">
            <v>4.3034249230945925</v>
          </cell>
          <cell r="J9165">
            <v>542.23154030991861</v>
          </cell>
          <cell r="K9165">
            <v>0.55000000000000004</v>
          </cell>
          <cell r="L9165">
            <v>841</v>
          </cell>
        </row>
        <row r="9166">
          <cell r="A9166" t="str">
            <v>004665040</v>
          </cell>
          <cell r="C9166" t="str">
            <v>Ozemljitveni blok za LAS16 -LAS 63</v>
          </cell>
          <cell r="D9166">
            <v>9.5621412226499967</v>
          </cell>
          <cell r="E9166" t="str">
            <v>EF</v>
          </cell>
          <cell r="F9166">
            <v>36</v>
          </cell>
          <cell r="G9166">
            <v>6.1197703824959984</v>
          </cell>
          <cell r="H9166">
            <v>0</v>
          </cell>
          <cell r="I9166">
            <v>6.1809680863209584</v>
          </cell>
          <cell r="J9166">
            <v>778.80197887644078</v>
          </cell>
          <cell r="K9166">
            <v>0.55000000000000004</v>
          </cell>
          <cell r="L9166">
            <v>1208</v>
          </cell>
        </row>
        <row r="9167">
          <cell r="A9167" t="str">
            <v>004665041</v>
          </cell>
          <cell r="C9167" t="str">
            <v>Ozemljitveni blok za LAS80 -LAS 125</v>
          </cell>
          <cell r="D9167">
            <v>4.6733722658099994</v>
          </cell>
          <cell r="E9167" t="str">
            <v>EF</v>
          </cell>
          <cell r="F9167">
            <v>36</v>
          </cell>
          <cell r="G9167">
            <v>2.9909582501183998</v>
          </cell>
          <cell r="H9167">
            <v>0</v>
          </cell>
          <cell r="I9167">
            <v>3.0208678326195839</v>
          </cell>
          <cell r="J9167">
            <v>380.62934691006757</v>
          </cell>
          <cell r="K9167">
            <v>0.55000000000000004</v>
          </cell>
          <cell r="L9167">
            <v>590</v>
          </cell>
        </row>
        <row r="9168">
          <cell r="A9168" t="str">
            <v>004661212</v>
          </cell>
          <cell r="C9168" t="str">
            <v>PE LAS D,block Ozemljitveni p.</v>
          </cell>
          <cell r="D9168">
            <v>6.8700670255799992</v>
          </cell>
          <cell r="E9168" t="str">
            <v>EF</v>
          </cell>
          <cell r="F9168">
            <v>36</v>
          </cell>
          <cell r="G9168">
            <v>4.3968428963711998</v>
          </cell>
          <cell r="H9168">
            <v>0</v>
          </cell>
          <cell r="I9168">
            <v>4.440811325334912</v>
          </cell>
          <cell r="J9168">
            <v>559.54222699219895</v>
          </cell>
          <cell r="K9168">
            <v>0.55000000000000004</v>
          </cell>
          <cell r="L9168">
            <v>868</v>
          </cell>
        </row>
        <row r="9169">
          <cell r="A9169" t="str">
            <v>004665030</v>
          </cell>
          <cell r="C9169" t="str">
            <v>Neutralni blok za LAS16 -LAS 63</v>
          </cell>
          <cell r="D9169">
            <v>5.1407424444599998</v>
          </cell>
          <cell r="E9169" t="str">
            <v>EF</v>
          </cell>
          <cell r="F9169">
            <v>36</v>
          </cell>
          <cell r="G9169">
            <v>3.2900751644544002</v>
          </cell>
          <cell r="H9169">
            <v>0</v>
          </cell>
          <cell r="I9169">
            <v>3.3229759160989443</v>
          </cell>
          <cell r="J9169">
            <v>418.69496542846696</v>
          </cell>
          <cell r="K9169">
            <v>0.55000000000000004</v>
          </cell>
          <cell r="L9169">
            <v>649</v>
          </cell>
        </row>
        <row r="9170">
          <cell r="A9170" t="str">
            <v>004665031</v>
          </cell>
          <cell r="C9170" t="str">
            <v>Neutralni blok za LAS80 -LAS 125</v>
          </cell>
          <cell r="D9170">
            <v>4.6733722658099994</v>
          </cell>
          <cell r="E9170" t="str">
            <v>EF</v>
          </cell>
          <cell r="F9170">
            <v>36</v>
          </cell>
          <cell r="G9170">
            <v>2.9909582501183998</v>
          </cell>
          <cell r="H9170">
            <v>0</v>
          </cell>
          <cell r="I9170">
            <v>3.0208678326195839</v>
          </cell>
          <cell r="J9170">
            <v>380.62934691006757</v>
          </cell>
          <cell r="K9170">
            <v>0.55000000000000004</v>
          </cell>
          <cell r="L9170">
            <v>590</v>
          </cell>
        </row>
        <row r="9171">
          <cell r="A9171" t="str">
            <v>004661211</v>
          </cell>
          <cell r="C9171" t="str">
            <v>N LAS D,block Neutralen p.</v>
          </cell>
          <cell r="D9171">
            <v>6.8700670255799992</v>
          </cell>
          <cell r="E9171" t="str">
            <v>EF</v>
          </cell>
          <cell r="F9171">
            <v>36</v>
          </cell>
          <cell r="G9171">
            <v>4.3968428963711998</v>
          </cell>
          <cell r="H9171">
            <v>0</v>
          </cell>
          <cell r="I9171">
            <v>4.440811325334912</v>
          </cell>
          <cell r="J9171">
            <v>559.54222699219895</v>
          </cell>
          <cell r="K9171">
            <v>0.55000000000000004</v>
          </cell>
          <cell r="L9171">
            <v>868</v>
          </cell>
        </row>
        <row r="9172">
          <cell r="A9172" t="str">
            <v>004665061</v>
          </cell>
          <cell r="C9172" t="str">
            <v>Zaščitni pokrovi za 3p LAS80 -LAS 125</v>
          </cell>
          <cell r="D9172">
            <v>4.0502486410199996</v>
          </cell>
          <cell r="E9172" t="str">
            <v>EF</v>
          </cell>
          <cell r="F9172">
            <v>36</v>
          </cell>
          <cell r="G9172">
            <v>2.5921591302527998</v>
          </cell>
          <cell r="H9172">
            <v>0</v>
          </cell>
          <cell r="I9172">
            <v>2.6180807215553279</v>
          </cell>
          <cell r="J9172">
            <v>329.87817091597134</v>
          </cell>
          <cell r="K9172">
            <v>0.55000000000000004</v>
          </cell>
          <cell r="L9172">
            <v>512</v>
          </cell>
        </row>
        <row r="9173">
          <cell r="A9173" t="str">
            <v>004665063</v>
          </cell>
          <cell r="C9173" t="str">
            <v>Zaštitni poklopci, za 4p LAS16 -LAS 63</v>
          </cell>
          <cell r="D9173">
            <v>3.7470896062199999</v>
          </cell>
          <cell r="E9173" t="str">
            <v>EF</v>
          </cell>
          <cell r="F9173">
            <v>36</v>
          </cell>
          <cell r="G9173">
            <v>2.3981373479807999</v>
          </cell>
          <cell r="H9173">
            <v>0</v>
          </cell>
          <cell r="I9173">
            <v>2.4221187214606079</v>
          </cell>
          <cell r="J9173">
            <v>305.1869589040366</v>
          </cell>
          <cell r="K9173">
            <v>0.55000000000000004</v>
          </cell>
          <cell r="L9173">
            <v>474</v>
          </cell>
        </row>
        <row r="9174">
          <cell r="A9174" t="str">
            <v>004665064</v>
          </cell>
          <cell r="C9174" t="str">
            <v>Zaščitni pokrovi za 4p LAS80 -LAS 125</v>
          </cell>
          <cell r="D9174">
            <v>5.2966057308299987</v>
          </cell>
          <cell r="E9174" t="str">
            <v>EF</v>
          </cell>
          <cell r="F9174">
            <v>36</v>
          </cell>
          <cell r="G9174">
            <v>3.3898276677311991</v>
          </cell>
          <cell r="H9174">
            <v>0</v>
          </cell>
          <cell r="I9174">
            <v>3.4237259444085111</v>
          </cell>
          <cell r="J9174">
            <v>431.38946899547238</v>
          </cell>
          <cell r="K9174">
            <v>0.55000000000000004</v>
          </cell>
          <cell r="L9174">
            <v>669</v>
          </cell>
        </row>
        <row r="9175">
          <cell r="A9175" t="str">
            <v>004660020</v>
          </cell>
          <cell r="C9175" t="str">
            <v xml:space="preserve">PR LAS16 3p prekritje         </v>
          </cell>
          <cell r="D9175">
            <v>5.0381516696399995</v>
          </cell>
          <cell r="E9175" t="str">
            <v>EF</v>
          </cell>
          <cell r="F9175">
            <v>36</v>
          </cell>
          <cell r="G9175">
            <v>3.2244170685695996</v>
          </cell>
          <cell r="H9175">
            <v>0</v>
          </cell>
          <cell r="I9175">
            <v>3.2566612392552958</v>
          </cell>
          <cell r="J9175">
            <v>410.33931614616728</v>
          </cell>
          <cell r="K9175">
            <v>0.55000000000000004</v>
          </cell>
          <cell r="L9175">
            <v>637</v>
          </cell>
        </row>
        <row r="9176">
          <cell r="A9176" t="str">
            <v>004660021</v>
          </cell>
          <cell r="C9176" t="str">
            <v xml:space="preserve">PR LAS16 4p prekritje         </v>
          </cell>
          <cell r="D9176">
            <v>6.6519243287999981</v>
          </cell>
          <cell r="E9176" t="str">
            <v>EF</v>
          </cell>
          <cell r="F9176">
            <v>36</v>
          </cell>
          <cell r="G9176">
            <v>4.2572315704319985</v>
          </cell>
          <cell r="H9176">
            <v>0</v>
          </cell>
          <cell r="I9176">
            <v>4.2998038861363188</v>
          </cell>
          <cell r="J9176">
            <v>541.77528965317617</v>
          </cell>
          <cell r="K9176">
            <v>0.55000000000000004</v>
          </cell>
          <cell r="L9176">
            <v>840</v>
          </cell>
        </row>
        <row r="9177">
          <cell r="A9177" t="str">
            <v>004664200</v>
          </cell>
          <cell r="C9177" t="str">
            <v>LAS 20 3p COP</v>
          </cell>
          <cell r="D9177">
            <v>30.273724831679996</v>
          </cell>
          <cell r="E9177" t="str">
            <v>EF</v>
          </cell>
          <cell r="F9177">
            <v>36</v>
          </cell>
          <cell r="G9177">
            <v>19.375183892275199</v>
          </cell>
          <cell r="H9177">
            <v>0</v>
          </cell>
          <cell r="I9177">
            <v>19.56893573119795</v>
          </cell>
          <cell r="J9177">
            <v>2465.6859021309415</v>
          </cell>
          <cell r="K9177">
            <v>0.55000000000000004</v>
          </cell>
          <cell r="L9177">
            <v>3822</v>
          </cell>
        </row>
        <row r="9178">
          <cell r="A9178" t="str">
            <v>004664201</v>
          </cell>
          <cell r="C9178" t="str">
            <v>LAS 25 3p COP</v>
          </cell>
          <cell r="D9178">
            <v>40.586733866610004</v>
          </cell>
          <cell r="E9178" t="str">
            <v>EF</v>
          </cell>
          <cell r="F9178">
            <v>36</v>
          </cell>
          <cell r="G9178">
            <v>25.975509674630402</v>
          </cell>
          <cell r="H9178">
            <v>0</v>
          </cell>
          <cell r="I9178">
            <v>26.235264771376706</v>
          </cell>
          <cell r="J9178">
            <v>3305.6433611934649</v>
          </cell>
          <cell r="K9178">
            <v>0.55000000000000004</v>
          </cell>
          <cell r="L9178">
            <v>5124</v>
          </cell>
        </row>
        <row r="9179">
          <cell r="A9179" t="str">
            <v>004664202</v>
          </cell>
          <cell r="C9179" t="str">
            <v>LAS 32 3p COP</v>
          </cell>
          <cell r="D9179">
            <v>48.238204288409996</v>
          </cell>
          <cell r="E9179" t="str">
            <v>EF</v>
          </cell>
          <cell r="F9179">
            <v>36</v>
          </cell>
          <cell r="G9179">
            <v>30.872450744582398</v>
          </cell>
          <cell r="H9179">
            <v>0</v>
          </cell>
          <cell r="I9179">
            <v>31.181175252028222</v>
          </cell>
          <cell r="J9179">
            <v>3928.828081755556</v>
          </cell>
          <cell r="K9179">
            <v>0.55000000000000004</v>
          </cell>
          <cell r="L9179">
            <v>6090</v>
          </cell>
        </row>
        <row r="9180">
          <cell r="A9180" t="str">
            <v>004664203</v>
          </cell>
          <cell r="C9180" t="str">
            <v>LAS 40 3p COP</v>
          </cell>
          <cell r="D9180">
            <v>55.889784550439991</v>
          </cell>
          <cell r="E9180" t="str">
            <v>EF</v>
          </cell>
          <cell r="F9180">
            <v>36</v>
          </cell>
          <cell r="G9180">
            <v>35.769462112281595</v>
          </cell>
          <cell r="H9180">
            <v>0</v>
          </cell>
          <cell r="I9180">
            <v>36.127156733404412</v>
          </cell>
          <cell r="J9180">
            <v>4552.0217484089562</v>
          </cell>
          <cell r="K9180">
            <v>0.55000000000000004</v>
          </cell>
          <cell r="L9180">
            <v>7056</v>
          </cell>
        </row>
        <row r="9181">
          <cell r="A9181" t="str">
            <v>004664204</v>
          </cell>
          <cell r="C9181" t="str">
            <v>LAS 20 4p COP</v>
          </cell>
          <cell r="D9181">
            <v>33.76675398591</v>
          </cell>
          <cell r="E9181" t="str">
            <v>EF</v>
          </cell>
          <cell r="F9181">
            <v>36</v>
          </cell>
          <cell r="G9181">
            <v>21.610722550982402</v>
          </cell>
          <cell r="H9181">
            <v>0</v>
          </cell>
          <cell r="I9181">
            <v>21.826829776492225</v>
          </cell>
          <cell r="J9181">
            <v>2750.1805518380202</v>
          </cell>
          <cell r="K9181">
            <v>0.55000000000000004</v>
          </cell>
          <cell r="L9181">
            <v>4263</v>
          </cell>
        </row>
        <row r="9182">
          <cell r="A9182" t="str">
            <v>004664205</v>
          </cell>
          <cell r="C9182" t="str">
            <v>LAS 25 4p COP</v>
          </cell>
          <cell r="D9182">
            <v>44.079763020839991</v>
          </cell>
          <cell r="E9182" t="str">
            <v>EF</v>
          </cell>
          <cell r="F9182">
            <v>36</v>
          </cell>
          <cell r="G9182">
            <v>28.211048333337594</v>
          </cell>
          <cell r="H9182">
            <v>0</v>
          </cell>
          <cell r="I9182">
            <v>28.49315881667097</v>
          </cell>
          <cell r="J9182">
            <v>3590.1380109005422</v>
          </cell>
          <cell r="K9182">
            <v>0.55000000000000004</v>
          </cell>
          <cell r="L9182">
            <v>5565</v>
          </cell>
        </row>
        <row r="9183">
          <cell r="A9183" t="str">
            <v>004664206</v>
          </cell>
          <cell r="C9183" t="str">
            <v>LAS 32 4p COP</v>
          </cell>
          <cell r="D9183">
            <v>51.731343282869993</v>
          </cell>
          <cell r="E9183" t="str">
            <v>EF</v>
          </cell>
          <cell r="F9183">
            <v>36</v>
          </cell>
          <cell r="G9183">
            <v>33.108059701036794</v>
          </cell>
          <cell r="H9183">
            <v>0</v>
          </cell>
          <cell r="I9183">
            <v>33.439140298047164</v>
          </cell>
          <cell r="J9183">
            <v>4213.3316775539424</v>
          </cell>
          <cell r="K9183">
            <v>0.55000000000000004</v>
          </cell>
          <cell r="L9183">
            <v>6531</v>
          </cell>
        </row>
        <row r="9184">
          <cell r="A9184" t="str">
            <v>004664207</v>
          </cell>
          <cell r="C9184" t="str">
            <v>LAS 40 4p COP</v>
          </cell>
          <cell r="D9184">
            <v>59.382923544899988</v>
          </cell>
          <cell r="E9184" t="str">
            <v>EF</v>
          </cell>
          <cell r="F9184">
            <v>36</v>
          </cell>
          <cell r="G9184">
            <v>38.005071068735994</v>
          </cell>
          <cell r="H9184">
            <v>0</v>
          </cell>
          <cell r="I9184">
            <v>38.385121779423351</v>
          </cell>
          <cell r="J9184">
            <v>4836.5253442073417</v>
          </cell>
          <cell r="K9184">
            <v>0.55000000000000004</v>
          </cell>
          <cell r="L9184">
            <v>7497</v>
          </cell>
        </row>
        <row r="9185">
          <cell r="A9185" t="str">
            <v>004663105</v>
          </cell>
          <cell r="C9185" t="str">
            <v>LAS 63 3p CO</v>
          </cell>
          <cell r="D9185">
            <v>68.668487068409974</v>
          </cell>
          <cell r="E9185" t="str">
            <v>EF</v>
          </cell>
          <cell r="F9185">
            <v>36</v>
          </cell>
          <cell r="G9185">
            <v>43.947831723782386</v>
          </cell>
          <cell r="H9185">
            <v>0</v>
          </cell>
          <cell r="I9185">
            <v>44.387310041020207</v>
          </cell>
          <cell r="J9185">
            <v>5592.8010651685463</v>
          </cell>
          <cell r="K9185">
            <v>0.55000000000000004</v>
          </cell>
          <cell r="L9185">
            <v>8669</v>
          </cell>
        </row>
        <row r="9186">
          <cell r="A9186" t="str">
            <v>004663106</v>
          </cell>
          <cell r="C9186" t="str">
            <v>LAS 80 3p CO</v>
          </cell>
          <cell r="D9186">
            <v>77.309068761359981</v>
          </cell>
          <cell r="E9186" t="str">
            <v>EF</v>
          </cell>
          <cell r="F9186">
            <v>36</v>
          </cell>
          <cell r="G9186">
            <v>49.477804007270386</v>
          </cell>
          <cell r="H9186">
            <v>0</v>
          </cell>
          <cell r="I9186">
            <v>49.972582047343089</v>
          </cell>
          <cell r="J9186">
            <v>6296.545337965229</v>
          </cell>
          <cell r="K9186">
            <v>0.55000000000000004</v>
          </cell>
          <cell r="L9186">
            <v>9760</v>
          </cell>
        </row>
        <row r="9187">
          <cell r="A9187" t="str">
            <v>004663107</v>
          </cell>
          <cell r="C9187" t="str">
            <v>LAS 100 3p CO</v>
          </cell>
          <cell r="D9187">
            <v>84.888483992280001</v>
          </cell>
          <cell r="E9187" t="str">
            <v>EF</v>
          </cell>
          <cell r="F9187">
            <v>36</v>
          </cell>
          <cell r="G9187">
            <v>54.328629755059204</v>
          </cell>
          <cell r="H9187">
            <v>0</v>
          </cell>
          <cell r="I9187">
            <v>54.871916052609798</v>
          </cell>
          <cell r="J9187">
            <v>6913.8614226288346</v>
          </cell>
          <cell r="K9187">
            <v>0.55000000000000004</v>
          </cell>
          <cell r="L9187">
            <v>10717</v>
          </cell>
        </row>
        <row r="9188">
          <cell r="A9188" t="str">
            <v>004663108</v>
          </cell>
          <cell r="C9188" t="str">
            <v>LAS 125 3p CO</v>
          </cell>
          <cell r="D9188">
            <v>97.015394585430002</v>
          </cell>
          <cell r="E9188" t="str">
            <v>EF</v>
          </cell>
          <cell r="F9188">
            <v>36</v>
          </cell>
          <cell r="G9188">
            <v>62.089852534675202</v>
          </cell>
          <cell r="H9188">
            <v>0</v>
          </cell>
          <cell r="I9188">
            <v>62.710751060021956</v>
          </cell>
          <cell r="J9188">
            <v>7901.554633562766</v>
          </cell>
          <cell r="K9188">
            <v>0.55000000000000004</v>
          </cell>
          <cell r="L9188">
            <v>12248</v>
          </cell>
        </row>
        <row r="9189">
          <cell r="A9189" t="str">
            <v>004664105</v>
          </cell>
          <cell r="C9189" t="str">
            <v>LAS 63 4p CO</v>
          </cell>
          <cell r="D9189">
            <v>90.951994208969992</v>
          </cell>
          <cell r="E9189" t="str">
            <v>EF</v>
          </cell>
          <cell r="F9189">
            <v>36</v>
          </cell>
          <cell r="G9189">
            <v>58.2092762937408</v>
          </cell>
          <cell r="H9189">
            <v>0</v>
          </cell>
          <cell r="I9189">
            <v>58.791369056678207</v>
          </cell>
          <cell r="J9189">
            <v>7407.7125011414537</v>
          </cell>
          <cell r="K9189">
            <v>0.55000000000000004</v>
          </cell>
          <cell r="L9189">
            <v>11482</v>
          </cell>
        </row>
        <row r="9190">
          <cell r="A9190" t="str">
            <v>004664106</v>
          </cell>
          <cell r="C9190" t="str">
            <v>LAS 80 4p CO</v>
          </cell>
          <cell r="D9190">
            <v>98.531299599659974</v>
          </cell>
          <cell r="E9190" t="str">
            <v>EF</v>
          </cell>
          <cell r="F9190">
            <v>36</v>
          </cell>
          <cell r="G9190">
            <v>63.060031743782382</v>
          </cell>
          <cell r="H9190">
            <v>0</v>
          </cell>
          <cell r="I9190">
            <v>63.690632061220207</v>
          </cell>
          <cell r="J9190">
            <v>8025.0196397137461</v>
          </cell>
          <cell r="K9190">
            <v>0.55000000000000004</v>
          </cell>
          <cell r="L9190">
            <v>12439</v>
          </cell>
        </row>
        <row r="9191">
          <cell r="A9191" t="str">
            <v>004664107</v>
          </cell>
          <cell r="C9191" t="str">
            <v>LAS 100 4p CO</v>
          </cell>
          <cell r="D9191">
            <v>106.11071483057997</v>
          </cell>
          <cell r="E9191" t="str">
            <v>EF</v>
          </cell>
          <cell r="F9191">
            <v>36</v>
          </cell>
          <cell r="G9191">
            <v>67.910857491571178</v>
          </cell>
          <cell r="H9191">
            <v>0</v>
          </cell>
          <cell r="I9191">
            <v>68.589966066486895</v>
          </cell>
          <cell r="J9191">
            <v>8642.335724377348</v>
          </cell>
          <cell r="K9191">
            <v>0.55000000000000004</v>
          </cell>
          <cell r="L9191">
            <v>13396</v>
          </cell>
        </row>
        <row r="9192">
          <cell r="A9192" t="str">
            <v>004664108</v>
          </cell>
          <cell r="C9192" t="str">
            <v>LAS 125 4p CO</v>
          </cell>
          <cell r="D9192">
            <v>121.26932561195997</v>
          </cell>
          <cell r="E9192" t="str">
            <v>EF</v>
          </cell>
          <cell r="F9192">
            <v>36</v>
          </cell>
          <cell r="G9192">
            <v>77.612368391654385</v>
          </cell>
          <cell r="H9192">
            <v>0</v>
          </cell>
          <cell r="I9192">
            <v>78.388492075570923</v>
          </cell>
          <cell r="J9192">
            <v>9876.9500015219364</v>
          </cell>
          <cell r="K9192">
            <v>0.55000000000000004</v>
          </cell>
          <cell r="L9192">
            <v>15310</v>
          </cell>
        </row>
        <row r="9193">
          <cell r="A9193" t="str">
            <v>004665055</v>
          </cell>
          <cell r="C9193" t="str">
            <v>Pomožni kontakti 1NO+1NC do LA1 in LA2</v>
          </cell>
          <cell r="D9193">
            <v>8.3351160133199986</v>
          </cell>
          <cell r="E9193" t="str">
            <v>EF</v>
          </cell>
          <cell r="F9193">
            <v>36</v>
          </cell>
          <cell r="G9193">
            <v>5.3344742485247991</v>
          </cell>
          <cell r="H9193">
            <v>0</v>
          </cell>
          <cell r="I9193">
            <v>5.3878189910100476</v>
          </cell>
          <cell r="J9193">
            <v>678.86519286726605</v>
          </cell>
          <cell r="K9193">
            <v>0.55000000000000004</v>
          </cell>
          <cell r="L9193">
            <v>1053</v>
          </cell>
        </row>
        <row r="9194">
          <cell r="A9194" t="str">
            <v>004665056</v>
          </cell>
          <cell r="C9194" t="str">
            <v>Pomožni kontakti 1NO+1NC do LA3 in LA4</v>
          </cell>
          <cell r="D9194">
            <v>8.3351160133199986</v>
          </cell>
          <cell r="E9194" t="str">
            <v>EF</v>
          </cell>
          <cell r="F9194">
            <v>36</v>
          </cell>
          <cell r="G9194">
            <v>5.3344742485247991</v>
          </cell>
          <cell r="H9194">
            <v>0</v>
          </cell>
          <cell r="I9194">
            <v>5.3878189910100476</v>
          </cell>
          <cell r="J9194">
            <v>678.86519286726605</v>
          </cell>
          <cell r="K9194">
            <v>0.55000000000000004</v>
          </cell>
          <cell r="L9194">
            <v>1053</v>
          </cell>
        </row>
        <row r="9195">
          <cell r="A9195" t="str">
            <v>004665057</v>
          </cell>
          <cell r="C9195" t="str">
            <v>Pomožni kontakti 1NO+1NC do LA5</v>
          </cell>
          <cell r="D9195">
            <v>8.3351160133199986</v>
          </cell>
          <cell r="E9195" t="str">
            <v>EF</v>
          </cell>
          <cell r="F9195">
            <v>36</v>
          </cell>
          <cell r="G9195">
            <v>5.3344742485247991</v>
          </cell>
          <cell r="H9195">
            <v>0</v>
          </cell>
          <cell r="I9195">
            <v>5.3878189910100476</v>
          </cell>
          <cell r="J9195">
            <v>678.86519286726605</v>
          </cell>
          <cell r="K9195">
            <v>0.55000000000000004</v>
          </cell>
          <cell r="L9195">
            <v>1053</v>
          </cell>
        </row>
        <row r="9196">
          <cell r="A9196" t="str">
            <v>004665071</v>
          </cell>
          <cell r="C9196" t="str">
            <v>PR UP LA1</v>
          </cell>
          <cell r="D9196">
            <v>6.4593744056099993</v>
          </cell>
          <cell r="E9196" t="str">
            <v>EF</v>
          </cell>
          <cell r="F9196">
            <v>36</v>
          </cell>
          <cell r="G9196">
            <v>4.1339996195903996</v>
          </cell>
          <cell r="H9196">
            <v>0</v>
          </cell>
          <cell r="I9196">
            <v>4.1753396157863039</v>
          </cell>
          <cell r="J9196">
            <v>526.0927915890743</v>
          </cell>
          <cell r="K9196">
            <v>0.55000000000000004</v>
          </cell>
          <cell r="L9196">
            <v>816</v>
          </cell>
        </row>
        <row r="9197">
          <cell r="A9197" t="str">
            <v>004665072</v>
          </cell>
          <cell r="C9197" t="str">
            <v>PR UP LA2</v>
          </cell>
          <cell r="D9197">
            <v>7.529987127420001</v>
          </cell>
          <cell r="E9197" t="str">
            <v>EF</v>
          </cell>
          <cell r="F9197">
            <v>36</v>
          </cell>
          <cell r="G9197">
            <v>4.8191917615488009</v>
          </cell>
          <cell r="H9197">
            <v>0</v>
          </cell>
          <cell r="I9197">
            <v>4.8673836791642886</v>
          </cell>
          <cell r="J9197">
            <v>613.29034357470039</v>
          </cell>
          <cell r="K9197">
            <v>0.55000000000000004</v>
          </cell>
          <cell r="L9197">
            <v>951</v>
          </cell>
        </row>
        <row r="9198">
          <cell r="A9198" t="str">
            <v>004665073</v>
          </cell>
          <cell r="C9198" t="str">
            <v>PR UP LA3</v>
          </cell>
          <cell r="D9198">
            <v>9.7783067952900016</v>
          </cell>
          <cell r="E9198" t="str">
            <v>EF</v>
          </cell>
          <cell r="F9198">
            <v>36</v>
          </cell>
          <cell r="G9198">
            <v>6.2581163489856015</v>
          </cell>
          <cell r="H9198">
            <v>0</v>
          </cell>
          <cell r="I9198">
            <v>6.3206975124754576</v>
          </cell>
          <cell r="J9198">
            <v>796.40788657190762</v>
          </cell>
          <cell r="K9198">
            <v>0.55000000000000004</v>
          </cell>
          <cell r="L9198">
            <v>1235</v>
          </cell>
        </row>
        <row r="9199">
          <cell r="A9199" t="str">
            <v>004665074</v>
          </cell>
          <cell r="C9199" t="str">
            <v>PR UP LA4</v>
          </cell>
          <cell r="D9199">
            <v>12.02651662293</v>
          </cell>
          <cell r="E9199" t="str">
            <v>EF</v>
          </cell>
          <cell r="F9199">
            <v>36</v>
          </cell>
          <cell r="G9199">
            <v>7.6969706386752001</v>
          </cell>
          <cell r="H9199">
            <v>0</v>
          </cell>
          <cell r="I9199">
            <v>7.773940345061952</v>
          </cell>
          <cell r="J9199">
            <v>979.51648347780599</v>
          </cell>
          <cell r="K9199">
            <v>0.55000000000000004</v>
          </cell>
          <cell r="L9199">
            <v>1519</v>
          </cell>
        </row>
        <row r="9200">
          <cell r="A9200" t="str">
            <v>004665075</v>
          </cell>
          <cell r="C9200" t="str">
            <v>PR UP LA5</v>
          </cell>
          <cell r="D9200">
            <v>22.482976998239998</v>
          </cell>
          <cell r="E9200" t="str">
            <v>EF</v>
          </cell>
          <cell r="F9200">
            <v>36</v>
          </cell>
          <cell r="G9200">
            <v>14.389105278873599</v>
          </cell>
          <cell r="H9200">
            <v>0</v>
          </cell>
          <cell r="I9200">
            <v>14.532996331662336</v>
          </cell>
          <cell r="J9200">
            <v>1831.1575377894542</v>
          </cell>
          <cell r="K9200">
            <v>0.55000000000000004</v>
          </cell>
          <cell r="L9200">
            <v>2839</v>
          </cell>
        </row>
        <row r="9201">
          <cell r="A9201" t="str">
            <v>004665081</v>
          </cell>
          <cell r="C9201" t="str">
            <v>PR LO LA1</v>
          </cell>
          <cell r="D9201">
            <v>6.4593744056099993</v>
          </cell>
          <cell r="E9201" t="str">
            <v>EF</v>
          </cell>
          <cell r="F9201">
            <v>36</v>
          </cell>
          <cell r="G9201">
            <v>4.1339996195903996</v>
          </cell>
          <cell r="H9201">
            <v>0</v>
          </cell>
          <cell r="I9201">
            <v>4.1753396157863039</v>
          </cell>
          <cell r="J9201">
            <v>526.0927915890743</v>
          </cell>
          <cell r="K9201">
            <v>0.55000000000000004</v>
          </cell>
          <cell r="L9201">
            <v>816</v>
          </cell>
        </row>
        <row r="9202">
          <cell r="A9202" t="str">
            <v>004665082</v>
          </cell>
          <cell r="C9202" t="str">
            <v>PR LO LA2</v>
          </cell>
          <cell r="D9202">
            <v>7.529987127420001</v>
          </cell>
          <cell r="E9202" t="str">
            <v>EF</v>
          </cell>
          <cell r="F9202">
            <v>36</v>
          </cell>
          <cell r="G9202">
            <v>4.8191917615488009</v>
          </cell>
          <cell r="H9202">
            <v>0</v>
          </cell>
          <cell r="I9202">
            <v>4.8673836791642886</v>
          </cell>
          <cell r="J9202">
            <v>613.29034357470039</v>
          </cell>
          <cell r="K9202">
            <v>0.55000000000000004</v>
          </cell>
          <cell r="L9202">
            <v>951</v>
          </cell>
        </row>
        <row r="9203">
          <cell r="A9203" t="str">
            <v>004665083</v>
          </cell>
          <cell r="C9203" t="str">
            <v>PR LO LA3</v>
          </cell>
          <cell r="D9203">
            <v>9.7783067952900016</v>
          </cell>
          <cell r="E9203" t="str">
            <v>EF</v>
          </cell>
          <cell r="F9203">
            <v>36</v>
          </cell>
          <cell r="G9203">
            <v>6.2581163489856015</v>
          </cell>
          <cell r="H9203">
            <v>0</v>
          </cell>
          <cell r="I9203">
            <v>6.3206975124754576</v>
          </cell>
          <cell r="J9203">
            <v>796.40788657190762</v>
          </cell>
          <cell r="K9203">
            <v>0.55000000000000004</v>
          </cell>
          <cell r="L9203">
            <v>1235</v>
          </cell>
        </row>
        <row r="9204">
          <cell r="A9204" t="str">
            <v>004665084</v>
          </cell>
          <cell r="C9204" t="str">
            <v>PR LO LA4</v>
          </cell>
          <cell r="D9204">
            <v>12.02651662293</v>
          </cell>
          <cell r="E9204" t="str">
            <v>EF</v>
          </cell>
          <cell r="F9204">
            <v>36</v>
          </cell>
          <cell r="G9204">
            <v>7.6969706386752001</v>
          </cell>
          <cell r="H9204">
            <v>0</v>
          </cell>
          <cell r="I9204">
            <v>7.773940345061952</v>
          </cell>
          <cell r="J9204">
            <v>979.51648347780599</v>
          </cell>
          <cell r="K9204">
            <v>0.55000000000000004</v>
          </cell>
          <cell r="L9204">
            <v>1519</v>
          </cell>
        </row>
        <row r="9205">
          <cell r="A9205" t="str">
            <v>004665085</v>
          </cell>
          <cell r="C9205" t="str">
            <v>PR LO LA5</v>
          </cell>
          <cell r="D9205">
            <v>22.482976998239998</v>
          </cell>
          <cell r="E9205" t="str">
            <v>EF</v>
          </cell>
          <cell r="F9205">
            <v>36</v>
          </cell>
          <cell r="G9205">
            <v>14.389105278873599</v>
          </cell>
          <cell r="H9205">
            <v>0</v>
          </cell>
          <cell r="I9205">
            <v>14.532996331662336</v>
          </cell>
          <cell r="J9205">
            <v>1831.1575377894542</v>
          </cell>
          <cell r="K9205">
            <v>0.55000000000000004</v>
          </cell>
          <cell r="L9205">
            <v>2839</v>
          </cell>
        </row>
        <row r="9206">
          <cell r="A9206" t="str">
            <v>004667001</v>
          </cell>
          <cell r="C9206" t="str">
            <v>LA1/D 160A 3p CO</v>
          </cell>
          <cell r="D9206">
            <v>321.42711265244998</v>
          </cell>
          <cell r="E9206" t="str">
            <v>EF</v>
          </cell>
          <cell r="F9206">
            <v>36</v>
          </cell>
          <cell r="G9206">
            <v>205.71335209756799</v>
          </cell>
          <cell r="H9206">
            <v>0</v>
          </cell>
          <cell r="I9206">
            <v>207.77048561854366</v>
          </cell>
          <cell r="J9206">
            <v>26179.081187936503</v>
          </cell>
          <cell r="K9206">
            <v>0.55000000000000004</v>
          </cell>
          <cell r="L9206">
            <v>40578</v>
          </cell>
        </row>
        <row r="9207">
          <cell r="A9207" t="str">
            <v>004667002</v>
          </cell>
          <cell r="C9207" t="str">
            <v>LA2/D 250A 3p CO</v>
          </cell>
          <cell r="D9207">
            <v>433.84078940111999</v>
          </cell>
          <cell r="E9207" t="str">
            <v>EF</v>
          </cell>
          <cell r="F9207">
            <v>36</v>
          </cell>
          <cell r="G9207">
            <v>277.65810521671682</v>
          </cell>
          <cell r="H9207">
            <v>0</v>
          </cell>
          <cell r="I9207">
            <v>280.43468626888398</v>
          </cell>
          <cell r="J9207">
            <v>35334.770469879382</v>
          </cell>
          <cell r="K9207">
            <v>0.55000000000000004</v>
          </cell>
          <cell r="L9207">
            <v>54769</v>
          </cell>
        </row>
        <row r="9208">
          <cell r="A9208" t="str">
            <v>004667003</v>
          </cell>
          <cell r="C9208" t="str">
            <v>LA3/D 400A 3p CO</v>
          </cell>
          <cell r="D9208">
            <v>543.2695578995399</v>
          </cell>
          <cell r="E9208" t="str">
            <v>EF</v>
          </cell>
          <cell r="F9208">
            <v>36</v>
          </cell>
          <cell r="G9208">
            <v>347.69251705570554</v>
          </cell>
          <cell r="H9208">
            <v>0</v>
          </cell>
          <cell r="I9208">
            <v>351.16944222626262</v>
          </cell>
          <cell r="J9208">
            <v>44247.34972050909</v>
          </cell>
          <cell r="K9208">
            <v>0.55000000000000004</v>
          </cell>
          <cell r="L9208">
            <v>68584</v>
          </cell>
        </row>
        <row r="9209">
          <cell r="A9209" t="str">
            <v>004667004</v>
          </cell>
          <cell r="C9209" t="str">
            <v>LA4/D 630A 3p CO</v>
          </cell>
          <cell r="D9209">
            <v>748.50394069016988</v>
          </cell>
          <cell r="E9209" t="str">
            <v>EF</v>
          </cell>
          <cell r="F9209">
            <v>36</v>
          </cell>
          <cell r="G9209">
            <v>479.04252204170871</v>
          </cell>
          <cell r="H9209">
            <v>0</v>
          </cell>
          <cell r="I9209">
            <v>483.8329472621258</v>
          </cell>
          <cell r="J9209">
            <v>60962.95135502785</v>
          </cell>
          <cell r="K9209">
            <v>0.55000000000000004</v>
          </cell>
          <cell r="L9209">
            <v>94493</v>
          </cell>
        </row>
        <row r="9210">
          <cell r="A9210" t="str">
            <v>004667005</v>
          </cell>
          <cell r="C9210" t="str">
            <v>LA4/D 800A 3p CO</v>
          </cell>
          <cell r="D9210">
            <v>928.81052264321988</v>
          </cell>
          <cell r="E9210" t="str">
            <v>EF</v>
          </cell>
          <cell r="F9210">
            <v>36</v>
          </cell>
          <cell r="G9210">
            <v>594.43873449166074</v>
          </cell>
          <cell r="H9210">
            <v>0</v>
          </cell>
          <cell r="I9210">
            <v>600.3831218365774</v>
          </cell>
          <cell r="J9210">
            <v>75648.273351408759</v>
          </cell>
          <cell r="K9210">
            <v>0.55000000000000004</v>
          </cell>
          <cell r="L9210">
            <v>117255</v>
          </cell>
        </row>
        <row r="9211">
          <cell r="A9211" t="str">
            <v>004667006</v>
          </cell>
          <cell r="C9211" t="str">
            <v>LA5/D 1250A 3p CO</v>
          </cell>
          <cell r="D9211">
            <v>1810.8456931811702</v>
          </cell>
          <cell r="E9211" t="str">
            <v>EF</v>
          </cell>
          <cell r="F9211">
            <v>36</v>
          </cell>
          <cell r="G9211">
            <v>1158.9412436359489</v>
          </cell>
          <cell r="H9211">
            <v>0</v>
          </cell>
          <cell r="I9211">
            <v>1170.5306560723084</v>
          </cell>
          <cell r="J9211">
            <v>147486.86266511085</v>
          </cell>
          <cell r="K9211">
            <v>0.55000000000000004</v>
          </cell>
          <cell r="L9211">
            <v>228605</v>
          </cell>
        </row>
        <row r="9212">
          <cell r="A9212" t="str">
            <v>004667007</v>
          </cell>
          <cell r="C9212" t="str">
            <v>LA5/D 1600 3p CO</v>
          </cell>
          <cell r="D9212">
            <v>2127.5729620723801</v>
          </cell>
          <cell r="E9212" t="str">
            <v>EF</v>
          </cell>
          <cell r="F9212">
            <v>36</v>
          </cell>
          <cell r="G9212">
            <v>1361.6466957263233</v>
          </cell>
          <cell r="H9212">
            <v>0</v>
          </cell>
          <cell r="I9212">
            <v>1375.2631626835866</v>
          </cell>
          <cell r="J9212">
            <v>173283.1584981319</v>
          </cell>
          <cell r="K9212">
            <v>0.55000000000000004</v>
          </cell>
          <cell r="L9212">
            <v>268589</v>
          </cell>
        </row>
        <row r="9213">
          <cell r="A9213" t="str">
            <v>004667008</v>
          </cell>
          <cell r="C9213" t="str">
            <v>LA5/D 2500A 3p CO</v>
          </cell>
          <cell r="D9213">
            <v>3137.454801034919</v>
          </cell>
          <cell r="E9213" t="str">
            <v>EF</v>
          </cell>
          <cell r="F9213">
            <v>36</v>
          </cell>
          <cell r="G9213">
            <v>2007.9710726623482</v>
          </cell>
          <cell r="H9213">
            <v>0</v>
          </cell>
          <cell r="I9213">
            <v>2028.0507833889717</v>
          </cell>
          <cell r="J9213">
            <v>255534.39870701043</v>
          </cell>
          <cell r="K9213">
            <v>0.55000000000000004</v>
          </cell>
          <cell r="L9213">
            <v>396079</v>
          </cell>
        </row>
        <row r="9214">
          <cell r="A9214" t="str">
            <v>004667011</v>
          </cell>
          <cell r="C9214" t="str">
            <v>LA1/D 160A 4p CO</v>
          </cell>
          <cell r="D9214">
            <v>330.3820570836599</v>
          </cell>
          <cell r="E9214" t="str">
            <v>EF</v>
          </cell>
          <cell r="F9214">
            <v>36</v>
          </cell>
          <cell r="G9214">
            <v>211.44451653354236</v>
          </cell>
          <cell r="H9214">
            <v>0</v>
          </cell>
          <cell r="I9214">
            <v>213.55896169887779</v>
          </cell>
          <cell r="J9214">
            <v>26908.429174058601</v>
          </cell>
          <cell r="K9214">
            <v>0.55000000000000004</v>
          </cell>
          <cell r="L9214">
            <v>41709</v>
          </cell>
        </row>
        <row r="9215">
          <cell r="A9215" t="str">
            <v>004667012</v>
          </cell>
          <cell r="C9215" t="str">
            <v>LA2/D 250A 4p CO</v>
          </cell>
          <cell r="D9215">
            <v>456.38703437184006</v>
          </cell>
          <cell r="E9215" t="str">
            <v>EF</v>
          </cell>
          <cell r="F9215">
            <v>36</v>
          </cell>
          <cell r="G9215">
            <v>292.08770199797766</v>
          </cell>
          <cell r="H9215">
            <v>0</v>
          </cell>
          <cell r="I9215">
            <v>295.00857901795746</v>
          </cell>
          <cell r="J9215">
            <v>37171.080956262638</v>
          </cell>
          <cell r="K9215">
            <v>0.55000000000000004</v>
          </cell>
          <cell r="L9215">
            <v>57616</v>
          </cell>
        </row>
        <row r="9216">
          <cell r="A9216" t="str">
            <v>004667013</v>
          </cell>
          <cell r="C9216" t="str">
            <v>LA3/D 400A 4p CO</v>
          </cell>
          <cell r="D9216">
            <v>615.32233229448013</v>
          </cell>
          <cell r="E9216" t="str">
            <v>EF</v>
          </cell>
          <cell r="F9216">
            <v>36</v>
          </cell>
          <cell r="G9216">
            <v>393.80629266846728</v>
          </cell>
          <cell r="H9216">
            <v>0</v>
          </cell>
          <cell r="I9216">
            <v>397.74435559515194</v>
          </cell>
          <cell r="J9216">
            <v>50115.788804989148</v>
          </cell>
          <cell r="K9216">
            <v>0.55000000000000004</v>
          </cell>
          <cell r="L9216">
            <v>77680</v>
          </cell>
        </row>
        <row r="9217">
          <cell r="A9217" t="str">
            <v>004667014</v>
          </cell>
          <cell r="C9217" t="str">
            <v>LA4/D 630A 4p CO</v>
          </cell>
          <cell r="D9217">
            <v>854.88420344516965</v>
          </cell>
          <cell r="E9217" t="str">
            <v>EF</v>
          </cell>
          <cell r="F9217">
            <v>36</v>
          </cell>
          <cell r="G9217">
            <v>547.12589020490861</v>
          </cell>
          <cell r="H9217">
            <v>0</v>
          </cell>
          <cell r="I9217">
            <v>552.59714910695766</v>
          </cell>
          <cell r="J9217">
            <v>69627.240787476665</v>
          </cell>
          <cell r="K9217">
            <v>0.55000000000000004</v>
          </cell>
          <cell r="L9217">
            <v>107923</v>
          </cell>
        </row>
        <row r="9218">
          <cell r="A9218" t="str">
            <v>004667015</v>
          </cell>
          <cell r="C9218" t="str">
            <v>LA4/D 800A 4p CO</v>
          </cell>
          <cell r="D9218">
            <v>1013.0890638383098</v>
          </cell>
          <cell r="E9218" t="str">
            <v>EF</v>
          </cell>
          <cell r="F9218">
            <v>36</v>
          </cell>
          <cell r="G9218">
            <v>648.37700085651829</v>
          </cell>
          <cell r="H9218">
            <v>0</v>
          </cell>
          <cell r="I9218">
            <v>654.86077086508351</v>
          </cell>
          <cell r="J9218">
            <v>82512.457129000526</v>
          </cell>
          <cell r="K9218">
            <v>0.55000000000000004</v>
          </cell>
          <cell r="L9218">
            <v>127895</v>
          </cell>
        </row>
        <row r="9219">
          <cell r="A9219" t="str">
            <v>004667016</v>
          </cell>
          <cell r="C9219" t="str">
            <v>LA5/D 1250A 4p CO</v>
          </cell>
          <cell r="D9219">
            <v>2055.2978710519201</v>
          </cell>
          <cell r="E9219" t="str">
            <v>EF</v>
          </cell>
          <cell r="F9219">
            <v>36</v>
          </cell>
          <cell r="G9219">
            <v>1315.3906374732289</v>
          </cell>
          <cell r="H9219">
            <v>0</v>
          </cell>
          <cell r="I9219">
            <v>1328.5445438479612</v>
          </cell>
          <cell r="J9219">
            <v>167396.61252484311</v>
          </cell>
          <cell r="K9219">
            <v>0.55000000000000004</v>
          </cell>
          <cell r="L9219">
            <v>259465</v>
          </cell>
        </row>
        <row r="9220">
          <cell r="A9220" t="str">
            <v>004667017</v>
          </cell>
          <cell r="C9220" t="str">
            <v>LA5/D 1600 4p CO</v>
          </cell>
          <cell r="D9220">
            <v>2521.4020312109396</v>
          </cell>
          <cell r="E9220" t="str">
            <v>EF</v>
          </cell>
          <cell r="F9220">
            <v>36</v>
          </cell>
          <cell r="G9220">
            <v>1613.6972999750014</v>
          </cell>
          <cell r="H9220">
            <v>0</v>
          </cell>
          <cell r="I9220">
            <v>1629.8342729747515</v>
          </cell>
          <cell r="J9220">
            <v>205359.11839481868</v>
          </cell>
          <cell r="K9220">
            <v>0.55000000000000004</v>
          </cell>
          <cell r="L9220">
            <v>318307</v>
          </cell>
        </row>
        <row r="9221">
          <cell r="A9221" t="str">
            <v>004667018</v>
          </cell>
          <cell r="C9221" t="str">
            <v>LA5/D 2500A 4p CO</v>
          </cell>
          <cell r="D9221">
            <v>4228.947711206999</v>
          </cell>
          <cell r="E9221" t="str">
            <v>EF</v>
          </cell>
          <cell r="F9221">
            <v>36</v>
          </cell>
          <cell r="G9221">
            <v>2706.5265351724793</v>
          </cell>
          <cell r="H9221">
            <v>0</v>
          </cell>
          <cell r="I9221">
            <v>2733.5918005242042</v>
          </cell>
          <cell r="J9221">
            <v>344432.56686604972</v>
          </cell>
          <cell r="K9221">
            <v>0.55000000000000004</v>
          </cell>
          <cell r="L9221">
            <v>533871</v>
          </cell>
        </row>
        <row r="9222">
          <cell r="A9222" t="str">
            <v>004667101</v>
          </cell>
          <cell r="C9222" t="str">
            <v>LA1 160A 3p CO</v>
          </cell>
          <cell r="D9222">
            <v>289.35420485336994</v>
          </cell>
          <cell r="E9222" t="str">
            <v>EF</v>
          </cell>
          <cell r="F9222">
            <v>36</v>
          </cell>
          <cell r="G9222">
            <v>185.18669110615676</v>
          </cell>
          <cell r="H9222">
            <v>0</v>
          </cell>
          <cell r="I9222">
            <v>187.03855801721832</v>
          </cell>
          <cell r="J9222">
            <v>23566.858310169508</v>
          </cell>
          <cell r="K9222">
            <v>0.55000000000000004</v>
          </cell>
          <cell r="L9222">
            <v>36529</v>
          </cell>
        </row>
        <row r="9223">
          <cell r="A9223" t="str">
            <v>004667102</v>
          </cell>
          <cell r="C9223" t="str">
            <v>LA2 250A 3p CO</v>
          </cell>
          <cell r="D9223">
            <v>398.49716907332999</v>
          </cell>
          <cell r="E9223" t="str">
            <v>EF</v>
          </cell>
          <cell r="F9223">
            <v>36</v>
          </cell>
          <cell r="G9223">
            <v>255.03818820693121</v>
          </cell>
          <cell r="H9223">
            <v>0</v>
          </cell>
          <cell r="I9223">
            <v>257.58857008900054</v>
          </cell>
          <cell r="J9223">
            <v>32456.159831214067</v>
          </cell>
          <cell r="K9223">
            <v>0.55000000000000004</v>
          </cell>
          <cell r="L9223">
            <v>50308</v>
          </cell>
        </row>
        <row r="9224">
          <cell r="A9224" t="str">
            <v>004667103</v>
          </cell>
          <cell r="C9224" t="str">
            <v>LA3 400A 3p CO</v>
          </cell>
          <cell r="D9224">
            <v>502.5276197879399</v>
          </cell>
          <cell r="E9224" t="str">
            <v>EF</v>
          </cell>
          <cell r="F9224">
            <v>36</v>
          </cell>
          <cell r="G9224">
            <v>321.61767666428153</v>
          </cell>
          <cell r="H9224">
            <v>0</v>
          </cell>
          <cell r="I9224">
            <v>324.83385343092436</v>
          </cell>
          <cell r="J9224">
            <v>40929.065532296467</v>
          </cell>
          <cell r="K9224">
            <v>0.55000000000000004</v>
          </cell>
          <cell r="L9224">
            <v>63441</v>
          </cell>
        </row>
        <row r="9225">
          <cell r="A9225" t="str">
            <v>004667104</v>
          </cell>
          <cell r="C9225" t="str">
            <v>LA4 630A 3p CO</v>
          </cell>
          <cell r="D9225">
            <v>701.02989488187018</v>
          </cell>
          <cell r="E9225" t="str">
            <v>EF</v>
          </cell>
          <cell r="F9225">
            <v>36</v>
          </cell>
          <cell r="G9225">
            <v>448.6591327243969</v>
          </cell>
          <cell r="H9225">
            <v>0</v>
          </cell>
          <cell r="I9225">
            <v>453.14572405164085</v>
          </cell>
          <cell r="J9225">
            <v>57096.361230506751</v>
          </cell>
          <cell r="K9225">
            <v>0.55000000000000004</v>
          </cell>
          <cell r="L9225">
            <v>88500</v>
          </cell>
        </row>
        <row r="9226">
          <cell r="A9226" t="str">
            <v>004667105</v>
          </cell>
          <cell r="C9226" t="str">
            <v>LA4 800A 3p CO</v>
          </cell>
          <cell r="D9226">
            <v>876.1285121697</v>
          </cell>
          <cell r="E9226" t="str">
            <v>EF</v>
          </cell>
          <cell r="F9226">
            <v>36</v>
          </cell>
          <cell r="G9226">
            <v>560.722247788608</v>
          </cell>
          <cell r="H9226">
            <v>0</v>
          </cell>
          <cell r="I9226">
            <v>566.32947026649413</v>
          </cell>
          <cell r="J9226">
            <v>71357.513253578261</v>
          </cell>
          <cell r="K9226">
            <v>0.55000000000000004</v>
          </cell>
          <cell r="L9226">
            <v>110605</v>
          </cell>
        </row>
        <row r="9227">
          <cell r="A9227" t="str">
            <v>004667106</v>
          </cell>
          <cell r="C9227" t="str">
            <v>LA5 1250A 3p CO</v>
          </cell>
          <cell r="D9227">
            <v>1782.26581453632</v>
          </cell>
          <cell r="E9227" t="str">
            <v>EF</v>
          </cell>
          <cell r="F9227">
            <v>36</v>
          </cell>
          <cell r="G9227">
            <v>1140.6501213032448</v>
          </cell>
          <cell r="H9227">
            <v>0</v>
          </cell>
          <cell r="I9227">
            <v>1152.0566225162772</v>
          </cell>
          <cell r="J9227">
            <v>145159.13443705093</v>
          </cell>
          <cell r="K9227">
            <v>0.55000000000000004</v>
          </cell>
          <cell r="L9227">
            <v>224997</v>
          </cell>
        </row>
        <row r="9228">
          <cell r="A9228" t="str">
            <v>004667107</v>
          </cell>
          <cell r="C9228" t="str">
            <v>LA5 1600 3p CO</v>
          </cell>
          <cell r="D9228">
            <v>2189.5593187487398</v>
          </cell>
          <cell r="E9228" t="str">
            <v>EF</v>
          </cell>
          <cell r="F9228">
            <v>36</v>
          </cell>
          <cell r="G9228">
            <v>1401.3179639991936</v>
          </cell>
          <cell r="H9228">
            <v>0</v>
          </cell>
          <cell r="I9228">
            <v>1415.3311436391855</v>
          </cell>
          <cell r="J9228">
            <v>178331.72409853738</v>
          </cell>
          <cell r="K9228">
            <v>0.55000000000000004</v>
          </cell>
          <cell r="L9228">
            <v>276415</v>
          </cell>
        </row>
        <row r="9229">
          <cell r="A9229" t="str">
            <v>004667108</v>
          </cell>
          <cell r="C9229" t="str">
            <v>LA5 2500A 3p CO</v>
          </cell>
          <cell r="D9229">
            <v>3057.6220431490797</v>
          </cell>
          <cell r="E9229" t="str">
            <v>EF</v>
          </cell>
          <cell r="F9229">
            <v>36</v>
          </cell>
          <cell r="G9229">
            <v>1956.878107615411</v>
          </cell>
          <cell r="H9229">
            <v>0</v>
          </cell>
          <cell r="I9229">
            <v>1976.4468886915652</v>
          </cell>
          <cell r="J9229">
            <v>249032.3079751372</v>
          </cell>
          <cell r="K9229">
            <v>0.55000000000000004</v>
          </cell>
          <cell r="L9229">
            <v>386001</v>
          </cell>
        </row>
        <row r="9230">
          <cell r="A9230" t="str">
            <v>004667111</v>
          </cell>
          <cell r="C9230" t="str">
            <v>LA1 160A 4p CO</v>
          </cell>
          <cell r="D9230">
            <v>307.67709298058998</v>
          </cell>
          <cell r="E9230" t="str">
            <v>EF</v>
          </cell>
          <cell r="F9230">
            <v>36</v>
          </cell>
          <cell r="G9230">
            <v>196.91333950757758</v>
          </cell>
          <cell r="H9230">
            <v>0</v>
          </cell>
          <cell r="I9230">
            <v>198.88247290265335</v>
          </cell>
          <cell r="J9230">
            <v>25059.191585734323</v>
          </cell>
          <cell r="K9230">
            <v>0.55000000000000004</v>
          </cell>
          <cell r="L9230">
            <v>38842</v>
          </cell>
        </row>
        <row r="9231">
          <cell r="A9231" t="str">
            <v>004667112</v>
          </cell>
          <cell r="C9231" t="str">
            <v>LA2 250A 4p CO</v>
          </cell>
          <cell r="D9231">
            <v>433.6503264422999</v>
          </cell>
          <cell r="E9231" t="str">
            <v>EF</v>
          </cell>
          <cell r="F9231">
            <v>36</v>
          </cell>
          <cell r="G9231">
            <v>277.53620892307197</v>
          </cell>
          <cell r="H9231">
            <v>0</v>
          </cell>
          <cell r="I9231">
            <v>280.31157101230269</v>
          </cell>
          <cell r="J9231">
            <v>35319.257947550141</v>
          </cell>
          <cell r="K9231">
            <v>0.55000000000000004</v>
          </cell>
          <cell r="L9231">
            <v>54745</v>
          </cell>
        </row>
        <row r="9232">
          <cell r="A9232" t="str">
            <v>004667113</v>
          </cell>
          <cell r="C9232" t="str">
            <v>LA3 400A 4p CO</v>
          </cell>
          <cell r="D9232">
            <v>590.42616544314001</v>
          </cell>
          <cell r="E9232" t="str">
            <v>EF</v>
          </cell>
          <cell r="F9232">
            <v>36</v>
          </cell>
          <cell r="G9232">
            <v>377.87274588360964</v>
          </cell>
          <cell r="H9232">
            <v>0</v>
          </cell>
          <cell r="I9232">
            <v>381.65147334244574</v>
          </cell>
          <cell r="J9232">
            <v>48088.085641148165</v>
          </cell>
          <cell r="K9232">
            <v>0.55000000000000004</v>
          </cell>
          <cell r="L9232">
            <v>74537</v>
          </cell>
        </row>
        <row r="9233">
          <cell r="A9233" t="str">
            <v>004667114</v>
          </cell>
          <cell r="C9233" t="str">
            <v>LA4 630A 4p CO</v>
          </cell>
          <cell r="D9233">
            <v>829.2259650780901</v>
          </cell>
          <cell r="E9233" t="str">
            <v>EF</v>
          </cell>
          <cell r="F9233">
            <v>36</v>
          </cell>
          <cell r="G9233">
            <v>530.70461764997765</v>
          </cell>
          <cell r="H9233">
            <v>0</v>
          </cell>
          <cell r="I9233">
            <v>536.01166382647739</v>
          </cell>
          <cell r="J9233">
            <v>67537.469642136144</v>
          </cell>
          <cell r="K9233">
            <v>0.55000000000000004</v>
          </cell>
          <cell r="L9233">
            <v>104684</v>
          </cell>
        </row>
        <row r="9234">
          <cell r="A9234" t="str">
            <v>004667115</v>
          </cell>
          <cell r="C9234" t="str">
            <v>LA4 800A 4p CO</v>
          </cell>
          <cell r="D9234">
            <v>987.46267913792997</v>
          </cell>
          <cell r="E9234" t="str">
            <v>EF</v>
          </cell>
          <cell r="F9234">
            <v>36</v>
          </cell>
          <cell r="G9234">
            <v>631.97611464827514</v>
          </cell>
          <cell r="H9234">
            <v>0</v>
          </cell>
          <cell r="I9234">
            <v>638.29587579475788</v>
          </cell>
          <cell r="J9234">
            <v>80425.280350139496</v>
          </cell>
          <cell r="K9234">
            <v>0.55000000000000004</v>
          </cell>
          <cell r="L9234">
            <v>124660</v>
          </cell>
        </row>
        <row r="9235">
          <cell r="A9235" t="str">
            <v>004667116</v>
          </cell>
          <cell r="C9235" t="str">
            <v>LA5 1250A 4p CO</v>
          </cell>
          <cell r="D9235">
            <v>1966.8593508260401</v>
          </cell>
          <cell r="E9235" t="str">
            <v>EF</v>
          </cell>
          <cell r="F9235">
            <v>36</v>
          </cell>
          <cell r="G9235">
            <v>1258.7899845286656</v>
          </cell>
          <cell r="H9235">
            <v>0</v>
          </cell>
          <cell r="I9235">
            <v>1271.3778843739524</v>
          </cell>
          <cell r="J9235">
            <v>160193.61343111799</v>
          </cell>
          <cell r="K9235">
            <v>0.55000000000000004</v>
          </cell>
          <cell r="L9235">
            <v>248301</v>
          </cell>
        </row>
        <row r="9236">
          <cell r="A9236" t="str">
            <v>004667117</v>
          </cell>
          <cell r="C9236" t="str">
            <v>LA5 1600 4p CO</v>
          </cell>
          <cell r="D9236">
            <v>2441.5692733250999</v>
          </cell>
          <cell r="E9236" t="str">
            <v>EF</v>
          </cell>
          <cell r="F9236">
            <v>36</v>
          </cell>
          <cell r="G9236">
            <v>1562.604334928064</v>
          </cell>
          <cell r="H9236">
            <v>0</v>
          </cell>
          <cell r="I9236">
            <v>1578.2303782773447</v>
          </cell>
          <cell r="J9236">
            <v>198857.02766294545</v>
          </cell>
          <cell r="K9236">
            <v>0.55000000000000004</v>
          </cell>
          <cell r="L9236">
            <v>308229</v>
          </cell>
        </row>
        <row r="9237">
          <cell r="A9237" t="str">
            <v>004667118</v>
          </cell>
          <cell r="C9237" t="str">
            <v>LA5 2500A 4p CO</v>
          </cell>
          <cell r="D9237">
            <v>4149.0832094946891</v>
          </cell>
          <cell r="E9237" t="str">
            <v>EF</v>
          </cell>
          <cell r="F9237">
            <v>36</v>
          </cell>
          <cell r="G9237">
            <v>2655.4132540766009</v>
          </cell>
          <cell r="H9237">
            <v>0</v>
          </cell>
          <cell r="I9237">
            <v>2681.9673866173671</v>
          </cell>
          <cell r="J9237">
            <v>337927.89071378828</v>
          </cell>
          <cell r="K9237">
            <v>0.55000000000000004</v>
          </cell>
          <cell r="L9237">
            <v>523789</v>
          </cell>
        </row>
        <row r="9238">
          <cell r="A9238" t="str">
            <v>004667021</v>
          </cell>
          <cell r="C9238" t="str">
            <v>LA1/D 160A 3p COH</v>
          </cell>
          <cell r="D9238">
            <v>281.44713621635998</v>
          </cell>
          <cell r="E9238" t="str">
            <v>EF</v>
          </cell>
          <cell r="F9238">
            <v>36</v>
          </cell>
          <cell r="G9238">
            <v>180.12616717847038</v>
          </cell>
          <cell r="H9238">
            <v>0</v>
          </cell>
          <cell r="I9238">
            <v>181.9274288502551</v>
          </cell>
          <cell r="J9238">
            <v>22922.856035132143</v>
          </cell>
          <cell r="K9238">
            <v>0.55000000000000004</v>
          </cell>
          <cell r="L9238">
            <v>35531</v>
          </cell>
        </row>
        <row r="9239">
          <cell r="A9239" t="str">
            <v>004667022</v>
          </cell>
          <cell r="C9239" t="str">
            <v>LA2/D 250A 3p COH</v>
          </cell>
          <cell r="D9239">
            <v>355.53228438699006</v>
          </cell>
          <cell r="E9239" t="str">
            <v>EF</v>
          </cell>
          <cell r="F9239">
            <v>36</v>
          </cell>
          <cell r="G9239">
            <v>227.54066200767363</v>
          </cell>
          <cell r="H9239">
            <v>0</v>
          </cell>
          <cell r="I9239">
            <v>229.81606862775038</v>
          </cell>
          <cell r="J9239">
            <v>28956.82464709655</v>
          </cell>
          <cell r="K9239">
            <v>0.55000000000000004</v>
          </cell>
          <cell r="L9239">
            <v>44884</v>
          </cell>
        </row>
        <row r="9240">
          <cell r="A9240" t="str">
            <v>004667023</v>
          </cell>
          <cell r="C9240" t="str">
            <v>LA3/D 400A 3p COH</v>
          </cell>
          <cell r="D9240">
            <v>494.96973324209989</v>
          </cell>
          <cell r="E9240" t="str">
            <v>EF</v>
          </cell>
          <cell r="F9240">
            <v>36</v>
          </cell>
          <cell r="G9240">
            <v>316.78062927494392</v>
          </cell>
          <cell r="H9240">
            <v>0</v>
          </cell>
          <cell r="I9240">
            <v>319.94843556769337</v>
          </cell>
          <cell r="J9240">
            <v>40313.502881529363</v>
          </cell>
          <cell r="K9240">
            <v>0.55000000000000004</v>
          </cell>
          <cell r="L9240">
            <v>62486</v>
          </cell>
        </row>
        <row r="9241">
          <cell r="A9241" t="str">
            <v>004667024</v>
          </cell>
          <cell r="C9241" t="str">
            <v>LA4/D 630A 3p COH</v>
          </cell>
          <cell r="D9241">
            <v>679.81732998380994</v>
          </cell>
          <cell r="E9241" t="str">
            <v>EF</v>
          </cell>
          <cell r="F9241">
            <v>36</v>
          </cell>
          <cell r="G9241">
            <v>435.08309118963837</v>
          </cell>
          <cell r="H9241">
            <v>0</v>
          </cell>
          <cell r="I9241">
            <v>439.43392210153473</v>
          </cell>
          <cell r="J9241">
            <v>55368.674184793374</v>
          </cell>
          <cell r="K9241">
            <v>0.55000000000000004</v>
          </cell>
          <cell r="L9241">
            <v>85822</v>
          </cell>
        </row>
        <row r="9242">
          <cell r="A9242" t="str">
            <v>004667025</v>
          </cell>
          <cell r="C9242" t="str">
            <v>LA4/D 800A 3p COH</v>
          </cell>
          <cell r="D9242">
            <v>860.91772727906994</v>
          </cell>
          <cell r="E9242" t="str">
            <v>EF</v>
          </cell>
          <cell r="F9242">
            <v>36</v>
          </cell>
          <cell r="G9242">
            <v>550.98734545860475</v>
          </cell>
          <cell r="H9242">
            <v>0</v>
          </cell>
          <cell r="I9242">
            <v>556.49721891319075</v>
          </cell>
          <cell r="J9242">
            <v>70118.649583062041</v>
          </cell>
          <cell r="K9242">
            <v>0.55000000000000004</v>
          </cell>
          <cell r="L9242">
            <v>108684</v>
          </cell>
        </row>
        <row r="9243">
          <cell r="A9243" t="str">
            <v>004667026</v>
          </cell>
          <cell r="C9243" t="str">
            <v>LA5/D 1250A 3p COH</v>
          </cell>
          <cell r="D9243">
            <v>1646.0038467305101</v>
          </cell>
          <cell r="E9243" t="str">
            <v>EF</v>
          </cell>
          <cell r="F9243">
            <v>36</v>
          </cell>
          <cell r="G9243">
            <v>1053.4424619075264</v>
          </cell>
          <cell r="H9243">
            <v>0</v>
          </cell>
          <cell r="I9243">
            <v>1063.9768865266017</v>
          </cell>
          <cell r="J9243">
            <v>134061.0877023518</v>
          </cell>
          <cell r="K9243">
            <v>0.55000000000000004</v>
          </cell>
          <cell r="L9243">
            <v>207795</v>
          </cell>
        </row>
        <row r="9244">
          <cell r="A9244" t="str">
            <v>004667027</v>
          </cell>
          <cell r="C9244" t="str">
            <v>LA5/D 1600 3p COH</v>
          </cell>
          <cell r="D9244">
            <v>2070.8898015406498</v>
          </cell>
          <cell r="E9244" t="str">
            <v>EF</v>
          </cell>
          <cell r="F9244">
            <v>36</v>
          </cell>
          <cell r="G9244">
            <v>1325.369472986016</v>
          </cell>
          <cell r="H9244">
            <v>0</v>
          </cell>
          <cell r="I9244">
            <v>1338.6231677158762</v>
          </cell>
          <cell r="J9244">
            <v>168666.5191322004</v>
          </cell>
          <cell r="K9244">
            <v>0.55000000000000004</v>
          </cell>
          <cell r="L9244">
            <v>261434</v>
          </cell>
        </row>
        <row r="9245">
          <cell r="A9245" t="str">
            <v>004667028</v>
          </cell>
          <cell r="C9245" t="str">
            <v>LA5/D 2500A 3p COH</v>
          </cell>
          <cell r="D9245">
            <v>2837.113277974649</v>
          </cell>
          <cell r="E9245" t="str">
            <v>EF</v>
          </cell>
          <cell r="F9245">
            <v>36</v>
          </cell>
          <cell r="G9245">
            <v>1815.7524979037753</v>
          </cell>
          <cell r="H9245">
            <v>0</v>
          </cell>
          <cell r="I9245">
            <v>1833.9100228828131</v>
          </cell>
          <cell r="J9245">
            <v>231072.66288323444</v>
          </cell>
          <cell r="K9245">
            <v>0.55000000000000004</v>
          </cell>
          <cell r="L9245">
            <v>358163</v>
          </cell>
        </row>
        <row r="9246">
          <cell r="A9246" t="str">
            <v>004667031</v>
          </cell>
          <cell r="C9246" t="str">
            <v>LA1/D 160A 4p COH</v>
          </cell>
          <cell r="D9246">
            <v>290.81497007213994</v>
          </cell>
          <cell r="E9246" t="str">
            <v>EF</v>
          </cell>
          <cell r="F9246">
            <v>36</v>
          </cell>
          <cell r="G9246">
            <v>186.12158084616956</v>
          </cell>
          <cell r="H9246">
            <v>0</v>
          </cell>
          <cell r="I9246">
            <v>187.98279665463127</v>
          </cell>
          <cell r="J9246">
            <v>23685.832378483541</v>
          </cell>
          <cell r="K9246">
            <v>0.55000000000000004</v>
          </cell>
          <cell r="L9246">
            <v>36714</v>
          </cell>
        </row>
        <row r="9247">
          <cell r="A9247" t="str">
            <v>004667032</v>
          </cell>
          <cell r="C9247" t="str">
            <v>LA2/D 250A 4p COH</v>
          </cell>
          <cell r="D9247">
            <v>363.34401170436001</v>
          </cell>
          <cell r="E9247" t="str">
            <v>EF</v>
          </cell>
          <cell r="F9247">
            <v>36</v>
          </cell>
          <cell r="G9247">
            <v>232.54016749079042</v>
          </cell>
          <cell r="H9247">
            <v>0</v>
          </cell>
          <cell r="I9247">
            <v>234.86556916569833</v>
          </cell>
          <cell r="J9247">
            <v>29593.061714877989</v>
          </cell>
          <cell r="K9247">
            <v>0.55000000000000004</v>
          </cell>
          <cell r="L9247">
            <v>45870</v>
          </cell>
        </row>
        <row r="9248">
          <cell r="A9248" t="str">
            <v>004667033</v>
          </cell>
          <cell r="C9248" t="str">
            <v>LA3/D 400A 4p COH</v>
          </cell>
          <cell r="D9248">
            <v>561.11606894925001</v>
          </cell>
          <cell r="E9248" t="str">
            <v>EF</v>
          </cell>
          <cell r="F9248">
            <v>36</v>
          </cell>
          <cell r="G9248">
            <v>359.11428412752002</v>
          </cell>
          <cell r="H9248">
            <v>0</v>
          </cell>
          <cell r="I9248">
            <v>362.70542696879522</v>
          </cell>
          <cell r="J9248">
            <v>45700.8837980682</v>
          </cell>
          <cell r="K9248">
            <v>0.55000000000000004</v>
          </cell>
          <cell r="L9248">
            <v>70837</v>
          </cell>
        </row>
        <row r="9249">
          <cell r="A9249" t="str">
            <v>004667034</v>
          </cell>
          <cell r="C9249" t="str">
            <v>LA4/D 630A 4p COH</v>
          </cell>
          <cell r="D9249">
            <v>777.21079464089996</v>
          </cell>
          <cell r="E9249" t="str">
            <v>EF</v>
          </cell>
          <cell r="F9249">
            <v>36</v>
          </cell>
          <cell r="G9249">
            <v>497.41490857017601</v>
          </cell>
          <cell r="H9249">
            <v>0</v>
          </cell>
          <cell r="I9249">
            <v>502.38905765587776</v>
          </cell>
          <cell r="J9249">
            <v>63301.0212646406</v>
          </cell>
          <cell r="K9249">
            <v>0.55000000000000004</v>
          </cell>
          <cell r="L9249">
            <v>98117</v>
          </cell>
        </row>
        <row r="9250">
          <cell r="A9250" t="str">
            <v>004667035</v>
          </cell>
          <cell r="C9250" t="str">
            <v>LA4/D 800A 4p COH</v>
          </cell>
          <cell r="D9250">
            <v>947.16515459690982</v>
          </cell>
          <cell r="E9250" t="str">
            <v>EF</v>
          </cell>
          <cell r="F9250">
            <v>36</v>
          </cell>
          <cell r="G9250">
            <v>606.18569894202233</v>
          </cell>
          <cell r="H9250">
            <v>0</v>
          </cell>
          <cell r="I9250">
            <v>612.24755593144255</v>
          </cell>
          <cell r="J9250">
            <v>77143.192047361765</v>
          </cell>
          <cell r="K9250">
            <v>0.55000000000000004</v>
          </cell>
          <cell r="L9250">
            <v>119572</v>
          </cell>
        </row>
        <row r="9251">
          <cell r="A9251" t="str">
            <v>004667036</v>
          </cell>
          <cell r="C9251" t="str">
            <v>LA5/D 1250A 4p COH</v>
          </cell>
          <cell r="D9251">
            <v>1814.4975513079798</v>
          </cell>
          <cell r="E9251" t="str">
            <v>EF</v>
          </cell>
          <cell r="F9251">
            <v>36</v>
          </cell>
          <cell r="G9251">
            <v>1161.2784328371072</v>
          </cell>
          <cell r="H9251">
            <v>0</v>
          </cell>
          <cell r="I9251">
            <v>1172.8912171654783</v>
          </cell>
          <cell r="J9251">
            <v>147784.29336285027</v>
          </cell>
          <cell r="K9251">
            <v>0.55000000000000004</v>
          </cell>
          <cell r="L9251">
            <v>229066</v>
          </cell>
        </row>
        <row r="9252">
          <cell r="A9252" t="str">
            <v>004667037</v>
          </cell>
          <cell r="C9252" t="str">
            <v>LA5/D 1600 4p COH</v>
          </cell>
          <cell r="D9252">
            <v>2277.4578644039393</v>
          </cell>
          <cell r="E9252" t="str">
            <v>EF</v>
          </cell>
          <cell r="F9252">
            <v>36</v>
          </cell>
          <cell r="G9252">
            <v>1457.5730332185212</v>
          </cell>
          <cell r="H9252">
            <v>0</v>
          </cell>
          <cell r="I9252">
            <v>1472.1487635507065</v>
          </cell>
          <cell r="J9252">
            <v>185490.74420738901</v>
          </cell>
          <cell r="K9252">
            <v>0.55000000000000004</v>
          </cell>
          <cell r="L9252">
            <v>287511</v>
          </cell>
        </row>
        <row r="9253">
          <cell r="A9253" t="str">
            <v>004667038</v>
          </cell>
          <cell r="C9253" t="str">
            <v>LA5/D 2500A 4p COH</v>
          </cell>
          <cell r="D9253">
            <v>3828.9580330884305</v>
          </cell>
          <cell r="E9253" t="str">
            <v>EF</v>
          </cell>
          <cell r="F9253">
            <v>36</v>
          </cell>
          <cell r="G9253">
            <v>2450.5331411765956</v>
          </cell>
          <cell r="H9253">
            <v>0</v>
          </cell>
          <cell r="I9253">
            <v>2475.0384725883614</v>
          </cell>
          <cell r="J9253">
            <v>311854.84754613356</v>
          </cell>
          <cell r="K9253">
            <v>0.55000000000000004</v>
          </cell>
          <cell r="L9253">
            <v>483376</v>
          </cell>
        </row>
        <row r="9254">
          <cell r="A9254" t="str">
            <v>004667041</v>
          </cell>
          <cell r="C9254" t="str">
            <v>LA1 160A 3p COH</v>
          </cell>
          <cell r="D9254">
            <v>250.54929919782001</v>
          </cell>
          <cell r="E9254" t="str">
            <v>EF</v>
          </cell>
          <cell r="F9254">
            <v>36</v>
          </cell>
          <cell r="G9254">
            <v>160.35155148660482</v>
          </cell>
          <cell r="H9254">
            <v>0</v>
          </cell>
          <cell r="I9254">
            <v>161.95506700147087</v>
          </cell>
          <cell r="J9254">
            <v>20406.33844218533</v>
          </cell>
          <cell r="K9254">
            <v>0.55000000000000004</v>
          </cell>
          <cell r="L9254">
            <v>31630</v>
          </cell>
        </row>
        <row r="9255">
          <cell r="A9255" t="str">
            <v>004667042</v>
          </cell>
          <cell r="C9255" t="str">
            <v>LA2 250A 3p COH</v>
          </cell>
          <cell r="D9255">
            <v>346.22176301999991</v>
          </cell>
          <cell r="E9255" t="str">
            <v>EF</v>
          </cell>
          <cell r="F9255">
            <v>36</v>
          </cell>
          <cell r="G9255">
            <v>221.58192833279995</v>
          </cell>
          <cell r="H9255">
            <v>0</v>
          </cell>
          <cell r="I9255">
            <v>223.79774761612794</v>
          </cell>
          <cell r="J9255">
            <v>28198.516199632119</v>
          </cell>
          <cell r="K9255">
            <v>0.55000000000000004</v>
          </cell>
          <cell r="L9255">
            <v>43708</v>
          </cell>
        </row>
        <row r="9256">
          <cell r="A9256" t="str">
            <v>004667043</v>
          </cell>
          <cell r="C9256" t="str">
            <v>LA3 400A 3p COH</v>
          </cell>
          <cell r="D9256">
            <v>454.89452532659999</v>
          </cell>
          <cell r="E9256" t="str">
            <v>EF</v>
          </cell>
          <cell r="F9256">
            <v>36</v>
          </cell>
          <cell r="G9256">
            <v>291.132496209024</v>
          </cell>
          <cell r="H9256">
            <v>0</v>
          </cell>
          <cell r="I9256">
            <v>294.04382117111425</v>
          </cell>
          <cell r="J9256">
            <v>37049.521467560393</v>
          </cell>
          <cell r="K9256">
            <v>0.55000000000000004</v>
          </cell>
          <cell r="L9256">
            <v>57427</v>
          </cell>
        </row>
        <row r="9257">
          <cell r="A9257" t="str">
            <v>004667044</v>
          </cell>
          <cell r="C9257" t="str">
            <v>LA4 630A 3p COH</v>
          </cell>
          <cell r="D9257">
            <v>633.64522042169995</v>
          </cell>
          <cell r="E9257" t="str">
            <v>EF</v>
          </cell>
          <cell r="F9257">
            <v>36</v>
          </cell>
          <cell r="G9257">
            <v>405.53294106988795</v>
          </cell>
          <cell r="H9257">
            <v>0</v>
          </cell>
          <cell r="I9257">
            <v>409.58827048058686</v>
          </cell>
          <cell r="J9257">
            <v>51608.122080553941</v>
          </cell>
          <cell r="K9257">
            <v>0.55000000000000004</v>
          </cell>
          <cell r="L9257">
            <v>79993</v>
          </cell>
        </row>
        <row r="9258">
          <cell r="A9258" t="str">
            <v>004667045</v>
          </cell>
          <cell r="C9258" t="str">
            <v>LA4 800A 3p COH</v>
          </cell>
          <cell r="D9258">
            <v>809.47427523902991</v>
          </cell>
          <cell r="E9258" t="str">
            <v>EF</v>
          </cell>
          <cell r="F9258">
            <v>36</v>
          </cell>
          <cell r="G9258">
            <v>518.06353615297917</v>
          </cell>
          <cell r="H9258">
            <v>0</v>
          </cell>
          <cell r="I9258">
            <v>523.24417151450893</v>
          </cell>
          <cell r="J9258">
            <v>65928.765610828123</v>
          </cell>
          <cell r="K9258">
            <v>0.55000000000000004</v>
          </cell>
          <cell r="L9258">
            <v>102190</v>
          </cell>
        </row>
        <row r="9259">
          <cell r="A9259" t="str">
            <v>004667046</v>
          </cell>
          <cell r="C9259" t="str">
            <v>LA5 1250A 3p COH</v>
          </cell>
          <cell r="D9259">
            <v>1617.42418776612</v>
          </cell>
          <cell r="E9259" t="str">
            <v>EF</v>
          </cell>
          <cell r="F9259">
            <v>36</v>
          </cell>
          <cell r="G9259">
            <v>1035.1514801703167</v>
          </cell>
          <cell r="H9259">
            <v>0</v>
          </cell>
          <cell r="I9259">
            <v>1045.5029949720199</v>
          </cell>
          <cell r="J9259">
            <v>131733.37736647451</v>
          </cell>
          <cell r="K9259">
            <v>0.55000000000000004</v>
          </cell>
          <cell r="L9259">
            <v>204187</v>
          </cell>
        </row>
        <row r="9260">
          <cell r="A9260" t="str">
            <v>004667047</v>
          </cell>
          <cell r="C9260" t="str">
            <v>LA5 1600 3p COH</v>
          </cell>
          <cell r="D9260">
            <v>1748.6370198792899</v>
          </cell>
          <cell r="E9260" t="str">
            <v>EF</v>
          </cell>
          <cell r="F9260">
            <v>36</v>
          </cell>
          <cell r="G9260">
            <v>1119.1276927227457</v>
          </cell>
          <cell r="H9260">
            <v>0</v>
          </cell>
          <cell r="I9260">
            <v>1130.318969649973</v>
          </cell>
          <cell r="J9260">
            <v>142420.1901758966</v>
          </cell>
          <cell r="K9260">
            <v>0.55000000000000004</v>
          </cell>
          <cell r="L9260">
            <v>220752</v>
          </cell>
        </row>
        <row r="9261">
          <cell r="A9261" t="str">
            <v>004667048</v>
          </cell>
          <cell r="C9261" t="str">
            <v>LA5 2500A 3p COH</v>
          </cell>
          <cell r="D9261">
            <v>2773.4120956275292</v>
          </cell>
          <cell r="E9261" t="str">
            <v>EF</v>
          </cell>
          <cell r="F9261">
            <v>36</v>
          </cell>
          <cell r="G9261">
            <v>1774.9837412016186</v>
          </cell>
          <cell r="H9261">
            <v>0</v>
          </cell>
          <cell r="I9261">
            <v>1792.7335786136348</v>
          </cell>
          <cell r="J9261">
            <v>225884.43090531797</v>
          </cell>
          <cell r="K9261">
            <v>0.55000000000000004</v>
          </cell>
          <cell r="L9261">
            <v>350121</v>
          </cell>
        </row>
        <row r="9262">
          <cell r="A9262" t="str">
            <v>004667051</v>
          </cell>
          <cell r="C9262" t="str">
            <v>LA1 160A 4p COH</v>
          </cell>
          <cell r="D9262">
            <v>268.10989612883998</v>
          </cell>
          <cell r="E9262" t="str">
            <v>EF</v>
          </cell>
          <cell r="F9262">
            <v>36</v>
          </cell>
          <cell r="G9262">
            <v>171.5903335224576</v>
          </cell>
          <cell r="H9262">
            <v>0</v>
          </cell>
          <cell r="I9262">
            <v>173.30623685768217</v>
          </cell>
          <cell r="J9262">
            <v>21836.585844067951</v>
          </cell>
          <cell r="K9262">
            <v>0.55000000000000004</v>
          </cell>
          <cell r="L9262">
            <v>33847</v>
          </cell>
        </row>
        <row r="9263">
          <cell r="A9263" t="str">
            <v>004667052</v>
          </cell>
          <cell r="C9263" t="str">
            <v>LA2 250A 4p COH</v>
          </cell>
          <cell r="D9263">
            <v>340.63904760128992</v>
          </cell>
          <cell r="E9263" t="str">
            <v>EF</v>
          </cell>
          <cell r="F9263">
            <v>36</v>
          </cell>
          <cell r="G9263">
            <v>218.00899046482556</v>
          </cell>
          <cell r="H9263">
            <v>0</v>
          </cell>
          <cell r="I9263">
            <v>220.18908036947383</v>
          </cell>
          <cell r="J9263">
            <v>27743.824126553704</v>
          </cell>
          <cell r="K9263">
            <v>0.55000000000000004</v>
          </cell>
          <cell r="L9263">
            <v>43003</v>
          </cell>
        </row>
        <row r="9264">
          <cell r="A9264" t="str">
            <v>004667053</v>
          </cell>
          <cell r="C9264" t="str">
            <v>LA3 400A 4p COH</v>
          </cell>
          <cell r="D9264">
            <v>535.48946456840986</v>
          </cell>
          <cell r="E9264" t="str">
            <v>EF</v>
          </cell>
          <cell r="F9264">
            <v>36</v>
          </cell>
          <cell r="G9264">
            <v>342.71325732378233</v>
          </cell>
          <cell r="H9264">
            <v>0</v>
          </cell>
          <cell r="I9264">
            <v>346.14038989702016</v>
          </cell>
          <cell r="J9264">
            <v>43613.68912702454</v>
          </cell>
          <cell r="K9264">
            <v>0.55000000000000004</v>
          </cell>
          <cell r="L9264">
            <v>67602</v>
          </cell>
        </row>
        <row r="9265">
          <cell r="A9265" t="str">
            <v>004667054</v>
          </cell>
          <cell r="C9265" t="str">
            <v>LA4 630A 4p COH</v>
          </cell>
          <cell r="D9265">
            <v>750.85386257078983</v>
          </cell>
          <cell r="E9265" t="str">
            <v>EF</v>
          </cell>
          <cell r="F9265">
            <v>36</v>
          </cell>
          <cell r="G9265">
            <v>480.54647204530551</v>
          </cell>
          <cell r="H9265">
            <v>0</v>
          </cell>
          <cell r="I9265">
            <v>485.35193676575858</v>
          </cell>
          <cell r="J9265">
            <v>61154.344032485584</v>
          </cell>
          <cell r="K9265">
            <v>0.55000000000000004</v>
          </cell>
          <cell r="L9265">
            <v>94790</v>
          </cell>
        </row>
        <row r="9266">
          <cell r="A9266" t="str">
            <v>004667055</v>
          </cell>
          <cell r="C9266" t="str">
            <v>LA4 800A 4p COH</v>
          </cell>
          <cell r="D9266">
            <v>920.80822252680014</v>
          </cell>
          <cell r="E9266" t="str">
            <v>EF</v>
          </cell>
          <cell r="F9266">
            <v>36</v>
          </cell>
          <cell r="G9266">
            <v>589.31726241715205</v>
          </cell>
          <cell r="H9266">
            <v>0</v>
          </cell>
          <cell r="I9266">
            <v>595.21043504132354</v>
          </cell>
          <cell r="J9266">
            <v>74996.51481520677</v>
          </cell>
          <cell r="K9266">
            <v>0.55000000000000004</v>
          </cell>
          <cell r="L9266">
            <v>116245</v>
          </cell>
        </row>
        <row r="9267">
          <cell r="A9267" t="str">
            <v>004667056</v>
          </cell>
          <cell r="C9267" t="str">
            <v>LA5 1250A 4p COH</v>
          </cell>
          <cell r="D9267">
            <v>1785.9176726631299</v>
          </cell>
          <cell r="E9267" t="str">
            <v>EF</v>
          </cell>
          <cell r="F9267">
            <v>36</v>
          </cell>
          <cell r="G9267">
            <v>1142.9873105044032</v>
          </cell>
          <cell r="H9267">
            <v>0</v>
          </cell>
          <cell r="I9267">
            <v>1154.4171836094472</v>
          </cell>
          <cell r="J9267">
            <v>145456.56513479035</v>
          </cell>
          <cell r="K9267">
            <v>0.55000000000000004</v>
          </cell>
          <cell r="L9267">
            <v>225458</v>
          </cell>
        </row>
        <row r="9268">
          <cell r="A9268" t="str">
            <v>004667057</v>
          </cell>
          <cell r="C9268" t="str">
            <v>LA5 1600 4p COH</v>
          </cell>
          <cell r="D9268">
            <v>2213.7250480705798</v>
          </cell>
          <cell r="E9268" t="str">
            <v>EF</v>
          </cell>
          <cell r="F9268">
            <v>36</v>
          </cell>
          <cell r="G9268">
            <v>1416.7840307651711</v>
          </cell>
          <cell r="H9268">
            <v>0</v>
          </cell>
          <cell r="I9268">
            <v>1430.9518710728228</v>
          </cell>
          <cell r="J9268">
            <v>180299.93575517565</v>
          </cell>
          <cell r="K9268">
            <v>0.55000000000000004</v>
          </cell>
          <cell r="L9268">
            <v>279465</v>
          </cell>
        </row>
        <row r="9269">
          <cell r="A9269" t="str">
            <v>004667058</v>
          </cell>
          <cell r="C9269" t="str">
            <v>LA5 2500A 4p COH</v>
          </cell>
          <cell r="D9269">
            <v>3765.2568507413093</v>
          </cell>
          <cell r="E9269" t="str">
            <v>EF</v>
          </cell>
          <cell r="F9269">
            <v>36</v>
          </cell>
          <cell r="G9269">
            <v>2409.764384474438</v>
          </cell>
          <cell r="H9269">
            <v>0</v>
          </cell>
          <cell r="I9269">
            <v>2433.8620283191822</v>
          </cell>
          <cell r="J9269">
            <v>306666.61556821695</v>
          </cell>
          <cell r="K9269">
            <v>0.55000000000000004</v>
          </cell>
          <cell r="L9269">
            <v>475334</v>
          </cell>
        </row>
        <row r="9270">
          <cell r="A9270" t="str">
            <v>004667201</v>
          </cell>
          <cell r="C9270" t="str">
            <v>ROD LA COH1</v>
          </cell>
          <cell r="D9270">
            <v>25.275335325299999</v>
          </cell>
          <cell r="E9270" t="str">
            <v>EF</v>
          </cell>
          <cell r="F9270">
            <v>36</v>
          </cell>
          <cell r="G9270">
            <v>16.176214608191998</v>
          </cell>
          <cell r="H9270">
            <v>0</v>
          </cell>
          <cell r="I9270">
            <v>16.337976754273917</v>
          </cell>
          <cell r="J9270">
            <v>2058.5850710385134</v>
          </cell>
          <cell r="K9270">
            <v>0.55000000000000004</v>
          </cell>
          <cell r="L9270">
            <v>3191</v>
          </cell>
        </row>
        <row r="9271">
          <cell r="A9271" t="str">
            <v>004667202</v>
          </cell>
          <cell r="C9271" t="str">
            <v>ROD LA CO123</v>
          </cell>
          <cell r="D9271">
            <v>28.563073089660001</v>
          </cell>
          <cell r="E9271" t="str">
            <v>EF</v>
          </cell>
          <cell r="F9271">
            <v>36</v>
          </cell>
          <cell r="G9271">
            <v>18.280366777382401</v>
          </cell>
          <cell r="H9271">
            <v>0</v>
          </cell>
          <cell r="I9271">
            <v>18.463170445156226</v>
          </cell>
          <cell r="J9271">
            <v>2326.3594760896844</v>
          </cell>
          <cell r="K9271">
            <v>0.55000000000000004</v>
          </cell>
          <cell r="L9271">
            <v>3606</v>
          </cell>
        </row>
        <row r="9272">
          <cell r="A9272" t="str">
            <v>004667203</v>
          </cell>
          <cell r="C9272" t="str">
            <v>ROD LA CO4</v>
          </cell>
          <cell r="D9272">
            <v>29.340741918060004</v>
          </cell>
          <cell r="E9272" t="str">
            <v>EF</v>
          </cell>
          <cell r="F9272">
            <v>36</v>
          </cell>
          <cell r="G9272">
            <v>18.778074827558402</v>
          </cell>
          <cell r="H9272">
            <v>0</v>
          </cell>
          <cell r="I9272">
            <v>18.965855575833988</v>
          </cell>
          <cell r="J9272">
            <v>2389.6978025550825</v>
          </cell>
          <cell r="K9272">
            <v>0.55000000000000004</v>
          </cell>
          <cell r="L9272">
            <v>3705</v>
          </cell>
        </row>
        <row r="9273">
          <cell r="A9273" t="str">
            <v>004667204</v>
          </cell>
          <cell r="C9273" t="str">
            <v>ROD LA CO5</v>
          </cell>
          <cell r="D9273">
            <v>70.947891521369996</v>
          </cell>
          <cell r="E9273" t="str">
            <v>EF</v>
          </cell>
          <cell r="F9273">
            <v>36</v>
          </cell>
          <cell r="G9273">
            <v>45.406650573676799</v>
          </cell>
          <cell r="H9273">
            <v>0</v>
          </cell>
          <cell r="I9273">
            <v>45.860717079413568</v>
          </cell>
          <cell r="J9273">
            <v>5778.4503520061098</v>
          </cell>
          <cell r="K9273">
            <v>0.55000000000000004</v>
          </cell>
          <cell r="L9273">
            <v>8957</v>
          </cell>
        </row>
        <row r="9274">
          <cell r="A9274" t="str">
            <v>004667205</v>
          </cell>
          <cell r="C9274" t="str">
            <v>RO LA COH1</v>
          </cell>
          <cell r="D9274">
            <v>35.067372149340002</v>
          </cell>
          <cell r="E9274" t="str">
            <v>EF</v>
          </cell>
          <cell r="F9274">
            <v>36</v>
          </cell>
          <cell r="G9274">
            <v>22.443118175577602</v>
          </cell>
          <cell r="H9274">
            <v>0</v>
          </cell>
          <cell r="I9274">
            <v>22.667549357333378</v>
          </cell>
          <cell r="J9274">
            <v>2856.1112190240055</v>
          </cell>
          <cell r="K9274">
            <v>0.55000000000000004</v>
          </cell>
          <cell r="L9274">
            <v>4427</v>
          </cell>
        </row>
        <row r="9275">
          <cell r="A9275" t="str">
            <v>004667206</v>
          </cell>
          <cell r="C9275" t="str">
            <v>RO LA CO12</v>
          </cell>
          <cell r="D9275">
            <v>39.132778742100001</v>
          </cell>
          <cell r="E9275" t="str">
            <v>EF</v>
          </cell>
          <cell r="F9275">
            <v>36</v>
          </cell>
          <cell r="G9275">
            <v>25.044978394944</v>
          </cell>
          <cell r="H9275">
            <v>0</v>
          </cell>
          <cell r="I9275">
            <v>25.295428178893442</v>
          </cell>
          <cell r="J9275">
            <v>3187.2239505405737</v>
          </cell>
          <cell r="K9275">
            <v>0.55000000000000004</v>
          </cell>
          <cell r="L9275">
            <v>4941</v>
          </cell>
        </row>
        <row r="9276">
          <cell r="A9276" t="str">
            <v>004667207</v>
          </cell>
          <cell r="C9276" t="str">
            <v>RO LA CO3</v>
          </cell>
          <cell r="D9276">
            <v>41.571890889480002</v>
          </cell>
          <cell r="E9276" t="str">
            <v>EF</v>
          </cell>
          <cell r="F9276">
            <v>36</v>
          </cell>
          <cell r="G9276">
            <v>26.606010169267201</v>
          </cell>
          <cell r="H9276">
            <v>0</v>
          </cell>
          <cell r="I9276">
            <v>26.872070270959874</v>
          </cell>
          <cell r="J9276">
            <v>3385.8808541409439</v>
          </cell>
          <cell r="K9276">
            <v>0.55000000000000004</v>
          </cell>
          <cell r="L9276">
            <v>5249</v>
          </cell>
        </row>
        <row r="9277">
          <cell r="A9277" t="str">
            <v>004667208</v>
          </cell>
          <cell r="C9277" t="str">
            <v>RO LA CO4</v>
          </cell>
          <cell r="D9277">
            <v>43.233334208460001</v>
          </cell>
          <cell r="E9277" t="str">
            <v>EF</v>
          </cell>
          <cell r="F9277">
            <v>36</v>
          </cell>
          <cell r="G9277">
            <v>27.6693338934144</v>
          </cell>
          <cell r="H9277">
            <v>0</v>
          </cell>
          <cell r="I9277">
            <v>27.946027232348545</v>
          </cell>
          <cell r="J9277">
            <v>3521.1994312759166</v>
          </cell>
          <cell r="K9277">
            <v>0.55000000000000004</v>
          </cell>
          <cell r="L9277">
            <v>5458</v>
          </cell>
        </row>
        <row r="9278">
          <cell r="A9278" t="str">
            <v>004667209</v>
          </cell>
          <cell r="C9278" t="str">
            <v>RO LA CO5 (35)</v>
          </cell>
          <cell r="D9278">
            <v>54.616077243359996</v>
          </cell>
          <cell r="E9278" t="str">
            <v>EF</v>
          </cell>
          <cell r="F9278">
            <v>36</v>
          </cell>
          <cell r="G9278">
            <v>34.954289435750397</v>
          </cell>
          <cell r="H9278">
            <v>0</v>
          </cell>
          <cell r="I9278">
            <v>35.303832330107902</v>
          </cell>
          <cell r="J9278">
            <v>4448.2828735935955</v>
          </cell>
          <cell r="K9278">
            <v>0.55000000000000004</v>
          </cell>
          <cell r="L9278">
            <v>6895</v>
          </cell>
        </row>
        <row r="9279">
          <cell r="A9279" t="str">
            <v>004667210</v>
          </cell>
          <cell r="C9279" t="str">
            <v>RO LA COH5</v>
          </cell>
          <cell r="D9279">
            <v>66.847226214779994</v>
          </cell>
          <cell r="E9279" t="str">
            <v>EF</v>
          </cell>
          <cell r="F9279">
            <v>36</v>
          </cell>
          <cell r="G9279">
            <v>42.782224777459199</v>
          </cell>
          <cell r="H9279">
            <v>0</v>
          </cell>
          <cell r="I9279">
            <v>43.210047025233791</v>
          </cell>
          <cell r="J9279">
            <v>5444.4659251794574</v>
          </cell>
          <cell r="K9279">
            <v>0.55000000000000004</v>
          </cell>
          <cell r="L9279">
            <v>8439</v>
          </cell>
        </row>
        <row r="9280">
          <cell r="A9280" t="str">
            <v>004667211</v>
          </cell>
          <cell r="C9280" t="str">
            <v>RODK LA CO123</v>
          </cell>
          <cell r="D9280">
            <v>55.464483179880006</v>
          </cell>
          <cell r="E9280" t="str">
            <v>EF</v>
          </cell>
          <cell r="F9280">
            <v>36</v>
          </cell>
          <cell r="G9280">
            <v>35.497269235123206</v>
          </cell>
          <cell r="H9280">
            <v>0</v>
          </cell>
          <cell r="I9280">
            <v>35.852241927474438</v>
          </cell>
          <cell r="J9280">
            <v>4517.382482861779</v>
          </cell>
          <cell r="K9280">
            <v>0.55000000000000004</v>
          </cell>
          <cell r="L9280">
            <v>7002</v>
          </cell>
        </row>
        <row r="9281">
          <cell r="A9281" t="str">
            <v>004667212</v>
          </cell>
          <cell r="C9281" t="str">
            <v>RODK LA CO4</v>
          </cell>
          <cell r="D9281">
            <v>76.639263038820005</v>
          </cell>
          <cell r="E9281" t="str">
            <v>EF</v>
          </cell>
          <cell r="F9281">
            <v>36</v>
          </cell>
          <cell r="G9281">
            <v>49.049128344844803</v>
          </cell>
          <cell r="H9281">
            <v>0</v>
          </cell>
          <cell r="I9281">
            <v>49.539619628293252</v>
          </cell>
          <cell r="J9281">
            <v>6241.9920731649499</v>
          </cell>
          <cell r="K9281">
            <v>0.55000000000000004</v>
          </cell>
          <cell r="L9281">
            <v>9676</v>
          </cell>
        </row>
        <row r="9282">
          <cell r="A9282" t="str">
            <v>004667213</v>
          </cell>
          <cell r="C9282" t="str">
            <v>RODK LA CO5 (35)</v>
          </cell>
          <cell r="D9282">
            <v>81.623702835990002</v>
          </cell>
          <cell r="E9282" t="str">
            <v>EF</v>
          </cell>
          <cell r="F9282">
            <v>36</v>
          </cell>
          <cell r="G9282">
            <v>52.239169815033605</v>
          </cell>
          <cell r="H9282">
            <v>0</v>
          </cell>
          <cell r="I9282">
            <v>52.761561513183942</v>
          </cell>
          <cell r="J9282">
            <v>6647.9567506611766</v>
          </cell>
          <cell r="K9282">
            <v>0.55000000000000004</v>
          </cell>
          <cell r="L9282">
            <v>10305</v>
          </cell>
        </row>
        <row r="9283">
          <cell r="A9283" t="str">
            <v>004667214</v>
          </cell>
          <cell r="C9283" t="str">
            <v>RODK LA CO5H</v>
          </cell>
          <cell r="D9283">
            <v>152.57159435735997</v>
          </cell>
          <cell r="E9283" t="str">
            <v>EF</v>
          </cell>
          <cell r="F9283">
            <v>36</v>
          </cell>
          <cell r="G9283">
            <v>97.645820388710376</v>
          </cell>
          <cell r="H9283">
            <v>0</v>
          </cell>
          <cell r="I9283">
            <v>98.622278592597482</v>
          </cell>
          <cell r="J9283">
            <v>12426.407102667283</v>
          </cell>
          <cell r="K9283">
            <v>0.55000000000000004</v>
          </cell>
          <cell r="L9283">
            <v>19261</v>
          </cell>
        </row>
        <row r="9284">
          <cell r="A9284" t="str">
            <v>004667215</v>
          </cell>
          <cell r="C9284" t="str">
            <v>SHE LA CO12, 200mm</v>
          </cell>
          <cell r="D9284">
            <v>35.037510000000005</v>
          </cell>
          <cell r="E9284" t="str">
            <v>EF</v>
          </cell>
          <cell r="F9284">
            <v>36</v>
          </cell>
          <cell r="G9284">
            <v>22.424006400000003</v>
          </cell>
          <cell r="H9284">
            <v>0</v>
          </cell>
          <cell r="I9284">
            <v>22.648246464000003</v>
          </cell>
          <cell r="J9284">
            <v>2853.6790544640003</v>
          </cell>
          <cell r="K9284">
            <v>0.55000000000000004</v>
          </cell>
          <cell r="L9284">
            <v>4424</v>
          </cell>
        </row>
        <row r="9285">
          <cell r="A9285" t="str">
            <v>004667216</v>
          </cell>
          <cell r="C9285" t="str">
            <v>SHE LA CO345, 200mm</v>
          </cell>
          <cell r="D9285">
            <v>38.483477999999998</v>
          </cell>
          <cell r="E9285" t="str">
            <v>EF</v>
          </cell>
          <cell r="F9285">
            <v>36</v>
          </cell>
          <cell r="G9285">
            <v>24.629425919999999</v>
          </cell>
          <cell r="H9285">
            <v>0</v>
          </cell>
          <cell r="I9285">
            <v>24.875720179199998</v>
          </cell>
          <cell r="J9285">
            <v>3134.3407425791997</v>
          </cell>
          <cell r="K9285">
            <v>0.55000000000000004</v>
          </cell>
          <cell r="L9285">
            <v>4859</v>
          </cell>
        </row>
        <row r="9286">
          <cell r="A9286" t="str">
            <v>004667217</v>
          </cell>
          <cell r="C9286" t="str">
            <v>SHE LA COH5 , 200mm</v>
          </cell>
          <cell r="D9286">
            <v>26.512685516249999</v>
          </cell>
          <cell r="E9286" t="str">
            <v>EF</v>
          </cell>
          <cell r="F9286">
            <v>36</v>
          </cell>
          <cell r="G9286">
            <v>16.968118730400001</v>
          </cell>
          <cell r="H9286">
            <v>0</v>
          </cell>
          <cell r="I9286">
            <v>17.137799917704001</v>
          </cell>
          <cell r="J9286">
            <v>2159.3627896307044</v>
          </cell>
          <cell r="K9286">
            <v>0.55000000000000004</v>
          </cell>
          <cell r="L9286">
            <v>3348</v>
          </cell>
        </row>
        <row r="9287">
          <cell r="A9287" t="str">
            <v>004667218</v>
          </cell>
          <cell r="C9287" t="str">
            <v>PS LA CO, 1NO+1NC</v>
          </cell>
          <cell r="D9287">
            <v>8.9789994415799992</v>
          </cell>
          <cell r="E9287" t="str">
            <v>EF</v>
          </cell>
          <cell r="F9287">
            <v>36</v>
          </cell>
          <cell r="G9287">
            <v>5.7465596426111993</v>
          </cell>
          <cell r="H9287">
            <v>0</v>
          </cell>
          <cell r="I9287">
            <v>5.804025239037311</v>
          </cell>
          <cell r="J9287">
            <v>731.30718011870124</v>
          </cell>
          <cell r="K9287">
            <v>0.55000000000000004</v>
          </cell>
          <cell r="L9287">
            <v>1134</v>
          </cell>
        </row>
        <row r="9288">
          <cell r="A9288" t="str">
            <v>004667219</v>
          </cell>
          <cell r="C9288" t="str">
            <v>PS2 LA CO12 , 2NO+2NC</v>
          </cell>
          <cell r="D9288">
            <v>13.85722373634</v>
          </cell>
          <cell r="E9288" t="str">
            <v>EF</v>
          </cell>
          <cell r="F9288">
            <v>36</v>
          </cell>
          <cell r="G9288">
            <v>8.8686231912575995</v>
          </cell>
          <cell r="H9288">
            <v>0</v>
          </cell>
          <cell r="I9288">
            <v>8.9573094231701749</v>
          </cell>
          <cell r="J9288">
            <v>1128.6209873194421</v>
          </cell>
          <cell r="K9288">
            <v>0.55000000000000004</v>
          </cell>
          <cell r="L9288">
            <v>1750</v>
          </cell>
        </row>
        <row r="9289">
          <cell r="A9289" t="str">
            <v>004667220</v>
          </cell>
          <cell r="C9289" t="str">
            <v>PS2 LA CO345, 2NO+2NC</v>
          </cell>
          <cell r="D9289">
            <v>14.670370959030002</v>
          </cell>
          <cell r="E9289" t="str">
            <v>EF</v>
          </cell>
          <cell r="F9289">
            <v>36</v>
          </cell>
          <cell r="G9289">
            <v>9.3890374137792012</v>
          </cell>
          <cell r="H9289">
            <v>0</v>
          </cell>
          <cell r="I9289">
            <v>9.482927787916994</v>
          </cell>
          <cell r="J9289">
            <v>1194.8489012775412</v>
          </cell>
          <cell r="K9289">
            <v>0.55000000000000004</v>
          </cell>
          <cell r="L9289">
            <v>1853</v>
          </cell>
        </row>
        <row r="9290">
          <cell r="A9290" t="str">
            <v>004667321</v>
          </cell>
          <cell r="C9290" t="str">
            <v>LA2 MO 250A 3p CO 230VAC</v>
          </cell>
          <cell r="D9290">
            <v>1252.6510448292297</v>
          </cell>
          <cell r="E9290" t="str">
            <v>EF</v>
          </cell>
          <cell r="F9290">
            <v>36</v>
          </cell>
          <cell r="G9290">
            <v>801.69666869070704</v>
          </cell>
          <cell r="H9290">
            <v>0</v>
          </cell>
          <cell r="I9290">
            <v>809.71363537761408</v>
          </cell>
          <cell r="J9290">
            <v>102023.91805757937</v>
          </cell>
          <cell r="K9290">
            <v>0.55000000000000004</v>
          </cell>
          <cell r="L9290">
            <v>158138</v>
          </cell>
        </row>
        <row r="9291">
          <cell r="A9291" t="str">
            <v>004667322</v>
          </cell>
          <cell r="C9291" t="str">
            <v>LA3 MO 400A 3p CO 230VAC</v>
          </cell>
          <cell r="D9291">
            <v>1391.8345430725794</v>
          </cell>
          <cell r="E9291" t="str">
            <v>EF</v>
          </cell>
          <cell r="F9291">
            <v>36</v>
          </cell>
          <cell r="G9291">
            <v>890.77410756645088</v>
          </cell>
          <cell r="H9291">
            <v>0</v>
          </cell>
          <cell r="I9291">
            <v>899.68184864211537</v>
          </cell>
          <cell r="J9291">
            <v>113359.91292890653</v>
          </cell>
          <cell r="K9291">
            <v>0.55000000000000004</v>
          </cell>
          <cell r="L9291">
            <v>175708</v>
          </cell>
        </row>
        <row r="9292">
          <cell r="A9292" t="str">
            <v>004667323</v>
          </cell>
          <cell r="C9292" t="str">
            <v>LA4 MO 630A 3p CO 230VAC</v>
          </cell>
          <cell r="D9292">
            <v>1472.39762864769</v>
          </cell>
          <cell r="E9292" t="str">
            <v>EF</v>
          </cell>
          <cell r="F9292">
            <v>36</v>
          </cell>
          <cell r="G9292">
            <v>942.33448233452157</v>
          </cell>
          <cell r="H9292">
            <v>0</v>
          </cell>
          <cell r="I9292">
            <v>951.75782715786681</v>
          </cell>
          <cell r="J9292">
            <v>119921.48622189122</v>
          </cell>
          <cell r="K9292">
            <v>0.55000000000000004</v>
          </cell>
          <cell r="L9292">
            <v>185879</v>
          </cell>
        </row>
        <row r="9293">
          <cell r="A9293" t="str">
            <v>004667324</v>
          </cell>
          <cell r="C9293" t="str">
            <v>LA4 MO 800A 3p CO 230VAC</v>
          </cell>
          <cell r="D9293">
            <v>1926.5936799517201</v>
          </cell>
          <cell r="E9293" t="str">
            <v>EF</v>
          </cell>
          <cell r="F9293">
            <v>36</v>
          </cell>
          <cell r="G9293">
            <v>1233.019955169101</v>
          </cell>
          <cell r="H9293">
            <v>0</v>
          </cell>
          <cell r="I9293">
            <v>1245.350154720792</v>
          </cell>
          <cell r="J9293">
            <v>156914.11949481981</v>
          </cell>
          <cell r="K9293">
            <v>0.55000000000000004</v>
          </cell>
          <cell r="L9293">
            <v>243217</v>
          </cell>
        </row>
        <row r="9294">
          <cell r="A9294" t="str">
            <v>004667325</v>
          </cell>
          <cell r="C9294" t="str">
            <v>LA5 MO 1250A 3p CO 230VAC</v>
          </cell>
          <cell r="D9294">
            <v>2410.0363400966999</v>
          </cell>
          <cell r="E9294" t="str">
            <v>EF</v>
          </cell>
          <cell r="F9294">
            <v>36</v>
          </cell>
          <cell r="G9294">
            <v>1542.4232576618879</v>
          </cell>
          <cell r="H9294">
            <v>0</v>
          </cell>
          <cell r="I9294">
            <v>1557.8474902385067</v>
          </cell>
          <cell r="J9294">
            <v>196288.78377005184</v>
          </cell>
          <cell r="K9294">
            <v>0.55000000000000004</v>
          </cell>
          <cell r="L9294">
            <v>304248</v>
          </cell>
        </row>
        <row r="9295">
          <cell r="A9295" t="str">
            <v>004667331</v>
          </cell>
          <cell r="C9295" t="str">
            <v>LA2 MO 250A 4p CO 230VAC</v>
          </cell>
          <cell r="D9295">
            <v>1289.2649674169697</v>
          </cell>
          <cell r="E9295" t="str">
            <v>EF</v>
          </cell>
          <cell r="F9295">
            <v>36</v>
          </cell>
          <cell r="G9295">
            <v>825.12957914686069</v>
          </cell>
          <cell r="H9295">
            <v>0</v>
          </cell>
          <cell r="I9295">
            <v>833.38087493832927</v>
          </cell>
          <cell r="J9295">
            <v>105005.99024222948</v>
          </cell>
          <cell r="K9295">
            <v>0.55000000000000004</v>
          </cell>
          <cell r="L9295">
            <v>162760</v>
          </cell>
        </row>
        <row r="9296">
          <cell r="A9296" t="str">
            <v>004667332</v>
          </cell>
          <cell r="C9296" t="str">
            <v>LA3 MO 400A 4p CO 230VAC</v>
          </cell>
          <cell r="D9296">
            <v>1428.4483558200895</v>
          </cell>
          <cell r="E9296" t="str">
            <v>EF</v>
          </cell>
          <cell r="F9296">
            <v>36</v>
          </cell>
          <cell r="G9296">
            <v>914.20694772485729</v>
          </cell>
          <cell r="H9296">
            <v>0</v>
          </cell>
          <cell r="I9296">
            <v>923.34901720210587</v>
          </cell>
          <cell r="J9296">
            <v>116341.97616746534</v>
          </cell>
          <cell r="K9296">
            <v>0.55000000000000004</v>
          </cell>
          <cell r="L9296">
            <v>180331</v>
          </cell>
        </row>
        <row r="9297">
          <cell r="A9297" t="str">
            <v>004667333</v>
          </cell>
          <cell r="C9297" t="str">
            <v>LA4 MO 630A 4p CO 230VAC</v>
          </cell>
          <cell r="D9297">
            <v>1501.7078349818098</v>
          </cell>
          <cell r="E9297" t="str">
            <v>EF</v>
          </cell>
          <cell r="F9297">
            <v>36</v>
          </cell>
          <cell r="G9297">
            <v>961.09301438835826</v>
          </cell>
          <cell r="H9297">
            <v>0</v>
          </cell>
          <cell r="I9297">
            <v>970.70394453224185</v>
          </cell>
          <cell r="J9297">
            <v>122308.69701106247</v>
          </cell>
          <cell r="K9297">
            <v>0.55000000000000004</v>
          </cell>
          <cell r="L9297">
            <v>189579</v>
          </cell>
        </row>
        <row r="9298">
          <cell r="A9298" t="str">
            <v>004667334</v>
          </cell>
          <cell r="C9298" t="str">
            <v>LA4 MO 800A 4p CO 230VAC</v>
          </cell>
          <cell r="D9298">
            <v>2043.8025417812701</v>
          </cell>
          <cell r="E9298" t="str">
            <v>EF</v>
          </cell>
          <cell r="F9298">
            <v>36</v>
          </cell>
          <cell r="G9298">
            <v>1308.0336267400128</v>
          </cell>
          <cell r="H9298">
            <v>0</v>
          </cell>
          <cell r="I9298">
            <v>1321.1139630074128</v>
          </cell>
          <cell r="J9298">
            <v>166460.35933893401</v>
          </cell>
          <cell r="K9298">
            <v>0.55000000000000004</v>
          </cell>
          <cell r="L9298">
            <v>258014</v>
          </cell>
        </row>
        <row r="9299">
          <cell r="A9299" t="str">
            <v>004667335</v>
          </cell>
          <cell r="C9299" t="str">
            <v>LA5 MO 1250A 4p CO 230VAC</v>
          </cell>
          <cell r="D9299">
            <v>2483.2957094181893</v>
          </cell>
          <cell r="E9299" t="str">
            <v>EF</v>
          </cell>
          <cell r="F9299">
            <v>36</v>
          </cell>
          <cell r="G9299">
            <v>1589.3092540276411</v>
          </cell>
          <cell r="H9299">
            <v>0</v>
          </cell>
          <cell r="I9299">
            <v>1605.2023465679176</v>
          </cell>
          <cell r="J9299">
            <v>202255.49566755761</v>
          </cell>
          <cell r="K9299">
            <v>0.55000000000000004</v>
          </cell>
          <cell r="L9299">
            <v>313497</v>
          </cell>
        </row>
        <row r="9300">
          <cell r="A9300" t="str">
            <v>004667341</v>
          </cell>
          <cell r="C9300" t="str">
            <v>LA2 MO 250A 3p CO 24DC</v>
          </cell>
          <cell r="D9300">
            <v>1208.67002817516</v>
          </cell>
          <cell r="E9300" t="str">
            <v>EF</v>
          </cell>
          <cell r="F9300">
            <v>36</v>
          </cell>
          <cell r="G9300">
            <v>773.54881803210242</v>
          </cell>
          <cell r="H9300">
            <v>0</v>
          </cell>
          <cell r="I9300">
            <v>781.28430621242342</v>
          </cell>
          <cell r="J9300">
            <v>98441.822582765351</v>
          </cell>
          <cell r="K9300">
            <v>0.55000000000000004</v>
          </cell>
          <cell r="L9300">
            <v>152585</v>
          </cell>
        </row>
        <row r="9301">
          <cell r="A9301" t="str">
            <v>004667342</v>
          </cell>
          <cell r="C9301" t="str">
            <v>LA3 MO 400A 3p CO 24DC</v>
          </cell>
          <cell r="D9301">
            <v>1355.1889864985999</v>
          </cell>
          <cell r="E9301" t="str">
            <v>EF</v>
          </cell>
          <cell r="F9301">
            <v>36</v>
          </cell>
          <cell r="G9301">
            <v>867.3209513591039</v>
          </cell>
          <cell r="H9301">
            <v>0</v>
          </cell>
          <cell r="I9301">
            <v>875.99416087269492</v>
          </cell>
          <cell r="J9301">
            <v>110375.26426995956</v>
          </cell>
          <cell r="K9301">
            <v>0.55000000000000004</v>
          </cell>
          <cell r="L9301">
            <v>171082</v>
          </cell>
        </row>
        <row r="9302">
          <cell r="A9302" t="str">
            <v>004667343</v>
          </cell>
          <cell r="C9302" t="str">
            <v>LA4 MO 630A 3p CO 24DC</v>
          </cell>
          <cell r="D9302">
            <v>1435.78392574041</v>
          </cell>
          <cell r="E9302" t="str">
            <v>EF</v>
          </cell>
          <cell r="F9302">
            <v>36</v>
          </cell>
          <cell r="G9302">
            <v>918.9017124738624</v>
          </cell>
          <cell r="H9302">
            <v>0</v>
          </cell>
          <cell r="I9302">
            <v>928.090729598601</v>
          </cell>
          <cell r="J9302">
            <v>116939.43192942372</v>
          </cell>
          <cell r="K9302">
            <v>0.55000000000000004</v>
          </cell>
          <cell r="L9302">
            <v>181257</v>
          </cell>
        </row>
        <row r="9303">
          <cell r="A9303" t="str">
            <v>004667344</v>
          </cell>
          <cell r="C9303" t="str">
            <v>LA4 MO 800A 3p CO 24DC</v>
          </cell>
          <cell r="D9303">
            <v>1889.9480135375097</v>
          </cell>
          <cell r="E9303" t="str">
            <v>EF</v>
          </cell>
          <cell r="F9303">
            <v>36</v>
          </cell>
          <cell r="G9303">
            <v>1209.5667286640062</v>
          </cell>
          <cell r="H9303">
            <v>0</v>
          </cell>
          <cell r="I9303">
            <v>1221.6623959506462</v>
          </cell>
          <cell r="J9303">
            <v>153929.46188978144</v>
          </cell>
          <cell r="K9303">
            <v>0.55000000000000004</v>
          </cell>
          <cell r="L9303">
            <v>238591</v>
          </cell>
        </row>
        <row r="9304">
          <cell r="A9304" t="str">
            <v>004667345</v>
          </cell>
          <cell r="C9304" t="str">
            <v>LA5 MO 1250A 3p CO 24DC</v>
          </cell>
          <cell r="D9304">
            <v>2373.4224175089598</v>
          </cell>
          <cell r="E9304" t="str">
            <v>EF</v>
          </cell>
          <cell r="F9304">
            <v>36</v>
          </cell>
          <cell r="G9304">
            <v>1518.9903472057342</v>
          </cell>
          <cell r="H9304">
            <v>0</v>
          </cell>
          <cell r="I9304">
            <v>1534.1802506777915</v>
          </cell>
          <cell r="J9304">
            <v>193306.71158540173</v>
          </cell>
          <cell r="K9304">
            <v>0.55000000000000004</v>
          </cell>
          <cell r="L9304">
            <v>299626</v>
          </cell>
        </row>
        <row r="9305">
          <cell r="A9305" t="str">
            <v>004667351</v>
          </cell>
          <cell r="C9305" t="str">
            <v>LA2 MO 250A 4p CO 24DC</v>
          </cell>
          <cell r="D9305">
            <v>1245.3155847491396</v>
          </cell>
          <cell r="E9305" t="str">
            <v>EF</v>
          </cell>
          <cell r="F9305">
            <v>36</v>
          </cell>
          <cell r="G9305">
            <v>797.0019742394494</v>
          </cell>
          <cell r="H9305">
            <v>0</v>
          </cell>
          <cell r="I9305">
            <v>804.97199398184387</v>
          </cell>
          <cell r="J9305">
            <v>101426.47124171232</v>
          </cell>
          <cell r="K9305">
            <v>0.55000000000000004</v>
          </cell>
          <cell r="L9305">
            <v>157212</v>
          </cell>
        </row>
        <row r="9306">
          <cell r="A9306" t="str">
            <v>004667352</v>
          </cell>
          <cell r="C9306" t="str">
            <v>LA3 MO 400A 4p CO 24DC</v>
          </cell>
          <cell r="D9306">
            <v>1391.8345430725794</v>
          </cell>
          <cell r="E9306" t="str">
            <v>EF</v>
          </cell>
          <cell r="F9306">
            <v>36</v>
          </cell>
          <cell r="G9306">
            <v>890.77410756645088</v>
          </cell>
          <cell r="H9306">
            <v>0</v>
          </cell>
          <cell r="I9306">
            <v>899.68184864211537</v>
          </cell>
          <cell r="J9306">
            <v>113359.91292890653</v>
          </cell>
          <cell r="K9306">
            <v>0.55000000000000004</v>
          </cell>
          <cell r="L9306">
            <v>175708</v>
          </cell>
        </row>
        <row r="9307">
          <cell r="A9307" t="str">
            <v>004667353</v>
          </cell>
          <cell r="C9307" t="str">
            <v>LA4 MO 630A 4p CO 24DC</v>
          </cell>
          <cell r="D9307">
            <v>1465.4433141656993</v>
          </cell>
          <cell r="E9307" t="str">
            <v>EF</v>
          </cell>
          <cell r="F9307">
            <v>36</v>
          </cell>
          <cell r="G9307">
            <v>937.88372106604766</v>
          </cell>
          <cell r="H9307">
            <v>0</v>
          </cell>
          <cell r="I9307">
            <v>947.26255827670809</v>
          </cell>
          <cell r="J9307">
            <v>119355.08234286522</v>
          </cell>
          <cell r="K9307">
            <v>0.55000000000000004</v>
          </cell>
          <cell r="L9307">
            <v>185001</v>
          </cell>
        </row>
        <row r="9308">
          <cell r="A9308" t="str">
            <v>004667354</v>
          </cell>
          <cell r="C9308" t="str">
            <v>LA4 MO 800A 4p CO 24DC</v>
          </cell>
          <cell r="D9308">
            <v>2007.1568753670599</v>
          </cell>
          <cell r="E9308" t="str">
            <v>EF</v>
          </cell>
          <cell r="F9308">
            <v>36</v>
          </cell>
          <cell r="G9308">
            <v>1284.5804002349184</v>
          </cell>
          <cell r="H9308">
            <v>0</v>
          </cell>
          <cell r="I9308">
            <v>1297.4262042372677</v>
          </cell>
          <cell r="J9308">
            <v>163475.70173389572</v>
          </cell>
          <cell r="K9308">
            <v>0.55000000000000004</v>
          </cell>
          <cell r="L9308">
            <v>253388</v>
          </cell>
        </row>
        <row r="9309">
          <cell r="A9309" t="str">
            <v>004667355</v>
          </cell>
          <cell r="C9309" t="str">
            <v>LA5 MO 1250A 4p CO 24DC</v>
          </cell>
          <cell r="D9309">
            <v>2446.6818966706796</v>
          </cell>
          <cell r="E9309" t="str">
            <v>EF</v>
          </cell>
          <cell r="F9309">
            <v>36</v>
          </cell>
          <cell r="G9309">
            <v>1565.876413869235</v>
          </cell>
          <cell r="H9309">
            <v>0</v>
          </cell>
          <cell r="I9309">
            <v>1581.5351780079272</v>
          </cell>
          <cell r="J9309">
            <v>199273.43242899884</v>
          </cell>
          <cell r="K9309">
            <v>0.55000000000000004</v>
          </cell>
          <cell r="L9309">
            <v>308874</v>
          </cell>
        </row>
        <row r="9310">
          <cell r="A9310" t="str">
            <v>004667361</v>
          </cell>
          <cell r="C9310" t="str">
            <v>LA5 MO 1600A 3P CO DUO</v>
          </cell>
          <cell r="D9310">
            <v>3193.1535734253894</v>
          </cell>
          <cell r="E9310" t="str">
            <v>EF</v>
          </cell>
          <cell r="F9310">
            <v>36</v>
          </cell>
          <cell r="G9310">
            <v>2043.6182869922493</v>
          </cell>
          <cell r="H9310">
            <v>0</v>
          </cell>
          <cell r="I9310">
            <v>2064.054469862172</v>
          </cell>
          <cell r="J9310">
            <v>260070.86320263369</v>
          </cell>
          <cell r="K9310">
            <v>0.55000000000000004</v>
          </cell>
          <cell r="L9310">
            <v>403110</v>
          </cell>
        </row>
        <row r="9311">
          <cell r="A9311" t="str">
            <v>004667362</v>
          </cell>
          <cell r="C9311" t="str">
            <v>LA5 MO 2500A 3P CO DUO</v>
          </cell>
          <cell r="D9311">
            <v>4444.2804752231386</v>
          </cell>
          <cell r="E9311" t="str">
            <v>EF</v>
          </cell>
          <cell r="F9311">
            <v>36</v>
          </cell>
          <cell r="G9311">
            <v>2844.3395041428089</v>
          </cell>
          <cell r="H9311">
            <v>0</v>
          </cell>
          <cell r="I9311">
            <v>2872.7828991842371</v>
          </cell>
          <cell r="J9311">
            <v>361970.64529721386</v>
          </cell>
          <cell r="K9311">
            <v>0.55000000000000004</v>
          </cell>
          <cell r="L9311">
            <v>561055</v>
          </cell>
        </row>
        <row r="9312">
          <cell r="A9312" t="str">
            <v>004667371</v>
          </cell>
          <cell r="C9312" t="str">
            <v>LA5 MO 1600A 4P CO DUO</v>
          </cell>
          <cell r="D9312">
            <v>3760.1125934094894</v>
          </cell>
          <cell r="E9312" t="str">
            <v>EF</v>
          </cell>
          <cell r="F9312">
            <v>36</v>
          </cell>
          <cell r="G9312">
            <v>2406.4720597820733</v>
          </cell>
          <cell r="H9312">
            <v>0</v>
          </cell>
          <cell r="I9312">
            <v>2430.536780379894</v>
          </cell>
          <cell r="J9312">
            <v>306247.63432786666</v>
          </cell>
          <cell r="K9312">
            <v>0.55000000000000004</v>
          </cell>
          <cell r="L9312">
            <v>474684</v>
          </cell>
        </row>
        <row r="9313">
          <cell r="A9313" t="str">
            <v>004667372</v>
          </cell>
          <cell r="C9313" t="str">
            <v>LA5 MO 2500A 4P CO DUO</v>
          </cell>
          <cell r="D9313">
            <v>5655.9035579818483</v>
          </cell>
          <cell r="E9313" t="str">
            <v>EF</v>
          </cell>
          <cell r="F9313">
            <v>36</v>
          </cell>
          <cell r="G9313">
            <v>3619.778277108383</v>
          </cell>
          <cell r="H9313">
            <v>0</v>
          </cell>
          <cell r="I9313">
            <v>3655.9760598794669</v>
          </cell>
          <cell r="J9313">
            <v>460652.98354481283</v>
          </cell>
          <cell r="K9313">
            <v>0.55000000000000004</v>
          </cell>
          <cell r="L9313">
            <v>714013</v>
          </cell>
        </row>
        <row r="9314">
          <cell r="A9314" t="str">
            <v>004663309</v>
          </cell>
          <cell r="C9314" t="str">
            <v>LA1 /D 160A 3P</v>
          </cell>
          <cell r="D9314">
            <v>56.406714000000001</v>
          </cell>
          <cell r="E9314" t="str">
            <v>EF</v>
          </cell>
          <cell r="F9314">
            <v>36</v>
          </cell>
          <cell r="G9314">
            <v>36.100296960000001</v>
          </cell>
          <cell r="H9314">
            <v>0</v>
          </cell>
          <cell r="I9314">
            <v>36.461299929600003</v>
          </cell>
          <cell r="J9314">
            <v>4594.1237911296002</v>
          </cell>
          <cell r="K9314">
            <v>0.55000000000000004</v>
          </cell>
          <cell r="L9314">
            <v>7121</v>
          </cell>
        </row>
        <row r="9315">
          <cell r="A9315" t="str">
            <v>004663410</v>
          </cell>
          <cell r="C9315" t="str">
            <v>LA2 /D 250A 3P</v>
          </cell>
          <cell r="D9315">
            <v>93.468433878269991</v>
          </cell>
          <cell r="E9315" t="str">
            <v>EF</v>
          </cell>
          <cell r="F9315">
            <v>36</v>
          </cell>
          <cell r="G9315">
            <v>59.819797682092798</v>
          </cell>
          <cell r="H9315">
            <v>0</v>
          </cell>
          <cell r="I9315">
            <v>60.417995658913725</v>
          </cell>
          <cell r="J9315">
            <v>7612.6674530231294</v>
          </cell>
          <cell r="K9315">
            <v>0.55000000000000004</v>
          </cell>
          <cell r="L9315">
            <v>11800</v>
          </cell>
        </row>
        <row r="9316">
          <cell r="A9316" t="str">
            <v>004663511</v>
          </cell>
          <cell r="C9316" t="str">
            <v>LA3 /D 400A 3P</v>
          </cell>
          <cell r="D9316">
            <v>143.31821402124001</v>
          </cell>
          <cell r="E9316" t="str">
            <v>EF</v>
          </cell>
          <cell r="F9316">
            <v>36</v>
          </cell>
          <cell r="G9316">
            <v>91.723656973593606</v>
          </cell>
          <cell r="H9316">
            <v>0</v>
          </cell>
          <cell r="I9316">
            <v>92.64089354332954</v>
          </cell>
          <cell r="J9316">
            <v>11672.752586459523</v>
          </cell>
          <cell r="K9316">
            <v>0.55000000000000004</v>
          </cell>
          <cell r="L9316">
            <v>18093</v>
          </cell>
        </row>
        <row r="9317">
          <cell r="A9317" t="str">
            <v>004663612</v>
          </cell>
          <cell r="C9317" t="str">
            <v>LA4 /D 630A 3P</v>
          </cell>
          <cell r="D9317">
            <v>202.51484853605999</v>
          </cell>
          <cell r="E9317" t="str">
            <v>EF</v>
          </cell>
          <cell r="F9317">
            <v>36</v>
          </cell>
          <cell r="G9317">
            <v>129.60950306307839</v>
          </cell>
          <cell r="H9317">
            <v>0</v>
          </cell>
          <cell r="I9317">
            <v>130.90559809370919</v>
          </cell>
          <cell r="J9317">
            <v>16494.105359807356</v>
          </cell>
          <cell r="K9317">
            <v>0.55000000000000004</v>
          </cell>
          <cell r="L9317">
            <v>25566</v>
          </cell>
        </row>
        <row r="9318">
          <cell r="A9318" t="str">
            <v>004663713</v>
          </cell>
          <cell r="C9318" t="str">
            <v>LA5 /D 1250A 3P</v>
          </cell>
          <cell r="D9318">
            <v>560.81049342939002</v>
          </cell>
          <cell r="E9318" t="str">
            <v>EF</v>
          </cell>
          <cell r="F9318">
            <v>36</v>
          </cell>
          <cell r="G9318">
            <v>358.9187157948096</v>
          </cell>
          <cell r="H9318">
            <v>0</v>
          </cell>
          <cell r="I9318">
            <v>362.50790295275772</v>
          </cell>
          <cell r="J9318">
            <v>45675.99577204747</v>
          </cell>
          <cell r="K9318">
            <v>0.55000000000000004</v>
          </cell>
          <cell r="L9318">
            <v>70798</v>
          </cell>
        </row>
        <row r="9319">
          <cell r="A9319" t="str">
            <v>004664309</v>
          </cell>
          <cell r="C9319" t="str">
            <v>LA1 /D 160A 4P</v>
          </cell>
          <cell r="D9319">
            <v>91.910569896179993</v>
          </cell>
          <cell r="E9319" t="str">
            <v>EF</v>
          </cell>
          <cell r="F9319">
            <v>36</v>
          </cell>
          <cell r="G9319">
            <v>58.822764733555196</v>
          </cell>
          <cell r="H9319">
            <v>0</v>
          </cell>
          <cell r="I9319">
            <v>59.410992380890747</v>
          </cell>
          <cell r="J9319">
            <v>7485.7850399922345</v>
          </cell>
          <cell r="K9319">
            <v>0.55000000000000004</v>
          </cell>
          <cell r="L9319">
            <v>11603</v>
          </cell>
        </row>
        <row r="9320">
          <cell r="A9320" t="str">
            <v>004664410</v>
          </cell>
          <cell r="C9320" t="str">
            <v>LA2 /D 250A 4P</v>
          </cell>
          <cell r="D9320">
            <v>132.56935895367002</v>
          </cell>
          <cell r="E9320" t="str">
            <v>EF</v>
          </cell>
          <cell r="F9320">
            <v>36</v>
          </cell>
          <cell r="G9320">
            <v>84.844389730348809</v>
          </cell>
          <cell r="H9320">
            <v>0</v>
          </cell>
          <cell r="I9320">
            <v>85.692833627652291</v>
          </cell>
          <cell r="J9320">
            <v>10797.297037084189</v>
          </cell>
          <cell r="K9320">
            <v>0.55000000000000004</v>
          </cell>
          <cell r="L9320">
            <v>16736</v>
          </cell>
        </row>
        <row r="9321">
          <cell r="A9321" t="str">
            <v>004664511</v>
          </cell>
          <cell r="C9321" t="str">
            <v>LA3 /D 400A 4P</v>
          </cell>
          <cell r="D9321">
            <v>201.17512725074997</v>
          </cell>
          <cell r="E9321" t="str">
            <v>EF</v>
          </cell>
          <cell r="F9321">
            <v>36</v>
          </cell>
          <cell r="G9321">
            <v>128.75208144047997</v>
          </cell>
          <cell r="H9321">
            <v>0</v>
          </cell>
          <cell r="I9321">
            <v>130.03960225488478</v>
          </cell>
          <cell r="J9321">
            <v>16384.989884115483</v>
          </cell>
          <cell r="K9321">
            <v>0.55000000000000004</v>
          </cell>
          <cell r="L9321">
            <v>25397</v>
          </cell>
        </row>
        <row r="9322">
          <cell r="A9322" t="str">
            <v>004664612</v>
          </cell>
          <cell r="C9322" t="str">
            <v>LA4 /D 630A 4P</v>
          </cell>
          <cell r="D9322">
            <v>292.46257352213996</v>
          </cell>
          <cell r="E9322" t="str">
            <v>EF</v>
          </cell>
          <cell r="F9322">
            <v>36</v>
          </cell>
          <cell r="G9322">
            <v>187.17604705416957</v>
          </cell>
          <cell r="H9322">
            <v>0</v>
          </cell>
          <cell r="I9322">
            <v>189.04780752471126</v>
          </cell>
          <cell r="J9322">
            <v>23820.023748113617</v>
          </cell>
          <cell r="K9322">
            <v>0.55000000000000004</v>
          </cell>
          <cell r="L9322">
            <v>36922</v>
          </cell>
        </row>
        <row r="9323">
          <cell r="A9323" t="str">
            <v>004664713</v>
          </cell>
          <cell r="C9323" t="str">
            <v>LA5 /D 1250A 4P</v>
          </cell>
          <cell r="D9323">
            <v>750.08410223894998</v>
          </cell>
          <cell r="E9323" t="str">
            <v>EF</v>
          </cell>
          <cell r="F9323">
            <v>36</v>
          </cell>
          <cell r="G9323">
            <v>480.05382543292802</v>
          </cell>
          <cell r="H9323">
            <v>0</v>
          </cell>
          <cell r="I9323">
            <v>484.85436368725732</v>
          </cell>
          <cell r="J9323">
            <v>61091.649824594424</v>
          </cell>
          <cell r="K9323">
            <v>0.55000000000000004</v>
          </cell>
          <cell r="L9323">
            <v>94693</v>
          </cell>
        </row>
        <row r="9324">
          <cell r="A9324" t="str">
            <v>004662131</v>
          </cell>
          <cell r="C9324" t="str">
            <v>LA1 /R 160A 3P</v>
          </cell>
          <cell r="D9324">
            <v>56.406714000000001</v>
          </cell>
          <cell r="E9324" t="str">
            <v>EF</v>
          </cell>
          <cell r="F9324">
            <v>36</v>
          </cell>
          <cell r="G9324">
            <v>36.100296960000001</v>
          </cell>
          <cell r="H9324">
            <v>0</v>
          </cell>
          <cell r="I9324">
            <v>36.461299929600003</v>
          </cell>
          <cell r="J9324">
            <v>4594.1237911296002</v>
          </cell>
          <cell r="K9324">
            <v>0.55000000000000004</v>
          </cell>
          <cell r="L9324">
            <v>7121</v>
          </cell>
        </row>
        <row r="9325">
          <cell r="A9325" t="str">
            <v>004662132</v>
          </cell>
          <cell r="C9325" t="str">
            <v>LA2 /R 250A 3P</v>
          </cell>
          <cell r="D9325">
            <v>93.468433878269991</v>
          </cell>
          <cell r="E9325" t="str">
            <v>EF</v>
          </cell>
          <cell r="F9325">
            <v>36</v>
          </cell>
          <cell r="G9325">
            <v>59.819797682092798</v>
          </cell>
          <cell r="H9325">
            <v>0</v>
          </cell>
          <cell r="I9325">
            <v>60.417995658913725</v>
          </cell>
          <cell r="J9325">
            <v>7612.6674530231294</v>
          </cell>
          <cell r="K9325">
            <v>0.55000000000000004</v>
          </cell>
          <cell r="L9325">
            <v>11800</v>
          </cell>
        </row>
        <row r="9326">
          <cell r="A9326" t="str">
            <v>004662133</v>
          </cell>
          <cell r="C9326" t="str">
            <v>LA3 /R 400A 3P</v>
          </cell>
          <cell r="D9326">
            <v>142.59919987565999</v>
          </cell>
          <cell r="E9326" t="str">
            <v>EF</v>
          </cell>
          <cell r="F9326">
            <v>36</v>
          </cell>
          <cell r="G9326">
            <v>91.263487920422392</v>
          </cell>
          <cell r="H9326">
            <v>0</v>
          </cell>
          <cell r="I9326">
            <v>92.176122799626611</v>
          </cell>
          <cell r="J9326">
            <v>11614.191472752953</v>
          </cell>
          <cell r="K9326">
            <v>0.55000000000000004</v>
          </cell>
          <cell r="L9326">
            <v>18002</v>
          </cell>
        </row>
        <row r="9327">
          <cell r="A9327" t="str">
            <v>004662134</v>
          </cell>
          <cell r="C9327" t="str">
            <v>LA4 /R 630A 3P</v>
          </cell>
          <cell r="D9327">
            <v>202.51484853605999</v>
          </cell>
          <cell r="E9327" t="str">
            <v>EF</v>
          </cell>
          <cell r="F9327">
            <v>36</v>
          </cell>
          <cell r="G9327">
            <v>129.60950306307839</v>
          </cell>
          <cell r="H9327">
            <v>0</v>
          </cell>
          <cell r="I9327">
            <v>130.90559809370919</v>
          </cell>
          <cell r="J9327">
            <v>16494.105359807356</v>
          </cell>
          <cell r="K9327">
            <v>0.55000000000000004</v>
          </cell>
          <cell r="L9327">
            <v>25566</v>
          </cell>
        </row>
        <row r="9328">
          <cell r="A9328" t="str">
            <v>004663135</v>
          </cell>
          <cell r="C9328" t="str">
            <v>LA5 /R 1250A 3P</v>
          </cell>
          <cell r="D9328">
            <v>560.81049342939002</v>
          </cell>
          <cell r="E9328" t="str">
            <v>EF</v>
          </cell>
          <cell r="F9328">
            <v>36</v>
          </cell>
          <cell r="G9328">
            <v>358.9187157948096</v>
          </cell>
          <cell r="H9328">
            <v>0</v>
          </cell>
          <cell r="I9328">
            <v>362.50790295275772</v>
          </cell>
          <cell r="J9328">
            <v>45675.99577204747</v>
          </cell>
          <cell r="K9328">
            <v>0.55000000000000004</v>
          </cell>
          <cell r="L9328">
            <v>70798</v>
          </cell>
        </row>
        <row r="9329">
          <cell r="A9329" t="str">
            <v>004662141</v>
          </cell>
          <cell r="C9329" t="str">
            <v>LA1 /R 160A 4P</v>
          </cell>
          <cell r="D9329">
            <v>92.915937521369997</v>
          </cell>
          <cell r="E9329" t="str">
            <v>EF</v>
          </cell>
          <cell r="F9329">
            <v>36</v>
          </cell>
          <cell r="G9329">
            <v>59.466200013676797</v>
          </cell>
          <cell r="H9329">
            <v>0</v>
          </cell>
          <cell r="I9329">
            <v>60.060862013813569</v>
          </cell>
          <cell r="J9329">
            <v>7567.6686137405095</v>
          </cell>
          <cell r="K9329">
            <v>0.55000000000000004</v>
          </cell>
          <cell r="L9329">
            <v>11730</v>
          </cell>
        </row>
        <row r="9330">
          <cell r="A9330" t="str">
            <v>004662142</v>
          </cell>
          <cell r="C9330" t="str">
            <v>LA2 /R 250A 4P</v>
          </cell>
          <cell r="D9330">
            <v>135.11875069197001</v>
          </cell>
          <cell r="E9330" t="str">
            <v>EF</v>
          </cell>
          <cell r="F9330">
            <v>36</v>
          </cell>
          <cell r="G9330">
            <v>86.476000442860808</v>
          </cell>
          <cell r="H9330">
            <v>0</v>
          </cell>
          <cell r="I9330">
            <v>87.340760447289412</v>
          </cell>
          <cell r="J9330">
            <v>11004.935816358466</v>
          </cell>
          <cell r="K9330">
            <v>0.55000000000000004</v>
          </cell>
          <cell r="L9330">
            <v>17058</v>
          </cell>
        </row>
        <row r="9331">
          <cell r="A9331" t="str">
            <v>004662143</v>
          </cell>
          <cell r="C9331" t="str">
            <v>LA3 /R 400A 4P</v>
          </cell>
          <cell r="D9331">
            <v>205.04391983181003</v>
          </cell>
          <cell r="E9331" t="str">
            <v>EF</v>
          </cell>
          <cell r="F9331">
            <v>36</v>
          </cell>
          <cell r="G9331">
            <v>131.22810869235843</v>
          </cell>
          <cell r="H9331">
            <v>0</v>
          </cell>
          <cell r="I9331">
            <v>132.54038977928201</v>
          </cell>
          <cell r="J9331">
            <v>16700.089112189533</v>
          </cell>
          <cell r="K9331">
            <v>0.55000000000000004</v>
          </cell>
          <cell r="L9331">
            <v>25886</v>
          </cell>
        </row>
        <row r="9332">
          <cell r="A9332" t="str">
            <v>004662144</v>
          </cell>
          <cell r="C9332" t="str">
            <v>LA4 /R 630A 4P</v>
          </cell>
          <cell r="D9332">
            <v>298.08694249928993</v>
          </cell>
          <cell r="E9332" t="str">
            <v>EF</v>
          </cell>
          <cell r="F9332">
            <v>36</v>
          </cell>
          <cell r="G9332">
            <v>190.77564319954556</v>
          </cell>
          <cell r="H9332">
            <v>0</v>
          </cell>
          <cell r="I9332">
            <v>192.68339963154102</v>
          </cell>
          <cell r="J9332">
            <v>24278.108353574167</v>
          </cell>
          <cell r="K9332">
            <v>0.55000000000000004</v>
          </cell>
          <cell r="L9332">
            <v>37632</v>
          </cell>
        </row>
        <row r="9333">
          <cell r="A9333" t="str">
            <v>004662145</v>
          </cell>
          <cell r="C9333" t="str">
            <v>LA5 /R 1250A 4P</v>
          </cell>
          <cell r="D9333">
            <v>764.54050442994003</v>
          </cell>
          <cell r="E9333" t="str">
            <v>EF</v>
          </cell>
          <cell r="F9333">
            <v>36</v>
          </cell>
          <cell r="G9333">
            <v>489.30592283516165</v>
          </cell>
          <cell r="H9333">
            <v>0</v>
          </cell>
          <cell r="I9333">
            <v>494.19898206351326</v>
          </cell>
          <cell r="J9333">
            <v>62269.07174000267</v>
          </cell>
          <cell r="K9333">
            <v>0.55000000000000004</v>
          </cell>
          <cell r="L9333">
            <v>96518</v>
          </cell>
        </row>
        <row r="9334">
          <cell r="A9334" t="str">
            <v>004662031</v>
          </cell>
          <cell r="C9334" t="str">
            <v>LA1 160A 3P</v>
          </cell>
          <cell r="D9334">
            <v>52.153219834008006</v>
          </cell>
          <cell r="E9334" t="str">
            <v>EF</v>
          </cell>
          <cell r="F9334">
            <v>36</v>
          </cell>
          <cell r="G9334">
            <v>33.378060693765121</v>
          </cell>
          <cell r="H9334">
            <v>0</v>
          </cell>
          <cell r="I9334">
            <v>33.711841300702773</v>
          </cell>
          <cell r="J9334">
            <v>4247.6920038885492</v>
          </cell>
          <cell r="K9334">
            <v>0.55000000000000004</v>
          </cell>
          <cell r="L9334">
            <v>6584</v>
          </cell>
        </row>
        <row r="9335">
          <cell r="A9335" t="str">
            <v>004662032</v>
          </cell>
          <cell r="C9335" t="str">
            <v>LA2 250A 3P</v>
          </cell>
          <cell r="D9335">
            <v>81.473331561119991</v>
          </cell>
          <cell r="E9335" t="str">
            <v>EF</v>
          </cell>
          <cell r="F9335">
            <v>36</v>
          </cell>
          <cell r="G9335">
            <v>52.142932199116792</v>
          </cell>
          <cell r="H9335">
            <v>0</v>
          </cell>
          <cell r="I9335">
            <v>52.664361521107963</v>
          </cell>
          <cell r="J9335">
            <v>6635.7095516596037</v>
          </cell>
          <cell r="K9335">
            <v>0.55000000000000004</v>
          </cell>
          <cell r="L9335">
            <v>10286</v>
          </cell>
        </row>
        <row r="9336">
          <cell r="A9336" t="str">
            <v>004662033</v>
          </cell>
          <cell r="C9336" t="str">
            <v>LA3 400A 3P</v>
          </cell>
          <cell r="D9336">
            <v>126.08889522389998</v>
          </cell>
          <cell r="E9336" t="str">
            <v>EF</v>
          </cell>
          <cell r="F9336">
            <v>36</v>
          </cell>
          <cell r="G9336">
            <v>80.696892943295992</v>
          </cell>
          <cell r="H9336">
            <v>0</v>
          </cell>
          <cell r="I9336">
            <v>81.503861872728947</v>
          </cell>
          <cell r="J9336">
            <v>10269.486595963848</v>
          </cell>
          <cell r="K9336">
            <v>0.55000000000000004</v>
          </cell>
          <cell r="L9336">
            <v>15918</v>
          </cell>
        </row>
        <row r="9337">
          <cell r="A9337" t="str">
            <v>004662034</v>
          </cell>
          <cell r="C9337" t="str">
            <v>LA4 630A 3P</v>
          </cell>
          <cell r="D9337">
            <v>183.79005500727001</v>
          </cell>
          <cell r="E9337" t="str">
            <v>EF</v>
          </cell>
          <cell r="F9337">
            <v>36</v>
          </cell>
          <cell r="G9337">
            <v>117.62563520465281</v>
          </cell>
          <cell r="H9337">
            <v>0</v>
          </cell>
          <cell r="I9337">
            <v>118.80189155669933</v>
          </cell>
          <cell r="J9337">
            <v>14969.038336144116</v>
          </cell>
          <cell r="K9337">
            <v>0.55000000000000004</v>
          </cell>
          <cell r="L9337">
            <v>23203</v>
          </cell>
        </row>
        <row r="9338">
          <cell r="A9338" t="str">
            <v>004662035</v>
          </cell>
          <cell r="C9338" t="str">
            <v>LA5 1250A 3P</v>
          </cell>
          <cell r="D9338">
            <v>535.32481406363991</v>
          </cell>
          <cell r="E9338" t="str">
            <v>EF</v>
          </cell>
          <cell r="F9338">
            <v>36</v>
          </cell>
          <cell r="G9338">
            <v>342.60788100072955</v>
          </cell>
          <cell r="H9338">
            <v>0</v>
          </cell>
          <cell r="I9338">
            <v>346.03395981073686</v>
          </cell>
          <cell r="J9338">
            <v>43600.278936152841</v>
          </cell>
          <cell r="K9338">
            <v>0.55000000000000004</v>
          </cell>
          <cell r="L9338">
            <v>67581</v>
          </cell>
        </row>
        <row r="9339">
          <cell r="A9339" t="str">
            <v>004662041</v>
          </cell>
          <cell r="C9339" t="str">
            <v>LA1 160A 4P</v>
          </cell>
          <cell r="D9339">
            <v>80.66325986487</v>
          </cell>
          <cell r="E9339" t="str">
            <v>EF</v>
          </cell>
          <cell r="F9339">
            <v>36</v>
          </cell>
          <cell r="G9339">
            <v>51.624486313516798</v>
          </cell>
          <cell r="H9339">
            <v>0</v>
          </cell>
          <cell r="I9339">
            <v>52.140731176651968</v>
          </cell>
          <cell r="J9339">
            <v>6569.7321282581479</v>
          </cell>
          <cell r="K9339">
            <v>0.55000000000000004</v>
          </cell>
          <cell r="L9339">
            <v>10184</v>
          </cell>
        </row>
        <row r="9340">
          <cell r="A9340" t="str">
            <v>004662042</v>
          </cell>
          <cell r="C9340" t="str">
            <v>LA2 250A 4P</v>
          </cell>
          <cell r="D9340">
            <v>120.57425663651999</v>
          </cell>
          <cell r="E9340" t="str">
            <v>EF</v>
          </cell>
          <cell r="F9340">
            <v>36</v>
          </cell>
          <cell r="G9340">
            <v>77.167524247372796</v>
          </cell>
          <cell r="H9340">
            <v>0</v>
          </cell>
          <cell r="I9340">
            <v>77.93919948984653</v>
          </cell>
          <cell r="J9340">
            <v>9820.3391357206619</v>
          </cell>
          <cell r="K9340">
            <v>0.55000000000000004</v>
          </cell>
          <cell r="L9340">
            <v>15222</v>
          </cell>
        </row>
        <row r="9341">
          <cell r="A9341" t="str">
            <v>004662043</v>
          </cell>
          <cell r="C9341" t="str">
            <v>LA3 400A 4P</v>
          </cell>
          <cell r="D9341">
            <v>183.94580845340997</v>
          </cell>
          <cell r="E9341" t="str">
            <v>EF</v>
          </cell>
          <cell r="F9341">
            <v>36</v>
          </cell>
          <cell r="G9341">
            <v>117.72531741018238</v>
          </cell>
          <cell r="H9341">
            <v>0</v>
          </cell>
          <cell r="I9341">
            <v>118.90257058428421</v>
          </cell>
          <cell r="J9341">
            <v>14981.72389361981</v>
          </cell>
          <cell r="K9341">
            <v>0.55000000000000004</v>
          </cell>
          <cell r="L9341">
            <v>23222</v>
          </cell>
        </row>
        <row r="9342">
          <cell r="A9342" t="str">
            <v>004662044</v>
          </cell>
          <cell r="C9342" t="str">
            <v>LA4 630A 4P</v>
          </cell>
          <cell r="D9342">
            <v>273.73788983357991</v>
          </cell>
          <cell r="E9342" t="str">
            <v>EF</v>
          </cell>
          <cell r="F9342">
            <v>36</v>
          </cell>
          <cell r="G9342">
            <v>175.19224949349115</v>
          </cell>
          <cell r="H9342">
            <v>0</v>
          </cell>
          <cell r="I9342">
            <v>176.94417198842606</v>
          </cell>
          <cell r="J9342">
            <v>22294.965670541686</v>
          </cell>
          <cell r="K9342">
            <v>0.55000000000000004</v>
          </cell>
          <cell r="L9342">
            <v>34558</v>
          </cell>
        </row>
        <row r="9343">
          <cell r="A9343" t="str">
            <v>004662045</v>
          </cell>
          <cell r="C9343" t="str">
            <v>LA5 1250A 4P</v>
          </cell>
          <cell r="D9343">
            <v>724.66059244337998</v>
          </cell>
          <cell r="E9343" t="str">
            <v>EF</v>
          </cell>
          <cell r="F9343">
            <v>36</v>
          </cell>
          <cell r="G9343">
            <v>463.78277916376322</v>
          </cell>
          <cell r="H9343">
            <v>0</v>
          </cell>
          <cell r="I9343">
            <v>468.42060695540084</v>
          </cell>
          <cell r="J9343">
            <v>59020.996476380504</v>
          </cell>
          <cell r="K9343">
            <v>0.55000000000000004</v>
          </cell>
          <cell r="L9343">
            <v>91483</v>
          </cell>
        </row>
        <row r="9344">
          <cell r="A9344" t="str">
            <v>004666021</v>
          </cell>
          <cell r="C9344" t="str">
            <v>LAF1 100A 3p , NH 00C</v>
          </cell>
          <cell r="D9344">
            <v>105.11819851229998</v>
          </cell>
          <cell r="E9344" t="str">
            <v>EF</v>
          </cell>
          <cell r="F9344">
            <v>36</v>
          </cell>
          <cell r="G9344">
            <v>67.275647047871985</v>
          </cell>
          <cell r="H9344">
            <v>0</v>
          </cell>
          <cell r="I9344">
            <v>67.948403518350702</v>
          </cell>
          <cell r="J9344">
            <v>8561.4988433121889</v>
          </cell>
          <cell r="K9344">
            <v>0.55000000000000004</v>
          </cell>
          <cell r="L9344">
            <v>13271</v>
          </cell>
        </row>
        <row r="9345">
          <cell r="A9345" t="str">
            <v>004666022</v>
          </cell>
          <cell r="C9345" t="str">
            <v>LAF2 125A 3p , NH 00</v>
          </cell>
          <cell r="D9345">
            <v>118.77496382889001</v>
          </cell>
          <cell r="E9345" t="str">
            <v>EF</v>
          </cell>
          <cell r="F9345">
            <v>36</v>
          </cell>
          <cell r="G9345">
            <v>76.015976850489608</v>
          </cell>
          <cell r="H9345">
            <v>0</v>
          </cell>
          <cell r="I9345">
            <v>76.776136618994499</v>
          </cell>
          <cell r="J9345">
            <v>9673.7932139933073</v>
          </cell>
          <cell r="K9345">
            <v>0.55000000000000004</v>
          </cell>
          <cell r="L9345">
            <v>14995</v>
          </cell>
        </row>
        <row r="9346">
          <cell r="A9346" t="str">
            <v>004666023</v>
          </cell>
          <cell r="C9346" t="str">
            <v>LAF2 160A 3p , NH 00</v>
          </cell>
          <cell r="D9346">
            <v>131.75840853558</v>
          </cell>
          <cell r="E9346" t="str">
            <v>EF</v>
          </cell>
          <cell r="F9346">
            <v>36</v>
          </cell>
          <cell r="G9346">
            <v>84.325381462771205</v>
          </cell>
          <cell r="H9346">
            <v>0</v>
          </cell>
          <cell r="I9346">
            <v>85.16863527739892</v>
          </cell>
          <cell r="J9346">
            <v>10731.248044952265</v>
          </cell>
          <cell r="K9346">
            <v>0.55000000000000004</v>
          </cell>
          <cell r="L9346">
            <v>16634</v>
          </cell>
        </row>
        <row r="9347">
          <cell r="A9347" t="str">
            <v>004666024</v>
          </cell>
          <cell r="C9347" t="str">
            <v>LAF3 250A 3p , NH 1</v>
          </cell>
          <cell r="D9347">
            <v>268.06914540350999</v>
          </cell>
          <cell r="E9347" t="str">
            <v>EF</v>
          </cell>
          <cell r="F9347">
            <v>36</v>
          </cell>
          <cell r="G9347">
            <v>171.56425305824641</v>
          </cell>
          <cell r="H9347">
            <v>0</v>
          </cell>
          <cell r="I9347">
            <v>173.27989558882888</v>
          </cell>
          <cell r="J9347">
            <v>21833.26684419244</v>
          </cell>
          <cell r="K9347">
            <v>0.55000000000000004</v>
          </cell>
          <cell r="L9347">
            <v>33842</v>
          </cell>
        </row>
        <row r="9348">
          <cell r="A9348" t="str">
            <v>004666025</v>
          </cell>
          <cell r="C9348" t="str">
            <v>LAF4 400A 3p , NH 2</v>
          </cell>
          <cell r="D9348">
            <v>331.92871736228989</v>
          </cell>
          <cell r="E9348" t="str">
            <v>EF</v>
          </cell>
          <cell r="F9348">
            <v>36</v>
          </cell>
          <cell r="G9348">
            <v>212.43437911186552</v>
          </cell>
          <cell r="H9348">
            <v>0</v>
          </cell>
          <cell r="I9348">
            <v>214.55872290298419</v>
          </cell>
          <cell r="J9348">
            <v>27034.399085776007</v>
          </cell>
          <cell r="K9348">
            <v>0.55000000000000004</v>
          </cell>
          <cell r="L9348">
            <v>41904</v>
          </cell>
        </row>
        <row r="9349">
          <cell r="A9349" t="str">
            <v>004666026</v>
          </cell>
          <cell r="C9349" t="str">
            <v>LAF5 630A 3p , NH 3</v>
          </cell>
          <cell r="D9349">
            <v>567.33071932241978</v>
          </cell>
          <cell r="E9349" t="str">
            <v>EF</v>
          </cell>
          <cell r="F9349">
            <v>36</v>
          </cell>
          <cell r="G9349">
            <v>363.09166036634866</v>
          </cell>
          <cell r="H9349">
            <v>0</v>
          </cell>
          <cell r="I9349">
            <v>366.72257697001214</v>
          </cell>
          <cell r="J9349">
            <v>46207.044698221529</v>
          </cell>
          <cell r="K9349">
            <v>0.55000000000000004</v>
          </cell>
          <cell r="L9349">
            <v>71621</v>
          </cell>
        </row>
        <row r="9350">
          <cell r="A9350" t="str">
            <v>004666031</v>
          </cell>
          <cell r="C9350" t="str">
            <v>LAF1 100A 4p , NH 00C</v>
          </cell>
          <cell r="D9350">
            <v>120.37775246505002</v>
          </cell>
          <cell r="E9350" t="str">
            <v>EF</v>
          </cell>
          <cell r="F9350">
            <v>36</v>
          </cell>
          <cell r="G9350">
            <v>77.041761577632016</v>
          </cell>
          <cell r="H9350">
            <v>0</v>
          </cell>
          <cell r="I9350">
            <v>77.81217919340834</v>
          </cell>
          <cell r="J9350">
            <v>9804.3345783694513</v>
          </cell>
          <cell r="K9350">
            <v>0.55000000000000004</v>
          </cell>
          <cell r="L9350">
            <v>15197</v>
          </cell>
        </row>
        <row r="9351">
          <cell r="A9351" t="str">
            <v>004666032</v>
          </cell>
          <cell r="C9351" t="str">
            <v>LAF2 125A 4p , NH 00</v>
          </cell>
          <cell r="D9351">
            <v>141.85667992086002</v>
          </cell>
          <cell r="E9351" t="str">
            <v>EF</v>
          </cell>
          <cell r="F9351">
            <v>36</v>
          </cell>
          <cell r="G9351">
            <v>90.788275149350412</v>
          </cell>
          <cell r="H9351">
            <v>0</v>
          </cell>
          <cell r="I9351">
            <v>91.696157900843914</v>
          </cell>
          <cell r="J9351">
            <v>11553.715895506333</v>
          </cell>
          <cell r="K9351">
            <v>0.55000000000000004</v>
          </cell>
          <cell r="L9351">
            <v>17909</v>
          </cell>
        </row>
        <row r="9352">
          <cell r="A9352" t="str">
            <v>004666033</v>
          </cell>
          <cell r="C9352" t="str">
            <v>LAF2 160A 4p , NH 00</v>
          </cell>
          <cell r="D9352">
            <v>161.05938829037996</v>
          </cell>
          <cell r="E9352" t="str">
            <v>EF</v>
          </cell>
          <cell r="F9352">
            <v>36</v>
          </cell>
          <cell r="G9352">
            <v>103.07800850584317</v>
          </cell>
          <cell r="H9352">
            <v>0</v>
          </cell>
          <cell r="I9352">
            <v>104.10878859090161</v>
          </cell>
          <cell r="J9352">
            <v>13117.707362453602</v>
          </cell>
          <cell r="K9352">
            <v>0.55000000000000004</v>
          </cell>
          <cell r="L9352">
            <v>20333</v>
          </cell>
        </row>
        <row r="9353">
          <cell r="A9353" t="str">
            <v>004666034</v>
          </cell>
          <cell r="C9353" t="str">
            <v>LAF3 250A 4p , NH 1</v>
          </cell>
          <cell r="D9353">
            <v>313.11055963799998</v>
          </cell>
          <cell r="E9353" t="str">
            <v>EF</v>
          </cell>
          <cell r="F9353">
            <v>36</v>
          </cell>
          <cell r="G9353">
            <v>200.39075816831999</v>
          </cell>
          <cell r="H9353">
            <v>0</v>
          </cell>
          <cell r="I9353">
            <v>202.39466575000318</v>
          </cell>
          <cell r="J9353">
            <v>25501.7278845004</v>
          </cell>
          <cell r="K9353">
            <v>0.55000000000000004</v>
          </cell>
          <cell r="L9353">
            <v>39528</v>
          </cell>
        </row>
        <row r="9354">
          <cell r="A9354" t="str">
            <v>004666035</v>
          </cell>
          <cell r="C9354" t="str">
            <v>LAF4 400A 4p , NH 2</v>
          </cell>
          <cell r="D9354">
            <v>390.04979634494998</v>
          </cell>
          <cell r="E9354" t="str">
            <v>EF</v>
          </cell>
          <cell r="F9354">
            <v>36</v>
          </cell>
          <cell r="G9354">
            <v>249.63186966076799</v>
          </cell>
          <cell r="H9354">
            <v>0</v>
          </cell>
          <cell r="I9354">
            <v>252.12818835737568</v>
          </cell>
          <cell r="J9354">
            <v>31768.151733029335</v>
          </cell>
          <cell r="K9354">
            <v>0.55000000000000004</v>
          </cell>
          <cell r="L9354">
            <v>49241</v>
          </cell>
        </row>
        <row r="9355">
          <cell r="A9355" t="str">
            <v>004666036</v>
          </cell>
          <cell r="C9355" t="str">
            <v>LAF5 630A 4p , NH 3</v>
          </cell>
          <cell r="D9355">
            <v>650.32885295640006</v>
          </cell>
          <cell r="E9355" t="str">
            <v>EF</v>
          </cell>
          <cell r="F9355">
            <v>36</v>
          </cell>
          <cell r="G9355">
            <v>416.21046589209607</v>
          </cell>
          <cell r="H9355">
            <v>0</v>
          </cell>
          <cell r="I9355">
            <v>420.37257055101702</v>
          </cell>
          <cell r="J9355">
            <v>52966.943889428141</v>
          </cell>
          <cell r="K9355">
            <v>0.55000000000000004</v>
          </cell>
          <cell r="L9355">
            <v>82099</v>
          </cell>
        </row>
        <row r="9356">
          <cell r="A9356" t="str">
            <v>004666001</v>
          </cell>
          <cell r="C9356" t="str">
            <v>LAF1/D 100A 3p , NH 00C</v>
          </cell>
          <cell r="D9356">
            <v>119.03144076593999</v>
          </cell>
          <cell r="E9356" t="str">
            <v>EF</v>
          </cell>
          <cell r="F9356">
            <v>36</v>
          </cell>
          <cell r="G9356">
            <v>76.180122090201593</v>
          </cell>
          <cell r="H9356">
            <v>0</v>
          </cell>
          <cell r="I9356">
            <v>76.941923311103608</v>
          </cell>
          <cell r="J9356">
            <v>9694.682337199054</v>
          </cell>
          <cell r="K9356">
            <v>0.55000000000000004</v>
          </cell>
          <cell r="L9356">
            <v>15027</v>
          </cell>
        </row>
        <row r="9357">
          <cell r="A9357" t="str">
            <v>004666002</v>
          </cell>
          <cell r="C9357" t="str">
            <v>LAF2/D 125A 3p , NH 00</v>
          </cell>
          <cell r="D9357">
            <v>133.07286656798999</v>
          </cell>
          <cell r="E9357" t="str">
            <v>EF</v>
          </cell>
          <cell r="F9357">
            <v>36</v>
          </cell>
          <cell r="G9357">
            <v>85.1666346035136</v>
          </cell>
          <cell r="H9357">
            <v>0</v>
          </cell>
          <cell r="I9357">
            <v>86.018300949548731</v>
          </cell>
          <cell r="J9357">
            <v>10838.30591964314</v>
          </cell>
          <cell r="K9357">
            <v>0.55000000000000004</v>
          </cell>
          <cell r="L9357">
            <v>16800</v>
          </cell>
        </row>
        <row r="9358">
          <cell r="A9358" t="str">
            <v>004666003</v>
          </cell>
          <cell r="C9358" t="str">
            <v>LAF2/D 160A 3p , NH 00</v>
          </cell>
          <cell r="D9358">
            <v>146.47304510729998</v>
          </cell>
          <cell r="E9358" t="str">
            <v>EF</v>
          </cell>
          <cell r="F9358">
            <v>36</v>
          </cell>
          <cell r="G9358">
            <v>93.742748868671995</v>
          </cell>
          <cell r="H9358">
            <v>0</v>
          </cell>
          <cell r="I9358">
            <v>94.680176357358718</v>
          </cell>
          <cell r="J9358">
            <v>11929.702221027199</v>
          </cell>
          <cell r="K9358">
            <v>0.55000000000000004</v>
          </cell>
          <cell r="L9358">
            <v>18492</v>
          </cell>
        </row>
        <row r="9359">
          <cell r="A9359" t="str">
            <v>004666004</v>
          </cell>
          <cell r="C9359" t="str">
            <v>LAF3/D 250A 3p , NH 1</v>
          </cell>
          <cell r="D9359">
            <v>292.62546658323004</v>
          </cell>
          <cell r="E9359" t="str">
            <v>EF</v>
          </cell>
          <cell r="F9359">
            <v>36</v>
          </cell>
          <cell r="G9359">
            <v>187.28029861326723</v>
          </cell>
          <cell r="H9359">
            <v>0</v>
          </cell>
          <cell r="I9359">
            <v>189.15310159939992</v>
          </cell>
          <cell r="J9359">
            <v>23833.290801524388</v>
          </cell>
          <cell r="K9359">
            <v>0.55000000000000004</v>
          </cell>
          <cell r="L9359">
            <v>36942</v>
          </cell>
        </row>
        <row r="9360">
          <cell r="A9360" t="str">
            <v>004666005</v>
          </cell>
          <cell r="C9360" t="str">
            <v>LAF4/D 400A 3p , NH 2</v>
          </cell>
          <cell r="D9360">
            <v>358.40856064976992</v>
          </cell>
          <cell r="E9360" t="str">
            <v>EF</v>
          </cell>
          <cell r="F9360">
            <v>36</v>
          </cell>
          <cell r="G9360">
            <v>229.38147881585274</v>
          </cell>
          <cell r="H9360">
            <v>0</v>
          </cell>
          <cell r="I9360">
            <v>231.67529360401127</v>
          </cell>
          <cell r="J9360">
            <v>29191.086994105419</v>
          </cell>
          <cell r="K9360">
            <v>0.55000000000000004</v>
          </cell>
          <cell r="L9360">
            <v>45247</v>
          </cell>
        </row>
        <row r="9361">
          <cell r="A9361" t="str">
            <v>004666006</v>
          </cell>
          <cell r="C9361" t="str">
            <v>LAF5/D 630A 3p , NH 3</v>
          </cell>
          <cell r="D9361">
            <v>606.66582376818008</v>
          </cell>
          <cell r="E9361" t="str">
            <v>EF</v>
          </cell>
          <cell r="F9361">
            <v>36</v>
          </cell>
          <cell r="G9361">
            <v>388.26612721163525</v>
          </cell>
          <cell r="H9361">
            <v>0</v>
          </cell>
          <cell r="I9361">
            <v>392.14878848375162</v>
          </cell>
          <cell r="J9361">
            <v>49410.747348952704</v>
          </cell>
          <cell r="K9361">
            <v>0.55000000000000004</v>
          </cell>
          <cell r="L9361">
            <v>76587</v>
          </cell>
        </row>
        <row r="9362">
          <cell r="A9362" t="str">
            <v>004666011</v>
          </cell>
          <cell r="C9362" t="str">
            <v>LAF1/D 100A 4p , NH 00C</v>
          </cell>
          <cell r="D9362">
            <v>130.79675732193002</v>
          </cell>
          <cell r="E9362" t="str">
            <v>EF</v>
          </cell>
          <cell r="F9362">
            <v>36</v>
          </cell>
          <cell r="G9362">
            <v>83.709924686035208</v>
          </cell>
          <cell r="H9362">
            <v>0</v>
          </cell>
          <cell r="I9362">
            <v>84.547023932895556</v>
          </cell>
          <cell r="J9362">
            <v>10652.925015544841</v>
          </cell>
          <cell r="K9362">
            <v>0.55000000000000004</v>
          </cell>
          <cell r="L9362">
            <v>16513</v>
          </cell>
        </row>
        <row r="9363">
          <cell r="A9363" t="str">
            <v>004666012</v>
          </cell>
          <cell r="C9363" t="str">
            <v>LAF2/D 125A 4p , NH 00</v>
          </cell>
          <cell r="D9363">
            <v>152.27557493750999</v>
          </cell>
          <cell r="E9363" t="str">
            <v>EF</v>
          </cell>
          <cell r="F9363">
            <v>36</v>
          </cell>
          <cell r="G9363">
            <v>97.456367960006389</v>
          </cell>
          <cell r="H9363">
            <v>0</v>
          </cell>
          <cell r="I9363">
            <v>98.430931639606456</v>
          </cell>
          <cell r="J9363">
            <v>12402.297386590413</v>
          </cell>
          <cell r="K9363">
            <v>0.55000000000000004</v>
          </cell>
          <cell r="L9363">
            <v>19224</v>
          </cell>
        </row>
        <row r="9364">
          <cell r="A9364" t="str">
            <v>004666013</v>
          </cell>
          <cell r="C9364" t="str">
            <v>LAF2/D 160A 4p , NH 00</v>
          </cell>
          <cell r="D9364">
            <v>171.51035665419005</v>
          </cell>
          <cell r="E9364" t="str">
            <v>EF</v>
          </cell>
          <cell r="F9364">
            <v>36</v>
          </cell>
          <cell r="G9364">
            <v>109.76662825868164</v>
          </cell>
          <cell r="H9364">
            <v>0</v>
          </cell>
          <cell r="I9364">
            <v>110.86429454126845</v>
          </cell>
          <cell r="J9364">
            <v>13968.901112199825</v>
          </cell>
          <cell r="K9364">
            <v>0.55000000000000004</v>
          </cell>
          <cell r="L9364">
            <v>21652</v>
          </cell>
        </row>
        <row r="9365">
          <cell r="A9365" t="str">
            <v>004666014</v>
          </cell>
          <cell r="C9365" t="str">
            <v>LAF3/D 250A 4p , NH 1</v>
          </cell>
          <cell r="D9365">
            <v>329.13965424213001</v>
          </cell>
          <cell r="E9365" t="str">
            <v>EF</v>
          </cell>
          <cell r="F9365">
            <v>36</v>
          </cell>
          <cell r="G9365">
            <v>210.64937871496321</v>
          </cell>
          <cell r="H9365">
            <v>0</v>
          </cell>
          <cell r="I9365">
            <v>212.75587250211285</v>
          </cell>
          <cell r="J9365">
            <v>26807.239935266218</v>
          </cell>
          <cell r="K9365">
            <v>0.55000000000000004</v>
          </cell>
          <cell r="L9365">
            <v>41552</v>
          </cell>
        </row>
        <row r="9366">
          <cell r="A9366" t="str">
            <v>004666015</v>
          </cell>
          <cell r="C9366" t="str">
            <v>LAF4/D 400A 4p , NH 2</v>
          </cell>
          <cell r="D9366">
            <v>406.07889094908001</v>
          </cell>
          <cell r="E9366" t="str">
            <v>EF</v>
          </cell>
          <cell r="F9366">
            <v>36</v>
          </cell>
          <cell r="G9366">
            <v>259.89049020741123</v>
          </cell>
          <cell r="H9366">
            <v>0</v>
          </cell>
          <cell r="I9366">
            <v>262.48939510948537</v>
          </cell>
          <cell r="J9366">
            <v>33073.663783795157</v>
          </cell>
          <cell r="K9366">
            <v>0.55000000000000004</v>
          </cell>
          <cell r="L9366">
            <v>51265</v>
          </cell>
        </row>
        <row r="9367">
          <cell r="A9367" t="str">
            <v>004666016</v>
          </cell>
          <cell r="C9367" t="str">
            <v>LAF5/D 630A 4p , NH 3</v>
          </cell>
          <cell r="D9367">
            <v>671.96803730777992</v>
          </cell>
          <cell r="E9367" t="str">
            <v>EF</v>
          </cell>
          <cell r="F9367">
            <v>36</v>
          </cell>
          <cell r="G9367">
            <v>430.05954387697915</v>
          </cell>
          <cell r="H9367">
            <v>0</v>
          </cell>
          <cell r="I9367">
            <v>434.36013931574894</v>
          </cell>
          <cell r="J9367">
            <v>54729.377553784369</v>
          </cell>
          <cell r="K9367">
            <v>0.55000000000000004</v>
          </cell>
          <cell r="L9367">
            <v>84831</v>
          </cell>
        </row>
        <row r="9368">
          <cell r="A9368" t="str">
            <v>004666041</v>
          </cell>
          <cell r="C9368" t="str">
            <v>LAF1/R 100A 3p , NH 00C</v>
          </cell>
          <cell r="D9368">
            <v>132.88042648502997</v>
          </cell>
          <cell r="E9368" t="str">
            <v>EF</v>
          </cell>
          <cell r="F9368">
            <v>36</v>
          </cell>
          <cell r="G9368">
            <v>85.043472950419186</v>
          </cell>
          <cell r="H9368">
            <v>0</v>
          </cell>
          <cell r="I9368">
            <v>85.893907679923373</v>
          </cell>
          <cell r="J9368">
            <v>10822.632367670345</v>
          </cell>
          <cell r="K9368">
            <v>0.55000000000000004</v>
          </cell>
          <cell r="L9368">
            <v>16776</v>
          </cell>
        </row>
        <row r="9369">
          <cell r="A9369" t="str">
            <v>004666042</v>
          </cell>
          <cell r="C9369" t="str">
            <v>LAF2/R 125A 3p , NH 00</v>
          </cell>
          <cell r="D9369">
            <v>148.07594358368999</v>
          </cell>
          <cell r="E9369" t="str">
            <v>EF</v>
          </cell>
          <cell r="F9369">
            <v>36</v>
          </cell>
          <cell r="G9369">
            <v>94.76860389356159</v>
          </cell>
          <cell r="H9369">
            <v>0</v>
          </cell>
          <cell r="I9369">
            <v>95.716289932497205</v>
          </cell>
          <cell r="J9369">
            <v>12060.252531494647</v>
          </cell>
          <cell r="K9369">
            <v>0.55000000000000004</v>
          </cell>
          <cell r="L9369">
            <v>18694</v>
          </cell>
        </row>
        <row r="9370">
          <cell r="A9370" t="str">
            <v>004666043</v>
          </cell>
          <cell r="C9370" t="str">
            <v>LAF2/R 160A 3p , NH 00</v>
          </cell>
          <cell r="D9370">
            <v>161.05938829037996</v>
          </cell>
          <cell r="E9370" t="str">
            <v>EF</v>
          </cell>
          <cell r="F9370">
            <v>36</v>
          </cell>
          <cell r="G9370">
            <v>103.07800850584317</v>
          </cell>
          <cell r="H9370">
            <v>0</v>
          </cell>
          <cell r="I9370">
            <v>104.10878859090161</v>
          </cell>
          <cell r="J9370">
            <v>13117.707362453602</v>
          </cell>
          <cell r="K9370">
            <v>0.55000000000000004</v>
          </cell>
          <cell r="L9370">
            <v>20333</v>
          </cell>
        </row>
        <row r="9371">
          <cell r="A9371" t="str">
            <v>004666044</v>
          </cell>
          <cell r="C9371" t="str">
            <v>LAF3/R 250A 3p , NH 1</v>
          </cell>
          <cell r="D9371">
            <v>318.17573200421998</v>
          </cell>
          <cell r="E9371" t="str">
            <v>EF</v>
          </cell>
          <cell r="F9371">
            <v>36</v>
          </cell>
          <cell r="G9371">
            <v>203.6324684827008</v>
          </cell>
          <cell r="H9371">
            <v>0</v>
          </cell>
          <cell r="I9371">
            <v>205.66879316752781</v>
          </cell>
          <cell r="J9371">
            <v>25914.267939108504</v>
          </cell>
          <cell r="K9371">
            <v>0.55000000000000004</v>
          </cell>
          <cell r="L9371">
            <v>40168</v>
          </cell>
        </row>
        <row r="9372">
          <cell r="A9372" t="str">
            <v>004666045</v>
          </cell>
          <cell r="C9372" t="str">
            <v>LAF4/R 400A 3p , NH 2</v>
          </cell>
          <cell r="D9372">
            <v>391.10777744031003</v>
          </cell>
          <cell r="E9372" t="str">
            <v>EF</v>
          </cell>
          <cell r="F9372">
            <v>36</v>
          </cell>
          <cell r="G9372">
            <v>250.30897756179843</v>
          </cell>
          <cell r="H9372">
            <v>0</v>
          </cell>
          <cell r="I9372">
            <v>252.81206733741641</v>
          </cell>
          <cell r="J9372">
            <v>31854.320484514468</v>
          </cell>
          <cell r="K9372">
            <v>0.55000000000000004</v>
          </cell>
          <cell r="L9372">
            <v>49375</v>
          </cell>
        </row>
        <row r="9373">
          <cell r="A9373" t="str">
            <v>004666046</v>
          </cell>
          <cell r="C9373" t="str">
            <v>LAF5/R 630A 3p , NH 3</v>
          </cell>
          <cell r="D9373">
            <v>642.34632408137998</v>
          </cell>
          <cell r="E9373" t="str">
            <v>EF</v>
          </cell>
          <cell r="F9373">
            <v>36</v>
          </cell>
          <cell r="G9373">
            <v>411.1016474120832</v>
          </cell>
          <cell r="H9373">
            <v>0</v>
          </cell>
          <cell r="I9373">
            <v>415.21266388620404</v>
          </cell>
          <cell r="J9373">
            <v>52316.795649661712</v>
          </cell>
          <cell r="K9373">
            <v>0.55000000000000004</v>
          </cell>
          <cell r="L9373">
            <v>81092</v>
          </cell>
        </row>
        <row r="9374">
          <cell r="A9374" t="str">
            <v>004666051</v>
          </cell>
          <cell r="C9374" t="str">
            <v>LAF1/R 100A 4p , NH 00C</v>
          </cell>
          <cell r="D9374">
            <v>144.26108255555997</v>
          </cell>
          <cell r="E9374" t="str">
            <v>EF</v>
          </cell>
          <cell r="F9374">
            <v>36</v>
          </cell>
          <cell r="G9374">
            <v>92.327092835558375</v>
          </cell>
          <cell r="H9374">
            <v>0</v>
          </cell>
          <cell r="I9374">
            <v>93.250363763913953</v>
          </cell>
          <cell r="J9374">
            <v>11749.545834253158</v>
          </cell>
          <cell r="K9374">
            <v>0.55000000000000004</v>
          </cell>
          <cell r="L9374">
            <v>18212</v>
          </cell>
        </row>
        <row r="9375">
          <cell r="A9375" t="str">
            <v>004666052</v>
          </cell>
          <cell r="C9375" t="str">
            <v>LAF2/R 125A 4p , NH 00</v>
          </cell>
          <cell r="D9375">
            <v>171.15765967566</v>
          </cell>
          <cell r="E9375" t="str">
            <v>EF</v>
          </cell>
          <cell r="F9375">
            <v>36</v>
          </cell>
          <cell r="G9375">
            <v>109.54090219242241</v>
          </cell>
          <cell r="H9375">
            <v>0</v>
          </cell>
          <cell r="I9375">
            <v>110.63631121434663</v>
          </cell>
          <cell r="J9375">
            <v>13940.175213007677</v>
          </cell>
          <cell r="K9375">
            <v>0.55000000000000004</v>
          </cell>
          <cell r="L9375">
            <v>21608</v>
          </cell>
        </row>
        <row r="9376">
          <cell r="A9376" t="str">
            <v>004666053</v>
          </cell>
          <cell r="C9376" t="str">
            <v>LAF2/R 160A 4p , NH 00</v>
          </cell>
          <cell r="D9376">
            <v>190.36047788541001</v>
          </cell>
          <cell r="E9376" t="str">
            <v>EF</v>
          </cell>
          <cell r="F9376">
            <v>36</v>
          </cell>
          <cell r="G9376">
            <v>121.83070584666241</v>
          </cell>
          <cell r="H9376">
            <v>0</v>
          </cell>
          <cell r="I9376">
            <v>123.04901290512903</v>
          </cell>
          <cell r="J9376">
            <v>15504.175626046259</v>
          </cell>
          <cell r="K9376">
            <v>0.55000000000000004</v>
          </cell>
          <cell r="L9376">
            <v>24032</v>
          </cell>
        </row>
        <row r="9377">
          <cell r="A9377" t="str">
            <v>004666054</v>
          </cell>
          <cell r="C9377" t="str">
            <v>LAF3/R 250A 4p , NH 2</v>
          </cell>
          <cell r="D9377">
            <v>353.95256219913006</v>
          </cell>
          <cell r="E9377" t="str">
            <v>EF</v>
          </cell>
          <cell r="F9377">
            <v>36</v>
          </cell>
          <cell r="G9377">
            <v>226.52963980744323</v>
          </cell>
          <cell r="H9377">
            <v>0</v>
          </cell>
          <cell r="I9377">
            <v>228.79493620551767</v>
          </cell>
          <cell r="J9377">
            <v>28828.161961895228</v>
          </cell>
          <cell r="K9377">
            <v>0.55000000000000004</v>
          </cell>
          <cell r="L9377">
            <v>44684</v>
          </cell>
        </row>
        <row r="9378">
          <cell r="A9378" t="str">
            <v>004666055</v>
          </cell>
          <cell r="C9378" t="str">
            <v>LAF4/R 400A 4p , NH 2</v>
          </cell>
          <cell r="D9378">
            <v>437.84842003290004</v>
          </cell>
          <cell r="E9378" t="str">
            <v>EF</v>
          </cell>
          <cell r="F9378">
            <v>36</v>
          </cell>
          <cell r="G9378">
            <v>280.22298882105605</v>
          </cell>
          <cell r="H9378">
            <v>0</v>
          </cell>
          <cell r="I9378">
            <v>283.0252187092666</v>
          </cell>
          <cell r="J9378">
            <v>35661.177557367591</v>
          </cell>
          <cell r="K9378">
            <v>0.55000000000000004</v>
          </cell>
          <cell r="L9378">
            <v>55275</v>
          </cell>
        </row>
        <row r="9379">
          <cell r="A9379" t="str">
            <v>004666056</v>
          </cell>
          <cell r="C9379" t="str">
            <v>LAF5/R 630A 4p , NH 3</v>
          </cell>
          <cell r="D9379">
            <v>706.62273971300999</v>
          </cell>
          <cell r="E9379" t="str">
            <v>EF</v>
          </cell>
          <cell r="F9379">
            <v>36</v>
          </cell>
          <cell r="G9379">
            <v>452.2385534163264</v>
          </cell>
          <cell r="H9379">
            <v>0</v>
          </cell>
          <cell r="I9379">
            <v>456.76093895048967</v>
          </cell>
          <cell r="J9379">
            <v>57551.878307761697</v>
          </cell>
          <cell r="K9379">
            <v>0.55000000000000004</v>
          </cell>
          <cell r="L9379">
            <v>89206</v>
          </cell>
        </row>
        <row r="9380">
          <cell r="A9380" t="str">
            <v>004665101</v>
          </cell>
          <cell r="C9380" t="str">
            <v>Vrtljiva ročka LA1, LA2 (crna)</v>
          </cell>
          <cell r="D9380">
            <v>10.245896654399999</v>
          </cell>
          <cell r="E9380" t="str">
            <v>EF</v>
          </cell>
          <cell r="F9380">
            <v>36</v>
          </cell>
          <cell r="G9380">
            <v>6.5573738588159998</v>
          </cell>
          <cell r="H9380">
            <v>0</v>
          </cell>
          <cell r="I9380">
            <v>6.6229475974041598</v>
          </cell>
          <cell r="J9380">
            <v>834.49139727292413</v>
          </cell>
          <cell r="K9380">
            <v>0.55000000000000004</v>
          </cell>
          <cell r="L9380">
            <v>1294</v>
          </cell>
        </row>
        <row r="9381">
          <cell r="A9381" t="str">
            <v>004665102</v>
          </cell>
          <cell r="C9381" t="str">
            <v>Vrtljiva ročka LA3, LA4 (crna)</v>
          </cell>
          <cell r="D9381">
            <v>19.470938211179998</v>
          </cell>
          <cell r="E9381" t="str">
            <v>EF</v>
          </cell>
          <cell r="F9381">
            <v>36</v>
          </cell>
          <cell r="G9381">
            <v>12.4614004551552</v>
          </cell>
          <cell r="H9381">
            <v>0</v>
          </cell>
          <cell r="I9381">
            <v>12.586014459706751</v>
          </cell>
          <cell r="J9381">
            <v>1585.8378219230506</v>
          </cell>
          <cell r="K9381">
            <v>0.55000000000000004</v>
          </cell>
          <cell r="L9381">
            <v>2459</v>
          </cell>
        </row>
        <row r="9382">
          <cell r="A9382" t="str">
            <v>004665103</v>
          </cell>
          <cell r="C9382" t="str">
            <v>Vrtljiva ročka LA5 (crna)</v>
          </cell>
          <cell r="D9382">
            <v>26.262249791849996</v>
          </cell>
          <cell r="E9382" t="str">
            <v>EF</v>
          </cell>
          <cell r="F9382">
            <v>36</v>
          </cell>
          <cell r="G9382">
            <v>16.807839866783997</v>
          </cell>
          <cell r="H9382">
            <v>0</v>
          </cell>
          <cell r="I9382">
            <v>16.975918265451838</v>
          </cell>
          <cell r="J9382">
            <v>2138.9657014469317</v>
          </cell>
          <cell r="K9382">
            <v>0.55000000000000004</v>
          </cell>
          <cell r="L9382">
            <v>3316</v>
          </cell>
        </row>
        <row r="9383">
          <cell r="A9383" t="str">
            <v>004665201</v>
          </cell>
          <cell r="C9383" t="str">
            <v>Vrtljiva ročka LA1, LA2 (crvena-žuta)</v>
          </cell>
          <cell r="D9383">
            <v>10.829367956159999</v>
          </cell>
          <cell r="E9383" t="str">
            <v>EF</v>
          </cell>
          <cell r="F9383">
            <v>36</v>
          </cell>
          <cell r="G9383">
            <v>6.9307954919423995</v>
          </cell>
          <cell r="H9383">
            <v>0</v>
          </cell>
          <cell r="I9383">
            <v>7.0001034468618233</v>
          </cell>
          <cell r="J9383">
            <v>882.01303430458972</v>
          </cell>
          <cell r="K9383">
            <v>0.55000000000000004</v>
          </cell>
          <cell r="L9383">
            <v>1368</v>
          </cell>
        </row>
        <row r="9384">
          <cell r="A9384" t="str">
            <v>004665202</v>
          </cell>
          <cell r="C9384" t="str">
            <v>Vrtljiva ročka LA3, LA4 (crvena-žuta)</v>
          </cell>
          <cell r="D9384">
            <v>16.641783407070001</v>
          </cell>
          <cell r="E9384" t="str">
            <v>EF</v>
          </cell>
          <cell r="F9384">
            <v>36</v>
          </cell>
          <cell r="G9384">
            <v>10.650741380524801</v>
          </cell>
          <cell r="H9384">
            <v>0</v>
          </cell>
          <cell r="I9384">
            <v>10.757248794330049</v>
          </cell>
          <cell r="J9384">
            <v>1355.4133480855862</v>
          </cell>
          <cell r="K9384">
            <v>0.55000000000000004</v>
          </cell>
          <cell r="L9384">
            <v>2101</v>
          </cell>
        </row>
        <row r="9385">
          <cell r="A9385" t="str">
            <v>004665203</v>
          </cell>
          <cell r="C9385" t="str">
            <v>Vrtljiva ročka LA5 (crvena-žuta)</v>
          </cell>
          <cell r="D9385">
            <v>22.454418538439995</v>
          </cell>
          <cell r="E9385" t="str">
            <v>EF</v>
          </cell>
          <cell r="F9385">
            <v>36</v>
          </cell>
          <cell r="G9385">
            <v>14.370827864601598</v>
          </cell>
          <cell r="H9385">
            <v>0</v>
          </cell>
          <cell r="I9385">
            <v>14.514536143247614</v>
          </cell>
          <cell r="J9385">
            <v>1828.8315540491994</v>
          </cell>
          <cell r="K9385">
            <v>0.55000000000000004</v>
          </cell>
          <cell r="L9385">
            <v>2835</v>
          </cell>
        </row>
        <row r="9386">
          <cell r="A9386" t="str">
            <v>004665204</v>
          </cell>
          <cell r="C9386" t="str">
            <v>ROD2 LA123 Y_R, rdeče-rumena</v>
          </cell>
          <cell r="D9386">
            <v>41.252036139720005</v>
          </cell>
          <cell r="E9386" t="str">
            <v>EF</v>
          </cell>
          <cell r="F9386">
            <v>36</v>
          </cell>
          <cell r="G9386">
            <v>26.401303129420803</v>
          </cell>
          <cell r="H9386">
            <v>0</v>
          </cell>
          <cell r="I9386">
            <v>26.665316160715012</v>
          </cell>
          <cell r="J9386">
            <v>3359.8298362500914</v>
          </cell>
          <cell r="K9386">
            <v>0.55000000000000004</v>
          </cell>
          <cell r="L9386">
            <v>5208</v>
          </cell>
        </row>
        <row r="9387">
          <cell r="A9387" t="str">
            <v>004665205</v>
          </cell>
          <cell r="C9387" t="str">
            <v>ROD2 LA45 Y_R, rdeče-rumena</v>
          </cell>
          <cell r="D9387">
            <v>48.752366405039993</v>
          </cell>
          <cell r="E9387" t="str">
            <v>EF</v>
          </cell>
          <cell r="F9387">
            <v>36</v>
          </cell>
          <cell r="G9387">
            <v>31.201514499225596</v>
          </cell>
          <cell r="H9387">
            <v>0</v>
          </cell>
          <cell r="I9387">
            <v>31.513529644217851</v>
          </cell>
          <cell r="J9387">
            <v>3970.7047351714491</v>
          </cell>
          <cell r="K9387">
            <v>0.55000000000000004</v>
          </cell>
          <cell r="L9387">
            <v>6155</v>
          </cell>
        </row>
        <row r="9388">
          <cell r="A9388" t="str">
            <v>004665005</v>
          </cell>
          <cell r="C9388" t="str">
            <v>Direktna ročka LA1</v>
          </cell>
          <cell r="D9388">
            <v>10.754237238839998</v>
          </cell>
          <cell r="E9388" t="str">
            <v>EF</v>
          </cell>
          <cell r="F9388">
            <v>36</v>
          </cell>
          <cell r="G9388">
            <v>6.8827118328575994</v>
          </cell>
          <cell r="H9388">
            <v>0</v>
          </cell>
          <cell r="I9388">
            <v>6.9515389511861754</v>
          </cell>
          <cell r="J9388">
            <v>875.89390784945806</v>
          </cell>
          <cell r="K9388">
            <v>0.55000000000000004</v>
          </cell>
          <cell r="L9388">
            <v>1358</v>
          </cell>
        </row>
        <row r="9389">
          <cell r="A9389" t="str">
            <v>004665006</v>
          </cell>
          <cell r="C9389" t="str">
            <v>Direktna ročka LA2</v>
          </cell>
          <cell r="D9389">
            <v>13.320324692099998</v>
          </cell>
          <cell r="E9389" t="str">
            <v>EF</v>
          </cell>
          <cell r="F9389">
            <v>36</v>
          </cell>
          <cell r="G9389">
            <v>8.5250078029439997</v>
          </cell>
          <cell r="H9389">
            <v>0</v>
          </cell>
          <cell r="I9389">
            <v>8.6102578809734407</v>
          </cell>
          <cell r="J9389">
            <v>1084.8924930026535</v>
          </cell>
          <cell r="K9389">
            <v>0.55000000000000004</v>
          </cell>
          <cell r="L9389">
            <v>1682</v>
          </cell>
        </row>
        <row r="9390">
          <cell r="A9390" t="str">
            <v>004665007</v>
          </cell>
          <cell r="C9390" t="str">
            <v>Direktna ročka LA3</v>
          </cell>
          <cell r="D9390">
            <v>19.132959823469996</v>
          </cell>
          <cell r="E9390" t="str">
            <v>EF</v>
          </cell>
          <cell r="F9390">
            <v>36</v>
          </cell>
          <cell r="G9390">
            <v>12.245094287020798</v>
          </cell>
          <cell r="H9390">
            <v>0</v>
          </cell>
          <cell r="I9390">
            <v>12.367545229891006</v>
          </cell>
          <cell r="J9390">
            <v>1558.3106989662667</v>
          </cell>
          <cell r="K9390">
            <v>0.55000000000000004</v>
          </cell>
          <cell r="L9390">
            <v>2416</v>
          </cell>
        </row>
        <row r="9391">
          <cell r="A9391" t="str">
            <v>004665008</v>
          </cell>
          <cell r="C9391" t="str">
            <v>Direktna ročka LA4</v>
          </cell>
          <cell r="D9391">
            <v>20.793634260840005</v>
          </cell>
          <cell r="E9391" t="str">
            <v>EF</v>
          </cell>
          <cell r="F9391">
            <v>36</v>
          </cell>
          <cell r="G9391">
            <v>13.307925926937603</v>
          </cell>
          <cell r="H9391">
            <v>0</v>
          </cell>
          <cell r="I9391">
            <v>13.441005186206979</v>
          </cell>
          <cell r="J9391">
            <v>1693.5666534620793</v>
          </cell>
          <cell r="K9391">
            <v>0.55000000000000004</v>
          </cell>
          <cell r="L9391">
            <v>2626</v>
          </cell>
        </row>
        <row r="9392">
          <cell r="A9392" t="str">
            <v>004665009</v>
          </cell>
          <cell r="C9392" t="str">
            <v>Direktna ročka LA5</v>
          </cell>
          <cell r="D9392">
            <v>28.30154350203</v>
          </cell>
          <cell r="E9392" t="str">
            <v>EF</v>
          </cell>
          <cell r="F9392">
            <v>36</v>
          </cell>
          <cell r="G9392">
            <v>18.112987841299201</v>
          </cell>
          <cell r="H9392">
            <v>0</v>
          </cell>
          <cell r="I9392">
            <v>18.294117719712194</v>
          </cell>
          <cell r="J9392">
            <v>2305.0588326837365</v>
          </cell>
          <cell r="K9392">
            <v>0.55000000000000004</v>
          </cell>
          <cell r="L9392">
            <v>3573</v>
          </cell>
        </row>
        <row r="9393">
          <cell r="A9393" t="str">
            <v>004666060</v>
          </cell>
          <cell r="C9393" t="str">
            <v>RO LAF1, black</v>
          </cell>
          <cell r="D9393">
            <v>26.587047351959999</v>
          </cell>
          <cell r="E9393" t="str">
            <v>EF</v>
          </cell>
          <cell r="F9393">
            <v>36</v>
          </cell>
          <cell r="G9393">
            <v>17.015710305254398</v>
          </cell>
          <cell r="H9393">
            <v>0</v>
          </cell>
          <cell r="I9393">
            <v>17.185867408306944</v>
          </cell>
          <cell r="J9393">
            <v>2165.4192934466751</v>
          </cell>
          <cell r="K9393">
            <v>0.55000000000000004</v>
          </cell>
          <cell r="L9393">
            <v>3357</v>
          </cell>
        </row>
        <row r="9394">
          <cell r="A9394" t="str">
            <v>004666061</v>
          </cell>
          <cell r="C9394" t="str">
            <v>RO LAF2, black</v>
          </cell>
          <cell r="D9394">
            <v>32.618154700799998</v>
          </cell>
          <cell r="E9394" t="str">
            <v>EF</v>
          </cell>
          <cell r="F9394">
            <v>36</v>
          </cell>
          <cell r="G9394">
            <v>20.875619008512</v>
          </cell>
          <cell r="H9394">
            <v>0</v>
          </cell>
          <cell r="I9394">
            <v>21.084375198597119</v>
          </cell>
          <cell r="J9394">
            <v>2656.6312750232369</v>
          </cell>
          <cell r="K9394">
            <v>0.55000000000000004</v>
          </cell>
          <cell r="L9394">
            <v>4118</v>
          </cell>
        </row>
        <row r="9395">
          <cell r="A9395" t="str">
            <v>004666062</v>
          </cell>
          <cell r="C9395" t="str">
            <v>RO LAF3, black</v>
          </cell>
          <cell r="D9395">
            <v>45.46550736252</v>
          </cell>
          <cell r="E9395" t="str">
            <v>EF</v>
          </cell>
          <cell r="F9395">
            <v>36</v>
          </cell>
          <cell r="G9395">
            <v>29.097924712012802</v>
          </cell>
          <cell r="H9395">
            <v>0</v>
          </cell>
          <cell r="I9395">
            <v>29.388903959132929</v>
          </cell>
          <cell r="J9395">
            <v>3703.0018988507491</v>
          </cell>
          <cell r="K9395">
            <v>0.55000000000000004</v>
          </cell>
          <cell r="L9395">
            <v>5740</v>
          </cell>
        </row>
        <row r="9396">
          <cell r="A9396" t="str">
            <v>004666063</v>
          </cell>
          <cell r="C9396" t="str">
            <v>RO LAF4, black</v>
          </cell>
          <cell r="D9396">
            <v>53.209682938440004</v>
          </cell>
          <cell r="E9396" t="str">
            <v>EF</v>
          </cell>
          <cell r="F9396">
            <v>36</v>
          </cell>
          <cell r="G9396">
            <v>34.054197080601604</v>
          </cell>
          <cell r="H9396">
            <v>0</v>
          </cell>
          <cell r="I9396">
            <v>34.394739051407619</v>
          </cell>
          <cell r="J9396">
            <v>4333.7371204773599</v>
          </cell>
          <cell r="K9396">
            <v>0.55000000000000004</v>
          </cell>
          <cell r="L9396">
            <v>6718</v>
          </cell>
        </row>
        <row r="9397">
          <cell r="A9397" t="str">
            <v>004666064</v>
          </cell>
          <cell r="C9397" t="str">
            <v>RO LAF5, black</v>
          </cell>
          <cell r="D9397">
            <v>62.666707060979995</v>
          </cell>
          <cell r="E9397" t="str">
            <v>EF</v>
          </cell>
          <cell r="F9397">
            <v>36</v>
          </cell>
          <cell r="G9397">
            <v>40.106692519027199</v>
          </cell>
          <cell r="H9397">
            <v>0</v>
          </cell>
          <cell r="I9397">
            <v>40.50775944421747</v>
          </cell>
          <cell r="J9397">
            <v>5103.9776899714016</v>
          </cell>
          <cell r="K9397">
            <v>0.55000000000000004</v>
          </cell>
          <cell r="L9397">
            <v>7912</v>
          </cell>
        </row>
        <row r="9398">
          <cell r="A9398" t="str">
            <v>004665104</v>
          </cell>
          <cell r="C9398" t="str">
            <v>ROD2 LA123, black</v>
          </cell>
          <cell r="D9398">
            <v>41.252036139720005</v>
          </cell>
          <cell r="E9398" t="str">
            <v>EF</v>
          </cell>
          <cell r="F9398">
            <v>36</v>
          </cell>
          <cell r="G9398">
            <v>26.401303129420803</v>
          </cell>
          <cell r="H9398">
            <v>0</v>
          </cell>
          <cell r="I9398">
            <v>26.665316160715012</v>
          </cell>
          <cell r="J9398">
            <v>3359.8298362500914</v>
          </cell>
          <cell r="K9398">
            <v>0.55000000000000004</v>
          </cell>
          <cell r="L9398">
            <v>5208</v>
          </cell>
        </row>
        <row r="9399">
          <cell r="A9399" t="str">
            <v>004665105</v>
          </cell>
          <cell r="C9399" t="str">
            <v>ROD2 LA45, black</v>
          </cell>
          <cell r="D9399">
            <v>48.752366405039993</v>
          </cell>
          <cell r="E9399" t="str">
            <v>EF</v>
          </cell>
          <cell r="F9399">
            <v>36</v>
          </cell>
          <cell r="G9399">
            <v>31.201514499225596</v>
          </cell>
          <cell r="H9399">
            <v>0</v>
          </cell>
          <cell r="I9399">
            <v>31.513529644217851</v>
          </cell>
          <cell r="J9399">
            <v>3970.7047351714491</v>
          </cell>
          <cell r="K9399">
            <v>0.55000000000000004</v>
          </cell>
          <cell r="L9399">
            <v>6155</v>
          </cell>
        </row>
        <row r="9400">
          <cell r="A9400" t="str">
            <v>004665014</v>
          </cell>
          <cell r="C9400" t="str">
            <v>Osovina LA1 i LA2 200mm</v>
          </cell>
          <cell r="D9400">
            <v>7.1445577603500006</v>
          </cell>
          <cell r="E9400" t="str">
            <v>EF</v>
          </cell>
          <cell r="F9400">
            <v>36</v>
          </cell>
          <cell r="G9400">
            <v>4.5725169666240006</v>
          </cell>
          <cell r="H9400">
            <v>0</v>
          </cell>
          <cell r="I9400">
            <v>4.6182421362902408</v>
          </cell>
          <cell r="J9400">
            <v>581.89850917257036</v>
          </cell>
          <cell r="K9400">
            <v>0.55000000000000004</v>
          </cell>
          <cell r="L9400">
            <v>902</v>
          </cell>
        </row>
        <row r="9401">
          <cell r="A9401" t="str">
            <v>004665015</v>
          </cell>
          <cell r="C9401" t="str">
            <v>Osovina LA3, LA4 200mm</v>
          </cell>
          <cell r="D9401">
            <v>9.1467254727900009</v>
          </cell>
          <cell r="E9401" t="str">
            <v>EF</v>
          </cell>
          <cell r="F9401">
            <v>36</v>
          </cell>
          <cell r="G9401">
            <v>5.853904302585601</v>
          </cell>
          <cell r="H9401">
            <v>0</v>
          </cell>
          <cell r="I9401">
            <v>5.9124433456114573</v>
          </cell>
          <cell r="J9401">
            <v>744.96786154704364</v>
          </cell>
          <cell r="K9401">
            <v>0.55000000000000004</v>
          </cell>
          <cell r="L9401">
            <v>1155</v>
          </cell>
        </row>
        <row r="9402">
          <cell r="A9402" t="str">
            <v>004665016</v>
          </cell>
          <cell r="C9402" t="str">
            <v>Osovina LA4 i LA5 200mm</v>
          </cell>
          <cell r="D9402">
            <v>7.8193062932399986</v>
          </cell>
          <cell r="E9402" t="str">
            <v>EF</v>
          </cell>
          <cell r="F9402">
            <v>36</v>
          </cell>
          <cell r="G9402">
            <v>5.004356027673599</v>
          </cell>
          <cell r="H9402">
            <v>0</v>
          </cell>
          <cell r="I9402">
            <v>5.0543995879503347</v>
          </cell>
          <cell r="J9402">
            <v>636.85434808174216</v>
          </cell>
          <cell r="K9402">
            <v>0.55000000000000004</v>
          </cell>
          <cell r="L9402">
            <v>988</v>
          </cell>
        </row>
        <row r="9403">
          <cell r="A9403" t="str">
            <v>004665017</v>
          </cell>
          <cell r="C9403" t="str">
            <v>Podaljšana os LA1 in LA2 200 mm</v>
          </cell>
          <cell r="D9403">
            <v>11.659101053579997</v>
          </cell>
          <cell r="E9403" t="str">
            <v>EF</v>
          </cell>
          <cell r="F9403">
            <v>36</v>
          </cell>
          <cell r="G9403">
            <v>7.461824674291198</v>
          </cell>
          <cell r="H9403">
            <v>0</v>
          </cell>
          <cell r="I9403">
            <v>7.5364429210341104</v>
          </cell>
          <cell r="J9403">
            <v>949.59180805029791</v>
          </cell>
          <cell r="K9403">
            <v>0.55000000000000004</v>
          </cell>
          <cell r="L9403">
            <v>1472</v>
          </cell>
        </row>
        <row r="9404">
          <cell r="A9404" t="str">
            <v>004665018</v>
          </cell>
          <cell r="C9404" t="str">
            <v>Podaljšana os LA3 200 mm</v>
          </cell>
          <cell r="D9404">
            <v>26.853335999999999</v>
          </cell>
          <cell r="E9404" t="str">
            <v>EF</v>
          </cell>
          <cell r="F9404">
            <v>36</v>
          </cell>
          <cell r="G9404">
            <v>17.18613504</v>
          </cell>
          <cell r="H9404">
            <v>0</v>
          </cell>
          <cell r="I9404">
            <v>17.3579963904</v>
          </cell>
          <cell r="J9404">
            <v>2187.1075451903998</v>
          </cell>
          <cell r="K9404">
            <v>0.55000000000000004</v>
          </cell>
          <cell r="L9404">
            <v>3391</v>
          </cell>
        </row>
        <row r="9405">
          <cell r="A9405" t="str">
            <v>004665019</v>
          </cell>
          <cell r="C9405" t="str">
            <v>Produžena os LA4 i LA5 200 mm produljena os</v>
          </cell>
          <cell r="D9405">
            <v>26.853335999999999</v>
          </cell>
          <cell r="E9405" t="str">
            <v>EF</v>
          </cell>
          <cell r="F9405">
            <v>36</v>
          </cell>
          <cell r="G9405">
            <v>17.18613504</v>
          </cell>
          <cell r="H9405">
            <v>0</v>
          </cell>
          <cell r="I9405">
            <v>17.3579963904</v>
          </cell>
          <cell r="J9405">
            <v>2187.1075451903998</v>
          </cell>
          <cell r="K9405">
            <v>0.55000000000000004</v>
          </cell>
          <cell r="L9405">
            <v>3391</v>
          </cell>
        </row>
        <row r="9406">
          <cell r="A9406" t="str">
            <v>004666070</v>
          </cell>
          <cell r="C9406" t="str">
            <v>PR1</v>
          </cell>
          <cell r="D9406">
            <v>7.67277942642</v>
          </cell>
          <cell r="E9406" t="str">
            <v>EF</v>
          </cell>
          <cell r="F9406">
            <v>36</v>
          </cell>
          <cell r="G9406">
            <v>4.9105788329087998</v>
          </cell>
          <cell r="H9406">
            <v>0</v>
          </cell>
          <cell r="I9406">
            <v>4.959684621237888</v>
          </cell>
          <cell r="J9406">
            <v>624.92026227597387</v>
          </cell>
          <cell r="K9406">
            <v>0.55000000000000004</v>
          </cell>
          <cell r="L9406">
            <v>969</v>
          </cell>
        </row>
        <row r="9407">
          <cell r="A9407" t="str">
            <v>004666071</v>
          </cell>
          <cell r="C9407" t="str">
            <v>PR2</v>
          </cell>
          <cell r="D9407">
            <v>9.7426087205399998</v>
          </cell>
          <cell r="E9407" t="str">
            <v>EF</v>
          </cell>
          <cell r="F9407">
            <v>36</v>
          </cell>
          <cell r="G9407">
            <v>6.2352695811455998</v>
          </cell>
          <cell r="H9407">
            <v>0</v>
          </cell>
          <cell r="I9407">
            <v>6.297622276957056</v>
          </cell>
          <cell r="J9407">
            <v>793.50040689658908</v>
          </cell>
          <cell r="K9407">
            <v>0.55000000000000004</v>
          </cell>
          <cell r="L9407">
            <v>1230</v>
          </cell>
        </row>
        <row r="9408">
          <cell r="A9408" t="str">
            <v>004666072</v>
          </cell>
          <cell r="C9408" t="str">
            <v>PR3</v>
          </cell>
          <cell r="D9408">
            <v>11.491265182140001</v>
          </cell>
          <cell r="E9408" t="str">
            <v>EF</v>
          </cell>
          <cell r="F9408">
            <v>36</v>
          </cell>
          <cell r="G9408">
            <v>7.3544097165696005</v>
          </cell>
          <cell r="H9408">
            <v>0</v>
          </cell>
          <cell r="I9408">
            <v>7.4279538137352965</v>
          </cell>
          <cell r="J9408">
            <v>935.92218053064732</v>
          </cell>
          <cell r="K9408">
            <v>0.55000000000000004</v>
          </cell>
          <cell r="L9408">
            <v>1451</v>
          </cell>
        </row>
        <row r="9409">
          <cell r="A9409" t="str">
            <v>004666073</v>
          </cell>
          <cell r="C9409" t="str">
            <v>PR4</v>
          </cell>
          <cell r="D9409">
            <v>14.167851906779999</v>
          </cell>
          <cell r="E9409" t="str">
            <v>EF</v>
          </cell>
          <cell r="F9409">
            <v>36</v>
          </cell>
          <cell r="G9409">
            <v>9.0674252203391994</v>
          </cell>
          <cell r="H9409">
            <v>0</v>
          </cell>
          <cell r="I9409">
            <v>9.1580994725425917</v>
          </cell>
          <cell r="J9409">
            <v>1153.9205335403665</v>
          </cell>
          <cell r="K9409">
            <v>0.55000000000000004</v>
          </cell>
          <cell r="L9409">
            <v>1789</v>
          </cell>
        </row>
        <row r="9410">
          <cell r="A9410" t="str">
            <v>004666074</v>
          </cell>
          <cell r="C9410" t="str">
            <v>PR5</v>
          </cell>
          <cell r="D9410">
            <v>20.34175155462</v>
          </cell>
          <cell r="E9410" t="str">
            <v>EF</v>
          </cell>
          <cell r="F9410">
            <v>36</v>
          </cell>
          <cell r="G9410">
            <v>13.0187209949568</v>
          </cell>
          <cell r="H9410">
            <v>0</v>
          </cell>
          <cell r="I9410">
            <v>13.148908204906368</v>
          </cell>
          <cell r="J9410">
            <v>1656.7624338182025</v>
          </cell>
          <cell r="K9410">
            <v>0.55000000000000004</v>
          </cell>
          <cell r="L9410">
            <v>2568</v>
          </cell>
        </row>
        <row r="9411">
          <cell r="A9411" t="str">
            <v>004666065</v>
          </cell>
          <cell r="C9411" t="str">
            <v>PRF1</v>
          </cell>
          <cell r="D9411">
            <v>27.407773550520002</v>
          </cell>
          <cell r="E9411" t="str">
            <v>EF</v>
          </cell>
          <cell r="F9411">
            <v>36</v>
          </cell>
          <cell r="G9411">
            <v>17.540975072332802</v>
          </cell>
          <cell r="H9411">
            <v>0</v>
          </cell>
          <cell r="I9411">
            <v>17.716384823056131</v>
          </cell>
          <cell r="J9411">
            <v>2232.2644877050725</v>
          </cell>
          <cell r="K9411">
            <v>0.55000000000000004</v>
          </cell>
          <cell r="L9411">
            <v>3461</v>
          </cell>
        </row>
        <row r="9412">
          <cell r="A9412" t="str">
            <v>004666066</v>
          </cell>
          <cell r="C9412" t="str">
            <v>PRF2</v>
          </cell>
          <cell r="D9412">
            <v>34.034983827569995</v>
          </cell>
          <cell r="E9412" t="str">
            <v>EF</v>
          </cell>
          <cell r="F9412">
            <v>36</v>
          </cell>
          <cell r="G9412">
            <v>21.782389649644799</v>
          </cell>
          <cell r="H9412">
            <v>0</v>
          </cell>
          <cell r="I9412">
            <v>22.000213546141246</v>
          </cell>
          <cell r="J9412">
            <v>2772.0269068137973</v>
          </cell>
          <cell r="K9412">
            <v>0.55000000000000004</v>
          </cell>
          <cell r="L9412">
            <v>4297</v>
          </cell>
        </row>
        <row r="9413">
          <cell r="A9413" t="str">
            <v>004666067</v>
          </cell>
          <cell r="C9413" t="str">
            <v>PRF3</v>
          </cell>
          <cell r="D9413">
            <v>35.366027734709995</v>
          </cell>
          <cell r="E9413" t="str">
            <v>EF</v>
          </cell>
          <cell r="F9413">
            <v>36</v>
          </cell>
          <cell r="G9413">
            <v>22.634257750214399</v>
          </cell>
          <cell r="H9413">
            <v>0</v>
          </cell>
          <cell r="I9413">
            <v>22.860600327716543</v>
          </cell>
          <cell r="J9413">
            <v>2880.4356412922843</v>
          </cell>
          <cell r="K9413">
            <v>0.55000000000000004</v>
          </cell>
          <cell r="L9413">
            <v>4465</v>
          </cell>
        </row>
        <row r="9414">
          <cell r="A9414" t="str">
            <v>004666068</v>
          </cell>
          <cell r="C9414" t="str">
            <v>PRF4</v>
          </cell>
          <cell r="D9414">
            <v>45.10863645525</v>
          </cell>
          <cell r="E9414" t="str">
            <v>EF</v>
          </cell>
          <cell r="F9414">
            <v>36</v>
          </cell>
          <cell r="G9414">
            <v>28.86952733136</v>
          </cell>
          <cell r="H9414">
            <v>0</v>
          </cell>
          <cell r="I9414">
            <v>29.1582226046736</v>
          </cell>
          <cell r="J9414">
            <v>3673.9360481888734</v>
          </cell>
          <cell r="K9414">
            <v>0.55000000000000004</v>
          </cell>
          <cell r="L9414">
            <v>5695</v>
          </cell>
        </row>
        <row r="9415">
          <cell r="A9415" t="str">
            <v>004666069</v>
          </cell>
          <cell r="C9415" t="str">
            <v>PRF5</v>
          </cell>
          <cell r="D9415">
            <v>60.09732440082</v>
          </cell>
          <cell r="E9415" t="str">
            <v>EF</v>
          </cell>
          <cell r="F9415">
            <v>36</v>
          </cell>
          <cell r="G9415">
            <v>38.462287616524797</v>
          </cell>
          <cell r="H9415">
            <v>0</v>
          </cell>
          <cell r="I9415">
            <v>38.846910492690043</v>
          </cell>
          <cell r="J9415">
            <v>4894.7107220789458</v>
          </cell>
          <cell r="K9415">
            <v>0.55000000000000004</v>
          </cell>
          <cell r="L9415">
            <v>7587</v>
          </cell>
        </row>
        <row r="9416">
          <cell r="A9416" t="str">
            <v>004664001</v>
          </cell>
          <cell r="C9416" t="str">
            <v>LA4/D 800A 3p</v>
          </cell>
          <cell r="D9416">
            <v>433.98184799999996</v>
          </cell>
          <cell r="E9416" t="str">
            <v>EF</v>
          </cell>
          <cell r="F9416">
            <v>36</v>
          </cell>
          <cell r="G9416">
            <v>277.74838272</v>
          </cell>
          <cell r="H9416">
            <v>0</v>
          </cell>
          <cell r="I9416">
            <v>280.5258665472</v>
          </cell>
          <cell r="J9416">
            <v>35346.259184947201</v>
          </cell>
          <cell r="K9416">
            <v>0.55000000000000004</v>
          </cell>
          <cell r="L9416">
            <v>54787</v>
          </cell>
        </row>
        <row r="9417">
          <cell r="A9417" t="str">
            <v>004664002</v>
          </cell>
          <cell r="C9417" t="str">
            <v>LA5/D 1000A 3p</v>
          </cell>
          <cell r="D9417">
            <v>709.40714400000002</v>
          </cell>
          <cell r="E9417" t="str">
            <v>EF</v>
          </cell>
          <cell r="F9417">
            <v>36</v>
          </cell>
          <cell r="G9417">
            <v>454.02057216000003</v>
          </cell>
          <cell r="H9417">
            <v>0</v>
          </cell>
          <cell r="I9417">
            <v>458.56077788160002</v>
          </cell>
          <cell r="J9417">
            <v>57778.6580130816</v>
          </cell>
          <cell r="K9417">
            <v>0.55000000000000004</v>
          </cell>
          <cell r="L9417">
            <v>89557</v>
          </cell>
        </row>
        <row r="9418">
          <cell r="A9418" t="str">
            <v>004664003</v>
          </cell>
          <cell r="C9418" t="str">
            <v xml:space="preserve"> LA5/D 1600A 3p     </v>
          </cell>
          <cell r="D9418">
            <v>1351.599505488</v>
          </cell>
          <cell r="E9418" t="str">
            <v>EF</v>
          </cell>
          <cell r="F9418">
            <v>36</v>
          </cell>
          <cell r="G9418">
            <v>865.02368351231996</v>
          </cell>
          <cell r="H9418">
            <v>0</v>
          </cell>
          <cell r="I9418">
            <v>873.67392034744319</v>
          </cell>
          <cell r="J9418">
            <v>110082.91396377784</v>
          </cell>
          <cell r="K9418">
            <v>0.55000000000000004</v>
          </cell>
          <cell r="L9418">
            <v>170629</v>
          </cell>
        </row>
        <row r="9419">
          <cell r="A9419" t="str">
            <v>004664004</v>
          </cell>
          <cell r="C9419" t="str">
            <v xml:space="preserve"> LA5/D 2000A 3p 50kA  </v>
          </cell>
          <cell r="D9419">
            <v>1511.641605888</v>
          </cell>
          <cell r="E9419" t="str">
            <v>EF</v>
          </cell>
          <cell r="F9419">
            <v>36</v>
          </cell>
          <cell r="G9419">
            <v>967.45062776832003</v>
          </cell>
          <cell r="H9419">
            <v>0</v>
          </cell>
          <cell r="I9419">
            <v>977.12513404600327</v>
          </cell>
          <cell r="J9419">
            <v>123117.76688979642</v>
          </cell>
          <cell r="K9419">
            <v>0.55000000000000004</v>
          </cell>
          <cell r="L9419">
            <v>190833</v>
          </cell>
        </row>
        <row r="9420">
          <cell r="A9420" t="str">
            <v>004664005</v>
          </cell>
          <cell r="C9420" t="str">
            <v xml:space="preserve"> LA5/D 2500A 3p 50kA  </v>
          </cell>
          <cell r="D9420">
            <v>1884.6979832160002</v>
          </cell>
          <cell r="E9420" t="str">
            <v>EF</v>
          </cell>
          <cell r="F9420">
            <v>36</v>
          </cell>
          <cell r="G9420">
            <v>1206.2067092582402</v>
          </cell>
          <cell r="H9420">
            <v>0</v>
          </cell>
          <cell r="I9420">
            <v>1218.2687763508225</v>
          </cell>
          <cell r="J9420">
            <v>153501.86582020362</v>
          </cell>
          <cell r="K9420">
            <v>0.55000000000000004</v>
          </cell>
          <cell r="L9420">
            <v>237928</v>
          </cell>
        </row>
        <row r="9421">
          <cell r="A9421" t="str">
            <v>004664006</v>
          </cell>
          <cell r="C9421" t="str">
            <v xml:space="preserve"> LA5/D 3150A 3p 50kA  </v>
          </cell>
          <cell r="D9421">
            <v>2229.1930010880001</v>
          </cell>
          <cell r="E9421" t="str">
            <v>EF</v>
          </cell>
          <cell r="F9421">
            <v>36</v>
          </cell>
          <cell r="G9421">
            <v>1426.6835206963201</v>
          </cell>
          <cell r="H9421">
            <v>0</v>
          </cell>
          <cell r="I9421">
            <v>1440.9503559032833</v>
          </cell>
          <cell r="J9421">
            <v>181559.74484381368</v>
          </cell>
          <cell r="K9421">
            <v>0.55000000000000004</v>
          </cell>
          <cell r="L9421">
            <v>281418</v>
          </cell>
        </row>
        <row r="9422">
          <cell r="A9422" t="str">
            <v>004664010</v>
          </cell>
          <cell r="C9422" t="str">
            <v xml:space="preserve"> LA6/D 2000A 3p 60kA  </v>
          </cell>
          <cell r="D9422">
            <v>1429.017673176</v>
          </cell>
          <cell r="E9422" t="str">
            <v>EF</v>
          </cell>
          <cell r="F9422">
            <v>36</v>
          </cell>
          <cell r="G9422">
            <v>914.57131083264005</v>
          </cell>
          <cell r="H9422">
            <v>0</v>
          </cell>
          <cell r="I9422">
            <v>923.71702394096644</v>
          </cell>
          <cell r="J9422">
            <v>116388.34501656177</v>
          </cell>
          <cell r="K9422">
            <v>0.55000000000000004</v>
          </cell>
          <cell r="L9422">
            <v>180402</v>
          </cell>
        </row>
        <row r="9423">
          <cell r="A9423" t="str">
            <v>004664011</v>
          </cell>
          <cell r="C9423" t="str">
            <v xml:space="preserve"> LA6/D 1600A 3p 60kA  </v>
          </cell>
          <cell r="D9423">
            <v>1598.2402105440001</v>
          </cell>
          <cell r="E9423" t="str">
            <v>EF</v>
          </cell>
          <cell r="F9423">
            <v>36</v>
          </cell>
          <cell r="G9423">
            <v>1022.8737347481601</v>
          </cell>
          <cell r="H9423">
            <v>0</v>
          </cell>
          <cell r="I9423">
            <v>1033.1024720956418</v>
          </cell>
          <cell r="J9423">
            <v>130170.91148405087</v>
          </cell>
          <cell r="K9423">
            <v>0.55000000000000004</v>
          </cell>
          <cell r="L9423">
            <v>201765</v>
          </cell>
        </row>
        <row r="9424">
          <cell r="A9424" t="str">
            <v>004664012</v>
          </cell>
          <cell r="C9424" t="str">
            <v xml:space="preserve"> LA6/D 2500A 3p 70kA  </v>
          </cell>
          <cell r="D9424">
            <v>2113.012988424</v>
          </cell>
          <cell r="E9424" t="str">
            <v>EF</v>
          </cell>
          <cell r="F9424">
            <v>36</v>
          </cell>
          <cell r="G9424">
            <v>1352.3283125913601</v>
          </cell>
          <cell r="H9424">
            <v>0</v>
          </cell>
          <cell r="I9424">
            <v>1365.8515957172738</v>
          </cell>
          <cell r="J9424">
            <v>172097.30106037649</v>
          </cell>
          <cell r="K9424">
            <v>0.55000000000000004</v>
          </cell>
          <cell r="L9424">
            <v>266751</v>
          </cell>
        </row>
        <row r="9425">
          <cell r="A9425" t="str">
            <v>004664013</v>
          </cell>
          <cell r="C9425" t="str">
            <v xml:space="preserve"> LA6/D 3150A 3p 70kA  </v>
          </cell>
          <cell r="D9425">
            <v>2896.8323654160004</v>
          </cell>
          <cell r="E9425" t="str">
            <v>EF</v>
          </cell>
          <cell r="F9425">
            <v>36</v>
          </cell>
          <cell r="G9425">
            <v>1853.9727138662402</v>
          </cell>
          <cell r="H9425">
            <v>0</v>
          </cell>
          <cell r="I9425">
            <v>1872.5124410049025</v>
          </cell>
          <cell r="J9425">
            <v>235936.56756661771</v>
          </cell>
          <cell r="K9425">
            <v>0.55000000000000004</v>
          </cell>
          <cell r="L9425">
            <v>365702</v>
          </cell>
        </row>
        <row r="9426">
          <cell r="A9426" t="str">
            <v>004662151</v>
          </cell>
          <cell r="C9426" t="str">
            <v xml:space="preserve"> LA4/R 800A 3p        </v>
          </cell>
          <cell r="D9426">
            <v>437.7063510719999</v>
          </cell>
          <cell r="E9426" t="str">
            <v>EF</v>
          </cell>
          <cell r="F9426">
            <v>36</v>
          </cell>
          <cell r="G9426">
            <v>280.13206468607996</v>
          </cell>
          <cell r="H9426">
            <v>0</v>
          </cell>
          <cell r="I9426">
            <v>282.93338533294076</v>
          </cell>
          <cell r="J9426">
            <v>35649.606551950536</v>
          </cell>
          <cell r="K9426">
            <v>0.55000000000000004</v>
          </cell>
          <cell r="L9426">
            <v>55257</v>
          </cell>
        </row>
        <row r="9427">
          <cell r="A9427" t="str">
            <v>004662152</v>
          </cell>
          <cell r="C9427" t="str">
            <v xml:space="preserve"> LA5/R 1000A 3P       </v>
          </cell>
          <cell r="D9427">
            <v>714.63194589599993</v>
          </cell>
          <cell r="E9427" t="str">
            <v>EF</v>
          </cell>
          <cell r="F9427">
            <v>36</v>
          </cell>
          <cell r="G9427">
            <v>457.36444537343999</v>
          </cell>
          <cell r="H9427">
            <v>0</v>
          </cell>
          <cell r="I9427">
            <v>461.93808982717439</v>
          </cell>
          <cell r="J9427">
            <v>58204.199318223975</v>
          </cell>
          <cell r="K9427">
            <v>0.55000000000000004</v>
          </cell>
          <cell r="L9427">
            <v>90217</v>
          </cell>
        </row>
        <row r="9428">
          <cell r="A9428" t="str">
            <v>004662153</v>
          </cell>
          <cell r="C9428" t="str">
            <v xml:space="preserve"> LA5/R 1600A 3P 50kA  </v>
          </cell>
          <cell r="D9428">
            <v>1352.9361208319999</v>
          </cell>
          <cell r="E9428" t="str">
            <v>EF</v>
          </cell>
          <cell r="F9428">
            <v>36</v>
          </cell>
          <cell r="G9428">
            <v>865.87911733247995</v>
          </cell>
          <cell r="H9428">
            <v>0</v>
          </cell>
          <cell r="I9428">
            <v>874.53790850580481</v>
          </cell>
          <cell r="J9428">
            <v>110191.7764717314</v>
          </cell>
          <cell r="K9428">
            <v>0.55000000000000004</v>
          </cell>
          <cell r="L9428">
            <v>170798</v>
          </cell>
        </row>
        <row r="9429">
          <cell r="A9429" t="str">
            <v>004662154</v>
          </cell>
          <cell r="C9429" t="str">
            <v xml:space="preserve"> LA5/R 2000A 3P 50kA  </v>
          </cell>
          <cell r="D9429">
            <v>1512.9782212319997</v>
          </cell>
          <cell r="E9429" t="str">
            <v>EF</v>
          </cell>
          <cell r="F9429">
            <v>36</v>
          </cell>
          <cell r="G9429">
            <v>968.30606158847979</v>
          </cell>
          <cell r="H9429">
            <v>0</v>
          </cell>
          <cell r="I9429">
            <v>977.98912220436455</v>
          </cell>
          <cell r="J9429">
            <v>123226.62939774993</v>
          </cell>
          <cell r="K9429">
            <v>0.55000000000000004</v>
          </cell>
          <cell r="L9429">
            <v>191002</v>
          </cell>
        </row>
        <row r="9430">
          <cell r="A9430" t="str">
            <v>004662155</v>
          </cell>
          <cell r="C9430" t="str">
            <v xml:space="preserve"> LA5/R 2500A 3P 50kA  </v>
          </cell>
          <cell r="D9430">
            <v>1886.0345985599999</v>
          </cell>
          <cell r="E9430" t="str">
            <v>EF</v>
          </cell>
          <cell r="F9430">
            <v>36</v>
          </cell>
          <cell r="G9430">
            <v>1207.0621430783999</v>
          </cell>
          <cell r="H9430">
            <v>0</v>
          </cell>
          <cell r="I9430">
            <v>1219.132764509184</v>
          </cell>
          <cell r="J9430">
            <v>153610.72832815719</v>
          </cell>
          <cell r="K9430">
            <v>0.55000000000000004</v>
          </cell>
          <cell r="L9430">
            <v>238097</v>
          </cell>
        </row>
        <row r="9431">
          <cell r="A9431" t="str">
            <v>004662156</v>
          </cell>
          <cell r="C9431" t="str">
            <v xml:space="preserve"> LA5/R 3150A 3P 50kA  </v>
          </cell>
          <cell r="D9431">
            <v>2230.5296164320007</v>
          </cell>
          <cell r="E9431" t="str">
            <v>EF</v>
          </cell>
          <cell r="F9431">
            <v>36</v>
          </cell>
          <cell r="G9431">
            <v>1427.5389545164805</v>
          </cell>
          <cell r="H9431">
            <v>0</v>
          </cell>
          <cell r="I9431">
            <v>1441.8143440616454</v>
          </cell>
          <cell r="J9431">
            <v>181668.60735176734</v>
          </cell>
          <cell r="K9431">
            <v>0.55000000000000004</v>
          </cell>
          <cell r="L9431">
            <v>281587</v>
          </cell>
        </row>
        <row r="9432">
          <cell r="A9432" t="str">
            <v>004662160</v>
          </cell>
          <cell r="C9432" t="str">
            <v xml:space="preserve"> LA6/R 1600A 3P 60kA  </v>
          </cell>
          <cell r="D9432">
            <v>1430.459810784</v>
          </cell>
          <cell r="E9432" t="str">
            <v>EF</v>
          </cell>
          <cell r="F9432">
            <v>36</v>
          </cell>
          <cell r="G9432">
            <v>915.49427890176003</v>
          </cell>
          <cell r="H9432">
            <v>0</v>
          </cell>
          <cell r="I9432">
            <v>924.64922169077761</v>
          </cell>
          <cell r="J9432">
            <v>116505.80193303798</v>
          </cell>
          <cell r="K9432">
            <v>0.55000000000000004</v>
          </cell>
          <cell r="L9432">
            <v>180584</v>
          </cell>
        </row>
        <row r="9433">
          <cell r="A9433" t="str">
            <v>004662161</v>
          </cell>
          <cell r="C9433" t="str">
            <v xml:space="preserve"> LA6/R 2000A 3P 60kA  </v>
          </cell>
          <cell r="D9433">
            <v>1599.6119999759997</v>
          </cell>
          <cell r="E9433" t="str">
            <v>EF</v>
          </cell>
          <cell r="F9433">
            <v>36</v>
          </cell>
          <cell r="G9433">
            <v>1023.7516799846398</v>
          </cell>
          <cell r="H9433">
            <v>0</v>
          </cell>
          <cell r="I9433">
            <v>1033.9891967844862</v>
          </cell>
          <cell r="J9433">
            <v>130282.63879484526</v>
          </cell>
          <cell r="K9433">
            <v>0.55000000000000004</v>
          </cell>
          <cell r="L9433">
            <v>201939</v>
          </cell>
        </row>
        <row r="9434">
          <cell r="A9434" t="str">
            <v>004662162</v>
          </cell>
          <cell r="C9434" t="str">
            <v xml:space="preserve"> LA6/R 2500A 3P 70kA  </v>
          </cell>
          <cell r="D9434">
            <v>2114.3496037680002</v>
          </cell>
          <cell r="E9434" t="str">
            <v>EF</v>
          </cell>
          <cell r="F9434">
            <v>36</v>
          </cell>
          <cell r="G9434">
            <v>1353.1837464115201</v>
          </cell>
          <cell r="H9434">
            <v>0</v>
          </cell>
          <cell r="I9434">
            <v>1366.7155838756353</v>
          </cell>
          <cell r="J9434">
            <v>172206.16356833006</v>
          </cell>
          <cell r="K9434">
            <v>0.55000000000000004</v>
          </cell>
          <cell r="L9434">
            <v>266920</v>
          </cell>
        </row>
        <row r="9435">
          <cell r="A9435" t="str">
            <v>004662163</v>
          </cell>
          <cell r="C9435" t="str">
            <v xml:space="preserve"> LA6/R 3150A 3P 70kA  </v>
          </cell>
          <cell r="D9435">
            <v>2898.2041548480001</v>
          </cell>
          <cell r="E9435" t="str">
            <v>EF</v>
          </cell>
          <cell r="F9435">
            <v>36</v>
          </cell>
          <cell r="G9435">
            <v>1854.8506591027201</v>
          </cell>
          <cell r="H9435">
            <v>0</v>
          </cell>
          <cell r="I9435">
            <v>1873.3991656937474</v>
          </cell>
          <cell r="J9435">
            <v>236048.29487741218</v>
          </cell>
          <cell r="K9435">
            <v>0.55000000000000004</v>
          </cell>
          <cell r="L9435">
            <v>365875</v>
          </cell>
        </row>
        <row r="9436">
          <cell r="A9436" t="str">
            <v>002362001</v>
          </cell>
          <cell r="C9436" t="str">
            <v>T25/1</v>
          </cell>
          <cell r="D9436">
            <v>9.8914599017859466</v>
          </cell>
          <cell r="E9436" t="str">
            <v>KB</v>
          </cell>
          <cell r="F9436">
            <v>35</v>
          </cell>
          <cell r="G9436">
            <v>6.4294489361608651</v>
          </cell>
          <cell r="H9436">
            <v>0</v>
          </cell>
          <cell r="I9436">
            <v>6.4937434255224735</v>
          </cell>
          <cell r="J9436">
            <v>818.21167161583162</v>
          </cell>
          <cell r="K9436">
            <v>0.55000000000000004</v>
          </cell>
          <cell r="L9436">
            <v>1269</v>
          </cell>
        </row>
        <row r="9437">
          <cell r="A9437" t="str">
            <v>002362002</v>
          </cell>
          <cell r="C9437" t="str">
            <v>T25/3</v>
          </cell>
          <cell r="D9437">
            <v>31.829448268799997</v>
          </cell>
          <cell r="E9437" t="str">
            <v>KB</v>
          </cell>
          <cell r="F9437">
            <v>35</v>
          </cell>
          <cell r="G9437">
            <v>20.689141374719998</v>
          </cell>
          <cell r="H9437">
            <v>0</v>
          </cell>
          <cell r="I9437">
            <v>20.896032788467199</v>
          </cell>
          <cell r="J9437">
            <v>2632.9001313468671</v>
          </cell>
          <cell r="K9437">
            <v>0.55000000000000004</v>
          </cell>
          <cell r="L9437">
            <v>4081</v>
          </cell>
        </row>
        <row r="9438">
          <cell r="A9438" t="str">
            <v>002363001</v>
          </cell>
          <cell r="C9438" t="str">
            <v>T63/1</v>
          </cell>
          <cell r="D9438">
            <v>10.656791529561593</v>
          </cell>
          <cell r="E9438" t="str">
            <v>KB</v>
          </cell>
          <cell r="F9438">
            <v>35</v>
          </cell>
          <cell r="G9438">
            <v>6.926914494215036</v>
          </cell>
          <cell r="H9438">
            <v>0</v>
          </cell>
          <cell r="I9438">
            <v>6.9961836391571861</v>
          </cell>
          <cell r="J9438">
            <v>881.5191385338054</v>
          </cell>
          <cell r="K9438">
            <v>0.55000000000000004</v>
          </cell>
          <cell r="L9438">
            <v>1367</v>
          </cell>
        </row>
        <row r="9439">
          <cell r="A9439" t="str">
            <v>002363002</v>
          </cell>
          <cell r="C9439" t="str">
            <v>T63/3</v>
          </cell>
          <cell r="D9439">
            <v>30.04838625431897</v>
          </cell>
          <cell r="E9439" t="str">
            <v>KB</v>
          </cell>
          <cell r="F9439">
            <v>35</v>
          </cell>
          <cell r="G9439">
            <v>19.53145106530733</v>
          </cell>
          <cell r="H9439">
            <v>0</v>
          </cell>
          <cell r="I9439">
            <v>19.726765575960403</v>
          </cell>
          <cell r="J9439">
            <v>2485.5724625710109</v>
          </cell>
          <cell r="K9439">
            <v>0.55000000000000004</v>
          </cell>
          <cell r="L9439">
            <v>3853</v>
          </cell>
        </row>
        <row r="9440">
          <cell r="A9440" t="str">
            <v>002550301</v>
          </cell>
          <cell r="C9440" t="str">
            <v xml:space="preserve">PCF 10 1p DC 900V </v>
          </cell>
          <cell r="D9440">
            <v>4.1719480196562015</v>
          </cell>
          <cell r="E9440" t="str">
            <v>MA</v>
          </cell>
          <cell r="F9440">
            <v>35</v>
          </cell>
          <cell r="G9440">
            <v>2.711766212776531</v>
          </cell>
          <cell r="H9440">
            <v>0</v>
          </cell>
          <cell r="I9440">
            <v>2.7388838749042961</v>
          </cell>
          <cell r="J9440">
            <v>345.09936823794129</v>
          </cell>
          <cell r="K9440">
            <v>0.55000000000000004</v>
          </cell>
          <cell r="L9440">
            <v>535</v>
          </cell>
        </row>
        <row r="9441">
          <cell r="A9441" t="str">
            <v>002550311</v>
          </cell>
          <cell r="C9441" t="str">
            <v xml:space="preserve">PCF 10 1p L DC 900V </v>
          </cell>
          <cell r="D9441">
            <v>13.5588873290283</v>
          </cell>
          <cell r="E9441" t="str">
            <v>MA</v>
          </cell>
          <cell r="F9441">
            <v>35</v>
          </cell>
          <cell r="G9441">
            <v>8.8132767638683962</v>
          </cell>
          <cell r="H9441">
            <v>0</v>
          </cell>
          <cell r="I9441">
            <v>8.9014095315070794</v>
          </cell>
          <cell r="J9441">
            <v>1121.577600969892</v>
          </cell>
          <cell r="K9441">
            <v>0.55000000000000004</v>
          </cell>
          <cell r="L9441">
            <v>1739</v>
          </cell>
        </row>
        <row r="9442">
          <cell r="A9442" t="str">
            <v>002550303</v>
          </cell>
          <cell r="C9442" t="str">
            <v xml:space="preserve">PCF 10 2p DC 900V </v>
          </cell>
          <cell r="D9442">
            <v>8.3143005727004997</v>
          </cell>
          <cell r="E9442" t="str">
            <v>MA</v>
          </cell>
          <cell r="F9442">
            <v>35</v>
          </cell>
          <cell r="G9442">
            <v>5.4042953722553246</v>
          </cell>
          <cell r="H9442">
            <v>0</v>
          </cell>
          <cell r="I9442">
            <v>5.4583383259778779</v>
          </cell>
          <cell r="J9442">
            <v>687.75062907321262</v>
          </cell>
          <cell r="K9442">
            <v>0.55000000000000004</v>
          </cell>
          <cell r="L9442">
            <v>1067</v>
          </cell>
        </row>
        <row r="9443">
          <cell r="A9443" t="str">
            <v>002550313</v>
          </cell>
          <cell r="C9443" t="str">
            <v xml:space="preserve">PCF 10 2p L DC 900V </v>
          </cell>
          <cell r="D9443">
            <v>27.013909199186699</v>
          </cell>
          <cell r="E9443" t="str">
            <v>MA</v>
          </cell>
          <cell r="F9443">
            <v>35</v>
          </cell>
          <cell r="G9443">
            <v>17.559040979471355</v>
          </cell>
          <cell r="H9443">
            <v>0</v>
          </cell>
          <cell r="I9443">
            <v>17.73463138926607</v>
          </cell>
          <cell r="J9443">
            <v>2234.5635550475249</v>
          </cell>
          <cell r="K9443">
            <v>0.55000000000000004</v>
          </cell>
          <cell r="L9443">
            <v>3464</v>
          </cell>
        </row>
        <row r="9444">
          <cell r="A9444" t="str">
            <v>001101400</v>
          </cell>
          <cell r="C9444" t="str">
            <v>GSX-nadometne IP3X/4X-plitve</v>
          </cell>
          <cell r="D9444">
            <v>127.48559999999999</v>
          </cell>
          <cell r="E9444" t="str">
            <v>PD</v>
          </cell>
          <cell r="F9444">
            <v>32</v>
          </cell>
          <cell r="G9444">
            <v>86.690207999999998</v>
          </cell>
          <cell r="H9444">
            <v>0</v>
          </cell>
          <cell r="I9444">
            <v>87.557110080000001</v>
          </cell>
          <cell r="J9444">
            <v>11032.195870080001</v>
          </cell>
          <cell r="K9444">
            <v>0.55000000000000004</v>
          </cell>
          <cell r="L9444">
            <v>17100</v>
          </cell>
        </row>
        <row r="9445">
          <cell r="A9445" t="str">
            <v>001101401</v>
          </cell>
          <cell r="C9445" t="str">
            <v>GSX-nadometne IP3X/4X-plitve</v>
          </cell>
          <cell r="D9445">
            <v>137.5044</v>
          </cell>
          <cell r="E9445" t="str">
            <v>PD</v>
          </cell>
          <cell r="F9445">
            <v>32</v>
          </cell>
          <cell r="G9445">
            <v>93.502992000000006</v>
          </cell>
          <cell r="H9445">
            <v>0</v>
          </cell>
          <cell r="I9445">
            <v>94.438021920000011</v>
          </cell>
          <cell r="J9445">
            <v>11899.190761920001</v>
          </cell>
          <cell r="K9445">
            <v>0.55000000000000004</v>
          </cell>
          <cell r="L9445">
            <v>18444</v>
          </cell>
        </row>
        <row r="9446">
          <cell r="A9446" t="str">
            <v>001101402</v>
          </cell>
          <cell r="C9446" t="str">
            <v>GSX-nadometne IP3X/4X-plitve</v>
          </cell>
          <cell r="D9446">
            <v>149.09619999999998</v>
          </cell>
          <cell r="E9446" t="str">
            <v>PD</v>
          </cell>
          <cell r="F9446">
            <v>32</v>
          </cell>
          <cell r="G9446">
            <v>101.38541599999999</v>
          </cell>
          <cell r="H9446">
            <v>0</v>
          </cell>
          <cell r="I9446">
            <v>102.39927015999999</v>
          </cell>
          <cell r="J9446">
            <v>12902.308040159998</v>
          </cell>
          <cell r="K9446">
            <v>0.55000000000000004</v>
          </cell>
          <cell r="L9446">
            <v>19999</v>
          </cell>
        </row>
        <row r="9447">
          <cell r="A9447" t="str">
            <v>001101403</v>
          </cell>
          <cell r="C9447" t="str">
            <v>GSX-nadometne IP3X/4X-plitve</v>
          </cell>
          <cell r="D9447">
            <v>157.9776</v>
          </cell>
          <cell r="E9447" t="str">
            <v>PD</v>
          </cell>
          <cell r="F9447">
            <v>32</v>
          </cell>
          <cell r="G9447">
            <v>107.424768</v>
          </cell>
          <cell r="H9447">
            <v>0</v>
          </cell>
          <cell r="I9447">
            <v>108.49901568</v>
          </cell>
          <cell r="J9447">
            <v>13670.875975679999</v>
          </cell>
          <cell r="K9447">
            <v>0.55000000000000004</v>
          </cell>
          <cell r="L9447">
            <v>21190</v>
          </cell>
        </row>
        <row r="9448">
          <cell r="A9448" t="str">
            <v>001101404</v>
          </cell>
          <cell r="C9448" t="str">
            <v>GSX-nadometne IP3X/4X-plitve</v>
          </cell>
          <cell r="D9448">
            <v>170.852</v>
          </cell>
          <cell r="E9448" t="str">
            <v>PD</v>
          </cell>
          <cell r="F9448">
            <v>32</v>
          </cell>
          <cell r="G9448">
            <v>116.17936000000002</v>
          </cell>
          <cell r="H9448">
            <v>0</v>
          </cell>
          <cell r="I9448">
            <v>117.34115360000001</v>
          </cell>
          <cell r="J9448">
            <v>14784.985353600001</v>
          </cell>
          <cell r="K9448">
            <v>0.55000000000000004</v>
          </cell>
          <cell r="L9448">
            <v>22917</v>
          </cell>
        </row>
        <row r="9449">
          <cell r="A9449" t="str">
            <v>001101405</v>
          </cell>
          <cell r="C9449" t="str">
            <v>GSX-nadometne IP3X/4X-plitve</v>
          </cell>
          <cell r="D9449">
            <v>154.6138</v>
          </cell>
          <cell r="E9449" t="str">
            <v>PD</v>
          </cell>
          <cell r="F9449">
            <v>32</v>
          </cell>
          <cell r="G9449">
            <v>105.13738400000001</v>
          </cell>
          <cell r="H9449">
            <v>0</v>
          </cell>
          <cell r="I9449">
            <v>106.18875784000001</v>
          </cell>
          <cell r="J9449">
            <v>13379.783487840001</v>
          </cell>
          <cell r="K9449">
            <v>0.55000000000000004</v>
          </cell>
          <cell r="L9449">
            <v>20739</v>
          </cell>
        </row>
        <row r="9450">
          <cell r="A9450" t="str">
            <v>001101406</v>
          </cell>
          <cell r="C9450" t="str">
            <v>GSX-nadometne IP3X/4X-plitve</v>
          </cell>
          <cell r="D9450">
            <v>166.76219999999998</v>
          </cell>
          <cell r="E9450" t="str">
            <v>PD</v>
          </cell>
          <cell r="F9450">
            <v>32</v>
          </cell>
          <cell r="G9450">
            <v>113.39829599999999</v>
          </cell>
          <cell r="H9450">
            <v>0</v>
          </cell>
          <cell r="I9450">
            <v>114.53227895999999</v>
          </cell>
          <cell r="J9450">
            <v>14431.067148959999</v>
          </cell>
          <cell r="K9450">
            <v>0.55000000000000004</v>
          </cell>
          <cell r="L9450">
            <v>22369</v>
          </cell>
        </row>
        <row r="9451">
          <cell r="A9451" t="str">
            <v>001101407</v>
          </cell>
          <cell r="C9451" t="str">
            <v>GSX-nadometne IP3X/4X-plitve</v>
          </cell>
          <cell r="D9451">
            <v>181.81459999999998</v>
          </cell>
          <cell r="E9451" t="str">
            <v>PD</v>
          </cell>
          <cell r="F9451">
            <v>32</v>
          </cell>
          <cell r="G9451">
            <v>123.633928</v>
          </cell>
          <cell r="H9451">
            <v>0</v>
          </cell>
          <cell r="I9451">
            <v>124.87026727999999</v>
          </cell>
          <cell r="J9451">
            <v>15733.653677279999</v>
          </cell>
          <cell r="K9451">
            <v>0.55000000000000004</v>
          </cell>
          <cell r="L9451">
            <v>24388</v>
          </cell>
        </row>
        <row r="9452">
          <cell r="A9452" t="str">
            <v>001101408</v>
          </cell>
          <cell r="C9452" t="str">
            <v>GSX-nadometne IP3X/4X-plitve</v>
          </cell>
          <cell r="D9452">
            <v>195.7296</v>
          </cell>
          <cell r="E9452" t="str">
            <v>PD</v>
          </cell>
          <cell r="F9452">
            <v>32</v>
          </cell>
          <cell r="G9452">
            <v>133.09612800000002</v>
          </cell>
          <cell r="H9452">
            <v>0</v>
          </cell>
          <cell r="I9452">
            <v>134.42708928000002</v>
          </cell>
          <cell r="J9452">
            <v>16937.813249280003</v>
          </cell>
          <cell r="K9452">
            <v>0.55000000000000004</v>
          </cell>
          <cell r="L9452">
            <v>26254</v>
          </cell>
        </row>
        <row r="9453">
          <cell r="A9453" t="str">
            <v>001101409</v>
          </cell>
          <cell r="C9453" t="str">
            <v>GSX-nadometne IP3X/4X-plitve</v>
          </cell>
          <cell r="D9453">
            <v>214.50880000000001</v>
          </cell>
          <cell r="E9453" t="str">
            <v>PD</v>
          </cell>
          <cell r="F9453">
            <v>32</v>
          </cell>
          <cell r="G9453">
            <v>145.86598400000003</v>
          </cell>
          <cell r="H9453">
            <v>0</v>
          </cell>
          <cell r="I9453">
            <v>147.32464384000002</v>
          </cell>
          <cell r="J9453">
            <v>18562.905123840002</v>
          </cell>
          <cell r="K9453">
            <v>0.55000000000000004</v>
          </cell>
          <cell r="L9453">
            <v>28773</v>
          </cell>
        </row>
        <row r="9454">
          <cell r="A9454" t="str">
            <v>001101410</v>
          </cell>
          <cell r="C9454" t="str">
            <v>GSX-podometne IP3X/4X-plitve</v>
          </cell>
          <cell r="D9454">
            <v>133.89859999999999</v>
          </cell>
          <cell r="E9454" t="str">
            <v>PD</v>
          </cell>
          <cell r="F9454">
            <v>32</v>
          </cell>
          <cell r="G9454">
            <v>91.051047999999994</v>
          </cell>
          <cell r="H9454">
            <v>0</v>
          </cell>
          <cell r="I9454">
            <v>91.961558479999994</v>
          </cell>
          <cell r="J9454">
            <v>11587.156368479998</v>
          </cell>
          <cell r="K9454">
            <v>0.55000000000000004</v>
          </cell>
          <cell r="L9454">
            <v>17961</v>
          </cell>
        </row>
        <row r="9455">
          <cell r="A9455" t="str">
            <v>001101411</v>
          </cell>
          <cell r="C9455" t="str">
            <v>GSX-podometne IP3X/4X-plitve</v>
          </cell>
          <cell r="D9455">
            <v>144.83699999999999</v>
          </cell>
          <cell r="E9455" t="str">
            <v>PD</v>
          </cell>
          <cell r="F9455">
            <v>32</v>
          </cell>
          <cell r="G9455">
            <v>98.489159999999998</v>
          </cell>
          <cell r="H9455">
            <v>0</v>
          </cell>
          <cell r="I9455">
            <v>99.474051599999996</v>
          </cell>
          <cell r="J9455">
            <v>12533.730501599999</v>
          </cell>
          <cell r="K9455">
            <v>0.55000000000000004</v>
          </cell>
          <cell r="L9455">
            <v>19428</v>
          </cell>
        </row>
        <row r="9456">
          <cell r="A9456" t="str">
            <v>001101412</v>
          </cell>
          <cell r="C9456" t="str">
            <v>GSX-podometne IP3X/4X-plitve</v>
          </cell>
          <cell r="D9456">
            <v>157.78399999999999</v>
          </cell>
          <cell r="E9456" t="str">
            <v>PD</v>
          </cell>
          <cell r="F9456">
            <v>32</v>
          </cell>
          <cell r="G9456">
            <v>107.29312</v>
          </cell>
          <cell r="H9456">
            <v>0</v>
          </cell>
          <cell r="I9456">
            <v>108.3660512</v>
          </cell>
          <cell r="J9456">
            <v>13654.122451200001</v>
          </cell>
          <cell r="K9456">
            <v>0.55000000000000004</v>
          </cell>
          <cell r="L9456">
            <v>21164</v>
          </cell>
        </row>
        <row r="9457">
          <cell r="A9457" t="str">
            <v>001101413</v>
          </cell>
          <cell r="C9457" t="str">
            <v>GSX-podometne IP3X/4X-plitve</v>
          </cell>
          <cell r="D9457">
            <v>169.85980000000001</v>
          </cell>
          <cell r="E9457" t="str">
            <v>PD</v>
          </cell>
          <cell r="F9457">
            <v>32</v>
          </cell>
          <cell r="G9457">
            <v>115.50466400000002</v>
          </cell>
          <cell r="H9457">
            <v>0</v>
          </cell>
          <cell r="I9457">
            <v>116.65971064000001</v>
          </cell>
          <cell r="J9457">
            <v>14699.123540640001</v>
          </cell>
          <cell r="K9457">
            <v>0.55000000000000004</v>
          </cell>
          <cell r="L9457">
            <v>22784</v>
          </cell>
        </row>
        <row r="9458">
          <cell r="A9458" t="str">
            <v>001101414</v>
          </cell>
          <cell r="C9458" t="str">
            <v>GSX-podometne IP3X/4X-plitve</v>
          </cell>
          <cell r="D9458">
            <v>182.15339999999998</v>
          </cell>
          <cell r="E9458" t="str">
            <v>PD</v>
          </cell>
          <cell r="F9458">
            <v>32</v>
          </cell>
          <cell r="G9458">
            <v>123.864312</v>
          </cell>
          <cell r="H9458">
            <v>0</v>
          </cell>
          <cell r="I9458">
            <v>125.10295512</v>
          </cell>
          <cell r="J9458">
            <v>15762.972345120001</v>
          </cell>
          <cell r="K9458">
            <v>0.55000000000000004</v>
          </cell>
          <cell r="L9458">
            <v>24433</v>
          </cell>
        </row>
        <row r="9459">
          <cell r="A9459" t="str">
            <v>001101415</v>
          </cell>
          <cell r="C9459" t="str">
            <v>GSX-podometne IP3X/4X-plitve</v>
          </cell>
          <cell r="D9459">
            <v>156.7192</v>
          </cell>
          <cell r="E9459" t="str">
            <v>PD</v>
          </cell>
          <cell r="F9459">
            <v>32</v>
          </cell>
          <cell r="G9459">
            <v>106.569056</v>
          </cell>
          <cell r="H9459">
            <v>0</v>
          </cell>
          <cell r="I9459">
            <v>107.63474656000001</v>
          </cell>
          <cell r="J9459">
            <v>13561.978066560001</v>
          </cell>
          <cell r="K9459">
            <v>0.55000000000000004</v>
          </cell>
          <cell r="L9459">
            <v>21022</v>
          </cell>
        </row>
        <row r="9460">
          <cell r="A9460" t="str">
            <v>001101416</v>
          </cell>
          <cell r="C9460" t="str">
            <v>GSX-podometne IP3X/4X-plitve</v>
          </cell>
          <cell r="D9460">
            <v>169.93240000000003</v>
          </cell>
          <cell r="E9460" t="str">
            <v>PD</v>
          </cell>
          <cell r="F9460">
            <v>32</v>
          </cell>
          <cell r="G9460">
            <v>115.55403200000003</v>
          </cell>
          <cell r="H9460">
            <v>0</v>
          </cell>
          <cell r="I9460">
            <v>116.70957232000004</v>
          </cell>
          <cell r="J9460">
            <v>14705.406112320004</v>
          </cell>
          <cell r="K9460">
            <v>0.55000000000000004</v>
          </cell>
          <cell r="L9460">
            <v>22794</v>
          </cell>
        </row>
        <row r="9461">
          <cell r="A9461" t="str">
            <v>001101417</v>
          </cell>
          <cell r="C9461" t="str">
            <v>GSX-podometne IP3X/4X-plitve</v>
          </cell>
          <cell r="D9461">
            <v>189.17140000000001</v>
          </cell>
          <cell r="E9461" t="str">
            <v>PD</v>
          </cell>
          <cell r="F9461">
            <v>32</v>
          </cell>
          <cell r="G9461">
            <v>128.63655200000002</v>
          </cell>
          <cell r="H9461">
            <v>0</v>
          </cell>
          <cell r="I9461">
            <v>129.92291752000003</v>
          </cell>
          <cell r="J9461">
            <v>16370.287607520004</v>
          </cell>
          <cell r="K9461">
            <v>0.55000000000000004</v>
          </cell>
          <cell r="L9461">
            <v>25374</v>
          </cell>
        </row>
        <row r="9462">
          <cell r="A9462" t="str">
            <v>001101418</v>
          </cell>
          <cell r="C9462" t="str">
            <v>GSX-podometne IP3X/4X-plitve</v>
          </cell>
          <cell r="D9462">
            <v>202.04579999999999</v>
          </cell>
          <cell r="E9462" t="str">
            <v>PD</v>
          </cell>
          <cell r="F9462">
            <v>32</v>
          </cell>
          <cell r="G9462">
            <v>137.391144</v>
          </cell>
          <cell r="H9462">
            <v>0</v>
          </cell>
          <cell r="I9462">
            <v>138.76505544</v>
          </cell>
          <cell r="J9462">
            <v>17484.396985439998</v>
          </cell>
          <cell r="K9462">
            <v>0.55000000000000004</v>
          </cell>
          <cell r="L9462">
            <v>27101</v>
          </cell>
        </row>
        <row r="9463">
          <cell r="A9463" t="str">
            <v>001101419</v>
          </cell>
          <cell r="C9463" t="str">
            <v>GSX-podometne IP3X/4X-plitve</v>
          </cell>
          <cell r="D9463">
            <v>217.82420000000002</v>
          </cell>
          <cell r="E9463" t="str">
            <v>PD</v>
          </cell>
          <cell r="F9463">
            <v>32</v>
          </cell>
          <cell r="G9463">
            <v>148.12045600000002</v>
          </cell>
          <cell r="H9463">
            <v>0</v>
          </cell>
          <cell r="I9463">
            <v>149.60166056000003</v>
          </cell>
          <cell r="J9463">
            <v>18849.809230560004</v>
          </cell>
          <cell r="K9463">
            <v>0.55000000000000004</v>
          </cell>
          <cell r="L9463">
            <v>29218</v>
          </cell>
        </row>
        <row r="9464">
          <cell r="A9464" t="str">
            <v>001101421</v>
          </cell>
          <cell r="C9464" t="str">
            <v>GSX-notranja oprema</v>
          </cell>
          <cell r="D9464">
            <v>4.5495999999999999</v>
          </cell>
          <cell r="E9464" t="str">
            <v>PD</v>
          </cell>
          <cell r="F9464">
            <v>32</v>
          </cell>
          <cell r="G9464">
            <v>3.093728</v>
          </cell>
          <cell r="H9464">
            <v>0</v>
          </cell>
          <cell r="I9464">
            <v>3.1246652799999999</v>
          </cell>
          <cell r="J9464">
            <v>393.70782528000001</v>
          </cell>
          <cell r="K9464">
            <v>0.55000000000000004</v>
          </cell>
          <cell r="L9464">
            <v>611</v>
          </cell>
        </row>
        <row r="9465">
          <cell r="A9465" t="str">
            <v>001101422</v>
          </cell>
          <cell r="C9465" t="str">
            <v>GSX-notranja oprema</v>
          </cell>
          <cell r="D9465">
            <v>5.2029999999999994</v>
          </cell>
          <cell r="E9465" t="str">
            <v>PD</v>
          </cell>
          <cell r="F9465">
            <v>32</v>
          </cell>
          <cell r="G9465">
            <v>3.5380399999999996</v>
          </cell>
          <cell r="H9465">
            <v>0</v>
          </cell>
          <cell r="I9465">
            <v>3.5734203999999998</v>
          </cell>
          <cell r="J9465">
            <v>450.25097039999997</v>
          </cell>
          <cell r="K9465">
            <v>0.55000000000000004</v>
          </cell>
          <cell r="L9465">
            <v>698</v>
          </cell>
        </row>
        <row r="9466">
          <cell r="A9466" t="str">
            <v>001101423</v>
          </cell>
          <cell r="C9466" t="str">
            <v>GSX-notranja oprema</v>
          </cell>
          <cell r="D9466">
            <v>5.7838000000000003</v>
          </cell>
          <cell r="E9466" t="str">
            <v>PD</v>
          </cell>
          <cell r="F9466">
            <v>32</v>
          </cell>
          <cell r="G9466">
            <v>3.9329840000000003</v>
          </cell>
          <cell r="H9466">
            <v>0</v>
          </cell>
          <cell r="I9466">
            <v>3.9723138400000004</v>
          </cell>
          <cell r="J9466">
            <v>500.51154384000006</v>
          </cell>
          <cell r="K9466">
            <v>0.55000000000000004</v>
          </cell>
          <cell r="L9466">
            <v>776</v>
          </cell>
        </row>
        <row r="9467">
          <cell r="A9467" t="str">
            <v>001101424</v>
          </cell>
          <cell r="C9467" t="str">
            <v>GSX-notranja oprema</v>
          </cell>
          <cell r="D9467">
            <v>6.3403999999999998</v>
          </cell>
          <cell r="E9467" t="str">
            <v>PD</v>
          </cell>
          <cell r="F9467">
            <v>32</v>
          </cell>
          <cell r="G9467">
            <v>4.3114720000000002</v>
          </cell>
          <cell r="H9467">
            <v>0</v>
          </cell>
          <cell r="I9467">
            <v>4.3545867200000004</v>
          </cell>
          <cell r="J9467">
            <v>548.67792672000007</v>
          </cell>
          <cell r="K9467">
            <v>0.55000000000000004</v>
          </cell>
          <cell r="L9467">
            <v>851</v>
          </cell>
        </row>
        <row r="9468">
          <cell r="A9468" t="str">
            <v>001101425</v>
          </cell>
          <cell r="C9468" t="str">
            <v>GSX-notranja oprema</v>
          </cell>
          <cell r="D9468">
            <v>4.4770000000000003</v>
          </cell>
          <cell r="E9468" t="str">
            <v>PD</v>
          </cell>
          <cell r="F9468">
            <v>32</v>
          </cell>
          <cell r="G9468">
            <v>3.0443600000000006</v>
          </cell>
          <cell r="H9468">
            <v>0</v>
          </cell>
          <cell r="I9468">
            <v>3.0748036000000005</v>
          </cell>
          <cell r="J9468">
            <v>387.42525360000008</v>
          </cell>
          <cell r="K9468">
            <v>0.55000000000000004</v>
          </cell>
          <cell r="L9468">
            <v>601</v>
          </cell>
        </row>
        <row r="9469">
          <cell r="A9469" t="str">
            <v>001101426</v>
          </cell>
          <cell r="C9469" t="str">
            <v>GSX-notranja oprema</v>
          </cell>
          <cell r="D9469">
            <v>5.4450000000000003</v>
          </cell>
          <cell r="E9469" t="str">
            <v>PD</v>
          </cell>
          <cell r="F9469">
            <v>32</v>
          </cell>
          <cell r="G9469">
            <v>3.7026000000000003</v>
          </cell>
          <cell r="H9469">
            <v>0</v>
          </cell>
          <cell r="I9469">
            <v>3.7396260000000003</v>
          </cell>
          <cell r="J9469">
            <v>471.19287600000007</v>
          </cell>
          <cell r="K9469">
            <v>0.55000000000000004</v>
          </cell>
          <cell r="L9469">
            <v>731</v>
          </cell>
        </row>
        <row r="9470">
          <cell r="A9470" t="str">
            <v>001101427</v>
          </cell>
          <cell r="C9470" t="str">
            <v>GSX-notranja oprema</v>
          </cell>
          <cell r="D9470">
            <v>6.6065999999999994</v>
          </cell>
          <cell r="E9470" t="str">
            <v>PD</v>
          </cell>
          <cell r="F9470">
            <v>32</v>
          </cell>
          <cell r="G9470">
            <v>4.4924879999999998</v>
          </cell>
          <cell r="H9470">
            <v>0</v>
          </cell>
          <cell r="I9470">
            <v>4.5374128799999998</v>
          </cell>
          <cell r="J9470">
            <v>571.71402288000002</v>
          </cell>
          <cell r="K9470">
            <v>0.55000000000000004</v>
          </cell>
          <cell r="L9470">
            <v>887</v>
          </cell>
        </row>
        <row r="9471">
          <cell r="A9471" t="str">
            <v>001101429</v>
          </cell>
          <cell r="C9471" t="str">
            <v>GSX-notranja oprema</v>
          </cell>
          <cell r="D9471">
            <v>6.0742000000000012</v>
          </cell>
          <cell r="E9471" t="str">
            <v>PD</v>
          </cell>
          <cell r="F9471">
            <v>32</v>
          </cell>
          <cell r="G9471">
            <v>4.1304560000000015</v>
          </cell>
          <cell r="H9471">
            <v>0</v>
          </cell>
          <cell r="I9471">
            <v>4.1717605600000018</v>
          </cell>
          <cell r="J9471">
            <v>525.64183056000024</v>
          </cell>
          <cell r="K9471">
            <v>0.55000000000000004</v>
          </cell>
          <cell r="L9471">
            <v>815</v>
          </cell>
        </row>
        <row r="9472">
          <cell r="A9472" t="str">
            <v>001101430</v>
          </cell>
          <cell r="C9472" t="str">
            <v>GSX-notranja oprema</v>
          </cell>
          <cell r="D9472">
            <v>6.8486000000000002</v>
          </cell>
          <cell r="E9472" t="str">
            <v>PD</v>
          </cell>
          <cell r="F9472">
            <v>32</v>
          </cell>
          <cell r="G9472">
            <v>4.6570480000000005</v>
          </cell>
          <cell r="H9472">
            <v>0</v>
          </cell>
          <cell r="I9472">
            <v>4.7036184800000003</v>
          </cell>
          <cell r="J9472">
            <v>592.65592848000006</v>
          </cell>
          <cell r="K9472">
            <v>0.55000000000000004</v>
          </cell>
          <cell r="L9472">
            <v>919</v>
          </cell>
        </row>
        <row r="9473">
          <cell r="A9473" t="str">
            <v>001101431</v>
          </cell>
          <cell r="C9473" t="str">
            <v>GSX-notranja oprema</v>
          </cell>
          <cell r="D9473">
            <v>7.8165999999999993</v>
          </cell>
          <cell r="E9473" t="str">
            <v>PD</v>
          </cell>
          <cell r="F9473">
            <v>32</v>
          </cell>
          <cell r="G9473">
            <v>5.3152879999999998</v>
          </cell>
          <cell r="H9473">
            <v>0</v>
          </cell>
          <cell r="I9473">
            <v>5.3684408799999996</v>
          </cell>
          <cell r="J9473">
            <v>676.42355087999999</v>
          </cell>
          <cell r="K9473">
            <v>0.55000000000000004</v>
          </cell>
          <cell r="L9473">
            <v>1049</v>
          </cell>
        </row>
        <row r="9474">
          <cell r="A9474" t="str">
            <v>001101432</v>
          </cell>
          <cell r="C9474" t="str">
            <v>GSX-notranja oprema</v>
          </cell>
          <cell r="D9474">
            <v>8.2522000000000002</v>
          </cell>
          <cell r="E9474" t="str">
            <v>PD</v>
          </cell>
          <cell r="F9474">
            <v>32</v>
          </cell>
          <cell r="G9474">
            <v>5.6114960000000007</v>
          </cell>
          <cell r="H9474">
            <v>0</v>
          </cell>
          <cell r="I9474">
            <v>5.6676109600000011</v>
          </cell>
          <cell r="J9474">
            <v>714.11898096000016</v>
          </cell>
          <cell r="K9474">
            <v>0.55000000000000004</v>
          </cell>
          <cell r="L9474">
            <v>1107</v>
          </cell>
        </row>
        <row r="9475">
          <cell r="A9475" t="str">
            <v>001101433</v>
          </cell>
          <cell r="C9475" t="str">
            <v>GSX-notranja oprema</v>
          </cell>
          <cell r="D9475">
            <v>9.752600000000001</v>
          </cell>
          <cell r="E9475" t="str">
            <v>PD</v>
          </cell>
          <cell r="F9475">
            <v>32</v>
          </cell>
          <cell r="G9475">
            <v>6.631768000000001</v>
          </cell>
          <cell r="H9475">
            <v>0</v>
          </cell>
          <cell r="I9475">
            <v>6.698085680000001</v>
          </cell>
          <cell r="J9475">
            <v>843.95879568000009</v>
          </cell>
          <cell r="K9475">
            <v>0.55000000000000004</v>
          </cell>
          <cell r="L9475">
            <v>1309</v>
          </cell>
        </row>
        <row r="9476">
          <cell r="A9476" t="str">
            <v>001101434</v>
          </cell>
          <cell r="C9476" t="str">
            <v>GSX-notranja oprema</v>
          </cell>
          <cell r="D9476">
            <v>11.253</v>
          </cell>
          <cell r="E9476" t="str">
            <v>PD</v>
          </cell>
          <cell r="F9476">
            <v>32</v>
          </cell>
          <cell r="G9476">
            <v>7.6520400000000004</v>
          </cell>
          <cell r="H9476">
            <v>0</v>
          </cell>
          <cell r="I9476">
            <v>7.7285604000000001</v>
          </cell>
          <cell r="J9476">
            <v>973.79861040000003</v>
          </cell>
          <cell r="K9476">
            <v>0.55000000000000004</v>
          </cell>
          <cell r="L9476">
            <v>1510</v>
          </cell>
        </row>
        <row r="9477">
          <cell r="A9477" t="str">
            <v>001101436</v>
          </cell>
          <cell r="C9477" t="str">
            <v>GSX-notranja oprema</v>
          </cell>
          <cell r="D9477">
            <v>7.9376000000000007</v>
          </cell>
          <cell r="E9477" t="str">
            <v>PD</v>
          </cell>
          <cell r="F9477">
            <v>32</v>
          </cell>
          <cell r="G9477">
            <v>5.3975680000000006</v>
          </cell>
          <cell r="H9477">
            <v>0</v>
          </cell>
          <cell r="I9477">
            <v>5.4515436800000003</v>
          </cell>
          <cell r="J9477">
            <v>686.89450368000007</v>
          </cell>
          <cell r="K9477">
            <v>0.55000000000000004</v>
          </cell>
          <cell r="L9477">
            <v>1065</v>
          </cell>
        </row>
        <row r="9478">
          <cell r="A9478" t="str">
            <v>001101437</v>
          </cell>
          <cell r="C9478" t="str">
            <v>GSX-notranja oprema</v>
          </cell>
          <cell r="D9478">
            <v>9.5589999999999993</v>
          </cell>
          <cell r="E9478" t="str">
            <v>PD</v>
          </cell>
          <cell r="F9478">
            <v>32</v>
          </cell>
          <cell r="G9478">
            <v>6.5001199999999999</v>
          </cell>
          <cell r="H9478">
            <v>0</v>
          </cell>
          <cell r="I9478">
            <v>6.5651212000000001</v>
          </cell>
          <cell r="J9478">
            <v>827.20527119999997</v>
          </cell>
          <cell r="K9478">
            <v>0.55000000000000004</v>
          </cell>
          <cell r="L9478">
            <v>1283</v>
          </cell>
        </row>
        <row r="9479">
          <cell r="A9479" t="str">
            <v>001101438</v>
          </cell>
          <cell r="C9479" t="str">
            <v>GSX-notranja oprema</v>
          </cell>
          <cell r="D9479">
            <v>11.4466</v>
          </cell>
          <cell r="E9479" t="str">
            <v>PD</v>
          </cell>
          <cell r="F9479">
            <v>32</v>
          </cell>
          <cell r="G9479">
            <v>7.7836880000000006</v>
          </cell>
          <cell r="H9479">
            <v>0</v>
          </cell>
          <cell r="I9479">
            <v>7.861524880000001</v>
          </cell>
          <cell r="J9479">
            <v>990.55213488000015</v>
          </cell>
          <cell r="K9479">
            <v>0.55000000000000004</v>
          </cell>
          <cell r="L9479">
            <v>1536</v>
          </cell>
        </row>
        <row r="9480">
          <cell r="A9480" t="str">
            <v>001101439</v>
          </cell>
          <cell r="C9480" t="str">
            <v>GSX-notranja oprema</v>
          </cell>
          <cell r="D9480">
            <v>12.1</v>
          </cell>
          <cell r="E9480" t="str">
            <v>PD</v>
          </cell>
          <cell r="F9480">
            <v>32</v>
          </cell>
          <cell r="G9480">
            <v>8.2279999999999998</v>
          </cell>
          <cell r="H9480">
            <v>0</v>
          </cell>
          <cell r="I9480">
            <v>8.3102800000000006</v>
          </cell>
          <cell r="J9480">
            <v>1047.09528</v>
          </cell>
          <cell r="K9480">
            <v>0.55000000000000004</v>
          </cell>
          <cell r="L9480">
            <v>1623</v>
          </cell>
        </row>
        <row r="9481">
          <cell r="A9481" t="str">
            <v>001101440</v>
          </cell>
          <cell r="C9481" t="str">
            <v>GSX-notranja oprema</v>
          </cell>
          <cell r="D9481">
            <v>15.488</v>
          </cell>
          <cell r="E9481" t="str">
            <v>PD</v>
          </cell>
          <cell r="F9481">
            <v>32</v>
          </cell>
          <cell r="G9481">
            <v>10.531840000000001</v>
          </cell>
          <cell r="H9481">
            <v>0</v>
          </cell>
          <cell r="I9481">
            <v>10.637158400000001</v>
          </cell>
          <cell r="J9481">
            <v>1340.2819584000001</v>
          </cell>
          <cell r="K9481">
            <v>0.55000000000000004</v>
          </cell>
          <cell r="L9481">
            <v>2078</v>
          </cell>
        </row>
        <row r="9482">
          <cell r="A9482" t="str">
            <v>001101441</v>
          </cell>
          <cell r="C9482" t="str">
            <v>GSX-notranja oprema</v>
          </cell>
          <cell r="D9482">
            <v>18.8034</v>
          </cell>
          <cell r="E9482" t="str">
            <v>PD</v>
          </cell>
          <cell r="F9482">
            <v>32</v>
          </cell>
          <cell r="G9482">
            <v>12.786312000000001</v>
          </cell>
          <cell r="H9482">
            <v>0</v>
          </cell>
          <cell r="I9482">
            <v>12.914175120000001</v>
          </cell>
          <cell r="J9482">
            <v>1627.1860651200002</v>
          </cell>
          <cell r="K9482">
            <v>0.55000000000000004</v>
          </cell>
          <cell r="L9482">
            <v>2523</v>
          </cell>
        </row>
        <row r="9483">
          <cell r="A9483" t="str">
            <v>001101443</v>
          </cell>
          <cell r="C9483" t="str">
            <v>GSX-notranja oprema</v>
          </cell>
          <cell r="D9483">
            <v>10.430200000000003</v>
          </cell>
          <cell r="E9483" t="str">
            <v>PD</v>
          </cell>
          <cell r="F9483">
            <v>32</v>
          </cell>
          <cell r="G9483">
            <v>7.0925360000000026</v>
          </cell>
          <cell r="H9483">
            <v>0</v>
          </cell>
          <cell r="I9483">
            <v>7.163461360000003</v>
          </cell>
          <cell r="J9483">
            <v>902.59613136000041</v>
          </cell>
          <cell r="K9483">
            <v>0.55000000000000004</v>
          </cell>
          <cell r="L9483">
            <v>1400</v>
          </cell>
        </row>
        <row r="9484">
          <cell r="A9484" t="str">
            <v>001101444</v>
          </cell>
          <cell r="C9484" t="str">
            <v>GSX-notranja oprema</v>
          </cell>
          <cell r="D9484">
            <v>15.560599999999999</v>
          </cell>
          <cell r="E9484" t="str">
            <v>PD</v>
          </cell>
          <cell r="F9484">
            <v>32</v>
          </cell>
          <cell r="G9484">
            <v>10.581208</v>
          </cell>
          <cell r="H9484">
            <v>0</v>
          </cell>
          <cell r="I9484">
            <v>10.68702008</v>
          </cell>
          <cell r="J9484">
            <v>1346.5645300799999</v>
          </cell>
          <cell r="K9484">
            <v>0.55000000000000004</v>
          </cell>
          <cell r="L9484">
            <v>2088</v>
          </cell>
        </row>
        <row r="9485">
          <cell r="A9485" t="str">
            <v>001101445</v>
          </cell>
          <cell r="C9485" t="str">
            <v>GSX-notranja oprema</v>
          </cell>
          <cell r="D9485">
            <v>21.416999999999998</v>
          </cell>
          <cell r="E9485" t="str">
            <v>PD</v>
          </cell>
          <cell r="F9485">
            <v>32</v>
          </cell>
          <cell r="G9485">
            <v>14.563559999999999</v>
          </cell>
          <cell r="H9485">
            <v>0</v>
          </cell>
          <cell r="I9485">
            <v>14.709195599999999</v>
          </cell>
          <cell r="J9485">
            <v>1853.3586455999998</v>
          </cell>
          <cell r="K9485">
            <v>0.55000000000000004</v>
          </cell>
          <cell r="L9485">
            <v>2873</v>
          </cell>
        </row>
        <row r="9486">
          <cell r="A9486" t="str">
            <v>001101447</v>
          </cell>
          <cell r="C9486" t="str">
            <v>GSX-notranja oprema</v>
          </cell>
          <cell r="D9486">
            <v>12.4146</v>
          </cell>
          <cell r="E9486" t="str">
            <v>PD</v>
          </cell>
          <cell r="F9486">
            <v>32</v>
          </cell>
          <cell r="G9486">
            <v>8.4419280000000008</v>
          </cell>
          <cell r="H9486">
            <v>0</v>
          </cell>
          <cell r="I9486">
            <v>8.5263472800000013</v>
          </cell>
          <cell r="J9486">
            <v>1074.3197572800002</v>
          </cell>
          <cell r="K9486">
            <v>0.55000000000000004</v>
          </cell>
          <cell r="L9486">
            <v>1666</v>
          </cell>
        </row>
        <row r="9487">
          <cell r="A9487" t="str">
            <v>001101448</v>
          </cell>
          <cell r="C9487" t="str">
            <v>GSX-notranja oprema</v>
          </cell>
          <cell r="D9487">
            <v>19.239000000000001</v>
          </cell>
          <cell r="E9487" t="str">
            <v>PD</v>
          </cell>
          <cell r="F9487">
            <v>32</v>
          </cell>
          <cell r="G9487">
            <v>13.082520000000001</v>
          </cell>
          <cell r="H9487">
            <v>0</v>
          </cell>
          <cell r="I9487">
            <v>13.213345200000001</v>
          </cell>
          <cell r="J9487">
            <v>1664.8814952</v>
          </cell>
          <cell r="K9487">
            <v>0.55000000000000004</v>
          </cell>
          <cell r="L9487">
            <v>2581</v>
          </cell>
        </row>
        <row r="9488">
          <cell r="A9488" t="str">
            <v>001101449</v>
          </cell>
          <cell r="C9488" t="str">
            <v>GSX-notranja oprema</v>
          </cell>
          <cell r="D9488">
            <v>28.531799999999997</v>
          </cell>
          <cell r="E9488" t="str">
            <v>PD</v>
          </cell>
          <cell r="F9488">
            <v>32</v>
          </cell>
          <cell r="G9488">
            <v>19.401623999999998</v>
          </cell>
          <cell r="H9488">
            <v>0</v>
          </cell>
          <cell r="I9488">
            <v>19.595640239999998</v>
          </cell>
          <cell r="J9488">
            <v>2469.0506702399998</v>
          </cell>
          <cell r="K9488">
            <v>0.55000000000000004</v>
          </cell>
          <cell r="L9488">
            <v>3828</v>
          </cell>
        </row>
        <row r="9489">
          <cell r="A9489" t="str">
            <v>001101451</v>
          </cell>
          <cell r="C9489" t="str">
            <v>GSX-notranja oprema</v>
          </cell>
          <cell r="D9489">
            <v>6.05</v>
          </cell>
          <cell r="E9489" t="str">
            <v>PD</v>
          </cell>
          <cell r="F9489">
            <v>32</v>
          </cell>
          <cell r="G9489">
            <v>4.1139999999999999</v>
          </cell>
          <cell r="H9489">
            <v>0</v>
          </cell>
          <cell r="I9489">
            <v>4.1551400000000003</v>
          </cell>
          <cell r="J9489">
            <v>523.54764</v>
          </cell>
          <cell r="K9489">
            <v>0.55000000000000004</v>
          </cell>
          <cell r="L9489">
            <v>812</v>
          </cell>
        </row>
        <row r="9490">
          <cell r="A9490" t="str">
            <v>001101452</v>
          </cell>
          <cell r="C9490" t="str">
            <v>GSX-notranja oprema</v>
          </cell>
          <cell r="D9490">
            <v>6.7518000000000002</v>
          </cell>
          <cell r="E9490" t="str">
            <v>PD</v>
          </cell>
          <cell r="F9490">
            <v>32</v>
          </cell>
          <cell r="G9490">
            <v>4.5912240000000004</v>
          </cell>
          <cell r="H9490">
            <v>0</v>
          </cell>
          <cell r="I9490">
            <v>4.6371362400000002</v>
          </cell>
          <cell r="J9490">
            <v>584.27916624</v>
          </cell>
          <cell r="K9490">
            <v>0.55000000000000004</v>
          </cell>
          <cell r="L9490">
            <v>906</v>
          </cell>
        </row>
        <row r="9491">
          <cell r="A9491" t="str">
            <v>001101453</v>
          </cell>
          <cell r="C9491" t="str">
            <v>GSX-notranja oprema</v>
          </cell>
          <cell r="D9491">
            <v>7.6955999999999998</v>
          </cell>
          <cell r="E9491" t="str">
            <v>PD</v>
          </cell>
          <cell r="F9491">
            <v>32</v>
          </cell>
          <cell r="G9491">
            <v>5.2330079999999999</v>
          </cell>
          <cell r="H9491">
            <v>0</v>
          </cell>
          <cell r="I9491">
            <v>5.2853380799999998</v>
          </cell>
          <cell r="J9491">
            <v>665.95259808000003</v>
          </cell>
          <cell r="K9491">
            <v>0.55000000000000004</v>
          </cell>
          <cell r="L9491">
            <v>1033</v>
          </cell>
        </row>
        <row r="9492">
          <cell r="A9492" t="str">
            <v>001101454</v>
          </cell>
          <cell r="C9492" t="str">
            <v>GSX-notranja oprema</v>
          </cell>
          <cell r="D9492">
            <v>8.0586000000000002</v>
          </cell>
          <cell r="E9492" t="str">
            <v>PD</v>
          </cell>
          <cell r="F9492">
            <v>32</v>
          </cell>
          <cell r="G9492">
            <v>5.4798480000000005</v>
          </cell>
          <cell r="H9492">
            <v>0</v>
          </cell>
          <cell r="I9492">
            <v>5.5346464800000001</v>
          </cell>
          <cell r="J9492">
            <v>697.36545648000003</v>
          </cell>
          <cell r="K9492">
            <v>0.55000000000000004</v>
          </cell>
          <cell r="L9492">
            <v>1081</v>
          </cell>
        </row>
        <row r="9493">
          <cell r="A9493" t="str">
            <v>001101455</v>
          </cell>
          <cell r="C9493" t="str">
            <v>GSX-notranja oprema</v>
          </cell>
          <cell r="D9493">
            <v>9.4863999999999997</v>
          </cell>
          <cell r="E9493" t="str">
            <v>PD</v>
          </cell>
          <cell r="F9493">
            <v>32</v>
          </cell>
          <cell r="G9493">
            <v>6.4507520000000005</v>
          </cell>
          <cell r="H9493">
            <v>0</v>
          </cell>
          <cell r="I9493">
            <v>6.5152595200000007</v>
          </cell>
          <cell r="J9493">
            <v>820.92269952000015</v>
          </cell>
          <cell r="K9493">
            <v>0.55000000000000004</v>
          </cell>
          <cell r="L9493">
            <v>1273</v>
          </cell>
        </row>
        <row r="9494">
          <cell r="A9494" t="str">
            <v>001101456</v>
          </cell>
          <cell r="C9494" t="str">
            <v>GSX-notranja oprema</v>
          </cell>
          <cell r="D9494">
            <v>10.8658</v>
          </cell>
          <cell r="E9494" t="str">
            <v>PD</v>
          </cell>
          <cell r="F9494">
            <v>32</v>
          </cell>
          <cell r="G9494">
            <v>7.3887440000000009</v>
          </cell>
          <cell r="H9494">
            <v>0</v>
          </cell>
          <cell r="I9494">
            <v>7.4626314400000009</v>
          </cell>
          <cell r="J9494">
            <v>940.29156144000012</v>
          </cell>
          <cell r="K9494">
            <v>0.55000000000000004</v>
          </cell>
          <cell r="L9494">
            <v>1458</v>
          </cell>
        </row>
        <row r="9495">
          <cell r="A9495" t="str">
            <v>001101458</v>
          </cell>
          <cell r="C9495" t="str">
            <v>GSX-notranja oprema</v>
          </cell>
          <cell r="D9495">
            <v>7.0422000000000002</v>
          </cell>
          <cell r="E9495" t="str">
            <v>PD</v>
          </cell>
          <cell r="F9495">
            <v>32</v>
          </cell>
          <cell r="G9495">
            <v>4.7886960000000007</v>
          </cell>
          <cell r="H9495">
            <v>0</v>
          </cell>
          <cell r="I9495">
            <v>4.8365829600000012</v>
          </cell>
          <cell r="J9495">
            <v>609.40945296000018</v>
          </cell>
          <cell r="K9495">
            <v>0.55000000000000004</v>
          </cell>
          <cell r="L9495">
            <v>945</v>
          </cell>
        </row>
        <row r="9496">
          <cell r="A9496" t="str">
            <v>001101459</v>
          </cell>
          <cell r="C9496" t="str">
            <v>GSX-notranja oprema</v>
          </cell>
          <cell r="D9496">
            <v>9.7041999999999984</v>
          </cell>
          <cell r="E9496" t="str">
            <v>PD</v>
          </cell>
          <cell r="F9496">
            <v>32</v>
          </cell>
          <cell r="G9496">
            <v>6.5988559999999996</v>
          </cell>
          <cell r="H9496">
            <v>0</v>
          </cell>
          <cell r="I9496">
            <v>6.6648445599999997</v>
          </cell>
          <cell r="J9496">
            <v>839.77041455999995</v>
          </cell>
          <cell r="K9496">
            <v>0.55000000000000004</v>
          </cell>
          <cell r="L9496">
            <v>1302</v>
          </cell>
        </row>
        <row r="9497">
          <cell r="A9497" t="str">
            <v>001101460</v>
          </cell>
          <cell r="C9497" t="str">
            <v>GSX-notranja oprema</v>
          </cell>
          <cell r="D9497">
            <v>12.656600000000001</v>
          </cell>
          <cell r="E9497" t="str">
            <v>PD</v>
          </cell>
          <cell r="F9497">
            <v>32</v>
          </cell>
          <cell r="G9497">
            <v>8.6064880000000006</v>
          </cell>
          <cell r="H9497">
            <v>0</v>
          </cell>
          <cell r="I9497">
            <v>8.6925528800000009</v>
          </cell>
          <cell r="J9497">
            <v>1095.2616628800001</v>
          </cell>
          <cell r="K9497">
            <v>0.55000000000000004</v>
          </cell>
          <cell r="L9497">
            <v>1698</v>
          </cell>
        </row>
        <row r="9498">
          <cell r="A9498" t="str">
            <v>001101474</v>
          </cell>
          <cell r="C9498" t="str">
            <v>GSX-notranja oprema</v>
          </cell>
          <cell r="D9498">
            <v>10.527000000000001</v>
          </cell>
          <cell r="E9498" t="str">
            <v>PD</v>
          </cell>
          <cell r="F9498">
            <v>32</v>
          </cell>
          <cell r="G9498">
            <v>7.1583600000000009</v>
          </cell>
          <cell r="H9498">
            <v>0</v>
          </cell>
          <cell r="I9498">
            <v>7.2299436000000012</v>
          </cell>
          <cell r="J9498">
            <v>910.97289360000013</v>
          </cell>
          <cell r="K9498">
            <v>0.55000000000000004</v>
          </cell>
          <cell r="L9498">
            <v>1413</v>
          </cell>
        </row>
        <row r="9499">
          <cell r="A9499" t="str">
            <v>001101475</v>
          </cell>
          <cell r="C9499" t="str">
            <v>GSX-notranja oprema</v>
          </cell>
          <cell r="D9499">
            <v>12.3904</v>
          </cell>
          <cell r="E9499" t="str">
            <v>PD</v>
          </cell>
          <cell r="F9499">
            <v>32</v>
          </cell>
          <cell r="G9499">
            <v>8.425472000000001</v>
          </cell>
          <cell r="H9499">
            <v>0</v>
          </cell>
          <cell r="I9499">
            <v>8.5097267200000015</v>
          </cell>
          <cell r="J9499">
            <v>1072.2255667200002</v>
          </cell>
          <cell r="K9499">
            <v>0.55000000000000004</v>
          </cell>
          <cell r="L9499">
            <v>1662</v>
          </cell>
        </row>
        <row r="9500">
          <cell r="A9500" t="str">
            <v>001101476</v>
          </cell>
          <cell r="C9500" t="str">
            <v>GSX-notranja oprema</v>
          </cell>
          <cell r="D9500">
            <v>15.681600000000001</v>
          </cell>
          <cell r="E9500" t="str">
            <v>PD</v>
          </cell>
          <cell r="F9500">
            <v>32</v>
          </cell>
          <cell r="G9500">
            <v>10.663488000000001</v>
          </cell>
          <cell r="H9500">
            <v>0</v>
          </cell>
          <cell r="I9500">
            <v>10.770122880000001</v>
          </cell>
          <cell r="J9500">
            <v>1357.03548288</v>
          </cell>
          <cell r="K9500">
            <v>0.55000000000000004</v>
          </cell>
          <cell r="L9500">
            <v>2104</v>
          </cell>
        </row>
        <row r="9501">
          <cell r="A9501" t="str">
            <v>001101477</v>
          </cell>
          <cell r="C9501" t="str">
            <v>GSX-notranja oprema</v>
          </cell>
          <cell r="D9501">
            <v>16.746399999999998</v>
          </cell>
          <cell r="E9501" t="str">
            <v>PD</v>
          </cell>
          <cell r="F9501">
            <v>32</v>
          </cell>
          <cell r="G9501">
            <v>11.387551999999999</v>
          </cell>
          <cell r="H9501">
            <v>0</v>
          </cell>
          <cell r="I9501">
            <v>11.50142752</v>
          </cell>
          <cell r="J9501">
            <v>1449.17986752</v>
          </cell>
          <cell r="K9501">
            <v>0.55000000000000004</v>
          </cell>
          <cell r="L9501">
            <v>2247</v>
          </cell>
        </row>
        <row r="9502">
          <cell r="A9502" t="str">
            <v>001101478</v>
          </cell>
          <cell r="C9502" t="str">
            <v>GSX-notranja oprema</v>
          </cell>
          <cell r="D9502">
            <v>21.005600000000001</v>
          </cell>
          <cell r="E9502" t="str">
            <v>PD</v>
          </cell>
          <cell r="F9502">
            <v>32</v>
          </cell>
          <cell r="G9502">
            <v>14.283808000000002</v>
          </cell>
          <cell r="H9502">
            <v>0</v>
          </cell>
          <cell r="I9502">
            <v>14.426646080000003</v>
          </cell>
          <cell r="J9502">
            <v>1817.7574060800005</v>
          </cell>
          <cell r="K9502">
            <v>0.55000000000000004</v>
          </cell>
          <cell r="L9502">
            <v>2818</v>
          </cell>
        </row>
        <row r="9503">
          <cell r="A9503" t="str">
            <v>001101479</v>
          </cell>
          <cell r="C9503" t="str">
            <v>GSX-notranja oprema</v>
          </cell>
          <cell r="D9503">
            <v>25.918200000000002</v>
          </cell>
          <cell r="E9503" t="str">
            <v>PD</v>
          </cell>
          <cell r="F9503">
            <v>32</v>
          </cell>
          <cell r="G9503">
            <v>17.624376000000002</v>
          </cell>
          <cell r="H9503">
            <v>0</v>
          </cell>
          <cell r="I9503">
            <v>17.80061976</v>
          </cell>
          <cell r="J9503">
            <v>2242.87808976</v>
          </cell>
          <cell r="K9503">
            <v>0.55000000000000004</v>
          </cell>
          <cell r="L9503">
            <v>3477</v>
          </cell>
        </row>
        <row r="9504">
          <cell r="A9504" t="str">
            <v>001101481</v>
          </cell>
          <cell r="C9504" t="str">
            <v>GSX-notranja oprema</v>
          </cell>
          <cell r="D9504">
            <v>11.737</v>
          </cell>
          <cell r="E9504" t="str">
            <v>PD</v>
          </cell>
          <cell r="F9504">
            <v>32</v>
          </cell>
          <cell r="G9504">
            <v>7.9811600000000009</v>
          </cell>
          <cell r="H9504">
            <v>0</v>
          </cell>
          <cell r="I9504">
            <v>8.0609716000000002</v>
          </cell>
          <cell r="J9504">
            <v>1015.6824216</v>
          </cell>
          <cell r="K9504">
            <v>0.55000000000000004</v>
          </cell>
          <cell r="L9504">
            <v>1575</v>
          </cell>
        </row>
        <row r="9505">
          <cell r="A9505" t="str">
            <v>001101482</v>
          </cell>
          <cell r="C9505" t="str">
            <v>GSX-notranja oprema</v>
          </cell>
          <cell r="D9505">
            <v>14.253799999999998</v>
          </cell>
          <cell r="E9505" t="str">
            <v>PD</v>
          </cell>
          <cell r="F9505">
            <v>32</v>
          </cell>
          <cell r="G9505">
            <v>9.6925840000000001</v>
          </cell>
          <cell r="H9505">
            <v>0</v>
          </cell>
          <cell r="I9505">
            <v>9.7895098400000009</v>
          </cell>
          <cell r="J9505">
            <v>1233.47823984</v>
          </cell>
          <cell r="K9505">
            <v>0.55000000000000004</v>
          </cell>
          <cell r="L9505">
            <v>1912</v>
          </cell>
        </row>
        <row r="9506">
          <cell r="A9506" t="str">
            <v>001101483</v>
          </cell>
          <cell r="C9506" t="str">
            <v>GSX-notranja oprema</v>
          </cell>
          <cell r="D9506">
            <v>17.133600000000001</v>
          </cell>
          <cell r="E9506" t="str">
            <v>PD</v>
          </cell>
          <cell r="F9506">
            <v>32</v>
          </cell>
          <cell r="G9506">
            <v>11.650848000000002</v>
          </cell>
          <cell r="H9506">
            <v>0</v>
          </cell>
          <cell r="I9506">
            <v>11.767356480000002</v>
          </cell>
          <cell r="J9506">
            <v>1482.6869164800003</v>
          </cell>
          <cell r="K9506">
            <v>0.55000000000000004</v>
          </cell>
          <cell r="L9506">
            <v>2299</v>
          </cell>
        </row>
        <row r="9507">
          <cell r="A9507" t="str">
            <v>001101484</v>
          </cell>
          <cell r="C9507" t="str">
            <v>GSX-notranja oprema</v>
          </cell>
          <cell r="D9507">
            <v>18.779199999999999</v>
          </cell>
          <cell r="E9507" t="str">
            <v>PD</v>
          </cell>
          <cell r="F9507">
            <v>32</v>
          </cell>
          <cell r="G9507">
            <v>12.769856000000001</v>
          </cell>
          <cell r="H9507">
            <v>0</v>
          </cell>
          <cell r="I9507">
            <v>12.897554560000001</v>
          </cell>
          <cell r="J9507">
            <v>1625.0918745600002</v>
          </cell>
          <cell r="K9507">
            <v>0.55000000000000004</v>
          </cell>
          <cell r="L9507">
            <v>2519</v>
          </cell>
        </row>
        <row r="9508">
          <cell r="A9508" t="str">
            <v>001101485</v>
          </cell>
          <cell r="C9508" t="str">
            <v>GSX-notranja oprema</v>
          </cell>
          <cell r="D9508">
            <v>22.409200000000002</v>
          </cell>
          <cell r="E9508" t="str">
            <v>PD</v>
          </cell>
          <cell r="F9508">
            <v>32</v>
          </cell>
          <cell r="G9508">
            <v>15.238256000000002</v>
          </cell>
          <cell r="H9508">
            <v>0</v>
          </cell>
          <cell r="I9508">
            <v>15.390638560000001</v>
          </cell>
          <cell r="J9508">
            <v>1939.2204585600002</v>
          </cell>
          <cell r="K9508">
            <v>0.55000000000000004</v>
          </cell>
          <cell r="L9508">
            <v>3006</v>
          </cell>
        </row>
        <row r="9509">
          <cell r="A9509" t="str">
            <v>001101486</v>
          </cell>
          <cell r="C9509" t="str">
            <v>GSX-notranja oprema</v>
          </cell>
          <cell r="D9509">
            <v>27.273399999999995</v>
          </cell>
          <cell r="E9509" t="str">
            <v>PD</v>
          </cell>
          <cell r="F9509">
            <v>32</v>
          </cell>
          <cell r="G9509">
            <v>18.545911999999998</v>
          </cell>
          <cell r="H9509">
            <v>0</v>
          </cell>
          <cell r="I9509">
            <v>18.731371119999999</v>
          </cell>
          <cell r="J9509">
            <v>2360.1527611199999</v>
          </cell>
          <cell r="K9509">
            <v>0.55000000000000004</v>
          </cell>
          <cell r="L9509">
            <v>3659</v>
          </cell>
        </row>
        <row r="9510">
          <cell r="A9510" t="str">
            <v>001101488</v>
          </cell>
          <cell r="C9510" t="str">
            <v>GSX-notranja oprema</v>
          </cell>
          <cell r="D9510">
            <v>10.0914</v>
          </cell>
          <cell r="E9510" t="str">
            <v>PD</v>
          </cell>
          <cell r="F9510">
            <v>32</v>
          </cell>
          <cell r="G9510">
            <v>6.8621520000000009</v>
          </cell>
          <cell r="H9510">
            <v>0</v>
          </cell>
          <cell r="I9510">
            <v>6.9307735200000007</v>
          </cell>
          <cell r="J9510">
            <v>873.27746352000008</v>
          </cell>
          <cell r="K9510">
            <v>0.55000000000000004</v>
          </cell>
          <cell r="L9510">
            <v>1354</v>
          </cell>
        </row>
        <row r="9511">
          <cell r="A9511" t="str">
            <v>001101489</v>
          </cell>
          <cell r="C9511" t="str">
            <v>GSX-notranja oprema</v>
          </cell>
          <cell r="D9511">
            <v>12.656600000000001</v>
          </cell>
          <cell r="E9511" t="str">
            <v>PD</v>
          </cell>
          <cell r="F9511">
            <v>32</v>
          </cell>
          <cell r="G9511">
            <v>8.6064880000000006</v>
          </cell>
          <cell r="H9511">
            <v>0</v>
          </cell>
          <cell r="I9511">
            <v>8.6925528800000009</v>
          </cell>
          <cell r="J9511">
            <v>1095.2616628800001</v>
          </cell>
          <cell r="K9511">
            <v>0.55000000000000004</v>
          </cell>
          <cell r="L9511">
            <v>1698</v>
          </cell>
        </row>
        <row r="9512">
          <cell r="A9512" t="str">
            <v>001101490</v>
          </cell>
          <cell r="C9512" t="str">
            <v>GSX-notranja oprema</v>
          </cell>
          <cell r="D9512">
            <v>16.359199999999998</v>
          </cell>
          <cell r="E9512" t="str">
            <v>PD</v>
          </cell>
          <cell r="F9512">
            <v>32</v>
          </cell>
          <cell r="G9512">
            <v>11.124255999999999</v>
          </cell>
          <cell r="H9512">
            <v>0</v>
          </cell>
          <cell r="I9512">
            <v>11.23549856</v>
          </cell>
          <cell r="J9512">
            <v>1415.67281856</v>
          </cell>
          <cell r="K9512">
            <v>0.55000000000000004</v>
          </cell>
          <cell r="L9512">
            <v>2195</v>
          </cell>
        </row>
        <row r="9513">
          <cell r="A9513" t="str">
            <v>001101491</v>
          </cell>
          <cell r="C9513" t="str">
            <v>GSX-notranja oprema</v>
          </cell>
          <cell r="D9513">
            <v>17.157799999999998</v>
          </cell>
          <cell r="E9513" t="str">
            <v>PD</v>
          </cell>
          <cell r="F9513">
            <v>32</v>
          </cell>
          <cell r="G9513">
            <v>11.667304</v>
          </cell>
          <cell r="H9513">
            <v>0</v>
          </cell>
          <cell r="I9513">
            <v>11.78397704</v>
          </cell>
          <cell r="J9513">
            <v>1484.7811070400001</v>
          </cell>
          <cell r="K9513">
            <v>0.55000000000000004</v>
          </cell>
          <cell r="L9513">
            <v>2302</v>
          </cell>
        </row>
        <row r="9514">
          <cell r="A9514" t="str">
            <v>001101492</v>
          </cell>
          <cell r="C9514" t="str">
            <v>GSX-notranja oprema</v>
          </cell>
          <cell r="D9514">
            <v>21.949400000000001</v>
          </cell>
          <cell r="E9514" t="str">
            <v>PD</v>
          </cell>
          <cell r="F9514">
            <v>32</v>
          </cell>
          <cell r="G9514">
            <v>14.925592000000002</v>
          </cell>
          <cell r="H9514">
            <v>0</v>
          </cell>
          <cell r="I9514">
            <v>15.074847920000002</v>
          </cell>
          <cell r="J9514">
            <v>1899.4308379200002</v>
          </cell>
          <cell r="K9514">
            <v>0.55000000000000004</v>
          </cell>
          <cell r="L9514">
            <v>2945</v>
          </cell>
        </row>
        <row r="9515">
          <cell r="A9515" t="str">
            <v>001101493</v>
          </cell>
          <cell r="C9515" t="str">
            <v>GSX-notranja oprema</v>
          </cell>
          <cell r="D9515">
            <v>27.249199999999995</v>
          </cell>
          <cell r="E9515" t="str">
            <v>PD</v>
          </cell>
          <cell r="F9515">
            <v>32</v>
          </cell>
          <cell r="G9515">
            <v>18.529455999999996</v>
          </cell>
          <cell r="H9515">
            <v>0</v>
          </cell>
          <cell r="I9515">
            <v>18.714750559999995</v>
          </cell>
          <cell r="J9515">
            <v>2358.0585705599992</v>
          </cell>
          <cell r="K9515">
            <v>0.55000000000000004</v>
          </cell>
          <cell r="L9515">
            <v>3655</v>
          </cell>
        </row>
        <row r="9516">
          <cell r="A9516" t="str">
            <v>001101514</v>
          </cell>
          <cell r="C9516" t="str">
            <v>GSX-notranja oprema</v>
          </cell>
          <cell r="D9516">
            <v>11.954800000000001</v>
          </cell>
          <cell r="E9516" t="str">
            <v>PD</v>
          </cell>
          <cell r="F9516">
            <v>32</v>
          </cell>
          <cell r="G9516">
            <v>8.1292640000000009</v>
          </cell>
          <cell r="H9516">
            <v>0</v>
          </cell>
          <cell r="I9516">
            <v>8.2105566400000018</v>
          </cell>
          <cell r="J9516">
            <v>1034.5301366400001</v>
          </cell>
          <cell r="K9516">
            <v>0.55000000000000004</v>
          </cell>
          <cell r="L9516">
            <v>1604</v>
          </cell>
        </row>
        <row r="9517">
          <cell r="A9517" t="str">
            <v>001101515</v>
          </cell>
          <cell r="C9517" t="str">
            <v>GSX-notranja oprema</v>
          </cell>
          <cell r="D9517">
            <v>13.624599999999997</v>
          </cell>
          <cell r="E9517" t="str">
            <v>PD</v>
          </cell>
          <cell r="F9517">
            <v>32</v>
          </cell>
          <cell r="G9517">
            <v>9.2647279999999981</v>
          </cell>
          <cell r="H9517">
            <v>0</v>
          </cell>
          <cell r="I9517">
            <v>9.3573752799999976</v>
          </cell>
          <cell r="J9517">
            <v>1179.0292852799996</v>
          </cell>
          <cell r="K9517">
            <v>0.55000000000000004</v>
          </cell>
          <cell r="L9517">
            <v>1828</v>
          </cell>
        </row>
        <row r="9518">
          <cell r="A9518" t="str">
            <v>001101516</v>
          </cell>
          <cell r="C9518" t="str">
            <v>GSX-notranja oprema</v>
          </cell>
          <cell r="D9518">
            <v>18.997</v>
          </cell>
          <cell r="E9518" t="str">
            <v>PD</v>
          </cell>
          <cell r="F9518">
            <v>32</v>
          </cell>
          <cell r="G9518">
            <v>12.917960000000001</v>
          </cell>
          <cell r="H9518">
            <v>0</v>
          </cell>
          <cell r="I9518">
            <v>13.047139600000001</v>
          </cell>
          <cell r="J9518">
            <v>1643.9395896000001</v>
          </cell>
          <cell r="K9518">
            <v>0.55000000000000004</v>
          </cell>
          <cell r="L9518">
            <v>2549</v>
          </cell>
        </row>
        <row r="9519">
          <cell r="A9519" t="str">
            <v>001101517</v>
          </cell>
          <cell r="C9519" t="str">
            <v>GSX-notranja oprema</v>
          </cell>
          <cell r="D9519">
            <v>19.7714</v>
          </cell>
          <cell r="E9519" t="str">
            <v>PD</v>
          </cell>
          <cell r="F9519">
            <v>32</v>
          </cell>
          <cell r="G9519">
            <v>13.444552000000002</v>
          </cell>
          <cell r="H9519">
            <v>0</v>
          </cell>
          <cell r="I9519">
            <v>13.578997520000001</v>
          </cell>
          <cell r="J9519">
            <v>1710.9536875200001</v>
          </cell>
          <cell r="K9519">
            <v>0.55000000000000004</v>
          </cell>
          <cell r="L9519">
            <v>2652</v>
          </cell>
        </row>
        <row r="9520">
          <cell r="A9520" t="str">
            <v>001101518</v>
          </cell>
          <cell r="C9520" t="str">
            <v>GSX-notranja oprema</v>
          </cell>
          <cell r="D9520">
            <v>26.039199999999997</v>
          </cell>
          <cell r="E9520" t="str">
            <v>PD</v>
          </cell>
          <cell r="F9520">
            <v>32</v>
          </cell>
          <cell r="G9520">
            <v>17.706655999999999</v>
          </cell>
          <cell r="H9520">
            <v>0</v>
          </cell>
          <cell r="I9520">
            <v>17.883722559999999</v>
          </cell>
          <cell r="J9520">
            <v>2253.3490425599998</v>
          </cell>
          <cell r="K9520">
            <v>0.55000000000000004</v>
          </cell>
          <cell r="L9520">
            <v>3493</v>
          </cell>
        </row>
        <row r="9521">
          <cell r="A9521" t="str">
            <v>001101519</v>
          </cell>
          <cell r="C9521" t="str">
            <v>GSX-notranja oprema</v>
          </cell>
          <cell r="D9521">
            <v>29.620799999999999</v>
          </cell>
          <cell r="E9521" t="str">
            <v>PD</v>
          </cell>
          <cell r="F9521">
            <v>32</v>
          </cell>
          <cell r="G9521">
            <v>20.142144000000002</v>
          </cell>
          <cell r="H9521">
            <v>0</v>
          </cell>
          <cell r="I9521">
            <v>20.343565440000003</v>
          </cell>
          <cell r="J9521">
            <v>2563.2892454400003</v>
          </cell>
          <cell r="K9521">
            <v>0.55000000000000004</v>
          </cell>
          <cell r="L9521">
            <v>3974</v>
          </cell>
        </row>
        <row r="9522">
          <cell r="A9522" t="str">
            <v>001101527</v>
          </cell>
          <cell r="C9522" t="str">
            <v>GSX-notranja oprema</v>
          </cell>
          <cell r="D9522">
            <v>9.9946000000000002</v>
          </cell>
          <cell r="E9522" t="str">
            <v>PD</v>
          </cell>
          <cell r="F9522">
            <v>32</v>
          </cell>
          <cell r="G9522">
            <v>6.7963280000000008</v>
          </cell>
          <cell r="H9522">
            <v>0</v>
          </cell>
          <cell r="I9522">
            <v>6.8642912800000007</v>
          </cell>
          <cell r="J9522">
            <v>864.90070128000013</v>
          </cell>
          <cell r="K9522">
            <v>0.55000000000000004</v>
          </cell>
          <cell r="L9522">
            <v>1341</v>
          </cell>
        </row>
        <row r="9523">
          <cell r="A9523" t="str">
            <v>001101528</v>
          </cell>
          <cell r="C9523" t="str">
            <v>GSX-notranja oprema</v>
          </cell>
          <cell r="D9523">
            <v>11.664400000000001</v>
          </cell>
          <cell r="E9523" t="str">
            <v>PD</v>
          </cell>
          <cell r="F9523">
            <v>32</v>
          </cell>
          <cell r="G9523">
            <v>7.9317920000000006</v>
          </cell>
          <cell r="H9523">
            <v>0</v>
          </cell>
          <cell r="I9523">
            <v>8.0111099200000009</v>
          </cell>
          <cell r="J9523">
            <v>1009.3998499200001</v>
          </cell>
          <cell r="K9523">
            <v>0.55000000000000004</v>
          </cell>
          <cell r="L9523">
            <v>1565</v>
          </cell>
        </row>
        <row r="9524">
          <cell r="A9524" t="str">
            <v>001101529</v>
          </cell>
          <cell r="C9524" t="str">
            <v>GSX-notranja oprema</v>
          </cell>
          <cell r="D9524">
            <v>14.7378</v>
          </cell>
          <cell r="E9524" t="str">
            <v>PD</v>
          </cell>
          <cell r="F9524">
            <v>32</v>
          </cell>
          <cell r="G9524">
            <v>10.021704000000001</v>
          </cell>
          <cell r="H9524">
            <v>0</v>
          </cell>
          <cell r="I9524">
            <v>10.121921040000002</v>
          </cell>
          <cell r="J9524">
            <v>1275.3620510400003</v>
          </cell>
          <cell r="K9524">
            <v>0.55000000000000004</v>
          </cell>
          <cell r="L9524">
            <v>1977</v>
          </cell>
        </row>
        <row r="9525">
          <cell r="A9525" t="str">
            <v>001101530</v>
          </cell>
          <cell r="C9525" t="str">
            <v>GSX-notranja oprema</v>
          </cell>
          <cell r="D9525">
            <v>15.5122</v>
          </cell>
          <cell r="E9525" t="str">
            <v>PD</v>
          </cell>
          <cell r="F9525">
            <v>32</v>
          </cell>
          <cell r="G9525">
            <v>10.548296000000001</v>
          </cell>
          <cell r="H9525">
            <v>0</v>
          </cell>
          <cell r="I9525">
            <v>10.65377896</v>
          </cell>
          <cell r="J9525">
            <v>1342.3761489600001</v>
          </cell>
          <cell r="K9525">
            <v>0.55000000000000004</v>
          </cell>
          <cell r="L9525">
            <v>2081</v>
          </cell>
        </row>
        <row r="9526">
          <cell r="A9526" t="str">
            <v>001101531</v>
          </cell>
          <cell r="C9526" t="str">
            <v>GSX-notranja oprema</v>
          </cell>
          <cell r="D9526">
            <v>19.674600000000002</v>
          </cell>
          <cell r="E9526" t="str">
            <v>PD</v>
          </cell>
          <cell r="F9526">
            <v>32</v>
          </cell>
          <cell r="G9526">
            <v>13.378728000000002</v>
          </cell>
          <cell r="H9526">
            <v>0</v>
          </cell>
          <cell r="I9526">
            <v>13.512515280000002</v>
          </cell>
          <cell r="J9526">
            <v>1702.5769252800003</v>
          </cell>
          <cell r="K9526">
            <v>0.55000000000000004</v>
          </cell>
          <cell r="L9526">
            <v>2639</v>
          </cell>
        </row>
        <row r="9527">
          <cell r="A9527" t="str">
            <v>001101532</v>
          </cell>
          <cell r="C9527" t="str">
            <v>GSX-notranja oprema</v>
          </cell>
          <cell r="D9527">
            <v>23.231999999999999</v>
          </cell>
          <cell r="E9527" t="str">
            <v>PD</v>
          </cell>
          <cell r="F9527">
            <v>32</v>
          </cell>
          <cell r="G9527">
            <v>15.79776</v>
          </cell>
          <cell r="H9527">
            <v>0</v>
          </cell>
          <cell r="I9527">
            <v>15.955737600000001</v>
          </cell>
          <cell r="J9527">
            <v>2010.4229376000001</v>
          </cell>
          <cell r="K9527">
            <v>0.55000000000000004</v>
          </cell>
          <cell r="L9527">
            <v>3117</v>
          </cell>
        </row>
        <row r="9528">
          <cell r="A9528" t="str">
            <v>001101534</v>
          </cell>
          <cell r="C9528" t="str">
            <v>GSX-notranja oprema</v>
          </cell>
          <cell r="D9528">
            <v>9.9946000000000002</v>
          </cell>
          <cell r="E9528" t="str">
            <v>PD</v>
          </cell>
          <cell r="F9528">
            <v>32</v>
          </cell>
          <cell r="G9528">
            <v>6.7963280000000008</v>
          </cell>
          <cell r="H9528">
            <v>0</v>
          </cell>
          <cell r="I9528">
            <v>6.8642912800000007</v>
          </cell>
          <cell r="J9528">
            <v>864.90070128000013</v>
          </cell>
          <cell r="K9528">
            <v>0.55000000000000004</v>
          </cell>
          <cell r="L9528">
            <v>1341</v>
          </cell>
        </row>
        <row r="9529">
          <cell r="A9529" t="str">
            <v>001101535</v>
          </cell>
          <cell r="C9529" t="str">
            <v>GSX-notranja oprema</v>
          </cell>
          <cell r="D9529">
            <v>11.664400000000001</v>
          </cell>
          <cell r="E9529" t="str">
            <v>PD</v>
          </cell>
          <cell r="F9529">
            <v>32</v>
          </cell>
          <cell r="G9529">
            <v>7.9317920000000006</v>
          </cell>
          <cell r="H9529">
            <v>0</v>
          </cell>
          <cell r="I9529">
            <v>8.0111099200000009</v>
          </cell>
          <cell r="J9529">
            <v>1009.3998499200001</v>
          </cell>
          <cell r="K9529">
            <v>0.55000000000000004</v>
          </cell>
          <cell r="L9529">
            <v>1565</v>
          </cell>
        </row>
        <row r="9530">
          <cell r="A9530" t="str">
            <v>001101536</v>
          </cell>
          <cell r="C9530" t="str">
            <v>GSX-notranja oprema</v>
          </cell>
          <cell r="D9530">
            <v>14.786200000000001</v>
          </cell>
          <cell r="E9530" t="str">
            <v>PD</v>
          </cell>
          <cell r="F9530">
            <v>32</v>
          </cell>
          <cell r="G9530">
            <v>10.054616000000001</v>
          </cell>
          <cell r="H9530">
            <v>0</v>
          </cell>
          <cell r="I9530">
            <v>10.155162160000001</v>
          </cell>
          <cell r="J9530">
            <v>1279.5504321600001</v>
          </cell>
          <cell r="K9530">
            <v>0.55000000000000004</v>
          </cell>
          <cell r="L9530">
            <v>1984</v>
          </cell>
        </row>
        <row r="9531">
          <cell r="A9531" t="str">
            <v>001101537</v>
          </cell>
          <cell r="C9531" t="str">
            <v>GSX-notranja oprema</v>
          </cell>
          <cell r="D9531">
            <v>15.5122</v>
          </cell>
          <cell r="E9531" t="str">
            <v>PD</v>
          </cell>
          <cell r="F9531">
            <v>32</v>
          </cell>
          <cell r="G9531">
            <v>10.548296000000001</v>
          </cell>
          <cell r="H9531">
            <v>0</v>
          </cell>
          <cell r="I9531">
            <v>10.65377896</v>
          </cell>
          <cell r="J9531">
            <v>1342.3761489600001</v>
          </cell>
          <cell r="K9531">
            <v>0.55000000000000004</v>
          </cell>
          <cell r="L9531">
            <v>2081</v>
          </cell>
        </row>
        <row r="9532">
          <cell r="A9532" t="str">
            <v>001101538</v>
          </cell>
          <cell r="C9532" t="str">
            <v>GSX-notranja oprema</v>
          </cell>
          <cell r="D9532">
            <v>19.747199999999999</v>
          </cell>
          <cell r="E9532" t="str">
            <v>PD</v>
          </cell>
          <cell r="F9532">
            <v>32</v>
          </cell>
          <cell r="G9532">
            <v>13.428096</v>
          </cell>
          <cell r="H9532">
            <v>0</v>
          </cell>
          <cell r="I9532">
            <v>13.56237696</v>
          </cell>
          <cell r="J9532">
            <v>1708.8594969599999</v>
          </cell>
          <cell r="K9532">
            <v>0.55000000000000004</v>
          </cell>
          <cell r="L9532">
            <v>2649</v>
          </cell>
        </row>
        <row r="9533">
          <cell r="A9533" t="str">
            <v>001101539</v>
          </cell>
          <cell r="C9533" t="str">
            <v>GSX-notranja oprema</v>
          </cell>
          <cell r="D9533">
            <v>23.2804</v>
          </cell>
          <cell r="E9533" t="str">
            <v>PD</v>
          </cell>
          <cell r="F9533">
            <v>32</v>
          </cell>
          <cell r="G9533">
            <v>15.830672000000002</v>
          </cell>
          <cell r="H9533">
            <v>0</v>
          </cell>
          <cell r="I9533">
            <v>15.988978720000002</v>
          </cell>
          <cell r="J9533">
            <v>2014.6113187200003</v>
          </cell>
          <cell r="K9533">
            <v>0.55000000000000004</v>
          </cell>
          <cell r="L9533">
            <v>3123</v>
          </cell>
        </row>
        <row r="9534">
          <cell r="A9534" t="str">
            <v>001101563</v>
          </cell>
          <cell r="C9534" t="str">
            <v>GSX-notranja oprema</v>
          </cell>
          <cell r="D9534">
            <v>7.1631999999999998</v>
          </cell>
          <cell r="E9534" t="str">
            <v>PD</v>
          </cell>
          <cell r="F9534">
            <v>32</v>
          </cell>
          <cell r="G9534">
            <v>4.8709760000000006</v>
          </cell>
          <cell r="H9534">
            <v>0</v>
          </cell>
          <cell r="I9534">
            <v>4.919685760000001</v>
          </cell>
          <cell r="J9534">
            <v>619.88040576000014</v>
          </cell>
          <cell r="K9534">
            <v>0.55000000000000004</v>
          </cell>
          <cell r="L9534">
            <v>961</v>
          </cell>
        </row>
        <row r="9535">
          <cell r="A9535" t="str">
            <v>001101564</v>
          </cell>
          <cell r="C9535" t="str">
            <v>GSX-notranja oprema</v>
          </cell>
          <cell r="D9535">
            <v>8.8087999999999997</v>
          </cell>
          <cell r="E9535" t="str">
            <v>PD</v>
          </cell>
          <cell r="F9535">
            <v>32</v>
          </cell>
          <cell r="G9535">
            <v>5.9899840000000006</v>
          </cell>
          <cell r="H9535">
            <v>0</v>
          </cell>
          <cell r="I9535">
            <v>6.0498838400000006</v>
          </cell>
          <cell r="J9535">
            <v>762.28536384000006</v>
          </cell>
          <cell r="K9535">
            <v>0.55000000000000004</v>
          </cell>
          <cell r="L9535">
            <v>1182</v>
          </cell>
        </row>
        <row r="9536">
          <cell r="A9536" t="str">
            <v>001101565</v>
          </cell>
          <cell r="C9536" t="str">
            <v>GSX-notranja oprema</v>
          </cell>
          <cell r="D9536">
            <v>10.0914</v>
          </cell>
          <cell r="E9536" t="str">
            <v>PD</v>
          </cell>
          <cell r="F9536">
            <v>32</v>
          </cell>
          <cell r="G9536">
            <v>6.8621520000000009</v>
          </cell>
          <cell r="H9536">
            <v>0</v>
          </cell>
          <cell r="I9536">
            <v>6.9307735200000007</v>
          </cell>
          <cell r="J9536">
            <v>873.27746352000008</v>
          </cell>
          <cell r="K9536">
            <v>0.55000000000000004</v>
          </cell>
          <cell r="L9536">
            <v>1354</v>
          </cell>
        </row>
        <row r="9537">
          <cell r="A9537" t="str">
            <v>001101566</v>
          </cell>
          <cell r="C9537" t="str">
            <v>GSX-notranja oprema</v>
          </cell>
          <cell r="D9537">
            <v>10.502800000000001</v>
          </cell>
          <cell r="E9537" t="str">
            <v>PD</v>
          </cell>
          <cell r="F9537">
            <v>32</v>
          </cell>
          <cell r="G9537">
            <v>7.1419040000000011</v>
          </cell>
          <cell r="H9537">
            <v>0</v>
          </cell>
          <cell r="I9537">
            <v>7.2133230400000015</v>
          </cell>
          <cell r="J9537">
            <v>908.87870304000023</v>
          </cell>
          <cell r="K9537">
            <v>0.55000000000000004</v>
          </cell>
          <cell r="L9537">
            <v>1409</v>
          </cell>
        </row>
        <row r="9538">
          <cell r="A9538" t="str">
            <v>001101567</v>
          </cell>
          <cell r="C9538" t="str">
            <v>GSX-notranja oprema</v>
          </cell>
          <cell r="D9538">
            <v>12.4872</v>
          </cell>
          <cell r="E9538" t="str">
            <v>PD</v>
          </cell>
          <cell r="F9538">
            <v>32</v>
          </cell>
          <cell r="G9538">
            <v>8.4912960000000002</v>
          </cell>
          <cell r="H9538">
            <v>0</v>
          </cell>
          <cell r="I9538">
            <v>8.5762089600000007</v>
          </cell>
          <cell r="J9538">
            <v>1080.60232896</v>
          </cell>
          <cell r="K9538">
            <v>0.55000000000000004</v>
          </cell>
          <cell r="L9538">
            <v>1675</v>
          </cell>
        </row>
        <row r="9539">
          <cell r="A9539" t="str">
            <v>001101568</v>
          </cell>
          <cell r="C9539" t="str">
            <v>GSX-notranja oprema</v>
          </cell>
          <cell r="D9539">
            <v>14.205399999999999</v>
          </cell>
          <cell r="E9539" t="str">
            <v>PD</v>
          </cell>
          <cell r="F9539">
            <v>32</v>
          </cell>
          <cell r="G9539">
            <v>9.6596720000000005</v>
          </cell>
          <cell r="H9539">
            <v>0</v>
          </cell>
          <cell r="I9539">
            <v>9.7562687200000013</v>
          </cell>
          <cell r="J9539">
            <v>1229.2898587200002</v>
          </cell>
          <cell r="K9539">
            <v>0.55000000000000004</v>
          </cell>
          <cell r="L9539">
            <v>1906</v>
          </cell>
        </row>
        <row r="9540">
          <cell r="A9540" t="str">
            <v>001101570</v>
          </cell>
          <cell r="C9540" t="str">
            <v>GSX-notranja oprema</v>
          </cell>
          <cell r="D9540">
            <v>5.8806000000000003</v>
          </cell>
          <cell r="E9540" t="str">
            <v>PD</v>
          </cell>
          <cell r="F9540">
            <v>32</v>
          </cell>
          <cell r="G9540">
            <v>3.9988080000000004</v>
          </cell>
          <cell r="H9540">
            <v>0</v>
          </cell>
          <cell r="I9540">
            <v>4.03879608</v>
          </cell>
          <cell r="J9540">
            <v>508.88830608000001</v>
          </cell>
          <cell r="K9540">
            <v>0.55000000000000004</v>
          </cell>
          <cell r="L9540">
            <v>789</v>
          </cell>
        </row>
        <row r="9541">
          <cell r="A9541" t="str">
            <v>001101571</v>
          </cell>
          <cell r="C9541" t="str">
            <v>GSX-notranja oprema</v>
          </cell>
          <cell r="D9541">
            <v>7.5019999999999989</v>
          </cell>
          <cell r="E9541" t="str">
            <v>PD</v>
          </cell>
          <cell r="F9541">
            <v>32</v>
          </cell>
          <cell r="G9541">
            <v>5.1013599999999997</v>
          </cell>
          <cell r="H9541">
            <v>0</v>
          </cell>
          <cell r="I9541">
            <v>5.1523735999999998</v>
          </cell>
          <cell r="J9541">
            <v>649.19907360000002</v>
          </cell>
          <cell r="K9541">
            <v>0.55000000000000004</v>
          </cell>
          <cell r="L9541">
            <v>1007</v>
          </cell>
        </row>
        <row r="9542">
          <cell r="A9542" t="str">
            <v>001101572</v>
          </cell>
          <cell r="C9542" t="str">
            <v>GSX-notranja oprema</v>
          </cell>
          <cell r="D9542">
            <v>9.9219999999999988</v>
          </cell>
          <cell r="E9542" t="str">
            <v>PD</v>
          </cell>
          <cell r="F9542">
            <v>32</v>
          </cell>
          <cell r="G9542">
            <v>6.7469599999999996</v>
          </cell>
          <cell r="H9542">
            <v>0</v>
          </cell>
          <cell r="I9542">
            <v>6.8144295999999995</v>
          </cell>
          <cell r="J9542">
            <v>858.61812959999997</v>
          </cell>
          <cell r="K9542">
            <v>0.55000000000000004</v>
          </cell>
          <cell r="L9542">
            <v>1331</v>
          </cell>
        </row>
        <row r="9543">
          <cell r="A9543" t="str">
            <v>001101573</v>
          </cell>
          <cell r="C9543" t="str">
            <v>GSX-notranja oprema</v>
          </cell>
          <cell r="D9543">
            <v>10.527000000000001</v>
          </cell>
          <cell r="E9543" t="str">
            <v>PD</v>
          </cell>
          <cell r="F9543">
            <v>32</v>
          </cell>
          <cell r="G9543">
            <v>7.1583600000000009</v>
          </cell>
          <cell r="H9543">
            <v>0</v>
          </cell>
          <cell r="I9543">
            <v>7.2299436000000012</v>
          </cell>
          <cell r="J9543">
            <v>910.97289360000013</v>
          </cell>
          <cell r="K9543">
            <v>0.55000000000000004</v>
          </cell>
          <cell r="L9543">
            <v>1413</v>
          </cell>
        </row>
        <row r="9544">
          <cell r="A9544" t="str">
            <v>001101574</v>
          </cell>
          <cell r="C9544" t="str">
            <v>GSX-notranja oprema</v>
          </cell>
          <cell r="D9544">
            <v>13.8666</v>
          </cell>
          <cell r="E9544" t="str">
            <v>PD</v>
          </cell>
          <cell r="F9544">
            <v>32</v>
          </cell>
          <cell r="G9544">
            <v>9.4292880000000014</v>
          </cell>
          <cell r="H9544">
            <v>0</v>
          </cell>
          <cell r="I9544">
            <v>9.5235808800000008</v>
          </cell>
          <cell r="J9544">
            <v>1199.97119088</v>
          </cell>
          <cell r="K9544">
            <v>0.55000000000000004</v>
          </cell>
          <cell r="L9544">
            <v>1860</v>
          </cell>
        </row>
        <row r="9545">
          <cell r="A9545" t="str">
            <v>001101575</v>
          </cell>
          <cell r="C9545" t="str">
            <v>GSX-notranja oprema</v>
          </cell>
          <cell r="D9545">
            <v>17.399799999999999</v>
          </cell>
          <cell r="E9545" t="str">
            <v>PD</v>
          </cell>
          <cell r="F9545">
            <v>32</v>
          </cell>
          <cell r="G9545">
            <v>11.831863999999999</v>
          </cell>
          <cell r="H9545">
            <v>0</v>
          </cell>
          <cell r="I9545">
            <v>11.95018264</v>
          </cell>
          <cell r="J9545">
            <v>1505.72301264</v>
          </cell>
          <cell r="K9545">
            <v>0.55000000000000004</v>
          </cell>
          <cell r="L9545">
            <v>2334</v>
          </cell>
        </row>
        <row r="9546">
          <cell r="A9546" t="str">
            <v>001101577</v>
          </cell>
          <cell r="C9546" t="str">
            <v>GSX-notranja oprema</v>
          </cell>
          <cell r="D9546">
            <v>4.6222000000000003</v>
          </cell>
          <cell r="E9546" t="str">
            <v>PD</v>
          </cell>
          <cell r="F9546">
            <v>32</v>
          </cell>
          <cell r="G9546">
            <v>3.1430960000000003</v>
          </cell>
          <cell r="H9546">
            <v>0</v>
          </cell>
          <cell r="I9546">
            <v>3.1745269600000006</v>
          </cell>
          <cell r="J9546">
            <v>399.99039696000006</v>
          </cell>
          <cell r="K9546">
            <v>0.55000000000000004</v>
          </cell>
          <cell r="L9546">
            <v>620</v>
          </cell>
        </row>
        <row r="9547">
          <cell r="A9547" t="str">
            <v>001101578</v>
          </cell>
          <cell r="C9547" t="str">
            <v>GSX-notranja oprema</v>
          </cell>
          <cell r="D9547">
            <v>5.0577999999999994</v>
          </cell>
          <cell r="E9547" t="str">
            <v>PD</v>
          </cell>
          <cell r="F9547">
            <v>32</v>
          </cell>
          <cell r="G9547">
            <v>3.4393039999999999</v>
          </cell>
          <cell r="H9547">
            <v>0</v>
          </cell>
          <cell r="I9547">
            <v>3.4736970399999998</v>
          </cell>
          <cell r="J9547">
            <v>437.68582703999999</v>
          </cell>
          <cell r="K9547">
            <v>0.55000000000000004</v>
          </cell>
          <cell r="L9547">
            <v>679</v>
          </cell>
        </row>
        <row r="9548">
          <cell r="A9548" t="str">
            <v>001101579</v>
          </cell>
          <cell r="C9548" t="str">
            <v>GSX-notranja oprema</v>
          </cell>
          <cell r="D9548">
            <v>5.7838000000000003</v>
          </cell>
          <cell r="E9548" t="str">
            <v>PD</v>
          </cell>
          <cell r="F9548">
            <v>32</v>
          </cell>
          <cell r="G9548">
            <v>3.9329840000000003</v>
          </cell>
          <cell r="H9548">
            <v>0</v>
          </cell>
          <cell r="I9548">
            <v>3.9723138400000004</v>
          </cell>
          <cell r="J9548">
            <v>500.51154384000006</v>
          </cell>
          <cell r="K9548">
            <v>0.55000000000000004</v>
          </cell>
          <cell r="L9548">
            <v>776</v>
          </cell>
        </row>
        <row r="9549">
          <cell r="A9549" t="str">
            <v>001101580</v>
          </cell>
          <cell r="C9549" t="str">
            <v>GSX-notranja oprema</v>
          </cell>
          <cell r="D9549">
            <v>5.9774000000000003</v>
          </cell>
          <cell r="E9549" t="str">
            <v>PD</v>
          </cell>
          <cell r="F9549">
            <v>32</v>
          </cell>
          <cell r="G9549">
            <v>4.0646320000000005</v>
          </cell>
          <cell r="H9549">
            <v>0</v>
          </cell>
          <cell r="I9549">
            <v>4.1052783200000009</v>
          </cell>
          <cell r="J9549">
            <v>517.26506832000007</v>
          </cell>
          <cell r="K9549">
            <v>0.55000000000000004</v>
          </cell>
          <cell r="L9549">
            <v>802</v>
          </cell>
        </row>
        <row r="9550">
          <cell r="A9550" t="str">
            <v>001101581</v>
          </cell>
          <cell r="C9550" t="str">
            <v>GSX-notranja oprema</v>
          </cell>
          <cell r="D9550">
            <v>7.0906000000000002</v>
          </cell>
          <cell r="E9550" t="str">
            <v>PD</v>
          </cell>
          <cell r="F9550">
            <v>32</v>
          </cell>
          <cell r="G9550">
            <v>4.8216080000000003</v>
          </cell>
          <cell r="H9550">
            <v>0</v>
          </cell>
          <cell r="I9550">
            <v>4.8698240800000008</v>
          </cell>
          <cell r="J9550">
            <v>613.5978340800001</v>
          </cell>
          <cell r="K9550">
            <v>0.55000000000000004</v>
          </cell>
          <cell r="L9550">
            <v>952</v>
          </cell>
        </row>
        <row r="9551">
          <cell r="A9551" t="str">
            <v>001101582</v>
          </cell>
          <cell r="C9551" t="str">
            <v>GSX-notranja oprema</v>
          </cell>
          <cell r="D9551">
            <v>8.2037999999999993</v>
          </cell>
          <cell r="E9551" t="str">
            <v>PD</v>
          </cell>
          <cell r="F9551">
            <v>32</v>
          </cell>
          <cell r="G9551">
            <v>5.5785840000000002</v>
          </cell>
          <cell r="H9551">
            <v>0</v>
          </cell>
          <cell r="I9551">
            <v>5.6343698400000006</v>
          </cell>
          <cell r="J9551">
            <v>709.93059984000013</v>
          </cell>
          <cell r="K9551">
            <v>0.55000000000000004</v>
          </cell>
          <cell r="L9551">
            <v>1101</v>
          </cell>
        </row>
        <row r="9552">
          <cell r="A9552" t="str">
            <v>001101584</v>
          </cell>
          <cell r="C9552" t="str">
            <v>GSX-notranja oprema</v>
          </cell>
          <cell r="D9552">
            <v>4.0897999999999994</v>
          </cell>
          <cell r="E9552" t="str">
            <v>PD</v>
          </cell>
          <cell r="F9552">
            <v>32</v>
          </cell>
          <cell r="G9552">
            <v>2.7810639999999998</v>
          </cell>
          <cell r="H9552">
            <v>0</v>
          </cell>
          <cell r="I9552">
            <v>2.80887464</v>
          </cell>
          <cell r="J9552">
            <v>353.91820464</v>
          </cell>
          <cell r="K9552">
            <v>0.55000000000000004</v>
          </cell>
          <cell r="L9552">
            <v>549</v>
          </cell>
        </row>
        <row r="9553">
          <cell r="A9553" t="str">
            <v>001101585</v>
          </cell>
          <cell r="C9553" t="str">
            <v>GSX-notranja oprema</v>
          </cell>
          <cell r="D9553">
            <v>5.2514000000000003</v>
          </cell>
          <cell r="E9553" t="str">
            <v>PD</v>
          </cell>
          <cell r="F9553">
            <v>32</v>
          </cell>
          <cell r="G9553">
            <v>3.5709520000000006</v>
          </cell>
          <cell r="H9553">
            <v>0</v>
          </cell>
          <cell r="I9553">
            <v>3.6066615200000007</v>
          </cell>
          <cell r="J9553">
            <v>454.43935152000012</v>
          </cell>
          <cell r="K9553">
            <v>0.55000000000000004</v>
          </cell>
          <cell r="L9553">
            <v>705</v>
          </cell>
        </row>
        <row r="9554">
          <cell r="A9554" t="str">
            <v>001101586</v>
          </cell>
          <cell r="C9554" t="str">
            <v>GSX-notranja oprema</v>
          </cell>
          <cell r="D9554">
            <v>6.8486000000000002</v>
          </cell>
          <cell r="E9554" t="str">
            <v>PD</v>
          </cell>
          <cell r="F9554">
            <v>32</v>
          </cell>
          <cell r="G9554">
            <v>4.6570480000000005</v>
          </cell>
          <cell r="H9554">
            <v>0</v>
          </cell>
          <cell r="I9554">
            <v>4.7036184800000003</v>
          </cell>
          <cell r="J9554">
            <v>592.65592848000006</v>
          </cell>
          <cell r="K9554">
            <v>0.55000000000000004</v>
          </cell>
          <cell r="L9554">
            <v>919</v>
          </cell>
        </row>
        <row r="9555">
          <cell r="A9555" t="str">
            <v>001101587</v>
          </cell>
          <cell r="C9555" t="str">
            <v>GSX-notranja oprema</v>
          </cell>
          <cell r="D9555">
            <v>7.4535999999999998</v>
          </cell>
          <cell r="E9555" t="str">
            <v>PD</v>
          </cell>
          <cell r="F9555">
            <v>32</v>
          </cell>
          <cell r="G9555">
            <v>5.0684480000000001</v>
          </cell>
          <cell r="H9555">
            <v>0</v>
          </cell>
          <cell r="I9555">
            <v>5.1191324800000002</v>
          </cell>
          <cell r="J9555">
            <v>645.01069247999999</v>
          </cell>
          <cell r="K9555">
            <v>0.55000000000000004</v>
          </cell>
          <cell r="L9555">
            <v>1000</v>
          </cell>
        </row>
        <row r="9556">
          <cell r="A9556" t="str">
            <v>001101588</v>
          </cell>
          <cell r="C9556" t="str">
            <v>GSX-notranja oprema</v>
          </cell>
          <cell r="D9556">
            <v>9.5347999999999988</v>
          </cell>
          <cell r="E9556" t="str">
            <v>PD</v>
          </cell>
          <cell r="F9556">
            <v>32</v>
          </cell>
          <cell r="G9556">
            <v>6.4836640000000001</v>
          </cell>
          <cell r="H9556">
            <v>0</v>
          </cell>
          <cell r="I9556">
            <v>6.5485006400000003</v>
          </cell>
          <cell r="J9556">
            <v>825.11108064000007</v>
          </cell>
          <cell r="K9556">
            <v>0.55000000000000004</v>
          </cell>
          <cell r="L9556">
            <v>1279</v>
          </cell>
        </row>
        <row r="9557">
          <cell r="A9557" t="str">
            <v>001101589</v>
          </cell>
          <cell r="C9557" t="str">
            <v>GSX-notranja oprema</v>
          </cell>
          <cell r="D9557">
            <v>10.914199999999999</v>
          </cell>
          <cell r="E9557" t="str">
            <v>PD</v>
          </cell>
          <cell r="F9557">
            <v>32</v>
          </cell>
          <cell r="G9557">
            <v>7.4216559999999996</v>
          </cell>
          <cell r="H9557">
            <v>0</v>
          </cell>
          <cell r="I9557">
            <v>7.4958725599999996</v>
          </cell>
          <cell r="J9557">
            <v>944.47994255999993</v>
          </cell>
          <cell r="K9557">
            <v>0.55000000000000004</v>
          </cell>
          <cell r="L9557">
            <v>1464</v>
          </cell>
        </row>
        <row r="9558">
          <cell r="A9558" t="str">
            <v>001101608</v>
          </cell>
          <cell r="C9558" t="str">
            <v>GSX-notranja oprema</v>
          </cell>
          <cell r="D9558">
            <v>4.9851999999999999</v>
          </cell>
          <cell r="E9558" t="str">
            <v>PD</v>
          </cell>
          <cell r="F9558">
            <v>32</v>
          </cell>
          <cell r="G9558">
            <v>3.3899360000000001</v>
          </cell>
          <cell r="H9558">
            <v>0</v>
          </cell>
          <cell r="I9558">
            <v>3.42383536</v>
          </cell>
          <cell r="J9558">
            <v>431.40325536</v>
          </cell>
          <cell r="K9558">
            <v>0.55000000000000004</v>
          </cell>
          <cell r="L9558">
            <v>669</v>
          </cell>
        </row>
        <row r="9559">
          <cell r="A9559" t="str">
            <v>001101620</v>
          </cell>
          <cell r="C9559" t="str">
            <v>GSX-notranja oprema</v>
          </cell>
          <cell r="D9559">
            <v>3.1701999999999999</v>
          </cell>
          <cell r="E9559" t="str">
            <v>PD</v>
          </cell>
          <cell r="F9559">
            <v>32</v>
          </cell>
          <cell r="G9559">
            <v>2.1557360000000001</v>
          </cell>
          <cell r="H9559">
            <v>0</v>
          </cell>
          <cell r="I9559">
            <v>2.1772933600000002</v>
          </cell>
          <cell r="J9559">
            <v>274.33896336000004</v>
          </cell>
          <cell r="K9559">
            <v>0.55000000000000004</v>
          </cell>
          <cell r="L9559">
            <v>426</v>
          </cell>
        </row>
        <row r="9560">
          <cell r="A9560" t="str">
            <v>001101621</v>
          </cell>
          <cell r="C9560" t="str">
            <v>GSX-notranja oprema</v>
          </cell>
          <cell r="D9560">
            <v>6.0742000000000012</v>
          </cell>
          <cell r="E9560" t="str">
            <v>PD</v>
          </cell>
          <cell r="F9560">
            <v>32</v>
          </cell>
          <cell r="G9560">
            <v>4.1304560000000015</v>
          </cell>
          <cell r="H9560">
            <v>0</v>
          </cell>
          <cell r="I9560">
            <v>4.1717605600000018</v>
          </cell>
          <cell r="J9560">
            <v>525.64183056000024</v>
          </cell>
          <cell r="K9560">
            <v>0.55000000000000004</v>
          </cell>
          <cell r="L9560">
            <v>815</v>
          </cell>
        </row>
        <row r="9561">
          <cell r="A9561" t="str">
            <v>001101622</v>
          </cell>
          <cell r="C9561" t="str">
            <v>GSX-notranja oprema</v>
          </cell>
          <cell r="D9561">
            <v>8.5910000000000011</v>
          </cell>
          <cell r="E9561" t="str">
            <v>PD</v>
          </cell>
          <cell r="F9561">
            <v>32</v>
          </cell>
          <cell r="G9561">
            <v>5.8418800000000015</v>
          </cell>
          <cell r="H9561">
            <v>0</v>
          </cell>
          <cell r="I9561">
            <v>5.9002988000000016</v>
          </cell>
          <cell r="J9561">
            <v>743.43764880000026</v>
          </cell>
          <cell r="K9561">
            <v>0.55000000000000004</v>
          </cell>
          <cell r="L9561">
            <v>1153</v>
          </cell>
        </row>
        <row r="9562">
          <cell r="A9562" t="str">
            <v>001101623</v>
          </cell>
          <cell r="C9562" t="str">
            <v>GSX-notranja oprema</v>
          </cell>
          <cell r="D9562">
            <v>10.89</v>
          </cell>
          <cell r="E9562" t="str">
            <v>PD</v>
          </cell>
          <cell r="F9562">
            <v>32</v>
          </cell>
          <cell r="G9562">
            <v>7.4052000000000007</v>
          </cell>
          <cell r="H9562">
            <v>0</v>
          </cell>
          <cell r="I9562">
            <v>7.4792520000000007</v>
          </cell>
          <cell r="J9562">
            <v>942.38575200000014</v>
          </cell>
          <cell r="K9562">
            <v>0.55000000000000004</v>
          </cell>
          <cell r="L9562">
            <v>1461</v>
          </cell>
        </row>
        <row r="9563">
          <cell r="A9563" t="str">
            <v>001101624</v>
          </cell>
          <cell r="C9563" t="str">
            <v>GSX-notranja oprema</v>
          </cell>
          <cell r="D9563">
            <v>4.8157999999999994</v>
          </cell>
          <cell r="E9563" t="str">
            <v>PD</v>
          </cell>
          <cell r="F9563">
            <v>32</v>
          </cell>
          <cell r="G9563">
            <v>3.2747439999999997</v>
          </cell>
          <cell r="H9563">
            <v>0</v>
          </cell>
          <cell r="I9563">
            <v>3.3074914399999997</v>
          </cell>
          <cell r="J9563">
            <v>416.74392143999995</v>
          </cell>
          <cell r="K9563">
            <v>0.55000000000000004</v>
          </cell>
          <cell r="L9563">
            <v>646</v>
          </cell>
        </row>
        <row r="9564">
          <cell r="A9564" t="str">
            <v>001101625</v>
          </cell>
          <cell r="C9564" t="str">
            <v>GSX-notranja oprema</v>
          </cell>
          <cell r="D9564">
            <v>10.6722</v>
          </cell>
          <cell r="E9564" t="str">
            <v>PD</v>
          </cell>
          <cell r="F9564">
            <v>32</v>
          </cell>
          <cell r="G9564">
            <v>7.2570960000000007</v>
          </cell>
          <cell r="H9564">
            <v>0</v>
          </cell>
          <cell r="I9564">
            <v>7.3296669600000008</v>
          </cell>
          <cell r="J9564">
            <v>923.53803696000011</v>
          </cell>
          <cell r="K9564">
            <v>0.55000000000000004</v>
          </cell>
          <cell r="L9564">
            <v>1432</v>
          </cell>
        </row>
        <row r="9565">
          <cell r="A9565" t="str">
            <v>001101626</v>
          </cell>
          <cell r="C9565" t="str">
            <v>GSX-notranja oprema</v>
          </cell>
          <cell r="D9565">
            <v>14.4232</v>
          </cell>
          <cell r="E9565" t="str">
            <v>PD</v>
          </cell>
          <cell r="F9565">
            <v>32</v>
          </cell>
          <cell r="G9565">
            <v>9.8077760000000005</v>
          </cell>
          <cell r="H9565">
            <v>0</v>
          </cell>
          <cell r="I9565">
            <v>9.9058537600000012</v>
          </cell>
          <cell r="J9565">
            <v>1248.1375737600001</v>
          </cell>
          <cell r="K9565">
            <v>0.55000000000000004</v>
          </cell>
          <cell r="L9565">
            <v>1935</v>
          </cell>
        </row>
        <row r="9566">
          <cell r="A9566" t="str">
            <v>001101627</v>
          </cell>
          <cell r="C9566" t="str">
            <v>GSX-notranja oprema</v>
          </cell>
          <cell r="D9566">
            <v>19.843999999999998</v>
          </cell>
          <cell r="E9566" t="str">
            <v>PD</v>
          </cell>
          <cell r="F9566">
            <v>32</v>
          </cell>
          <cell r="G9566">
            <v>13.493919999999999</v>
          </cell>
          <cell r="H9566">
            <v>0</v>
          </cell>
          <cell r="I9566">
            <v>13.628859199999999</v>
          </cell>
          <cell r="J9566">
            <v>1717.2362591999999</v>
          </cell>
          <cell r="K9566">
            <v>0.55000000000000004</v>
          </cell>
          <cell r="L9566">
            <v>2662</v>
          </cell>
        </row>
        <row r="9567">
          <cell r="A9567" t="str">
            <v>001101628</v>
          </cell>
          <cell r="C9567" t="str">
            <v>GSX-notranja oprema</v>
          </cell>
          <cell r="D9567">
            <v>6.2193999999999994</v>
          </cell>
          <cell r="E9567" t="str">
            <v>PD</v>
          </cell>
          <cell r="F9567">
            <v>32</v>
          </cell>
          <cell r="G9567">
            <v>4.2291920000000003</v>
          </cell>
          <cell r="H9567">
            <v>0</v>
          </cell>
          <cell r="I9567">
            <v>4.2714839200000005</v>
          </cell>
          <cell r="J9567">
            <v>538.20697392000011</v>
          </cell>
          <cell r="K9567">
            <v>0.55000000000000004</v>
          </cell>
          <cell r="L9567">
            <v>835</v>
          </cell>
        </row>
        <row r="9568">
          <cell r="A9568" t="str">
            <v>001101629</v>
          </cell>
          <cell r="C9568" t="str">
            <v>GSX-notranja oprema</v>
          </cell>
          <cell r="D9568">
            <v>15.463800000000001</v>
          </cell>
          <cell r="E9568" t="str">
            <v>PD</v>
          </cell>
          <cell r="F9568">
            <v>32</v>
          </cell>
          <cell r="G9568">
            <v>10.515384000000001</v>
          </cell>
          <cell r="H9568">
            <v>0</v>
          </cell>
          <cell r="I9568">
            <v>10.620537840000001</v>
          </cell>
          <cell r="J9568">
            <v>1338.1877678400001</v>
          </cell>
          <cell r="K9568">
            <v>0.55000000000000004</v>
          </cell>
          <cell r="L9568">
            <v>2075</v>
          </cell>
        </row>
        <row r="9569">
          <cell r="A9569" t="str">
            <v>001101630</v>
          </cell>
          <cell r="C9569" t="str">
            <v>GSX-notranja oprema</v>
          </cell>
          <cell r="D9569">
            <v>21.683200000000003</v>
          </cell>
          <cell r="E9569" t="str">
            <v>PD</v>
          </cell>
          <cell r="F9569">
            <v>32</v>
          </cell>
          <cell r="G9569">
            <v>14.744576000000004</v>
          </cell>
          <cell r="H9569">
            <v>0</v>
          </cell>
          <cell r="I9569">
            <v>14.892021760000004</v>
          </cell>
          <cell r="J9569">
            <v>1876.3947417600004</v>
          </cell>
          <cell r="K9569">
            <v>0.55000000000000004</v>
          </cell>
          <cell r="L9569">
            <v>2909</v>
          </cell>
        </row>
        <row r="9570">
          <cell r="A9570" t="str">
            <v>001101631</v>
          </cell>
          <cell r="C9570" t="str">
            <v>GSX-notranja oprema</v>
          </cell>
          <cell r="D9570">
            <v>30.346800000000002</v>
          </cell>
          <cell r="E9570" t="str">
            <v>PD</v>
          </cell>
          <cell r="F9570">
            <v>32</v>
          </cell>
          <cell r="G9570">
            <v>20.635824000000003</v>
          </cell>
          <cell r="H9570">
            <v>0</v>
          </cell>
          <cell r="I9570">
            <v>20.842182240000003</v>
          </cell>
          <cell r="J9570">
            <v>2626.1149622400003</v>
          </cell>
          <cell r="K9570">
            <v>0.55000000000000004</v>
          </cell>
          <cell r="L9570">
            <v>4071</v>
          </cell>
        </row>
        <row r="9571">
          <cell r="A9571" t="str">
            <v>001101644</v>
          </cell>
          <cell r="C9571" t="str">
            <v>GSX-notranja oprema</v>
          </cell>
          <cell r="D9571">
            <v>9.6315999999999988</v>
          </cell>
          <cell r="E9571" t="str">
            <v>PD</v>
          </cell>
          <cell r="F9571">
            <v>32</v>
          </cell>
          <cell r="G9571">
            <v>6.5494879999999993</v>
          </cell>
          <cell r="H9571">
            <v>0</v>
          </cell>
          <cell r="I9571">
            <v>6.6149828799999995</v>
          </cell>
          <cell r="J9571">
            <v>833.4878428799999</v>
          </cell>
          <cell r="K9571">
            <v>0.55000000000000004</v>
          </cell>
          <cell r="L9571">
            <v>1292</v>
          </cell>
        </row>
        <row r="9572">
          <cell r="A9572" t="str">
            <v>001101645</v>
          </cell>
          <cell r="C9572" t="str">
            <v>GSX-notranja oprema</v>
          </cell>
          <cell r="D9572">
            <v>10.599599999999999</v>
          </cell>
          <cell r="E9572" t="str">
            <v>PD</v>
          </cell>
          <cell r="F9572">
            <v>32</v>
          </cell>
          <cell r="G9572">
            <v>7.2077279999999995</v>
          </cell>
          <cell r="H9572">
            <v>0</v>
          </cell>
          <cell r="I9572">
            <v>7.2798052799999997</v>
          </cell>
          <cell r="J9572">
            <v>917.25546527999995</v>
          </cell>
          <cell r="K9572">
            <v>0.55000000000000004</v>
          </cell>
          <cell r="L9572">
            <v>1422</v>
          </cell>
        </row>
        <row r="9573">
          <cell r="A9573" t="str">
            <v>001101646</v>
          </cell>
          <cell r="C9573" t="str">
            <v>GSX-notranja oprema</v>
          </cell>
          <cell r="D9573">
            <v>10.527000000000001</v>
          </cell>
          <cell r="E9573" t="str">
            <v>PD</v>
          </cell>
          <cell r="F9573">
            <v>32</v>
          </cell>
          <cell r="G9573">
            <v>7.1583600000000009</v>
          </cell>
          <cell r="H9573">
            <v>0</v>
          </cell>
          <cell r="I9573">
            <v>7.2299436000000012</v>
          </cell>
          <cell r="J9573">
            <v>910.97289360000013</v>
          </cell>
          <cell r="K9573">
            <v>0.55000000000000004</v>
          </cell>
          <cell r="L9573">
            <v>1413</v>
          </cell>
        </row>
        <row r="9574">
          <cell r="A9574" t="str">
            <v>001101647</v>
          </cell>
          <cell r="C9574" t="str">
            <v>GSX-notranja oprema</v>
          </cell>
          <cell r="D9574">
            <v>12.342000000000001</v>
          </cell>
          <cell r="E9574" t="str">
            <v>PD</v>
          </cell>
          <cell r="F9574">
            <v>32</v>
          </cell>
          <cell r="G9574">
            <v>8.3925600000000014</v>
          </cell>
          <cell r="H9574">
            <v>0</v>
          </cell>
          <cell r="I9574">
            <v>8.476485600000002</v>
          </cell>
          <cell r="J9574">
            <v>1068.0371856000002</v>
          </cell>
          <cell r="K9574">
            <v>0.55000000000000004</v>
          </cell>
          <cell r="L9574">
            <v>1656</v>
          </cell>
        </row>
        <row r="9575">
          <cell r="A9575" t="str">
            <v>001101648</v>
          </cell>
          <cell r="C9575" t="str">
            <v>GSX-notranja oprema</v>
          </cell>
          <cell r="D9575">
            <v>14.205399999999999</v>
          </cell>
          <cell r="E9575" t="str">
            <v>PD</v>
          </cell>
          <cell r="F9575">
            <v>32</v>
          </cell>
          <cell r="G9575">
            <v>9.6596720000000005</v>
          </cell>
          <cell r="H9575">
            <v>0</v>
          </cell>
          <cell r="I9575">
            <v>9.7562687200000013</v>
          </cell>
          <cell r="J9575">
            <v>1229.2898587200002</v>
          </cell>
          <cell r="K9575">
            <v>0.55000000000000004</v>
          </cell>
          <cell r="L9575">
            <v>1906</v>
          </cell>
        </row>
        <row r="9576">
          <cell r="A9576" t="str">
            <v>001101649</v>
          </cell>
          <cell r="C9576" t="str">
            <v>GSX-notranja oprema</v>
          </cell>
          <cell r="D9576">
            <v>14.762</v>
          </cell>
          <cell r="E9576" t="str">
            <v>PD</v>
          </cell>
          <cell r="F9576">
            <v>32</v>
          </cell>
          <cell r="G9576">
            <v>10.038160000000001</v>
          </cell>
          <cell r="H9576">
            <v>0</v>
          </cell>
          <cell r="I9576">
            <v>10.138541600000002</v>
          </cell>
          <cell r="J9576">
            <v>1277.4562416000001</v>
          </cell>
          <cell r="K9576">
            <v>0.55000000000000004</v>
          </cell>
          <cell r="L9576">
            <v>1981</v>
          </cell>
        </row>
        <row r="9577">
          <cell r="A9577" t="str">
            <v>001101650</v>
          </cell>
          <cell r="C9577" t="str">
            <v>GSX-notranja oprema</v>
          </cell>
          <cell r="D9577">
            <v>15.3912</v>
          </cell>
          <cell r="E9577" t="str">
            <v>PD</v>
          </cell>
          <cell r="F9577">
            <v>32</v>
          </cell>
          <cell r="G9577">
            <v>10.466016</v>
          </cell>
          <cell r="H9577">
            <v>0</v>
          </cell>
          <cell r="I9577">
            <v>10.57067616</v>
          </cell>
          <cell r="J9577">
            <v>1331.9051961600001</v>
          </cell>
          <cell r="K9577">
            <v>0.55000000000000004</v>
          </cell>
          <cell r="L9577">
            <v>2065</v>
          </cell>
        </row>
        <row r="9578">
          <cell r="A9578" t="str">
            <v>001101651</v>
          </cell>
          <cell r="C9578" t="str">
            <v>GSX-notranja oprema</v>
          </cell>
          <cell r="D9578">
            <v>16.625399999999999</v>
          </cell>
          <cell r="E9578" t="str">
            <v>PD</v>
          </cell>
          <cell r="F9578">
            <v>32</v>
          </cell>
          <cell r="G9578">
            <v>11.305272</v>
          </cell>
          <cell r="H9578">
            <v>0</v>
          </cell>
          <cell r="I9578">
            <v>11.418324720000001</v>
          </cell>
          <cell r="J9578">
            <v>1438.7089147200002</v>
          </cell>
          <cell r="K9578">
            <v>0.55000000000000004</v>
          </cell>
          <cell r="L9578">
            <v>2230</v>
          </cell>
        </row>
        <row r="9579">
          <cell r="A9579" t="str">
            <v>001101666</v>
          </cell>
          <cell r="C9579" t="str">
            <v>GSX-notranja oprema</v>
          </cell>
          <cell r="D9579">
            <v>7.8892000000000007</v>
          </cell>
          <cell r="E9579" t="str">
            <v>PD</v>
          </cell>
          <cell r="F9579">
            <v>32</v>
          </cell>
          <cell r="G9579">
            <v>5.364656000000001</v>
          </cell>
          <cell r="H9579">
            <v>0</v>
          </cell>
          <cell r="I9579">
            <v>5.4183025600000008</v>
          </cell>
          <cell r="J9579">
            <v>682.70612256000004</v>
          </cell>
          <cell r="K9579">
            <v>0.55000000000000004</v>
          </cell>
          <cell r="L9579">
            <v>1059</v>
          </cell>
        </row>
        <row r="9580">
          <cell r="A9580" t="str">
            <v>001101667</v>
          </cell>
          <cell r="C9580" t="str">
            <v>GSX-notranja oprema</v>
          </cell>
          <cell r="D9580">
            <v>8.8087999999999997</v>
          </cell>
          <cell r="E9580" t="str">
            <v>PD</v>
          </cell>
          <cell r="F9580">
            <v>32</v>
          </cell>
          <cell r="G9580">
            <v>5.9899840000000006</v>
          </cell>
          <cell r="H9580">
            <v>0</v>
          </cell>
          <cell r="I9580">
            <v>6.0498838400000006</v>
          </cell>
          <cell r="J9580">
            <v>762.28536384000006</v>
          </cell>
          <cell r="K9580">
            <v>0.55000000000000004</v>
          </cell>
          <cell r="L9580">
            <v>1182</v>
          </cell>
        </row>
        <row r="9581">
          <cell r="A9581" t="str">
            <v>001101668</v>
          </cell>
          <cell r="C9581" t="str">
            <v>GSX-notranja oprema</v>
          </cell>
          <cell r="D9581">
            <v>9.0991999999999997</v>
          </cell>
          <cell r="E9581" t="str">
            <v>PD</v>
          </cell>
          <cell r="F9581">
            <v>32</v>
          </cell>
          <cell r="G9581">
            <v>6.1874560000000001</v>
          </cell>
          <cell r="H9581">
            <v>0</v>
          </cell>
          <cell r="I9581">
            <v>6.2493305599999998</v>
          </cell>
          <cell r="J9581">
            <v>787.41565056000002</v>
          </cell>
          <cell r="K9581">
            <v>0.55000000000000004</v>
          </cell>
          <cell r="L9581">
            <v>1221</v>
          </cell>
        </row>
        <row r="9582">
          <cell r="A9582" t="str">
            <v>001101669</v>
          </cell>
          <cell r="C9582" t="str">
            <v>GSX-notranja oprema</v>
          </cell>
          <cell r="D9582">
            <v>10.236600000000001</v>
          </cell>
          <cell r="E9582" t="str">
            <v>PD</v>
          </cell>
          <cell r="F9582">
            <v>32</v>
          </cell>
          <cell r="G9582">
            <v>6.9608880000000015</v>
          </cell>
          <cell r="H9582">
            <v>0</v>
          </cell>
          <cell r="I9582">
            <v>7.0304968800000012</v>
          </cell>
          <cell r="J9582">
            <v>885.84260688000018</v>
          </cell>
          <cell r="K9582">
            <v>0.55000000000000004</v>
          </cell>
          <cell r="L9582">
            <v>1374</v>
          </cell>
        </row>
        <row r="9583">
          <cell r="A9583" t="str">
            <v>001101670</v>
          </cell>
          <cell r="C9583" t="str">
            <v>GSX-notranja oprema</v>
          </cell>
          <cell r="D9583">
            <v>11.954800000000001</v>
          </cell>
          <cell r="E9583" t="str">
            <v>PD</v>
          </cell>
          <cell r="F9583">
            <v>32</v>
          </cell>
          <cell r="G9583">
            <v>8.1292640000000009</v>
          </cell>
          <cell r="H9583">
            <v>0</v>
          </cell>
          <cell r="I9583">
            <v>8.2105566400000018</v>
          </cell>
          <cell r="J9583">
            <v>1034.5301366400001</v>
          </cell>
          <cell r="K9583">
            <v>0.55000000000000004</v>
          </cell>
          <cell r="L9583">
            <v>1604</v>
          </cell>
        </row>
        <row r="9584">
          <cell r="A9584" t="str">
            <v>001101671</v>
          </cell>
          <cell r="C9584" t="str">
            <v>GSX-notranja oprema</v>
          </cell>
          <cell r="D9584">
            <v>12.342000000000001</v>
          </cell>
          <cell r="E9584" t="str">
            <v>PD</v>
          </cell>
          <cell r="F9584">
            <v>32</v>
          </cell>
          <cell r="G9584">
            <v>8.3925600000000014</v>
          </cell>
          <cell r="H9584">
            <v>0</v>
          </cell>
          <cell r="I9584">
            <v>8.476485600000002</v>
          </cell>
          <cell r="J9584">
            <v>1068.0371856000002</v>
          </cell>
          <cell r="K9584">
            <v>0.55000000000000004</v>
          </cell>
          <cell r="L9584">
            <v>1656</v>
          </cell>
        </row>
        <row r="9585">
          <cell r="A9585" t="str">
            <v>001101672</v>
          </cell>
          <cell r="C9585" t="str">
            <v>GSX-notranja oprema</v>
          </cell>
          <cell r="D9585">
            <v>13.140599999999999</v>
          </cell>
          <cell r="E9585" t="str">
            <v>PD</v>
          </cell>
          <cell r="F9585">
            <v>32</v>
          </cell>
          <cell r="G9585">
            <v>8.9356080000000002</v>
          </cell>
          <cell r="H9585">
            <v>0</v>
          </cell>
          <cell r="I9585">
            <v>9.0249640800000002</v>
          </cell>
          <cell r="J9585">
            <v>1137.14547408</v>
          </cell>
          <cell r="K9585">
            <v>0.55000000000000004</v>
          </cell>
          <cell r="L9585">
            <v>1763</v>
          </cell>
        </row>
        <row r="9586">
          <cell r="A9586" t="str">
            <v>001101673</v>
          </cell>
          <cell r="C9586" t="str">
            <v>GSX-notranja oprema</v>
          </cell>
          <cell r="D9586">
            <v>13.9634</v>
          </cell>
          <cell r="E9586" t="str">
            <v>PD</v>
          </cell>
          <cell r="F9586">
            <v>32</v>
          </cell>
          <cell r="G9586">
            <v>9.4951120000000007</v>
          </cell>
          <cell r="H9586">
            <v>0</v>
          </cell>
          <cell r="I9586">
            <v>9.5900631199999999</v>
          </cell>
          <cell r="J9586">
            <v>1208.3479531200001</v>
          </cell>
          <cell r="K9586">
            <v>0.55000000000000004</v>
          </cell>
          <cell r="L9586">
            <v>1873</v>
          </cell>
        </row>
        <row r="9587">
          <cell r="A9587" t="str">
            <v>001101677</v>
          </cell>
          <cell r="C9587" t="str">
            <v>GSX-notranja oprema</v>
          </cell>
          <cell r="D9587">
            <v>10.5754</v>
          </cell>
          <cell r="E9587" t="str">
            <v>PD</v>
          </cell>
          <cell r="F9587">
            <v>32</v>
          </cell>
          <cell r="G9587">
            <v>7.1912720000000006</v>
          </cell>
          <cell r="H9587">
            <v>0</v>
          </cell>
          <cell r="I9587">
            <v>7.2631847200000008</v>
          </cell>
          <cell r="J9587">
            <v>915.16127472000005</v>
          </cell>
          <cell r="K9587">
            <v>0.55000000000000004</v>
          </cell>
          <cell r="L9587">
            <v>1419</v>
          </cell>
        </row>
        <row r="9588">
          <cell r="A9588" t="str">
            <v>001101678</v>
          </cell>
          <cell r="C9588" t="str">
            <v>GSX-notranja oprema</v>
          </cell>
          <cell r="D9588">
            <v>0.48399999999999999</v>
          </cell>
          <cell r="E9588" t="str">
            <v>PD</v>
          </cell>
          <cell r="F9588">
            <v>32</v>
          </cell>
          <cell r="G9588">
            <v>0.32912000000000002</v>
          </cell>
          <cell r="H9588">
            <v>0</v>
          </cell>
          <cell r="I9588">
            <v>0.33241120000000002</v>
          </cell>
          <cell r="J9588">
            <v>41.883811200000004</v>
          </cell>
          <cell r="K9588">
            <v>0.55000000000000004</v>
          </cell>
          <cell r="L9588">
            <v>65</v>
          </cell>
        </row>
        <row r="9589">
          <cell r="A9589" t="str">
            <v>001101679</v>
          </cell>
          <cell r="C9589" t="str">
            <v>GSX-notranja oprema</v>
          </cell>
          <cell r="D9589">
            <v>0.60499999999999998</v>
          </cell>
          <cell r="E9589" t="str">
            <v>PD</v>
          </cell>
          <cell r="F9589">
            <v>32</v>
          </cell>
          <cell r="G9589">
            <v>0.41140000000000004</v>
          </cell>
          <cell r="H9589">
            <v>0</v>
          </cell>
          <cell r="I9589">
            <v>0.41551400000000005</v>
          </cell>
          <cell r="J9589">
            <v>52.354764000000003</v>
          </cell>
          <cell r="K9589">
            <v>0.55000000000000004</v>
          </cell>
          <cell r="L9589">
            <v>82</v>
          </cell>
        </row>
        <row r="9590">
          <cell r="A9590" t="str">
            <v>001101681</v>
          </cell>
          <cell r="C9590" t="str">
            <v>GSX-notranja oprema</v>
          </cell>
          <cell r="D9590">
            <v>0.79859999999999998</v>
          </cell>
          <cell r="E9590" t="str">
            <v>PD</v>
          </cell>
          <cell r="F9590">
            <v>32</v>
          </cell>
          <cell r="G9590">
            <v>0.54304799999999998</v>
          </cell>
          <cell r="H9590">
            <v>0</v>
          </cell>
          <cell r="I9590">
            <v>0.54847847999999999</v>
          </cell>
          <cell r="J9590">
            <v>69.108288479999999</v>
          </cell>
          <cell r="K9590">
            <v>0.55000000000000004</v>
          </cell>
          <cell r="L9590">
            <v>108</v>
          </cell>
        </row>
        <row r="9591">
          <cell r="A9591" t="str">
            <v>001101682</v>
          </cell>
          <cell r="C9591" t="str">
            <v>GSX-notranja oprema</v>
          </cell>
          <cell r="D9591">
            <v>1.452</v>
          </cell>
          <cell r="E9591" t="str">
            <v>PD</v>
          </cell>
          <cell r="F9591">
            <v>32</v>
          </cell>
          <cell r="G9591">
            <v>0.98736000000000002</v>
          </cell>
          <cell r="H9591">
            <v>0</v>
          </cell>
          <cell r="I9591">
            <v>0.99723360000000005</v>
          </cell>
          <cell r="J9591">
            <v>125.6514336</v>
          </cell>
          <cell r="K9591">
            <v>0.55000000000000004</v>
          </cell>
          <cell r="L9591">
            <v>195</v>
          </cell>
        </row>
        <row r="9592">
          <cell r="A9592" t="str">
            <v>001101683</v>
          </cell>
          <cell r="C9592" t="str">
            <v>GSX-notranja oprema</v>
          </cell>
          <cell r="D9592">
            <v>1.6456000000000004</v>
          </cell>
          <cell r="E9592" t="str">
            <v>PD</v>
          </cell>
          <cell r="F9592">
            <v>32</v>
          </cell>
          <cell r="G9592">
            <v>1.1190080000000004</v>
          </cell>
          <cell r="H9592">
            <v>0</v>
          </cell>
          <cell r="I9592">
            <v>1.1301980800000004</v>
          </cell>
          <cell r="J9592">
            <v>142.40495808000006</v>
          </cell>
          <cell r="K9592">
            <v>0.55000000000000004</v>
          </cell>
          <cell r="L9592">
            <v>221</v>
          </cell>
        </row>
        <row r="9593">
          <cell r="A9593" t="str">
            <v>001101685</v>
          </cell>
          <cell r="C9593" t="str">
            <v>GSX-notranja oprema</v>
          </cell>
          <cell r="D9593">
            <v>2.0085999999999999</v>
          </cell>
          <cell r="E9593" t="str">
            <v>PD</v>
          </cell>
          <cell r="F9593">
            <v>32</v>
          </cell>
          <cell r="G9593">
            <v>1.365848</v>
          </cell>
          <cell r="H9593">
            <v>0</v>
          </cell>
          <cell r="I9593">
            <v>1.3795064799999999</v>
          </cell>
          <cell r="J9593">
            <v>173.81781647999998</v>
          </cell>
          <cell r="K9593">
            <v>0.55000000000000004</v>
          </cell>
          <cell r="L9593">
            <v>270</v>
          </cell>
        </row>
        <row r="9594">
          <cell r="A9594" t="str">
            <v>001101686</v>
          </cell>
          <cell r="C9594" t="str">
            <v>GSX-notranja oprema</v>
          </cell>
          <cell r="D9594">
            <v>4.5495999999999999</v>
          </cell>
          <cell r="E9594" t="str">
            <v>PD</v>
          </cell>
          <cell r="F9594">
            <v>32</v>
          </cell>
          <cell r="G9594">
            <v>3.093728</v>
          </cell>
          <cell r="H9594">
            <v>0</v>
          </cell>
          <cell r="I9594">
            <v>3.1246652799999999</v>
          </cell>
          <cell r="J9594">
            <v>393.70782528000001</v>
          </cell>
          <cell r="K9594">
            <v>0.55000000000000004</v>
          </cell>
          <cell r="L9594">
            <v>611</v>
          </cell>
        </row>
        <row r="9595">
          <cell r="A9595" t="str">
            <v>001101687</v>
          </cell>
          <cell r="C9595" t="str">
            <v>GSX-notranja oprema</v>
          </cell>
          <cell r="D9595">
            <v>0.31459999999999999</v>
          </cell>
          <cell r="E9595" t="str">
            <v>PD</v>
          </cell>
          <cell r="F9595">
            <v>32</v>
          </cell>
          <cell r="G9595">
            <v>0.21392800000000001</v>
          </cell>
          <cell r="H9595">
            <v>0</v>
          </cell>
          <cell r="I9595">
            <v>0.21606728</v>
          </cell>
          <cell r="J9595">
            <v>27.224477279999999</v>
          </cell>
          <cell r="K9595">
            <v>0.55000000000000004</v>
          </cell>
          <cell r="L9595">
            <v>43</v>
          </cell>
        </row>
        <row r="9596">
          <cell r="A9596" t="str">
            <v>001101688</v>
          </cell>
          <cell r="C9596" t="str">
            <v>GSX-notranja oprema</v>
          </cell>
          <cell r="D9596">
            <v>0.31459999999999999</v>
          </cell>
          <cell r="E9596" t="str">
            <v>PD</v>
          </cell>
          <cell r="F9596">
            <v>32</v>
          </cell>
          <cell r="G9596">
            <v>0.21392800000000001</v>
          </cell>
          <cell r="H9596">
            <v>0</v>
          </cell>
          <cell r="I9596">
            <v>0.21606728</v>
          </cell>
          <cell r="J9596">
            <v>27.224477279999999</v>
          </cell>
          <cell r="K9596">
            <v>0.55000000000000004</v>
          </cell>
          <cell r="L9596">
            <v>43</v>
          </cell>
        </row>
        <row r="9597">
          <cell r="A9597" t="str">
            <v>001101689</v>
          </cell>
          <cell r="C9597" t="str">
            <v>GSX-notranja oprema</v>
          </cell>
          <cell r="D9597">
            <v>0.4114000000000001</v>
          </cell>
          <cell r="E9597" t="str">
            <v>PD</v>
          </cell>
          <cell r="F9597">
            <v>32</v>
          </cell>
          <cell r="G9597">
            <v>0.27975200000000011</v>
          </cell>
          <cell r="H9597">
            <v>0</v>
          </cell>
          <cell r="I9597">
            <v>0.28254952000000011</v>
          </cell>
          <cell r="J9597">
            <v>35.601239520000014</v>
          </cell>
          <cell r="K9597">
            <v>0.55000000000000004</v>
          </cell>
          <cell r="L9597">
            <v>56</v>
          </cell>
        </row>
        <row r="9598">
          <cell r="A9598" t="str">
            <v>001101690</v>
          </cell>
          <cell r="C9598" t="str">
            <v>GSX-notranja oprema</v>
          </cell>
          <cell r="D9598">
            <v>0.36299999999999999</v>
          </cell>
          <cell r="E9598" t="str">
            <v>PD</v>
          </cell>
          <cell r="F9598">
            <v>32</v>
          </cell>
          <cell r="G9598">
            <v>0.24684</v>
          </cell>
          <cell r="H9598">
            <v>0</v>
          </cell>
          <cell r="I9598">
            <v>0.24930840000000001</v>
          </cell>
          <cell r="J9598">
            <v>31.412858400000001</v>
          </cell>
          <cell r="K9598">
            <v>0.55000000000000004</v>
          </cell>
          <cell r="L9598">
            <v>49</v>
          </cell>
        </row>
        <row r="9599">
          <cell r="A9599" t="str">
            <v>001101692</v>
          </cell>
          <cell r="C9599" t="str">
            <v>GSX-notranja oprema</v>
          </cell>
          <cell r="D9599">
            <v>0.84699999999999998</v>
          </cell>
          <cell r="E9599" t="str">
            <v>PD</v>
          </cell>
          <cell r="F9599">
            <v>32</v>
          </cell>
          <cell r="G9599">
            <v>0.57596000000000003</v>
          </cell>
          <cell r="H9599">
            <v>0</v>
          </cell>
          <cell r="I9599">
            <v>0.5817196</v>
          </cell>
          <cell r="J9599">
            <v>73.296669600000001</v>
          </cell>
          <cell r="K9599">
            <v>0.55000000000000004</v>
          </cell>
          <cell r="L9599">
            <v>114</v>
          </cell>
        </row>
        <row r="9600">
          <cell r="A9600" t="str">
            <v>001101693</v>
          </cell>
          <cell r="C9600" t="str">
            <v>GSX-notranja oprema</v>
          </cell>
          <cell r="D9600">
            <v>0.21780000000000002</v>
          </cell>
          <cell r="E9600" t="str">
            <v>PD</v>
          </cell>
          <cell r="F9600">
            <v>32</v>
          </cell>
          <cell r="G9600">
            <v>0.14810400000000001</v>
          </cell>
          <cell r="H9600">
            <v>0</v>
          </cell>
          <cell r="I9600">
            <v>0.14958504</v>
          </cell>
          <cell r="J9600">
            <v>18.847715040000001</v>
          </cell>
          <cell r="K9600">
            <v>0.55000000000000004</v>
          </cell>
          <cell r="L9600">
            <v>30</v>
          </cell>
        </row>
        <row r="9601">
          <cell r="A9601" t="str">
            <v>001101694</v>
          </cell>
          <cell r="C9601" t="str">
            <v>GSX-notranja oprema</v>
          </cell>
          <cell r="D9601">
            <v>0.24199999999999999</v>
          </cell>
          <cell r="E9601" t="str">
            <v>PD</v>
          </cell>
          <cell r="F9601">
            <v>32</v>
          </cell>
          <cell r="G9601">
            <v>0.16456000000000001</v>
          </cell>
          <cell r="H9601">
            <v>0</v>
          </cell>
          <cell r="I9601">
            <v>0.16620560000000001</v>
          </cell>
          <cell r="J9601">
            <v>20.941905600000002</v>
          </cell>
          <cell r="K9601">
            <v>0.55000000000000004</v>
          </cell>
          <cell r="L9601">
            <v>33</v>
          </cell>
        </row>
        <row r="9602">
          <cell r="A9602" t="str">
            <v>001101696</v>
          </cell>
          <cell r="C9602" t="str">
            <v>GSX-notranja oprema</v>
          </cell>
          <cell r="D9602">
            <v>0.21780000000000002</v>
          </cell>
          <cell r="E9602" t="str">
            <v>PD</v>
          </cell>
          <cell r="F9602">
            <v>32</v>
          </cell>
          <cell r="G9602">
            <v>0.14810400000000001</v>
          </cell>
          <cell r="H9602">
            <v>0</v>
          </cell>
          <cell r="I9602">
            <v>0.14958504</v>
          </cell>
          <cell r="J9602">
            <v>18.847715040000001</v>
          </cell>
          <cell r="K9602">
            <v>0.55000000000000004</v>
          </cell>
          <cell r="L9602">
            <v>30</v>
          </cell>
        </row>
        <row r="9603">
          <cell r="A9603" t="str">
            <v>001101698</v>
          </cell>
          <cell r="C9603" t="str">
            <v>GSX-notranja oprema</v>
          </cell>
          <cell r="D9603">
            <v>0.24199999999999999</v>
          </cell>
          <cell r="E9603" t="str">
            <v>PD</v>
          </cell>
          <cell r="F9603">
            <v>32</v>
          </cell>
          <cell r="G9603">
            <v>0.16456000000000001</v>
          </cell>
          <cell r="H9603">
            <v>0</v>
          </cell>
          <cell r="I9603">
            <v>0.16620560000000001</v>
          </cell>
          <cell r="J9603">
            <v>20.941905600000002</v>
          </cell>
          <cell r="K9603">
            <v>0.55000000000000004</v>
          </cell>
          <cell r="L9603">
            <v>33</v>
          </cell>
        </row>
        <row r="9604">
          <cell r="A9604" t="str">
            <v>001101700</v>
          </cell>
          <cell r="C9604" t="str">
            <v>GSX-notranja oprema</v>
          </cell>
          <cell r="D9604">
            <v>0.24199999999999999</v>
          </cell>
          <cell r="E9604" t="str">
            <v>PD</v>
          </cell>
          <cell r="F9604">
            <v>32</v>
          </cell>
          <cell r="G9604">
            <v>0.16456000000000001</v>
          </cell>
          <cell r="H9604">
            <v>0</v>
          </cell>
          <cell r="I9604">
            <v>0.16620560000000001</v>
          </cell>
          <cell r="J9604">
            <v>20.941905600000002</v>
          </cell>
          <cell r="K9604">
            <v>0.55000000000000004</v>
          </cell>
          <cell r="L9604">
            <v>33</v>
          </cell>
        </row>
        <row r="9605">
          <cell r="A9605" t="str">
            <v>001101702</v>
          </cell>
          <cell r="C9605" t="str">
            <v>GSX-notranja oprema</v>
          </cell>
          <cell r="D9605">
            <v>0.24199999999999999</v>
          </cell>
          <cell r="E9605" t="str">
            <v>PD</v>
          </cell>
          <cell r="F9605">
            <v>32</v>
          </cell>
          <cell r="G9605">
            <v>0.16456000000000001</v>
          </cell>
          <cell r="H9605">
            <v>0</v>
          </cell>
          <cell r="I9605">
            <v>0.16620560000000001</v>
          </cell>
          <cell r="J9605">
            <v>20.941905600000002</v>
          </cell>
          <cell r="K9605">
            <v>0.55000000000000004</v>
          </cell>
          <cell r="L9605">
            <v>33</v>
          </cell>
        </row>
        <row r="9606">
          <cell r="A9606" t="str">
            <v>001101705</v>
          </cell>
          <cell r="C9606" t="str">
            <v>GSX-notranja oprema</v>
          </cell>
          <cell r="D9606">
            <v>16.141400000000001</v>
          </cell>
          <cell r="E9606" t="str">
            <v>PD</v>
          </cell>
          <cell r="F9606">
            <v>32</v>
          </cell>
          <cell r="G9606">
            <v>10.976152000000001</v>
          </cell>
          <cell r="H9606">
            <v>0</v>
          </cell>
          <cell r="I9606">
            <v>11.08591352</v>
          </cell>
          <cell r="J9606">
            <v>1396.8251035200001</v>
          </cell>
          <cell r="K9606">
            <v>0.55000000000000004</v>
          </cell>
          <cell r="L9606">
            <v>2166</v>
          </cell>
        </row>
        <row r="9607">
          <cell r="A9607" t="str">
            <v>001101706</v>
          </cell>
          <cell r="C9607" t="str">
            <v>GSX-notranja oprema</v>
          </cell>
          <cell r="D9607">
            <v>16.794800000000002</v>
          </cell>
          <cell r="E9607" t="str">
            <v>PD</v>
          </cell>
          <cell r="F9607">
            <v>32</v>
          </cell>
          <cell r="G9607">
            <v>11.420464000000003</v>
          </cell>
          <cell r="H9607">
            <v>0</v>
          </cell>
          <cell r="I9607">
            <v>11.534668640000003</v>
          </cell>
          <cell r="J9607">
            <v>1453.3682486400005</v>
          </cell>
          <cell r="K9607">
            <v>0.55000000000000004</v>
          </cell>
          <cell r="L9607">
            <v>2253</v>
          </cell>
        </row>
        <row r="9608">
          <cell r="A9608" t="str">
            <v>001101707</v>
          </cell>
          <cell r="C9608" t="str">
            <v>GSX-notranja oprema</v>
          </cell>
          <cell r="D9608">
            <v>17.762799999999999</v>
          </cell>
          <cell r="E9608" t="str">
            <v>PD</v>
          </cell>
          <cell r="F9608">
            <v>32</v>
          </cell>
          <cell r="G9608">
            <v>12.078704</v>
          </cell>
          <cell r="H9608">
            <v>0</v>
          </cell>
          <cell r="I9608">
            <v>12.19949104</v>
          </cell>
          <cell r="J9608">
            <v>1537.13587104</v>
          </cell>
          <cell r="K9608">
            <v>0.55000000000000004</v>
          </cell>
          <cell r="L9608">
            <v>2383</v>
          </cell>
        </row>
        <row r="9609">
          <cell r="A9609" t="str">
            <v>001101708</v>
          </cell>
          <cell r="C9609" t="str">
            <v>GSX-notranja oprema</v>
          </cell>
          <cell r="D9609">
            <v>18.029</v>
          </cell>
          <cell r="E9609" t="str">
            <v>PD</v>
          </cell>
          <cell r="F9609">
            <v>32</v>
          </cell>
          <cell r="G9609">
            <v>12.259720000000002</v>
          </cell>
          <cell r="H9609">
            <v>0</v>
          </cell>
          <cell r="I9609">
            <v>12.382317200000001</v>
          </cell>
          <cell r="J9609">
            <v>1560.1719672000002</v>
          </cell>
          <cell r="K9609">
            <v>0.55000000000000004</v>
          </cell>
          <cell r="L9609">
            <v>2419</v>
          </cell>
        </row>
        <row r="9610">
          <cell r="A9610" t="str">
            <v>001101709</v>
          </cell>
          <cell r="C9610" t="str">
            <v>GSX-notranja oprema</v>
          </cell>
          <cell r="D9610">
            <v>21.3202</v>
          </cell>
          <cell r="E9610" t="str">
            <v>PD</v>
          </cell>
          <cell r="F9610">
            <v>32</v>
          </cell>
          <cell r="G9610">
            <v>14.497736000000002</v>
          </cell>
          <cell r="H9610">
            <v>0</v>
          </cell>
          <cell r="I9610">
            <v>14.642713360000002</v>
          </cell>
          <cell r="J9610">
            <v>1844.9818833600002</v>
          </cell>
          <cell r="K9610">
            <v>0.55000000000000004</v>
          </cell>
          <cell r="L9610">
            <v>2860</v>
          </cell>
        </row>
        <row r="9611">
          <cell r="A9611" t="str">
            <v>001101710</v>
          </cell>
          <cell r="C9611" t="str">
            <v>GSX-pribor</v>
          </cell>
          <cell r="D9611">
            <v>4.7915999999999999</v>
          </cell>
          <cell r="E9611" t="str">
            <v>PD</v>
          </cell>
          <cell r="F9611">
            <v>32</v>
          </cell>
          <cell r="G9611">
            <v>3.2582880000000003</v>
          </cell>
          <cell r="H9611">
            <v>0</v>
          </cell>
          <cell r="I9611">
            <v>3.2908708800000004</v>
          </cell>
          <cell r="J9611">
            <v>414.64973088000005</v>
          </cell>
          <cell r="K9611">
            <v>0.55000000000000004</v>
          </cell>
          <cell r="L9611">
            <v>643</v>
          </cell>
        </row>
        <row r="9612">
          <cell r="A9612" t="str">
            <v>001101711</v>
          </cell>
          <cell r="C9612" t="str">
            <v>GSX-pribor</v>
          </cell>
          <cell r="D9612">
            <v>5.2514000000000003</v>
          </cell>
          <cell r="E9612" t="str">
            <v>PD</v>
          </cell>
          <cell r="F9612">
            <v>32</v>
          </cell>
          <cell r="G9612">
            <v>3.5709520000000006</v>
          </cell>
          <cell r="H9612">
            <v>0</v>
          </cell>
          <cell r="I9612">
            <v>3.6066615200000007</v>
          </cell>
          <cell r="J9612">
            <v>454.43935152000012</v>
          </cell>
          <cell r="K9612">
            <v>0.55000000000000004</v>
          </cell>
          <cell r="L9612">
            <v>705</v>
          </cell>
        </row>
        <row r="9613">
          <cell r="A9613" t="str">
            <v>001101712</v>
          </cell>
          <cell r="C9613" t="str">
            <v>GSX-pribor</v>
          </cell>
          <cell r="D9613">
            <v>3.7509999999999994</v>
          </cell>
          <cell r="E9613" t="str">
            <v>PD</v>
          </cell>
          <cell r="F9613">
            <v>32</v>
          </cell>
          <cell r="G9613">
            <v>2.5506799999999998</v>
          </cell>
          <cell r="H9613">
            <v>0</v>
          </cell>
          <cell r="I9613">
            <v>2.5761867999999999</v>
          </cell>
          <cell r="J9613">
            <v>324.59953680000001</v>
          </cell>
          <cell r="K9613">
            <v>0.55000000000000004</v>
          </cell>
          <cell r="L9613">
            <v>504</v>
          </cell>
        </row>
        <row r="9614">
          <cell r="A9614" t="str">
            <v>001101713</v>
          </cell>
          <cell r="C9614" t="str">
            <v>GSX-pribor</v>
          </cell>
          <cell r="D9614">
            <v>5.1303999999999998</v>
          </cell>
          <cell r="E9614" t="str">
            <v>PD</v>
          </cell>
          <cell r="F9614">
            <v>32</v>
          </cell>
          <cell r="G9614">
            <v>3.4886720000000002</v>
          </cell>
          <cell r="H9614">
            <v>0</v>
          </cell>
          <cell r="I9614">
            <v>3.52355872</v>
          </cell>
          <cell r="J9614">
            <v>443.96839871999998</v>
          </cell>
          <cell r="K9614">
            <v>0.55000000000000004</v>
          </cell>
          <cell r="L9614">
            <v>689</v>
          </cell>
        </row>
        <row r="9615">
          <cell r="A9615" t="str">
            <v>001101714</v>
          </cell>
          <cell r="C9615" t="str">
            <v>GSX-pribor</v>
          </cell>
          <cell r="D9615">
            <v>25.894000000000002</v>
          </cell>
          <cell r="E9615" t="str">
            <v>PD</v>
          </cell>
          <cell r="F9615">
            <v>32</v>
          </cell>
          <cell r="G9615">
            <v>17.607920000000004</v>
          </cell>
          <cell r="H9615">
            <v>0</v>
          </cell>
          <cell r="I9615">
            <v>17.783999200000004</v>
          </cell>
          <cell r="J9615">
            <v>2240.7838992000006</v>
          </cell>
          <cell r="K9615">
            <v>0.55000000000000004</v>
          </cell>
          <cell r="L9615">
            <v>3474</v>
          </cell>
        </row>
        <row r="9616">
          <cell r="A9616" t="str">
            <v>001101715</v>
          </cell>
          <cell r="C9616" t="str">
            <v>GSX-notranja oprema</v>
          </cell>
          <cell r="D9616">
            <v>2.3231999999999999</v>
          </cell>
          <cell r="E9616" t="str">
            <v>PD</v>
          </cell>
          <cell r="F9616">
            <v>32</v>
          </cell>
          <cell r="G9616">
            <v>1.5797760000000001</v>
          </cell>
          <cell r="H9616">
            <v>0</v>
          </cell>
          <cell r="I9616">
            <v>1.5955737600000002</v>
          </cell>
          <cell r="J9616">
            <v>201.04229376000004</v>
          </cell>
          <cell r="K9616">
            <v>0.55000000000000004</v>
          </cell>
          <cell r="L9616">
            <v>312</v>
          </cell>
        </row>
        <row r="9617">
          <cell r="A9617" t="str">
            <v>001101716</v>
          </cell>
          <cell r="C9617" t="str">
            <v>GSX-notranja oprema</v>
          </cell>
          <cell r="D9617">
            <v>8.2037999999999993</v>
          </cell>
          <cell r="E9617" t="str">
            <v>PD</v>
          </cell>
          <cell r="F9617">
            <v>32</v>
          </cell>
          <cell r="G9617">
            <v>5.5785840000000002</v>
          </cell>
          <cell r="H9617">
            <v>0</v>
          </cell>
          <cell r="I9617">
            <v>5.6343698400000006</v>
          </cell>
          <cell r="J9617">
            <v>709.93059984000013</v>
          </cell>
          <cell r="K9617">
            <v>0.55000000000000004</v>
          </cell>
          <cell r="L9617">
            <v>1101</v>
          </cell>
        </row>
        <row r="9618">
          <cell r="A9618" t="str">
            <v>001101717</v>
          </cell>
          <cell r="C9618" t="str">
            <v>GSX-notranja oprema</v>
          </cell>
          <cell r="D9618">
            <v>6.8243999999999998</v>
          </cell>
          <cell r="E9618" t="str">
            <v>PD</v>
          </cell>
          <cell r="F9618">
            <v>32</v>
          </cell>
          <cell r="G9618">
            <v>4.6405919999999998</v>
          </cell>
          <cell r="H9618">
            <v>0</v>
          </cell>
          <cell r="I9618">
            <v>4.6869979199999996</v>
          </cell>
          <cell r="J9618">
            <v>590.56173791999993</v>
          </cell>
          <cell r="K9618">
            <v>0.55000000000000004</v>
          </cell>
          <cell r="L9618">
            <v>916</v>
          </cell>
        </row>
        <row r="9619">
          <cell r="A9619" t="str">
            <v>001101718</v>
          </cell>
          <cell r="C9619" t="str">
            <v>GSX-notranja oprema</v>
          </cell>
          <cell r="D9619">
            <v>2.3473999999999999</v>
          </cell>
          <cell r="E9619" t="str">
            <v>PD</v>
          </cell>
          <cell r="F9619">
            <v>32</v>
          </cell>
          <cell r="G9619">
            <v>1.5962320000000001</v>
          </cell>
          <cell r="H9619">
            <v>0</v>
          </cell>
          <cell r="I9619">
            <v>1.6121943200000002</v>
          </cell>
          <cell r="J9619">
            <v>203.13648432000002</v>
          </cell>
          <cell r="K9619">
            <v>0.55000000000000004</v>
          </cell>
          <cell r="L9619">
            <v>315</v>
          </cell>
        </row>
        <row r="9620">
          <cell r="A9620" t="str">
            <v>001102180</v>
          </cell>
          <cell r="C9620" t="str">
            <v>GSX-pribor</v>
          </cell>
          <cell r="D9620">
            <v>10.3576</v>
          </cell>
          <cell r="E9620" t="str">
            <v>PD</v>
          </cell>
          <cell r="F9620">
            <v>32</v>
          </cell>
          <cell r="G9620">
            <v>7.0431680000000005</v>
          </cell>
          <cell r="H9620">
            <v>0</v>
          </cell>
          <cell r="I9620">
            <v>7.113599680000001</v>
          </cell>
          <cell r="J9620">
            <v>896.31355968000014</v>
          </cell>
          <cell r="K9620">
            <v>0.55000000000000004</v>
          </cell>
          <cell r="L9620">
            <v>1390</v>
          </cell>
        </row>
        <row r="9621">
          <cell r="A9621" t="str">
            <v>002911040</v>
          </cell>
          <cell r="C9621" t="str">
            <v>GSX-notranja oprema</v>
          </cell>
          <cell r="D9621">
            <v>0.89539999999999997</v>
          </cell>
          <cell r="E9621" t="str">
            <v>PD</v>
          </cell>
          <cell r="F9621">
            <v>32</v>
          </cell>
          <cell r="G9621">
            <v>0.60887200000000008</v>
          </cell>
          <cell r="H9621">
            <v>0</v>
          </cell>
          <cell r="I9621">
            <v>0.61496072000000013</v>
          </cell>
          <cell r="J9621">
            <v>77.485050720000018</v>
          </cell>
          <cell r="K9621">
            <v>0.55000000000000004</v>
          </cell>
          <cell r="L9621">
            <v>121</v>
          </cell>
        </row>
        <row r="9622">
          <cell r="A9622" t="str">
            <v>002911041</v>
          </cell>
          <cell r="C9622" t="str">
            <v>GSX-notranja oprema</v>
          </cell>
          <cell r="D9622">
            <v>0.96170800000000001</v>
          </cell>
          <cell r="E9622" t="str">
            <v>PD</v>
          </cell>
          <cell r="F9622">
            <v>32</v>
          </cell>
          <cell r="G9622">
            <v>0.65396144</v>
          </cell>
          <cell r="H9622">
            <v>0</v>
          </cell>
          <cell r="I9622">
            <v>0.66050105440000006</v>
          </cell>
          <cell r="J9622">
            <v>83.223132854400006</v>
          </cell>
          <cell r="K9622">
            <v>0.55000000000000004</v>
          </cell>
          <cell r="L9622">
            <v>129</v>
          </cell>
        </row>
        <row r="9623">
          <cell r="A9623" t="str">
            <v>002911042</v>
          </cell>
          <cell r="C9623" t="str">
            <v>GSX-notranja oprema</v>
          </cell>
          <cell r="D9623">
            <v>1.3944040000000002</v>
          </cell>
          <cell r="E9623" t="str">
            <v>PD</v>
          </cell>
          <cell r="F9623">
            <v>32</v>
          </cell>
          <cell r="G9623">
            <v>0.94819472000000016</v>
          </cell>
          <cell r="H9623">
            <v>0</v>
          </cell>
          <cell r="I9623">
            <v>0.95767666720000022</v>
          </cell>
          <cell r="J9623">
            <v>120.66726006720003</v>
          </cell>
          <cell r="K9623">
            <v>0.55000000000000004</v>
          </cell>
          <cell r="L9623">
            <v>188</v>
          </cell>
        </row>
        <row r="9624">
          <cell r="A9624" t="str">
            <v>002911043</v>
          </cell>
          <cell r="C9624" t="str">
            <v>GSX-notranja oprema</v>
          </cell>
          <cell r="D9624">
            <v>1.5146780000000002</v>
          </cell>
          <cell r="E9624" t="str">
            <v>PD</v>
          </cell>
          <cell r="F9624">
            <v>32</v>
          </cell>
          <cell r="G9624">
            <v>1.0299810400000002</v>
          </cell>
          <cell r="H9624">
            <v>0</v>
          </cell>
          <cell r="I9624">
            <v>1.0402808504000003</v>
          </cell>
          <cell r="J9624">
            <v>131.07538715040005</v>
          </cell>
          <cell r="K9624">
            <v>0.55000000000000004</v>
          </cell>
          <cell r="L9624">
            <v>204</v>
          </cell>
        </row>
        <row r="9625">
          <cell r="A9625" t="str">
            <v>002911044</v>
          </cell>
          <cell r="C9625" t="str">
            <v>GSX-notranja oprema</v>
          </cell>
          <cell r="D9625">
            <v>2.0674060000000001</v>
          </cell>
          <cell r="E9625" t="str">
            <v>PD</v>
          </cell>
          <cell r="F9625">
            <v>32</v>
          </cell>
          <cell r="G9625">
            <v>1.40583608</v>
          </cell>
          <cell r="H9625">
            <v>0</v>
          </cell>
          <cell r="I9625">
            <v>1.4198944408</v>
          </cell>
          <cell r="J9625">
            <v>178.90669954080002</v>
          </cell>
          <cell r="K9625">
            <v>0.55000000000000004</v>
          </cell>
          <cell r="L9625">
            <v>278</v>
          </cell>
        </row>
        <row r="9626">
          <cell r="A9626" t="str">
            <v>002911045</v>
          </cell>
          <cell r="C9626" t="str">
            <v>GSX-notranja oprema</v>
          </cell>
          <cell r="D9626">
            <v>2.59666</v>
          </cell>
          <cell r="E9626" t="str">
            <v>PD</v>
          </cell>
          <cell r="F9626">
            <v>32</v>
          </cell>
          <cell r="G9626">
            <v>1.7657288000000002</v>
          </cell>
          <cell r="H9626">
            <v>0</v>
          </cell>
          <cell r="I9626">
            <v>1.7833860880000003</v>
          </cell>
          <cell r="J9626">
            <v>224.70664708800004</v>
          </cell>
          <cell r="K9626">
            <v>0.55000000000000004</v>
          </cell>
          <cell r="L9626">
            <v>349</v>
          </cell>
        </row>
        <row r="9627">
          <cell r="A9627" t="str">
            <v>004482054</v>
          </cell>
          <cell r="C9627" t="str">
            <v>EZCZ 1643</v>
          </cell>
          <cell r="D9627">
            <v>13.427957472032604</v>
          </cell>
          <cell r="E9627" t="str">
            <v>RB</v>
          </cell>
          <cell r="F9627">
            <v>32</v>
          </cell>
          <cell r="G9627">
            <v>9.1310110809821712</v>
          </cell>
          <cell r="H9627">
            <v>0</v>
          </cell>
          <cell r="I9627">
            <v>9.2223211917919929</v>
          </cell>
          <cell r="J9627">
            <v>1162.012470165791</v>
          </cell>
          <cell r="K9627">
            <v>0.55000000000000004</v>
          </cell>
          <cell r="L9627">
            <v>1802</v>
          </cell>
        </row>
        <row r="9628">
          <cell r="A9628" t="str">
            <v>004482055</v>
          </cell>
          <cell r="C9628" t="str">
            <v>EZCZ 1653</v>
          </cell>
          <cell r="D9628">
            <v>14.161714072496771</v>
          </cell>
          <cell r="E9628" t="str">
            <v>RB</v>
          </cell>
          <cell r="F9628">
            <v>32</v>
          </cell>
          <cell r="G9628">
            <v>9.6299655692978057</v>
          </cell>
          <cell r="H9628">
            <v>0</v>
          </cell>
          <cell r="I9628">
            <v>9.7262652249907831</v>
          </cell>
          <cell r="J9628">
            <v>1225.5094183488386</v>
          </cell>
          <cell r="K9628">
            <v>0.55000000000000004</v>
          </cell>
          <cell r="L9628">
            <v>1900</v>
          </cell>
        </row>
        <row r="9629">
          <cell r="A9629" t="str">
            <v>004482056</v>
          </cell>
          <cell r="C9629" t="str">
            <v>EZCZ 3243</v>
          </cell>
          <cell r="D9629">
            <v>19.376350256191937</v>
          </cell>
          <cell r="E9629" t="str">
            <v>RB</v>
          </cell>
          <cell r="F9629">
            <v>32</v>
          </cell>
          <cell r="G9629">
            <v>13.175918174210519</v>
          </cell>
          <cell r="H9629">
            <v>0</v>
          </cell>
          <cell r="I9629">
            <v>13.307677355952624</v>
          </cell>
          <cell r="J9629">
            <v>1676.7673468500307</v>
          </cell>
          <cell r="K9629">
            <v>0.55000000000000004</v>
          </cell>
          <cell r="L9629">
            <v>2599</v>
          </cell>
        </row>
        <row r="9630">
          <cell r="A9630" t="str">
            <v>004482057</v>
          </cell>
          <cell r="C9630" t="str">
            <v>EZCZ 3253</v>
          </cell>
          <cell r="D9630">
            <v>20.207959279387953</v>
          </cell>
          <cell r="E9630" t="str">
            <v>RB</v>
          </cell>
          <cell r="F9630">
            <v>32</v>
          </cell>
          <cell r="G9630">
            <v>13.74141230998381</v>
          </cell>
          <cell r="H9630">
            <v>0</v>
          </cell>
          <cell r="I9630">
            <v>13.878826433083647</v>
          </cell>
          <cell r="J9630">
            <v>1748.7321305685396</v>
          </cell>
          <cell r="K9630">
            <v>0.55000000000000004</v>
          </cell>
          <cell r="L9630">
            <v>2711</v>
          </cell>
        </row>
        <row r="9631">
          <cell r="A9631" t="str">
            <v>004482096</v>
          </cell>
          <cell r="C9631" t="str">
            <v>EZB 16</v>
          </cell>
          <cell r="D9631">
            <v>8.9813228225071331</v>
          </cell>
          <cell r="E9631" t="str">
            <v>RB</v>
          </cell>
          <cell r="F9631">
            <v>32</v>
          </cell>
          <cell r="G9631">
            <v>6.1072995193048509</v>
          </cell>
          <cell r="H9631">
            <v>0</v>
          </cell>
          <cell r="I9631">
            <v>6.1683725144978991</v>
          </cell>
          <cell r="J9631">
            <v>777.21493682673531</v>
          </cell>
          <cell r="K9631">
            <v>0.55000000000000004</v>
          </cell>
          <cell r="L9631">
            <v>1205</v>
          </cell>
        </row>
        <row r="9632">
          <cell r="A9632" t="str">
            <v>004482102</v>
          </cell>
          <cell r="C9632" t="str">
            <v>EZBN 16</v>
          </cell>
          <cell r="D9632">
            <v>10.97717423542573</v>
          </cell>
          <cell r="E9632" t="str">
            <v>RB</v>
          </cell>
          <cell r="F9632">
            <v>32</v>
          </cell>
          <cell r="G9632">
            <v>7.4644784800894968</v>
          </cell>
          <cell r="H9632">
            <v>0</v>
          </cell>
          <cell r="I9632">
            <v>7.5391232648903914</v>
          </cell>
          <cell r="J9632">
            <v>949.92953137618929</v>
          </cell>
          <cell r="K9632">
            <v>0.55000000000000004</v>
          </cell>
          <cell r="L9632">
            <v>1473</v>
          </cell>
        </row>
        <row r="9633">
          <cell r="A9633" t="str">
            <v>004482123</v>
          </cell>
          <cell r="C9633" t="str">
            <v>EE 16</v>
          </cell>
          <cell r="D9633">
            <v>2.8939871094199283</v>
          </cell>
          <cell r="E9633" t="str">
            <v>RB</v>
          </cell>
          <cell r="F9633">
            <v>32</v>
          </cell>
          <cell r="G9633">
            <v>1.9679112344055514</v>
          </cell>
          <cell r="H9633">
            <v>0</v>
          </cell>
          <cell r="I9633">
            <v>1.987590346749607</v>
          </cell>
          <cell r="J9633">
            <v>250.43638369045047</v>
          </cell>
          <cell r="K9633">
            <v>0.55000000000000004</v>
          </cell>
          <cell r="L9633">
            <v>389</v>
          </cell>
        </row>
        <row r="9634">
          <cell r="A9634" t="str">
            <v>004482125</v>
          </cell>
          <cell r="C9634" t="str">
            <v>EEH 16</v>
          </cell>
          <cell r="D9634">
            <v>5.5253852227279268</v>
          </cell>
          <cell r="E9634" t="str">
            <v>RB</v>
          </cell>
          <cell r="F9634">
            <v>32</v>
          </cell>
          <cell r="G9634">
            <v>3.7572619514549905</v>
          </cell>
          <cell r="H9634">
            <v>0</v>
          </cell>
          <cell r="I9634">
            <v>3.7948345709695404</v>
          </cell>
          <cell r="J9634">
            <v>478.14915594216211</v>
          </cell>
          <cell r="K9634">
            <v>0.55000000000000004</v>
          </cell>
          <cell r="L9634">
            <v>742</v>
          </cell>
        </row>
        <row r="9635">
          <cell r="A9635" t="str">
            <v>004421102</v>
          </cell>
          <cell r="C9635" t="str">
            <v>NVT 16A 24V 2P</v>
          </cell>
          <cell r="D9635">
            <v>11.712581405328001</v>
          </cell>
          <cell r="E9635" t="str">
            <v>RB</v>
          </cell>
          <cell r="F9635">
            <v>32</v>
          </cell>
          <cell r="G9635">
            <v>7.9645553556230411</v>
          </cell>
          <cell r="H9635">
            <v>0</v>
          </cell>
          <cell r="I9635">
            <v>8.0442009091792723</v>
          </cell>
          <cell r="J9635">
            <v>1013.5693145565883</v>
          </cell>
          <cell r="K9635">
            <v>0.55000000000000004</v>
          </cell>
          <cell r="L9635">
            <v>1572</v>
          </cell>
        </row>
        <row r="9636">
          <cell r="A9636" t="str">
            <v>004422103</v>
          </cell>
          <cell r="C9636" t="str">
            <v>NVT 16A 220V 2P+Z</v>
          </cell>
          <cell r="D9636">
            <v>3.779517383796001</v>
          </cell>
          <cell r="E9636" t="str">
            <v>RB</v>
          </cell>
          <cell r="F9636">
            <v>32</v>
          </cell>
          <cell r="G9636">
            <v>2.5700718209812807</v>
          </cell>
          <cell r="H9636">
            <v>0</v>
          </cell>
          <cell r="I9636">
            <v>2.5957725391910937</v>
          </cell>
          <cell r="J9636">
            <v>327.06733993807779</v>
          </cell>
          <cell r="K9636">
            <v>0.55000000000000004</v>
          </cell>
          <cell r="L9636">
            <v>507</v>
          </cell>
        </row>
        <row r="9637">
          <cell r="A9637" t="str">
            <v>004423104</v>
          </cell>
          <cell r="C9637" t="str">
            <v>NVT 16A 380V 3P+Z</v>
          </cell>
          <cell r="D9637">
            <v>4.0703813938800009</v>
          </cell>
          <cell r="E9637" t="str">
            <v>RB</v>
          </cell>
          <cell r="F9637">
            <v>32</v>
          </cell>
          <cell r="G9637">
            <v>2.7678593478384008</v>
          </cell>
          <cell r="H9637">
            <v>0</v>
          </cell>
          <cell r="I9637">
            <v>2.7955379413167849</v>
          </cell>
          <cell r="J9637">
            <v>352.23778060591491</v>
          </cell>
          <cell r="K9637">
            <v>0.55000000000000004</v>
          </cell>
          <cell r="L9637">
            <v>546</v>
          </cell>
        </row>
        <row r="9638">
          <cell r="A9638" t="str">
            <v>004423105</v>
          </cell>
          <cell r="C9638" t="str">
            <v>NVT 16A 380V 3P+N+Z</v>
          </cell>
          <cell r="D9638">
            <v>4.3610310605520013</v>
          </cell>
          <cell r="E9638" t="str">
            <v>RB</v>
          </cell>
          <cell r="F9638">
            <v>32</v>
          </cell>
          <cell r="G9638">
            <v>2.965501121175361</v>
          </cell>
          <cell r="H9638">
            <v>0</v>
          </cell>
          <cell r="I9638">
            <v>2.9951561323871148</v>
          </cell>
          <cell r="J9638">
            <v>377.38967268077647</v>
          </cell>
          <cell r="K9638">
            <v>0.55000000000000004</v>
          </cell>
          <cell r="L9638">
            <v>585</v>
          </cell>
        </row>
        <row r="9639">
          <cell r="A9639" t="str">
            <v>004423304</v>
          </cell>
          <cell r="C9639" t="str">
            <v>NVT 32A 380V 3P+Z</v>
          </cell>
          <cell r="D9639">
            <v>5.2333015756859993</v>
          </cell>
          <cell r="E9639" t="str">
            <v>RB</v>
          </cell>
          <cell r="F9639">
            <v>32</v>
          </cell>
          <cell r="G9639">
            <v>3.5586450714664797</v>
          </cell>
          <cell r="H9639">
            <v>0</v>
          </cell>
          <cell r="I9639">
            <v>3.5942315221811447</v>
          </cell>
          <cell r="J9639">
            <v>452.87317179482426</v>
          </cell>
          <cell r="K9639">
            <v>0.55000000000000004</v>
          </cell>
          <cell r="L9639">
            <v>702</v>
          </cell>
        </row>
        <row r="9640">
          <cell r="A9640" t="str">
            <v>004423305</v>
          </cell>
          <cell r="C9640" t="str">
            <v>NVT 32A 380V 3P+N+Z</v>
          </cell>
          <cell r="D9640">
            <v>5.8147080807360005</v>
          </cell>
          <cell r="E9640" t="str">
            <v>RB</v>
          </cell>
          <cell r="F9640">
            <v>32</v>
          </cell>
          <cell r="G9640">
            <v>3.9540014949004805</v>
          </cell>
          <cell r="H9640">
            <v>0</v>
          </cell>
          <cell r="I9640">
            <v>3.9935415098494853</v>
          </cell>
          <cell r="J9640">
            <v>503.18623024103516</v>
          </cell>
          <cell r="K9640">
            <v>0.55000000000000004</v>
          </cell>
          <cell r="L9640">
            <v>780</v>
          </cell>
        </row>
        <row r="9641">
          <cell r="A9641" t="str">
            <v>004423604</v>
          </cell>
          <cell r="C9641" t="str">
            <v>NVT 63A 380V 3P+Z</v>
          </cell>
          <cell r="D9641">
            <v>17.001183581309999</v>
          </cell>
          <cell r="E9641" t="str">
            <v>RB</v>
          </cell>
          <cell r="F9641">
            <v>32</v>
          </cell>
          <cell r="G9641">
            <v>11.560804835290799</v>
          </cell>
          <cell r="H9641">
            <v>0</v>
          </cell>
          <cell r="I9641">
            <v>11.676412883643707</v>
          </cell>
          <cell r="J9641">
            <v>1471.228023339107</v>
          </cell>
          <cell r="K9641">
            <v>0.55000000000000004</v>
          </cell>
          <cell r="L9641">
            <v>2281</v>
          </cell>
        </row>
        <row r="9642">
          <cell r="A9642" t="str">
            <v>004423605</v>
          </cell>
          <cell r="C9642" t="str">
            <v>NVT 63A 380V 3P+N+Z</v>
          </cell>
          <cell r="D9642">
            <v>18.856432983876001</v>
          </cell>
          <cell r="E9642" t="str">
            <v>RB</v>
          </cell>
          <cell r="F9642">
            <v>32</v>
          </cell>
          <cell r="G9642">
            <v>12.822374429035682</v>
          </cell>
          <cell r="H9642">
            <v>0</v>
          </cell>
          <cell r="I9642">
            <v>12.950598173326039</v>
          </cell>
          <cell r="J9642">
            <v>1631.7753698390809</v>
          </cell>
          <cell r="K9642">
            <v>0.55000000000000004</v>
          </cell>
          <cell r="L9642">
            <v>2530</v>
          </cell>
        </row>
        <row r="9643">
          <cell r="A9643" t="str">
            <v>004425103</v>
          </cell>
          <cell r="C9643" t="str">
            <v>NVT 16A 220V 2P+Z</v>
          </cell>
          <cell r="D9643">
            <v>10.646544445745999</v>
          </cell>
          <cell r="E9643" t="str">
            <v>RB</v>
          </cell>
          <cell r="F9643">
            <v>32</v>
          </cell>
          <cell r="G9643">
            <v>7.2396502231072795</v>
          </cell>
          <cell r="H9643">
            <v>0</v>
          </cell>
          <cell r="I9643">
            <v>7.3120467253383525</v>
          </cell>
          <cell r="J9643">
            <v>921.31788739263243</v>
          </cell>
          <cell r="K9643">
            <v>0.55000000000000004</v>
          </cell>
          <cell r="L9643">
            <v>1429</v>
          </cell>
        </row>
        <row r="9644">
          <cell r="A9644" t="str">
            <v>004426104</v>
          </cell>
          <cell r="C9644" t="str">
            <v>NVT 16A 380V 3P+Z</v>
          </cell>
          <cell r="D9644">
            <v>13.996946318718003</v>
          </cell>
          <cell r="E9644" t="str">
            <v>RB</v>
          </cell>
          <cell r="F9644">
            <v>32</v>
          </cell>
          <cell r="G9644">
            <v>9.5179234967282422</v>
          </cell>
          <cell r="H9644">
            <v>0</v>
          </cell>
          <cell r="I9644">
            <v>9.6131027316955251</v>
          </cell>
          <cell r="J9644">
            <v>1211.2509441936361</v>
          </cell>
          <cell r="K9644">
            <v>0.55000000000000004</v>
          </cell>
          <cell r="L9644">
            <v>1878</v>
          </cell>
        </row>
        <row r="9645">
          <cell r="A9645" t="str">
            <v>004426105</v>
          </cell>
          <cell r="C9645" t="str">
            <v>NVT 16A 380V 3P+N+Z</v>
          </cell>
          <cell r="D9645">
            <v>13.927820568348</v>
          </cell>
          <cell r="E9645" t="str">
            <v>RB</v>
          </cell>
          <cell r="F9645">
            <v>32</v>
          </cell>
          <cell r="G9645">
            <v>9.4709179864766408</v>
          </cell>
          <cell r="H9645">
            <v>0</v>
          </cell>
          <cell r="I9645">
            <v>9.5656271663414074</v>
          </cell>
          <cell r="J9645">
            <v>1205.2690229590173</v>
          </cell>
          <cell r="K9645">
            <v>0.55000000000000004</v>
          </cell>
          <cell r="L9645">
            <v>1869</v>
          </cell>
        </row>
        <row r="9646">
          <cell r="A9646" t="str">
            <v>004426304</v>
          </cell>
          <cell r="C9646" t="str">
            <v>NVT 32A 380V 3P+Z</v>
          </cell>
          <cell r="D9646">
            <v>15.381390416826001</v>
          </cell>
          <cell r="E9646" t="str">
            <v>RB</v>
          </cell>
          <cell r="F9646">
            <v>32</v>
          </cell>
          <cell r="G9646">
            <v>10.459345483441682</v>
          </cell>
          <cell r="H9646">
            <v>0</v>
          </cell>
          <cell r="I9646">
            <v>10.563938938276099</v>
          </cell>
          <cell r="J9646">
            <v>1331.0563062227884</v>
          </cell>
          <cell r="K9646">
            <v>0.55000000000000004</v>
          </cell>
          <cell r="L9646">
            <v>2064</v>
          </cell>
        </row>
        <row r="9647">
          <cell r="A9647" t="str">
            <v>004426305</v>
          </cell>
          <cell r="C9647" t="str">
            <v>NVT 32A 380V 3P+N+Z</v>
          </cell>
          <cell r="D9647">
            <v>16.973533281161995</v>
          </cell>
          <cell r="E9647" t="str">
            <v>RB</v>
          </cell>
          <cell r="F9647">
            <v>32</v>
          </cell>
          <cell r="G9647">
            <v>11.542002631190158</v>
          </cell>
          <cell r="H9647">
            <v>0</v>
          </cell>
          <cell r="I9647">
            <v>11.65742265750206</v>
          </cell>
          <cell r="J9647">
            <v>1468.8352548452597</v>
          </cell>
          <cell r="K9647">
            <v>0.55000000000000004</v>
          </cell>
          <cell r="L9647">
            <v>2277</v>
          </cell>
        </row>
        <row r="9648">
          <cell r="A9648" t="str">
            <v>004426604</v>
          </cell>
          <cell r="C9648" t="str">
            <v>NVT 63A 380V 3P+Z</v>
          </cell>
          <cell r="D9648">
            <v>30.541256917349994</v>
          </cell>
          <cell r="E9648" t="str">
            <v>RB</v>
          </cell>
          <cell r="F9648">
            <v>32</v>
          </cell>
          <cell r="G9648">
            <v>20.768054703797997</v>
          </cell>
          <cell r="H9648">
            <v>0</v>
          </cell>
          <cell r="I9648">
            <v>20.975735250835978</v>
          </cell>
          <cell r="J9648">
            <v>2642.9426416053334</v>
          </cell>
          <cell r="K9648">
            <v>0.55000000000000004</v>
          </cell>
          <cell r="L9648">
            <v>4097</v>
          </cell>
        </row>
        <row r="9649">
          <cell r="A9649" t="str">
            <v>004426605</v>
          </cell>
          <cell r="C9649" t="str">
            <v>NVT 63A 380V 3P+N+Z</v>
          </cell>
          <cell r="D9649">
            <v>32.188807553688001</v>
          </cell>
          <cell r="E9649" t="str">
            <v>RB</v>
          </cell>
          <cell r="F9649">
            <v>32</v>
          </cell>
          <cell r="G9649">
            <v>21.888389136507843</v>
          </cell>
          <cell r="H9649">
            <v>0</v>
          </cell>
          <cell r="I9649">
            <v>22.107273027872921</v>
          </cell>
          <cell r="J9649">
            <v>2785.5164015119881</v>
          </cell>
          <cell r="K9649">
            <v>0.55000000000000004</v>
          </cell>
          <cell r="L9649">
            <v>4318</v>
          </cell>
        </row>
        <row r="9650">
          <cell r="A9650" t="str">
            <v>004426854</v>
          </cell>
          <cell r="C9650" t="str">
            <v>NVT 125A 380V 3P+Z</v>
          </cell>
          <cell r="D9650">
            <v>105.77332958011202</v>
          </cell>
          <cell r="E9650" t="str">
            <v>RB</v>
          </cell>
          <cell r="F9650">
            <v>32</v>
          </cell>
          <cell r="G9650">
            <v>71.925864114476184</v>
          </cell>
          <cell r="H9650">
            <v>0</v>
          </cell>
          <cell r="I9650">
            <v>72.645122755620946</v>
          </cell>
          <cell r="J9650">
            <v>9153.2854672082394</v>
          </cell>
          <cell r="K9650">
            <v>0.55000000000000004</v>
          </cell>
          <cell r="L9650">
            <v>14188</v>
          </cell>
        </row>
        <row r="9651">
          <cell r="A9651" t="str">
            <v>004426855</v>
          </cell>
          <cell r="C9651" t="str">
            <v>NVT 125A 380V 3P+N+Z</v>
          </cell>
          <cell r="D9651">
            <v>111.75436814856</v>
          </cell>
          <cell r="E9651" t="str">
            <v>RB</v>
          </cell>
          <cell r="F9651">
            <v>32</v>
          </cell>
          <cell r="G9651">
            <v>75.992970341020808</v>
          </cell>
          <cell r="H9651">
            <v>0</v>
          </cell>
          <cell r="I9651">
            <v>76.752900044431016</v>
          </cell>
          <cell r="J9651">
            <v>9670.8654055983079</v>
          </cell>
          <cell r="K9651">
            <v>0.55000000000000004</v>
          </cell>
          <cell r="L9651">
            <v>14990</v>
          </cell>
        </row>
        <row r="9652">
          <cell r="A9652" t="str">
            <v>004431102</v>
          </cell>
          <cell r="C9652" t="str">
            <v>VVT 16A 24V 2P</v>
          </cell>
          <cell r="D9652">
            <v>7.0884438065459996</v>
          </cell>
          <cell r="E9652" t="str">
            <v>RB</v>
          </cell>
          <cell r="F9652">
            <v>32</v>
          </cell>
          <cell r="G9652">
            <v>4.8201417884512798</v>
          </cell>
          <cell r="H9652">
            <v>0</v>
          </cell>
          <cell r="I9652">
            <v>4.8683432063357923</v>
          </cell>
          <cell r="J9652">
            <v>613.41124399830983</v>
          </cell>
          <cell r="K9652">
            <v>0.55000000000000004</v>
          </cell>
          <cell r="L9652">
            <v>951</v>
          </cell>
        </row>
        <row r="9653">
          <cell r="A9653" t="str">
            <v>004432103</v>
          </cell>
          <cell r="C9653" t="str">
            <v>VVT 16A 220V 2P+Z</v>
          </cell>
          <cell r="D9653">
            <v>3.4887605454179997</v>
          </cell>
          <cell r="E9653" t="str">
            <v>RB</v>
          </cell>
          <cell r="F9653">
            <v>32</v>
          </cell>
          <cell r="G9653">
            <v>2.3723571708842401</v>
          </cell>
          <cell r="H9653">
            <v>0</v>
          </cell>
          <cell r="I9653">
            <v>2.3960807425930826</v>
          </cell>
          <cell r="J9653">
            <v>301.9061735667284</v>
          </cell>
          <cell r="K9653">
            <v>0.55000000000000004</v>
          </cell>
          <cell r="L9653">
            <v>468</v>
          </cell>
        </row>
        <row r="9654">
          <cell r="A9654" t="str">
            <v>004433104</v>
          </cell>
          <cell r="C9654" t="str">
            <v>VVT 16A 380 3P+Z</v>
          </cell>
          <cell r="D9654">
            <v>4.9150016088659996</v>
          </cell>
          <cell r="E9654" t="str">
            <v>RB</v>
          </cell>
          <cell r="F9654">
            <v>32</v>
          </cell>
          <cell r="G9654">
            <v>3.34220109402888</v>
          </cell>
          <cell r="H9654">
            <v>0</v>
          </cell>
          <cell r="I9654">
            <v>3.375623104969169</v>
          </cell>
          <cell r="J9654">
            <v>425.32851122611527</v>
          </cell>
          <cell r="K9654">
            <v>0.55000000000000004</v>
          </cell>
          <cell r="L9654">
            <v>660</v>
          </cell>
        </row>
        <row r="9655">
          <cell r="A9655" t="str">
            <v>004433105</v>
          </cell>
          <cell r="C9655" t="str">
            <v>VVT 16A 380V 3P+N+Z</v>
          </cell>
          <cell r="D9655">
            <v>5.7317571802920009</v>
          </cell>
          <cell r="E9655" t="str">
            <v>RB</v>
          </cell>
          <cell r="F9655">
            <v>32</v>
          </cell>
          <cell r="G9655">
            <v>3.8975948825985607</v>
          </cell>
          <cell r="H9655">
            <v>0</v>
          </cell>
          <cell r="I9655">
            <v>3.9365708314245462</v>
          </cell>
          <cell r="J9655">
            <v>496.00792475949282</v>
          </cell>
          <cell r="K9655">
            <v>0.55000000000000004</v>
          </cell>
          <cell r="L9655">
            <v>769</v>
          </cell>
        </row>
        <row r="9656">
          <cell r="A9656" t="str">
            <v>004433304</v>
          </cell>
          <cell r="C9656" t="str">
            <v>VVT 32A 380V 3P+Z</v>
          </cell>
          <cell r="D9656">
            <v>5.7870577805879995</v>
          </cell>
          <cell r="E9656" t="str">
            <v>RB</v>
          </cell>
          <cell r="F9656">
            <v>32</v>
          </cell>
          <cell r="G9656">
            <v>3.9351992907998401</v>
          </cell>
          <cell r="H9656">
            <v>0</v>
          </cell>
          <cell r="I9656">
            <v>3.9745512837078385</v>
          </cell>
          <cell r="J9656">
            <v>500.79346174718768</v>
          </cell>
          <cell r="K9656">
            <v>0.55000000000000004</v>
          </cell>
          <cell r="L9656">
            <v>777</v>
          </cell>
        </row>
        <row r="9657">
          <cell r="A9657" t="str">
            <v>004433305</v>
          </cell>
          <cell r="C9657" t="str">
            <v>VVT 32A 380V 3P+N+Z</v>
          </cell>
          <cell r="D9657">
            <v>6.7147360677239991</v>
          </cell>
          <cell r="E9657" t="str">
            <v>RB</v>
          </cell>
          <cell r="F9657">
            <v>32</v>
          </cell>
          <cell r="G9657">
            <v>4.5660205260523199</v>
          </cell>
          <cell r="H9657">
            <v>0</v>
          </cell>
          <cell r="I9657">
            <v>4.611680731312843</v>
          </cell>
          <cell r="J9657">
            <v>581.07177214541821</v>
          </cell>
          <cell r="K9657">
            <v>0.55000000000000004</v>
          </cell>
          <cell r="L9657">
            <v>901</v>
          </cell>
        </row>
        <row r="9658">
          <cell r="A9658" t="str">
            <v>004439103</v>
          </cell>
          <cell r="C9658" t="str">
            <v>VVT 16A 250V 2P-Šuko</v>
          </cell>
          <cell r="D9658">
            <v>4.541079526632001</v>
          </cell>
          <cell r="E9658" t="str">
            <v>RB</v>
          </cell>
          <cell r="F9658">
            <v>32</v>
          </cell>
          <cell r="G9658">
            <v>3.0879340781097611</v>
          </cell>
          <cell r="H9658">
            <v>0</v>
          </cell>
          <cell r="I9658">
            <v>3.1188134188908587</v>
          </cell>
          <cell r="J9658">
            <v>392.97049078024821</v>
          </cell>
          <cell r="K9658">
            <v>0.55000000000000004</v>
          </cell>
          <cell r="L9658">
            <v>610</v>
          </cell>
        </row>
        <row r="9659">
          <cell r="A9659" t="str">
            <v>004433604</v>
          </cell>
          <cell r="C9659" t="str">
            <v>VVT 63A 380V 3P+Z</v>
          </cell>
          <cell r="D9659">
            <v>15.699797555352001</v>
          </cell>
          <cell r="E9659" t="str">
            <v>RB</v>
          </cell>
          <cell r="F9659">
            <v>32</v>
          </cell>
          <cell r="G9659">
            <v>10.675862337639362</v>
          </cell>
          <cell r="H9659">
            <v>0</v>
          </cell>
          <cell r="I9659">
            <v>10.782620961015756</v>
          </cell>
          <cell r="J9659">
            <v>1358.6102410879853</v>
          </cell>
          <cell r="K9659">
            <v>0.55000000000000004</v>
          </cell>
          <cell r="L9659">
            <v>2106</v>
          </cell>
        </row>
        <row r="9660">
          <cell r="A9660" t="str">
            <v>004433605</v>
          </cell>
          <cell r="C9660" t="str">
            <v>VVT 63A 380V 3P+N+Z</v>
          </cell>
          <cell r="D9660">
            <v>17.291833247981998</v>
          </cell>
          <cell r="E9660" t="str">
            <v>RB</v>
          </cell>
          <cell r="F9660">
            <v>32</v>
          </cell>
          <cell r="G9660">
            <v>11.758446608627759</v>
          </cell>
          <cell r="H9660">
            <v>0</v>
          </cell>
          <cell r="I9660">
            <v>11.876031074714037</v>
          </cell>
          <cell r="J9660">
            <v>1496.3799154139685</v>
          </cell>
          <cell r="K9660">
            <v>0.55000000000000004</v>
          </cell>
          <cell r="L9660">
            <v>2320</v>
          </cell>
        </row>
        <row r="9661">
          <cell r="A9661" t="str">
            <v>004435103</v>
          </cell>
          <cell r="C9661" t="str">
            <v>VVT 16A 220V 2P+Z</v>
          </cell>
          <cell r="D9661">
            <v>7.4483263952940009</v>
          </cell>
          <cell r="E9661" t="str">
            <v>RB</v>
          </cell>
          <cell r="F9661">
            <v>32</v>
          </cell>
          <cell r="G9661">
            <v>5.0648619487999209</v>
          </cell>
          <cell r="H9661">
            <v>0</v>
          </cell>
          <cell r="I9661">
            <v>5.1155105682879203</v>
          </cell>
          <cell r="J9661">
            <v>644.55433160427799</v>
          </cell>
          <cell r="K9661">
            <v>0.55000000000000004</v>
          </cell>
          <cell r="L9661">
            <v>1000</v>
          </cell>
        </row>
        <row r="9662">
          <cell r="A9662" t="str">
            <v>004436104</v>
          </cell>
          <cell r="C9662" t="str">
            <v>VVT 16A 380V 3P+Z</v>
          </cell>
          <cell r="D9662">
            <v>8.1962777314679993</v>
          </cell>
          <cell r="E9662" t="str">
            <v>RB</v>
          </cell>
          <cell r="F9662">
            <v>32</v>
          </cell>
          <cell r="G9662">
            <v>5.5734688573982396</v>
          </cell>
          <cell r="H9662">
            <v>0</v>
          </cell>
          <cell r="I9662">
            <v>5.6292035459722216</v>
          </cell>
          <cell r="J9662">
            <v>709.27964679249988</v>
          </cell>
          <cell r="K9662">
            <v>0.55000000000000004</v>
          </cell>
          <cell r="L9662">
            <v>1100</v>
          </cell>
        </row>
        <row r="9663">
          <cell r="A9663" t="str">
            <v>004436105</v>
          </cell>
          <cell r="C9663" t="str">
            <v>VVT 16A 380V 3P+N+Z</v>
          </cell>
          <cell r="D9663">
            <v>8.9436932091120021</v>
          </cell>
          <cell r="E9663" t="str">
            <v>RB</v>
          </cell>
          <cell r="F9663">
            <v>32</v>
          </cell>
          <cell r="G9663">
            <v>6.0817113821961621</v>
          </cell>
          <cell r="H9663">
            <v>0</v>
          </cell>
          <cell r="I9663">
            <v>6.1425284960181239</v>
          </cell>
          <cell r="J9663">
            <v>773.95859049828357</v>
          </cell>
          <cell r="K9663">
            <v>0.55000000000000004</v>
          </cell>
          <cell r="L9663">
            <v>1200</v>
          </cell>
        </row>
        <row r="9664">
          <cell r="A9664" t="str">
            <v>004436304</v>
          </cell>
          <cell r="C9664" t="str">
            <v>VVT 32A 380V 3P+Z</v>
          </cell>
          <cell r="D9664">
            <v>10.715777367822</v>
          </cell>
          <cell r="E9664" t="str">
            <v>RB</v>
          </cell>
          <cell r="F9664">
            <v>32</v>
          </cell>
          <cell r="G9664">
            <v>7.2867286101189599</v>
          </cell>
          <cell r="H9664">
            <v>0</v>
          </cell>
          <cell r="I9664">
            <v>7.3595958962201493</v>
          </cell>
          <cell r="J9664">
            <v>927.30908292373886</v>
          </cell>
          <cell r="K9664">
            <v>0.55000000000000004</v>
          </cell>
          <cell r="L9664">
            <v>1438</v>
          </cell>
        </row>
        <row r="9665">
          <cell r="A9665" t="str">
            <v>004436305</v>
          </cell>
          <cell r="C9665" t="str">
            <v>VVT 32A 380V 3P+N+Z</v>
          </cell>
          <cell r="D9665">
            <v>11.934105321630001</v>
          </cell>
          <cell r="E9665" t="str">
            <v>RB</v>
          </cell>
          <cell r="F9665">
            <v>32</v>
          </cell>
          <cell r="G9665">
            <v>8.1151916187084012</v>
          </cell>
          <cell r="H9665">
            <v>0</v>
          </cell>
          <cell r="I9665">
            <v>8.196343534895485</v>
          </cell>
          <cell r="J9665">
            <v>1032.7392853968311</v>
          </cell>
          <cell r="K9665">
            <v>0.55000000000000004</v>
          </cell>
          <cell r="L9665">
            <v>1601</v>
          </cell>
        </row>
        <row r="9666">
          <cell r="A9666" t="str">
            <v>004436604</v>
          </cell>
          <cell r="C9666" t="str">
            <v>VVT 63A 380V 3P+Z</v>
          </cell>
          <cell r="D9666">
            <v>24.602015314241996</v>
          </cell>
          <cell r="E9666" t="str">
            <v>RB</v>
          </cell>
          <cell r="F9666">
            <v>32</v>
          </cell>
          <cell r="G9666">
            <v>16.72937041368456</v>
          </cell>
          <cell r="H9666">
            <v>0</v>
          </cell>
          <cell r="I9666">
            <v>16.896664117821405</v>
          </cell>
          <cell r="J9666">
            <v>2128.9796788454969</v>
          </cell>
          <cell r="K9666">
            <v>0.55000000000000004</v>
          </cell>
          <cell r="L9666">
            <v>3300</v>
          </cell>
        </row>
        <row r="9667">
          <cell r="A9667" t="str">
            <v>004436605</v>
          </cell>
          <cell r="C9667" t="str">
            <v>VVT 63A 380V 3P+N+Z</v>
          </cell>
          <cell r="D9667">
            <v>26.097167784648004</v>
          </cell>
          <cell r="E9667" t="str">
            <v>RB</v>
          </cell>
          <cell r="F9667">
            <v>32</v>
          </cell>
          <cell r="G9667">
            <v>17.746074093560644</v>
          </cell>
          <cell r="H9667">
            <v>0</v>
          </cell>
          <cell r="I9667">
            <v>17.923534834496252</v>
          </cell>
          <cell r="J9667">
            <v>2258.3653891465278</v>
          </cell>
          <cell r="K9667">
            <v>0.55000000000000004</v>
          </cell>
          <cell r="L9667">
            <v>3501</v>
          </cell>
        </row>
        <row r="9668">
          <cell r="A9668" t="str">
            <v>004441102</v>
          </cell>
          <cell r="C9668" t="str">
            <v>NA 16A 24V 2P</v>
          </cell>
          <cell r="D9668">
            <v>9.3313332697140012</v>
          </cell>
          <cell r="E9668" t="str">
            <v>RB</v>
          </cell>
          <cell r="F9668">
            <v>32</v>
          </cell>
          <cell r="G9668">
            <v>6.3453066234055209</v>
          </cell>
          <cell r="H9668">
            <v>0</v>
          </cell>
          <cell r="I9668">
            <v>6.4087596896395764</v>
          </cell>
          <cell r="J9668">
            <v>807.50372089458665</v>
          </cell>
          <cell r="K9668">
            <v>0.55000000000000004</v>
          </cell>
          <cell r="L9668">
            <v>1252</v>
          </cell>
        </row>
        <row r="9669">
          <cell r="A9669" t="str">
            <v>004443103</v>
          </cell>
          <cell r="C9669" t="str">
            <v>NA 16A 220V 2P+Z</v>
          </cell>
          <cell r="D9669">
            <v>3.1981108787460006</v>
          </cell>
          <cell r="E9669" t="str">
            <v>RB</v>
          </cell>
          <cell r="F9669">
            <v>32</v>
          </cell>
          <cell r="G9669">
            <v>2.1747153975472804</v>
          </cell>
          <cell r="H9669">
            <v>0</v>
          </cell>
          <cell r="I9669">
            <v>2.1964625515227532</v>
          </cell>
          <cell r="J9669">
            <v>276.75428149186689</v>
          </cell>
          <cell r="K9669">
            <v>0.55000000000000004</v>
          </cell>
          <cell r="L9669">
            <v>429</v>
          </cell>
        </row>
        <row r="9670">
          <cell r="A9670" t="str">
            <v>004443103N</v>
          </cell>
          <cell r="C9670" t="str">
            <v>NA 16A 220V 2P+Z</v>
          </cell>
          <cell r="D9670">
            <v>3.1981108787460006</v>
          </cell>
          <cell r="E9670" t="str">
            <v>RB</v>
          </cell>
          <cell r="F9670">
            <v>32</v>
          </cell>
          <cell r="G9670">
            <v>2.1747153975472804</v>
          </cell>
          <cell r="H9670">
            <v>0</v>
          </cell>
          <cell r="I9670">
            <v>2.1964625515227532</v>
          </cell>
          <cell r="J9670">
            <v>276.75428149186689</v>
          </cell>
          <cell r="K9670">
            <v>0.55000000000000004</v>
          </cell>
          <cell r="L9670">
            <v>429</v>
          </cell>
        </row>
        <row r="9671">
          <cell r="A9671" t="str">
            <v>004445104</v>
          </cell>
          <cell r="C9671" t="str">
            <v>NA 16A 380V 3P+Z</v>
          </cell>
          <cell r="D9671">
            <v>3.765799405428</v>
          </cell>
          <cell r="E9671" t="str">
            <v>RB</v>
          </cell>
          <cell r="F9671">
            <v>32</v>
          </cell>
          <cell r="G9671">
            <v>2.56074359569104</v>
          </cell>
          <cell r="H9671">
            <v>0</v>
          </cell>
          <cell r="I9671">
            <v>2.5863510316479505</v>
          </cell>
          <cell r="J9671">
            <v>325.88022998764177</v>
          </cell>
          <cell r="K9671">
            <v>0.55000000000000004</v>
          </cell>
          <cell r="L9671">
            <v>506</v>
          </cell>
        </row>
        <row r="9672">
          <cell r="A9672" t="str">
            <v>004445104N</v>
          </cell>
          <cell r="C9672" t="str">
            <v>NA 16A 380V 3P+Z</v>
          </cell>
          <cell r="D9672">
            <v>3.765799405428</v>
          </cell>
          <cell r="E9672" t="str">
            <v>RB</v>
          </cell>
          <cell r="F9672">
            <v>32</v>
          </cell>
          <cell r="G9672">
            <v>2.56074359569104</v>
          </cell>
          <cell r="H9672">
            <v>0</v>
          </cell>
          <cell r="I9672">
            <v>2.5863510316479505</v>
          </cell>
          <cell r="J9672">
            <v>325.88022998764177</v>
          </cell>
          <cell r="K9672">
            <v>0.55000000000000004</v>
          </cell>
          <cell r="L9672">
            <v>506</v>
          </cell>
        </row>
        <row r="9673">
          <cell r="A9673" t="str">
            <v>004445105</v>
          </cell>
          <cell r="C9673" t="str">
            <v>NA 16A 380V 3P+N+Z</v>
          </cell>
          <cell r="D9673">
            <v>4.3610310605520013</v>
          </cell>
          <cell r="E9673" t="str">
            <v>RB</v>
          </cell>
          <cell r="F9673">
            <v>32</v>
          </cell>
          <cell r="G9673">
            <v>2.965501121175361</v>
          </cell>
          <cell r="H9673">
            <v>0</v>
          </cell>
          <cell r="I9673">
            <v>2.9951561323871148</v>
          </cell>
          <cell r="J9673">
            <v>377.38967268077647</v>
          </cell>
          <cell r="K9673">
            <v>0.55000000000000004</v>
          </cell>
          <cell r="L9673">
            <v>585</v>
          </cell>
        </row>
        <row r="9674">
          <cell r="A9674" t="str">
            <v>004445105N</v>
          </cell>
          <cell r="C9674" t="str">
            <v>NA 16A 380V 3P+N+Z</v>
          </cell>
          <cell r="D9674">
            <v>4.3610310605520013</v>
          </cell>
          <cell r="E9674" t="str">
            <v>RB</v>
          </cell>
          <cell r="F9674">
            <v>32</v>
          </cell>
          <cell r="G9674">
            <v>2.965501121175361</v>
          </cell>
          <cell r="H9674">
            <v>0</v>
          </cell>
          <cell r="I9674">
            <v>2.9951561323871148</v>
          </cell>
          <cell r="J9674">
            <v>377.38967268077647</v>
          </cell>
          <cell r="K9674">
            <v>0.55000000000000004</v>
          </cell>
          <cell r="L9674">
            <v>585</v>
          </cell>
        </row>
        <row r="9675">
          <cell r="A9675" t="str">
            <v>004445304</v>
          </cell>
          <cell r="C9675" t="str">
            <v>NA 32A 380V 3P+Z</v>
          </cell>
          <cell r="D9675">
            <v>6.1193972408940001</v>
          </cell>
          <cell r="E9675" t="str">
            <v>RB</v>
          </cell>
          <cell r="F9675">
            <v>32</v>
          </cell>
          <cell r="G9675">
            <v>4.1611901238079207</v>
          </cell>
          <cell r="H9675">
            <v>0</v>
          </cell>
          <cell r="I9675">
            <v>4.2028020250460001</v>
          </cell>
          <cell r="J9675">
            <v>529.55305515579596</v>
          </cell>
          <cell r="K9675">
            <v>0.55000000000000004</v>
          </cell>
          <cell r="L9675">
            <v>821</v>
          </cell>
        </row>
        <row r="9676">
          <cell r="A9676" t="str">
            <v>004445304N</v>
          </cell>
          <cell r="C9676" t="str">
            <v>NA 32A 380V 3P+Z</v>
          </cell>
          <cell r="D9676">
            <v>6.1193972408940001</v>
          </cell>
          <cell r="E9676" t="str">
            <v>RB</v>
          </cell>
          <cell r="F9676">
            <v>32</v>
          </cell>
          <cell r="G9676">
            <v>4.1611901238079207</v>
          </cell>
          <cell r="H9676">
            <v>0</v>
          </cell>
          <cell r="I9676">
            <v>4.2028020250460001</v>
          </cell>
          <cell r="J9676">
            <v>529.55305515579596</v>
          </cell>
          <cell r="K9676">
            <v>0.55000000000000004</v>
          </cell>
          <cell r="L9676">
            <v>821</v>
          </cell>
        </row>
        <row r="9677">
          <cell r="A9677" t="str">
            <v>004445305</v>
          </cell>
          <cell r="C9677" t="str">
            <v>NA 32A 380V 3P+N+Z</v>
          </cell>
          <cell r="D9677">
            <v>6.0225140186700017</v>
          </cell>
          <cell r="E9677" t="str">
            <v>RB</v>
          </cell>
          <cell r="F9677">
            <v>32</v>
          </cell>
          <cell r="G9677">
            <v>4.0953095326956017</v>
          </cell>
          <cell r="H9677">
            <v>0</v>
          </cell>
          <cell r="I9677">
            <v>4.1362626280225578</v>
          </cell>
          <cell r="J9677">
            <v>521.16909113084228</v>
          </cell>
          <cell r="K9677">
            <v>0.55000000000000004</v>
          </cell>
          <cell r="L9677">
            <v>808</v>
          </cell>
        </row>
        <row r="9678">
          <cell r="A9678" t="str">
            <v>004445305N</v>
          </cell>
          <cell r="C9678" t="str">
            <v>NA 32A 380V 3P+N+Z</v>
          </cell>
          <cell r="D9678">
            <v>6.0225140186700017</v>
          </cell>
          <cell r="E9678" t="str">
            <v>RB</v>
          </cell>
          <cell r="F9678">
            <v>32</v>
          </cell>
          <cell r="G9678">
            <v>4.0953095326956017</v>
          </cell>
          <cell r="H9678">
            <v>0</v>
          </cell>
          <cell r="I9678">
            <v>4.1362626280225578</v>
          </cell>
          <cell r="J9678">
            <v>521.16909113084228</v>
          </cell>
          <cell r="K9678">
            <v>0.55000000000000004</v>
          </cell>
          <cell r="L9678">
            <v>808</v>
          </cell>
        </row>
        <row r="9679">
          <cell r="A9679" t="str">
            <v>004446604</v>
          </cell>
          <cell r="C9679" t="str">
            <v>NA VU 63A 380V 3P+Z</v>
          </cell>
          <cell r="D9679">
            <v>20.850148230594002</v>
          </cell>
          <cell r="E9679" t="str">
            <v>RB</v>
          </cell>
          <cell r="F9679">
            <v>32</v>
          </cell>
          <cell r="G9679">
            <v>14.178100796803921</v>
          </cell>
          <cell r="H9679">
            <v>0</v>
          </cell>
          <cell r="I9679">
            <v>14.31988180477196</v>
          </cell>
          <cell r="J9679">
            <v>1804.3051074012669</v>
          </cell>
          <cell r="K9679">
            <v>0.55000000000000004</v>
          </cell>
          <cell r="L9679">
            <v>2797</v>
          </cell>
        </row>
        <row r="9680">
          <cell r="A9680" t="str">
            <v>004446605</v>
          </cell>
          <cell r="C9680" t="str">
            <v>NA VU 63A 380V 3P+Z+N</v>
          </cell>
          <cell r="D9680">
            <v>22.179291728406</v>
          </cell>
          <cell r="E9680" t="str">
            <v>RB</v>
          </cell>
          <cell r="F9680">
            <v>32</v>
          </cell>
          <cell r="G9680">
            <v>15.08191837531608</v>
          </cell>
          <cell r="H9680">
            <v>0</v>
          </cell>
          <cell r="I9680">
            <v>15.232737559069241</v>
          </cell>
          <cell r="J9680">
            <v>1919.3249324427243</v>
          </cell>
          <cell r="K9680">
            <v>0.55000000000000004</v>
          </cell>
          <cell r="L9680">
            <v>2975</v>
          </cell>
        </row>
        <row r="9681">
          <cell r="A9681" t="str">
            <v>004448103</v>
          </cell>
          <cell r="C9681" t="str">
            <v>NA 16A 220V 2P+Z</v>
          </cell>
          <cell r="D9681">
            <v>7.6007245612260013</v>
          </cell>
          <cell r="E9681" t="str">
            <v>RB</v>
          </cell>
          <cell r="F9681">
            <v>32</v>
          </cell>
          <cell r="G9681">
            <v>5.1684927016336815</v>
          </cell>
          <cell r="H9681">
            <v>0</v>
          </cell>
          <cell r="I9681">
            <v>5.2201776286500179</v>
          </cell>
          <cell r="J9681">
            <v>657.74238120990231</v>
          </cell>
          <cell r="K9681">
            <v>0.55000000000000004</v>
          </cell>
          <cell r="L9681">
            <v>1020</v>
          </cell>
        </row>
        <row r="9682">
          <cell r="A9682" t="str">
            <v>004449104</v>
          </cell>
          <cell r="C9682" t="str">
            <v>NA 16A 380V 3P+Z</v>
          </cell>
          <cell r="D9682">
            <v>8.8606351369619976</v>
          </cell>
          <cell r="E9682" t="str">
            <v>RB</v>
          </cell>
          <cell r="F9682">
            <v>32</v>
          </cell>
          <cell r="G9682">
            <v>6.0252318931341584</v>
          </cell>
          <cell r="H9682">
            <v>0</v>
          </cell>
          <cell r="I9682">
            <v>6.0854842120655004</v>
          </cell>
          <cell r="J9682">
            <v>766.771010720253</v>
          </cell>
          <cell r="K9682">
            <v>0.55000000000000004</v>
          </cell>
          <cell r="L9682">
            <v>1189</v>
          </cell>
        </row>
        <row r="9683">
          <cell r="A9683" t="str">
            <v>004449105</v>
          </cell>
          <cell r="C9683" t="str">
            <v>NA 16A 380V 3P+Z+N</v>
          </cell>
          <cell r="D9683">
            <v>10.397477401002</v>
          </cell>
          <cell r="E9683" t="str">
            <v>RB</v>
          </cell>
          <cell r="F9683">
            <v>32</v>
          </cell>
          <cell r="G9683">
            <v>7.0702846326813606</v>
          </cell>
          <cell r="H9683">
            <v>0</v>
          </cell>
          <cell r="I9683">
            <v>7.1409874790081744</v>
          </cell>
          <cell r="J9683">
            <v>899.76442235502998</v>
          </cell>
          <cell r="K9683">
            <v>0.55000000000000004</v>
          </cell>
          <cell r="L9683">
            <v>1395</v>
          </cell>
        </row>
        <row r="9684">
          <cell r="A9684" t="str">
            <v>004449304</v>
          </cell>
          <cell r="C9684" t="str">
            <v>NA 32A 380V 3P+Z</v>
          </cell>
          <cell r="D9684">
            <v>12.889326737208</v>
          </cell>
          <cell r="E9684" t="str">
            <v>RB</v>
          </cell>
          <cell r="F9684">
            <v>32</v>
          </cell>
          <cell r="G9684">
            <v>8.7647421813014414</v>
          </cell>
          <cell r="H9684">
            <v>0</v>
          </cell>
          <cell r="I9684">
            <v>8.8523896031144567</v>
          </cell>
          <cell r="J9684">
            <v>1115.4010899924215</v>
          </cell>
          <cell r="K9684">
            <v>0.55000000000000004</v>
          </cell>
          <cell r="L9684">
            <v>1729</v>
          </cell>
        </row>
        <row r="9685">
          <cell r="A9685" t="str">
            <v>004449305</v>
          </cell>
          <cell r="C9685" t="str">
            <v>NA 32A 380V 3P+Z+N</v>
          </cell>
          <cell r="D9685">
            <v>14.163062463018001</v>
          </cell>
          <cell r="E9685" t="str">
            <v>RB</v>
          </cell>
          <cell r="F9685">
            <v>32</v>
          </cell>
          <cell r="G9685">
            <v>9.6308824748522408</v>
          </cell>
          <cell r="H9685">
            <v>0</v>
          </cell>
          <cell r="I9685">
            <v>9.7271912996007632</v>
          </cell>
          <cell r="J9685">
            <v>1225.6261037496961</v>
          </cell>
          <cell r="K9685">
            <v>0.55000000000000004</v>
          </cell>
          <cell r="L9685">
            <v>1900</v>
          </cell>
        </row>
        <row r="9686">
          <cell r="A9686" t="str">
            <v>004449604</v>
          </cell>
          <cell r="C9686" t="str">
            <v>NA 63A 380V 3P+Z</v>
          </cell>
          <cell r="D9686">
            <v>26.097167784648004</v>
          </cell>
          <cell r="E9686" t="str">
            <v>RB</v>
          </cell>
          <cell r="F9686">
            <v>32</v>
          </cell>
          <cell r="G9686">
            <v>17.746074093560644</v>
          </cell>
          <cell r="H9686">
            <v>0</v>
          </cell>
          <cell r="I9686">
            <v>17.923534834496252</v>
          </cell>
          <cell r="J9686">
            <v>2258.3653891465278</v>
          </cell>
          <cell r="K9686">
            <v>0.55000000000000004</v>
          </cell>
          <cell r="L9686">
            <v>3501</v>
          </cell>
        </row>
        <row r="9687">
          <cell r="A9687" t="str">
            <v>004449605</v>
          </cell>
          <cell r="C9687" t="str">
            <v>NA 63A 380V 3P+Z+N</v>
          </cell>
          <cell r="D9687">
            <v>27.564669954906002</v>
          </cell>
          <cell r="E9687" t="str">
            <v>RB</v>
          </cell>
          <cell r="F9687">
            <v>32</v>
          </cell>
          <cell r="G9687">
            <v>18.743975569336083</v>
          </cell>
          <cell r="H9687">
            <v>0</v>
          </cell>
          <cell r="I9687">
            <v>18.931415325029445</v>
          </cell>
          <cell r="J9687">
            <v>2385.3583309537098</v>
          </cell>
          <cell r="K9687">
            <v>0.55000000000000004</v>
          </cell>
          <cell r="L9687">
            <v>3698</v>
          </cell>
        </row>
        <row r="9688">
          <cell r="A9688" t="str">
            <v>004449854</v>
          </cell>
          <cell r="C9688" t="str">
            <v>NA 125A 380V 3P+Z</v>
          </cell>
          <cell r="D9688">
            <v>120.14409080935802</v>
          </cell>
          <cell r="E9688" t="str">
            <v>RB</v>
          </cell>
          <cell r="F9688">
            <v>32</v>
          </cell>
          <cell r="G9688">
            <v>81.697981750363454</v>
          </cell>
          <cell r="H9688">
            <v>0</v>
          </cell>
          <cell r="I9688">
            <v>82.51496156786709</v>
          </cell>
          <cell r="J9688">
            <v>10396.885157551253</v>
          </cell>
          <cell r="K9688">
            <v>0.55000000000000004</v>
          </cell>
          <cell r="L9688">
            <v>16116</v>
          </cell>
        </row>
        <row r="9689">
          <cell r="A9689" t="str">
            <v>004449855</v>
          </cell>
          <cell r="C9689" t="str">
            <v>NA 125A 380V 3P+N+Z</v>
          </cell>
          <cell r="D9689">
            <v>131.09511007185</v>
          </cell>
          <cell r="E9689" t="str">
            <v>RB</v>
          </cell>
          <cell r="F9689">
            <v>32</v>
          </cell>
          <cell r="G9689">
            <v>89.144674848858003</v>
          </cell>
          <cell r="H9689">
            <v>0</v>
          </cell>
          <cell r="I9689">
            <v>90.036121597346579</v>
          </cell>
          <cell r="J9689">
            <v>11344.55132126567</v>
          </cell>
          <cell r="K9689">
            <v>0.55000000000000004</v>
          </cell>
          <cell r="L9689">
            <v>17585</v>
          </cell>
        </row>
        <row r="9690">
          <cell r="A9690" t="str">
            <v>004451102</v>
          </cell>
          <cell r="C9690" t="str">
            <v>VT 16A 24V 2P</v>
          </cell>
          <cell r="D9690">
            <v>6.451522357787999</v>
          </cell>
          <cell r="E9690" t="str">
            <v>RB</v>
          </cell>
          <cell r="F9690">
            <v>32</v>
          </cell>
          <cell r="G9690">
            <v>4.3870352032958397</v>
          </cell>
          <cell r="H9690">
            <v>0</v>
          </cell>
          <cell r="I9690">
            <v>4.4309055553287982</v>
          </cell>
          <cell r="J9690">
            <v>558.29409997142852</v>
          </cell>
          <cell r="K9690">
            <v>0.55000000000000004</v>
          </cell>
          <cell r="L9690">
            <v>866</v>
          </cell>
        </row>
        <row r="9691">
          <cell r="A9691" t="str">
            <v>004453103</v>
          </cell>
          <cell r="C9691" t="str">
            <v>VT 16A 220V 2P+Z</v>
          </cell>
          <cell r="D9691">
            <v>2.3258403636120004</v>
          </cell>
          <cell r="E9691" t="str">
            <v>RB</v>
          </cell>
          <cell r="F9691">
            <v>32</v>
          </cell>
          <cell r="G9691">
            <v>1.5815714472561604</v>
          </cell>
          <cell r="H9691">
            <v>0</v>
          </cell>
          <cell r="I9691">
            <v>1.5973871617287221</v>
          </cell>
          <cell r="J9691">
            <v>201.27078237781899</v>
          </cell>
          <cell r="K9691">
            <v>0.55000000000000004</v>
          </cell>
          <cell r="L9691">
            <v>312</v>
          </cell>
        </row>
        <row r="9692">
          <cell r="A9692" t="str">
            <v>004453103N</v>
          </cell>
          <cell r="C9692" t="str">
            <v>VT 16A 220V 2P+Z</v>
          </cell>
          <cell r="D9692">
            <v>2.3258403636120004</v>
          </cell>
          <cell r="E9692" t="str">
            <v>RB</v>
          </cell>
          <cell r="F9692">
            <v>32</v>
          </cell>
          <cell r="G9692">
            <v>1.5815714472561604</v>
          </cell>
          <cell r="H9692">
            <v>0</v>
          </cell>
          <cell r="I9692">
            <v>1.5973871617287221</v>
          </cell>
          <cell r="J9692">
            <v>201.27078237781899</v>
          </cell>
          <cell r="K9692">
            <v>0.55000000000000004</v>
          </cell>
          <cell r="L9692">
            <v>312</v>
          </cell>
        </row>
        <row r="9693">
          <cell r="A9693" t="str">
            <v>004455104</v>
          </cell>
          <cell r="C9693" t="str">
            <v>VT 16A 380V 3P+Z</v>
          </cell>
          <cell r="D9693">
            <v>2.6165972019899999</v>
          </cell>
          <cell r="E9693" t="str">
            <v>RB</v>
          </cell>
          <cell r="F9693">
            <v>32</v>
          </cell>
          <cell r="G9693">
            <v>1.7792860973532001</v>
          </cell>
          <cell r="H9693">
            <v>0</v>
          </cell>
          <cell r="I9693">
            <v>1.7970789583267321</v>
          </cell>
          <cell r="J9693">
            <v>226.43194874916824</v>
          </cell>
          <cell r="K9693">
            <v>0.55000000000000004</v>
          </cell>
          <cell r="L9693">
            <v>351</v>
          </cell>
        </row>
        <row r="9694">
          <cell r="A9694" t="str">
            <v>004455104N</v>
          </cell>
          <cell r="C9694" t="str">
            <v>VT 16A 380V 3P+Z</v>
          </cell>
          <cell r="D9694">
            <v>2.6165972019899999</v>
          </cell>
          <cell r="E9694" t="str">
            <v>RB</v>
          </cell>
          <cell r="F9694">
            <v>32</v>
          </cell>
          <cell r="G9694">
            <v>1.7792860973532001</v>
          </cell>
          <cell r="H9694">
            <v>0</v>
          </cell>
          <cell r="I9694">
            <v>1.7970789583267321</v>
          </cell>
          <cell r="J9694">
            <v>226.43194874916824</v>
          </cell>
          <cell r="K9694">
            <v>0.55000000000000004</v>
          </cell>
          <cell r="L9694">
            <v>351</v>
          </cell>
        </row>
        <row r="9695">
          <cell r="A9695" t="str">
            <v>004455105</v>
          </cell>
          <cell r="C9695" t="str">
            <v>VT 16A 380V 3P+N+Z</v>
          </cell>
          <cell r="D9695">
            <v>2.9073540403680003</v>
          </cell>
          <cell r="E9695" t="str">
            <v>RB</v>
          </cell>
          <cell r="F9695">
            <v>32</v>
          </cell>
          <cell r="G9695">
            <v>1.9770007474502402</v>
          </cell>
          <cell r="H9695">
            <v>0</v>
          </cell>
          <cell r="I9695">
            <v>1.9967707549247427</v>
          </cell>
          <cell r="J9695">
            <v>251.59311512051758</v>
          </cell>
          <cell r="K9695">
            <v>0.55000000000000004</v>
          </cell>
          <cell r="L9695">
            <v>390</v>
          </cell>
        </row>
        <row r="9696">
          <cell r="A9696" t="str">
            <v>004455105N</v>
          </cell>
          <cell r="C9696" t="str">
            <v>VT 16A 380V 3P+N+Z</v>
          </cell>
          <cell r="D9696">
            <v>2.9073540403680003</v>
          </cell>
          <cell r="E9696" t="str">
            <v>RB</v>
          </cell>
          <cell r="F9696">
            <v>32</v>
          </cell>
          <cell r="G9696">
            <v>1.9770007474502402</v>
          </cell>
          <cell r="H9696">
            <v>0</v>
          </cell>
          <cell r="I9696">
            <v>1.9967707549247427</v>
          </cell>
          <cell r="J9696">
            <v>251.59311512051758</v>
          </cell>
          <cell r="K9696">
            <v>0.55000000000000004</v>
          </cell>
          <cell r="L9696">
            <v>390</v>
          </cell>
        </row>
        <row r="9697">
          <cell r="A9697" t="str">
            <v>004455303</v>
          </cell>
          <cell r="C9697" t="str">
            <v>VT32 3.pol.</v>
          </cell>
          <cell r="D9697">
            <v>4.9453312016639996</v>
          </cell>
          <cell r="E9697" t="str">
            <v>RB</v>
          </cell>
          <cell r="F9697">
            <v>32</v>
          </cell>
          <cell r="G9697">
            <v>3.3628252171315198</v>
          </cell>
          <cell r="H9697">
            <v>0</v>
          </cell>
          <cell r="I9697">
            <v>3.396453469302835</v>
          </cell>
          <cell r="J9697">
            <v>427.95313713215722</v>
          </cell>
          <cell r="K9697">
            <v>0.55000000000000004</v>
          </cell>
          <cell r="L9697">
            <v>664</v>
          </cell>
        </row>
        <row r="9698">
          <cell r="A9698" t="str">
            <v>004455303N</v>
          </cell>
          <cell r="C9698" t="str">
            <v>VT32 3.pol.</v>
          </cell>
          <cell r="D9698">
            <v>4.9453312016639996</v>
          </cell>
          <cell r="E9698" t="str">
            <v>RB</v>
          </cell>
          <cell r="F9698">
            <v>32</v>
          </cell>
          <cell r="G9698">
            <v>3.3628252171315198</v>
          </cell>
          <cell r="H9698">
            <v>0</v>
          </cell>
          <cell r="I9698">
            <v>3.396453469302835</v>
          </cell>
          <cell r="J9698">
            <v>427.95313713215722</v>
          </cell>
          <cell r="K9698">
            <v>0.55000000000000004</v>
          </cell>
          <cell r="L9698">
            <v>664</v>
          </cell>
        </row>
        <row r="9699">
          <cell r="A9699" t="str">
            <v>004455304</v>
          </cell>
          <cell r="C9699" t="str">
            <v>VT 32A 380V 3P+Z</v>
          </cell>
          <cell r="D9699">
            <v>3.7242167834999997</v>
          </cell>
          <cell r="E9699" t="str">
            <v>RB</v>
          </cell>
          <cell r="F9699">
            <v>32</v>
          </cell>
          <cell r="G9699">
            <v>2.53246741278</v>
          </cell>
          <cell r="H9699">
            <v>0</v>
          </cell>
          <cell r="I9699">
            <v>2.5577920869078001</v>
          </cell>
          <cell r="J9699">
            <v>322.28180295038283</v>
          </cell>
          <cell r="K9699">
            <v>0.55000000000000004</v>
          </cell>
          <cell r="L9699">
            <v>500</v>
          </cell>
        </row>
        <row r="9700">
          <cell r="A9700" t="str">
            <v>004455304N</v>
          </cell>
          <cell r="C9700" t="str">
            <v>VT 32A 380V 3P+Z</v>
          </cell>
          <cell r="D9700">
            <v>3.7242167834999997</v>
          </cell>
          <cell r="E9700" t="str">
            <v>RB</v>
          </cell>
          <cell r="F9700">
            <v>32</v>
          </cell>
          <cell r="G9700">
            <v>2.53246741278</v>
          </cell>
          <cell r="H9700">
            <v>0</v>
          </cell>
          <cell r="I9700">
            <v>2.5577920869078001</v>
          </cell>
          <cell r="J9700">
            <v>322.28180295038283</v>
          </cell>
          <cell r="K9700">
            <v>0.55000000000000004</v>
          </cell>
          <cell r="L9700">
            <v>500</v>
          </cell>
        </row>
        <row r="9701">
          <cell r="A9701" t="str">
            <v>004455305</v>
          </cell>
          <cell r="C9701" t="str">
            <v>VT 32A 380V 3P+N+Z</v>
          </cell>
          <cell r="D9701">
            <v>4.0703813938800009</v>
          </cell>
          <cell r="E9701" t="str">
            <v>RB</v>
          </cell>
          <cell r="F9701">
            <v>32</v>
          </cell>
          <cell r="G9701">
            <v>2.7678593478384008</v>
          </cell>
          <cell r="H9701">
            <v>0</v>
          </cell>
          <cell r="I9701">
            <v>2.7955379413167849</v>
          </cell>
          <cell r="J9701">
            <v>352.23778060591491</v>
          </cell>
          <cell r="K9701">
            <v>0.55000000000000004</v>
          </cell>
          <cell r="L9701">
            <v>546</v>
          </cell>
        </row>
        <row r="9702">
          <cell r="A9702" t="str">
            <v>004455305N</v>
          </cell>
          <cell r="C9702" t="str">
            <v>VT 32A 380V 3P+N+Z</v>
          </cell>
          <cell r="D9702">
            <v>4.0703813938800009</v>
          </cell>
          <cell r="E9702" t="str">
            <v>RB</v>
          </cell>
          <cell r="F9702">
            <v>32</v>
          </cell>
          <cell r="G9702">
            <v>2.7678593478384008</v>
          </cell>
          <cell r="H9702">
            <v>0</v>
          </cell>
          <cell r="I9702">
            <v>2.7955379413167849</v>
          </cell>
          <cell r="J9702">
            <v>352.23778060591491</v>
          </cell>
          <cell r="K9702">
            <v>0.55000000000000004</v>
          </cell>
          <cell r="L9702">
            <v>546</v>
          </cell>
        </row>
        <row r="9703">
          <cell r="A9703" t="str">
            <v>004456604</v>
          </cell>
          <cell r="C9703" t="str">
            <v>VT VU 63A 380V 3P+Z-V</v>
          </cell>
          <cell r="D9703">
            <v>14.82774138363</v>
          </cell>
          <cell r="E9703" t="str">
            <v>RB</v>
          </cell>
          <cell r="F9703">
            <v>32</v>
          </cell>
          <cell r="G9703">
            <v>10.0828641408684</v>
          </cell>
          <cell r="H9703">
            <v>0</v>
          </cell>
          <cell r="I9703">
            <v>10.183692782277085</v>
          </cell>
          <cell r="J9703">
            <v>1283.1452905669128</v>
          </cell>
          <cell r="K9703">
            <v>0.55000000000000004</v>
          </cell>
          <cell r="L9703">
            <v>1989</v>
          </cell>
        </row>
        <row r="9704">
          <cell r="A9704" t="str">
            <v>004456605</v>
          </cell>
          <cell r="C9704" t="str">
            <v>VT VU 63A 380V 3P+N+Z</v>
          </cell>
          <cell r="D9704">
            <v>15.575371204685998</v>
          </cell>
          <cell r="E9704" t="str">
            <v>RB</v>
          </cell>
          <cell r="F9704">
            <v>32</v>
          </cell>
          <cell r="G9704">
            <v>10.59125241918648</v>
          </cell>
          <cell r="H9704">
            <v>0</v>
          </cell>
          <cell r="I9704">
            <v>10.697164943378345</v>
          </cell>
          <cell r="J9704">
            <v>1347.8427828656716</v>
          </cell>
          <cell r="K9704">
            <v>0.55000000000000004</v>
          </cell>
          <cell r="L9704">
            <v>2090</v>
          </cell>
        </row>
        <row r="9705">
          <cell r="A9705" t="str">
            <v>004458103</v>
          </cell>
          <cell r="C9705" t="str">
            <v>VT 16A 220V 2P+Z</v>
          </cell>
          <cell r="D9705">
            <v>6.7147360677239991</v>
          </cell>
          <cell r="E9705" t="str">
            <v>RB</v>
          </cell>
          <cell r="F9705">
            <v>32</v>
          </cell>
          <cell r="G9705">
            <v>4.5660205260523199</v>
          </cell>
          <cell r="H9705">
            <v>0</v>
          </cell>
          <cell r="I9705">
            <v>4.611680731312843</v>
          </cell>
          <cell r="J9705">
            <v>581.07177214541821</v>
          </cell>
          <cell r="K9705">
            <v>0.55000000000000004</v>
          </cell>
          <cell r="L9705">
            <v>901</v>
          </cell>
        </row>
        <row r="9706">
          <cell r="A9706" t="str">
            <v>004459104</v>
          </cell>
          <cell r="C9706" t="str">
            <v>VT 16A 380V 3P+Z</v>
          </cell>
          <cell r="D9706">
            <v>7.4483263952940009</v>
          </cell>
          <cell r="E9706" t="str">
            <v>RB</v>
          </cell>
          <cell r="F9706">
            <v>32</v>
          </cell>
          <cell r="G9706">
            <v>5.0648619487999209</v>
          </cell>
          <cell r="H9706">
            <v>0</v>
          </cell>
          <cell r="I9706">
            <v>5.1155105682879203</v>
          </cell>
          <cell r="J9706">
            <v>644.55433160427799</v>
          </cell>
          <cell r="K9706">
            <v>0.55000000000000004</v>
          </cell>
          <cell r="L9706">
            <v>1000</v>
          </cell>
        </row>
        <row r="9707">
          <cell r="A9707" t="str">
            <v>004459105</v>
          </cell>
          <cell r="C9707" t="str">
            <v>VT 16A 380V 3P+N+Z</v>
          </cell>
          <cell r="D9707">
            <v>8.6251788988799998</v>
          </cell>
          <cell r="E9707" t="str">
            <v>RB</v>
          </cell>
          <cell r="F9707">
            <v>32</v>
          </cell>
          <cell r="G9707">
            <v>5.8651216512384003</v>
          </cell>
          <cell r="H9707">
            <v>0</v>
          </cell>
          <cell r="I9707">
            <v>5.9237728677507846</v>
          </cell>
          <cell r="J9707">
            <v>746.3953813365988</v>
          </cell>
          <cell r="K9707">
            <v>0.55000000000000004</v>
          </cell>
          <cell r="L9707">
            <v>1157</v>
          </cell>
        </row>
        <row r="9708">
          <cell r="A9708" t="str">
            <v>004459304</v>
          </cell>
          <cell r="C9708" t="str">
            <v>VT 32A 380V 3P+Z</v>
          </cell>
          <cell r="D9708">
            <v>10.840310890194003</v>
          </cell>
          <cell r="E9708" t="str">
            <v>RB</v>
          </cell>
          <cell r="F9708">
            <v>32</v>
          </cell>
          <cell r="G9708">
            <v>7.371411405331922</v>
          </cell>
          <cell r="H9708">
            <v>0</v>
          </cell>
          <cell r="I9708">
            <v>7.4451255193852415</v>
          </cell>
          <cell r="J9708">
            <v>938.08581544254048</v>
          </cell>
          <cell r="K9708">
            <v>0.55000000000000004</v>
          </cell>
          <cell r="L9708">
            <v>1455</v>
          </cell>
        </row>
        <row r="9709">
          <cell r="A9709" t="str">
            <v>004459305</v>
          </cell>
          <cell r="C9709" t="str">
            <v>VT 32A 380V 3P+N+Z</v>
          </cell>
          <cell r="D9709">
            <v>11.823396949332002</v>
          </cell>
          <cell r="E9709" t="str">
            <v>RB</v>
          </cell>
          <cell r="F9709">
            <v>32</v>
          </cell>
          <cell r="G9709">
            <v>8.0399099255457624</v>
          </cell>
          <cell r="H9709">
            <v>0</v>
          </cell>
          <cell r="I9709">
            <v>8.1203090248012195</v>
          </cell>
          <cell r="J9709">
            <v>1023.1589371249537</v>
          </cell>
          <cell r="K9709">
            <v>0.55000000000000004</v>
          </cell>
          <cell r="L9709">
            <v>1586</v>
          </cell>
        </row>
        <row r="9710">
          <cell r="A9710" t="str">
            <v>004459604</v>
          </cell>
          <cell r="C9710" t="str">
            <v>VT VU 63A 380V 3P+Z</v>
          </cell>
          <cell r="D9710">
            <v>20.642342292659997</v>
          </cell>
          <cell r="E9710" t="str">
            <v>RB</v>
          </cell>
          <cell r="F9710">
            <v>32</v>
          </cell>
          <cell r="G9710">
            <v>14.036792759008799</v>
          </cell>
          <cell r="H9710">
            <v>0</v>
          </cell>
          <cell r="I9710">
            <v>14.177160686598887</v>
          </cell>
          <cell r="J9710">
            <v>1786.3222465114598</v>
          </cell>
          <cell r="K9710">
            <v>0.55000000000000004</v>
          </cell>
          <cell r="L9710">
            <v>2769</v>
          </cell>
        </row>
        <row r="9711">
          <cell r="A9711" t="str">
            <v>004459605</v>
          </cell>
          <cell r="C9711" t="str">
            <v>VT VU 63A 380V 3P+N+Z</v>
          </cell>
          <cell r="D9711">
            <v>22.303718079071999</v>
          </cell>
          <cell r="E9711" t="str">
            <v>RB</v>
          </cell>
          <cell r="F9711">
            <v>32</v>
          </cell>
          <cell r="G9711">
            <v>15.166528293768961</v>
          </cell>
          <cell r="H9711">
            <v>0</v>
          </cell>
          <cell r="I9711">
            <v>15.318193576706651</v>
          </cell>
          <cell r="J9711">
            <v>1930.092390665038</v>
          </cell>
          <cell r="K9711">
            <v>0.55000000000000004</v>
          </cell>
          <cell r="L9711">
            <v>2992</v>
          </cell>
        </row>
        <row r="9712">
          <cell r="A9712" t="str">
            <v>004459854</v>
          </cell>
          <cell r="C9712" t="str">
            <v>VT VU 125A 380V 3P+Z</v>
          </cell>
          <cell r="D9712">
            <v>103.62743051087401</v>
          </cell>
          <cell r="E9712" t="str">
            <v>RB</v>
          </cell>
          <cell r="F9712">
            <v>32</v>
          </cell>
          <cell r="G9712">
            <v>70.466652747394335</v>
          </cell>
          <cell r="H9712">
            <v>0</v>
          </cell>
          <cell r="I9712">
            <v>71.171319274868281</v>
          </cell>
          <cell r="J9712">
            <v>8967.5862286334032</v>
          </cell>
          <cell r="K9712">
            <v>0.55000000000000004</v>
          </cell>
          <cell r="L9712">
            <v>13900</v>
          </cell>
        </row>
        <row r="9713">
          <cell r="A9713" t="str">
            <v>004459855</v>
          </cell>
          <cell r="C9713" t="str">
            <v>VT VU 125A 380V 3P+N+Z</v>
          </cell>
          <cell r="D9713">
            <v>110.27282648481599</v>
          </cell>
          <cell r="E9713" t="str">
            <v>RB</v>
          </cell>
          <cell r="F9713">
            <v>32</v>
          </cell>
          <cell r="G9713">
            <v>74.985522009674881</v>
          </cell>
          <cell r="H9713">
            <v>0</v>
          </cell>
          <cell r="I9713">
            <v>75.735377229771629</v>
          </cell>
          <cell r="J9713">
            <v>9542.6575309512245</v>
          </cell>
          <cell r="K9713">
            <v>0.55000000000000004</v>
          </cell>
          <cell r="L9713">
            <v>14792</v>
          </cell>
        </row>
        <row r="9714">
          <cell r="A9714" t="str">
            <v>004471102</v>
          </cell>
          <cell r="C9714" t="str">
            <v>VTN 16A 24V 2P</v>
          </cell>
          <cell r="D9714">
            <v>10.909543812270002</v>
          </cell>
          <cell r="E9714" t="str">
            <v>RB</v>
          </cell>
          <cell r="F9714">
            <v>32</v>
          </cell>
          <cell r="G9714">
            <v>7.4184897923436015</v>
          </cell>
          <cell r="H9714">
            <v>0</v>
          </cell>
          <cell r="I9714">
            <v>7.4926746902670374</v>
          </cell>
          <cell r="J9714">
            <v>944.07701097364668</v>
          </cell>
          <cell r="K9714">
            <v>0.55000000000000004</v>
          </cell>
          <cell r="L9714">
            <v>1464</v>
          </cell>
        </row>
        <row r="9715">
          <cell r="A9715" t="str">
            <v>004472103</v>
          </cell>
          <cell r="C9715" t="str">
            <v>VTN 16A 220V 2P+Z</v>
          </cell>
          <cell r="D9715">
            <v>6.1760490000000008</v>
          </cell>
          <cell r="E9715" t="str">
            <v>RB</v>
          </cell>
          <cell r="F9715">
            <v>32</v>
          </cell>
          <cell r="G9715">
            <v>4.1997133200000007</v>
          </cell>
          <cell r="H9715">
            <v>0</v>
          </cell>
          <cell r="I9715">
            <v>4.2417104532000005</v>
          </cell>
          <cell r="J9715">
            <v>534.45551710320001</v>
          </cell>
          <cell r="K9715">
            <v>0.55000000000000004</v>
          </cell>
          <cell r="L9715">
            <v>829</v>
          </cell>
        </row>
        <row r="9716">
          <cell r="A9716" t="str">
            <v>004473104</v>
          </cell>
          <cell r="C9716" t="str">
            <v>VTN 16A 380V 3P+Z</v>
          </cell>
          <cell r="D9716">
            <v>6.1760490000000008</v>
          </cell>
          <cell r="E9716" t="str">
            <v>RB</v>
          </cell>
          <cell r="F9716">
            <v>32</v>
          </cell>
          <cell r="G9716">
            <v>4.1997133200000007</v>
          </cell>
          <cell r="H9716">
            <v>0</v>
          </cell>
          <cell r="I9716">
            <v>4.2417104532000005</v>
          </cell>
          <cell r="J9716">
            <v>534.45551710320001</v>
          </cell>
          <cell r="K9716">
            <v>0.55000000000000004</v>
          </cell>
          <cell r="L9716">
            <v>829</v>
          </cell>
        </row>
        <row r="9717">
          <cell r="A9717" t="str">
            <v>004473105</v>
          </cell>
          <cell r="C9717" t="str">
            <v>VTN 16A 380V 3P+N+Z</v>
          </cell>
          <cell r="D9717">
            <v>6.2854062134879989</v>
          </cell>
          <cell r="E9717" t="str">
            <v>RB</v>
          </cell>
          <cell r="F9717">
            <v>32</v>
          </cell>
          <cell r="G9717">
            <v>4.2740762251718394</v>
          </cell>
          <cell r="H9717">
            <v>0</v>
          </cell>
          <cell r="I9717">
            <v>4.3168169874235582</v>
          </cell>
          <cell r="J9717">
            <v>543.9189404153683</v>
          </cell>
          <cell r="K9717">
            <v>0.55000000000000004</v>
          </cell>
          <cell r="L9717">
            <v>844</v>
          </cell>
        </row>
        <row r="9718">
          <cell r="A9718" t="str">
            <v>004473304</v>
          </cell>
          <cell r="C9718" t="str">
            <v>VTN 32A 380V 3P+Z</v>
          </cell>
          <cell r="D9718">
            <v>7.4483263952940009</v>
          </cell>
          <cell r="E9718" t="str">
            <v>RB</v>
          </cell>
          <cell r="F9718">
            <v>32</v>
          </cell>
          <cell r="G9718">
            <v>5.0648619487999209</v>
          </cell>
          <cell r="H9718">
            <v>0</v>
          </cell>
          <cell r="I9718">
            <v>5.1155105682879203</v>
          </cell>
          <cell r="J9718">
            <v>644.55433160427799</v>
          </cell>
          <cell r="K9718">
            <v>0.55000000000000004</v>
          </cell>
          <cell r="L9718">
            <v>1000</v>
          </cell>
        </row>
        <row r="9719">
          <cell r="A9719" t="str">
            <v>004473305</v>
          </cell>
          <cell r="C9719" t="str">
            <v>VTN 32A 380V 3P+N+Z</v>
          </cell>
          <cell r="D9719">
            <v>7.6007245612260013</v>
          </cell>
          <cell r="E9719" t="str">
            <v>RB</v>
          </cell>
          <cell r="F9719">
            <v>32</v>
          </cell>
          <cell r="G9719">
            <v>5.1684927016336815</v>
          </cell>
          <cell r="H9719">
            <v>0</v>
          </cell>
          <cell r="I9719">
            <v>5.2201776286500179</v>
          </cell>
          <cell r="J9719">
            <v>657.74238120990231</v>
          </cell>
          <cell r="K9719">
            <v>0.55000000000000004</v>
          </cell>
          <cell r="L9719">
            <v>1020</v>
          </cell>
        </row>
        <row r="9720">
          <cell r="A9720" t="str">
            <v>004462103</v>
          </cell>
          <cell r="C9720" t="str">
            <v>VG VT 16A 220V 2P+Z</v>
          </cell>
          <cell r="D9720">
            <v>9.6913230301680002</v>
          </cell>
          <cell r="E9720" t="str">
            <v>RB</v>
          </cell>
          <cell r="F9720">
            <v>32</v>
          </cell>
          <cell r="G9720">
            <v>6.590099660514241</v>
          </cell>
          <cell r="H9720">
            <v>0</v>
          </cell>
          <cell r="I9720">
            <v>6.6560006571193835</v>
          </cell>
          <cell r="J9720">
            <v>838.65608279704236</v>
          </cell>
          <cell r="K9720">
            <v>0.55000000000000004</v>
          </cell>
          <cell r="L9720">
            <v>1300</v>
          </cell>
        </row>
        <row r="9721">
          <cell r="A9721" t="str">
            <v>004463104</v>
          </cell>
          <cell r="C9721" t="str">
            <v>VG VT 16A 380V 3P+Z</v>
          </cell>
          <cell r="D9721">
            <v>10.438845679518</v>
          </cell>
          <cell r="E9721" t="str">
            <v>RB</v>
          </cell>
          <cell r="F9721">
            <v>32</v>
          </cell>
          <cell r="G9721">
            <v>7.0984150620722399</v>
          </cell>
          <cell r="H9721">
            <v>0</v>
          </cell>
          <cell r="I9721">
            <v>7.1693992126929622</v>
          </cell>
          <cell r="J9721">
            <v>903.34430079931326</v>
          </cell>
          <cell r="K9721">
            <v>0.55000000000000004</v>
          </cell>
          <cell r="L9721">
            <v>1401</v>
          </cell>
        </row>
        <row r="9722">
          <cell r="A9722" t="str">
            <v>004463105</v>
          </cell>
          <cell r="C9722" t="str">
            <v>VG VT 16A 380V 3P+N+Z</v>
          </cell>
          <cell r="D9722">
            <v>11.629630504884004</v>
          </cell>
          <cell r="E9722" t="str">
            <v>RB</v>
          </cell>
          <cell r="F9722">
            <v>32</v>
          </cell>
          <cell r="G9722">
            <v>7.9081487433211226</v>
          </cell>
          <cell r="H9722">
            <v>0</v>
          </cell>
          <cell r="I9722">
            <v>7.9872302307543341</v>
          </cell>
          <cell r="J9722">
            <v>1006.3910090750461</v>
          </cell>
          <cell r="K9722">
            <v>0.55000000000000004</v>
          </cell>
          <cell r="L9722">
            <v>1560</v>
          </cell>
        </row>
        <row r="9723">
          <cell r="A9723" t="str">
            <v>004463304</v>
          </cell>
          <cell r="C9723" t="str">
            <v>VG VT 32A 380V 3P+Z</v>
          </cell>
          <cell r="D9723">
            <v>19.382646060336</v>
          </cell>
          <cell r="E9723" t="str">
            <v>RB</v>
          </cell>
          <cell r="F9723">
            <v>32</v>
          </cell>
          <cell r="G9723">
            <v>13.180199321028482</v>
          </cell>
          <cell r="H9723">
            <v>0</v>
          </cell>
          <cell r="I9723">
            <v>13.312001314238767</v>
          </cell>
          <cell r="J9723">
            <v>1677.3121655940847</v>
          </cell>
          <cell r="K9723">
            <v>0.55000000000000004</v>
          </cell>
          <cell r="L9723">
            <v>2600</v>
          </cell>
        </row>
        <row r="9724">
          <cell r="A9724" t="str">
            <v>004463305</v>
          </cell>
          <cell r="C9724" t="str">
            <v>VG VT 32A 380V 3P+N+Z</v>
          </cell>
          <cell r="D9724">
            <v>21.597670879944005</v>
          </cell>
          <cell r="E9724" t="str">
            <v>RB</v>
          </cell>
          <cell r="F9724">
            <v>32</v>
          </cell>
          <cell r="G9724">
            <v>14.686416198361924</v>
          </cell>
          <cell r="H9724">
            <v>0</v>
          </cell>
          <cell r="I9724">
            <v>14.833280360345544</v>
          </cell>
          <cell r="J9724">
            <v>1868.9933254035386</v>
          </cell>
          <cell r="K9724">
            <v>0.55000000000000004</v>
          </cell>
          <cell r="L9724">
            <v>2897</v>
          </cell>
        </row>
        <row r="9725">
          <cell r="A9725" t="str">
            <v>004423365</v>
          </cell>
          <cell r="C9725" t="str">
            <v>NVT-KOMBI 32A 380V 3P+N+Z IP44</v>
          </cell>
          <cell r="D9725">
            <v>37.926309137421597</v>
          </cell>
          <cell r="E9725" t="str">
            <v>RB</v>
          </cell>
          <cell r="F9725">
            <v>32</v>
          </cell>
          <cell r="G9725">
            <v>25.789890213446689</v>
          </cell>
          <cell r="H9725">
            <v>0</v>
          </cell>
          <cell r="I9725">
            <v>26.047789115581157</v>
          </cell>
          <cell r="J9725">
            <v>3282.021428563226</v>
          </cell>
          <cell r="K9725">
            <v>0.55000000000000004</v>
          </cell>
          <cell r="L9725">
            <v>5088</v>
          </cell>
        </row>
        <row r="9726">
          <cell r="A9726" t="str">
            <v>003901000</v>
          </cell>
          <cell r="C9726" t="str">
            <v xml:space="preserve"> VS 2,5 PA  </v>
          </cell>
          <cell r="D9726">
            <v>0.45081992472312005</v>
          </cell>
          <cell r="E9726" t="str">
            <v>RC</v>
          </cell>
          <cell r="F9726">
            <v>40</v>
          </cell>
          <cell r="G9726">
            <v>0.27049195483387201</v>
          </cell>
          <cell r="H9726">
            <v>0</v>
          </cell>
          <cell r="I9726">
            <v>0.27319687438221074</v>
          </cell>
          <cell r="J9726">
            <v>34.422806172158552</v>
          </cell>
          <cell r="K9726">
            <v>0.55000000000000004</v>
          </cell>
          <cell r="L9726">
            <v>54</v>
          </cell>
        </row>
        <row r="9727">
          <cell r="A9727" t="str">
            <v>003901001</v>
          </cell>
          <cell r="C9727" t="str">
            <v xml:space="preserve"> VS 2,5 PAN  </v>
          </cell>
          <cell r="D9727">
            <v>0.48426714244865998</v>
          </cell>
          <cell r="E9727" t="str">
            <v>RC</v>
          </cell>
          <cell r="F9727">
            <v>40</v>
          </cell>
          <cell r="G9727">
            <v>0.29056028546919599</v>
          </cell>
          <cell r="H9727">
            <v>0</v>
          </cell>
          <cell r="I9727">
            <v>0.29346588832388792</v>
          </cell>
          <cell r="J9727">
            <v>36.976701928809881</v>
          </cell>
          <cell r="K9727">
            <v>0.55000000000000004</v>
          </cell>
          <cell r="L9727">
            <v>58</v>
          </cell>
        </row>
        <row r="9728">
          <cell r="A9728" t="str">
            <v>003901002</v>
          </cell>
          <cell r="C9728" t="str">
            <v xml:space="preserve"> VS 2,5 PA+  </v>
          </cell>
          <cell r="D9728">
            <v>0.48426714244865998</v>
          </cell>
          <cell r="E9728" t="str">
            <v>RC</v>
          </cell>
          <cell r="F9728">
            <v>40</v>
          </cell>
          <cell r="G9728">
            <v>0.29056028546919599</v>
          </cell>
          <cell r="H9728">
            <v>0</v>
          </cell>
          <cell r="I9728">
            <v>0.29346588832388792</v>
          </cell>
          <cell r="J9728">
            <v>36.976701928809881</v>
          </cell>
          <cell r="K9728">
            <v>0.55000000000000004</v>
          </cell>
          <cell r="L9728">
            <v>58</v>
          </cell>
        </row>
        <row r="9729">
          <cell r="A9729" t="str">
            <v>003901003</v>
          </cell>
          <cell r="C9729" t="str">
            <v xml:space="preserve"> VS 2,5 PAO  </v>
          </cell>
          <cell r="D9729">
            <v>0.50093555788284005</v>
          </cell>
          <cell r="E9729" t="str">
            <v>RC</v>
          </cell>
          <cell r="F9729">
            <v>40</v>
          </cell>
          <cell r="G9729">
            <v>0.30056133472970403</v>
          </cell>
          <cell r="H9729">
            <v>0</v>
          </cell>
          <cell r="I9729">
            <v>0.30356694807700108</v>
          </cell>
          <cell r="J9729">
            <v>38.249435457702134</v>
          </cell>
          <cell r="K9729">
            <v>0.55000000000000004</v>
          </cell>
          <cell r="L9729">
            <v>60</v>
          </cell>
        </row>
        <row r="9730">
          <cell r="A9730" t="str">
            <v>003901014</v>
          </cell>
          <cell r="C9730" t="str">
            <v xml:space="preserve"> pritrdilna letev 32 (1m)  </v>
          </cell>
          <cell r="D9730">
            <v>11.120703152884742</v>
          </cell>
          <cell r="E9730" t="str">
            <v>RC</v>
          </cell>
          <cell r="F9730">
            <v>40</v>
          </cell>
          <cell r="G9730">
            <v>6.6724218917308447</v>
          </cell>
          <cell r="H9730">
            <v>0</v>
          </cell>
          <cell r="I9730">
            <v>6.7391461106481527</v>
          </cell>
          <cell r="J9730">
            <v>849.13240994166722</v>
          </cell>
          <cell r="K9730">
            <v>0.55000000000000004</v>
          </cell>
          <cell r="L9730">
            <v>1317</v>
          </cell>
        </row>
        <row r="9731">
          <cell r="A9731" t="str">
            <v>003901014</v>
          </cell>
          <cell r="C9731" t="str">
            <v xml:space="preserve"> pritrdilna letev 32 (1m)  </v>
          </cell>
          <cell r="D9731">
            <v>11.120703152884742</v>
          </cell>
          <cell r="E9731" t="str">
            <v>RC</v>
          </cell>
          <cell r="F9731">
            <v>40</v>
          </cell>
          <cell r="G9731">
            <v>6.6724218917308447</v>
          </cell>
          <cell r="H9731">
            <v>0</v>
          </cell>
          <cell r="I9731">
            <v>6.7391461106481527</v>
          </cell>
          <cell r="J9731">
            <v>849.13240994166722</v>
          </cell>
          <cell r="K9731">
            <v>0.55000000000000004</v>
          </cell>
          <cell r="L9731">
            <v>1317</v>
          </cell>
        </row>
        <row r="9732">
          <cell r="A9732" t="str">
            <v>003901014</v>
          </cell>
          <cell r="C9732" t="str">
            <v xml:space="preserve"> pritrdilna letev 32 (1m)  </v>
          </cell>
          <cell r="D9732">
            <v>11.120703152884742</v>
          </cell>
          <cell r="E9732" t="str">
            <v>RC</v>
          </cell>
          <cell r="F9732">
            <v>40</v>
          </cell>
          <cell r="G9732">
            <v>6.6724218917308447</v>
          </cell>
          <cell r="H9732">
            <v>0</v>
          </cell>
          <cell r="I9732">
            <v>6.7391461106481527</v>
          </cell>
          <cell r="J9732">
            <v>849.13240994166722</v>
          </cell>
          <cell r="K9732">
            <v>0.55000000000000004</v>
          </cell>
          <cell r="L9732">
            <v>1317</v>
          </cell>
        </row>
        <row r="9733">
          <cell r="A9733" t="str">
            <v>003901014</v>
          </cell>
          <cell r="C9733" t="str">
            <v xml:space="preserve"> pritrdilna letev 32 (1m)  </v>
          </cell>
          <cell r="D9733">
            <v>11.120703152884742</v>
          </cell>
          <cell r="E9733" t="str">
            <v>RC</v>
          </cell>
          <cell r="F9733">
            <v>40</v>
          </cell>
          <cell r="G9733">
            <v>6.6724218917308447</v>
          </cell>
          <cell r="H9733">
            <v>0</v>
          </cell>
          <cell r="I9733">
            <v>6.7391461106481527</v>
          </cell>
          <cell r="J9733">
            <v>849.13240994166722</v>
          </cell>
          <cell r="K9733">
            <v>0.55000000000000004</v>
          </cell>
          <cell r="L9733">
            <v>1317</v>
          </cell>
        </row>
        <row r="9734">
          <cell r="A9734" t="str">
            <v>003901014</v>
          </cell>
          <cell r="C9734" t="str">
            <v xml:space="preserve"> pritrdilna letev 32 (1m)  </v>
          </cell>
          <cell r="D9734">
            <v>11.120703152884742</v>
          </cell>
          <cell r="E9734" t="str">
            <v>RC</v>
          </cell>
          <cell r="F9734">
            <v>40</v>
          </cell>
          <cell r="G9734">
            <v>6.6724218917308447</v>
          </cell>
          <cell r="H9734">
            <v>0</v>
          </cell>
          <cell r="I9734">
            <v>6.7391461106481527</v>
          </cell>
          <cell r="J9734">
            <v>849.13240994166722</v>
          </cell>
          <cell r="K9734">
            <v>0.55000000000000004</v>
          </cell>
          <cell r="L9734">
            <v>1317</v>
          </cell>
        </row>
        <row r="9735">
          <cell r="A9735" t="str">
            <v>003901014</v>
          </cell>
          <cell r="C9735" t="str">
            <v xml:space="preserve"> pritrdilna letev 32 (1m)  </v>
          </cell>
          <cell r="D9735">
            <v>11.120703152884742</v>
          </cell>
          <cell r="E9735" t="str">
            <v>RC</v>
          </cell>
          <cell r="F9735">
            <v>40</v>
          </cell>
          <cell r="G9735">
            <v>6.6724218917308447</v>
          </cell>
          <cell r="H9735">
            <v>0</v>
          </cell>
          <cell r="I9735">
            <v>6.7391461106481527</v>
          </cell>
          <cell r="J9735">
            <v>849.13240994166722</v>
          </cell>
          <cell r="K9735">
            <v>0.55000000000000004</v>
          </cell>
          <cell r="L9735">
            <v>1317</v>
          </cell>
        </row>
        <row r="9736">
          <cell r="A9736" t="str">
            <v>003901014</v>
          </cell>
          <cell r="C9736" t="str">
            <v xml:space="preserve"> pritrdilna letev 32 (1m)  </v>
          </cell>
          <cell r="D9736">
            <v>11.120703152884742</v>
          </cell>
          <cell r="E9736" t="str">
            <v>RC</v>
          </cell>
          <cell r="F9736">
            <v>40</v>
          </cell>
          <cell r="G9736">
            <v>6.6724218917308447</v>
          </cell>
          <cell r="H9736">
            <v>0</v>
          </cell>
          <cell r="I9736">
            <v>6.7391461106481527</v>
          </cell>
          <cell r="J9736">
            <v>849.13240994166722</v>
          </cell>
          <cell r="K9736">
            <v>0.55000000000000004</v>
          </cell>
          <cell r="L9736">
            <v>1317</v>
          </cell>
        </row>
        <row r="9737">
          <cell r="A9737" t="str">
            <v>003901014</v>
          </cell>
          <cell r="C9737" t="str">
            <v xml:space="preserve"> pritrdilna letev 32 (1m)  </v>
          </cell>
          <cell r="D9737">
            <v>11.120703152884742</v>
          </cell>
          <cell r="E9737" t="str">
            <v>RC</v>
          </cell>
          <cell r="F9737">
            <v>40</v>
          </cell>
          <cell r="G9737">
            <v>6.6724218917308447</v>
          </cell>
          <cell r="H9737">
            <v>0</v>
          </cell>
          <cell r="I9737">
            <v>6.7391461106481527</v>
          </cell>
          <cell r="J9737">
            <v>849.13240994166722</v>
          </cell>
          <cell r="K9737">
            <v>0.55000000000000004</v>
          </cell>
          <cell r="L9737">
            <v>1317</v>
          </cell>
        </row>
        <row r="9738">
          <cell r="A9738" t="str">
            <v>003901014</v>
          </cell>
          <cell r="C9738" t="str">
            <v xml:space="preserve"> pritrdilna letev 32 (1m)  </v>
          </cell>
          <cell r="D9738">
            <v>11.120703152884742</v>
          </cell>
          <cell r="E9738" t="str">
            <v>RC</v>
          </cell>
          <cell r="F9738">
            <v>40</v>
          </cell>
          <cell r="G9738">
            <v>6.6724218917308447</v>
          </cell>
          <cell r="H9738">
            <v>0</v>
          </cell>
          <cell r="I9738">
            <v>6.7391461106481527</v>
          </cell>
          <cell r="J9738">
            <v>849.13240994166722</v>
          </cell>
          <cell r="K9738">
            <v>0.55000000000000004</v>
          </cell>
          <cell r="L9738">
            <v>1317</v>
          </cell>
        </row>
        <row r="9739">
          <cell r="A9739" t="str">
            <v>003901014</v>
          </cell>
          <cell r="C9739" t="str">
            <v xml:space="preserve"> pritrdilna letev 32 (1m)  </v>
          </cell>
          <cell r="D9739">
            <v>11.120703152884742</v>
          </cell>
          <cell r="E9739" t="str">
            <v>RC</v>
          </cell>
          <cell r="F9739">
            <v>40</v>
          </cell>
          <cell r="G9739">
            <v>6.6724218917308447</v>
          </cell>
          <cell r="H9739">
            <v>0</v>
          </cell>
          <cell r="I9739">
            <v>6.7391461106481527</v>
          </cell>
          <cell r="J9739">
            <v>849.13240994166722</v>
          </cell>
          <cell r="K9739">
            <v>0.55000000000000004</v>
          </cell>
          <cell r="L9739">
            <v>1317</v>
          </cell>
        </row>
        <row r="9740">
          <cell r="A9740" t="str">
            <v>003901014</v>
          </cell>
          <cell r="C9740" t="str">
            <v xml:space="preserve"> pritrdilna letev 32 (1m)  </v>
          </cell>
          <cell r="D9740">
            <v>11.120703152884742</v>
          </cell>
          <cell r="E9740" t="str">
            <v>RC</v>
          </cell>
          <cell r="F9740">
            <v>40</v>
          </cell>
          <cell r="G9740">
            <v>6.6724218917308447</v>
          </cell>
          <cell r="H9740">
            <v>0</v>
          </cell>
          <cell r="I9740">
            <v>6.7391461106481527</v>
          </cell>
          <cell r="J9740">
            <v>849.13240994166722</v>
          </cell>
          <cell r="K9740">
            <v>0.55000000000000004</v>
          </cell>
          <cell r="L9740">
            <v>1317</v>
          </cell>
        </row>
        <row r="9741">
          <cell r="A9741" t="str">
            <v>003901014</v>
          </cell>
          <cell r="C9741" t="str">
            <v xml:space="preserve"> pritrdilna letev 32 (1m)  </v>
          </cell>
          <cell r="D9741">
            <v>11.120703152884742</v>
          </cell>
          <cell r="E9741" t="str">
            <v>RC</v>
          </cell>
          <cell r="F9741">
            <v>40</v>
          </cell>
          <cell r="G9741">
            <v>6.6724218917308447</v>
          </cell>
          <cell r="H9741">
            <v>0</v>
          </cell>
          <cell r="I9741">
            <v>6.7391461106481527</v>
          </cell>
          <cell r="J9741">
            <v>849.13240994166722</v>
          </cell>
          <cell r="K9741">
            <v>0.55000000000000004</v>
          </cell>
          <cell r="L9741">
            <v>1317</v>
          </cell>
        </row>
        <row r="9742">
          <cell r="A9742" t="str">
            <v>003901014</v>
          </cell>
          <cell r="C9742" t="str">
            <v xml:space="preserve"> pritrdilna letev 32 (1m)  </v>
          </cell>
          <cell r="D9742">
            <v>11.120703152884742</v>
          </cell>
          <cell r="E9742" t="str">
            <v>RC</v>
          </cell>
          <cell r="F9742">
            <v>40</v>
          </cell>
          <cell r="G9742">
            <v>6.6724218917308447</v>
          </cell>
          <cell r="H9742">
            <v>0</v>
          </cell>
          <cell r="I9742">
            <v>6.7391461106481527</v>
          </cell>
          <cell r="J9742">
            <v>849.13240994166722</v>
          </cell>
          <cell r="K9742">
            <v>0.55000000000000004</v>
          </cell>
          <cell r="L9742">
            <v>1317</v>
          </cell>
        </row>
        <row r="9743">
          <cell r="A9743" t="str">
            <v>003901014</v>
          </cell>
          <cell r="C9743" t="str">
            <v xml:space="preserve"> pritrdilna letev 32 (1m)  </v>
          </cell>
          <cell r="D9743">
            <v>11.120703152884742</v>
          </cell>
          <cell r="E9743" t="str">
            <v>RC</v>
          </cell>
          <cell r="F9743">
            <v>40</v>
          </cell>
          <cell r="G9743">
            <v>6.6724218917308447</v>
          </cell>
          <cell r="H9743">
            <v>0</v>
          </cell>
          <cell r="I9743">
            <v>6.7391461106481527</v>
          </cell>
          <cell r="J9743">
            <v>849.13240994166722</v>
          </cell>
          <cell r="K9743">
            <v>0.55000000000000004</v>
          </cell>
          <cell r="L9743">
            <v>1317</v>
          </cell>
        </row>
        <row r="9744">
          <cell r="A9744" t="str">
            <v>003901014</v>
          </cell>
          <cell r="C9744" t="str">
            <v xml:space="preserve"> pritrdilna letev 32 (1m)  </v>
          </cell>
          <cell r="D9744">
            <v>11.120703152884742</v>
          </cell>
          <cell r="E9744" t="str">
            <v>RC</v>
          </cell>
          <cell r="F9744">
            <v>40</v>
          </cell>
          <cell r="G9744">
            <v>6.6724218917308447</v>
          </cell>
          <cell r="H9744">
            <v>0</v>
          </cell>
          <cell r="I9744">
            <v>6.7391461106481527</v>
          </cell>
          <cell r="J9744">
            <v>849.13240994166722</v>
          </cell>
          <cell r="K9744">
            <v>0.55000000000000004</v>
          </cell>
          <cell r="L9744">
            <v>1317</v>
          </cell>
        </row>
        <row r="9745">
          <cell r="A9745" t="str">
            <v>003901016</v>
          </cell>
          <cell r="C9745" t="str">
            <v xml:space="preserve"> končna pritrdilka iz poliamida  </v>
          </cell>
          <cell r="D9745">
            <v>0.28391499666696002</v>
          </cell>
          <cell r="E9745" t="str">
            <v>RC</v>
          </cell>
          <cell r="F9745">
            <v>40</v>
          </cell>
          <cell r="G9745">
            <v>0.170348998000176</v>
          </cell>
          <cell r="H9745">
            <v>0</v>
          </cell>
          <cell r="I9745">
            <v>0.17205248798017775</v>
          </cell>
          <cell r="J9745">
            <v>21.678613485502396</v>
          </cell>
          <cell r="K9745">
            <v>0.55000000000000004</v>
          </cell>
          <cell r="L9745">
            <v>34</v>
          </cell>
        </row>
        <row r="9746">
          <cell r="A9746" t="str">
            <v>003901017</v>
          </cell>
          <cell r="C9746" t="str">
            <v xml:space="preserve"> končna ploščica  </v>
          </cell>
          <cell r="D9746">
            <v>0.13356809718780002</v>
          </cell>
          <cell r="E9746" t="str">
            <v>RC</v>
          </cell>
          <cell r="F9746">
            <v>40</v>
          </cell>
          <cell r="G9746">
            <v>8.0140858312680016E-2</v>
          </cell>
          <cell r="H9746">
            <v>0</v>
          </cell>
          <cell r="I9746">
            <v>8.0942266895806816E-2</v>
          </cell>
          <cell r="J9746">
            <v>10.198725628871658</v>
          </cell>
          <cell r="K9746">
            <v>0.55000000000000004</v>
          </cell>
          <cell r="L9746">
            <v>16</v>
          </cell>
        </row>
        <row r="9747">
          <cell r="A9747" t="str">
            <v>003901018</v>
          </cell>
          <cell r="C9747" t="str">
            <v xml:space="preserve"> ločilna ploščica  </v>
          </cell>
          <cell r="D9747">
            <v>0.16701531491333999</v>
          </cell>
          <cell r="E9747" t="str">
            <v>RC</v>
          </cell>
          <cell r="F9747">
            <v>40</v>
          </cell>
          <cell r="G9747">
            <v>0.10020918894800399</v>
          </cell>
          <cell r="H9747">
            <v>0</v>
          </cell>
          <cell r="I9747">
            <v>0.10121128083748403</v>
          </cell>
          <cell r="J9747">
            <v>12.752621385522987</v>
          </cell>
          <cell r="K9747">
            <v>0.55000000000000004</v>
          </cell>
          <cell r="L9747">
            <v>20</v>
          </cell>
        </row>
        <row r="9748">
          <cell r="A9748" t="str">
            <v>003901019</v>
          </cell>
          <cell r="C9748" t="str">
            <v xml:space="preserve"> mostični sklop (2-polni)  </v>
          </cell>
          <cell r="D9748">
            <v>0.35069904526085999</v>
          </cell>
          <cell r="E9748" t="str">
            <v>RC</v>
          </cell>
          <cell r="F9748">
            <v>40</v>
          </cell>
          <cell r="G9748">
            <v>0.21041942715651599</v>
          </cell>
          <cell r="H9748">
            <v>0</v>
          </cell>
          <cell r="I9748">
            <v>0.21252362142808115</v>
          </cell>
          <cell r="J9748">
            <v>26.777976299938224</v>
          </cell>
          <cell r="K9748">
            <v>0.55000000000000004</v>
          </cell>
          <cell r="L9748">
            <v>42</v>
          </cell>
        </row>
        <row r="9749">
          <cell r="A9749" t="str">
            <v>003901020</v>
          </cell>
          <cell r="C9749" t="str">
            <v xml:space="preserve"> mostični sklop (3-polni)  </v>
          </cell>
          <cell r="D9749">
            <v>0.48426714244865998</v>
          </cell>
          <cell r="E9749" t="str">
            <v>RC</v>
          </cell>
          <cell r="F9749">
            <v>40</v>
          </cell>
          <cell r="G9749">
            <v>0.29056028546919599</v>
          </cell>
          <cell r="H9749">
            <v>0</v>
          </cell>
          <cell r="I9749">
            <v>0.29346588832388792</v>
          </cell>
          <cell r="J9749">
            <v>36.976701928809881</v>
          </cell>
          <cell r="K9749">
            <v>0.55000000000000004</v>
          </cell>
          <cell r="L9749">
            <v>58</v>
          </cell>
        </row>
        <row r="9750">
          <cell r="A9750" t="str">
            <v>003901021</v>
          </cell>
          <cell r="C9750" t="str">
            <v xml:space="preserve"> mostični sklop (4-polni)  </v>
          </cell>
          <cell r="D9750">
            <v>0.65128245736199997</v>
          </cell>
          <cell r="E9750" t="str">
            <v>RC</v>
          </cell>
          <cell r="F9750">
            <v>40</v>
          </cell>
          <cell r="G9750">
            <v>0.39076947441719995</v>
          </cell>
          <cell r="H9750">
            <v>0</v>
          </cell>
          <cell r="I9750">
            <v>0.39467716916137197</v>
          </cell>
          <cell r="J9750">
            <v>49.729323314332866</v>
          </cell>
          <cell r="K9750">
            <v>0.55000000000000004</v>
          </cell>
          <cell r="L9750">
            <v>78</v>
          </cell>
        </row>
        <row r="9751">
          <cell r="A9751" t="str">
            <v>003901022</v>
          </cell>
          <cell r="C9751" t="str">
            <v xml:space="preserve"> mostični sklop 1m, 195 puš in vijakov, ločenih  </v>
          </cell>
          <cell r="D9751">
            <v>22.525210915579258</v>
          </cell>
          <cell r="E9751" t="str">
            <v>RC</v>
          </cell>
          <cell r="F9751">
            <v>40</v>
          </cell>
          <cell r="G9751">
            <v>13.515126549347555</v>
          </cell>
          <cell r="H9751">
            <v>0</v>
          </cell>
          <cell r="I9751">
            <v>13.650277814841029</v>
          </cell>
          <cell r="J9751">
            <v>1719.9350046699697</v>
          </cell>
          <cell r="K9751">
            <v>0.55000000000000004</v>
          </cell>
          <cell r="L9751">
            <v>2666</v>
          </cell>
        </row>
        <row r="9752">
          <cell r="A9752" t="str">
            <v>003901024</v>
          </cell>
          <cell r="C9752" t="str">
            <v xml:space="preserve"> pokrivna ploščica (rumena)  </v>
          </cell>
          <cell r="D9752">
            <v>0.15034689947916002</v>
          </cell>
          <cell r="E9752" t="str">
            <v>RC</v>
          </cell>
          <cell r="F9752">
            <v>40</v>
          </cell>
          <cell r="G9752">
            <v>9.0208139687496011E-2</v>
          </cell>
          <cell r="H9752">
            <v>0</v>
          </cell>
          <cell r="I9752">
            <v>9.1110221084370974E-2</v>
          </cell>
          <cell r="J9752">
            <v>11.479887856630743</v>
          </cell>
          <cell r="K9752">
            <v>0.55000000000000004</v>
          </cell>
          <cell r="L9752">
            <v>18</v>
          </cell>
        </row>
        <row r="9753">
          <cell r="A9753" t="str">
            <v>003901025</v>
          </cell>
          <cell r="C9753" t="str">
            <v xml:space="preserve"> napetostna puša  </v>
          </cell>
          <cell r="D9753">
            <v>0.35069904526085999</v>
          </cell>
          <cell r="E9753" t="str">
            <v>RC</v>
          </cell>
          <cell r="F9753">
            <v>40</v>
          </cell>
          <cell r="G9753">
            <v>0.21041942715651599</v>
          </cell>
          <cell r="H9753">
            <v>0</v>
          </cell>
          <cell r="I9753">
            <v>0.21252362142808115</v>
          </cell>
          <cell r="J9753">
            <v>26.777976299938224</v>
          </cell>
          <cell r="K9753">
            <v>0.55000000000000004</v>
          </cell>
          <cell r="L9753">
            <v>42</v>
          </cell>
        </row>
        <row r="9754">
          <cell r="A9754" t="str">
            <v>003901026</v>
          </cell>
          <cell r="C9754" t="str">
            <v xml:space="preserve"> prekrivna ploščica dovoda  </v>
          </cell>
          <cell r="D9754">
            <v>1.0853235797937602</v>
          </cell>
          <cell r="E9754" t="str">
            <v>RC</v>
          </cell>
          <cell r="F9754">
            <v>40</v>
          </cell>
          <cell r="G9754">
            <v>0.65119414787625607</v>
          </cell>
          <cell r="H9754">
            <v>0</v>
          </cell>
          <cell r="I9754">
            <v>0.65770608935501862</v>
          </cell>
          <cell r="J9754">
            <v>82.87096725873235</v>
          </cell>
          <cell r="K9754">
            <v>0.55000000000000004</v>
          </cell>
          <cell r="L9754">
            <v>129</v>
          </cell>
        </row>
        <row r="9755">
          <cell r="A9755" t="str">
            <v>003901037</v>
          </cell>
          <cell r="C9755" t="str">
            <v xml:space="preserve"> VS 4 PA  </v>
          </cell>
          <cell r="D9755">
            <v>0.51771436017419992</v>
          </cell>
          <cell r="E9755" t="str">
            <v>RC</v>
          </cell>
          <cell r="F9755">
            <v>40</v>
          </cell>
          <cell r="G9755">
            <v>0.31062861610451992</v>
          </cell>
          <cell r="H9755">
            <v>0</v>
          </cell>
          <cell r="I9755">
            <v>0.31373490226556511</v>
          </cell>
          <cell r="J9755">
            <v>39.530597685461203</v>
          </cell>
          <cell r="K9755">
            <v>0.55000000000000004</v>
          </cell>
          <cell r="L9755">
            <v>62</v>
          </cell>
        </row>
        <row r="9756">
          <cell r="A9756" t="str">
            <v>003901038</v>
          </cell>
          <cell r="C9756" t="str">
            <v xml:space="preserve"> VS 4 PAN  </v>
          </cell>
          <cell r="D9756">
            <v>0.55094080418537994</v>
          </cell>
          <cell r="E9756" t="str">
            <v>RC</v>
          </cell>
          <cell r="F9756">
            <v>40</v>
          </cell>
          <cell r="G9756">
            <v>0.33056448251122794</v>
          </cell>
          <cell r="H9756">
            <v>0</v>
          </cell>
          <cell r="I9756">
            <v>0.33387012733634025</v>
          </cell>
          <cell r="J9756">
            <v>42.067636044378872</v>
          </cell>
          <cell r="K9756">
            <v>0.55000000000000004</v>
          </cell>
          <cell r="L9756">
            <v>66</v>
          </cell>
        </row>
        <row r="9757">
          <cell r="A9757" t="str">
            <v>003901039</v>
          </cell>
          <cell r="C9757" t="str">
            <v xml:space="preserve"> VS 4 PA+  </v>
          </cell>
          <cell r="D9757">
            <v>0.55094080418537994</v>
          </cell>
          <cell r="E9757" t="str">
            <v>RC</v>
          </cell>
          <cell r="F9757">
            <v>40</v>
          </cell>
          <cell r="G9757">
            <v>0.33056448251122794</v>
          </cell>
          <cell r="H9757">
            <v>0</v>
          </cell>
          <cell r="I9757">
            <v>0.33387012733634025</v>
          </cell>
          <cell r="J9757">
            <v>42.067636044378872</v>
          </cell>
          <cell r="K9757">
            <v>0.55000000000000004</v>
          </cell>
          <cell r="L9757">
            <v>66</v>
          </cell>
        </row>
        <row r="9758">
          <cell r="A9758" t="str">
            <v>003901040</v>
          </cell>
          <cell r="C9758" t="str">
            <v xml:space="preserve"> VS 4 PAO  </v>
          </cell>
          <cell r="D9758">
            <v>0.56771960647674014</v>
          </cell>
          <cell r="E9758" t="str">
            <v>RC</v>
          </cell>
          <cell r="F9758">
            <v>40</v>
          </cell>
          <cell r="G9758">
            <v>0.34063176388604405</v>
          </cell>
          <cell r="H9758">
            <v>0</v>
          </cell>
          <cell r="I9758">
            <v>0.3440380815249045</v>
          </cell>
          <cell r="J9758">
            <v>43.348798272137969</v>
          </cell>
          <cell r="K9758">
            <v>0.55000000000000004</v>
          </cell>
          <cell r="L9758">
            <v>68</v>
          </cell>
        </row>
        <row r="9759">
          <cell r="A9759" t="str">
            <v>003901052</v>
          </cell>
          <cell r="C9759" t="str">
            <v xml:space="preserve"> mostični sklop (2-polni)  </v>
          </cell>
          <cell r="D9759">
            <v>0.35069904526085999</v>
          </cell>
          <cell r="E9759" t="str">
            <v>RC</v>
          </cell>
          <cell r="F9759">
            <v>40</v>
          </cell>
          <cell r="G9759">
            <v>0.21041942715651599</v>
          </cell>
          <cell r="H9759">
            <v>0</v>
          </cell>
          <cell r="I9759">
            <v>0.21252362142808115</v>
          </cell>
          <cell r="J9759">
            <v>26.777976299938224</v>
          </cell>
          <cell r="K9759">
            <v>0.55000000000000004</v>
          </cell>
          <cell r="L9759">
            <v>42</v>
          </cell>
        </row>
        <row r="9760">
          <cell r="A9760" t="str">
            <v>003901053</v>
          </cell>
          <cell r="C9760" t="str">
            <v xml:space="preserve"> mostični sklop (3-polni)  </v>
          </cell>
          <cell r="D9760">
            <v>0.48426714244865998</v>
          </cell>
          <cell r="E9760" t="str">
            <v>RC</v>
          </cell>
          <cell r="F9760">
            <v>40</v>
          </cell>
          <cell r="G9760">
            <v>0.29056028546919599</v>
          </cell>
          <cell r="H9760">
            <v>0</v>
          </cell>
          <cell r="I9760">
            <v>0.29346588832388792</v>
          </cell>
          <cell r="J9760">
            <v>36.976701928809881</v>
          </cell>
          <cell r="K9760">
            <v>0.55000000000000004</v>
          </cell>
          <cell r="L9760">
            <v>58</v>
          </cell>
        </row>
        <row r="9761">
          <cell r="A9761" t="str">
            <v>003901054</v>
          </cell>
          <cell r="C9761" t="str">
            <v xml:space="preserve"> mostični sklop (4-polni)  </v>
          </cell>
          <cell r="D9761">
            <v>0.63450365507063999</v>
          </cell>
          <cell r="E9761" t="str">
            <v>RC</v>
          </cell>
          <cell r="F9761">
            <v>40</v>
          </cell>
          <cell r="G9761">
            <v>0.38070219304238401</v>
          </cell>
          <cell r="H9761">
            <v>0</v>
          </cell>
          <cell r="I9761">
            <v>0.38450921497280788</v>
          </cell>
          <cell r="J9761">
            <v>48.448161086573791</v>
          </cell>
          <cell r="K9761">
            <v>0.55000000000000004</v>
          </cell>
          <cell r="L9761">
            <v>76</v>
          </cell>
        </row>
        <row r="9762">
          <cell r="A9762" t="str">
            <v>003901055</v>
          </cell>
          <cell r="C9762" t="str">
            <v xml:space="preserve"> mostični sklop 1m, 166 puš in vijakov, ločenih  </v>
          </cell>
          <cell r="D9762">
            <v>20.404679389151465</v>
          </cell>
          <cell r="E9762" t="str">
            <v>RC</v>
          </cell>
          <cell r="F9762">
            <v>40</v>
          </cell>
          <cell r="G9762">
            <v>12.242807633490878</v>
          </cell>
          <cell r="H9762">
            <v>0</v>
          </cell>
          <cell r="I9762">
            <v>12.365235709825788</v>
          </cell>
          <cell r="J9762">
            <v>1558.0196994380492</v>
          </cell>
          <cell r="K9762">
            <v>0.55000000000000004</v>
          </cell>
          <cell r="L9762">
            <v>2415</v>
          </cell>
        </row>
        <row r="9763">
          <cell r="A9763" t="str">
            <v>003901056</v>
          </cell>
          <cell r="C9763" t="str">
            <v xml:space="preserve"> pokrivna ploščica (rumena)  </v>
          </cell>
          <cell r="D9763">
            <v>0.15034689947916002</v>
          </cell>
          <cell r="E9763" t="str">
            <v>RC</v>
          </cell>
          <cell r="F9763">
            <v>40</v>
          </cell>
          <cell r="G9763">
            <v>9.0208139687496011E-2</v>
          </cell>
          <cell r="H9763">
            <v>0</v>
          </cell>
          <cell r="I9763">
            <v>9.1110221084370974E-2</v>
          </cell>
          <cell r="J9763">
            <v>11.479887856630743</v>
          </cell>
          <cell r="K9763">
            <v>0.55000000000000004</v>
          </cell>
          <cell r="L9763">
            <v>18</v>
          </cell>
        </row>
        <row r="9764">
          <cell r="A9764" t="str">
            <v>003901057</v>
          </cell>
          <cell r="C9764" t="str">
            <v xml:space="preserve"> prekrivna ploščica dovoda  </v>
          </cell>
          <cell r="D9764">
            <v>1.1521076283876601</v>
          </cell>
          <cell r="E9764" t="str">
            <v>RC</v>
          </cell>
          <cell r="F9764">
            <v>40</v>
          </cell>
          <cell r="G9764">
            <v>0.69126457703259603</v>
          </cell>
          <cell r="H9764">
            <v>0</v>
          </cell>
          <cell r="I9764">
            <v>0.69817722280292205</v>
          </cell>
          <cell r="J9764">
            <v>87.970330073168185</v>
          </cell>
          <cell r="K9764">
            <v>0.55000000000000004</v>
          </cell>
          <cell r="L9764">
            <v>137</v>
          </cell>
        </row>
        <row r="9765">
          <cell r="A9765" t="str">
            <v>003901068</v>
          </cell>
          <cell r="C9765" t="str">
            <v xml:space="preserve"> VS 6 PA  </v>
          </cell>
          <cell r="D9765">
            <v>0.55513550475822004</v>
          </cell>
          <cell r="E9765" t="str">
            <v>RC</v>
          </cell>
          <cell r="F9765">
            <v>40</v>
          </cell>
          <cell r="G9765">
            <v>0.33308130285493204</v>
          </cell>
          <cell r="H9765">
            <v>0</v>
          </cell>
          <cell r="I9765">
            <v>0.33641211588348136</v>
          </cell>
          <cell r="J9765">
            <v>42.387926601318654</v>
          </cell>
          <cell r="K9765">
            <v>0.55000000000000004</v>
          </cell>
          <cell r="L9765">
            <v>66</v>
          </cell>
        </row>
        <row r="9766">
          <cell r="A9766" t="str">
            <v>003901069</v>
          </cell>
          <cell r="C9766" t="str">
            <v xml:space="preserve"> VS 6 PAN  </v>
          </cell>
          <cell r="D9766">
            <v>0.58438802191091999</v>
          </cell>
          <cell r="E9766" t="str">
            <v>RC</v>
          </cell>
          <cell r="F9766">
            <v>40</v>
          </cell>
          <cell r="G9766">
            <v>0.35063281314655198</v>
          </cell>
          <cell r="H9766">
            <v>0</v>
          </cell>
          <cell r="I9766">
            <v>0.35413914127801749</v>
          </cell>
          <cell r="J9766">
            <v>44.621531801030201</v>
          </cell>
          <cell r="K9766">
            <v>0.55000000000000004</v>
          </cell>
          <cell r="L9766">
            <v>70</v>
          </cell>
        </row>
        <row r="9767">
          <cell r="A9767" t="str">
            <v>003901070</v>
          </cell>
          <cell r="C9767" t="str">
            <v xml:space="preserve"> VS 6 PA+  </v>
          </cell>
          <cell r="D9767">
            <v>0.58438802191091999</v>
          </cell>
          <cell r="E9767" t="str">
            <v>RC</v>
          </cell>
          <cell r="F9767">
            <v>40</v>
          </cell>
          <cell r="G9767">
            <v>0.35063281314655198</v>
          </cell>
          <cell r="H9767">
            <v>0</v>
          </cell>
          <cell r="I9767">
            <v>0.35413914127801749</v>
          </cell>
          <cell r="J9767">
            <v>44.621531801030201</v>
          </cell>
          <cell r="K9767">
            <v>0.55000000000000004</v>
          </cell>
          <cell r="L9767">
            <v>70</v>
          </cell>
        </row>
        <row r="9768">
          <cell r="A9768" t="str">
            <v>003901071</v>
          </cell>
          <cell r="C9768" t="str">
            <v xml:space="preserve"> VS 6 PAO  </v>
          </cell>
          <cell r="D9768">
            <v>0.70128770366454007</v>
          </cell>
          <cell r="E9768" t="str">
            <v>RC</v>
          </cell>
          <cell r="F9768">
            <v>40</v>
          </cell>
          <cell r="G9768">
            <v>0.42077262219872402</v>
          </cell>
          <cell r="H9768">
            <v>0</v>
          </cell>
          <cell r="I9768">
            <v>0.42498034842071125</v>
          </cell>
          <cell r="J9768">
            <v>53.547523901009619</v>
          </cell>
          <cell r="K9768">
            <v>0.55000000000000004</v>
          </cell>
          <cell r="L9768">
            <v>83</v>
          </cell>
        </row>
        <row r="9769">
          <cell r="A9769" t="str">
            <v>003901082</v>
          </cell>
          <cell r="C9769" t="str">
            <v xml:space="preserve"> končna ploščica  </v>
          </cell>
          <cell r="D9769">
            <v>0.21702056121588001</v>
          </cell>
          <cell r="E9769" t="str">
            <v>RC</v>
          </cell>
          <cell r="F9769">
            <v>40</v>
          </cell>
          <cell r="G9769">
            <v>0.13021233672952801</v>
          </cell>
          <cell r="H9769">
            <v>0</v>
          </cell>
          <cell r="I9769">
            <v>0.1315144600968233</v>
          </cell>
          <cell r="J9769">
            <v>16.570821972199735</v>
          </cell>
          <cell r="K9769">
            <v>0.55000000000000004</v>
          </cell>
          <cell r="L9769">
            <v>26</v>
          </cell>
        </row>
        <row r="9770">
          <cell r="A9770" t="str">
            <v>003901083</v>
          </cell>
          <cell r="C9770" t="str">
            <v xml:space="preserve"> ločilna ploščica  </v>
          </cell>
          <cell r="D9770">
            <v>0.30047302524395997</v>
          </cell>
          <cell r="E9770" t="str">
            <v>RC</v>
          </cell>
          <cell r="F9770">
            <v>40</v>
          </cell>
          <cell r="G9770">
            <v>0.18028381514637598</v>
          </cell>
          <cell r="H9770">
            <v>0</v>
          </cell>
          <cell r="I9770">
            <v>0.18208665329783974</v>
          </cell>
          <cell r="J9770">
            <v>22.942918315527809</v>
          </cell>
          <cell r="K9770">
            <v>0.55000000000000004</v>
          </cell>
          <cell r="L9770">
            <v>36</v>
          </cell>
        </row>
        <row r="9771">
          <cell r="A9771" t="str">
            <v>003901084</v>
          </cell>
          <cell r="C9771" t="str">
            <v xml:space="preserve"> mostični sklop (2-polni)  </v>
          </cell>
          <cell r="D9771">
            <v>0.46748834015730012</v>
          </cell>
          <cell r="E9771" t="str">
            <v>RC</v>
          </cell>
          <cell r="F9771">
            <v>40</v>
          </cell>
          <cell r="G9771">
            <v>0.28049300409438005</v>
          </cell>
          <cell r="H9771">
            <v>0</v>
          </cell>
          <cell r="I9771">
            <v>0.28329793413532384</v>
          </cell>
          <cell r="J9771">
            <v>35.695539701050805</v>
          </cell>
          <cell r="K9771">
            <v>0.55000000000000004</v>
          </cell>
          <cell r="L9771">
            <v>56</v>
          </cell>
        </row>
        <row r="9772">
          <cell r="A9772" t="str">
            <v>003901085</v>
          </cell>
          <cell r="C9772" t="str">
            <v xml:space="preserve"> mostični sklop (3-polni)  </v>
          </cell>
          <cell r="D9772">
            <v>0.70128770366454007</v>
          </cell>
          <cell r="E9772" t="str">
            <v>RC</v>
          </cell>
          <cell r="F9772">
            <v>40</v>
          </cell>
          <cell r="G9772">
            <v>0.42077262219872402</v>
          </cell>
          <cell r="H9772">
            <v>0</v>
          </cell>
          <cell r="I9772">
            <v>0.42498034842071125</v>
          </cell>
          <cell r="J9772">
            <v>53.547523901009619</v>
          </cell>
          <cell r="K9772">
            <v>0.55000000000000004</v>
          </cell>
          <cell r="L9772">
            <v>83</v>
          </cell>
        </row>
        <row r="9773">
          <cell r="A9773" t="str">
            <v>003901086</v>
          </cell>
          <cell r="C9773" t="str">
            <v xml:space="preserve"> mostični sklop (4-polni)  </v>
          </cell>
          <cell r="D9773">
            <v>0.90163984944624009</v>
          </cell>
          <cell r="E9773" t="str">
            <v>RC</v>
          </cell>
          <cell r="F9773">
            <v>40</v>
          </cell>
          <cell r="G9773">
            <v>0.54098390966774401</v>
          </cell>
          <cell r="H9773">
            <v>0</v>
          </cell>
          <cell r="I9773">
            <v>0.54639374876442148</v>
          </cell>
          <cell r="J9773">
            <v>68.845612344317104</v>
          </cell>
          <cell r="K9773">
            <v>0.55000000000000004</v>
          </cell>
          <cell r="L9773">
            <v>107</v>
          </cell>
        </row>
        <row r="9774">
          <cell r="A9774" t="str">
            <v>003901087</v>
          </cell>
          <cell r="C9774" t="str">
            <v xml:space="preserve"> mostični sklop 1m, 124 puš in vijakov, ločenih  </v>
          </cell>
          <cell r="D9774">
            <v>17.900001599737255</v>
          </cell>
          <cell r="E9774" t="str">
            <v>RC</v>
          </cell>
          <cell r="F9774">
            <v>40</v>
          </cell>
          <cell r="G9774">
            <v>10.740000959842353</v>
          </cell>
          <cell r="H9774">
            <v>0</v>
          </cell>
          <cell r="I9774">
            <v>10.847400969440777</v>
          </cell>
          <cell r="J9774">
            <v>1366.772522149538</v>
          </cell>
          <cell r="K9774">
            <v>0.55000000000000004</v>
          </cell>
          <cell r="L9774">
            <v>2119</v>
          </cell>
        </row>
        <row r="9775">
          <cell r="A9775" t="str">
            <v>003901088</v>
          </cell>
          <cell r="C9775" t="str">
            <v xml:space="preserve"> pokrivna ploščica (rumena)  </v>
          </cell>
          <cell r="D9775">
            <v>0.16701531491333999</v>
          </cell>
          <cell r="E9775" t="str">
            <v>RC</v>
          </cell>
          <cell r="F9775">
            <v>40</v>
          </cell>
          <cell r="G9775">
            <v>0.10020918894800399</v>
          </cell>
          <cell r="H9775">
            <v>0</v>
          </cell>
          <cell r="I9775">
            <v>0.10121128083748403</v>
          </cell>
          <cell r="J9775">
            <v>12.752621385522987</v>
          </cell>
          <cell r="K9775">
            <v>0.55000000000000004</v>
          </cell>
          <cell r="L9775">
            <v>20</v>
          </cell>
        </row>
        <row r="9776">
          <cell r="A9776" t="str">
            <v>003901089</v>
          </cell>
          <cell r="C9776" t="str">
            <v xml:space="preserve"> napetostna puša  </v>
          </cell>
          <cell r="D9776">
            <v>0.35069904526085999</v>
          </cell>
          <cell r="E9776" t="str">
            <v>RC</v>
          </cell>
          <cell r="F9776">
            <v>40</v>
          </cell>
          <cell r="G9776">
            <v>0.21041942715651599</v>
          </cell>
          <cell r="H9776">
            <v>0</v>
          </cell>
          <cell r="I9776">
            <v>0.21252362142808115</v>
          </cell>
          <cell r="J9776">
            <v>26.777976299938224</v>
          </cell>
          <cell r="K9776">
            <v>0.55000000000000004</v>
          </cell>
          <cell r="L9776">
            <v>42</v>
          </cell>
        </row>
        <row r="9777">
          <cell r="A9777" t="str">
            <v>003901090</v>
          </cell>
          <cell r="C9777" t="str">
            <v xml:space="preserve"> prekrivna ploščica dovoda  </v>
          </cell>
          <cell r="D9777">
            <v>1.20222326154738</v>
          </cell>
          <cell r="E9777" t="str">
            <v>RC</v>
          </cell>
          <cell r="F9777">
            <v>40</v>
          </cell>
          <cell r="G9777">
            <v>0.72133395692842794</v>
          </cell>
          <cell r="H9777">
            <v>0</v>
          </cell>
          <cell r="I9777">
            <v>0.72854729649771222</v>
          </cell>
          <cell r="J9777">
            <v>91.796959358711746</v>
          </cell>
          <cell r="K9777">
            <v>0.55000000000000004</v>
          </cell>
          <cell r="L9777">
            <v>143</v>
          </cell>
        </row>
        <row r="9778">
          <cell r="A9778" t="str">
            <v>003901101</v>
          </cell>
          <cell r="C9778" t="str">
            <v xml:space="preserve"> VS 10 PA     </v>
          </cell>
          <cell r="D9778">
            <v>0.73408997663039999</v>
          </cell>
          <cell r="E9778" t="str">
            <v>RC</v>
          </cell>
          <cell r="F9778">
            <v>40</v>
          </cell>
          <cell r="G9778">
            <v>0.44045398597823998</v>
          </cell>
          <cell r="H9778">
            <v>0</v>
          </cell>
          <cell r="I9778">
            <v>0.44485852583802238</v>
          </cell>
          <cell r="J9778">
            <v>56.05217425559082</v>
          </cell>
          <cell r="K9778">
            <v>0.55000000000000004</v>
          </cell>
          <cell r="L9778">
            <v>87</v>
          </cell>
        </row>
        <row r="9779">
          <cell r="A9779" t="str">
            <v>003901102</v>
          </cell>
          <cell r="C9779" t="str">
            <v xml:space="preserve"> VS 10 PAN      </v>
          </cell>
          <cell r="D9779">
            <v>0.81247781798351981</v>
          </cell>
          <cell r="E9779" t="str">
            <v>RC</v>
          </cell>
          <cell r="F9779">
            <v>40</v>
          </cell>
          <cell r="G9779">
            <v>0.48748669079011187</v>
          </cell>
          <cell r="H9779">
            <v>0</v>
          </cell>
          <cell r="I9779">
            <v>0.49236155769801299</v>
          </cell>
          <cell r="J9779">
            <v>62.037556269949633</v>
          </cell>
          <cell r="K9779">
            <v>0.55000000000000004</v>
          </cell>
          <cell r="L9779">
            <v>97</v>
          </cell>
        </row>
        <row r="9780">
          <cell r="A9780" t="str">
            <v>003901103</v>
          </cell>
          <cell r="C9780" t="str">
            <v xml:space="preserve"> VS 10 PA+     </v>
          </cell>
          <cell r="D9780">
            <v>0.81247781798351981</v>
          </cell>
          <cell r="E9780" t="str">
            <v>RC</v>
          </cell>
          <cell r="F9780">
            <v>40</v>
          </cell>
          <cell r="G9780">
            <v>0.48748669079011187</v>
          </cell>
          <cell r="H9780">
            <v>0</v>
          </cell>
          <cell r="I9780">
            <v>0.49236155769801299</v>
          </cell>
          <cell r="J9780">
            <v>62.037556269949633</v>
          </cell>
          <cell r="K9780">
            <v>0.55000000000000004</v>
          </cell>
          <cell r="L9780">
            <v>97</v>
          </cell>
        </row>
        <row r="9781">
          <cell r="A9781" t="str">
            <v>003901114</v>
          </cell>
          <cell r="C9781" t="str">
            <v xml:space="preserve"> mostični sklop (2-polni)  </v>
          </cell>
          <cell r="D9781">
            <v>0.48426714244865998</v>
          </cell>
          <cell r="E9781" t="str">
            <v>RC</v>
          </cell>
          <cell r="F9781">
            <v>40</v>
          </cell>
          <cell r="G9781">
            <v>0.29056028546919599</v>
          </cell>
          <cell r="H9781">
            <v>0</v>
          </cell>
          <cell r="I9781">
            <v>0.29346588832388792</v>
          </cell>
          <cell r="J9781">
            <v>36.976701928809881</v>
          </cell>
          <cell r="K9781">
            <v>0.55000000000000004</v>
          </cell>
          <cell r="L9781">
            <v>58</v>
          </cell>
        </row>
        <row r="9782">
          <cell r="A9782" t="str">
            <v>003901115</v>
          </cell>
          <cell r="C9782" t="str">
            <v xml:space="preserve"> mostični sklop (3-polni)  </v>
          </cell>
          <cell r="D9782">
            <v>0.71795611909872026</v>
          </cell>
          <cell r="E9782" t="str">
            <v>RC</v>
          </cell>
          <cell r="F9782">
            <v>40</v>
          </cell>
          <cell r="G9782">
            <v>0.43077367145923212</v>
          </cell>
          <cell r="H9782">
            <v>0</v>
          </cell>
          <cell r="I9782">
            <v>0.43508140817382446</v>
          </cell>
          <cell r="J9782">
            <v>54.820257429901879</v>
          </cell>
          <cell r="K9782">
            <v>0.55000000000000004</v>
          </cell>
          <cell r="L9782">
            <v>85</v>
          </cell>
        </row>
        <row r="9783">
          <cell r="A9783" t="str">
            <v>003901116</v>
          </cell>
          <cell r="C9783" t="str">
            <v xml:space="preserve"> mostični sklop (4-polni)  </v>
          </cell>
          <cell r="D9783">
            <v>0.9350870671717797</v>
          </cell>
          <cell r="E9783" t="str">
            <v>RC</v>
          </cell>
          <cell r="F9783">
            <v>40</v>
          </cell>
          <cell r="G9783">
            <v>0.56105224030306777</v>
          </cell>
          <cell r="H9783">
            <v>0</v>
          </cell>
          <cell r="I9783">
            <v>0.5666627627060985</v>
          </cell>
          <cell r="J9783">
            <v>71.399508100968404</v>
          </cell>
          <cell r="K9783">
            <v>0.55000000000000004</v>
          </cell>
          <cell r="L9783">
            <v>111</v>
          </cell>
        </row>
        <row r="9784">
          <cell r="A9784" t="str">
            <v>003901117</v>
          </cell>
          <cell r="C9784" t="str">
            <v xml:space="preserve"> pokrivna ploščica (rumena)  </v>
          </cell>
          <cell r="D9784">
            <v>0.18357334349033999</v>
          </cell>
          <cell r="E9784" t="str">
            <v>RC</v>
          </cell>
          <cell r="F9784">
            <v>40</v>
          </cell>
          <cell r="G9784">
            <v>0.11014400609420399</v>
          </cell>
          <cell r="H9784">
            <v>0</v>
          </cell>
          <cell r="I9784">
            <v>0.11124544615514603</v>
          </cell>
          <cell r="J9784">
            <v>14.0169262155484</v>
          </cell>
          <cell r="K9784">
            <v>0.55000000000000004</v>
          </cell>
          <cell r="L9784">
            <v>22</v>
          </cell>
        </row>
        <row r="9785">
          <cell r="A9785" t="str">
            <v>003901118</v>
          </cell>
          <cell r="C9785" t="str">
            <v xml:space="preserve"> prekrivna ploščica dovoda  </v>
          </cell>
          <cell r="D9785">
            <v>1.3357913587351802</v>
          </cell>
          <cell r="E9785" t="str">
            <v>RC</v>
          </cell>
          <cell r="F9785">
            <v>40</v>
          </cell>
          <cell r="G9785">
            <v>0.80147481524110809</v>
          </cell>
          <cell r="H9785">
            <v>0</v>
          </cell>
          <cell r="I9785">
            <v>0.80948956339351918</v>
          </cell>
          <cell r="J9785">
            <v>101.99568498758342</v>
          </cell>
          <cell r="K9785">
            <v>0.55000000000000004</v>
          </cell>
          <cell r="L9785">
            <v>159</v>
          </cell>
        </row>
        <row r="9786">
          <cell r="A9786" t="str">
            <v>003901129</v>
          </cell>
          <cell r="C9786" t="str">
            <v xml:space="preserve"> VS 16 PA   </v>
          </cell>
          <cell r="D9786">
            <v>0.86918611343532004</v>
          </cell>
          <cell r="E9786" t="str">
            <v>RC</v>
          </cell>
          <cell r="F9786">
            <v>40</v>
          </cell>
          <cell r="G9786">
            <v>0.52151166806119198</v>
          </cell>
          <cell r="H9786">
            <v>0</v>
          </cell>
          <cell r="I9786">
            <v>0.5267267847418039</v>
          </cell>
          <cell r="J9786">
            <v>66.367574877467291</v>
          </cell>
          <cell r="K9786">
            <v>0.55000000000000004</v>
          </cell>
          <cell r="L9786">
            <v>103</v>
          </cell>
        </row>
        <row r="9787">
          <cell r="A9787" t="str">
            <v>003901130</v>
          </cell>
          <cell r="C9787" t="str">
            <v xml:space="preserve"> VS 16 PAN </v>
          </cell>
          <cell r="D9787">
            <v>0.94822310317620018</v>
          </cell>
          <cell r="E9787" t="str">
            <v>RC</v>
          </cell>
          <cell r="F9787">
            <v>40</v>
          </cell>
          <cell r="G9787">
            <v>0.56893386190572004</v>
          </cell>
          <cell r="H9787">
            <v>0</v>
          </cell>
          <cell r="I9787">
            <v>0.57462320052477722</v>
          </cell>
          <cell r="J9787">
            <v>72.402523266121932</v>
          </cell>
          <cell r="K9787">
            <v>0.55000000000000004</v>
          </cell>
          <cell r="L9787">
            <v>113</v>
          </cell>
        </row>
        <row r="9788">
          <cell r="A9788" t="str">
            <v>003901131</v>
          </cell>
          <cell r="C9788" t="str">
            <v xml:space="preserve"> VS 16 PA+   </v>
          </cell>
          <cell r="D9788">
            <v>0.94822310317620018</v>
          </cell>
          <cell r="E9788" t="str">
            <v>RC</v>
          </cell>
          <cell r="F9788">
            <v>40</v>
          </cell>
          <cell r="G9788">
            <v>0.56893386190572004</v>
          </cell>
          <cell r="H9788">
            <v>0</v>
          </cell>
          <cell r="I9788">
            <v>0.57462320052477722</v>
          </cell>
          <cell r="J9788">
            <v>72.402523266121932</v>
          </cell>
          <cell r="K9788">
            <v>0.55000000000000004</v>
          </cell>
          <cell r="L9788">
            <v>113</v>
          </cell>
        </row>
        <row r="9789">
          <cell r="A9789" t="str">
            <v>003901142</v>
          </cell>
          <cell r="C9789" t="str">
            <v xml:space="preserve"> mostični sklop (2-polni)  </v>
          </cell>
          <cell r="D9789">
            <v>0.50093555788284005</v>
          </cell>
          <cell r="E9789" t="str">
            <v>RC</v>
          </cell>
          <cell r="F9789">
            <v>40</v>
          </cell>
          <cell r="G9789">
            <v>0.30056133472970403</v>
          </cell>
          <cell r="H9789">
            <v>0</v>
          </cell>
          <cell r="I9789">
            <v>0.30356694807700108</v>
          </cell>
          <cell r="J9789">
            <v>38.249435457702134</v>
          </cell>
          <cell r="K9789">
            <v>0.55000000000000004</v>
          </cell>
          <cell r="L9789">
            <v>60</v>
          </cell>
        </row>
        <row r="9790">
          <cell r="A9790" t="str">
            <v>003901143</v>
          </cell>
          <cell r="C9790" t="str">
            <v xml:space="preserve"> mostični sklop (3-polni)  </v>
          </cell>
          <cell r="D9790">
            <v>0.7347349213900799</v>
          </cell>
          <cell r="E9790" t="str">
            <v>RC</v>
          </cell>
          <cell r="F9790">
            <v>40</v>
          </cell>
          <cell r="G9790">
            <v>0.44084095283404795</v>
          </cell>
          <cell r="H9790">
            <v>0</v>
          </cell>
          <cell r="I9790">
            <v>0.44524936236238843</v>
          </cell>
          <cell r="J9790">
            <v>56.101419657660941</v>
          </cell>
          <cell r="K9790">
            <v>0.55000000000000004</v>
          </cell>
          <cell r="L9790">
            <v>87</v>
          </cell>
        </row>
        <row r="9791">
          <cell r="A9791" t="str">
            <v>003901144</v>
          </cell>
          <cell r="C9791" t="str">
            <v xml:space="preserve"> mostični sklop (4-polni)  </v>
          </cell>
          <cell r="D9791">
            <v>0.95175548260595999</v>
          </cell>
          <cell r="E9791" t="str">
            <v>RC</v>
          </cell>
          <cell r="F9791">
            <v>40</v>
          </cell>
          <cell r="G9791">
            <v>0.57105328956357593</v>
          </cell>
          <cell r="H9791">
            <v>0</v>
          </cell>
          <cell r="I9791">
            <v>0.57676382245921165</v>
          </cell>
          <cell r="J9791">
            <v>72.672241629860665</v>
          </cell>
          <cell r="K9791">
            <v>0.55000000000000004</v>
          </cell>
          <cell r="L9791">
            <v>113</v>
          </cell>
        </row>
        <row r="9792">
          <cell r="A9792" t="str">
            <v>003901145</v>
          </cell>
          <cell r="C9792" t="str">
            <v xml:space="preserve"> pokrivna ploščica (rumena)  </v>
          </cell>
          <cell r="D9792">
            <v>0.21702056121588001</v>
          </cell>
          <cell r="E9792" t="str">
            <v>RC</v>
          </cell>
          <cell r="F9792">
            <v>40</v>
          </cell>
          <cell r="G9792">
            <v>0.13021233672952801</v>
          </cell>
          <cell r="H9792">
            <v>0</v>
          </cell>
          <cell r="I9792">
            <v>0.1315144600968233</v>
          </cell>
          <cell r="J9792">
            <v>16.570821972199735</v>
          </cell>
          <cell r="K9792">
            <v>0.55000000000000004</v>
          </cell>
          <cell r="L9792">
            <v>26</v>
          </cell>
        </row>
        <row r="9793">
          <cell r="A9793" t="str">
            <v>003901146</v>
          </cell>
          <cell r="C9793" t="str">
            <v xml:space="preserve"> prekrivna ploščica dovoda  </v>
          </cell>
          <cell r="D9793">
            <v>1.4192438227632598</v>
          </cell>
          <cell r="E9793" t="str">
            <v>RC</v>
          </cell>
          <cell r="F9793">
            <v>40</v>
          </cell>
          <cell r="G9793">
            <v>0.85154629365795587</v>
          </cell>
          <cell r="H9793">
            <v>0</v>
          </cell>
          <cell r="I9793">
            <v>0.86006175659453543</v>
          </cell>
          <cell r="J9793">
            <v>108.36778133091147</v>
          </cell>
          <cell r="K9793">
            <v>0.55000000000000004</v>
          </cell>
          <cell r="L9793">
            <v>168</v>
          </cell>
        </row>
        <row r="9794">
          <cell r="A9794" t="str">
            <v>003901157</v>
          </cell>
          <cell r="C9794" t="str">
            <v xml:space="preserve"> VS 35 PA     </v>
          </cell>
          <cell r="D9794">
            <v>1.98696342924</v>
          </cell>
          <cell r="E9794" t="str">
            <v>RC</v>
          </cell>
          <cell r="F9794">
            <v>40</v>
          </cell>
          <cell r="G9794">
            <v>1.192178057544</v>
          </cell>
          <cell r="H9794">
            <v>0</v>
          </cell>
          <cell r="I9794">
            <v>1.2040998381194399</v>
          </cell>
          <cell r="J9794">
            <v>151.71657960304941</v>
          </cell>
          <cell r="K9794">
            <v>0.55000000000000004</v>
          </cell>
          <cell r="L9794">
            <v>236</v>
          </cell>
        </row>
        <row r="9795">
          <cell r="A9795" t="str">
            <v>003901158</v>
          </cell>
          <cell r="C9795" t="str">
            <v xml:space="preserve"> VS 35 PAN      </v>
          </cell>
          <cell r="D9795">
            <v>2.0873050824166195</v>
          </cell>
          <cell r="E9795" t="str">
            <v>RC</v>
          </cell>
          <cell r="F9795">
            <v>40</v>
          </cell>
          <cell r="G9795">
            <v>1.2523830494499717</v>
          </cell>
          <cell r="H9795">
            <v>0</v>
          </cell>
          <cell r="I9795">
            <v>1.2649068799444714</v>
          </cell>
          <cell r="J9795">
            <v>159.37826687300338</v>
          </cell>
          <cell r="K9795">
            <v>0.55000000000000004</v>
          </cell>
          <cell r="L9795">
            <v>248</v>
          </cell>
        </row>
        <row r="9796">
          <cell r="A9796" t="str">
            <v>003901159</v>
          </cell>
          <cell r="C9796" t="str">
            <v xml:space="preserve"> VS 35 PA+     </v>
          </cell>
          <cell r="D9796">
            <v>2.0873050824166195</v>
          </cell>
          <cell r="E9796" t="str">
            <v>RC</v>
          </cell>
          <cell r="F9796">
            <v>40</v>
          </cell>
          <cell r="G9796">
            <v>1.2523830494499717</v>
          </cell>
          <cell r="H9796">
            <v>0</v>
          </cell>
          <cell r="I9796">
            <v>1.2649068799444714</v>
          </cell>
          <cell r="J9796">
            <v>159.37826687300338</v>
          </cell>
          <cell r="K9796">
            <v>0.55000000000000004</v>
          </cell>
          <cell r="L9796">
            <v>248</v>
          </cell>
        </row>
        <row r="9797">
          <cell r="A9797" t="str">
            <v>003901170</v>
          </cell>
          <cell r="C9797" t="str">
            <v xml:space="preserve"> končna ploščica  </v>
          </cell>
          <cell r="D9797">
            <v>0.41748309385476001</v>
          </cell>
          <cell r="E9797" t="str">
            <v>RC</v>
          </cell>
          <cell r="F9797">
            <v>40</v>
          </cell>
          <cell r="G9797">
            <v>0.25048985631285597</v>
          </cell>
          <cell r="H9797">
            <v>0</v>
          </cell>
          <cell r="I9797">
            <v>0.25299475487598455</v>
          </cell>
          <cell r="J9797">
            <v>31.877339114374053</v>
          </cell>
          <cell r="K9797">
            <v>0.55000000000000004</v>
          </cell>
          <cell r="L9797">
            <v>50</v>
          </cell>
        </row>
        <row r="9798">
          <cell r="A9798" t="str">
            <v>003901171</v>
          </cell>
          <cell r="C9798" t="str">
            <v xml:space="preserve"> ločilna ploščica  </v>
          </cell>
          <cell r="D9798">
            <v>0.53438277560837999</v>
          </cell>
          <cell r="E9798" t="str">
            <v>RC</v>
          </cell>
          <cell r="F9798">
            <v>40</v>
          </cell>
          <cell r="G9798">
            <v>0.32062966536502796</v>
          </cell>
          <cell r="H9798">
            <v>0</v>
          </cell>
          <cell r="I9798">
            <v>0.32383596201867826</v>
          </cell>
          <cell r="J9798">
            <v>40.803331214353463</v>
          </cell>
          <cell r="K9798">
            <v>0.55000000000000004</v>
          </cell>
          <cell r="L9798">
            <v>64</v>
          </cell>
        </row>
        <row r="9799">
          <cell r="A9799" t="str">
            <v>003901172</v>
          </cell>
          <cell r="C9799" t="str">
            <v xml:space="preserve"> mostični sklop (2-polni)  </v>
          </cell>
          <cell r="D9799">
            <v>0.83485580085233979</v>
          </cell>
          <cell r="E9799" t="str">
            <v>RC</v>
          </cell>
          <cell r="F9799">
            <v>40</v>
          </cell>
          <cell r="G9799">
            <v>0.50091348051140383</v>
          </cell>
          <cell r="H9799">
            <v>0</v>
          </cell>
          <cell r="I9799">
            <v>0.50592261531651783</v>
          </cell>
          <cell r="J9799">
            <v>63.746249529881247</v>
          </cell>
          <cell r="K9799">
            <v>0.55000000000000004</v>
          </cell>
          <cell r="L9799">
            <v>99</v>
          </cell>
        </row>
        <row r="9800">
          <cell r="A9800" t="str">
            <v>003901173</v>
          </cell>
          <cell r="C9800" t="str">
            <v xml:space="preserve"> mostični sklop (3-polni)  </v>
          </cell>
          <cell r="D9800">
            <v>1.21900206383874</v>
          </cell>
          <cell r="E9800" t="str">
            <v>RC</v>
          </cell>
          <cell r="F9800">
            <v>40</v>
          </cell>
          <cell r="G9800">
            <v>0.73140123830324399</v>
          </cell>
          <cell r="H9800">
            <v>0</v>
          </cell>
          <cell r="I9800">
            <v>0.73871525068627641</v>
          </cell>
          <cell r="J9800">
            <v>93.078121586470829</v>
          </cell>
          <cell r="K9800">
            <v>0.55000000000000004</v>
          </cell>
          <cell r="L9800">
            <v>145</v>
          </cell>
        </row>
        <row r="9801">
          <cell r="A9801" t="str">
            <v>003901174</v>
          </cell>
          <cell r="C9801" t="str">
            <v xml:space="preserve"> mostični sklop (4-polni)  </v>
          </cell>
          <cell r="D9801">
            <v>1.6030379399679604</v>
          </cell>
          <cell r="E9801" t="str">
            <v>RC</v>
          </cell>
          <cell r="F9801">
            <v>40</v>
          </cell>
          <cell r="G9801">
            <v>0.96182276398077615</v>
          </cell>
          <cell r="H9801">
            <v>0</v>
          </cell>
          <cell r="I9801">
            <v>0.97144099162058395</v>
          </cell>
          <cell r="J9801">
            <v>122.40156494419358</v>
          </cell>
          <cell r="K9801">
            <v>0.55000000000000004</v>
          </cell>
          <cell r="L9801">
            <v>190</v>
          </cell>
        </row>
        <row r="9802">
          <cell r="A9802" t="str">
            <v>003901175</v>
          </cell>
          <cell r="C9802" t="str">
            <v xml:space="preserve"> pokrivna ploščica (rumena)  </v>
          </cell>
          <cell r="D9802">
            <v>0.26724658123278006</v>
          </cell>
          <cell r="E9802" t="str">
            <v>RC</v>
          </cell>
          <cell r="F9802">
            <v>40</v>
          </cell>
          <cell r="G9802">
            <v>0.16034794873966804</v>
          </cell>
          <cell r="H9802">
            <v>0</v>
          </cell>
          <cell r="I9802">
            <v>0.16195142822706471</v>
          </cell>
          <cell r="J9802">
            <v>20.405879956610153</v>
          </cell>
          <cell r="K9802">
            <v>0.55000000000000004</v>
          </cell>
          <cell r="L9802">
            <v>32</v>
          </cell>
        </row>
        <row r="9803">
          <cell r="A9803" t="str">
            <v>003901176</v>
          </cell>
          <cell r="C9803" t="str">
            <v xml:space="preserve"> napetostna puša  </v>
          </cell>
          <cell r="D9803">
            <v>0.78474016769261989</v>
          </cell>
          <cell r="E9803" t="str">
            <v>RC</v>
          </cell>
          <cell r="F9803">
            <v>40</v>
          </cell>
          <cell r="G9803">
            <v>0.47084410061557191</v>
          </cell>
          <cell r="H9803">
            <v>0</v>
          </cell>
          <cell r="I9803">
            <v>0.47555254162172766</v>
          </cell>
          <cell r="J9803">
            <v>59.919620244337686</v>
          </cell>
          <cell r="K9803">
            <v>0.55000000000000004</v>
          </cell>
          <cell r="L9803">
            <v>93</v>
          </cell>
        </row>
        <row r="9804">
          <cell r="A9804" t="str">
            <v>003901177</v>
          </cell>
          <cell r="C9804" t="str">
            <v xml:space="preserve"> prekrivna ploščica dovoda  </v>
          </cell>
          <cell r="D9804">
            <v>1.6030379399679604</v>
          </cell>
          <cell r="E9804" t="str">
            <v>RC</v>
          </cell>
          <cell r="F9804">
            <v>40</v>
          </cell>
          <cell r="G9804">
            <v>0.96182276398077615</v>
          </cell>
          <cell r="H9804">
            <v>0</v>
          </cell>
          <cell r="I9804">
            <v>0.97144099162058395</v>
          </cell>
          <cell r="J9804">
            <v>122.40156494419358</v>
          </cell>
          <cell r="K9804">
            <v>0.55000000000000004</v>
          </cell>
          <cell r="L9804">
            <v>190</v>
          </cell>
        </row>
        <row r="9805">
          <cell r="A9805" t="str">
            <v>003901188</v>
          </cell>
          <cell r="C9805" t="str">
            <v xml:space="preserve"> VS 70 PA     </v>
          </cell>
          <cell r="D9805">
            <v>4.7421089975956203</v>
          </cell>
          <cell r="E9805" t="str">
            <v>RC</v>
          </cell>
          <cell r="F9805">
            <v>40</v>
          </cell>
          <cell r="G9805">
            <v>2.8452653985573719</v>
          </cell>
          <cell r="H9805">
            <v>0</v>
          </cell>
          <cell r="I9805">
            <v>2.8737180525429458</v>
          </cell>
          <cell r="J9805">
            <v>362.08847462041115</v>
          </cell>
          <cell r="K9805">
            <v>0.55000000000000004</v>
          </cell>
          <cell r="L9805">
            <v>562</v>
          </cell>
        </row>
        <row r="9806">
          <cell r="A9806" t="str">
            <v>003901189</v>
          </cell>
          <cell r="C9806" t="str">
            <v xml:space="preserve"> VS 70 PAN     </v>
          </cell>
          <cell r="D9806">
            <v>4.9425715302344999</v>
          </cell>
          <cell r="E9806" t="str">
            <v>RC</v>
          </cell>
          <cell r="F9806">
            <v>40</v>
          </cell>
          <cell r="G9806">
            <v>2.9655429181407</v>
          </cell>
          <cell r="H9806">
            <v>0</v>
          </cell>
          <cell r="I9806">
            <v>2.9951983473221069</v>
          </cell>
          <cell r="J9806">
            <v>377.39499176258545</v>
          </cell>
          <cell r="K9806">
            <v>0.55000000000000004</v>
          </cell>
          <cell r="L9806">
            <v>585</v>
          </cell>
        </row>
        <row r="9807">
          <cell r="A9807" t="str">
            <v>003901190</v>
          </cell>
          <cell r="C9807" t="str">
            <v xml:space="preserve"> VS 70 PA+     </v>
          </cell>
          <cell r="D9807">
            <v>4.9425715302344999</v>
          </cell>
          <cell r="E9807" t="str">
            <v>RC</v>
          </cell>
          <cell r="F9807">
            <v>40</v>
          </cell>
          <cell r="G9807">
            <v>2.9655429181407</v>
          </cell>
          <cell r="H9807">
            <v>0</v>
          </cell>
          <cell r="I9807">
            <v>2.9951983473221069</v>
          </cell>
          <cell r="J9807">
            <v>377.39499176258545</v>
          </cell>
          <cell r="K9807">
            <v>0.55000000000000004</v>
          </cell>
          <cell r="L9807">
            <v>585</v>
          </cell>
        </row>
        <row r="9808">
          <cell r="A9808" t="str">
            <v>003901201</v>
          </cell>
          <cell r="C9808" t="str">
            <v xml:space="preserve"> končna ploščica  </v>
          </cell>
          <cell r="D9808">
            <v>0.66784048593899992</v>
          </cell>
          <cell r="E9808" t="str">
            <v>RC</v>
          </cell>
          <cell r="F9808">
            <v>40</v>
          </cell>
          <cell r="G9808">
            <v>0.40070429156339993</v>
          </cell>
          <cell r="H9808">
            <v>0</v>
          </cell>
          <cell r="I9808">
            <v>0.40471133447903396</v>
          </cell>
          <cell r="J9808">
            <v>50.993628144358276</v>
          </cell>
          <cell r="K9808">
            <v>0.55000000000000004</v>
          </cell>
          <cell r="L9808">
            <v>80</v>
          </cell>
        </row>
        <row r="9809">
          <cell r="A9809" t="str">
            <v>003901202</v>
          </cell>
          <cell r="C9809" t="str">
            <v xml:space="preserve"> ločilna ploščica  </v>
          </cell>
          <cell r="D9809">
            <v>0.81818738541816005</v>
          </cell>
          <cell r="E9809" t="str">
            <v>RC</v>
          </cell>
          <cell r="F9809">
            <v>40</v>
          </cell>
          <cell r="G9809">
            <v>0.49091243125089601</v>
          </cell>
          <cell r="H9809">
            <v>0</v>
          </cell>
          <cell r="I9809">
            <v>0.49582155556340496</v>
          </cell>
          <cell r="J9809">
            <v>62.473516000989022</v>
          </cell>
          <cell r="K9809">
            <v>0.55000000000000004</v>
          </cell>
          <cell r="L9809">
            <v>97</v>
          </cell>
        </row>
        <row r="9810">
          <cell r="A9810" t="str">
            <v>003901203</v>
          </cell>
          <cell r="C9810" t="str">
            <v xml:space="preserve"> mostični sklop (2-polni)  </v>
          </cell>
          <cell r="D9810">
            <v>1.6864904039960396</v>
          </cell>
          <cell r="E9810" t="str">
            <v>RC</v>
          </cell>
          <cell r="F9810">
            <v>40</v>
          </cell>
          <cell r="G9810">
            <v>1.0118942423976236</v>
          </cell>
          <cell r="H9810">
            <v>0</v>
          </cell>
          <cell r="I9810">
            <v>1.0220131848215999</v>
          </cell>
          <cell r="J9810">
            <v>128.77366128752158</v>
          </cell>
          <cell r="K9810">
            <v>0.55000000000000004</v>
          </cell>
          <cell r="L9810">
            <v>200</v>
          </cell>
        </row>
        <row r="9811">
          <cell r="A9811" t="str">
            <v>003901204</v>
          </cell>
          <cell r="C9811" t="str">
            <v xml:space="preserve"> pokrivna ploščica (rumena)  </v>
          </cell>
          <cell r="D9811">
            <v>0.41748309385476001</v>
          </cell>
          <cell r="E9811" t="str">
            <v>RC</v>
          </cell>
          <cell r="F9811">
            <v>40</v>
          </cell>
          <cell r="G9811">
            <v>0.25048985631285597</v>
          </cell>
          <cell r="H9811">
            <v>0</v>
          </cell>
          <cell r="I9811">
            <v>0.25299475487598455</v>
          </cell>
          <cell r="J9811">
            <v>31.877339114374053</v>
          </cell>
          <cell r="K9811">
            <v>0.55000000000000004</v>
          </cell>
          <cell r="L9811">
            <v>50</v>
          </cell>
        </row>
        <row r="9812">
          <cell r="A9812" t="str">
            <v>003901205</v>
          </cell>
          <cell r="C9812" t="str">
            <v xml:space="preserve"> prekrivna ploščica dovoda  </v>
          </cell>
          <cell r="D9812">
            <v>1.8200585011838404</v>
          </cell>
          <cell r="E9812" t="str">
            <v>RC</v>
          </cell>
          <cell r="F9812">
            <v>40</v>
          </cell>
          <cell r="G9812">
            <v>1.0920351007103042</v>
          </cell>
          <cell r="H9812">
            <v>0</v>
          </cell>
          <cell r="I9812">
            <v>1.1029554517174072</v>
          </cell>
          <cell r="J9812">
            <v>138.9723869163933</v>
          </cell>
          <cell r="K9812">
            <v>0.55000000000000004</v>
          </cell>
          <cell r="L9812">
            <v>216</v>
          </cell>
        </row>
        <row r="9813">
          <cell r="A9813" t="str">
            <v>003901216</v>
          </cell>
          <cell r="C9813" t="str">
            <v xml:space="preserve"> VS 2,5 IN  </v>
          </cell>
          <cell r="D9813">
            <v>1.4526910404888</v>
          </cell>
          <cell r="E9813" t="str">
            <v>RC</v>
          </cell>
          <cell r="F9813">
            <v>40</v>
          </cell>
          <cell r="G9813">
            <v>0.87161462429327996</v>
          </cell>
          <cell r="H9813">
            <v>0</v>
          </cell>
          <cell r="I9813">
            <v>0.88033077053621278</v>
          </cell>
          <cell r="J9813">
            <v>110.92167708756281</v>
          </cell>
          <cell r="K9813">
            <v>0.55000000000000004</v>
          </cell>
          <cell r="L9813">
            <v>172</v>
          </cell>
        </row>
        <row r="9814">
          <cell r="A9814" t="str">
            <v>003901217</v>
          </cell>
          <cell r="C9814" t="str">
            <v xml:space="preserve"> VS 2,5 INN  </v>
          </cell>
          <cell r="D9814">
            <v>1.5529223068082403</v>
          </cell>
          <cell r="E9814" t="str">
            <v>RC</v>
          </cell>
          <cell r="F9814">
            <v>40</v>
          </cell>
          <cell r="G9814">
            <v>0.93175338408494413</v>
          </cell>
          <cell r="H9814">
            <v>0</v>
          </cell>
          <cell r="I9814">
            <v>0.94107091792579356</v>
          </cell>
          <cell r="J9814">
            <v>118.57493565864999</v>
          </cell>
          <cell r="K9814">
            <v>0.55000000000000004</v>
          </cell>
          <cell r="L9814">
            <v>184</v>
          </cell>
        </row>
        <row r="9815">
          <cell r="A9815" t="str">
            <v>003901218</v>
          </cell>
          <cell r="C9815" t="str">
            <v xml:space="preserve"> VS 2,5 IN+  </v>
          </cell>
          <cell r="D9815">
            <v>1.5529223068082403</v>
          </cell>
          <cell r="E9815" t="str">
            <v>RC</v>
          </cell>
          <cell r="F9815">
            <v>40</v>
          </cell>
          <cell r="G9815">
            <v>0.93175338408494413</v>
          </cell>
          <cell r="H9815">
            <v>0</v>
          </cell>
          <cell r="I9815">
            <v>0.94107091792579356</v>
          </cell>
          <cell r="J9815">
            <v>118.57493565864999</v>
          </cell>
          <cell r="K9815">
            <v>0.55000000000000004</v>
          </cell>
          <cell r="L9815">
            <v>184</v>
          </cell>
        </row>
        <row r="9816">
          <cell r="A9816" t="str">
            <v>003901219</v>
          </cell>
          <cell r="C9816" t="str">
            <v xml:space="preserve"> VS2,5INNPN (za NPN senzor)  </v>
          </cell>
          <cell r="D9816">
            <v>3.1725182753532004</v>
          </cell>
          <cell r="E9816" t="str">
            <v>RC</v>
          </cell>
          <cell r="F9816">
            <v>40</v>
          </cell>
          <cell r="G9816">
            <v>1.9035109652119202</v>
          </cell>
          <cell r="H9816">
            <v>0</v>
          </cell>
          <cell r="I9816">
            <v>1.9225460748640395</v>
          </cell>
          <cell r="J9816">
            <v>242.24080543286897</v>
          </cell>
          <cell r="K9816">
            <v>0.55000000000000004</v>
          </cell>
          <cell r="L9816">
            <v>376</v>
          </cell>
        </row>
        <row r="9817">
          <cell r="A9817" t="str">
            <v>003901220</v>
          </cell>
          <cell r="C9817" t="str">
            <v xml:space="preserve"> VS2,5INPNP (za PNP senzor)  </v>
          </cell>
          <cell r="D9817">
            <v>3.1725182753532004</v>
          </cell>
          <cell r="E9817" t="str">
            <v>RC</v>
          </cell>
          <cell r="F9817">
            <v>40</v>
          </cell>
          <cell r="G9817">
            <v>1.9035109652119202</v>
          </cell>
          <cell r="H9817">
            <v>0</v>
          </cell>
          <cell r="I9817">
            <v>1.9225460748640395</v>
          </cell>
          <cell r="J9817">
            <v>242.24080543286897</v>
          </cell>
          <cell r="K9817">
            <v>0.55000000000000004</v>
          </cell>
          <cell r="L9817">
            <v>376</v>
          </cell>
        </row>
        <row r="9818">
          <cell r="A9818" t="str">
            <v>003901231</v>
          </cell>
          <cell r="C9818" t="str">
            <v xml:space="preserve"> končna ploščica  </v>
          </cell>
          <cell r="D9818">
            <v>0.38403587612922002</v>
          </cell>
          <cell r="E9818" t="str">
            <v>RC</v>
          </cell>
          <cell r="F9818">
            <v>40</v>
          </cell>
          <cell r="G9818">
            <v>0.23042152567753199</v>
          </cell>
          <cell r="H9818">
            <v>0</v>
          </cell>
          <cell r="I9818">
            <v>0.23272574093430731</v>
          </cell>
          <cell r="J9818">
            <v>29.32344335772272</v>
          </cell>
          <cell r="K9818">
            <v>0.55000000000000004</v>
          </cell>
          <cell r="L9818">
            <v>46</v>
          </cell>
        </row>
        <row r="9819">
          <cell r="A9819" t="str">
            <v>003901232</v>
          </cell>
          <cell r="C9819" t="str">
            <v xml:space="preserve"> pokrivna ploščica (rumena)  </v>
          </cell>
          <cell r="D9819">
            <v>0.15034689947916002</v>
          </cell>
          <cell r="E9819" t="str">
            <v>RC</v>
          </cell>
          <cell r="F9819">
            <v>40</v>
          </cell>
          <cell r="G9819">
            <v>9.0208139687496011E-2</v>
          </cell>
          <cell r="H9819">
            <v>0</v>
          </cell>
          <cell r="I9819">
            <v>9.1110221084370974E-2</v>
          </cell>
          <cell r="J9819">
            <v>11.479887856630743</v>
          </cell>
          <cell r="K9819">
            <v>0.55000000000000004</v>
          </cell>
          <cell r="L9819">
            <v>18</v>
          </cell>
        </row>
        <row r="9820">
          <cell r="A9820" t="str">
            <v>003901243</v>
          </cell>
          <cell r="C9820" t="str">
            <v xml:space="preserve"> VS 2,5 NA     </v>
          </cell>
          <cell r="D9820">
            <v>1.03520794663404</v>
          </cell>
          <cell r="E9820" t="str">
            <v>RC</v>
          </cell>
          <cell r="F9820">
            <v>40</v>
          </cell>
          <cell r="G9820">
            <v>0.62112476798042404</v>
          </cell>
          <cell r="H9820">
            <v>0</v>
          </cell>
          <cell r="I9820">
            <v>0.62733601566022834</v>
          </cell>
          <cell r="J9820">
            <v>79.044337973188775</v>
          </cell>
          <cell r="K9820">
            <v>0.55000000000000004</v>
          </cell>
          <cell r="L9820">
            <v>123</v>
          </cell>
        </row>
        <row r="9821">
          <cell r="A9821" t="str">
            <v>003901244</v>
          </cell>
          <cell r="C9821" t="str">
            <v xml:space="preserve"> VS 2,5 NAN     </v>
          </cell>
          <cell r="D9821">
            <v>1.1187707975192998</v>
          </cell>
          <cell r="E9821" t="str">
            <v>RC</v>
          </cell>
          <cell r="F9821">
            <v>40</v>
          </cell>
          <cell r="G9821">
            <v>0.67126247851157983</v>
          </cell>
          <cell r="H9821">
            <v>0</v>
          </cell>
          <cell r="I9821">
            <v>0.67797510329669564</v>
          </cell>
          <cell r="J9821">
            <v>85.42486301538365</v>
          </cell>
          <cell r="K9821">
            <v>0.55000000000000004</v>
          </cell>
          <cell r="L9821">
            <v>133</v>
          </cell>
        </row>
        <row r="9822">
          <cell r="A9822" t="str">
            <v>003901245</v>
          </cell>
          <cell r="C9822" t="str">
            <v xml:space="preserve"> VS 2,5 NA+     </v>
          </cell>
          <cell r="D9822">
            <v>1.1187707975192998</v>
          </cell>
          <cell r="E9822" t="str">
            <v>RC</v>
          </cell>
          <cell r="F9822">
            <v>40</v>
          </cell>
          <cell r="G9822">
            <v>0.67126247851157983</v>
          </cell>
          <cell r="H9822">
            <v>0</v>
          </cell>
          <cell r="I9822">
            <v>0.67797510329669564</v>
          </cell>
          <cell r="J9822">
            <v>85.42486301538365</v>
          </cell>
          <cell r="K9822">
            <v>0.55000000000000004</v>
          </cell>
          <cell r="L9822">
            <v>133</v>
          </cell>
        </row>
        <row r="9823">
          <cell r="A9823" t="str">
            <v>003901266</v>
          </cell>
          <cell r="C9823" t="str">
            <v xml:space="preserve"> končna ploščica  </v>
          </cell>
          <cell r="D9823">
            <v>0.28391499666696002</v>
          </cell>
          <cell r="E9823" t="str">
            <v>RC</v>
          </cell>
          <cell r="F9823">
            <v>40</v>
          </cell>
          <cell r="G9823">
            <v>0.170348998000176</v>
          </cell>
          <cell r="H9823">
            <v>0</v>
          </cell>
          <cell r="I9823">
            <v>0.17205248798017775</v>
          </cell>
          <cell r="J9823">
            <v>21.678613485502396</v>
          </cell>
          <cell r="K9823">
            <v>0.55000000000000004</v>
          </cell>
          <cell r="L9823">
            <v>34</v>
          </cell>
        </row>
        <row r="9824">
          <cell r="A9824" t="str">
            <v>003901277</v>
          </cell>
          <cell r="C9824" t="str">
            <v xml:space="preserve"> VS 4 NA     </v>
          </cell>
          <cell r="D9824">
            <v>1.0686551643595801</v>
          </cell>
          <cell r="E9824" t="str">
            <v>RC</v>
          </cell>
          <cell r="F9824">
            <v>40</v>
          </cell>
          <cell r="G9824">
            <v>0.64119309861574803</v>
          </cell>
          <cell r="H9824">
            <v>0</v>
          </cell>
          <cell r="I9824">
            <v>0.64760502960190547</v>
          </cell>
          <cell r="J9824">
            <v>81.598233729840089</v>
          </cell>
          <cell r="K9824">
            <v>0.55000000000000004</v>
          </cell>
          <cell r="L9824">
            <v>127</v>
          </cell>
        </row>
        <row r="9825">
          <cell r="A9825" t="str">
            <v>003901278</v>
          </cell>
          <cell r="C9825" t="str">
            <v xml:space="preserve"> VS 4 NAN      </v>
          </cell>
          <cell r="D9825">
            <v>1.16877604382184</v>
          </cell>
          <cell r="E9825" t="str">
            <v>RC</v>
          </cell>
          <cell r="F9825">
            <v>40</v>
          </cell>
          <cell r="G9825">
            <v>0.70126562629310396</v>
          </cell>
          <cell r="H9825">
            <v>0</v>
          </cell>
          <cell r="I9825">
            <v>0.70827828255603498</v>
          </cell>
          <cell r="J9825">
            <v>89.243063602060403</v>
          </cell>
          <cell r="K9825">
            <v>0.55000000000000004</v>
          </cell>
          <cell r="L9825">
            <v>139</v>
          </cell>
        </row>
        <row r="9826">
          <cell r="A9826" t="str">
            <v>003901279</v>
          </cell>
          <cell r="C9826" t="str">
            <v xml:space="preserve"> VS 4 NA+     </v>
          </cell>
          <cell r="D9826">
            <v>1.16877604382184</v>
          </cell>
          <cell r="E9826" t="str">
            <v>RC</v>
          </cell>
          <cell r="F9826">
            <v>40</v>
          </cell>
          <cell r="G9826">
            <v>0.70126562629310396</v>
          </cell>
          <cell r="H9826">
            <v>0</v>
          </cell>
          <cell r="I9826">
            <v>0.70827828255603498</v>
          </cell>
          <cell r="J9826">
            <v>89.243063602060403</v>
          </cell>
          <cell r="K9826">
            <v>0.55000000000000004</v>
          </cell>
          <cell r="L9826">
            <v>139</v>
          </cell>
        </row>
        <row r="9827">
          <cell r="A9827" t="str">
            <v>003901290</v>
          </cell>
          <cell r="C9827" t="str">
            <v xml:space="preserve"> pokrivna ploščica (rumena)  </v>
          </cell>
          <cell r="D9827">
            <v>0.15034689947916002</v>
          </cell>
          <cell r="E9827" t="str">
            <v>RC</v>
          </cell>
          <cell r="F9827">
            <v>40</v>
          </cell>
          <cell r="G9827">
            <v>9.0208139687496011E-2</v>
          </cell>
          <cell r="H9827">
            <v>0</v>
          </cell>
          <cell r="I9827">
            <v>9.1110221084370974E-2</v>
          </cell>
          <cell r="J9827">
            <v>11.479887856630743</v>
          </cell>
          <cell r="K9827">
            <v>0.55000000000000004</v>
          </cell>
          <cell r="L9827">
            <v>18</v>
          </cell>
        </row>
        <row r="9828">
          <cell r="A9828" t="str">
            <v>003901300</v>
          </cell>
          <cell r="C9828" t="str">
            <v xml:space="preserve"> VS 4 NAI     </v>
          </cell>
          <cell r="D9828">
            <v>1.5028066736485202</v>
          </cell>
          <cell r="E9828" t="str">
            <v>RC</v>
          </cell>
          <cell r="F9828">
            <v>40</v>
          </cell>
          <cell r="G9828">
            <v>0.9016840041891121</v>
          </cell>
          <cell r="H9828">
            <v>0</v>
          </cell>
          <cell r="I9828">
            <v>0.91070084423100328</v>
          </cell>
          <cell r="J9828">
            <v>114.74830637310642</v>
          </cell>
          <cell r="K9828">
            <v>0.55000000000000004</v>
          </cell>
          <cell r="L9828">
            <v>178</v>
          </cell>
        </row>
        <row r="9829">
          <cell r="A9829" t="str">
            <v>003901301</v>
          </cell>
          <cell r="C9829" t="str">
            <v xml:space="preserve"> VS 4 NAI N    </v>
          </cell>
          <cell r="D9829">
            <v>1.6030379399679604</v>
          </cell>
          <cell r="E9829" t="str">
            <v>RC</v>
          </cell>
          <cell r="F9829">
            <v>40</v>
          </cell>
          <cell r="G9829">
            <v>0.96182276398077615</v>
          </cell>
          <cell r="H9829">
            <v>0</v>
          </cell>
          <cell r="I9829">
            <v>0.97144099162058395</v>
          </cell>
          <cell r="J9829">
            <v>122.40156494419358</v>
          </cell>
          <cell r="K9829">
            <v>0.55000000000000004</v>
          </cell>
          <cell r="L9829">
            <v>190</v>
          </cell>
        </row>
        <row r="9830">
          <cell r="A9830" t="str">
            <v>003901302</v>
          </cell>
          <cell r="C9830" t="str">
            <v xml:space="preserve"> VS 4 NAI+     </v>
          </cell>
          <cell r="D9830">
            <v>1.6030379399679604</v>
          </cell>
          <cell r="E9830" t="str">
            <v>RC</v>
          </cell>
          <cell r="F9830">
            <v>40</v>
          </cell>
          <cell r="G9830">
            <v>0.96182276398077615</v>
          </cell>
          <cell r="H9830">
            <v>0</v>
          </cell>
          <cell r="I9830">
            <v>0.97144099162058395</v>
          </cell>
          <cell r="J9830">
            <v>122.40156494419358</v>
          </cell>
          <cell r="K9830">
            <v>0.55000000000000004</v>
          </cell>
          <cell r="L9830">
            <v>190</v>
          </cell>
        </row>
        <row r="9831">
          <cell r="A9831" t="str">
            <v>003901320</v>
          </cell>
          <cell r="C9831" t="str">
            <v xml:space="preserve"> VS 2,5 NA3     </v>
          </cell>
          <cell r="D9831">
            <v>1.8700637474863802</v>
          </cell>
          <cell r="E9831" t="str">
            <v>RC</v>
          </cell>
          <cell r="F9831">
            <v>40</v>
          </cell>
          <cell r="G9831">
            <v>1.1220382484918281</v>
          </cell>
          <cell r="H9831">
            <v>0</v>
          </cell>
          <cell r="I9831">
            <v>1.1332586309767463</v>
          </cell>
          <cell r="J9831">
            <v>142.79058750307004</v>
          </cell>
          <cell r="K9831">
            <v>0.55000000000000004</v>
          </cell>
          <cell r="L9831">
            <v>222</v>
          </cell>
        </row>
        <row r="9832">
          <cell r="A9832" t="str">
            <v>003901321</v>
          </cell>
          <cell r="C9832" t="str">
            <v xml:space="preserve"> VS 2,5 NA3 N     </v>
          </cell>
          <cell r="D9832">
            <v>1.9702950138058204</v>
          </cell>
          <cell r="E9832" t="str">
            <v>RC</v>
          </cell>
          <cell r="F9832">
            <v>40</v>
          </cell>
          <cell r="G9832">
            <v>1.1821770082834921</v>
          </cell>
          <cell r="H9832">
            <v>0</v>
          </cell>
          <cell r="I9832">
            <v>1.1939987783663271</v>
          </cell>
          <cell r="J9832">
            <v>150.44384607415722</v>
          </cell>
          <cell r="K9832">
            <v>0.55000000000000004</v>
          </cell>
          <cell r="L9832">
            <v>234</v>
          </cell>
        </row>
        <row r="9833">
          <cell r="A9833" t="str">
            <v>003901322</v>
          </cell>
          <cell r="C9833" t="str">
            <v xml:space="preserve"> VS 2,5 NA3+     </v>
          </cell>
          <cell r="D9833">
            <v>1.9702950138058204</v>
          </cell>
          <cell r="E9833" t="str">
            <v>RC</v>
          </cell>
          <cell r="F9833">
            <v>40</v>
          </cell>
          <cell r="G9833">
            <v>1.1821770082834921</v>
          </cell>
          <cell r="H9833">
            <v>0</v>
          </cell>
          <cell r="I9833">
            <v>1.1939987783663271</v>
          </cell>
          <cell r="J9833">
            <v>150.44384607415722</v>
          </cell>
          <cell r="K9833">
            <v>0.55000000000000004</v>
          </cell>
          <cell r="L9833">
            <v>234</v>
          </cell>
        </row>
        <row r="9834">
          <cell r="A9834" t="str">
            <v>003901340</v>
          </cell>
          <cell r="C9834" t="str">
            <v xml:space="preserve"> VS 2,5 NAI3     </v>
          </cell>
          <cell r="D9834">
            <v>2.22076279274724</v>
          </cell>
          <cell r="E9834" t="str">
            <v>RC</v>
          </cell>
          <cell r="F9834">
            <v>40</v>
          </cell>
          <cell r="G9834">
            <v>1.3324576756483439</v>
          </cell>
          <cell r="H9834">
            <v>0</v>
          </cell>
          <cell r="I9834">
            <v>1.3457822524048273</v>
          </cell>
          <cell r="J9834">
            <v>169.56856380300823</v>
          </cell>
          <cell r="K9834">
            <v>0.55000000000000004</v>
          </cell>
          <cell r="L9834">
            <v>263</v>
          </cell>
        </row>
        <row r="9835">
          <cell r="A9835" t="str">
            <v>003901341</v>
          </cell>
          <cell r="C9835" t="str">
            <v xml:space="preserve"> VS 2,5 NAI3 N     </v>
          </cell>
          <cell r="D9835">
            <v>2.3209940590666802</v>
          </cell>
          <cell r="E9835" t="str">
            <v>RC</v>
          </cell>
          <cell r="F9835">
            <v>40</v>
          </cell>
          <cell r="G9835">
            <v>1.392596435440008</v>
          </cell>
          <cell r="H9835">
            <v>0</v>
          </cell>
          <cell r="I9835">
            <v>1.4065223997944081</v>
          </cell>
          <cell r="J9835">
            <v>177.22182237409541</v>
          </cell>
          <cell r="K9835">
            <v>0.55000000000000004</v>
          </cell>
          <cell r="L9835">
            <v>275</v>
          </cell>
        </row>
        <row r="9836">
          <cell r="A9836" t="str">
            <v>003901342</v>
          </cell>
          <cell r="C9836" t="str">
            <v xml:space="preserve"> VS 2,5 NAI3+     </v>
          </cell>
          <cell r="D9836">
            <v>2.3209940590666802</v>
          </cell>
          <cell r="E9836" t="str">
            <v>RC</v>
          </cell>
          <cell r="F9836">
            <v>40</v>
          </cell>
          <cell r="G9836">
            <v>1.392596435440008</v>
          </cell>
          <cell r="H9836">
            <v>0</v>
          </cell>
          <cell r="I9836">
            <v>1.4065223997944081</v>
          </cell>
          <cell r="J9836">
            <v>177.22182237409541</v>
          </cell>
          <cell r="K9836">
            <v>0.55000000000000004</v>
          </cell>
          <cell r="L9836">
            <v>275</v>
          </cell>
        </row>
        <row r="9837">
          <cell r="A9837" t="str">
            <v>003901360</v>
          </cell>
          <cell r="C9837" t="str">
            <v xml:space="preserve"> VSV 4  </v>
          </cell>
          <cell r="D9837">
            <v>1.5361435045168801</v>
          </cell>
          <cell r="E9837" t="str">
            <v>RC</v>
          </cell>
          <cell r="F9837">
            <v>40</v>
          </cell>
          <cell r="G9837">
            <v>0.92168610271012796</v>
          </cell>
          <cell r="H9837">
            <v>0</v>
          </cell>
          <cell r="I9837">
            <v>0.93090296373722925</v>
          </cell>
          <cell r="J9837">
            <v>117.29377343089088</v>
          </cell>
          <cell r="K9837">
            <v>0.55000000000000004</v>
          </cell>
          <cell r="L9837">
            <v>182</v>
          </cell>
        </row>
        <row r="9838">
          <cell r="A9838" t="str">
            <v>003901361</v>
          </cell>
          <cell r="C9838" t="str">
            <v xml:space="preserve"> VSV 4 N  </v>
          </cell>
          <cell r="D9838">
            <v>1.6363747708363201</v>
          </cell>
          <cell r="E9838" t="str">
            <v>RC</v>
          </cell>
          <cell r="F9838">
            <v>40</v>
          </cell>
          <cell r="G9838">
            <v>0.98182486250179202</v>
          </cell>
          <cell r="H9838">
            <v>0</v>
          </cell>
          <cell r="I9838">
            <v>0.99164311112680992</v>
          </cell>
          <cell r="J9838">
            <v>124.94703200197804</v>
          </cell>
          <cell r="K9838">
            <v>0.55000000000000004</v>
          </cell>
          <cell r="L9838">
            <v>194</v>
          </cell>
        </row>
        <row r="9839">
          <cell r="A9839" t="str">
            <v>003901363</v>
          </cell>
          <cell r="C9839" t="str">
            <v xml:space="preserve"> VSV 4 K  </v>
          </cell>
          <cell r="D9839">
            <v>3.2560811262384606</v>
          </cell>
          <cell r="E9839" t="str">
            <v>RC</v>
          </cell>
          <cell r="F9839">
            <v>40</v>
          </cell>
          <cell r="G9839">
            <v>1.9536486757430762</v>
          </cell>
          <cell r="H9839">
            <v>0</v>
          </cell>
          <cell r="I9839">
            <v>1.973185162500507</v>
          </cell>
          <cell r="J9839">
            <v>248.62133047506387</v>
          </cell>
          <cell r="K9839">
            <v>0.55000000000000004</v>
          </cell>
          <cell r="L9839">
            <v>386</v>
          </cell>
        </row>
        <row r="9840">
          <cell r="A9840" t="str">
            <v>003901364</v>
          </cell>
          <cell r="C9840" t="str">
            <v xml:space="preserve"> VSV 4S/15V  </v>
          </cell>
          <cell r="D9840">
            <v>3.2560811262384606</v>
          </cell>
          <cell r="E9840" t="str">
            <v>RC</v>
          </cell>
          <cell r="F9840">
            <v>40</v>
          </cell>
          <cell r="G9840">
            <v>1.9536486757430762</v>
          </cell>
          <cell r="H9840">
            <v>0</v>
          </cell>
          <cell r="I9840">
            <v>1.973185162500507</v>
          </cell>
          <cell r="J9840">
            <v>248.62133047506387</v>
          </cell>
          <cell r="K9840">
            <v>0.55000000000000004</v>
          </cell>
          <cell r="L9840">
            <v>386</v>
          </cell>
        </row>
        <row r="9841">
          <cell r="A9841" t="str">
            <v>003901375</v>
          </cell>
          <cell r="C9841" t="str">
            <v xml:space="preserve"> končna ploščica   KP VSV 4  </v>
          </cell>
          <cell r="D9841">
            <v>0.43415150928893992</v>
          </cell>
          <cell r="E9841" t="str">
            <v>RC</v>
          </cell>
          <cell r="F9841">
            <v>40</v>
          </cell>
          <cell r="G9841">
            <v>0.26049090557336396</v>
          </cell>
          <cell r="H9841">
            <v>0</v>
          </cell>
          <cell r="I9841">
            <v>0.26309581462909759</v>
          </cell>
          <cell r="J9841">
            <v>33.150072643266299</v>
          </cell>
          <cell r="K9841">
            <v>0.55000000000000004</v>
          </cell>
          <cell r="L9841">
            <v>52</v>
          </cell>
        </row>
        <row r="9842">
          <cell r="A9842" t="str">
            <v>003901362</v>
          </cell>
          <cell r="C9842" t="str">
            <v xml:space="preserve"> VSV 4 +  </v>
          </cell>
          <cell r="D9842">
            <v>1.6363747708363201</v>
          </cell>
          <cell r="E9842" t="str">
            <v>RC</v>
          </cell>
          <cell r="F9842">
            <v>40</v>
          </cell>
          <cell r="G9842">
            <v>0.98182486250179202</v>
          </cell>
          <cell r="H9842">
            <v>0</v>
          </cell>
          <cell r="I9842">
            <v>0.99164311112680992</v>
          </cell>
          <cell r="J9842">
            <v>124.94703200197804</v>
          </cell>
          <cell r="K9842">
            <v>0.55000000000000004</v>
          </cell>
          <cell r="L9842">
            <v>194</v>
          </cell>
        </row>
        <row r="9843">
          <cell r="A9843" t="str">
            <v>003901386</v>
          </cell>
          <cell r="C9843" t="str">
            <v xml:space="preserve"> VS 2,5 PE2  </v>
          </cell>
          <cell r="D9843">
            <v>2.3209940590666802</v>
          </cell>
          <cell r="E9843" t="str">
            <v>RC</v>
          </cell>
          <cell r="F9843">
            <v>40</v>
          </cell>
          <cell r="G9843">
            <v>1.392596435440008</v>
          </cell>
          <cell r="H9843">
            <v>0</v>
          </cell>
          <cell r="I9843">
            <v>1.4065223997944081</v>
          </cell>
          <cell r="J9843">
            <v>177.22182237409541</v>
          </cell>
          <cell r="K9843">
            <v>0.55000000000000004</v>
          </cell>
          <cell r="L9843">
            <v>275</v>
          </cell>
        </row>
        <row r="9844">
          <cell r="A9844" t="str">
            <v>003901400</v>
          </cell>
          <cell r="C9844" t="str">
            <v xml:space="preserve"> VS 2,5 PE3  </v>
          </cell>
          <cell r="D9844">
            <v>2.9054924678347795</v>
          </cell>
          <cell r="E9844" t="str">
            <v>RC</v>
          </cell>
          <cell r="F9844">
            <v>40</v>
          </cell>
          <cell r="G9844">
            <v>1.7432954807008676</v>
          </cell>
          <cell r="H9844">
            <v>0</v>
          </cell>
          <cell r="I9844">
            <v>1.7607284355078763</v>
          </cell>
          <cell r="J9844">
            <v>221.85178287399242</v>
          </cell>
          <cell r="K9844">
            <v>0.55000000000000004</v>
          </cell>
          <cell r="L9844">
            <v>344</v>
          </cell>
        </row>
        <row r="9845">
          <cell r="A9845" t="str">
            <v>003901420</v>
          </cell>
          <cell r="C9845" t="str">
            <v xml:space="preserve"> VS 2,5 PAM  </v>
          </cell>
          <cell r="D9845">
            <v>0.43415150928893992</v>
          </cell>
          <cell r="E9845" t="str">
            <v>RC</v>
          </cell>
          <cell r="F9845">
            <v>40</v>
          </cell>
          <cell r="G9845">
            <v>0.26049090557336396</v>
          </cell>
          <cell r="H9845">
            <v>0</v>
          </cell>
          <cell r="I9845">
            <v>0.26309581462909759</v>
          </cell>
          <cell r="J9845">
            <v>33.150072643266299</v>
          </cell>
          <cell r="K9845">
            <v>0.55000000000000004</v>
          </cell>
          <cell r="L9845">
            <v>52</v>
          </cell>
        </row>
        <row r="9846">
          <cell r="A9846" t="str">
            <v>003901421</v>
          </cell>
          <cell r="C9846" t="str">
            <v xml:space="preserve"> VS 2,5 PAMN  </v>
          </cell>
          <cell r="D9846">
            <v>0.45081992472312005</v>
          </cell>
          <cell r="E9846" t="str">
            <v>RC</v>
          </cell>
          <cell r="F9846">
            <v>40</v>
          </cell>
          <cell r="G9846">
            <v>0.27049195483387201</v>
          </cell>
          <cell r="H9846">
            <v>0</v>
          </cell>
          <cell r="I9846">
            <v>0.27319687438221074</v>
          </cell>
          <cell r="J9846">
            <v>34.422806172158552</v>
          </cell>
          <cell r="K9846">
            <v>0.55000000000000004</v>
          </cell>
          <cell r="L9846">
            <v>54</v>
          </cell>
        </row>
        <row r="9847">
          <cell r="A9847" t="str">
            <v>003901422</v>
          </cell>
          <cell r="C9847" t="str">
            <v xml:space="preserve"> VS 2,5 PAM+  </v>
          </cell>
          <cell r="D9847">
            <v>0.45081992472312005</v>
          </cell>
          <cell r="E9847" t="str">
            <v>RC</v>
          </cell>
          <cell r="F9847">
            <v>40</v>
          </cell>
          <cell r="G9847">
            <v>0.27049195483387201</v>
          </cell>
          <cell r="H9847">
            <v>0</v>
          </cell>
          <cell r="I9847">
            <v>0.27319687438221074</v>
          </cell>
          <cell r="J9847">
            <v>34.422806172158552</v>
          </cell>
          <cell r="K9847">
            <v>0.55000000000000004</v>
          </cell>
          <cell r="L9847">
            <v>54</v>
          </cell>
        </row>
        <row r="9848">
          <cell r="A9848" t="str">
            <v>003901423</v>
          </cell>
          <cell r="C9848" t="str">
            <v xml:space="preserve"> VS 2,5 PAMZ  </v>
          </cell>
          <cell r="D9848">
            <v>0.66784048593899992</v>
          </cell>
          <cell r="E9848" t="str">
            <v>RC</v>
          </cell>
          <cell r="F9848">
            <v>40</v>
          </cell>
          <cell r="G9848">
            <v>0.40070429156339993</v>
          </cell>
          <cell r="H9848">
            <v>0</v>
          </cell>
          <cell r="I9848">
            <v>0.40471133447903396</v>
          </cell>
          <cell r="J9848">
            <v>50.993628144358276</v>
          </cell>
          <cell r="K9848">
            <v>0.55000000000000004</v>
          </cell>
          <cell r="L9848">
            <v>80</v>
          </cell>
        </row>
        <row r="9849">
          <cell r="A9849" t="str">
            <v>003901051</v>
          </cell>
          <cell r="C9849" t="str">
            <v xml:space="preserve"> perforirana pritrdilna letev   NVS 15  </v>
          </cell>
          <cell r="D9849">
            <v>0.80140858312680008</v>
          </cell>
          <cell r="E9849" t="str">
            <v>RC</v>
          </cell>
          <cell r="F9849">
            <v>40</v>
          </cell>
          <cell r="G9849">
            <v>0.48084514987608001</v>
          </cell>
          <cell r="H9849">
            <v>0</v>
          </cell>
          <cell r="I9849">
            <v>0.48565360137484082</v>
          </cell>
          <cell r="J9849">
            <v>61.192353773229939</v>
          </cell>
          <cell r="K9849">
            <v>0.55000000000000004</v>
          </cell>
          <cell r="L9849">
            <v>95</v>
          </cell>
        </row>
        <row r="9850">
          <cell r="A9850" t="str">
            <v>003901430</v>
          </cell>
          <cell r="C9850" t="str">
            <v xml:space="preserve"> končna pritrdilka iz poliamida   PKM  </v>
          </cell>
          <cell r="D9850">
            <v>0.26724658123278006</v>
          </cell>
          <cell r="E9850" t="str">
            <v>RC</v>
          </cell>
          <cell r="F9850">
            <v>40</v>
          </cell>
          <cell r="G9850">
            <v>0.16034794873966804</v>
          </cell>
          <cell r="H9850">
            <v>0</v>
          </cell>
          <cell r="I9850">
            <v>0.16195142822706471</v>
          </cell>
          <cell r="J9850">
            <v>20.405879956610153</v>
          </cell>
          <cell r="K9850">
            <v>0.55000000000000004</v>
          </cell>
          <cell r="L9850">
            <v>32</v>
          </cell>
        </row>
        <row r="9851">
          <cell r="A9851" t="str">
            <v>003901431</v>
          </cell>
          <cell r="C9851" t="str">
            <v xml:space="preserve"> končna ploščica   KP 4 PAM  </v>
          </cell>
          <cell r="D9851">
            <v>0.14493794347734001</v>
          </cell>
          <cell r="E9851" t="str">
            <v>RC</v>
          </cell>
          <cell r="F9851">
            <v>40</v>
          </cell>
          <cell r="G9851">
            <v>8.6962766086404006E-2</v>
          </cell>
          <cell r="H9851">
            <v>0</v>
          </cell>
          <cell r="I9851">
            <v>8.7832393747268048E-2</v>
          </cell>
          <cell r="J9851">
            <v>11.066881612155774</v>
          </cell>
          <cell r="K9851">
            <v>0.55000000000000004</v>
          </cell>
          <cell r="L9851">
            <v>18</v>
          </cell>
        </row>
        <row r="9852">
          <cell r="A9852" t="str">
            <v>003901442</v>
          </cell>
          <cell r="C9852" t="str">
            <v xml:space="preserve"> VS 4 PAM  </v>
          </cell>
          <cell r="D9852">
            <v>0.45081992472312005</v>
          </cell>
          <cell r="E9852" t="str">
            <v>RC</v>
          </cell>
          <cell r="F9852">
            <v>40</v>
          </cell>
          <cell r="G9852">
            <v>0.27049195483387201</v>
          </cell>
          <cell r="H9852">
            <v>0</v>
          </cell>
          <cell r="I9852">
            <v>0.27319687438221074</v>
          </cell>
          <cell r="J9852">
            <v>34.422806172158552</v>
          </cell>
          <cell r="K9852">
            <v>0.55000000000000004</v>
          </cell>
          <cell r="L9852">
            <v>54</v>
          </cell>
        </row>
        <row r="9853">
          <cell r="A9853" t="str">
            <v>003901443</v>
          </cell>
          <cell r="C9853" t="str">
            <v xml:space="preserve"> VS 4 PAMN  </v>
          </cell>
          <cell r="D9853">
            <v>0.46748834015730012</v>
          </cell>
          <cell r="E9853" t="str">
            <v>RC</v>
          </cell>
          <cell r="F9853">
            <v>40</v>
          </cell>
          <cell r="G9853">
            <v>0.28049300409438005</v>
          </cell>
          <cell r="H9853">
            <v>0</v>
          </cell>
          <cell r="I9853">
            <v>0.28329793413532384</v>
          </cell>
          <cell r="J9853">
            <v>35.695539701050805</v>
          </cell>
          <cell r="K9853">
            <v>0.55000000000000004</v>
          </cell>
          <cell r="L9853">
            <v>56</v>
          </cell>
        </row>
        <row r="9854">
          <cell r="A9854" t="str">
            <v>003901444</v>
          </cell>
          <cell r="C9854" t="str">
            <v xml:space="preserve"> VS 4 PAM+  </v>
          </cell>
          <cell r="D9854">
            <v>0.48426714244865998</v>
          </cell>
          <cell r="E9854" t="str">
            <v>RC</v>
          </cell>
          <cell r="F9854">
            <v>40</v>
          </cell>
          <cell r="G9854">
            <v>0.29056028546919599</v>
          </cell>
          <cell r="H9854">
            <v>0</v>
          </cell>
          <cell r="I9854">
            <v>0.29346588832388792</v>
          </cell>
          <cell r="J9854">
            <v>36.976701928809881</v>
          </cell>
          <cell r="K9854">
            <v>0.55000000000000004</v>
          </cell>
          <cell r="L9854">
            <v>58</v>
          </cell>
        </row>
        <row r="9855">
          <cell r="A9855" t="str">
            <v>003901445</v>
          </cell>
          <cell r="C9855" t="str">
            <v xml:space="preserve"> VS 4 PAMZ  </v>
          </cell>
          <cell r="D9855">
            <v>0.68461928823036</v>
          </cell>
          <cell r="E9855" t="str">
            <v>RC</v>
          </cell>
          <cell r="F9855">
            <v>40</v>
          </cell>
          <cell r="G9855">
            <v>0.41077157293821598</v>
          </cell>
          <cell r="H9855">
            <v>0</v>
          </cell>
          <cell r="I9855">
            <v>0.41487928866759816</v>
          </cell>
          <cell r="J9855">
            <v>52.274790372117366</v>
          </cell>
          <cell r="K9855">
            <v>0.55000000000000004</v>
          </cell>
          <cell r="L9855">
            <v>82</v>
          </cell>
        </row>
        <row r="9856">
          <cell r="A9856" t="str">
            <v>003901455</v>
          </cell>
          <cell r="C9856" t="str">
            <v xml:space="preserve"> VS 4 PEM  </v>
          </cell>
          <cell r="D9856">
            <v>1.0686551643595801</v>
          </cell>
          <cell r="E9856" t="str">
            <v>RC</v>
          </cell>
          <cell r="F9856">
            <v>40</v>
          </cell>
          <cell r="G9856">
            <v>0.64119309861574803</v>
          </cell>
          <cell r="H9856">
            <v>0</v>
          </cell>
          <cell r="I9856">
            <v>0.64760502960190547</v>
          </cell>
          <cell r="J9856">
            <v>81.598233729840089</v>
          </cell>
          <cell r="K9856">
            <v>0.55000000000000004</v>
          </cell>
          <cell r="L9856">
            <v>127</v>
          </cell>
        </row>
        <row r="9857">
          <cell r="A9857" t="str">
            <v>003901476</v>
          </cell>
          <cell r="C9857" t="str">
            <v xml:space="preserve"> VS 4 PE  </v>
          </cell>
          <cell r="D9857">
            <v>1.5529223068082403</v>
          </cell>
          <cell r="E9857" t="str">
            <v>RC</v>
          </cell>
          <cell r="F9857">
            <v>40</v>
          </cell>
          <cell r="G9857">
            <v>0.93175338408494413</v>
          </cell>
          <cell r="H9857">
            <v>0</v>
          </cell>
          <cell r="I9857">
            <v>0.94107091792579356</v>
          </cell>
          <cell r="J9857">
            <v>118.57493565864999</v>
          </cell>
          <cell r="K9857">
            <v>0.55000000000000004</v>
          </cell>
          <cell r="L9857">
            <v>184</v>
          </cell>
        </row>
        <row r="9858">
          <cell r="A9858" t="str">
            <v>003901497</v>
          </cell>
          <cell r="C9858" t="str">
            <v xml:space="preserve"> VS 6 PE  </v>
          </cell>
          <cell r="D9858">
            <v>1.8533953320522003</v>
          </cell>
          <cell r="E9858" t="str">
            <v>RC</v>
          </cell>
          <cell r="F9858">
            <v>40</v>
          </cell>
          <cell r="G9858">
            <v>1.1120371992313201</v>
          </cell>
          <cell r="H9858">
            <v>0</v>
          </cell>
          <cell r="I9858">
            <v>1.1231575712236332</v>
          </cell>
          <cell r="J9858">
            <v>141.5178539741778</v>
          </cell>
          <cell r="K9858">
            <v>0.55000000000000004</v>
          </cell>
          <cell r="L9858">
            <v>220</v>
          </cell>
        </row>
        <row r="9859">
          <cell r="A9859" t="str">
            <v>003901518</v>
          </cell>
          <cell r="C9859" t="str">
            <v xml:space="preserve"> VS 16 PE  </v>
          </cell>
          <cell r="D9859">
            <v>2.6215774711678206</v>
          </cell>
          <cell r="E9859" t="str">
            <v>RC</v>
          </cell>
          <cell r="F9859">
            <v>40</v>
          </cell>
          <cell r="G9859">
            <v>1.5729464827006923</v>
          </cell>
          <cell r="H9859">
            <v>0</v>
          </cell>
          <cell r="I9859">
            <v>1.5886759475276993</v>
          </cell>
          <cell r="J9859">
            <v>200.17316938849009</v>
          </cell>
          <cell r="K9859">
            <v>0.55000000000000004</v>
          </cell>
          <cell r="L9859">
            <v>311</v>
          </cell>
        </row>
        <row r="9860">
          <cell r="A9860" t="str">
            <v>003901539</v>
          </cell>
          <cell r="C9860" t="str">
            <v xml:space="preserve"> VS 35 PE  </v>
          </cell>
          <cell r="D9860">
            <v>4.0576000962224406</v>
          </cell>
          <cell r="E9860" t="str">
            <v>RC</v>
          </cell>
          <cell r="F9860">
            <v>40</v>
          </cell>
          <cell r="G9860">
            <v>2.4345600577334641</v>
          </cell>
          <cell r="H9860">
            <v>0</v>
          </cell>
          <cell r="I9860">
            <v>2.4589056583107989</v>
          </cell>
          <cell r="J9860">
            <v>309.82211294716063</v>
          </cell>
          <cell r="K9860">
            <v>0.55000000000000004</v>
          </cell>
          <cell r="L9860">
            <v>481</v>
          </cell>
        </row>
        <row r="9861">
          <cell r="A9861" t="str">
            <v>003901560</v>
          </cell>
          <cell r="C9861" t="str">
            <v xml:space="preserve"> VSU 70  </v>
          </cell>
          <cell r="D9861">
            <v>4.0073740762055401</v>
          </cell>
          <cell r="E9861" t="str">
            <v>RC</v>
          </cell>
          <cell r="F9861">
            <v>40</v>
          </cell>
          <cell r="G9861">
            <v>2.4044244457233241</v>
          </cell>
          <cell r="H9861">
            <v>0</v>
          </cell>
          <cell r="I9861">
            <v>2.4284686901805572</v>
          </cell>
          <cell r="J9861">
            <v>305.98705496275022</v>
          </cell>
          <cell r="K9861">
            <v>0.55000000000000004</v>
          </cell>
          <cell r="L9861">
            <v>475</v>
          </cell>
        </row>
        <row r="9862">
          <cell r="A9862" t="str">
            <v>003901571</v>
          </cell>
          <cell r="C9862" t="str">
            <v xml:space="preserve"> končna ploščica   KP VSU  </v>
          </cell>
          <cell r="D9862">
            <v>0.81818738541816005</v>
          </cell>
          <cell r="E9862" t="str">
            <v>RC</v>
          </cell>
          <cell r="F9862">
            <v>40</v>
          </cell>
          <cell r="G9862">
            <v>0.49091243125089601</v>
          </cell>
          <cell r="H9862">
            <v>0</v>
          </cell>
          <cell r="I9862">
            <v>0.49582155556340496</v>
          </cell>
          <cell r="J9862">
            <v>62.473516000989022</v>
          </cell>
          <cell r="K9862">
            <v>0.55000000000000004</v>
          </cell>
          <cell r="L9862">
            <v>97</v>
          </cell>
        </row>
        <row r="9863">
          <cell r="A9863" t="str">
            <v>003901572</v>
          </cell>
          <cell r="C9863" t="str">
            <v xml:space="preserve"> mostični sklop (2-polni)   VSA 70-95  </v>
          </cell>
          <cell r="D9863">
            <v>1.3191229433009999</v>
          </cell>
          <cell r="E9863" t="str">
            <v>RC</v>
          </cell>
          <cell r="F9863">
            <v>40</v>
          </cell>
          <cell r="G9863">
            <v>0.79147376598059993</v>
          </cell>
          <cell r="H9863">
            <v>0</v>
          </cell>
          <cell r="I9863">
            <v>0.79938850364040592</v>
          </cell>
          <cell r="J9863">
            <v>100.72295145869114</v>
          </cell>
          <cell r="K9863">
            <v>0.55000000000000004</v>
          </cell>
          <cell r="L9863">
            <v>157</v>
          </cell>
        </row>
        <row r="9864">
          <cell r="A9864" t="str">
            <v>003901574</v>
          </cell>
          <cell r="C9864" t="str">
            <v xml:space="preserve"> pokrivna ploščica (rumena)   ZP 200  </v>
          </cell>
          <cell r="D9864">
            <v>1.1187707975192998</v>
          </cell>
          <cell r="E9864" t="str">
            <v>RC</v>
          </cell>
          <cell r="F9864">
            <v>40</v>
          </cell>
          <cell r="G9864">
            <v>0.67126247851157983</v>
          </cell>
          <cell r="H9864">
            <v>0</v>
          </cell>
          <cell r="I9864">
            <v>0.67797510329669564</v>
          </cell>
          <cell r="J9864">
            <v>85.42486301538365</v>
          </cell>
          <cell r="K9864">
            <v>0.55000000000000004</v>
          </cell>
          <cell r="L9864">
            <v>133</v>
          </cell>
        </row>
        <row r="9865">
          <cell r="A9865" t="str">
            <v>003901585</v>
          </cell>
          <cell r="C9865" t="str">
            <v xml:space="preserve"> VSU 95  </v>
          </cell>
          <cell r="D9865">
            <v>5.1763708937417405</v>
          </cell>
          <cell r="E9865" t="str">
            <v>RC</v>
          </cell>
          <cell r="F9865">
            <v>40</v>
          </cell>
          <cell r="G9865">
            <v>3.1058225362450442</v>
          </cell>
          <cell r="H9865">
            <v>0</v>
          </cell>
          <cell r="I9865">
            <v>3.1368807616074945</v>
          </cell>
          <cell r="J9865">
            <v>395.2469759625443</v>
          </cell>
          <cell r="K9865">
            <v>0.55000000000000004</v>
          </cell>
          <cell r="L9865">
            <v>613</v>
          </cell>
        </row>
        <row r="9866">
          <cell r="A9866" t="str">
            <v>003901606</v>
          </cell>
          <cell r="C9866" t="str">
            <v xml:space="preserve"> VSU 120  </v>
          </cell>
          <cell r="D9866">
            <v>5.8275429642465584</v>
          </cell>
          <cell r="E9866" t="str">
            <v>RC</v>
          </cell>
          <cell r="F9866">
            <v>40</v>
          </cell>
          <cell r="G9866">
            <v>3.4965257785479351</v>
          </cell>
          <cell r="H9866">
            <v>0</v>
          </cell>
          <cell r="I9866">
            <v>3.5314910363334144</v>
          </cell>
          <cell r="J9866">
            <v>444.96787057801021</v>
          </cell>
          <cell r="K9866">
            <v>0.55000000000000004</v>
          </cell>
          <cell r="L9866">
            <v>690</v>
          </cell>
        </row>
        <row r="9867">
          <cell r="A9867" t="str">
            <v>003901617</v>
          </cell>
          <cell r="C9867" t="str">
            <v xml:space="preserve"> mostični sklop (2-polni)   VSA 120-150  </v>
          </cell>
          <cell r="D9867">
            <v>1.43602262505462</v>
          </cell>
          <cell r="E9867" t="str">
            <v>RC</v>
          </cell>
          <cell r="F9867">
            <v>40</v>
          </cell>
          <cell r="G9867">
            <v>0.86161357503277192</v>
          </cell>
          <cell r="H9867">
            <v>0</v>
          </cell>
          <cell r="I9867">
            <v>0.87022971078309963</v>
          </cell>
          <cell r="J9867">
            <v>109.64894355867055</v>
          </cell>
          <cell r="K9867">
            <v>0.55000000000000004</v>
          </cell>
          <cell r="L9867">
            <v>170</v>
          </cell>
        </row>
        <row r="9868">
          <cell r="A9868" t="str">
            <v>003901620</v>
          </cell>
          <cell r="C9868" t="str">
            <v xml:space="preserve">SM VSU 150                    </v>
          </cell>
          <cell r="D9868">
            <v>7.6331226720000007</v>
          </cell>
          <cell r="E9868" t="str">
            <v>RC</v>
          </cell>
          <cell r="F9868">
            <v>40</v>
          </cell>
          <cell r="G9868">
            <v>4.5798736032000003</v>
          </cell>
          <cell r="H9868">
            <v>0</v>
          </cell>
          <cell r="I9868">
            <v>4.6256723392320005</v>
          </cell>
          <cell r="J9868">
            <v>582.8347147432321</v>
          </cell>
          <cell r="K9868">
            <v>0.55000000000000004</v>
          </cell>
          <cell r="L9868">
            <v>904</v>
          </cell>
        </row>
        <row r="9869">
          <cell r="A9869" t="str">
            <v>003901628</v>
          </cell>
          <cell r="C9869" t="str">
            <v xml:space="preserve"> VSU 185  </v>
          </cell>
          <cell r="D9869">
            <v>9.150297752221741</v>
          </cell>
          <cell r="E9869" t="str">
            <v>RC</v>
          </cell>
          <cell r="F9869">
            <v>40</v>
          </cell>
          <cell r="G9869">
            <v>5.4901786513330446</v>
          </cell>
          <cell r="H9869">
            <v>0</v>
          </cell>
          <cell r="I9869">
            <v>5.5450804378463747</v>
          </cell>
          <cell r="J9869">
            <v>698.68013516864323</v>
          </cell>
          <cell r="K9869">
            <v>0.55000000000000004</v>
          </cell>
          <cell r="L9869">
            <v>1083</v>
          </cell>
        </row>
        <row r="9870">
          <cell r="A9870" t="str">
            <v>003901639</v>
          </cell>
          <cell r="C9870" t="str">
            <v xml:space="preserve"> mostični sklop (2-polni)   VSA 185-240  </v>
          </cell>
          <cell r="D9870">
            <v>1.5028066736485202</v>
          </cell>
          <cell r="E9870" t="str">
            <v>RC</v>
          </cell>
          <cell r="F9870">
            <v>40</v>
          </cell>
          <cell r="G9870">
            <v>0.9016840041891121</v>
          </cell>
          <cell r="H9870">
            <v>0</v>
          </cell>
          <cell r="I9870">
            <v>0.91070084423100328</v>
          </cell>
          <cell r="J9870">
            <v>114.74830637310642</v>
          </cell>
          <cell r="K9870">
            <v>0.55000000000000004</v>
          </cell>
          <cell r="L9870">
            <v>178</v>
          </cell>
        </row>
        <row r="9871">
          <cell r="A9871" t="str">
            <v>003901650</v>
          </cell>
          <cell r="C9871" t="str">
            <v xml:space="preserve"> VSU 240  </v>
          </cell>
          <cell r="D9871">
            <v>10.152279254844601</v>
          </cell>
          <cell r="E9871" t="str">
            <v>RC</v>
          </cell>
          <cell r="F9871">
            <v>40</v>
          </cell>
          <cell r="G9871">
            <v>6.0913675529067604</v>
          </cell>
          <cell r="H9871">
            <v>0</v>
          </cell>
          <cell r="I9871">
            <v>6.1522812284358279</v>
          </cell>
          <cell r="J9871">
            <v>775.18743478291435</v>
          </cell>
          <cell r="K9871">
            <v>0.55000000000000004</v>
          </cell>
          <cell r="L9871">
            <v>1202</v>
          </cell>
        </row>
        <row r="9872">
          <cell r="A9872" t="str">
            <v>003901699</v>
          </cell>
          <cell r="C9872" t="str">
            <v>SM VSV 4 PA</v>
          </cell>
          <cell r="D9872">
            <v>0.70128770366454007</v>
          </cell>
          <cell r="E9872" t="str">
            <v>RC</v>
          </cell>
          <cell r="F9872">
            <v>40</v>
          </cell>
          <cell r="G9872">
            <v>0.42077262219872402</v>
          </cell>
          <cell r="H9872">
            <v>0</v>
          </cell>
          <cell r="I9872">
            <v>0.42498034842071125</v>
          </cell>
          <cell r="J9872">
            <v>53.547523901009619</v>
          </cell>
          <cell r="K9872">
            <v>0.55000000000000004</v>
          </cell>
          <cell r="L9872">
            <v>83</v>
          </cell>
        </row>
        <row r="9873">
          <cell r="A9873" t="str">
            <v>003901714</v>
          </cell>
          <cell r="C9873" t="str">
            <v>SM VE 4</v>
          </cell>
          <cell r="D9873">
            <v>0.85163460314369999</v>
          </cell>
          <cell r="E9873" t="str">
            <v>RC</v>
          </cell>
          <cell r="F9873">
            <v>40</v>
          </cell>
          <cell r="G9873">
            <v>0.51098076188621999</v>
          </cell>
          <cell r="H9873">
            <v>0</v>
          </cell>
          <cell r="I9873">
            <v>0.51609056950508214</v>
          </cell>
          <cell r="J9873">
            <v>65.027411757640351</v>
          </cell>
          <cell r="K9873">
            <v>0.55000000000000004</v>
          </cell>
          <cell r="L9873">
            <v>101</v>
          </cell>
        </row>
        <row r="9874">
          <cell r="A9874" t="str">
            <v>003901718</v>
          </cell>
          <cell r="C9874" t="str">
            <v>SM VE 4 M</v>
          </cell>
          <cell r="D9874">
            <v>1.1187707975192998</v>
          </cell>
          <cell r="E9874" t="str">
            <v>RC</v>
          </cell>
          <cell r="F9874">
            <v>40</v>
          </cell>
          <cell r="G9874">
            <v>0.67126247851157983</v>
          </cell>
          <cell r="H9874">
            <v>0</v>
          </cell>
          <cell r="I9874">
            <v>0.67797510329669564</v>
          </cell>
          <cell r="J9874">
            <v>85.42486301538365</v>
          </cell>
          <cell r="K9874">
            <v>0.55000000000000004</v>
          </cell>
          <cell r="L9874">
            <v>133</v>
          </cell>
        </row>
        <row r="9875">
          <cell r="A9875" t="str">
            <v>003901825</v>
          </cell>
          <cell r="C9875" t="str">
            <v>PA 3 S</v>
          </cell>
          <cell r="D9875">
            <v>2.9054924678347795</v>
          </cell>
          <cell r="E9875" t="str">
            <v>RC</v>
          </cell>
          <cell r="F9875">
            <v>40</v>
          </cell>
          <cell r="G9875">
            <v>1.7432954807008676</v>
          </cell>
          <cell r="H9875">
            <v>0</v>
          </cell>
          <cell r="I9875">
            <v>1.7607284355078763</v>
          </cell>
          <cell r="J9875">
            <v>221.85178287399242</v>
          </cell>
          <cell r="K9875">
            <v>0.55000000000000004</v>
          </cell>
          <cell r="L9875">
            <v>344</v>
          </cell>
        </row>
        <row r="9876">
          <cell r="A9876" t="str">
            <v>003901826</v>
          </cell>
          <cell r="C9876" t="str">
            <v>PAN 0 P</v>
          </cell>
          <cell r="D9876">
            <v>1.8282660641999999</v>
          </cell>
          <cell r="E9876" t="str">
            <v>RC</v>
          </cell>
          <cell r="F9876">
            <v>40</v>
          </cell>
          <cell r="G9876">
            <v>1.09695963852</v>
          </cell>
          <cell r="H9876">
            <v>0</v>
          </cell>
          <cell r="I9876">
            <v>1.1079292349052001</v>
          </cell>
          <cell r="J9876">
            <v>139.59908359805522</v>
          </cell>
          <cell r="K9876">
            <v>0.55000000000000004</v>
          </cell>
          <cell r="L9876">
            <v>217</v>
          </cell>
        </row>
        <row r="9877">
          <cell r="A9877" t="str">
            <v>003901827</v>
          </cell>
          <cell r="C9877" t="str">
            <v>PAN 0 S</v>
          </cell>
          <cell r="D9877">
            <v>3.9546359513999998</v>
          </cell>
          <cell r="E9877" t="str">
            <v>RC</v>
          </cell>
          <cell r="F9877">
            <v>40</v>
          </cell>
          <cell r="G9877">
            <v>2.37278157084</v>
          </cell>
          <cell r="H9877">
            <v>0</v>
          </cell>
          <cell r="I9877">
            <v>2.3965093865484</v>
          </cell>
          <cell r="J9877">
            <v>301.96018270509842</v>
          </cell>
          <cell r="K9877">
            <v>0.55000000000000004</v>
          </cell>
          <cell r="L9877">
            <v>469</v>
          </cell>
        </row>
        <row r="9878">
          <cell r="A9878" t="str">
            <v>003901828</v>
          </cell>
          <cell r="C9878" t="str">
            <v>PAN 1 S</v>
          </cell>
          <cell r="D9878">
            <v>4.2808333284000017</v>
          </cell>
          <cell r="E9878" t="str">
            <v>RC</v>
          </cell>
          <cell r="F9878">
            <v>40</v>
          </cell>
          <cell r="G9878">
            <v>2.5684999970400009</v>
          </cell>
          <cell r="H9878">
            <v>0</v>
          </cell>
          <cell r="I9878">
            <v>2.5941849970104007</v>
          </cell>
          <cell r="J9878">
            <v>326.86730962331052</v>
          </cell>
          <cell r="K9878">
            <v>0.55000000000000004</v>
          </cell>
          <cell r="L9878">
            <v>507</v>
          </cell>
        </row>
        <row r="9879">
          <cell r="A9879" t="str">
            <v>003901829</v>
          </cell>
          <cell r="C9879" t="str">
            <v>PAN 2 S</v>
          </cell>
          <cell r="D9879">
            <v>4.6373093136000003</v>
          </cell>
          <cell r="E9879" t="str">
            <v>RC</v>
          </cell>
          <cell r="F9879">
            <v>40</v>
          </cell>
          <cell r="G9879">
            <v>2.7823855881599999</v>
          </cell>
          <cell r="H9879">
            <v>0</v>
          </cell>
          <cell r="I9879">
            <v>2.8102094440415999</v>
          </cell>
          <cell r="J9879">
            <v>354.08638994924161</v>
          </cell>
          <cell r="K9879">
            <v>0.55000000000000004</v>
          </cell>
          <cell r="L9879">
            <v>549</v>
          </cell>
        </row>
        <row r="9880">
          <cell r="A9880" t="str">
            <v>003901830</v>
          </cell>
          <cell r="C9880" t="str">
            <v>OZ 1</v>
          </cell>
          <cell r="D9880">
            <v>4.8423402639150597</v>
          </cell>
          <cell r="E9880" t="str">
            <v>RC</v>
          </cell>
          <cell r="F9880">
            <v>40</v>
          </cell>
          <cell r="G9880">
            <v>2.9054041583490355</v>
          </cell>
          <cell r="H9880">
            <v>0</v>
          </cell>
          <cell r="I9880">
            <v>2.9344581999325259</v>
          </cell>
          <cell r="J9880">
            <v>369.74173319149827</v>
          </cell>
          <cell r="K9880">
            <v>0.55000000000000004</v>
          </cell>
          <cell r="L9880">
            <v>574</v>
          </cell>
        </row>
        <row r="9881">
          <cell r="A9881" t="str">
            <v>003901831</v>
          </cell>
          <cell r="C9881" t="str">
            <v>PPB 1</v>
          </cell>
          <cell r="D9881">
            <v>4.8423402639150597</v>
          </cell>
          <cell r="E9881" t="str">
            <v>RC</v>
          </cell>
          <cell r="F9881">
            <v>40</v>
          </cell>
          <cell r="G9881">
            <v>2.9054041583490355</v>
          </cell>
          <cell r="H9881">
            <v>0</v>
          </cell>
          <cell r="I9881">
            <v>2.9344581999325259</v>
          </cell>
          <cell r="J9881">
            <v>369.74173319149827</v>
          </cell>
          <cell r="K9881">
            <v>0.55000000000000004</v>
          </cell>
          <cell r="L9881">
            <v>574</v>
          </cell>
        </row>
        <row r="9882">
          <cell r="A9882" t="str">
            <v>003901832</v>
          </cell>
          <cell r="C9882" t="str">
            <v>PPC 2</v>
          </cell>
          <cell r="D9882">
            <v>15.478776274351139</v>
          </cell>
          <cell r="E9882" t="str">
            <v>RC</v>
          </cell>
          <cell r="F9882">
            <v>40</v>
          </cell>
          <cell r="G9882">
            <v>9.2872657646106838</v>
          </cell>
          <cell r="H9882">
            <v>0</v>
          </cell>
          <cell r="I9882">
            <v>9.3801384222567901</v>
          </cell>
          <cell r="J9882">
            <v>1181.8974412043556</v>
          </cell>
          <cell r="K9882">
            <v>0.55000000000000004</v>
          </cell>
          <cell r="L9882">
            <v>1832</v>
          </cell>
        </row>
        <row r="9883">
          <cell r="A9883" t="str">
            <v>003901833</v>
          </cell>
          <cell r="C9883" t="str">
            <v>OP 1</v>
          </cell>
          <cell r="D9883">
            <v>4.8423402639150597</v>
          </cell>
          <cell r="E9883" t="str">
            <v>RC</v>
          </cell>
          <cell r="F9883">
            <v>40</v>
          </cell>
          <cell r="G9883">
            <v>2.9054041583490355</v>
          </cell>
          <cell r="H9883">
            <v>0</v>
          </cell>
          <cell r="I9883">
            <v>2.9344581999325259</v>
          </cell>
          <cell r="J9883">
            <v>369.74173319149827</v>
          </cell>
          <cell r="K9883">
            <v>0.55000000000000004</v>
          </cell>
          <cell r="L9883">
            <v>574</v>
          </cell>
        </row>
        <row r="9884">
          <cell r="A9884" t="str">
            <v>003901834</v>
          </cell>
          <cell r="C9884" t="str">
            <v>VTO 13 100</v>
          </cell>
          <cell r="D9884">
            <v>0.78474016769261989</v>
          </cell>
          <cell r="E9884" t="str">
            <v>RC</v>
          </cell>
          <cell r="F9884">
            <v>40</v>
          </cell>
          <cell r="G9884">
            <v>0.47084410061557191</v>
          </cell>
          <cell r="H9884">
            <v>0</v>
          </cell>
          <cell r="I9884">
            <v>0.47555254162172766</v>
          </cell>
          <cell r="J9884">
            <v>59.919620244337686</v>
          </cell>
          <cell r="K9884">
            <v>0.55000000000000004</v>
          </cell>
          <cell r="L9884">
            <v>93</v>
          </cell>
        </row>
        <row r="9885">
          <cell r="A9885" t="str">
            <v>003901835</v>
          </cell>
          <cell r="C9885" t="str">
            <v>VTO 13 100 C</v>
          </cell>
          <cell r="D9885">
            <v>0.78474016769261989</v>
          </cell>
          <cell r="E9885" t="str">
            <v>RC</v>
          </cell>
          <cell r="F9885">
            <v>40</v>
          </cell>
          <cell r="G9885">
            <v>0.47084410061557191</v>
          </cell>
          <cell r="H9885">
            <v>0</v>
          </cell>
          <cell r="I9885">
            <v>0.47555254162172766</v>
          </cell>
          <cell r="J9885">
            <v>59.919620244337686</v>
          </cell>
          <cell r="K9885">
            <v>0.55000000000000004</v>
          </cell>
          <cell r="L9885">
            <v>93</v>
          </cell>
        </row>
        <row r="9886">
          <cell r="A9886" t="str">
            <v>003901836</v>
          </cell>
          <cell r="C9886" t="str">
            <v>VTO 13 135</v>
          </cell>
          <cell r="D9886">
            <v>1.5529223068082403</v>
          </cell>
          <cell r="E9886" t="str">
            <v>RC</v>
          </cell>
          <cell r="F9886">
            <v>40</v>
          </cell>
          <cell r="G9886">
            <v>0.93175338408494413</v>
          </cell>
          <cell r="H9886">
            <v>0</v>
          </cell>
          <cell r="I9886">
            <v>0.94107091792579356</v>
          </cell>
          <cell r="J9886">
            <v>118.57493565864999</v>
          </cell>
          <cell r="K9886">
            <v>0.55000000000000004</v>
          </cell>
          <cell r="L9886">
            <v>184</v>
          </cell>
        </row>
        <row r="9887">
          <cell r="A9887" t="str">
            <v>003901837</v>
          </cell>
          <cell r="C9887" t="str">
            <v>VTO 15 140</v>
          </cell>
          <cell r="D9887">
            <v>2.3209940590666802</v>
          </cell>
          <cell r="E9887" t="str">
            <v>RC</v>
          </cell>
          <cell r="F9887">
            <v>40</v>
          </cell>
          <cell r="G9887">
            <v>1.392596435440008</v>
          </cell>
          <cell r="H9887">
            <v>0</v>
          </cell>
          <cell r="I9887">
            <v>1.4065223997944081</v>
          </cell>
          <cell r="J9887">
            <v>177.22182237409541</v>
          </cell>
          <cell r="K9887">
            <v>0.55000000000000004</v>
          </cell>
          <cell r="L9887">
            <v>275</v>
          </cell>
        </row>
        <row r="9888">
          <cell r="A9888" t="str">
            <v>003901838</v>
          </cell>
          <cell r="C9888" t="str">
            <v>VTO 15 140 C</v>
          </cell>
          <cell r="D9888">
            <v>2.3209940590666802</v>
          </cell>
          <cell r="E9888" t="str">
            <v>RC</v>
          </cell>
          <cell r="F9888">
            <v>40</v>
          </cell>
          <cell r="G9888">
            <v>1.392596435440008</v>
          </cell>
          <cell r="H9888">
            <v>0</v>
          </cell>
          <cell r="I9888">
            <v>1.4065223997944081</v>
          </cell>
          <cell r="J9888">
            <v>177.22182237409541</v>
          </cell>
          <cell r="K9888">
            <v>0.55000000000000004</v>
          </cell>
          <cell r="L9888">
            <v>275</v>
          </cell>
        </row>
        <row r="9889">
          <cell r="A9889" t="str">
            <v>003901839</v>
          </cell>
          <cell r="C9889" t="str">
            <v>VTO 15 170</v>
          </cell>
          <cell r="D9889">
            <v>2.4712305716886602</v>
          </cell>
          <cell r="E9889" t="str">
            <v>RC</v>
          </cell>
          <cell r="F9889">
            <v>40</v>
          </cell>
          <cell r="G9889">
            <v>1.4827383430131962</v>
          </cell>
          <cell r="H9889">
            <v>0</v>
          </cell>
          <cell r="I9889">
            <v>1.4975657264433282</v>
          </cell>
          <cell r="J9889">
            <v>188.69328153185936</v>
          </cell>
          <cell r="K9889">
            <v>0.55000000000000004</v>
          </cell>
          <cell r="L9889">
            <v>293</v>
          </cell>
        </row>
        <row r="9890">
          <cell r="A9890" t="str">
            <v>003901840</v>
          </cell>
          <cell r="C9890" t="str">
            <v>VTO 13 200</v>
          </cell>
          <cell r="D9890">
            <v>2.22076279274724</v>
          </cell>
          <cell r="E9890" t="str">
            <v>RC</v>
          </cell>
          <cell r="F9890">
            <v>40</v>
          </cell>
          <cell r="G9890">
            <v>1.3324576756483439</v>
          </cell>
          <cell r="H9890">
            <v>0</v>
          </cell>
          <cell r="I9890">
            <v>1.3457822524048273</v>
          </cell>
          <cell r="J9890">
            <v>169.56856380300823</v>
          </cell>
          <cell r="K9890">
            <v>0.55000000000000004</v>
          </cell>
          <cell r="L9890">
            <v>263</v>
          </cell>
        </row>
        <row r="9891">
          <cell r="A9891" t="str">
            <v>003901841</v>
          </cell>
          <cell r="C9891" t="str">
            <v>VTO 13 200 C</v>
          </cell>
          <cell r="D9891">
            <v>2.22076279274724</v>
          </cell>
          <cell r="E9891" t="str">
            <v>RC</v>
          </cell>
          <cell r="F9891">
            <v>40</v>
          </cell>
          <cell r="G9891">
            <v>1.3324576756483439</v>
          </cell>
          <cell r="H9891">
            <v>0</v>
          </cell>
          <cell r="I9891">
            <v>1.3457822524048273</v>
          </cell>
          <cell r="J9891">
            <v>169.56856380300823</v>
          </cell>
          <cell r="K9891">
            <v>0.55000000000000004</v>
          </cell>
          <cell r="L9891">
            <v>263</v>
          </cell>
        </row>
        <row r="9892">
          <cell r="A9892" t="str">
            <v>003901842</v>
          </cell>
          <cell r="C9892" t="str">
            <v>VTO 15 200</v>
          </cell>
          <cell r="D9892">
            <v>2.6716931043275398</v>
          </cell>
          <cell r="E9892" t="str">
            <v>RC</v>
          </cell>
          <cell r="F9892">
            <v>40</v>
          </cell>
          <cell r="G9892">
            <v>1.6030158625965238</v>
          </cell>
          <cell r="H9892">
            <v>0</v>
          </cell>
          <cell r="I9892">
            <v>1.6190460212224891</v>
          </cell>
          <cell r="J9892">
            <v>203.99979867403363</v>
          </cell>
          <cell r="K9892">
            <v>0.55000000000000004</v>
          </cell>
          <cell r="L9892">
            <v>317</v>
          </cell>
        </row>
        <row r="9893">
          <cell r="A9893" t="str">
            <v>003901843</v>
          </cell>
          <cell r="C9893" t="str">
            <v>VTO 15 250</v>
          </cell>
          <cell r="D9893">
            <v>3.4898804897456994</v>
          </cell>
          <cell r="E9893" t="str">
            <v>RC</v>
          </cell>
          <cell r="F9893">
            <v>40</v>
          </cell>
          <cell r="G9893">
            <v>2.0939282938474197</v>
          </cell>
          <cell r="H9893">
            <v>0</v>
          </cell>
          <cell r="I9893">
            <v>2.114867576785894</v>
          </cell>
          <cell r="J9893">
            <v>266.47331467502266</v>
          </cell>
          <cell r="K9893">
            <v>0.55000000000000004</v>
          </cell>
          <cell r="L9893">
            <v>414</v>
          </cell>
        </row>
        <row r="9894">
          <cell r="A9894" t="str">
            <v>003901844</v>
          </cell>
          <cell r="C9894" t="str">
            <v>VTO 15 200 C</v>
          </cell>
          <cell r="D9894">
            <v>3.0878939043275397</v>
          </cell>
          <cell r="E9894" t="str">
            <v>RC</v>
          </cell>
          <cell r="F9894">
            <v>40</v>
          </cell>
          <cell r="G9894">
            <v>1.8527363425965238</v>
          </cell>
          <cell r="H9894">
            <v>0</v>
          </cell>
          <cell r="I9894">
            <v>1.871263706022489</v>
          </cell>
          <cell r="J9894">
            <v>235.77922695883362</v>
          </cell>
          <cell r="K9894">
            <v>0.55000000000000004</v>
          </cell>
          <cell r="L9894">
            <v>366</v>
          </cell>
        </row>
        <row r="9895">
          <cell r="A9895" t="str">
            <v>003901845</v>
          </cell>
          <cell r="C9895" t="str">
            <v>VTO 15 295 C</v>
          </cell>
          <cell r="D9895">
            <v>4.0073740762055401</v>
          </cell>
          <cell r="E9895" t="str">
            <v>RC</v>
          </cell>
          <cell r="F9895">
            <v>40</v>
          </cell>
          <cell r="G9895">
            <v>2.4044244457233241</v>
          </cell>
          <cell r="H9895">
            <v>0</v>
          </cell>
          <cell r="I9895">
            <v>2.4284686901805572</v>
          </cell>
          <cell r="J9895">
            <v>305.98705496275022</v>
          </cell>
          <cell r="K9895">
            <v>0.55000000000000004</v>
          </cell>
          <cell r="L9895">
            <v>475</v>
          </cell>
        </row>
        <row r="9896">
          <cell r="A9896" t="str">
            <v>003901846</v>
          </cell>
          <cell r="C9896" t="str">
            <v>VTO 15 295</v>
          </cell>
          <cell r="D9896">
            <v>4.0073740762055401</v>
          </cell>
          <cell r="E9896" t="str">
            <v>RC</v>
          </cell>
          <cell r="F9896">
            <v>40</v>
          </cell>
          <cell r="G9896">
            <v>2.4044244457233241</v>
          </cell>
          <cell r="H9896">
            <v>0</v>
          </cell>
          <cell r="I9896">
            <v>2.4284686901805572</v>
          </cell>
          <cell r="J9896">
            <v>305.98705496275022</v>
          </cell>
          <cell r="K9896">
            <v>0.55000000000000004</v>
          </cell>
          <cell r="L9896">
            <v>475</v>
          </cell>
        </row>
        <row r="9897">
          <cell r="A9897" t="str">
            <v>003901847</v>
          </cell>
          <cell r="C9897" t="str">
            <v>VTO 18 360</v>
          </cell>
          <cell r="D9897">
            <v>9.150297752221741</v>
          </cell>
          <cell r="E9897" t="str">
            <v>RC</v>
          </cell>
          <cell r="F9897">
            <v>40</v>
          </cell>
          <cell r="G9897">
            <v>5.4901786513330446</v>
          </cell>
          <cell r="H9897">
            <v>0</v>
          </cell>
          <cell r="I9897">
            <v>5.5450804378463747</v>
          </cell>
          <cell r="J9897">
            <v>698.68013516864323</v>
          </cell>
          <cell r="K9897">
            <v>0.55000000000000004</v>
          </cell>
          <cell r="L9897">
            <v>1083</v>
          </cell>
        </row>
        <row r="9898">
          <cell r="A9898" t="str">
            <v>003901848</v>
          </cell>
          <cell r="C9898" t="str">
            <v>VTO 15 380</v>
          </cell>
          <cell r="D9898">
            <v>7.263565589301181</v>
          </cell>
          <cell r="E9898" t="str">
            <v>RC</v>
          </cell>
          <cell r="F9898">
            <v>40</v>
          </cell>
          <cell r="G9898">
            <v>4.3581393535807083</v>
          </cell>
          <cell r="H9898">
            <v>0</v>
          </cell>
          <cell r="I9898">
            <v>4.4017207471165154</v>
          </cell>
          <cell r="J9898">
            <v>554.61681413668089</v>
          </cell>
          <cell r="K9898">
            <v>0.55000000000000004</v>
          </cell>
          <cell r="L9898">
            <v>860</v>
          </cell>
        </row>
        <row r="9899">
          <cell r="A9899" t="str">
            <v>003901849</v>
          </cell>
          <cell r="C9899" t="str">
            <v>NVS 35/15 2m</v>
          </cell>
          <cell r="D9899">
            <v>6.295031304403861</v>
          </cell>
          <cell r="E9899" t="str">
            <v>RC</v>
          </cell>
          <cell r="F9899">
            <v>40</v>
          </cell>
          <cell r="G9899">
            <v>3.7770187826423163</v>
          </cell>
          <cell r="H9899">
            <v>0</v>
          </cell>
          <cell r="I9899">
            <v>3.8147889704687397</v>
          </cell>
          <cell r="J9899">
            <v>480.66341027906122</v>
          </cell>
          <cell r="K9899">
            <v>0.55000000000000004</v>
          </cell>
          <cell r="L9899">
            <v>746</v>
          </cell>
        </row>
        <row r="9900">
          <cell r="A9900" t="str">
            <v>003901850</v>
          </cell>
          <cell r="C9900" t="str">
            <v>NVS 35/7,5L 1m</v>
          </cell>
          <cell r="D9900">
            <v>2.0371894492569003</v>
          </cell>
          <cell r="E9900" t="str">
            <v>RC</v>
          </cell>
          <cell r="F9900">
            <v>40</v>
          </cell>
          <cell r="G9900">
            <v>1.2223136695541401</v>
          </cell>
          <cell r="H9900">
            <v>0</v>
          </cell>
          <cell r="I9900">
            <v>1.2345368062496815</v>
          </cell>
          <cell r="J9900">
            <v>155.55163758745988</v>
          </cell>
          <cell r="K9900">
            <v>0.55000000000000004</v>
          </cell>
          <cell r="L9900">
            <v>242</v>
          </cell>
        </row>
        <row r="9901">
          <cell r="A9901" t="str">
            <v>003901851</v>
          </cell>
          <cell r="C9901" t="str">
            <v>S4</v>
          </cell>
          <cell r="D9901">
            <v>0.31725182753532</v>
          </cell>
          <cell r="E9901" t="str">
            <v>RC</v>
          </cell>
          <cell r="F9901">
            <v>40</v>
          </cell>
          <cell r="G9901">
            <v>0.190351096521192</v>
          </cell>
          <cell r="H9901">
            <v>0</v>
          </cell>
          <cell r="I9901">
            <v>0.19225460748640394</v>
          </cell>
          <cell r="J9901">
            <v>24.224080543286895</v>
          </cell>
          <cell r="K9901">
            <v>0.55000000000000004</v>
          </cell>
          <cell r="L9901">
            <v>38</v>
          </cell>
        </row>
        <row r="9902">
          <cell r="A9902" t="str">
            <v>003901852</v>
          </cell>
          <cell r="C9902" t="str">
            <v>PA3</v>
          </cell>
          <cell r="D9902">
            <v>1.93375696407924</v>
          </cell>
          <cell r="E9902" t="str">
            <v>RC</v>
          </cell>
          <cell r="F9902">
            <v>40</v>
          </cell>
          <cell r="G9902">
            <v>1.160254178447544</v>
          </cell>
          <cell r="H9902">
            <v>0</v>
          </cell>
          <cell r="I9902">
            <v>1.1718567202320194</v>
          </cell>
          <cell r="J9902">
            <v>147.65394674923445</v>
          </cell>
          <cell r="K9902">
            <v>0.55000000000000004</v>
          </cell>
          <cell r="L9902">
            <v>229</v>
          </cell>
        </row>
        <row r="9903">
          <cell r="A9903" t="str">
            <v>003901853</v>
          </cell>
          <cell r="C9903" t="str">
            <v>SM PM20</v>
          </cell>
          <cell r="D9903">
            <v>0.21702056121588001</v>
          </cell>
          <cell r="E9903" t="str">
            <v>RC</v>
          </cell>
          <cell r="F9903">
            <v>40</v>
          </cell>
          <cell r="G9903">
            <v>0.13021233672952801</v>
          </cell>
          <cell r="H9903">
            <v>0</v>
          </cell>
          <cell r="I9903">
            <v>0.1315144600968233</v>
          </cell>
          <cell r="J9903">
            <v>16.570821972199735</v>
          </cell>
          <cell r="K9903">
            <v>0.55000000000000004</v>
          </cell>
          <cell r="L9903">
            <v>26</v>
          </cell>
        </row>
        <row r="9904">
          <cell r="A9904" t="str">
            <v>003901854</v>
          </cell>
          <cell r="C9904" t="str">
            <v>SM NPI41</v>
          </cell>
          <cell r="D9904">
            <v>0.71795611909872026</v>
          </cell>
          <cell r="E9904" t="str">
            <v>RC</v>
          </cell>
          <cell r="F9904">
            <v>40</v>
          </cell>
          <cell r="G9904">
            <v>0.43077367145923212</v>
          </cell>
          <cell r="H9904">
            <v>0</v>
          </cell>
          <cell r="I9904">
            <v>0.43508140817382446</v>
          </cell>
          <cell r="J9904">
            <v>54.820257429901879</v>
          </cell>
          <cell r="K9904">
            <v>0.55000000000000004</v>
          </cell>
          <cell r="L9904">
            <v>85</v>
          </cell>
        </row>
        <row r="9905">
          <cell r="A9905" t="str">
            <v>003901855</v>
          </cell>
          <cell r="C9905" t="str">
            <v>SM VP25</v>
          </cell>
          <cell r="D9905">
            <v>5.0115633159719994E-2</v>
          </cell>
          <cell r="E9905" t="str">
            <v>RC</v>
          </cell>
          <cell r="F9905">
            <v>40</v>
          </cell>
          <cell r="G9905">
            <v>3.0069379895831996E-2</v>
          </cell>
          <cell r="H9905">
            <v>0</v>
          </cell>
          <cell r="I9905">
            <v>3.0370073694790316E-2</v>
          </cell>
          <cell r="J9905">
            <v>3.82662928554358</v>
          </cell>
          <cell r="K9905">
            <v>0.55000000000000004</v>
          </cell>
          <cell r="L9905">
            <v>6</v>
          </cell>
        </row>
        <row r="9906">
          <cell r="A9906" t="str">
            <v>003901856</v>
          </cell>
          <cell r="C9906" t="str">
            <v>SM DM26</v>
          </cell>
          <cell r="D9906">
            <v>0.23379936350724001</v>
          </cell>
          <cell r="E9906" t="str">
            <v>RC</v>
          </cell>
          <cell r="F9906">
            <v>40</v>
          </cell>
          <cell r="G9906">
            <v>0.140279618104344</v>
          </cell>
          <cell r="H9906">
            <v>0</v>
          </cell>
          <cell r="I9906">
            <v>0.14168241428538744</v>
          </cell>
          <cell r="J9906">
            <v>17.851984199958817</v>
          </cell>
          <cell r="K9906">
            <v>0.55000000000000004</v>
          </cell>
          <cell r="L9906">
            <v>28</v>
          </cell>
        </row>
        <row r="9907">
          <cell r="A9907" t="str">
            <v>003901857</v>
          </cell>
          <cell r="C9907" t="str">
            <v>SM MM6</v>
          </cell>
          <cell r="D9907">
            <v>1.4526910404888</v>
          </cell>
          <cell r="E9907" t="str">
            <v>RC</v>
          </cell>
          <cell r="F9907">
            <v>40</v>
          </cell>
          <cell r="G9907">
            <v>0.87161462429327996</v>
          </cell>
          <cell r="H9907">
            <v>0</v>
          </cell>
          <cell r="I9907">
            <v>0.88033077053621278</v>
          </cell>
          <cell r="J9907">
            <v>110.92167708756281</v>
          </cell>
          <cell r="K9907">
            <v>0.55000000000000004</v>
          </cell>
          <cell r="L9907">
            <v>172</v>
          </cell>
        </row>
        <row r="9908">
          <cell r="A9908" t="str">
            <v>003901858</v>
          </cell>
          <cell r="C9908" t="str">
            <v>P KPA 35N</v>
          </cell>
          <cell r="D9908">
            <v>0.65128245736199997</v>
          </cell>
          <cell r="E9908" t="str">
            <v>RC</v>
          </cell>
          <cell r="F9908">
            <v>40</v>
          </cell>
          <cell r="G9908">
            <v>0.39076947441719995</v>
          </cell>
          <cell r="H9908">
            <v>0</v>
          </cell>
          <cell r="I9908">
            <v>0.39467716916137197</v>
          </cell>
          <cell r="J9908">
            <v>49.729323314332866</v>
          </cell>
          <cell r="K9908">
            <v>0.55000000000000004</v>
          </cell>
          <cell r="L9908">
            <v>78</v>
          </cell>
        </row>
        <row r="9909">
          <cell r="A9909" t="str">
            <v>003901866</v>
          </cell>
          <cell r="C9909" t="str">
            <v>VS 4 PA NL</v>
          </cell>
          <cell r="D9909">
            <v>1.26055272</v>
          </cell>
          <cell r="E9909" t="str">
            <v>RC</v>
          </cell>
          <cell r="F9909">
            <v>40</v>
          </cell>
          <cell r="G9909">
            <v>0.75633163199999998</v>
          </cell>
          <cell r="H9909">
            <v>0</v>
          </cell>
          <cell r="I9909">
            <v>0.76389494831999993</v>
          </cell>
          <cell r="J9909">
            <v>96.25076348831999</v>
          </cell>
          <cell r="K9909">
            <v>0.55000000000000004</v>
          </cell>
          <cell r="L9909">
            <v>150</v>
          </cell>
        </row>
        <row r="9910">
          <cell r="A9910" t="str">
            <v>003901750</v>
          </cell>
          <cell r="C9910" t="str">
            <v>EO3 Prazen</v>
          </cell>
          <cell r="D9910">
            <v>1.288465999302</v>
          </cell>
          <cell r="E9910" t="str">
            <v>RC</v>
          </cell>
          <cell r="F9910">
            <v>40</v>
          </cell>
          <cell r="G9910">
            <v>0.77307959958119998</v>
          </cell>
          <cell r="H9910">
            <v>0</v>
          </cell>
          <cell r="I9910">
            <v>0.78081039557701204</v>
          </cell>
          <cell r="J9910">
            <v>98.382109842703514</v>
          </cell>
          <cell r="K9910">
            <v>0.55000000000000004</v>
          </cell>
          <cell r="L9910">
            <v>153</v>
          </cell>
        </row>
        <row r="9911">
          <cell r="A9911" t="str">
            <v>003901752</v>
          </cell>
          <cell r="C9911" t="str">
            <v>EO3 1-10</v>
          </cell>
          <cell r="D9911">
            <v>2.2142947786800002</v>
          </cell>
          <cell r="E9911" t="str">
            <v>RC</v>
          </cell>
          <cell r="F9911">
            <v>40</v>
          </cell>
          <cell r="G9911">
            <v>1.3285768672080001</v>
          </cell>
          <cell r="H9911">
            <v>0</v>
          </cell>
          <cell r="I9911">
            <v>1.34186263588008</v>
          </cell>
          <cell r="J9911">
            <v>169.07469212089009</v>
          </cell>
          <cell r="K9911">
            <v>0.55000000000000004</v>
          </cell>
          <cell r="L9911">
            <v>263</v>
          </cell>
        </row>
        <row r="9912">
          <cell r="A9912" t="str">
            <v>003901754</v>
          </cell>
          <cell r="C9912" t="str">
            <v>EO3 11-20</v>
          </cell>
          <cell r="D9912">
            <v>2.2142947786800002</v>
          </cell>
          <cell r="E9912" t="str">
            <v>RC</v>
          </cell>
          <cell r="F9912">
            <v>40</v>
          </cell>
          <cell r="G9912">
            <v>1.3285768672080001</v>
          </cell>
          <cell r="H9912">
            <v>0</v>
          </cell>
          <cell r="I9912">
            <v>1.34186263588008</v>
          </cell>
          <cell r="J9912">
            <v>169.07469212089009</v>
          </cell>
          <cell r="K9912">
            <v>0.55000000000000004</v>
          </cell>
          <cell r="L9912">
            <v>263</v>
          </cell>
        </row>
        <row r="9913">
          <cell r="A9913" t="str">
            <v>003901756</v>
          </cell>
          <cell r="C9913" t="str">
            <v>EO3 21-30</v>
          </cell>
          <cell r="D9913">
            <v>2.2142947786800002</v>
          </cell>
          <cell r="E9913" t="str">
            <v>RC</v>
          </cell>
          <cell r="F9913">
            <v>40</v>
          </cell>
          <cell r="G9913">
            <v>1.3285768672080001</v>
          </cell>
          <cell r="H9913">
            <v>0</v>
          </cell>
          <cell r="I9913">
            <v>1.34186263588008</v>
          </cell>
          <cell r="J9913">
            <v>169.07469212089009</v>
          </cell>
          <cell r="K9913">
            <v>0.55000000000000004</v>
          </cell>
          <cell r="L9913">
            <v>263</v>
          </cell>
        </row>
        <row r="9914">
          <cell r="A9914" t="str">
            <v>003901758</v>
          </cell>
          <cell r="C9914" t="str">
            <v>EO3 31-40</v>
          </cell>
          <cell r="D9914">
            <v>2.2142947786800002</v>
          </cell>
          <cell r="E9914" t="str">
            <v>RC</v>
          </cell>
          <cell r="F9914">
            <v>40</v>
          </cell>
          <cell r="G9914">
            <v>1.3285768672080001</v>
          </cell>
          <cell r="H9914">
            <v>0</v>
          </cell>
          <cell r="I9914">
            <v>1.34186263588008</v>
          </cell>
          <cell r="J9914">
            <v>169.07469212089009</v>
          </cell>
          <cell r="K9914">
            <v>0.55000000000000004</v>
          </cell>
          <cell r="L9914">
            <v>263</v>
          </cell>
        </row>
        <row r="9915">
          <cell r="A9915" t="str">
            <v>003901760</v>
          </cell>
          <cell r="C9915" t="str">
            <v>EO3 41-50</v>
          </cell>
          <cell r="D9915">
            <v>2.2142947786800002</v>
          </cell>
          <cell r="E9915" t="str">
            <v>RC</v>
          </cell>
          <cell r="F9915">
            <v>40</v>
          </cell>
          <cell r="G9915">
            <v>1.3285768672080001</v>
          </cell>
          <cell r="H9915">
            <v>0</v>
          </cell>
          <cell r="I9915">
            <v>1.34186263588008</v>
          </cell>
          <cell r="J9915">
            <v>169.07469212089009</v>
          </cell>
          <cell r="K9915">
            <v>0.55000000000000004</v>
          </cell>
          <cell r="L9915">
            <v>263</v>
          </cell>
        </row>
        <row r="9916">
          <cell r="A9916" t="str">
            <v>003901762</v>
          </cell>
          <cell r="C9916" t="str">
            <v>EO3 51-60</v>
          </cell>
          <cell r="D9916">
            <v>2.2142947786800002</v>
          </cell>
          <cell r="E9916" t="str">
            <v>RC</v>
          </cell>
          <cell r="F9916">
            <v>40</v>
          </cell>
          <cell r="G9916">
            <v>1.3285768672080001</v>
          </cell>
          <cell r="H9916">
            <v>0</v>
          </cell>
          <cell r="I9916">
            <v>1.34186263588008</v>
          </cell>
          <cell r="J9916">
            <v>169.07469212089009</v>
          </cell>
          <cell r="K9916">
            <v>0.55000000000000004</v>
          </cell>
          <cell r="L9916">
            <v>263</v>
          </cell>
        </row>
        <row r="9917">
          <cell r="A9917" t="str">
            <v>003901764</v>
          </cell>
          <cell r="C9917" t="str">
            <v>EO3 61-70</v>
          </cell>
          <cell r="D9917">
            <v>2.2142947786800002</v>
          </cell>
          <cell r="E9917" t="str">
            <v>RC</v>
          </cell>
          <cell r="F9917">
            <v>40</v>
          </cell>
          <cell r="G9917">
            <v>1.3285768672080001</v>
          </cell>
          <cell r="H9917">
            <v>0</v>
          </cell>
          <cell r="I9917">
            <v>1.34186263588008</v>
          </cell>
          <cell r="J9917">
            <v>169.07469212089009</v>
          </cell>
          <cell r="K9917">
            <v>0.55000000000000004</v>
          </cell>
          <cell r="L9917">
            <v>263</v>
          </cell>
        </row>
        <row r="9918">
          <cell r="A9918" t="str">
            <v>003901766</v>
          </cell>
          <cell r="C9918" t="str">
            <v>EO3 71-80</v>
          </cell>
          <cell r="D9918">
            <v>2.2142947786800002</v>
          </cell>
          <cell r="E9918" t="str">
            <v>RC</v>
          </cell>
          <cell r="F9918">
            <v>40</v>
          </cell>
          <cell r="G9918">
            <v>1.3285768672080001</v>
          </cell>
          <cell r="H9918">
            <v>0</v>
          </cell>
          <cell r="I9918">
            <v>1.34186263588008</v>
          </cell>
          <cell r="J9918">
            <v>169.07469212089009</v>
          </cell>
          <cell r="K9918">
            <v>0.55000000000000004</v>
          </cell>
          <cell r="L9918">
            <v>263</v>
          </cell>
        </row>
        <row r="9919">
          <cell r="A9919" t="str">
            <v>003901768</v>
          </cell>
          <cell r="C9919" t="str">
            <v>EO3 81-90</v>
          </cell>
          <cell r="D9919">
            <v>2.2142947786800002</v>
          </cell>
          <cell r="E9919" t="str">
            <v>RC</v>
          </cell>
          <cell r="F9919">
            <v>40</v>
          </cell>
          <cell r="G9919">
            <v>1.3285768672080001</v>
          </cell>
          <cell r="H9919">
            <v>0</v>
          </cell>
          <cell r="I9919">
            <v>1.34186263588008</v>
          </cell>
          <cell r="J9919">
            <v>169.07469212089009</v>
          </cell>
          <cell r="K9919">
            <v>0.55000000000000004</v>
          </cell>
          <cell r="L9919">
            <v>263</v>
          </cell>
        </row>
        <row r="9920">
          <cell r="A9920" t="str">
            <v>003901770</v>
          </cell>
          <cell r="C9920" t="str">
            <v>EO3 91-100</v>
          </cell>
          <cell r="D9920">
            <v>2.2142947786800002</v>
          </cell>
          <cell r="E9920" t="str">
            <v>RC</v>
          </cell>
          <cell r="F9920">
            <v>40</v>
          </cell>
          <cell r="G9920">
            <v>1.3285768672080001</v>
          </cell>
          <cell r="H9920">
            <v>0</v>
          </cell>
          <cell r="I9920">
            <v>1.34186263588008</v>
          </cell>
          <cell r="J9920">
            <v>169.07469212089009</v>
          </cell>
          <cell r="K9920">
            <v>0.55000000000000004</v>
          </cell>
          <cell r="L9920">
            <v>263</v>
          </cell>
        </row>
        <row r="9921">
          <cell r="A9921" t="str">
            <v>003901772</v>
          </cell>
          <cell r="C9921" t="str">
            <v>EO3 1-50</v>
          </cell>
          <cell r="D9921">
            <v>2.2142947786800002</v>
          </cell>
          <cell r="E9921" t="str">
            <v>RC</v>
          </cell>
          <cell r="F9921">
            <v>40</v>
          </cell>
          <cell r="G9921">
            <v>1.3285768672080001</v>
          </cell>
          <cell r="H9921">
            <v>0</v>
          </cell>
          <cell r="I9921">
            <v>1.34186263588008</v>
          </cell>
          <cell r="J9921">
            <v>169.07469212089009</v>
          </cell>
          <cell r="K9921">
            <v>0.55000000000000004</v>
          </cell>
          <cell r="L9921">
            <v>263</v>
          </cell>
        </row>
        <row r="9922">
          <cell r="A9922" t="str">
            <v>003901774</v>
          </cell>
          <cell r="C9922" t="str">
            <v>EO3 51-100</v>
          </cell>
          <cell r="D9922">
            <v>2.2142947786800002</v>
          </cell>
          <cell r="E9922" t="str">
            <v>RC</v>
          </cell>
          <cell r="F9922">
            <v>40</v>
          </cell>
          <cell r="G9922">
            <v>1.3285768672080001</v>
          </cell>
          <cell r="H9922">
            <v>0</v>
          </cell>
          <cell r="I9922">
            <v>1.34186263588008</v>
          </cell>
          <cell r="J9922">
            <v>169.07469212089009</v>
          </cell>
          <cell r="K9922">
            <v>0.55000000000000004</v>
          </cell>
          <cell r="L9922">
            <v>263</v>
          </cell>
        </row>
        <row r="9923">
          <cell r="A9923" t="str">
            <v>003901776</v>
          </cell>
          <cell r="C9923" t="str">
            <v>EO3 101-150</v>
          </cell>
          <cell r="D9923">
            <v>2.2142947786800002</v>
          </cell>
          <cell r="E9923" t="str">
            <v>RC</v>
          </cell>
          <cell r="F9923">
            <v>40</v>
          </cell>
          <cell r="G9923">
            <v>1.3285768672080001</v>
          </cell>
          <cell r="H9923">
            <v>0</v>
          </cell>
          <cell r="I9923">
            <v>1.34186263588008</v>
          </cell>
          <cell r="J9923">
            <v>169.07469212089009</v>
          </cell>
          <cell r="K9923">
            <v>0.55000000000000004</v>
          </cell>
          <cell r="L9923">
            <v>263</v>
          </cell>
        </row>
        <row r="9924">
          <cell r="A9924" t="str">
            <v>003901778</v>
          </cell>
          <cell r="C9924" t="str">
            <v>EO3 151-200</v>
          </cell>
          <cell r="D9924">
            <v>2.2142947786800002</v>
          </cell>
          <cell r="E9924" t="str">
            <v>RC</v>
          </cell>
          <cell r="F9924">
            <v>40</v>
          </cell>
          <cell r="G9924">
            <v>1.3285768672080001</v>
          </cell>
          <cell r="H9924">
            <v>0</v>
          </cell>
          <cell r="I9924">
            <v>1.34186263588008</v>
          </cell>
          <cell r="J9924">
            <v>169.07469212089009</v>
          </cell>
          <cell r="K9924">
            <v>0.55000000000000004</v>
          </cell>
          <cell r="L9924">
            <v>263</v>
          </cell>
        </row>
        <row r="9925">
          <cell r="A9925" t="str">
            <v>003901780</v>
          </cell>
          <cell r="C9925" t="str">
            <v>EO3 201-250</v>
          </cell>
          <cell r="D9925">
            <v>2.2142947786800002</v>
          </cell>
          <cell r="E9925" t="str">
            <v>RC</v>
          </cell>
          <cell r="F9925">
            <v>40</v>
          </cell>
          <cell r="G9925">
            <v>1.3285768672080001</v>
          </cell>
          <cell r="H9925">
            <v>0</v>
          </cell>
          <cell r="I9925">
            <v>1.34186263588008</v>
          </cell>
          <cell r="J9925">
            <v>169.07469212089009</v>
          </cell>
          <cell r="K9925">
            <v>0.55000000000000004</v>
          </cell>
          <cell r="L9925">
            <v>263</v>
          </cell>
        </row>
        <row r="9926">
          <cell r="A9926" t="str">
            <v>003901782</v>
          </cell>
          <cell r="C9926" t="str">
            <v>EO3 251-300</v>
          </cell>
          <cell r="D9926">
            <v>2.2142947786800002</v>
          </cell>
          <cell r="E9926" t="str">
            <v>RC</v>
          </cell>
          <cell r="F9926">
            <v>40</v>
          </cell>
          <cell r="G9926">
            <v>1.3285768672080001</v>
          </cell>
          <cell r="H9926">
            <v>0</v>
          </cell>
          <cell r="I9926">
            <v>1.34186263588008</v>
          </cell>
          <cell r="J9926">
            <v>169.07469212089009</v>
          </cell>
          <cell r="K9926">
            <v>0.55000000000000004</v>
          </cell>
          <cell r="L9926">
            <v>263</v>
          </cell>
        </row>
        <row r="9927">
          <cell r="A9927" t="str">
            <v>003901784</v>
          </cell>
          <cell r="C9927" t="str">
            <v>EO3 301-350</v>
          </cell>
          <cell r="D9927">
            <v>2.2142947786800002</v>
          </cell>
          <cell r="E9927" t="str">
            <v>RC</v>
          </cell>
          <cell r="F9927">
            <v>40</v>
          </cell>
          <cell r="G9927">
            <v>1.3285768672080001</v>
          </cell>
          <cell r="H9927">
            <v>0</v>
          </cell>
          <cell r="I9927">
            <v>1.34186263588008</v>
          </cell>
          <cell r="J9927">
            <v>169.07469212089009</v>
          </cell>
          <cell r="K9927">
            <v>0.55000000000000004</v>
          </cell>
          <cell r="L9927">
            <v>263</v>
          </cell>
        </row>
        <row r="9928">
          <cell r="A9928" t="str">
            <v>003901786</v>
          </cell>
          <cell r="C9928" t="str">
            <v>EO3 351-400</v>
          </cell>
          <cell r="D9928">
            <v>2.2142947786800002</v>
          </cell>
          <cell r="E9928" t="str">
            <v>RC</v>
          </cell>
          <cell r="F9928">
            <v>40</v>
          </cell>
          <cell r="G9928">
            <v>1.3285768672080001</v>
          </cell>
          <cell r="H9928">
            <v>0</v>
          </cell>
          <cell r="I9928">
            <v>1.34186263588008</v>
          </cell>
          <cell r="J9928">
            <v>169.07469212089009</v>
          </cell>
          <cell r="K9928">
            <v>0.55000000000000004</v>
          </cell>
          <cell r="L9928">
            <v>263</v>
          </cell>
        </row>
        <row r="9929">
          <cell r="A9929" t="str">
            <v>003901788</v>
          </cell>
          <cell r="C9929" t="str">
            <v>EO3 401-450</v>
          </cell>
          <cell r="D9929">
            <v>2.2142947786800002</v>
          </cell>
          <cell r="E9929" t="str">
            <v>RC</v>
          </cell>
          <cell r="F9929">
            <v>40</v>
          </cell>
          <cell r="G9929">
            <v>1.3285768672080001</v>
          </cell>
          <cell r="H9929">
            <v>0</v>
          </cell>
          <cell r="I9929">
            <v>1.34186263588008</v>
          </cell>
          <cell r="J9929">
            <v>169.07469212089009</v>
          </cell>
          <cell r="K9929">
            <v>0.55000000000000004</v>
          </cell>
          <cell r="L9929">
            <v>263</v>
          </cell>
        </row>
        <row r="9930">
          <cell r="A9930" t="str">
            <v>003901790</v>
          </cell>
          <cell r="C9930" t="str">
            <v>EO3 451-500</v>
          </cell>
          <cell r="D9930">
            <v>2.2142947786800002</v>
          </cell>
          <cell r="E9930" t="str">
            <v>RC</v>
          </cell>
          <cell r="F9930">
            <v>40</v>
          </cell>
          <cell r="G9930">
            <v>1.3285768672080001</v>
          </cell>
          <cell r="H9930">
            <v>0</v>
          </cell>
          <cell r="I9930">
            <v>1.34186263588008</v>
          </cell>
          <cell r="J9930">
            <v>169.07469212089009</v>
          </cell>
          <cell r="K9930">
            <v>0.55000000000000004</v>
          </cell>
          <cell r="L9930">
            <v>263</v>
          </cell>
        </row>
        <row r="9931">
          <cell r="A9931" t="str">
            <v>003901792</v>
          </cell>
          <cell r="C9931" t="str">
            <v>EO3 501-550</v>
          </cell>
          <cell r="D9931">
            <v>2.2142947786800002</v>
          </cell>
          <cell r="E9931" t="str">
            <v>RC</v>
          </cell>
          <cell r="F9931">
            <v>40</v>
          </cell>
          <cell r="G9931">
            <v>1.3285768672080001</v>
          </cell>
          <cell r="H9931">
            <v>0</v>
          </cell>
          <cell r="I9931">
            <v>1.34186263588008</v>
          </cell>
          <cell r="J9931">
            <v>169.07469212089009</v>
          </cell>
          <cell r="K9931">
            <v>0.55000000000000004</v>
          </cell>
          <cell r="L9931">
            <v>263</v>
          </cell>
        </row>
        <row r="9932">
          <cell r="A9932" t="str">
            <v>003901794</v>
          </cell>
          <cell r="C9932" t="str">
            <v>EO3 551-600</v>
          </cell>
          <cell r="D9932">
            <v>2.2142947786800002</v>
          </cell>
          <cell r="E9932" t="str">
            <v>RC</v>
          </cell>
          <cell r="F9932">
            <v>40</v>
          </cell>
          <cell r="G9932">
            <v>1.3285768672080001</v>
          </cell>
          <cell r="H9932">
            <v>0</v>
          </cell>
          <cell r="I9932">
            <v>1.34186263588008</v>
          </cell>
          <cell r="J9932">
            <v>169.07469212089009</v>
          </cell>
          <cell r="K9932">
            <v>0.55000000000000004</v>
          </cell>
          <cell r="L9932">
            <v>263</v>
          </cell>
        </row>
        <row r="9933">
          <cell r="A9933" t="str">
            <v>003901796</v>
          </cell>
          <cell r="C9933" t="str">
            <v>EO3 601-650</v>
          </cell>
          <cell r="D9933">
            <v>2.2142947786800002</v>
          </cell>
          <cell r="E9933" t="str">
            <v>RC</v>
          </cell>
          <cell r="F9933">
            <v>40</v>
          </cell>
          <cell r="G9933">
            <v>1.3285768672080001</v>
          </cell>
          <cell r="H9933">
            <v>0</v>
          </cell>
          <cell r="I9933">
            <v>1.34186263588008</v>
          </cell>
          <cell r="J9933">
            <v>169.07469212089009</v>
          </cell>
          <cell r="K9933">
            <v>0.55000000000000004</v>
          </cell>
          <cell r="L9933">
            <v>263</v>
          </cell>
        </row>
        <row r="9934">
          <cell r="A9934" t="str">
            <v>003901798</v>
          </cell>
          <cell r="C9934" t="str">
            <v>EO3 651-700</v>
          </cell>
          <cell r="D9934">
            <v>2.2142947786800002</v>
          </cell>
          <cell r="E9934" t="str">
            <v>RC</v>
          </cell>
          <cell r="F9934">
            <v>40</v>
          </cell>
          <cell r="G9934">
            <v>1.3285768672080001</v>
          </cell>
          <cell r="H9934">
            <v>0</v>
          </cell>
          <cell r="I9934">
            <v>1.34186263588008</v>
          </cell>
          <cell r="J9934">
            <v>169.07469212089009</v>
          </cell>
          <cell r="K9934">
            <v>0.55000000000000004</v>
          </cell>
          <cell r="L9934">
            <v>263</v>
          </cell>
        </row>
        <row r="9935">
          <cell r="A9935" t="str">
            <v>003901800</v>
          </cell>
          <cell r="C9935" t="str">
            <v>EO3 701-750</v>
          </cell>
          <cell r="D9935">
            <v>2.2142947786800002</v>
          </cell>
          <cell r="E9935" t="str">
            <v>RC</v>
          </cell>
          <cell r="F9935">
            <v>40</v>
          </cell>
          <cell r="G9935">
            <v>1.3285768672080001</v>
          </cell>
          <cell r="H9935">
            <v>0</v>
          </cell>
          <cell r="I9935">
            <v>1.34186263588008</v>
          </cell>
          <cell r="J9935">
            <v>169.07469212089009</v>
          </cell>
          <cell r="K9935">
            <v>0.55000000000000004</v>
          </cell>
          <cell r="L9935">
            <v>263</v>
          </cell>
        </row>
        <row r="9936">
          <cell r="A9936" t="str">
            <v>003901802</v>
          </cell>
          <cell r="C9936" t="str">
            <v>EO3 751-800</v>
          </cell>
          <cell r="D9936">
            <v>2.2142947786800002</v>
          </cell>
          <cell r="E9936" t="str">
            <v>RC</v>
          </cell>
          <cell r="F9936">
            <v>40</v>
          </cell>
          <cell r="G9936">
            <v>1.3285768672080001</v>
          </cell>
          <cell r="H9936">
            <v>0</v>
          </cell>
          <cell r="I9936">
            <v>1.34186263588008</v>
          </cell>
          <cell r="J9936">
            <v>169.07469212089009</v>
          </cell>
          <cell r="K9936">
            <v>0.55000000000000004</v>
          </cell>
          <cell r="L9936">
            <v>263</v>
          </cell>
        </row>
        <row r="9937">
          <cell r="A9937" t="str">
            <v>003901804</v>
          </cell>
          <cell r="C9937" t="str">
            <v>EO3 801-850</v>
          </cell>
          <cell r="D9937">
            <v>2.2142947786800002</v>
          </cell>
          <cell r="E9937" t="str">
            <v>RC</v>
          </cell>
          <cell r="F9937">
            <v>40</v>
          </cell>
          <cell r="G9937">
            <v>1.3285768672080001</v>
          </cell>
          <cell r="H9937">
            <v>0</v>
          </cell>
          <cell r="I9937">
            <v>1.34186263588008</v>
          </cell>
          <cell r="J9937">
            <v>169.07469212089009</v>
          </cell>
          <cell r="K9937">
            <v>0.55000000000000004</v>
          </cell>
          <cell r="L9937">
            <v>263</v>
          </cell>
        </row>
        <row r="9938">
          <cell r="A9938" t="str">
            <v>003901806</v>
          </cell>
          <cell r="C9938" t="str">
            <v>EO3 851-900</v>
          </cell>
          <cell r="D9938">
            <v>2.2142947786800002</v>
          </cell>
          <cell r="E9938" t="str">
            <v>RC</v>
          </cell>
          <cell r="F9938">
            <v>40</v>
          </cell>
          <cell r="G9938">
            <v>1.3285768672080001</v>
          </cell>
          <cell r="H9938">
            <v>0</v>
          </cell>
          <cell r="I9938">
            <v>1.34186263588008</v>
          </cell>
          <cell r="J9938">
            <v>169.07469212089009</v>
          </cell>
          <cell r="K9938">
            <v>0.55000000000000004</v>
          </cell>
          <cell r="L9938">
            <v>263</v>
          </cell>
        </row>
        <row r="9939">
          <cell r="A9939" t="str">
            <v>003901808</v>
          </cell>
          <cell r="C9939" t="str">
            <v>EO3 901-950</v>
          </cell>
          <cell r="D9939">
            <v>2.2142947786800002</v>
          </cell>
          <cell r="E9939" t="str">
            <v>RC</v>
          </cell>
          <cell r="F9939">
            <v>40</v>
          </cell>
          <cell r="G9939">
            <v>1.3285768672080001</v>
          </cell>
          <cell r="H9939">
            <v>0</v>
          </cell>
          <cell r="I9939">
            <v>1.34186263588008</v>
          </cell>
          <cell r="J9939">
            <v>169.07469212089009</v>
          </cell>
          <cell r="K9939">
            <v>0.55000000000000004</v>
          </cell>
          <cell r="L9939">
            <v>263</v>
          </cell>
        </row>
        <row r="9940">
          <cell r="A9940" t="str">
            <v>003901810</v>
          </cell>
          <cell r="C9940" t="str">
            <v>EO3 951-1000</v>
          </cell>
          <cell r="D9940">
            <v>2.2142947786800002</v>
          </cell>
          <cell r="E9940" t="str">
            <v>RC</v>
          </cell>
          <cell r="F9940">
            <v>40</v>
          </cell>
          <cell r="G9940">
            <v>1.3285768672080001</v>
          </cell>
          <cell r="H9940">
            <v>0</v>
          </cell>
          <cell r="I9940">
            <v>1.34186263588008</v>
          </cell>
          <cell r="J9940">
            <v>169.07469212089009</v>
          </cell>
          <cell r="K9940">
            <v>0.55000000000000004</v>
          </cell>
          <cell r="L9940">
            <v>263</v>
          </cell>
        </row>
        <row r="9941">
          <cell r="A9941" t="str">
            <v>003901812</v>
          </cell>
          <cell r="C9941" t="str">
            <v>EO3 A-Z brez Q</v>
          </cell>
          <cell r="D9941">
            <v>2.2142947786800002</v>
          </cell>
          <cell r="E9941" t="str">
            <v>RC</v>
          </cell>
          <cell r="F9941">
            <v>40</v>
          </cell>
          <cell r="G9941">
            <v>1.3285768672080001</v>
          </cell>
          <cell r="H9941">
            <v>0</v>
          </cell>
          <cell r="I9941">
            <v>1.34186263588008</v>
          </cell>
          <cell r="J9941">
            <v>169.07469212089009</v>
          </cell>
          <cell r="K9941">
            <v>0.55000000000000004</v>
          </cell>
          <cell r="L9941">
            <v>263</v>
          </cell>
        </row>
        <row r="9942">
          <cell r="A9942" t="str">
            <v>003901814</v>
          </cell>
          <cell r="C9942" t="str">
            <v>EO3 a-z brez Q</v>
          </cell>
          <cell r="D9942">
            <v>2.2142947786800002</v>
          </cell>
          <cell r="E9942" t="str">
            <v>RC</v>
          </cell>
          <cell r="F9942">
            <v>40</v>
          </cell>
          <cell r="G9942">
            <v>1.3285768672080001</v>
          </cell>
          <cell r="H9942">
            <v>0</v>
          </cell>
          <cell r="I9942">
            <v>1.34186263588008</v>
          </cell>
          <cell r="J9942">
            <v>169.07469212089009</v>
          </cell>
          <cell r="K9942">
            <v>0.55000000000000004</v>
          </cell>
          <cell r="L9942">
            <v>263</v>
          </cell>
        </row>
        <row r="9943">
          <cell r="A9943" t="str">
            <v>003901816</v>
          </cell>
          <cell r="C9943" t="str">
            <v>EO3 L1,L2,L3,N,PE</v>
          </cell>
          <cell r="D9943">
            <v>2.2142947786800002</v>
          </cell>
          <cell r="E9943" t="str">
            <v>RC</v>
          </cell>
          <cell r="F9943">
            <v>40</v>
          </cell>
          <cell r="G9943">
            <v>1.3285768672080001</v>
          </cell>
          <cell r="H9943">
            <v>0</v>
          </cell>
          <cell r="I9943">
            <v>1.34186263588008</v>
          </cell>
          <cell r="J9943">
            <v>169.07469212089009</v>
          </cell>
          <cell r="K9943">
            <v>0.55000000000000004</v>
          </cell>
          <cell r="L9943">
            <v>263</v>
          </cell>
        </row>
        <row r="9944">
          <cell r="A9944" t="str">
            <v>003901751</v>
          </cell>
          <cell r="C9944" t="str">
            <v>EO4 Prazen</v>
          </cell>
          <cell r="D9944">
            <v>1.5298962641639995</v>
          </cell>
          <cell r="E9944" t="str">
            <v>RC</v>
          </cell>
          <cell r="F9944">
            <v>40</v>
          </cell>
          <cell r="G9944">
            <v>0.91793775849839965</v>
          </cell>
          <cell r="H9944">
            <v>0</v>
          </cell>
          <cell r="I9944">
            <v>0.92711713608338364</v>
          </cell>
          <cell r="J9944">
            <v>116.81675914650634</v>
          </cell>
          <cell r="K9944">
            <v>0.55000000000000004</v>
          </cell>
          <cell r="L9944">
            <v>182</v>
          </cell>
        </row>
        <row r="9945">
          <cell r="A9945" t="str">
            <v>003901753</v>
          </cell>
          <cell r="C9945" t="str">
            <v>EO4 1-10</v>
          </cell>
          <cell r="D9945">
            <v>2.5443624110400007</v>
          </cell>
          <cell r="E9945" t="str">
            <v>RC</v>
          </cell>
          <cell r="F9945">
            <v>40</v>
          </cell>
          <cell r="G9945">
            <v>1.5266174466240003</v>
          </cell>
          <cell r="H9945">
            <v>0</v>
          </cell>
          <cell r="I9945">
            <v>1.5418836210902405</v>
          </cell>
          <cell r="J9945">
            <v>194.27733625737031</v>
          </cell>
          <cell r="K9945">
            <v>0.55000000000000004</v>
          </cell>
          <cell r="L9945">
            <v>302</v>
          </cell>
        </row>
        <row r="9946">
          <cell r="A9946" t="str">
            <v>003901755</v>
          </cell>
          <cell r="C9946" t="str">
            <v>EO4 11-20</v>
          </cell>
          <cell r="D9946">
            <v>2.5443624110400007</v>
          </cell>
          <cell r="E9946" t="str">
            <v>RC</v>
          </cell>
          <cell r="F9946">
            <v>40</v>
          </cell>
          <cell r="G9946">
            <v>1.5266174466240003</v>
          </cell>
          <cell r="H9946">
            <v>0</v>
          </cell>
          <cell r="I9946">
            <v>1.5418836210902405</v>
          </cell>
          <cell r="J9946">
            <v>194.27733625737031</v>
          </cell>
          <cell r="K9946">
            <v>0.55000000000000004</v>
          </cell>
          <cell r="L9946">
            <v>302</v>
          </cell>
        </row>
        <row r="9947">
          <cell r="A9947" t="str">
            <v>003901757</v>
          </cell>
          <cell r="C9947" t="str">
            <v>EO4 21-30</v>
          </cell>
          <cell r="D9947">
            <v>2.5443624110400007</v>
          </cell>
          <cell r="E9947" t="str">
            <v>RC</v>
          </cell>
          <cell r="F9947">
            <v>40</v>
          </cell>
          <cell r="G9947">
            <v>1.5266174466240003</v>
          </cell>
          <cell r="H9947">
            <v>0</v>
          </cell>
          <cell r="I9947">
            <v>1.5418836210902405</v>
          </cell>
          <cell r="J9947">
            <v>194.27733625737031</v>
          </cell>
          <cell r="K9947">
            <v>0.55000000000000004</v>
          </cell>
          <cell r="L9947">
            <v>302</v>
          </cell>
        </row>
        <row r="9948">
          <cell r="A9948" t="str">
            <v>003901759</v>
          </cell>
          <cell r="C9948" t="str">
            <v>EO4 31-40</v>
          </cell>
          <cell r="D9948">
            <v>2.5443624110400007</v>
          </cell>
          <cell r="E9948" t="str">
            <v>RC</v>
          </cell>
          <cell r="F9948">
            <v>40</v>
          </cell>
          <cell r="G9948">
            <v>1.5266174466240003</v>
          </cell>
          <cell r="H9948">
            <v>0</v>
          </cell>
          <cell r="I9948">
            <v>1.5418836210902405</v>
          </cell>
          <cell r="J9948">
            <v>194.27733625737031</v>
          </cell>
          <cell r="K9948">
            <v>0.55000000000000004</v>
          </cell>
          <cell r="L9948">
            <v>302</v>
          </cell>
        </row>
        <row r="9949">
          <cell r="A9949" t="str">
            <v>003901761</v>
          </cell>
          <cell r="C9949" t="str">
            <v>EO4 41-50</v>
          </cell>
          <cell r="D9949">
            <v>2.5443624110400007</v>
          </cell>
          <cell r="E9949" t="str">
            <v>RC</v>
          </cell>
          <cell r="F9949">
            <v>40</v>
          </cell>
          <cell r="G9949">
            <v>1.5266174466240003</v>
          </cell>
          <cell r="H9949">
            <v>0</v>
          </cell>
          <cell r="I9949">
            <v>1.5418836210902405</v>
          </cell>
          <cell r="J9949">
            <v>194.27733625737031</v>
          </cell>
          <cell r="K9949">
            <v>0.55000000000000004</v>
          </cell>
          <cell r="L9949">
            <v>302</v>
          </cell>
        </row>
        <row r="9950">
          <cell r="A9950" t="str">
            <v>003901763</v>
          </cell>
          <cell r="C9950" t="str">
            <v>EO4 51-60</v>
          </cell>
          <cell r="D9950">
            <v>2.5443624110400007</v>
          </cell>
          <cell r="E9950" t="str">
            <v>RC</v>
          </cell>
          <cell r="F9950">
            <v>40</v>
          </cell>
          <cell r="G9950">
            <v>1.5266174466240003</v>
          </cell>
          <cell r="H9950">
            <v>0</v>
          </cell>
          <cell r="I9950">
            <v>1.5418836210902405</v>
          </cell>
          <cell r="J9950">
            <v>194.27733625737031</v>
          </cell>
          <cell r="K9950">
            <v>0.55000000000000004</v>
          </cell>
          <cell r="L9950">
            <v>302</v>
          </cell>
        </row>
        <row r="9951">
          <cell r="A9951" t="str">
            <v>003901765</v>
          </cell>
          <cell r="C9951" t="str">
            <v>EO4 61-70</v>
          </cell>
          <cell r="D9951">
            <v>2.5443624110400007</v>
          </cell>
          <cell r="E9951" t="str">
            <v>RC</v>
          </cell>
          <cell r="F9951">
            <v>40</v>
          </cell>
          <cell r="G9951">
            <v>1.5266174466240003</v>
          </cell>
          <cell r="H9951">
            <v>0</v>
          </cell>
          <cell r="I9951">
            <v>1.5418836210902405</v>
          </cell>
          <cell r="J9951">
            <v>194.27733625737031</v>
          </cell>
          <cell r="K9951">
            <v>0.55000000000000004</v>
          </cell>
          <cell r="L9951">
            <v>302</v>
          </cell>
        </row>
        <row r="9952">
          <cell r="A9952" t="str">
            <v>003901767</v>
          </cell>
          <cell r="C9952" t="str">
            <v>EO4 71-80</v>
          </cell>
          <cell r="D9952">
            <v>2.5443624110400007</v>
          </cell>
          <cell r="E9952" t="str">
            <v>RC</v>
          </cell>
          <cell r="F9952">
            <v>40</v>
          </cell>
          <cell r="G9952">
            <v>1.5266174466240003</v>
          </cell>
          <cell r="H9952">
            <v>0</v>
          </cell>
          <cell r="I9952">
            <v>1.5418836210902405</v>
          </cell>
          <cell r="J9952">
            <v>194.27733625737031</v>
          </cell>
          <cell r="K9952">
            <v>0.55000000000000004</v>
          </cell>
          <cell r="L9952">
            <v>302</v>
          </cell>
        </row>
        <row r="9953">
          <cell r="A9953" t="str">
            <v>003901769</v>
          </cell>
          <cell r="C9953" t="str">
            <v>EO4 81-90</v>
          </cell>
          <cell r="D9953">
            <v>2.5443624110400007</v>
          </cell>
          <cell r="E9953" t="str">
            <v>RC</v>
          </cell>
          <cell r="F9953">
            <v>40</v>
          </cell>
          <cell r="G9953">
            <v>1.5266174466240003</v>
          </cell>
          <cell r="H9953">
            <v>0</v>
          </cell>
          <cell r="I9953">
            <v>1.5418836210902405</v>
          </cell>
          <cell r="J9953">
            <v>194.27733625737031</v>
          </cell>
          <cell r="K9953">
            <v>0.55000000000000004</v>
          </cell>
          <cell r="L9953">
            <v>302</v>
          </cell>
        </row>
        <row r="9954">
          <cell r="A9954" t="str">
            <v>003901771</v>
          </cell>
          <cell r="C9954" t="str">
            <v>EO4 91-100</v>
          </cell>
          <cell r="D9954">
            <v>2.5443624110400007</v>
          </cell>
          <cell r="E9954" t="str">
            <v>RC</v>
          </cell>
          <cell r="F9954">
            <v>40</v>
          </cell>
          <cell r="G9954">
            <v>1.5266174466240003</v>
          </cell>
          <cell r="H9954">
            <v>0</v>
          </cell>
          <cell r="I9954">
            <v>1.5418836210902405</v>
          </cell>
          <cell r="J9954">
            <v>194.27733625737031</v>
          </cell>
          <cell r="K9954">
            <v>0.55000000000000004</v>
          </cell>
          <cell r="L9954">
            <v>302</v>
          </cell>
        </row>
        <row r="9955">
          <cell r="A9955" t="str">
            <v>003901773</v>
          </cell>
          <cell r="C9955" t="str">
            <v>EO4 1-50</v>
          </cell>
          <cell r="D9955">
            <v>2.5443624110400007</v>
          </cell>
          <cell r="E9955" t="str">
            <v>RC</v>
          </cell>
          <cell r="F9955">
            <v>40</v>
          </cell>
          <cell r="G9955">
            <v>1.5266174466240003</v>
          </cell>
          <cell r="H9955">
            <v>0</v>
          </cell>
          <cell r="I9955">
            <v>1.5418836210902405</v>
          </cell>
          <cell r="J9955">
            <v>194.27733625737031</v>
          </cell>
          <cell r="K9955">
            <v>0.55000000000000004</v>
          </cell>
          <cell r="L9955">
            <v>302</v>
          </cell>
        </row>
        <row r="9956">
          <cell r="A9956" t="str">
            <v>003901775</v>
          </cell>
          <cell r="C9956" t="str">
            <v>EO4 51-100</v>
          </cell>
          <cell r="D9956">
            <v>2.5443624110400007</v>
          </cell>
          <cell r="E9956" t="str">
            <v>RC</v>
          </cell>
          <cell r="F9956">
            <v>40</v>
          </cell>
          <cell r="G9956">
            <v>1.5266174466240003</v>
          </cell>
          <cell r="H9956">
            <v>0</v>
          </cell>
          <cell r="I9956">
            <v>1.5418836210902405</v>
          </cell>
          <cell r="J9956">
            <v>194.27733625737031</v>
          </cell>
          <cell r="K9956">
            <v>0.55000000000000004</v>
          </cell>
          <cell r="L9956">
            <v>302</v>
          </cell>
        </row>
        <row r="9957">
          <cell r="A9957" t="str">
            <v>003901777</v>
          </cell>
          <cell r="C9957" t="str">
            <v>EO4 101-150</v>
          </cell>
          <cell r="D9957">
            <v>2.5443624110400007</v>
          </cell>
          <cell r="E9957" t="str">
            <v>RC</v>
          </cell>
          <cell r="F9957">
            <v>40</v>
          </cell>
          <cell r="G9957">
            <v>1.5266174466240003</v>
          </cell>
          <cell r="H9957">
            <v>0</v>
          </cell>
          <cell r="I9957">
            <v>1.5418836210902405</v>
          </cell>
          <cell r="J9957">
            <v>194.27733625737031</v>
          </cell>
          <cell r="K9957">
            <v>0.55000000000000004</v>
          </cell>
          <cell r="L9957">
            <v>302</v>
          </cell>
        </row>
        <row r="9958">
          <cell r="A9958" t="str">
            <v>003901779</v>
          </cell>
          <cell r="C9958" t="str">
            <v>EO4 151-200</v>
          </cell>
          <cell r="D9958">
            <v>2.5269846780780001</v>
          </cell>
          <cell r="E9958" t="str">
            <v>RC</v>
          </cell>
          <cell r="F9958">
            <v>40</v>
          </cell>
          <cell r="G9958">
            <v>1.5161908068468</v>
          </cell>
          <cell r="H9958">
            <v>0</v>
          </cell>
          <cell r="I9958">
            <v>1.5313527149152679</v>
          </cell>
          <cell r="J9958">
            <v>192.95044207932375</v>
          </cell>
          <cell r="K9958">
            <v>0.55000000000000004</v>
          </cell>
          <cell r="L9958">
            <v>300</v>
          </cell>
        </row>
        <row r="9959">
          <cell r="A9959" t="str">
            <v>003901781</v>
          </cell>
          <cell r="C9959" t="str">
            <v>EO4 201-250</v>
          </cell>
          <cell r="D9959">
            <v>2.5443624110400007</v>
          </cell>
          <cell r="E9959" t="str">
            <v>RC</v>
          </cell>
          <cell r="F9959">
            <v>40</v>
          </cell>
          <cell r="G9959">
            <v>1.5266174466240003</v>
          </cell>
          <cell r="H9959">
            <v>0</v>
          </cell>
          <cell r="I9959">
            <v>1.5418836210902405</v>
          </cell>
          <cell r="J9959">
            <v>194.27733625737031</v>
          </cell>
          <cell r="K9959">
            <v>0.55000000000000004</v>
          </cell>
          <cell r="L9959">
            <v>302</v>
          </cell>
        </row>
        <row r="9960">
          <cell r="A9960" t="str">
            <v>003901783</v>
          </cell>
          <cell r="C9960" t="str">
            <v>EO4 251-300</v>
          </cell>
          <cell r="D9960">
            <v>2.5443624110400007</v>
          </cell>
          <cell r="E9960" t="str">
            <v>RC</v>
          </cell>
          <cell r="F9960">
            <v>40</v>
          </cell>
          <cell r="G9960">
            <v>1.5266174466240003</v>
          </cell>
          <cell r="H9960">
            <v>0</v>
          </cell>
          <cell r="I9960">
            <v>1.5418836210902405</v>
          </cell>
          <cell r="J9960">
            <v>194.27733625737031</v>
          </cell>
          <cell r="K9960">
            <v>0.55000000000000004</v>
          </cell>
          <cell r="L9960">
            <v>302</v>
          </cell>
        </row>
        <row r="9961">
          <cell r="A9961" t="str">
            <v>003901785</v>
          </cell>
          <cell r="C9961" t="str">
            <v>EO4 301-350</v>
          </cell>
          <cell r="D9961">
            <v>2.5443624110400007</v>
          </cell>
          <cell r="E9961" t="str">
            <v>RC</v>
          </cell>
          <cell r="F9961">
            <v>40</v>
          </cell>
          <cell r="G9961">
            <v>1.5266174466240003</v>
          </cell>
          <cell r="H9961">
            <v>0</v>
          </cell>
          <cell r="I9961">
            <v>1.5418836210902405</v>
          </cell>
          <cell r="J9961">
            <v>194.27733625737031</v>
          </cell>
          <cell r="K9961">
            <v>0.55000000000000004</v>
          </cell>
          <cell r="L9961">
            <v>302</v>
          </cell>
        </row>
        <row r="9962">
          <cell r="A9962" t="str">
            <v>003901787</v>
          </cell>
          <cell r="C9962" t="str">
            <v>EO4 351-400</v>
          </cell>
          <cell r="D9962">
            <v>2.5443624110400007</v>
          </cell>
          <cell r="E9962" t="str">
            <v>RC</v>
          </cell>
          <cell r="F9962">
            <v>40</v>
          </cell>
          <cell r="G9962">
            <v>1.5266174466240003</v>
          </cell>
          <cell r="H9962">
            <v>0</v>
          </cell>
          <cell r="I9962">
            <v>1.5418836210902405</v>
          </cell>
          <cell r="J9962">
            <v>194.27733625737031</v>
          </cell>
          <cell r="K9962">
            <v>0.55000000000000004</v>
          </cell>
          <cell r="L9962">
            <v>302</v>
          </cell>
        </row>
        <row r="9963">
          <cell r="A9963" t="str">
            <v>003901789</v>
          </cell>
          <cell r="C9963" t="str">
            <v>EO4 401-450</v>
          </cell>
          <cell r="D9963">
            <v>2.5443624110400007</v>
          </cell>
          <cell r="E9963" t="str">
            <v>RC</v>
          </cell>
          <cell r="F9963">
            <v>40</v>
          </cell>
          <cell r="G9963">
            <v>1.5266174466240003</v>
          </cell>
          <cell r="H9963">
            <v>0</v>
          </cell>
          <cell r="I9963">
            <v>1.5418836210902405</v>
          </cell>
          <cell r="J9963">
            <v>194.27733625737031</v>
          </cell>
          <cell r="K9963">
            <v>0.55000000000000004</v>
          </cell>
          <cell r="L9963">
            <v>302</v>
          </cell>
        </row>
        <row r="9964">
          <cell r="A9964" t="str">
            <v>003901791</v>
          </cell>
          <cell r="C9964" t="str">
            <v>EO4 451-500</v>
          </cell>
          <cell r="D9964">
            <v>2.5443624110400007</v>
          </cell>
          <cell r="E9964" t="str">
            <v>RC</v>
          </cell>
          <cell r="F9964">
            <v>40</v>
          </cell>
          <cell r="G9964">
            <v>1.5266174466240003</v>
          </cell>
          <cell r="H9964">
            <v>0</v>
          </cell>
          <cell r="I9964">
            <v>1.5418836210902405</v>
          </cell>
          <cell r="J9964">
            <v>194.27733625737031</v>
          </cell>
          <cell r="K9964">
            <v>0.55000000000000004</v>
          </cell>
          <cell r="L9964">
            <v>302</v>
          </cell>
        </row>
        <row r="9965">
          <cell r="A9965" t="str">
            <v>003901793</v>
          </cell>
          <cell r="C9965" t="str">
            <v>EO4 501-550</v>
          </cell>
          <cell r="D9965">
            <v>2.5443624110400007</v>
          </cell>
          <cell r="E9965" t="str">
            <v>RC</v>
          </cell>
          <cell r="F9965">
            <v>40</v>
          </cell>
          <cell r="G9965">
            <v>1.5266174466240003</v>
          </cell>
          <cell r="H9965">
            <v>0</v>
          </cell>
          <cell r="I9965">
            <v>1.5418836210902405</v>
          </cell>
          <cell r="J9965">
            <v>194.27733625737031</v>
          </cell>
          <cell r="K9965">
            <v>0.55000000000000004</v>
          </cell>
          <cell r="L9965">
            <v>302</v>
          </cell>
        </row>
        <row r="9966">
          <cell r="A9966" t="str">
            <v>003901795</v>
          </cell>
          <cell r="C9966" t="str">
            <v>EO4 551-600</v>
          </cell>
          <cell r="D9966">
            <v>2.5443624110400007</v>
          </cell>
          <cell r="E9966" t="str">
            <v>RC</v>
          </cell>
          <cell r="F9966">
            <v>40</v>
          </cell>
          <cell r="G9966">
            <v>1.5266174466240003</v>
          </cell>
          <cell r="H9966">
            <v>0</v>
          </cell>
          <cell r="I9966">
            <v>1.5418836210902405</v>
          </cell>
          <cell r="J9966">
            <v>194.27733625737031</v>
          </cell>
          <cell r="K9966">
            <v>0.55000000000000004</v>
          </cell>
          <cell r="L9966">
            <v>302</v>
          </cell>
        </row>
        <row r="9967">
          <cell r="A9967" t="str">
            <v>003901797</v>
          </cell>
          <cell r="C9967" t="str">
            <v>EO4 601-650</v>
          </cell>
          <cell r="D9967">
            <v>2.5443624110400007</v>
          </cell>
          <cell r="E9967" t="str">
            <v>RC</v>
          </cell>
          <cell r="F9967">
            <v>40</v>
          </cell>
          <cell r="G9967">
            <v>1.5266174466240003</v>
          </cell>
          <cell r="H9967">
            <v>0</v>
          </cell>
          <cell r="I9967">
            <v>1.5418836210902405</v>
          </cell>
          <cell r="J9967">
            <v>194.27733625737031</v>
          </cell>
          <cell r="K9967">
            <v>0.55000000000000004</v>
          </cell>
          <cell r="L9967">
            <v>302</v>
          </cell>
        </row>
        <row r="9968">
          <cell r="A9968" t="str">
            <v>003901799</v>
          </cell>
          <cell r="C9968" t="str">
            <v>EO4 651-700</v>
          </cell>
          <cell r="D9968">
            <v>2.5443624110400007</v>
          </cell>
          <cell r="E9968" t="str">
            <v>RC</v>
          </cell>
          <cell r="F9968">
            <v>40</v>
          </cell>
          <cell r="G9968">
            <v>1.5266174466240003</v>
          </cell>
          <cell r="H9968">
            <v>0</v>
          </cell>
          <cell r="I9968">
            <v>1.5418836210902405</v>
          </cell>
          <cell r="J9968">
            <v>194.27733625737031</v>
          </cell>
          <cell r="K9968">
            <v>0.55000000000000004</v>
          </cell>
          <cell r="L9968">
            <v>302</v>
          </cell>
        </row>
        <row r="9969">
          <cell r="A9969" t="str">
            <v>003901801</v>
          </cell>
          <cell r="C9969" t="str">
            <v>EO4 701-750</v>
          </cell>
          <cell r="D9969">
            <v>2.5443624110400007</v>
          </cell>
          <cell r="E9969" t="str">
            <v>RC</v>
          </cell>
          <cell r="F9969">
            <v>40</v>
          </cell>
          <cell r="G9969">
            <v>1.5266174466240003</v>
          </cell>
          <cell r="H9969">
            <v>0</v>
          </cell>
          <cell r="I9969">
            <v>1.5418836210902405</v>
          </cell>
          <cell r="J9969">
            <v>194.27733625737031</v>
          </cell>
          <cell r="K9969">
            <v>0.55000000000000004</v>
          </cell>
          <cell r="L9969">
            <v>302</v>
          </cell>
        </row>
        <row r="9970">
          <cell r="A9970" t="str">
            <v>003901803</v>
          </cell>
          <cell r="C9970" t="str">
            <v>EO4 751-800</v>
          </cell>
          <cell r="D9970">
            <v>2.5443624110400007</v>
          </cell>
          <cell r="E9970" t="str">
            <v>RC</v>
          </cell>
          <cell r="F9970">
            <v>40</v>
          </cell>
          <cell r="G9970">
            <v>1.5266174466240003</v>
          </cell>
          <cell r="H9970">
            <v>0</v>
          </cell>
          <cell r="I9970">
            <v>1.5418836210902405</v>
          </cell>
          <cell r="J9970">
            <v>194.27733625737031</v>
          </cell>
          <cell r="K9970">
            <v>0.55000000000000004</v>
          </cell>
          <cell r="L9970">
            <v>302</v>
          </cell>
        </row>
        <row r="9971">
          <cell r="A9971" t="str">
            <v>003901805</v>
          </cell>
          <cell r="C9971" t="str">
            <v>EO4 801-850</v>
          </cell>
          <cell r="D9971">
            <v>2.5443624110400007</v>
          </cell>
          <cell r="E9971" t="str">
            <v>RC</v>
          </cell>
          <cell r="F9971">
            <v>40</v>
          </cell>
          <cell r="G9971">
            <v>1.5266174466240003</v>
          </cell>
          <cell r="H9971">
            <v>0</v>
          </cell>
          <cell r="I9971">
            <v>1.5418836210902405</v>
          </cell>
          <cell r="J9971">
            <v>194.27733625737031</v>
          </cell>
          <cell r="K9971">
            <v>0.55000000000000004</v>
          </cell>
          <cell r="L9971">
            <v>302</v>
          </cell>
        </row>
        <row r="9972">
          <cell r="A9972" t="str">
            <v>003901807</v>
          </cell>
          <cell r="C9972" t="str">
            <v>EO4 851-900</v>
          </cell>
          <cell r="D9972">
            <v>2.5443624110400007</v>
          </cell>
          <cell r="E9972" t="str">
            <v>RC</v>
          </cell>
          <cell r="F9972">
            <v>40</v>
          </cell>
          <cell r="G9972">
            <v>1.5266174466240003</v>
          </cell>
          <cell r="H9972">
            <v>0</v>
          </cell>
          <cell r="I9972">
            <v>1.5418836210902405</v>
          </cell>
          <cell r="J9972">
            <v>194.27733625737031</v>
          </cell>
          <cell r="K9972">
            <v>0.55000000000000004</v>
          </cell>
          <cell r="L9972">
            <v>302</v>
          </cell>
        </row>
        <row r="9973">
          <cell r="A9973" t="str">
            <v>003901809</v>
          </cell>
          <cell r="C9973" t="str">
            <v>EO4 901-500</v>
          </cell>
          <cell r="D9973">
            <v>2.5443624110400007</v>
          </cell>
          <cell r="E9973" t="str">
            <v>RC</v>
          </cell>
          <cell r="F9973">
            <v>40</v>
          </cell>
          <cell r="G9973">
            <v>1.5266174466240003</v>
          </cell>
          <cell r="H9973">
            <v>0</v>
          </cell>
          <cell r="I9973">
            <v>1.5418836210902405</v>
          </cell>
          <cell r="J9973">
            <v>194.27733625737031</v>
          </cell>
          <cell r="K9973">
            <v>0.55000000000000004</v>
          </cell>
          <cell r="L9973">
            <v>302</v>
          </cell>
        </row>
        <row r="9974">
          <cell r="A9974" t="str">
            <v>003901811</v>
          </cell>
          <cell r="C9974" t="str">
            <v>EO4 951-1000</v>
          </cell>
          <cell r="D9974">
            <v>2.5443624110400007</v>
          </cell>
          <cell r="E9974" t="str">
            <v>RC</v>
          </cell>
          <cell r="F9974">
            <v>40</v>
          </cell>
          <cell r="G9974">
            <v>1.5266174466240003</v>
          </cell>
          <cell r="H9974">
            <v>0</v>
          </cell>
          <cell r="I9974">
            <v>1.5418836210902405</v>
          </cell>
          <cell r="J9974">
            <v>194.27733625737031</v>
          </cell>
          <cell r="K9974">
            <v>0.55000000000000004</v>
          </cell>
          <cell r="L9974">
            <v>302</v>
          </cell>
        </row>
        <row r="9975">
          <cell r="A9975" t="str">
            <v>003901813</v>
          </cell>
          <cell r="C9975" t="str">
            <v>EO4 A-Z brez Q</v>
          </cell>
          <cell r="D9975">
            <v>2.5443624110400007</v>
          </cell>
          <cell r="E9975" t="str">
            <v>RC</v>
          </cell>
          <cell r="F9975">
            <v>40</v>
          </cell>
          <cell r="G9975">
            <v>1.5266174466240003</v>
          </cell>
          <cell r="H9975">
            <v>0</v>
          </cell>
          <cell r="I9975">
            <v>1.5418836210902405</v>
          </cell>
          <cell r="J9975">
            <v>194.27733625737031</v>
          </cell>
          <cell r="K9975">
            <v>0.55000000000000004</v>
          </cell>
          <cell r="L9975">
            <v>302</v>
          </cell>
        </row>
        <row r="9976">
          <cell r="A9976" t="str">
            <v>003901815</v>
          </cell>
          <cell r="C9976" t="str">
            <v>EO4 a-z brez Q</v>
          </cell>
          <cell r="D9976">
            <v>2.5443624110400007</v>
          </cell>
          <cell r="E9976" t="str">
            <v>RC</v>
          </cell>
          <cell r="F9976">
            <v>40</v>
          </cell>
          <cell r="G9976">
            <v>1.5266174466240003</v>
          </cell>
          <cell r="H9976">
            <v>0</v>
          </cell>
          <cell r="I9976">
            <v>1.5418836210902405</v>
          </cell>
          <cell r="J9976">
            <v>194.27733625737031</v>
          </cell>
          <cell r="K9976">
            <v>0.55000000000000004</v>
          </cell>
          <cell r="L9976">
            <v>302</v>
          </cell>
        </row>
        <row r="9977">
          <cell r="A9977" t="str">
            <v>003901817</v>
          </cell>
          <cell r="C9977" t="str">
            <v>EO4 L1,L2,L3,N,PE</v>
          </cell>
          <cell r="D9977">
            <v>2.5443624110400007</v>
          </cell>
          <cell r="E9977" t="str">
            <v>RC</v>
          </cell>
          <cell r="F9977">
            <v>40</v>
          </cell>
          <cell r="G9977">
            <v>1.5266174466240003</v>
          </cell>
          <cell r="H9977">
            <v>0</v>
          </cell>
          <cell r="I9977">
            <v>1.5418836210902405</v>
          </cell>
          <cell r="J9977">
            <v>194.27733625737031</v>
          </cell>
          <cell r="K9977">
            <v>0.55000000000000004</v>
          </cell>
          <cell r="L9977">
            <v>302</v>
          </cell>
        </row>
        <row r="9978">
          <cell r="A9978" t="str">
            <v>003901818</v>
          </cell>
          <cell r="C9978" t="str">
            <v>NE03</v>
          </cell>
          <cell r="D9978">
            <v>0.10590580654199998</v>
          </cell>
          <cell r="E9978" t="str">
            <v>RC</v>
          </cell>
          <cell r="F9978">
            <v>40</v>
          </cell>
          <cell r="G9978">
            <v>6.3543483925199984E-2</v>
          </cell>
          <cell r="H9978">
            <v>0</v>
          </cell>
          <cell r="I9978">
            <v>6.4178918764451989E-2</v>
          </cell>
          <cell r="J9978">
            <v>8.0865437643209503</v>
          </cell>
          <cell r="K9978">
            <v>0.55000000000000004</v>
          </cell>
          <cell r="L9978">
            <v>13</v>
          </cell>
        </row>
        <row r="9979">
          <cell r="A9979" t="str">
            <v>003901819</v>
          </cell>
          <cell r="C9979" t="str">
            <v>NE04</v>
          </cell>
          <cell r="D9979">
            <v>0.39684621625800004</v>
          </cell>
          <cell r="E9979" t="str">
            <v>RC</v>
          </cell>
          <cell r="F9979">
            <v>40</v>
          </cell>
          <cell r="G9979">
            <v>0.23810772975480002</v>
          </cell>
          <cell r="H9979">
            <v>0</v>
          </cell>
          <cell r="I9979">
            <v>0.24048880705234801</v>
          </cell>
          <cell r="J9979">
            <v>30.30158968859585</v>
          </cell>
          <cell r="K9979">
            <v>0.55000000000000004</v>
          </cell>
          <cell r="L9979">
            <v>47</v>
          </cell>
        </row>
        <row r="9980">
          <cell r="A9980" t="str">
            <v>004132025</v>
          </cell>
          <cell r="C9980" t="str">
            <v xml:space="preserve">Podstavek PKI2XL 1200V         </v>
          </cell>
          <cell r="D9980">
            <v>60.505130399999999</v>
          </cell>
          <cell r="E9980" t="str">
            <v>NJ</v>
          </cell>
          <cell r="F9980">
            <v>36</v>
          </cell>
          <cell r="G9980">
            <v>38.723283455999997</v>
          </cell>
          <cell r="H9980">
            <v>0</v>
          </cell>
          <cell r="I9980">
            <v>39.11051629056</v>
          </cell>
          <cell r="J9980">
            <v>4927.9250526105598</v>
          </cell>
          <cell r="K9980">
            <v>0.55000000000000004</v>
          </cell>
          <cell r="L9980">
            <v>7639</v>
          </cell>
        </row>
        <row r="9981">
          <cell r="A9981" t="str">
            <v>004132024</v>
          </cell>
          <cell r="C9981" t="str">
            <v xml:space="preserve">Podstavek PKI3L 1200V          </v>
          </cell>
          <cell r="D9981">
            <v>65.559415349999995</v>
          </cell>
          <cell r="E9981" t="str">
            <v>NJ</v>
          </cell>
          <cell r="F9981">
            <v>36</v>
          </cell>
          <cell r="G9981">
            <v>41.958025823999996</v>
          </cell>
          <cell r="H9981">
            <v>0</v>
          </cell>
          <cell r="I9981">
            <v>42.37760608224</v>
          </cell>
          <cell r="J9981">
            <v>5339.5783663622396</v>
          </cell>
          <cell r="K9981">
            <v>0.55000000000000004</v>
          </cell>
          <cell r="L9981">
            <v>8277</v>
          </cell>
        </row>
        <row r="9982">
          <cell r="A9982" t="str">
            <v>004643803</v>
          </cell>
          <cell r="C9982" t="str">
            <v>CEM2,5CK.01-230V-50Hz</v>
          </cell>
          <cell r="D9982">
            <v>15.407700000000002</v>
          </cell>
          <cell r="E9982" t="str">
            <v>DB</v>
          </cell>
          <cell r="F9982">
            <v>38</v>
          </cell>
          <cell r="G9982">
            <v>9.5527740000000012</v>
          </cell>
          <cell r="H9982">
            <v>0.1</v>
          </cell>
          <cell r="I9982">
            <v>10.613131914000004</v>
          </cell>
          <cell r="J9982">
            <v>1337.2546211640006</v>
          </cell>
          <cell r="K9982">
            <v>0.55000000000000004</v>
          </cell>
          <cell r="L9982">
            <v>2073</v>
          </cell>
        </row>
        <row r="9983">
          <cell r="A9983" t="str">
            <v>004643804</v>
          </cell>
          <cell r="C9983" t="str">
            <v>CEM5CK.01-230V-50Hz</v>
          </cell>
          <cell r="D9983">
            <v>16.443000000000001</v>
          </cell>
          <cell r="E9983" t="str">
            <v>DB</v>
          </cell>
          <cell r="F9983">
            <v>38</v>
          </cell>
          <cell r="G9983">
            <v>10.194660000000001</v>
          </cell>
          <cell r="H9983">
            <v>0.1</v>
          </cell>
          <cell r="I9983">
            <v>11.326267260000002</v>
          </cell>
          <cell r="J9983">
            <v>1427.1096747600002</v>
          </cell>
          <cell r="K9983">
            <v>0.55000000000000004</v>
          </cell>
          <cell r="L9983">
            <v>2213</v>
          </cell>
        </row>
        <row r="9984">
          <cell r="A9984" t="str">
            <v>004643805</v>
          </cell>
          <cell r="C9984" t="str">
            <v>CEM7,5CK.00-230V-50Hz</v>
          </cell>
          <cell r="D9984">
            <v>21.162750000000003</v>
          </cell>
          <cell r="E9984" t="str">
            <v>DB</v>
          </cell>
          <cell r="F9984">
            <v>38</v>
          </cell>
          <cell r="G9984">
            <v>13.120905000000002</v>
          </cell>
          <cell r="H9984">
            <v>0.1</v>
          </cell>
          <cell r="I9984">
            <v>14.577325455000004</v>
          </cell>
          <cell r="J9984">
            <v>1836.7430073300004</v>
          </cell>
          <cell r="K9984">
            <v>0.55000000000000004</v>
          </cell>
          <cell r="L9984">
            <v>2847</v>
          </cell>
        </row>
        <row r="9985">
          <cell r="A9985" t="str">
            <v>004643806</v>
          </cell>
          <cell r="C9985" t="str">
            <v>CEM10CK.02-230V-50Hz</v>
          </cell>
          <cell r="D9985">
            <v>28.501199999999997</v>
          </cell>
          <cell r="E9985" t="str">
            <v>DB</v>
          </cell>
          <cell r="F9985">
            <v>38</v>
          </cell>
          <cell r="G9985">
            <v>17.670743999999999</v>
          </cell>
          <cell r="H9985">
            <v>0.1</v>
          </cell>
          <cell r="I9985">
            <v>19.632196584000003</v>
          </cell>
          <cell r="J9985">
            <v>2473.6567695840004</v>
          </cell>
          <cell r="K9985">
            <v>0.55000000000000004</v>
          </cell>
          <cell r="L9985">
            <v>3835</v>
          </cell>
        </row>
        <row r="9986">
          <cell r="A9986" t="str">
            <v>004643807</v>
          </cell>
          <cell r="C9986" t="str">
            <v>CEM12CK.02-230V-50Hz</v>
          </cell>
          <cell r="D9986">
            <v>29.99325</v>
          </cell>
          <cell r="E9986" t="str">
            <v>DB</v>
          </cell>
          <cell r="F9986">
            <v>38</v>
          </cell>
          <cell r="G9986">
            <v>18.595814999999998</v>
          </cell>
          <cell r="H9986">
            <v>0.1</v>
          </cell>
          <cell r="I9986">
            <v>20.659950464999998</v>
          </cell>
          <cell r="J9986">
            <v>2603.1537585899996</v>
          </cell>
          <cell r="K9986">
            <v>0.55000000000000004</v>
          </cell>
          <cell r="L9986">
            <v>4035</v>
          </cell>
        </row>
        <row r="9987">
          <cell r="A9987" t="str">
            <v>004643808</v>
          </cell>
          <cell r="C9987" t="str">
            <v>CEM15CK.02-230V-50Hz</v>
          </cell>
          <cell r="D9987">
            <v>31.363500000000002</v>
          </cell>
          <cell r="E9987" t="str">
            <v>DB</v>
          </cell>
          <cell r="F9987">
            <v>38</v>
          </cell>
          <cell r="G9987">
            <v>19.44537</v>
          </cell>
          <cell r="H9987">
            <v>0.1</v>
          </cell>
          <cell r="I9987">
            <v>21.603806070000001</v>
          </cell>
          <cell r="J9987">
            <v>2722.0795648200001</v>
          </cell>
          <cell r="K9987">
            <v>0.55000000000000004</v>
          </cell>
          <cell r="L9987">
            <v>4220</v>
          </cell>
        </row>
        <row r="9988">
          <cell r="A9988" t="str">
            <v>004643809</v>
          </cell>
          <cell r="C9988" t="str">
            <v>CEM20CK.01-230V-50Hz</v>
          </cell>
          <cell r="D9988">
            <v>32.886000000000003</v>
          </cell>
          <cell r="E9988" t="str">
            <v>DB</v>
          </cell>
          <cell r="F9988">
            <v>38</v>
          </cell>
          <cell r="G9988">
            <v>20.389320000000001</v>
          </cell>
          <cell r="H9988">
            <v>0.1</v>
          </cell>
          <cell r="I9988">
            <v>22.652534520000003</v>
          </cell>
          <cell r="J9988">
            <v>2854.2193495200004</v>
          </cell>
          <cell r="K9988">
            <v>0.55000000000000004</v>
          </cell>
          <cell r="L9988">
            <v>4425</v>
          </cell>
        </row>
        <row r="9989">
          <cell r="A9989" t="str">
            <v>004643810</v>
          </cell>
          <cell r="C9989" t="str">
            <v>CEM25CK.01-230V-50Hz</v>
          </cell>
          <cell r="D9989">
            <v>41.265000000000001</v>
          </cell>
          <cell r="E9989" t="str">
            <v>DB</v>
          </cell>
          <cell r="F9989">
            <v>38</v>
          </cell>
          <cell r="G9989">
            <v>25.584299999999999</v>
          </cell>
          <cell r="H9989">
            <v>0.1</v>
          </cell>
          <cell r="I9989">
            <v>28.424157300000001</v>
          </cell>
          <cell r="J9989">
            <v>3581.4438198000003</v>
          </cell>
          <cell r="K9989">
            <v>0.55000000000000004</v>
          </cell>
          <cell r="L9989">
            <v>5552</v>
          </cell>
        </row>
        <row r="9990">
          <cell r="A9990" t="str">
            <v>004643811</v>
          </cell>
          <cell r="C9990" t="str">
            <v>CEM30CK.01-230V-50Hz</v>
          </cell>
          <cell r="D9990">
            <v>50.085000000000001</v>
          </cell>
          <cell r="E9990" t="str">
            <v>DB</v>
          </cell>
          <cell r="F9990">
            <v>38</v>
          </cell>
          <cell r="G9990">
            <v>31.052700000000002</v>
          </cell>
          <cell r="H9990">
            <v>0.1</v>
          </cell>
          <cell r="I9990">
            <v>34.499549700000003</v>
          </cell>
          <cell r="J9990">
            <v>4346.9432622000004</v>
          </cell>
          <cell r="K9990">
            <v>0.55000000000000004</v>
          </cell>
          <cell r="L9990">
            <v>6738</v>
          </cell>
        </row>
        <row r="9991">
          <cell r="A9991" t="str">
            <v>004643812</v>
          </cell>
          <cell r="C9991" t="str">
            <v>CEM40CK.01-230V-50Hz</v>
          </cell>
          <cell r="D9991">
            <v>73.688999999999993</v>
          </cell>
          <cell r="E9991" t="str">
            <v>DB</v>
          </cell>
          <cell r="F9991">
            <v>38</v>
          </cell>
          <cell r="G9991">
            <v>45.687179999999998</v>
          </cell>
          <cell r="H9991">
            <v>0.1</v>
          </cell>
          <cell r="I9991">
            <v>50.758456980000005</v>
          </cell>
          <cell r="J9991">
            <v>6395.5655794800005</v>
          </cell>
          <cell r="K9991">
            <v>0.55000000000000004</v>
          </cell>
          <cell r="L9991">
            <v>9914</v>
          </cell>
        </row>
        <row r="9992">
          <cell r="A9992" t="str">
            <v>004643813</v>
          </cell>
          <cell r="C9992" t="str">
            <v>CEM50CK.01-230V-50Hz</v>
          </cell>
          <cell r="D9992">
            <v>80.388000000000005</v>
          </cell>
          <cell r="E9992" t="str">
            <v>DB</v>
          </cell>
          <cell r="F9992">
            <v>38</v>
          </cell>
          <cell r="G9992">
            <v>49.840560000000004</v>
          </cell>
          <cell r="H9992">
            <v>0.1</v>
          </cell>
          <cell r="I9992">
            <v>55.372862160000004</v>
          </cell>
          <cell r="J9992">
            <v>6976.9806321600008</v>
          </cell>
          <cell r="K9992">
            <v>0.55000000000000004</v>
          </cell>
          <cell r="L9992">
            <v>10815</v>
          </cell>
        </row>
        <row r="9993">
          <cell r="A9993" t="str">
            <v>004643814</v>
          </cell>
          <cell r="C9993" t="str">
            <v>CEM60CK.01-230V-50Hz</v>
          </cell>
          <cell r="D9993">
            <v>88.000500000000017</v>
          </cell>
          <cell r="E9993" t="str">
            <v>DB</v>
          </cell>
          <cell r="F9993">
            <v>38</v>
          </cell>
          <cell r="G9993">
            <v>54.560310000000008</v>
          </cell>
          <cell r="H9993">
            <v>0.1</v>
          </cell>
          <cell r="I9993">
            <v>60.616504410000012</v>
          </cell>
          <cell r="J9993">
            <v>7637.6795556600018</v>
          </cell>
          <cell r="K9993">
            <v>0.55000000000000004</v>
          </cell>
          <cell r="L9993">
            <v>11839</v>
          </cell>
        </row>
        <row r="9994">
          <cell r="A9994" t="str">
            <v>004643815</v>
          </cell>
          <cell r="C9994" t="str">
            <v>CEM70CK.01-230V-50Hz</v>
          </cell>
          <cell r="D9994">
            <v>127.89</v>
          </cell>
          <cell r="E9994" t="str">
            <v>DB</v>
          </cell>
          <cell r="F9994">
            <v>38</v>
          </cell>
          <cell r="G9994">
            <v>79.291799999999995</v>
          </cell>
          <cell r="H9994">
            <v>0.1</v>
          </cell>
          <cell r="I9994">
            <v>88.093189800000005</v>
          </cell>
          <cell r="J9994">
            <v>11099.741914800001</v>
          </cell>
          <cell r="K9994">
            <v>0.55000000000000004</v>
          </cell>
          <cell r="L9994">
            <v>17205</v>
          </cell>
        </row>
        <row r="9995">
          <cell r="A9995" t="str">
            <v>002181010</v>
          </cell>
          <cell r="C9995" t="str">
            <v>OSP-10  5A 1P</v>
          </cell>
          <cell r="D9995">
            <v>3.5382633803354304</v>
          </cell>
          <cell r="E9995" t="str">
            <v>AG</v>
          </cell>
          <cell r="F9995">
            <v>35</v>
          </cell>
          <cell r="G9995">
            <v>2.2998711972180299</v>
          </cell>
          <cell r="H9995">
            <v>0</v>
          </cell>
          <cell r="I9995">
            <v>2.3228699091902101</v>
          </cell>
          <cell r="J9995">
            <v>292.68160855796646</v>
          </cell>
          <cell r="K9995">
            <v>0.55000000000000004</v>
          </cell>
          <cell r="L9995">
            <v>454</v>
          </cell>
        </row>
        <row r="9996">
          <cell r="A9996" t="str">
            <v>002181009</v>
          </cell>
          <cell r="C9996" t="str">
            <v>OSP-10  6A 1P</v>
          </cell>
          <cell r="D9996">
            <v>3.5382633803354304</v>
          </cell>
          <cell r="E9996" t="str">
            <v>AG</v>
          </cell>
          <cell r="F9996">
            <v>35</v>
          </cell>
          <cell r="G9996">
            <v>2.2998711972180299</v>
          </cell>
          <cell r="H9996">
            <v>0</v>
          </cell>
          <cell r="I9996">
            <v>2.3228699091902101</v>
          </cell>
          <cell r="J9996">
            <v>292.68160855796646</v>
          </cell>
          <cell r="K9996">
            <v>0.55000000000000004</v>
          </cell>
          <cell r="L9996">
            <v>454</v>
          </cell>
        </row>
        <row r="9997">
          <cell r="A9997" t="str">
            <v>002181011</v>
          </cell>
          <cell r="C9997" t="str">
            <v>OSP-10 10A 1P</v>
          </cell>
          <cell r="D9997">
            <v>3.5382633803354304</v>
          </cell>
          <cell r="E9997" t="str">
            <v>AG</v>
          </cell>
          <cell r="F9997">
            <v>35</v>
          </cell>
          <cell r="G9997">
            <v>2.2998711972180299</v>
          </cell>
          <cell r="H9997">
            <v>0</v>
          </cell>
          <cell r="I9997">
            <v>2.3228699091902101</v>
          </cell>
          <cell r="J9997">
            <v>292.68160855796646</v>
          </cell>
          <cell r="K9997">
            <v>0.55000000000000004</v>
          </cell>
          <cell r="L9997">
            <v>454</v>
          </cell>
        </row>
        <row r="9998">
          <cell r="A9998" t="str">
            <v>002181012</v>
          </cell>
          <cell r="C9998" t="str">
            <v>OSP-10 15A 1P</v>
          </cell>
          <cell r="D9998">
            <v>3.5382633803354304</v>
          </cell>
          <cell r="E9998" t="str">
            <v>AG</v>
          </cell>
          <cell r="F9998">
            <v>35</v>
          </cell>
          <cell r="G9998">
            <v>2.2998711972180299</v>
          </cell>
          <cell r="H9998">
            <v>0</v>
          </cell>
          <cell r="I9998">
            <v>2.3228699091902101</v>
          </cell>
          <cell r="J9998">
            <v>292.68160855796646</v>
          </cell>
          <cell r="K9998">
            <v>0.55000000000000004</v>
          </cell>
          <cell r="L9998">
            <v>454</v>
          </cell>
        </row>
        <row r="9999">
          <cell r="A9999" t="str">
            <v>002181013</v>
          </cell>
          <cell r="C9999" t="str">
            <v>OSP-10 20A 1P</v>
          </cell>
          <cell r="D9999">
            <v>3.5382633803354304</v>
          </cell>
          <cell r="E9999" t="str">
            <v>AG</v>
          </cell>
          <cell r="F9999">
            <v>35</v>
          </cell>
          <cell r="G9999">
            <v>2.2998711972180299</v>
          </cell>
          <cell r="H9999">
            <v>0</v>
          </cell>
          <cell r="I9999">
            <v>2.3228699091902101</v>
          </cell>
          <cell r="J9999">
            <v>292.68160855796646</v>
          </cell>
          <cell r="K9999">
            <v>0.55000000000000004</v>
          </cell>
          <cell r="L9999">
            <v>454</v>
          </cell>
        </row>
        <row r="10000">
          <cell r="A10000" t="str">
            <v>002181014</v>
          </cell>
          <cell r="C10000" t="str">
            <v>OSP-10 25A 1P</v>
          </cell>
          <cell r="D10000">
            <v>3.5382633803354304</v>
          </cell>
          <cell r="E10000" t="str">
            <v>AG</v>
          </cell>
          <cell r="F10000">
            <v>35</v>
          </cell>
          <cell r="G10000">
            <v>2.2998711972180299</v>
          </cell>
          <cell r="H10000">
            <v>0</v>
          </cell>
          <cell r="I10000">
            <v>2.3228699091902101</v>
          </cell>
          <cell r="J10000">
            <v>292.68160855796646</v>
          </cell>
          <cell r="K10000">
            <v>0.55000000000000004</v>
          </cell>
          <cell r="L10000">
            <v>454</v>
          </cell>
        </row>
        <row r="10001">
          <cell r="A10001" t="str">
            <v>002181015</v>
          </cell>
          <cell r="C10001" t="str">
            <v>OSP-10 30A 1P</v>
          </cell>
          <cell r="D10001">
            <v>3.5382633803354304</v>
          </cell>
          <cell r="E10001" t="str">
            <v>AG</v>
          </cell>
          <cell r="F10001">
            <v>35</v>
          </cell>
          <cell r="G10001">
            <v>2.2998711972180299</v>
          </cell>
          <cell r="H10001">
            <v>0</v>
          </cell>
          <cell r="I10001">
            <v>2.3228699091902101</v>
          </cell>
          <cell r="J10001">
            <v>292.68160855796646</v>
          </cell>
          <cell r="K10001">
            <v>0.55000000000000004</v>
          </cell>
          <cell r="L10001">
            <v>454</v>
          </cell>
        </row>
        <row r="10002">
          <cell r="A10002" t="str">
            <v>002181016</v>
          </cell>
          <cell r="C10002" t="str">
            <v>OSP-10 16A 1P</v>
          </cell>
          <cell r="D10002">
            <v>3.5382633803354304</v>
          </cell>
          <cell r="E10002" t="str">
            <v>AG</v>
          </cell>
          <cell r="F10002">
            <v>35</v>
          </cell>
          <cell r="G10002">
            <v>2.2998711972180299</v>
          </cell>
          <cell r="H10002">
            <v>0</v>
          </cell>
          <cell r="I10002">
            <v>2.3228699091902101</v>
          </cell>
          <cell r="J10002">
            <v>292.68160855796646</v>
          </cell>
          <cell r="K10002">
            <v>0.55000000000000004</v>
          </cell>
          <cell r="L10002">
            <v>454</v>
          </cell>
        </row>
        <row r="10003">
          <cell r="A10003" t="str">
            <v>002181017</v>
          </cell>
          <cell r="C10003" t="str">
            <v>OSP-10 32A 1P</v>
          </cell>
          <cell r="D10003">
            <v>3.5382633803354304</v>
          </cell>
          <cell r="E10003" t="str">
            <v>AG</v>
          </cell>
          <cell r="F10003">
            <v>35</v>
          </cell>
          <cell r="G10003">
            <v>2.2998711972180299</v>
          </cell>
          <cell r="H10003">
            <v>0</v>
          </cell>
          <cell r="I10003">
            <v>2.3228699091902101</v>
          </cell>
          <cell r="J10003">
            <v>292.68160855796646</v>
          </cell>
          <cell r="K10003">
            <v>0.55000000000000004</v>
          </cell>
          <cell r="L10003">
            <v>454</v>
          </cell>
        </row>
        <row r="10004">
          <cell r="A10004" t="str">
            <v>002181019</v>
          </cell>
          <cell r="C10004" t="str">
            <v>OSP-10 35A 1P</v>
          </cell>
          <cell r="D10004">
            <v>3.8892850781910768</v>
          </cell>
          <cell r="E10004" t="str">
            <v>AG</v>
          </cell>
          <cell r="F10004">
            <v>35</v>
          </cell>
          <cell r="G10004">
            <v>2.5280353008241998</v>
          </cell>
          <cell r="H10004">
            <v>0</v>
          </cell>
          <cell r="I10004">
            <v>2.553315653832442</v>
          </cell>
          <cell r="J10004">
            <v>321.71777238288769</v>
          </cell>
          <cell r="K10004">
            <v>0.55000000000000004</v>
          </cell>
          <cell r="L10004">
            <v>499</v>
          </cell>
        </row>
        <row r="10005">
          <cell r="A10005" t="str">
            <v>002181020</v>
          </cell>
          <cell r="C10005" t="str">
            <v>OSP-10 40A 1P</v>
          </cell>
          <cell r="D10005">
            <v>3.8892850781910768</v>
          </cell>
          <cell r="E10005" t="str">
            <v>AG</v>
          </cell>
          <cell r="F10005">
            <v>35</v>
          </cell>
          <cell r="G10005">
            <v>2.5280353008241998</v>
          </cell>
          <cell r="H10005">
            <v>0</v>
          </cell>
          <cell r="I10005">
            <v>2.553315653832442</v>
          </cell>
          <cell r="J10005">
            <v>321.71777238288769</v>
          </cell>
          <cell r="K10005">
            <v>0.55000000000000004</v>
          </cell>
          <cell r="L10005">
            <v>499</v>
          </cell>
        </row>
        <row r="10006">
          <cell r="A10006" t="str">
            <v>002181021</v>
          </cell>
          <cell r="C10006" t="str">
            <v>OSP-10 50A 1P</v>
          </cell>
          <cell r="D10006">
            <v>6.8199132262837825</v>
          </cell>
          <cell r="E10006" t="str">
            <v>AG</v>
          </cell>
          <cell r="F10006">
            <v>35</v>
          </cell>
          <cell r="G10006">
            <v>4.4329435970844591</v>
          </cell>
          <cell r="H10006">
            <v>0</v>
          </cell>
          <cell r="I10006">
            <v>4.4772730330553037</v>
          </cell>
          <cell r="J10006">
            <v>564.13640216496822</v>
          </cell>
          <cell r="K10006">
            <v>0.55000000000000004</v>
          </cell>
          <cell r="L10006">
            <v>875</v>
          </cell>
        </row>
        <row r="10007">
          <cell r="A10007" t="str">
            <v>002181022</v>
          </cell>
          <cell r="C10007" t="str">
            <v>OSP-10 63A 1P</v>
          </cell>
          <cell r="D10007">
            <v>8.9400666143071472</v>
          </cell>
          <cell r="E10007" t="str">
            <v>AG</v>
          </cell>
          <cell r="F10007">
            <v>35</v>
          </cell>
          <cell r="G10007">
            <v>5.8110432992996461</v>
          </cell>
          <cell r="H10007">
            <v>0</v>
          </cell>
          <cell r="I10007">
            <v>5.8691537322926424</v>
          </cell>
          <cell r="J10007">
            <v>739.5133702688729</v>
          </cell>
          <cell r="K10007">
            <v>0.55000000000000004</v>
          </cell>
          <cell r="L10007">
            <v>1147</v>
          </cell>
        </row>
        <row r="10008">
          <cell r="A10008" t="str">
            <v>002185010</v>
          </cell>
          <cell r="C10008" t="str">
            <v>OSP-10  5A 3P</v>
          </cell>
          <cell r="D10008">
            <v>12.134595944493274</v>
          </cell>
          <cell r="E10008" t="str">
            <v>AG</v>
          </cell>
          <cell r="F10008">
            <v>35</v>
          </cell>
          <cell r="G10008">
            <v>7.887487363920628</v>
          </cell>
          <cell r="H10008">
            <v>0</v>
          </cell>
          <cell r="I10008">
            <v>7.9663622375598342</v>
          </cell>
          <cell r="J10008">
            <v>1003.7616419325391</v>
          </cell>
          <cell r="K10008">
            <v>0.55000000000000004</v>
          </cell>
          <cell r="L10008">
            <v>1556</v>
          </cell>
        </row>
        <row r="10009">
          <cell r="A10009" t="str">
            <v>002185009</v>
          </cell>
          <cell r="C10009" t="str">
            <v>OSP-10 6A 3P</v>
          </cell>
          <cell r="D10009">
            <v>12.134595944493274</v>
          </cell>
          <cell r="E10009" t="str">
            <v>AG</v>
          </cell>
          <cell r="F10009">
            <v>35</v>
          </cell>
          <cell r="G10009">
            <v>7.887487363920628</v>
          </cell>
          <cell r="H10009">
            <v>0</v>
          </cell>
          <cell r="I10009">
            <v>7.9663622375598342</v>
          </cell>
          <cell r="J10009">
            <v>1003.7616419325391</v>
          </cell>
          <cell r="K10009">
            <v>0.55000000000000004</v>
          </cell>
          <cell r="L10009">
            <v>1556</v>
          </cell>
        </row>
        <row r="10010">
          <cell r="A10010" t="str">
            <v>002185011</v>
          </cell>
          <cell r="C10010" t="str">
            <v>OSP-10 10A 3P</v>
          </cell>
          <cell r="D10010">
            <v>12.134595944493274</v>
          </cell>
          <cell r="E10010" t="str">
            <v>AG</v>
          </cell>
          <cell r="F10010">
            <v>35</v>
          </cell>
          <cell r="G10010">
            <v>7.887487363920628</v>
          </cell>
          <cell r="H10010">
            <v>0</v>
          </cell>
          <cell r="I10010">
            <v>7.9663622375598342</v>
          </cell>
          <cell r="J10010">
            <v>1003.7616419325391</v>
          </cell>
          <cell r="K10010">
            <v>0.55000000000000004</v>
          </cell>
          <cell r="L10010">
            <v>1556</v>
          </cell>
        </row>
        <row r="10011">
          <cell r="A10011" t="str">
            <v>002185012</v>
          </cell>
          <cell r="C10011" t="str">
            <v>OSP-10 15A 3P</v>
          </cell>
          <cell r="D10011">
            <v>12.134595944493274</v>
          </cell>
          <cell r="E10011" t="str">
            <v>AG</v>
          </cell>
          <cell r="F10011">
            <v>35</v>
          </cell>
          <cell r="G10011">
            <v>7.887487363920628</v>
          </cell>
          <cell r="H10011">
            <v>0</v>
          </cell>
          <cell r="I10011">
            <v>7.9663622375598342</v>
          </cell>
          <cell r="J10011">
            <v>1003.7616419325391</v>
          </cell>
          <cell r="K10011">
            <v>0.55000000000000004</v>
          </cell>
          <cell r="L10011">
            <v>1556</v>
          </cell>
        </row>
        <row r="10012">
          <cell r="A10012" t="str">
            <v>002185016</v>
          </cell>
          <cell r="C10012" t="str">
            <v>OSP-10 16A 3P</v>
          </cell>
          <cell r="D10012">
            <v>12.134595944493274</v>
          </cell>
          <cell r="E10012" t="str">
            <v>AG</v>
          </cell>
          <cell r="F10012">
            <v>35</v>
          </cell>
          <cell r="G10012">
            <v>7.887487363920628</v>
          </cell>
          <cell r="H10012">
            <v>0</v>
          </cell>
          <cell r="I10012">
            <v>7.9663622375598342</v>
          </cell>
          <cell r="J10012">
            <v>1003.7616419325391</v>
          </cell>
          <cell r="K10012">
            <v>0.55000000000000004</v>
          </cell>
          <cell r="L10012">
            <v>1556</v>
          </cell>
        </row>
        <row r="10013">
          <cell r="A10013" t="str">
            <v>002185013</v>
          </cell>
          <cell r="C10013" t="str">
            <v>OSP-10 20A 3P</v>
          </cell>
          <cell r="D10013">
            <v>12.134595944493274</v>
          </cell>
          <cell r="E10013" t="str">
            <v>AG</v>
          </cell>
          <cell r="F10013">
            <v>35</v>
          </cell>
          <cell r="G10013">
            <v>7.887487363920628</v>
          </cell>
          <cell r="H10013">
            <v>0</v>
          </cell>
          <cell r="I10013">
            <v>7.9663622375598342</v>
          </cell>
          <cell r="J10013">
            <v>1003.7616419325391</v>
          </cell>
          <cell r="K10013">
            <v>0.55000000000000004</v>
          </cell>
          <cell r="L10013">
            <v>1556</v>
          </cell>
        </row>
        <row r="10014">
          <cell r="A10014" t="str">
            <v>002185014</v>
          </cell>
          <cell r="C10014" t="str">
            <v>OSP-10 25A 3P</v>
          </cell>
          <cell r="D10014">
            <v>12.134595944493274</v>
          </cell>
          <cell r="E10014" t="str">
            <v>AG</v>
          </cell>
          <cell r="F10014">
            <v>35</v>
          </cell>
          <cell r="G10014">
            <v>7.887487363920628</v>
          </cell>
          <cell r="H10014">
            <v>0</v>
          </cell>
          <cell r="I10014">
            <v>7.9663622375598342</v>
          </cell>
          <cell r="J10014">
            <v>1003.7616419325391</v>
          </cell>
          <cell r="K10014">
            <v>0.55000000000000004</v>
          </cell>
          <cell r="L10014">
            <v>1556</v>
          </cell>
        </row>
        <row r="10015">
          <cell r="A10015" t="str">
            <v>002185015</v>
          </cell>
          <cell r="C10015" t="str">
            <v>OSP-10 30A 3P</v>
          </cell>
          <cell r="D10015">
            <v>12.134595944493274</v>
          </cell>
          <cell r="E10015" t="str">
            <v>AG</v>
          </cell>
          <cell r="F10015">
            <v>35</v>
          </cell>
          <cell r="G10015">
            <v>7.887487363920628</v>
          </cell>
          <cell r="H10015">
            <v>0</v>
          </cell>
          <cell r="I10015">
            <v>7.9663622375598342</v>
          </cell>
          <cell r="J10015">
            <v>1003.7616419325391</v>
          </cell>
          <cell r="K10015">
            <v>0.55000000000000004</v>
          </cell>
          <cell r="L10015">
            <v>1556</v>
          </cell>
        </row>
        <row r="10016">
          <cell r="A10016" t="str">
            <v>002185017</v>
          </cell>
          <cell r="C10016" t="str">
            <v>OSP-10 32A 3P</v>
          </cell>
          <cell r="D10016">
            <v>12.134595944493274</v>
          </cell>
          <cell r="E10016" t="str">
            <v>AG</v>
          </cell>
          <cell r="F10016">
            <v>35</v>
          </cell>
          <cell r="G10016">
            <v>7.887487363920628</v>
          </cell>
          <cell r="H10016">
            <v>0</v>
          </cell>
          <cell r="I10016">
            <v>7.9663622375598342</v>
          </cell>
          <cell r="J10016">
            <v>1003.7616419325391</v>
          </cell>
          <cell r="K10016">
            <v>0.55000000000000004</v>
          </cell>
          <cell r="L10016">
            <v>1556</v>
          </cell>
        </row>
        <row r="10017">
          <cell r="A10017" t="str">
            <v>002185018</v>
          </cell>
          <cell r="C10017" t="str">
            <v>OSP-10 35A 3P</v>
          </cell>
          <cell r="D10017">
            <v>13.334407762328901</v>
          </cell>
          <cell r="E10017" t="str">
            <v>AG</v>
          </cell>
          <cell r="F10017">
            <v>35</v>
          </cell>
          <cell r="G10017">
            <v>8.6673650455137867</v>
          </cell>
          <cell r="H10017">
            <v>0</v>
          </cell>
          <cell r="I10017">
            <v>8.7540386959689247</v>
          </cell>
          <cell r="J10017">
            <v>1103.0088756920845</v>
          </cell>
          <cell r="K10017">
            <v>0.55000000000000004</v>
          </cell>
          <cell r="L10017">
            <v>1710</v>
          </cell>
        </row>
        <row r="10018">
          <cell r="A10018" t="str">
            <v>002185019</v>
          </cell>
          <cell r="C10018" t="str">
            <v>OSP-10 40A 3P</v>
          </cell>
          <cell r="D10018">
            <v>13.334407762328901</v>
          </cell>
          <cell r="E10018" t="str">
            <v>AG</v>
          </cell>
          <cell r="F10018">
            <v>35</v>
          </cell>
          <cell r="G10018">
            <v>8.6673650455137867</v>
          </cell>
          <cell r="H10018">
            <v>0</v>
          </cell>
          <cell r="I10018">
            <v>8.7540386959689247</v>
          </cell>
          <cell r="J10018">
            <v>1103.0088756920845</v>
          </cell>
          <cell r="K10018">
            <v>0.55000000000000004</v>
          </cell>
          <cell r="L10018">
            <v>1710</v>
          </cell>
        </row>
        <row r="10019">
          <cell r="A10019" t="str">
            <v>002185021</v>
          </cell>
          <cell r="C10019" t="str">
            <v>OSP-10 50A 3P</v>
          </cell>
          <cell r="D10019">
            <v>23.889350857019444</v>
          </cell>
          <cell r="E10019" t="str">
            <v>AG</v>
          </cell>
          <cell r="F10019">
            <v>35</v>
          </cell>
          <cell r="G10019">
            <v>15.52807805706264</v>
          </cell>
          <cell r="H10019">
            <v>0</v>
          </cell>
          <cell r="I10019">
            <v>15.683358837633266</v>
          </cell>
          <cell r="J10019">
            <v>1976.1032135417915</v>
          </cell>
          <cell r="K10019">
            <v>0.55000000000000004</v>
          </cell>
          <cell r="L10019">
            <v>3063</v>
          </cell>
        </row>
        <row r="10020">
          <cell r="A10020" t="str">
            <v>002185022</v>
          </cell>
          <cell r="C10020" t="str">
            <v>OSP-10 63A 3P</v>
          </cell>
          <cell r="D10020">
            <v>30.711472461396067</v>
          </cell>
          <cell r="E10020" t="str">
            <v>AG</v>
          </cell>
          <cell r="F10020">
            <v>35</v>
          </cell>
          <cell r="G10020">
            <v>19.962457099907443</v>
          </cell>
          <cell r="H10020">
            <v>0</v>
          </cell>
          <cell r="I10020">
            <v>20.162081670906517</v>
          </cell>
          <cell r="J10020">
            <v>2540.4222905342212</v>
          </cell>
          <cell r="K10020">
            <v>0.55000000000000004</v>
          </cell>
          <cell r="L10020">
            <v>3938</v>
          </cell>
        </row>
      </sheetData>
      <sheetData sheetId="1">
        <row r="3">
          <cell r="A3" t="str">
            <v>AA</v>
          </cell>
          <cell r="B3" t="str">
            <v>ASTI</v>
          </cell>
          <cell r="C3" t="str">
            <v>ETIMAT 10 0,5A-40A, DC</v>
          </cell>
          <cell r="D3">
            <v>33</v>
          </cell>
          <cell r="E3">
            <v>35</v>
          </cell>
          <cell r="F3">
            <v>34</v>
          </cell>
          <cell r="G3">
            <v>35</v>
          </cell>
          <cell r="H3">
            <v>33</v>
          </cell>
          <cell r="I3">
            <v>33</v>
          </cell>
        </row>
        <row r="4">
          <cell r="A4" t="str">
            <v>AB</v>
          </cell>
          <cell r="C4" t="str">
            <v>ETIMAT 10 50-63A</v>
          </cell>
          <cell r="D4">
            <v>32</v>
          </cell>
          <cell r="E4">
            <v>35</v>
          </cell>
          <cell r="F4">
            <v>32</v>
          </cell>
          <cell r="G4">
            <v>35</v>
          </cell>
          <cell r="H4">
            <v>33</v>
          </cell>
          <cell r="I4">
            <v>32</v>
          </cell>
        </row>
        <row r="5">
          <cell r="A5" t="str">
            <v>AC</v>
          </cell>
          <cell r="C5" t="str">
            <v>ETIMAT 10 80A-125A</v>
          </cell>
          <cell r="D5">
            <v>32</v>
          </cell>
          <cell r="E5">
            <v>35</v>
          </cell>
          <cell r="F5">
            <v>32</v>
          </cell>
          <cell r="G5">
            <v>35</v>
          </cell>
          <cell r="H5">
            <v>33</v>
          </cell>
          <cell r="I5">
            <v>32</v>
          </cell>
        </row>
        <row r="6">
          <cell r="A6" t="str">
            <v>AD</v>
          </cell>
          <cell r="C6" t="str">
            <v>ETIMAT 6 6-40A</v>
          </cell>
          <cell r="D6">
            <v>43</v>
          </cell>
          <cell r="E6">
            <v>46</v>
          </cell>
          <cell r="F6">
            <v>46</v>
          </cell>
          <cell r="G6">
            <v>43</v>
          </cell>
          <cell r="H6">
            <v>47</v>
          </cell>
          <cell r="I6">
            <v>43</v>
          </cell>
        </row>
        <row r="7">
          <cell r="A7" t="str">
            <v>AE</v>
          </cell>
          <cell r="C7" t="str">
            <v>ETIMAT 6 50-63A</v>
          </cell>
          <cell r="D7">
            <v>43</v>
          </cell>
          <cell r="E7">
            <v>46</v>
          </cell>
          <cell r="F7">
            <v>46</v>
          </cell>
          <cell r="G7">
            <v>43</v>
          </cell>
          <cell r="H7">
            <v>47</v>
          </cell>
          <cell r="I7">
            <v>43</v>
          </cell>
        </row>
        <row r="8">
          <cell r="A8" t="str">
            <v>AF</v>
          </cell>
          <cell r="C8" t="str">
            <v>MCB1+N</v>
          </cell>
          <cell r="D8">
            <v>32</v>
          </cell>
          <cell r="E8">
            <v>35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</row>
        <row r="9">
          <cell r="A9" t="str">
            <v>AG</v>
          </cell>
          <cell r="C9" t="str">
            <v>OSP 10</v>
          </cell>
          <cell r="D9">
            <v>40</v>
          </cell>
          <cell r="E9">
            <v>43</v>
          </cell>
          <cell r="F9">
            <v>35</v>
          </cell>
          <cell r="G9">
            <v>35</v>
          </cell>
          <cell r="H9">
            <v>40</v>
          </cell>
          <cell r="I9">
            <v>35</v>
          </cell>
        </row>
        <row r="10">
          <cell r="A10" t="str">
            <v>AH</v>
          </cell>
          <cell r="C10" t="str">
            <v>LIMAT</v>
          </cell>
          <cell r="D10">
            <v>40</v>
          </cell>
          <cell r="E10">
            <v>43</v>
          </cell>
          <cell r="F10">
            <v>35</v>
          </cell>
          <cell r="G10">
            <v>35</v>
          </cell>
          <cell r="H10">
            <v>40</v>
          </cell>
          <cell r="I10">
            <v>35</v>
          </cell>
        </row>
        <row r="11">
          <cell r="A11" t="str">
            <v>AI</v>
          </cell>
          <cell r="C11" t="str">
            <v>EFI 2</v>
          </cell>
          <cell r="D11">
            <v>43</v>
          </cell>
          <cell r="E11">
            <v>48</v>
          </cell>
          <cell r="F11">
            <v>48</v>
          </cell>
          <cell r="G11">
            <v>46</v>
          </cell>
          <cell r="H11">
            <v>48</v>
          </cell>
          <cell r="I11">
            <v>43</v>
          </cell>
        </row>
        <row r="12">
          <cell r="A12" t="str">
            <v>AJ</v>
          </cell>
          <cell r="C12" t="str">
            <v>EFI 4</v>
          </cell>
          <cell r="D12">
            <v>47</v>
          </cell>
          <cell r="E12">
            <v>48</v>
          </cell>
          <cell r="F12">
            <v>48</v>
          </cell>
          <cell r="G12">
            <v>46</v>
          </cell>
          <cell r="H12">
            <v>48</v>
          </cell>
          <cell r="I12">
            <v>43</v>
          </cell>
        </row>
        <row r="13">
          <cell r="A13" t="str">
            <v>AK</v>
          </cell>
          <cell r="C13" t="str">
            <v>EFI OSTALO</v>
          </cell>
          <cell r="D13">
            <v>43</v>
          </cell>
          <cell r="E13">
            <v>46</v>
          </cell>
          <cell r="F13">
            <v>46</v>
          </cell>
          <cell r="G13">
            <v>44</v>
          </cell>
          <cell r="H13">
            <v>46</v>
          </cell>
          <cell r="I13">
            <v>43</v>
          </cell>
        </row>
        <row r="14">
          <cell r="A14" t="str">
            <v>AL</v>
          </cell>
          <cell r="C14" t="str">
            <v>KZS 2M</v>
          </cell>
          <cell r="D14">
            <v>40</v>
          </cell>
          <cell r="E14">
            <v>42</v>
          </cell>
          <cell r="F14">
            <v>42</v>
          </cell>
          <cell r="G14">
            <v>43</v>
          </cell>
          <cell r="H14">
            <v>42</v>
          </cell>
          <cell r="I14">
            <v>40</v>
          </cell>
        </row>
        <row r="15">
          <cell r="A15" t="str">
            <v>AM</v>
          </cell>
          <cell r="C15" t="str">
            <v>KZS 3M</v>
          </cell>
          <cell r="D15">
            <v>40</v>
          </cell>
          <cell r="E15">
            <v>42</v>
          </cell>
          <cell r="F15">
            <v>42</v>
          </cell>
          <cell r="G15">
            <v>41</v>
          </cell>
          <cell r="H15">
            <v>42</v>
          </cell>
          <cell r="I15">
            <v>40</v>
          </cell>
        </row>
        <row r="16">
          <cell r="A16" t="str">
            <v>AN</v>
          </cell>
          <cell r="C16" t="str">
            <v>KZS 4M</v>
          </cell>
          <cell r="D16">
            <v>40</v>
          </cell>
          <cell r="E16">
            <v>42</v>
          </cell>
          <cell r="F16">
            <v>42</v>
          </cell>
          <cell r="G16">
            <v>41</v>
          </cell>
          <cell r="H16">
            <v>42</v>
          </cell>
          <cell r="I16">
            <v>40</v>
          </cell>
        </row>
        <row r="17">
          <cell r="A17" t="str">
            <v>AO</v>
          </cell>
          <cell r="C17" t="str">
            <v>RCBO</v>
          </cell>
          <cell r="D17">
            <v>40</v>
          </cell>
          <cell r="E17">
            <v>42</v>
          </cell>
          <cell r="F17">
            <v>42</v>
          </cell>
          <cell r="G17">
            <v>41</v>
          </cell>
          <cell r="H17">
            <v>42</v>
          </cell>
          <cell r="I17">
            <v>40</v>
          </cell>
        </row>
        <row r="18">
          <cell r="A18" t="str">
            <v>AP</v>
          </cell>
          <cell r="C18" t="str">
            <v>ETIMAT OSTALO</v>
          </cell>
          <cell r="D18">
            <v>43</v>
          </cell>
          <cell r="E18">
            <v>43</v>
          </cell>
          <cell r="F18">
            <v>43</v>
          </cell>
          <cell r="G18">
            <v>43</v>
          </cell>
          <cell r="H18">
            <v>43</v>
          </cell>
          <cell r="I18">
            <v>43</v>
          </cell>
        </row>
        <row r="19">
          <cell r="A19" t="str">
            <v>AR</v>
          </cell>
          <cell r="C19" t="str">
            <v>CKD ASTI</v>
          </cell>
          <cell r="I19">
            <v>0</v>
          </cell>
        </row>
        <row r="20">
          <cell r="A20" t="str">
            <v>AS</v>
          </cell>
          <cell r="C20" t="str">
            <v>EFI spec.</v>
          </cell>
          <cell r="D20">
            <v>43</v>
          </cell>
          <cell r="E20">
            <v>46</v>
          </cell>
          <cell r="F20">
            <v>46</v>
          </cell>
          <cell r="G20">
            <v>44</v>
          </cell>
          <cell r="H20">
            <v>46</v>
          </cell>
          <cell r="I20">
            <v>43</v>
          </cell>
        </row>
        <row r="21">
          <cell r="A21" t="str">
            <v>AV</v>
          </cell>
          <cell r="C21" t="str">
            <v>ASTI ostalo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</row>
        <row r="22">
          <cell r="A22" t="str">
            <v>AZ</v>
          </cell>
          <cell r="C22" t="str">
            <v>Etimat 11</v>
          </cell>
          <cell r="D22">
            <v>32</v>
          </cell>
          <cell r="E22">
            <v>35</v>
          </cell>
          <cell r="F22">
            <v>32</v>
          </cell>
          <cell r="G22">
            <v>32</v>
          </cell>
          <cell r="H22">
            <v>39</v>
          </cell>
          <cell r="I22">
            <v>32</v>
          </cell>
        </row>
        <row r="23">
          <cell r="A23" t="str">
            <v>AQ</v>
          </cell>
          <cell r="C23" t="str">
            <v>OSP11</v>
          </cell>
          <cell r="D23">
            <v>40</v>
          </cell>
          <cell r="E23">
            <v>42</v>
          </cell>
          <cell r="F23">
            <v>35</v>
          </cell>
          <cell r="G23">
            <v>35</v>
          </cell>
          <cell r="H23">
            <v>40</v>
          </cell>
          <cell r="I23">
            <v>35</v>
          </cell>
        </row>
        <row r="24">
          <cell r="A24" t="str">
            <v>AY</v>
          </cell>
          <cell r="C24" t="str">
            <v>Etimat P10</v>
          </cell>
          <cell r="D24">
            <v>43</v>
          </cell>
          <cell r="E24">
            <v>42</v>
          </cell>
          <cell r="F24">
            <v>39</v>
          </cell>
          <cell r="G24">
            <v>36</v>
          </cell>
          <cell r="H24">
            <v>40</v>
          </cell>
          <cell r="I24">
            <v>36</v>
          </cell>
        </row>
        <row r="25">
          <cell r="A25" t="str">
            <v>CA</v>
          </cell>
          <cell r="B25" t="str">
            <v>EVE</v>
          </cell>
          <cell r="C25" t="str">
            <v>SV</v>
          </cell>
          <cell r="D25">
            <v>32</v>
          </cell>
          <cell r="E25">
            <v>35</v>
          </cell>
          <cell r="F25">
            <v>32</v>
          </cell>
          <cell r="G25">
            <v>34</v>
          </cell>
          <cell r="H25">
            <v>32</v>
          </cell>
          <cell r="I25">
            <v>32</v>
          </cell>
        </row>
        <row r="26">
          <cell r="A26" t="str">
            <v>CB</v>
          </cell>
          <cell r="C26" t="str">
            <v>EVESYS</v>
          </cell>
          <cell r="D26">
            <v>32</v>
          </cell>
          <cell r="E26">
            <v>35</v>
          </cell>
          <cell r="F26">
            <v>32</v>
          </cell>
          <cell r="G26">
            <v>34</v>
          </cell>
          <cell r="H26">
            <v>32</v>
          </cell>
          <cell r="I26">
            <v>32</v>
          </cell>
        </row>
        <row r="27">
          <cell r="A27" t="str">
            <v>CC</v>
          </cell>
          <cell r="C27" t="str">
            <v>NAPRAVE ZA NADZOR IN KRMILJENJE</v>
          </cell>
          <cell r="D27">
            <v>34</v>
          </cell>
          <cell r="E27">
            <v>37</v>
          </cell>
          <cell r="F27">
            <v>34</v>
          </cell>
          <cell r="G27">
            <v>36</v>
          </cell>
          <cell r="H27">
            <v>37</v>
          </cell>
          <cell r="I27">
            <v>34</v>
          </cell>
        </row>
        <row r="28">
          <cell r="A28" t="str">
            <v>CD</v>
          </cell>
          <cell r="C28" t="str">
            <v>MODULARNI KONTAKTORJI</v>
          </cell>
          <cell r="D28">
            <v>43</v>
          </cell>
          <cell r="E28">
            <v>43</v>
          </cell>
          <cell r="F28">
            <v>40</v>
          </cell>
          <cell r="G28">
            <v>38</v>
          </cell>
          <cell r="H28">
            <v>40</v>
          </cell>
          <cell r="I28">
            <v>38</v>
          </cell>
        </row>
        <row r="29">
          <cell r="A29" t="str">
            <v>CE</v>
          </cell>
          <cell r="C29" t="str">
            <v>Industrijski releji ERM</v>
          </cell>
          <cell r="D29">
            <v>32</v>
          </cell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A30" t="str">
            <v>DA</v>
          </cell>
          <cell r="B30" t="str">
            <v>ETICON</v>
          </cell>
          <cell r="I30">
            <v>0</v>
          </cell>
        </row>
        <row r="31">
          <cell r="A31" t="str">
            <v>DB</v>
          </cell>
          <cell r="C31" t="str">
            <v>MOTORSKI KONTAKTORJI IN RELEJI</v>
          </cell>
          <cell r="D31">
            <v>38</v>
          </cell>
          <cell r="E31">
            <v>40</v>
          </cell>
          <cell r="F31">
            <v>40</v>
          </cell>
          <cell r="G31">
            <v>43</v>
          </cell>
          <cell r="H31">
            <v>41</v>
          </cell>
          <cell r="I31">
            <v>38</v>
          </cell>
        </row>
        <row r="32">
          <cell r="A32" t="str">
            <v>DC</v>
          </cell>
          <cell r="C32" t="str">
            <v xml:space="preserve">MOTORSKA STIKALA </v>
          </cell>
          <cell r="D32">
            <v>52</v>
          </cell>
          <cell r="E32">
            <v>51</v>
          </cell>
          <cell r="F32">
            <v>51</v>
          </cell>
          <cell r="G32">
            <v>51</v>
          </cell>
          <cell r="H32">
            <v>51</v>
          </cell>
          <cell r="I32">
            <v>51</v>
          </cell>
        </row>
        <row r="33">
          <cell r="A33" t="str">
            <v>EA</v>
          </cell>
          <cell r="B33" t="str">
            <v>ETIBREAK</v>
          </cell>
          <cell r="C33" t="str">
            <v>ETIBREAK</v>
          </cell>
          <cell r="D33">
            <v>42</v>
          </cell>
          <cell r="E33">
            <v>45</v>
          </cell>
          <cell r="F33">
            <v>40</v>
          </cell>
          <cell r="G33">
            <v>42</v>
          </cell>
          <cell r="H33">
            <v>43</v>
          </cell>
          <cell r="I33">
            <v>40</v>
          </cell>
        </row>
        <row r="34">
          <cell r="A34" t="str">
            <v>EF</v>
          </cell>
          <cell r="B34" t="str">
            <v>ETISWITCH</v>
          </cell>
          <cell r="C34" t="str">
            <v>LAS, LA</v>
          </cell>
          <cell r="D34">
            <v>36</v>
          </cell>
          <cell r="E34">
            <v>43</v>
          </cell>
          <cell r="F34">
            <v>36</v>
          </cell>
          <cell r="G34">
            <v>40</v>
          </cell>
          <cell r="H34">
            <v>40</v>
          </cell>
          <cell r="I34">
            <v>36</v>
          </cell>
        </row>
        <row r="35">
          <cell r="A35" t="str">
            <v>EG</v>
          </cell>
          <cell r="C35" t="str">
            <v>GREBENASTA STIKALA</v>
          </cell>
          <cell r="D35">
            <v>45</v>
          </cell>
          <cell r="E35">
            <v>45</v>
          </cell>
          <cell r="F35">
            <v>43</v>
          </cell>
          <cell r="G35">
            <v>42</v>
          </cell>
          <cell r="H35">
            <v>48</v>
          </cell>
          <cell r="I35">
            <v>43</v>
          </cell>
        </row>
        <row r="36">
          <cell r="A36" t="str">
            <v>EK</v>
          </cell>
          <cell r="B36" t="str">
            <v>ETIMETER</v>
          </cell>
          <cell r="C36" t="str">
            <v>ETIMETER</v>
          </cell>
          <cell r="D36">
            <v>32</v>
          </cell>
          <cell r="E36">
            <v>32</v>
          </cell>
          <cell r="F36">
            <v>32</v>
          </cell>
          <cell r="G36" t="str">
            <v>32 </v>
          </cell>
          <cell r="H36">
            <v>32</v>
          </cell>
          <cell r="I36">
            <v>32</v>
          </cell>
        </row>
        <row r="37">
          <cell r="A37" t="str">
            <v>EP</v>
          </cell>
          <cell r="B37" t="str">
            <v>ETISIG</v>
          </cell>
          <cell r="C37" t="str">
            <v>ETISIG</v>
          </cell>
          <cell r="D37">
            <v>32</v>
          </cell>
          <cell r="E37">
            <v>35</v>
          </cell>
          <cell r="F37">
            <v>32</v>
          </cell>
          <cell r="G37">
            <v>32</v>
          </cell>
          <cell r="H37">
            <v>32</v>
          </cell>
          <cell r="I37">
            <v>32</v>
          </cell>
        </row>
        <row r="38">
          <cell r="A38" t="str">
            <v>EV</v>
          </cell>
          <cell r="B38" t="str">
            <v>ETILINE</v>
          </cell>
          <cell r="C38" t="str">
            <v>ETILINE</v>
          </cell>
          <cell r="D38">
            <v>30</v>
          </cell>
          <cell r="E38">
            <v>34</v>
          </cell>
          <cell r="F38">
            <v>30</v>
          </cell>
          <cell r="G38">
            <v>30</v>
          </cell>
          <cell r="H38">
            <v>30</v>
          </cell>
          <cell r="I38">
            <v>30</v>
          </cell>
        </row>
        <row r="39">
          <cell r="A39" t="str">
            <v>EY</v>
          </cell>
          <cell r="B39" t="str">
            <v>MINIFUSE</v>
          </cell>
          <cell r="C39" t="str">
            <v>MINIFUSE</v>
          </cell>
          <cell r="G39">
            <v>30</v>
          </cell>
          <cell r="H39">
            <v>36</v>
          </cell>
          <cell r="I39">
            <v>30</v>
          </cell>
        </row>
        <row r="40">
          <cell r="A40" t="str">
            <v>GA</v>
          </cell>
          <cell r="B40" t="str">
            <v>ETITEC</v>
          </cell>
          <cell r="C40" t="str">
            <v>ETITEC A</v>
          </cell>
          <cell r="D40">
            <v>32</v>
          </cell>
          <cell r="E40">
            <v>35</v>
          </cell>
          <cell r="F40">
            <v>32</v>
          </cell>
          <cell r="G40">
            <v>32</v>
          </cell>
          <cell r="H40">
            <v>35</v>
          </cell>
          <cell r="I40">
            <v>32</v>
          </cell>
        </row>
        <row r="41">
          <cell r="A41" t="str">
            <v>GB</v>
          </cell>
          <cell r="C41" t="str">
            <v>ETITEC B</v>
          </cell>
          <cell r="D41">
            <v>32</v>
          </cell>
          <cell r="E41">
            <v>35</v>
          </cell>
          <cell r="F41">
            <v>32</v>
          </cell>
          <cell r="G41">
            <v>32</v>
          </cell>
          <cell r="H41">
            <v>35</v>
          </cell>
          <cell r="I41">
            <v>32</v>
          </cell>
        </row>
        <row r="42">
          <cell r="A42" t="str">
            <v>GC</v>
          </cell>
          <cell r="C42" t="str">
            <v>ETITEC C</v>
          </cell>
          <cell r="D42">
            <v>32</v>
          </cell>
          <cell r="E42">
            <v>35</v>
          </cell>
          <cell r="F42">
            <v>32</v>
          </cell>
          <cell r="G42">
            <v>32</v>
          </cell>
          <cell r="H42">
            <v>35</v>
          </cell>
          <cell r="I42">
            <v>32</v>
          </cell>
        </row>
        <row r="43">
          <cell r="A43" t="str">
            <v>GD</v>
          </cell>
          <cell r="C43" t="str">
            <v>ETITEC D</v>
          </cell>
          <cell r="D43">
            <v>32</v>
          </cell>
          <cell r="E43">
            <v>35</v>
          </cell>
          <cell r="F43">
            <v>32</v>
          </cell>
          <cell r="G43">
            <v>32</v>
          </cell>
          <cell r="H43">
            <v>35</v>
          </cell>
          <cell r="I43">
            <v>32</v>
          </cell>
        </row>
        <row r="44">
          <cell r="A44" t="str">
            <v>GE</v>
          </cell>
          <cell r="C44" t="str">
            <v>ETITEC OSTALO</v>
          </cell>
          <cell r="D44">
            <v>32</v>
          </cell>
          <cell r="E44">
            <v>35</v>
          </cell>
          <cell r="F44">
            <v>32</v>
          </cell>
          <cell r="G44">
            <v>32</v>
          </cell>
          <cell r="H44">
            <v>35</v>
          </cell>
          <cell r="I44">
            <v>32</v>
          </cell>
        </row>
        <row r="45">
          <cell r="A45" t="str">
            <v>IA</v>
          </cell>
          <cell r="C45" t="str">
            <v>BALCOM</v>
          </cell>
          <cell r="D45">
            <v>32</v>
          </cell>
          <cell r="E45">
            <v>35</v>
          </cell>
          <cell r="F45">
            <v>35</v>
          </cell>
          <cell r="G45">
            <v>35</v>
          </cell>
          <cell r="H45">
            <v>36</v>
          </cell>
          <cell r="I45">
            <v>32</v>
          </cell>
        </row>
        <row r="46">
          <cell r="A46" t="str">
            <v>IF</v>
          </cell>
          <cell r="B46" t="str">
            <v>TRANSFORM</v>
          </cell>
          <cell r="C46" t="str">
            <v>TRANSFORM</v>
          </cell>
          <cell r="D46">
            <v>32</v>
          </cell>
          <cell r="E46">
            <v>37</v>
          </cell>
          <cell r="F46">
            <v>32</v>
          </cell>
          <cell r="G46">
            <v>32</v>
          </cell>
          <cell r="H46">
            <v>32</v>
          </cell>
          <cell r="I46">
            <v>32</v>
          </cell>
        </row>
        <row r="47">
          <cell r="A47" t="str">
            <v>KA</v>
          </cell>
          <cell r="B47" t="str">
            <v>D</v>
          </cell>
          <cell r="C47" t="str">
            <v>Talilni vložki D</v>
          </cell>
          <cell r="D47">
            <v>35</v>
          </cell>
          <cell r="E47">
            <v>38</v>
          </cell>
          <cell r="F47">
            <v>38</v>
          </cell>
          <cell r="G47">
            <v>39</v>
          </cell>
          <cell r="H47">
            <v>40</v>
          </cell>
          <cell r="I47">
            <v>35</v>
          </cell>
        </row>
        <row r="48">
          <cell r="A48" t="str">
            <v>KB</v>
          </cell>
          <cell r="C48" t="str">
            <v>Podstavki D</v>
          </cell>
          <cell r="D48">
            <v>35</v>
          </cell>
          <cell r="E48">
            <v>38</v>
          </cell>
          <cell r="F48">
            <v>38</v>
          </cell>
          <cell r="G48">
            <v>39</v>
          </cell>
          <cell r="H48">
            <v>39</v>
          </cell>
          <cell r="I48">
            <v>35</v>
          </cell>
        </row>
        <row r="49">
          <cell r="A49" t="str">
            <v>KC</v>
          </cell>
          <cell r="C49" t="str">
            <v>Ostalo D</v>
          </cell>
          <cell r="D49">
            <v>35</v>
          </cell>
          <cell r="E49">
            <v>38</v>
          </cell>
          <cell r="F49">
            <v>38</v>
          </cell>
          <cell r="G49">
            <v>39</v>
          </cell>
          <cell r="H49">
            <v>38</v>
          </cell>
          <cell r="I49">
            <v>35</v>
          </cell>
        </row>
        <row r="50">
          <cell r="A50" t="str">
            <v>LA</v>
          </cell>
          <cell r="B50" t="str">
            <v>D0</v>
          </cell>
          <cell r="C50" t="str">
            <v>Talilni vložki D0</v>
          </cell>
          <cell r="D50">
            <v>35</v>
          </cell>
          <cell r="E50">
            <v>38</v>
          </cell>
          <cell r="F50">
            <v>36</v>
          </cell>
          <cell r="G50">
            <v>36</v>
          </cell>
          <cell r="H50">
            <v>38</v>
          </cell>
          <cell r="I50">
            <v>35</v>
          </cell>
        </row>
        <row r="51">
          <cell r="A51" t="str">
            <v>LB</v>
          </cell>
          <cell r="C51" t="str">
            <v>Podstavki varovalk D0</v>
          </cell>
          <cell r="D51">
            <v>35</v>
          </cell>
          <cell r="E51">
            <v>38</v>
          </cell>
          <cell r="F51">
            <v>36</v>
          </cell>
          <cell r="G51">
            <v>36</v>
          </cell>
          <cell r="H51">
            <v>38</v>
          </cell>
          <cell r="I51">
            <v>35</v>
          </cell>
        </row>
        <row r="52">
          <cell r="A52" t="str">
            <v>LC</v>
          </cell>
          <cell r="C52" t="str">
            <v>Ostalo D0</v>
          </cell>
          <cell r="D52">
            <v>35</v>
          </cell>
          <cell r="E52">
            <v>38</v>
          </cell>
          <cell r="F52">
            <v>36</v>
          </cell>
          <cell r="G52">
            <v>36</v>
          </cell>
          <cell r="H52">
            <v>38</v>
          </cell>
          <cell r="I52">
            <v>35</v>
          </cell>
        </row>
        <row r="53">
          <cell r="A53" t="str">
            <v>LD</v>
          </cell>
          <cell r="C53" t="str">
            <v>Varovalčno loč.stikalo VLD01</v>
          </cell>
          <cell r="D53">
            <v>35</v>
          </cell>
          <cell r="E53">
            <v>38</v>
          </cell>
          <cell r="F53">
            <v>36</v>
          </cell>
          <cell r="G53">
            <v>36</v>
          </cell>
          <cell r="H53">
            <v>38</v>
          </cell>
          <cell r="I53">
            <v>35</v>
          </cell>
        </row>
        <row r="54">
          <cell r="A54" t="str">
            <v>LE</v>
          </cell>
          <cell r="C54" t="str">
            <v>Loč.stikalo z var. STVD02</v>
          </cell>
          <cell r="D54">
            <v>35</v>
          </cell>
          <cell r="E54">
            <v>38</v>
          </cell>
          <cell r="F54">
            <v>36</v>
          </cell>
          <cell r="G54">
            <v>36</v>
          </cell>
          <cell r="H54">
            <v>38</v>
          </cell>
          <cell r="I54">
            <v>35</v>
          </cell>
        </row>
        <row r="55">
          <cell r="A55" t="str">
            <v>MA</v>
          </cell>
          <cell r="B55" t="str">
            <v>C</v>
          </cell>
          <cell r="C55" t="str">
            <v>C-Varovalčni ločilniki</v>
          </cell>
          <cell r="D55">
            <v>42</v>
          </cell>
          <cell r="E55">
            <v>38</v>
          </cell>
          <cell r="F55">
            <v>35</v>
          </cell>
          <cell r="G55">
            <v>35</v>
          </cell>
          <cell r="H55">
            <v>38</v>
          </cell>
          <cell r="I55">
            <v>35</v>
          </cell>
        </row>
        <row r="56">
          <cell r="A56" t="str">
            <v>MB</v>
          </cell>
          <cell r="C56" t="str">
            <v>Cilindrični talilni vložki CH</v>
          </cell>
          <cell r="D56">
            <v>42</v>
          </cell>
          <cell r="E56">
            <v>38</v>
          </cell>
          <cell r="F56">
            <v>35</v>
          </cell>
          <cell r="G56">
            <v>35</v>
          </cell>
          <cell r="H56">
            <v>38</v>
          </cell>
          <cell r="I56">
            <v>35</v>
          </cell>
        </row>
        <row r="57">
          <cell r="A57" t="str">
            <v>NA</v>
          </cell>
          <cell r="B57" t="str">
            <v>NV</v>
          </cell>
          <cell r="C57" t="str">
            <v>NV 00C</v>
          </cell>
          <cell r="D57">
            <v>38</v>
          </cell>
          <cell r="E57">
            <v>41</v>
          </cell>
          <cell r="F57">
            <v>38</v>
          </cell>
          <cell r="G57">
            <v>39</v>
          </cell>
          <cell r="H57">
            <v>40</v>
          </cell>
          <cell r="I57">
            <v>39</v>
          </cell>
        </row>
        <row r="58">
          <cell r="A58" t="str">
            <v>NB</v>
          </cell>
          <cell r="C58" t="str">
            <v>NV 00, 0</v>
          </cell>
          <cell r="D58">
            <v>38</v>
          </cell>
          <cell r="E58">
            <v>41</v>
          </cell>
          <cell r="F58">
            <v>36</v>
          </cell>
          <cell r="G58">
            <v>39</v>
          </cell>
          <cell r="H58">
            <v>40</v>
          </cell>
          <cell r="I58">
            <v>36</v>
          </cell>
        </row>
        <row r="59">
          <cell r="A59" t="str">
            <v>NC</v>
          </cell>
          <cell r="C59" t="str">
            <v>NV 1C, 1, 2C, 2</v>
          </cell>
          <cell r="D59">
            <v>38</v>
          </cell>
          <cell r="E59">
            <v>41</v>
          </cell>
          <cell r="F59">
            <v>38</v>
          </cell>
          <cell r="G59">
            <v>39</v>
          </cell>
          <cell r="H59">
            <v>40</v>
          </cell>
          <cell r="I59">
            <v>39</v>
          </cell>
        </row>
        <row r="60">
          <cell r="A60" t="str">
            <v>ND</v>
          </cell>
          <cell r="C60" t="str">
            <v>NV 3C, 3</v>
          </cell>
          <cell r="D60">
            <v>38</v>
          </cell>
          <cell r="E60">
            <v>41</v>
          </cell>
          <cell r="F60">
            <v>36</v>
          </cell>
          <cell r="G60">
            <v>39</v>
          </cell>
          <cell r="H60">
            <v>40</v>
          </cell>
          <cell r="I60">
            <v>36</v>
          </cell>
        </row>
        <row r="61">
          <cell r="A61" t="str">
            <v>NE</v>
          </cell>
          <cell r="C61" t="str">
            <v>NV 4, 4a</v>
          </cell>
          <cell r="D61">
            <v>38</v>
          </cell>
          <cell r="E61">
            <v>41</v>
          </cell>
          <cell r="F61">
            <v>36</v>
          </cell>
          <cell r="G61">
            <v>36</v>
          </cell>
          <cell r="H61">
            <v>38</v>
          </cell>
          <cell r="I61">
            <v>36</v>
          </cell>
        </row>
        <row r="62">
          <cell r="A62" t="str">
            <v>NG</v>
          </cell>
          <cell r="C62" t="str">
            <v>NV Am karakteristika</v>
          </cell>
          <cell r="D62">
            <v>38</v>
          </cell>
          <cell r="E62">
            <v>41</v>
          </cell>
          <cell r="F62">
            <v>30</v>
          </cell>
          <cell r="G62">
            <v>30</v>
          </cell>
          <cell r="H62">
            <v>38</v>
          </cell>
          <cell r="I62">
            <v>30</v>
          </cell>
        </row>
        <row r="63">
          <cell r="A63" t="str">
            <v>NH</v>
          </cell>
          <cell r="C63" t="str">
            <v>NV gF karakteristika</v>
          </cell>
          <cell r="D63">
            <v>38</v>
          </cell>
          <cell r="E63">
            <v>41</v>
          </cell>
          <cell r="F63">
            <v>30</v>
          </cell>
          <cell r="G63">
            <v>30</v>
          </cell>
          <cell r="H63">
            <v>38</v>
          </cell>
          <cell r="I63">
            <v>30</v>
          </cell>
        </row>
        <row r="64">
          <cell r="A64" t="str">
            <v>NI</v>
          </cell>
          <cell r="C64" t="str">
            <v>NV gTr karakteristika</v>
          </cell>
          <cell r="D64">
            <v>38</v>
          </cell>
          <cell r="E64">
            <v>41</v>
          </cell>
          <cell r="F64">
            <v>30</v>
          </cell>
          <cell r="G64">
            <v>30</v>
          </cell>
          <cell r="H64">
            <v>38</v>
          </cell>
          <cell r="I64">
            <v>30</v>
          </cell>
        </row>
        <row r="65">
          <cell r="A65" t="str">
            <v>NJ</v>
          </cell>
          <cell r="C65" t="str">
            <v>Podstavki PK, PP, ostalo</v>
          </cell>
          <cell r="D65">
            <v>38</v>
          </cell>
          <cell r="E65">
            <v>41</v>
          </cell>
          <cell r="F65">
            <v>38</v>
          </cell>
          <cell r="G65">
            <v>36</v>
          </cell>
          <cell r="H65">
            <v>40</v>
          </cell>
          <cell r="I65">
            <v>36</v>
          </cell>
        </row>
        <row r="66">
          <cell r="A66" t="str">
            <v>NK</v>
          </cell>
          <cell r="C66" t="str">
            <v>Podstavki NV PP 00</v>
          </cell>
          <cell r="D66">
            <v>38</v>
          </cell>
          <cell r="E66">
            <v>41</v>
          </cell>
          <cell r="F66">
            <v>36</v>
          </cell>
          <cell r="G66">
            <v>36</v>
          </cell>
          <cell r="H66">
            <v>40</v>
          </cell>
          <cell r="I66">
            <v>36</v>
          </cell>
        </row>
        <row r="67">
          <cell r="A67" t="str">
            <v>NL</v>
          </cell>
          <cell r="C67" t="str">
            <v>Ločilniki, letve</v>
          </cell>
          <cell r="D67">
            <v>32</v>
          </cell>
          <cell r="E67">
            <v>41</v>
          </cell>
          <cell r="F67">
            <v>32</v>
          </cell>
          <cell r="G67">
            <v>32</v>
          </cell>
          <cell r="H67">
            <v>40</v>
          </cell>
          <cell r="I67">
            <v>32</v>
          </cell>
        </row>
        <row r="68">
          <cell r="A68" t="str">
            <v>NM</v>
          </cell>
          <cell r="C68" t="str">
            <v>NV CKD deli</v>
          </cell>
          <cell r="I68">
            <v>0</v>
          </cell>
        </row>
        <row r="69">
          <cell r="A69" t="str">
            <v>NN</v>
          </cell>
          <cell r="C69" t="str">
            <v>Ozemljilna oprema</v>
          </cell>
          <cell r="D69">
            <v>20</v>
          </cell>
          <cell r="E69">
            <v>24</v>
          </cell>
          <cell r="F69">
            <v>20</v>
          </cell>
          <cell r="G69">
            <v>20</v>
          </cell>
          <cell r="H69">
            <v>20</v>
          </cell>
          <cell r="I69">
            <v>20</v>
          </cell>
        </row>
        <row r="70">
          <cell r="A70" t="str">
            <v>NO</v>
          </cell>
          <cell r="C70" t="str">
            <v>NV DC talilni vložki</v>
          </cell>
          <cell r="D70">
            <v>38</v>
          </cell>
          <cell r="E70">
            <v>41</v>
          </cell>
          <cell r="F70">
            <v>30</v>
          </cell>
          <cell r="G70">
            <v>32</v>
          </cell>
          <cell r="H70">
            <v>38</v>
          </cell>
          <cell r="I70">
            <v>30</v>
          </cell>
        </row>
        <row r="71">
          <cell r="A71" t="str">
            <v>NU</v>
          </cell>
          <cell r="C71" t="str">
            <v>Specialni talilni vložki</v>
          </cell>
          <cell r="D71">
            <v>38</v>
          </cell>
          <cell r="E71">
            <v>41</v>
          </cell>
          <cell r="F71">
            <v>30</v>
          </cell>
          <cell r="G71">
            <v>32</v>
          </cell>
          <cell r="H71">
            <v>38</v>
          </cell>
          <cell r="I71">
            <v>30</v>
          </cell>
        </row>
        <row r="72">
          <cell r="A72" t="str">
            <v>PA</v>
          </cell>
          <cell r="B72" t="str">
            <v>ETIBOX</v>
          </cell>
          <cell r="C72" t="str">
            <v>DIDO-S</v>
          </cell>
          <cell r="D72">
            <v>32</v>
          </cell>
          <cell r="E72">
            <v>36</v>
          </cell>
          <cell r="F72">
            <v>32</v>
          </cell>
          <cell r="G72">
            <v>32</v>
          </cell>
          <cell r="H72">
            <v>36</v>
          </cell>
          <cell r="I72">
            <v>32</v>
          </cell>
        </row>
        <row r="73">
          <cell r="A73" t="str">
            <v>PB</v>
          </cell>
          <cell r="C73" t="str">
            <v>DIDO-Global</v>
          </cell>
          <cell r="D73">
            <v>32</v>
          </cell>
          <cell r="E73">
            <v>36</v>
          </cell>
          <cell r="F73">
            <v>32</v>
          </cell>
          <cell r="G73">
            <v>32</v>
          </cell>
          <cell r="H73">
            <v>36</v>
          </cell>
          <cell r="I73">
            <v>32</v>
          </cell>
        </row>
        <row r="74">
          <cell r="A74" t="str">
            <v>PC</v>
          </cell>
          <cell r="C74" t="str">
            <v>DIDO</v>
          </cell>
          <cell r="D74">
            <v>32</v>
          </cell>
          <cell r="E74">
            <v>36</v>
          </cell>
          <cell r="F74">
            <v>32</v>
          </cell>
          <cell r="G74">
            <v>32</v>
          </cell>
          <cell r="H74">
            <v>36</v>
          </cell>
          <cell r="I74">
            <v>32</v>
          </cell>
        </row>
        <row r="75">
          <cell r="A75" t="str">
            <v>PD</v>
          </cell>
          <cell r="C75" t="str">
            <v>GSX</v>
          </cell>
          <cell r="G75">
            <v>32</v>
          </cell>
          <cell r="H75">
            <v>32</v>
          </cell>
          <cell r="I75">
            <v>32</v>
          </cell>
        </row>
        <row r="76">
          <cell r="A76" t="str">
            <v>RA</v>
          </cell>
          <cell r="B76" t="str">
            <v>ETICEE</v>
          </cell>
          <cell r="C76" t="str">
            <v>Industrijski razdelilniki</v>
          </cell>
          <cell r="D76">
            <v>32</v>
          </cell>
          <cell r="E76">
            <v>40</v>
          </cell>
          <cell r="F76">
            <v>32</v>
          </cell>
          <cell r="G76">
            <v>37</v>
          </cell>
          <cell r="H76">
            <v>35</v>
          </cell>
          <cell r="I76">
            <v>32</v>
          </cell>
        </row>
        <row r="77">
          <cell r="A77" t="str">
            <v>RB</v>
          </cell>
          <cell r="C77" t="str">
            <v>Vtični pribor</v>
          </cell>
          <cell r="D77">
            <v>32</v>
          </cell>
          <cell r="E77">
            <v>40</v>
          </cell>
          <cell r="F77">
            <v>36</v>
          </cell>
          <cell r="G77">
            <v>37</v>
          </cell>
          <cell r="H77">
            <v>35</v>
          </cell>
          <cell r="I77">
            <v>32</v>
          </cell>
        </row>
        <row r="78">
          <cell r="A78" t="str">
            <v>RC</v>
          </cell>
          <cell r="B78" t="str">
            <v>ETICONNECT</v>
          </cell>
          <cell r="C78" t="str">
            <v>Vrstne sponke, instalacijski kanali</v>
          </cell>
          <cell r="D78">
            <v>43</v>
          </cell>
          <cell r="E78">
            <v>43</v>
          </cell>
          <cell r="F78">
            <v>41</v>
          </cell>
          <cell r="G78">
            <v>32</v>
          </cell>
          <cell r="H78">
            <v>41</v>
          </cell>
          <cell r="I78">
            <v>40</v>
          </cell>
        </row>
        <row r="79">
          <cell r="A79" t="str">
            <v>SA</v>
          </cell>
          <cell r="B79" t="str">
            <v>ETILIGHT</v>
          </cell>
          <cell r="C79" t="str">
            <v>OKOVI, SPONKE</v>
          </cell>
          <cell r="D79">
            <v>32</v>
          </cell>
          <cell r="E79">
            <v>36</v>
          </cell>
          <cell r="F79">
            <v>32</v>
          </cell>
          <cell r="G79">
            <v>32</v>
          </cell>
          <cell r="H79">
            <v>36</v>
          </cell>
          <cell r="I79">
            <v>32</v>
          </cell>
        </row>
        <row r="80">
          <cell r="A80" t="str">
            <v>SB</v>
          </cell>
          <cell r="C80" t="str">
            <v>STARTERJI</v>
          </cell>
          <cell r="D80">
            <v>32</v>
          </cell>
          <cell r="E80">
            <v>36</v>
          </cell>
          <cell r="F80">
            <v>32</v>
          </cell>
          <cell r="G80">
            <v>32</v>
          </cell>
          <cell r="H80">
            <v>36</v>
          </cell>
          <cell r="I80">
            <v>32</v>
          </cell>
        </row>
        <row r="81">
          <cell r="A81" t="str">
            <v>TA</v>
          </cell>
          <cell r="B81" t="str">
            <v>VV</v>
          </cell>
          <cell r="C81" t="str">
            <v>Talilni vložki VVC</v>
          </cell>
          <cell r="D81">
            <v>38</v>
          </cell>
          <cell r="E81">
            <v>38</v>
          </cell>
          <cell r="F81">
            <v>36</v>
          </cell>
          <cell r="G81">
            <v>36</v>
          </cell>
          <cell r="H81">
            <v>40</v>
          </cell>
          <cell r="I81">
            <v>36</v>
          </cell>
        </row>
        <row r="82">
          <cell r="A82" t="str">
            <v>TB</v>
          </cell>
          <cell r="C82" t="str">
            <v>Talilni vložki VVT-D</v>
          </cell>
          <cell r="D82">
            <v>38</v>
          </cell>
          <cell r="E82">
            <v>38</v>
          </cell>
          <cell r="F82">
            <v>36</v>
          </cell>
          <cell r="G82">
            <v>36</v>
          </cell>
          <cell r="H82">
            <v>40</v>
          </cell>
          <cell r="I82">
            <v>36</v>
          </cell>
        </row>
        <row r="83">
          <cell r="A83" t="str">
            <v>TC</v>
          </cell>
          <cell r="C83" t="str">
            <v>Talilni vložki VVT-E</v>
          </cell>
          <cell r="D83">
            <v>38</v>
          </cell>
          <cell r="E83">
            <v>38</v>
          </cell>
          <cell r="F83">
            <v>36</v>
          </cell>
          <cell r="G83">
            <v>36</v>
          </cell>
          <cell r="H83">
            <v>40</v>
          </cell>
          <cell r="I83">
            <v>36</v>
          </cell>
        </row>
        <row r="84">
          <cell r="A84" t="str">
            <v>TD</v>
          </cell>
          <cell r="C84" t="str">
            <v>VV Podnožja</v>
          </cell>
          <cell r="D84">
            <v>38</v>
          </cell>
          <cell r="E84">
            <v>38</v>
          </cell>
          <cell r="F84">
            <v>36</v>
          </cell>
          <cell r="G84">
            <v>36</v>
          </cell>
          <cell r="H84">
            <v>40</v>
          </cell>
          <cell r="I84">
            <v>36</v>
          </cell>
        </row>
        <row r="85">
          <cell r="A85" t="str">
            <v>UA</v>
          </cell>
          <cell r="B85" t="str">
            <v>UQ</v>
          </cell>
          <cell r="C85" t="str">
            <v>ULTRA QUICK UQU, U-N</v>
          </cell>
          <cell r="D85">
            <v>30</v>
          </cell>
          <cell r="E85">
            <v>34</v>
          </cell>
          <cell r="F85">
            <v>30</v>
          </cell>
          <cell r="G85">
            <v>30</v>
          </cell>
          <cell r="H85">
            <v>36</v>
          </cell>
          <cell r="I85">
            <v>30</v>
          </cell>
        </row>
        <row r="86">
          <cell r="A86" t="str">
            <v>UB</v>
          </cell>
          <cell r="C86" t="str">
            <v>ULTRA QUICK D, D0</v>
          </cell>
          <cell r="D86">
            <v>30</v>
          </cell>
          <cell r="E86">
            <v>34</v>
          </cell>
          <cell r="F86">
            <v>30</v>
          </cell>
          <cell r="G86">
            <v>30</v>
          </cell>
          <cell r="H86">
            <v>36</v>
          </cell>
          <cell r="I86">
            <v>30</v>
          </cell>
        </row>
        <row r="87">
          <cell r="A87" t="str">
            <v>UC</v>
          </cell>
          <cell r="C87" t="str">
            <v>ULTRA QUICK UQ1, UQ01, UQ2, UQ 02, CH, BS</v>
          </cell>
          <cell r="D87">
            <v>30</v>
          </cell>
          <cell r="E87">
            <v>34</v>
          </cell>
          <cell r="F87">
            <v>30</v>
          </cell>
          <cell r="G87">
            <v>30</v>
          </cell>
          <cell r="H87">
            <v>36</v>
          </cell>
          <cell r="I87">
            <v>30</v>
          </cell>
        </row>
        <row r="88">
          <cell r="A88" t="str">
            <v>VA</v>
          </cell>
          <cell r="B88" t="str">
            <v>ETIBOX</v>
          </cell>
          <cell r="C88" t="str">
            <v>KVS</v>
          </cell>
          <cell r="D88">
            <v>32</v>
          </cell>
          <cell r="E88">
            <v>35</v>
          </cell>
          <cell r="F88">
            <v>32</v>
          </cell>
          <cell r="G88">
            <v>32</v>
          </cell>
          <cell r="H88">
            <v>32</v>
          </cell>
          <cell r="I88">
            <v>32</v>
          </cell>
        </row>
        <row r="89">
          <cell r="A89" t="str">
            <v>VE</v>
          </cell>
          <cell r="C89" t="str">
            <v>EDB razdelilni bloki</v>
          </cell>
          <cell r="D89">
            <v>32</v>
          </cell>
          <cell r="E89">
            <v>35</v>
          </cell>
          <cell r="F89">
            <v>32</v>
          </cell>
          <cell r="G89">
            <v>32</v>
          </cell>
          <cell r="H89">
            <v>32</v>
          </cell>
          <cell r="I89">
            <v>32</v>
          </cell>
        </row>
        <row r="90">
          <cell r="A90" t="str">
            <v>WA</v>
          </cell>
          <cell r="B90" t="str">
            <v>ETISURGE</v>
          </cell>
          <cell r="C90" t="str">
            <v>ETISURGE</v>
          </cell>
          <cell r="D90">
            <v>32</v>
          </cell>
          <cell r="E90">
            <v>35</v>
          </cell>
          <cell r="F90">
            <v>32</v>
          </cell>
          <cell r="G90">
            <v>32</v>
          </cell>
          <cell r="H90">
            <v>32</v>
          </cell>
          <cell r="I90">
            <v>32</v>
          </cell>
        </row>
        <row r="91">
          <cell r="A91" t="str">
            <v>ZA</v>
          </cell>
          <cell r="B91" t="str">
            <v>IZOLATORJI</v>
          </cell>
          <cell r="C91" t="str">
            <v>IZOLATORJI</v>
          </cell>
          <cell r="I91">
            <v>0</v>
          </cell>
        </row>
        <row r="92">
          <cell r="A92" t="str">
            <v>XA</v>
          </cell>
          <cell r="B92" t="str">
            <v>PV</v>
          </cell>
          <cell r="C92" t="str">
            <v>PV DC talilni vložki</v>
          </cell>
          <cell r="D92">
            <v>30</v>
          </cell>
          <cell r="E92">
            <v>34</v>
          </cell>
          <cell r="F92">
            <v>30</v>
          </cell>
          <cell r="G92">
            <v>30</v>
          </cell>
          <cell r="H92">
            <v>34</v>
          </cell>
          <cell r="I92">
            <v>30</v>
          </cell>
        </row>
        <row r="93">
          <cell r="A93" t="str">
            <v>XB</v>
          </cell>
          <cell r="C93" t="str">
            <v>Varovalčni ločilniki VLC DC, PCF DC</v>
          </cell>
          <cell r="D93">
            <v>30</v>
          </cell>
          <cell r="E93">
            <v>34</v>
          </cell>
          <cell r="F93">
            <v>30</v>
          </cell>
          <cell r="G93">
            <v>30</v>
          </cell>
          <cell r="H93">
            <v>34</v>
          </cell>
          <cell r="I93">
            <v>30</v>
          </cell>
        </row>
        <row r="94">
          <cell r="A94" t="str">
            <v>XC</v>
          </cell>
          <cell r="C94" t="str">
            <v>Etitec PV</v>
          </cell>
          <cell r="D94">
            <v>30</v>
          </cell>
          <cell r="E94">
            <v>34</v>
          </cell>
          <cell r="F94">
            <v>30</v>
          </cell>
          <cell r="G94">
            <v>30</v>
          </cell>
          <cell r="H94">
            <v>34</v>
          </cell>
          <cell r="I94">
            <v>30</v>
          </cell>
        </row>
        <row r="95">
          <cell r="A95" t="str">
            <v>XD</v>
          </cell>
          <cell r="C95" t="str">
            <v>PV ločilna stikala</v>
          </cell>
          <cell r="D95">
            <v>30</v>
          </cell>
          <cell r="E95">
            <v>34</v>
          </cell>
          <cell r="F95">
            <v>30</v>
          </cell>
          <cell r="G95">
            <v>30</v>
          </cell>
          <cell r="H95">
            <v>34</v>
          </cell>
          <cell r="I95">
            <v>30</v>
          </cell>
        </row>
        <row r="96">
          <cell r="A96" t="str">
            <v>XE</v>
          </cell>
          <cell r="C96" t="str">
            <v>PV razdelilniki</v>
          </cell>
          <cell r="D96">
            <v>30</v>
          </cell>
          <cell r="E96">
            <v>34</v>
          </cell>
          <cell r="F96">
            <v>30</v>
          </cell>
          <cell r="G96">
            <v>30</v>
          </cell>
          <cell r="H96">
            <v>34</v>
          </cell>
          <cell r="I96">
            <v>30</v>
          </cell>
        </row>
        <row r="97">
          <cell r="A97" t="str">
            <v>YA</v>
          </cell>
          <cell r="B97" t="str">
            <v>Kompenzacija</v>
          </cell>
          <cell r="C97" t="str">
            <v>Kondenzatorji</v>
          </cell>
          <cell r="D97">
            <v>46</v>
          </cell>
          <cell r="E97">
            <v>46</v>
          </cell>
          <cell r="F97">
            <v>45</v>
          </cell>
          <cell r="G97">
            <v>42</v>
          </cell>
          <cell r="H97">
            <v>43</v>
          </cell>
          <cell r="I97">
            <v>43</v>
          </cell>
        </row>
        <row r="98">
          <cell r="A98" t="str">
            <v>YB</v>
          </cell>
          <cell r="C98" t="str">
            <v>Dušilke</v>
          </cell>
          <cell r="D98">
            <v>46</v>
          </cell>
          <cell r="E98">
            <v>46</v>
          </cell>
          <cell r="F98">
            <v>45</v>
          </cell>
          <cell r="G98">
            <v>42</v>
          </cell>
          <cell r="H98">
            <v>43</v>
          </cell>
          <cell r="I98">
            <v>42</v>
          </cell>
        </row>
        <row r="99">
          <cell r="A99" t="str">
            <v>YC</v>
          </cell>
          <cell r="C99" t="str">
            <v>PFC regulator</v>
          </cell>
          <cell r="D99">
            <v>46</v>
          </cell>
          <cell r="E99">
            <v>46</v>
          </cell>
          <cell r="F99">
            <v>45</v>
          </cell>
          <cell r="G99">
            <v>42</v>
          </cell>
          <cell r="H99">
            <v>43</v>
          </cell>
          <cell r="I99">
            <v>43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990"/>
  <sheetViews>
    <sheetView tabSelected="1" zoomScale="112" zoomScaleNormal="100" workbookViewId="0">
      <selection activeCell="C151" sqref="C151"/>
    </sheetView>
  </sheetViews>
  <sheetFormatPr defaultColWidth="8.85546875" defaultRowHeight="15" customHeight="1" x14ac:dyDescent="0.25"/>
  <cols>
    <col min="1" max="1" width="15" customWidth="1"/>
    <col min="2" max="2" width="31.7109375" customWidth="1"/>
  </cols>
  <sheetData>
    <row r="1" spans="1:4" ht="15" customHeight="1" x14ac:dyDescent="0.25">
      <c r="A1" s="2" t="s">
        <v>21943</v>
      </c>
      <c r="B1" s="3"/>
      <c r="C1" s="4"/>
      <c r="D1" s="4"/>
    </row>
    <row r="2" spans="1:4" ht="15" customHeight="1" x14ac:dyDescent="0.25">
      <c r="A2" s="5"/>
      <c r="B2" s="5" t="s">
        <v>21944</v>
      </c>
      <c r="C2" s="4"/>
      <c r="D2" s="4"/>
    </row>
    <row r="3" spans="1:4" ht="15" customHeight="1" x14ac:dyDescent="0.25">
      <c r="A3" s="5"/>
      <c r="B3" s="6">
        <v>0</v>
      </c>
      <c r="C3" s="4"/>
      <c r="D3" s="4"/>
    </row>
    <row r="4" spans="1:4" ht="34.5" customHeight="1" x14ac:dyDescent="0.25">
      <c r="A4" s="7" t="s">
        <v>0</v>
      </c>
      <c r="B4" s="7" t="s">
        <v>8573</v>
      </c>
      <c r="C4" s="8" t="s">
        <v>21945</v>
      </c>
      <c r="D4" s="9" t="s">
        <v>21946</v>
      </c>
    </row>
    <row r="5" spans="1:4" ht="15" customHeight="1" x14ac:dyDescent="0.25">
      <c r="A5" s="1" t="s">
        <v>8546</v>
      </c>
      <c r="B5" s="1" t="s">
        <v>15429</v>
      </c>
      <c r="C5">
        <v>245</v>
      </c>
      <c r="D5">
        <f>ROUND(C5*(1-$B$3),0)</f>
        <v>245</v>
      </c>
    </row>
    <row r="6" spans="1:4" ht="15" customHeight="1" x14ac:dyDescent="0.25">
      <c r="A6" s="1" t="s">
        <v>8545</v>
      </c>
      <c r="B6" s="1" t="s">
        <v>15428</v>
      </c>
      <c r="C6">
        <v>245</v>
      </c>
      <c r="D6">
        <f>ROUND(C6*(1-$B$3),0)</f>
        <v>245</v>
      </c>
    </row>
    <row r="7" spans="1:4" ht="15" customHeight="1" x14ac:dyDescent="0.25">
      <c r="A7" s="1" t="s">
        <v>8544</v>
      </c>
      <c r="B7" s="1" t="s">
        <v>15427</v>
      </c>
      <c r="C7">
        <v>245</v>
      </c>
      <c r="D7">
        <f t="shared" ref="D7:D70" si="0">ROUND(C7*(1-$B$3),0)</f>
        <v>245</v>
      </c>
    </row>
    <row r="8" spans="1:4" ht="15" customHeight="1" x14ac:dyDescent="0.25">
      <c r="A8" s="1" t="s">
        <v>8543</v>
      </c>
      <c r="B8" s="1" t="s">
        <v>15426</v>
      </c>
      <c r="C8">
        <v>245</v>
      </c>
      <c r="D8">
        <f t="shared" si="0"/>
        <v>245</v>
      </c>
    </row>
    <row r="9" spans="1:4" ht="15" customHeight="1" x14ac:dyDescent="0.25">
      <c r="A9" s="1" t="s">
        <v>8542</v>
      </c>
      <c r="B9" s="1" t="s">
        <v>15425</v>
      </c>
      <c r="C9">
        <v>245</v>
      </c>
      <c r="D9">
        <f t="shared" si="0"/>
        <v>245</v>
      </c>
    </row>
    <row r="10" spans="1:4" ht="15" customHeight="1" x14ac:dyDescent="0.25">
      <c r="A10" s="1" t="s">
        <v>8541</v>
      </c>
      <c r="B10" s="1" t="s">
        <v>15424</v>
      </c>
      <c r="C10">
        <v>245</v>
      </c>
      <c r="D10">
        <f t="shared" si="0"/>
        <v>245</v>
      </c>
    </row>
    <row r="11" spans="1:4" ht="15" customHeight="1" x14ac:dyDescent="0.25">
      <c r="A11" s="1" t="s">
        <v>8540</v>
      </c>
      <c r="B11" s="1" t="s">
        <v>15423</v>
      </c>
      <c r="C11">
        <v>275</v>
      </c>
      <c r="D11">
        <f t="shared" si="0"/>
        <v>275</v>
      </c>
    </row>
    <row r="12" spans="1:4" ht="15" customHeight="1" x14ac:dyDescent="0.25">
      <c r="A12" s="1" t="s">
        <v>8539</v>
      </c>
      <c r="B12" s="1" t="s">
        <v>15422</v>
      </c>
      <c r="C12">
        <v>433</v>
      </c>
      <c r="D12">
        <f t="shared" si="0"/>
        <v>433</v>
      </c>
    </row>
    <row r="13" spans="1:4" ht="15" customHeight="1" x14ac:dyDescent="0.25">
      <c r="A13" s="1" t="s">
        <v>8538</v>
      </c>
      <c r="B13" s="1" t="s">
        <v>15421</v>
      </c>
      <c r="C13">
        <v>581</v>
      </c>
      <c r="D13">
        <f t="shared" si="0"/>
        <v>581</v>
      </c>
    </row>
    <row r="14" spans="1:4" ht="15" customHeight="1" x14ac:dyDescent="0.25">
      <c r="A14" s="1" t="s">
        <v>8537</v>
      </c>
      <c r="B14" s="1" t="s">
        <v>15420</v>
      </c>
      <c r="C14">
        <v>646</v>
      </c>
      <c r="D14">
        <f t="shared" si="0"/>
        <v>646</v>
      </c>
    </row>
    <row r="15" spans="1:4" ht="15" customHeight="1" x14ac:dyDescent="0.25">
      <c r="A15" s="1" t="s">
        <v>8536</v>
      </c>
      <c r="B15" s="1" t="s">
        <v>15460</v>
      </c>
      <c r="C15">
        <v>676</v>
      </c>
      <c r="D15">
        <f t="shared" si="0"/>
        <v>676</v>
      </c>
    </row>
    <row r="16" spans="1:4" ht="15" customHeight="1" x14ac:dyDescent="0.25">
      <c r="A16" s="1" t="s">
        <v>8535</v>
      </c>
      <c r="B16" s="1" t="s">
        <v>15419</v>
      </c>
      <c r="C16">
        <v>676</v>
      </c>
      <c r="D16">
        <f t="shared" si="0"/>
        <v>676</v>
      </c>
    </row>
    <row r="17" spans="1:4" ht="15" customHeight="1" x14ac:dyDescent="0.25">
      <c r="A17" s="1" t="s">
        <v>8534</v>
      </c>
      <c r="B17" s="1" t="s">
        <v>15461</v>
      </c>
      <c r="C17">
        <v>657</v>
      </c>
      <c r="D17">
        <f t="shared" si="0"/>
        <v>657</v>
      </c>
    </row>
    <row r="18" spans="1:4" ht="15" customHeight="1" x14ac:dyDescent="0.25">
      <c r="A18" s="1" t="s">
        <v>8533</v>
      </c>
      <c r="B18" s="1" t="s">
        <v>15418</v>
      </c>
      <c r="C18">
        <v>582</v>
      </c>
      <c r="D18">
        <f t="shared" si="0"/>
        <v>582</v>
      </c>
    </row>
    <row r="19" spans="1:4" ht="15" customHeight="1" x14ac:dyDescent="0.25">
      <c r="A19" s="1" t="s">
        <v>8532</v>
      </c>
      <c r="B19" s="1" t="s">
        <v>15417</v>
      </c>
      <c r="C19">
        <v>582</v>
      </c>
      <c r="D19">
        <f t="shared" si="0"/>
        <v>582</v>
      </c>
    </row>
    <row r="20" spans="1:4" ht="15" customHeight="1" x14ac:dyDescent="0.25">
      <c r="A20" s="1" t="s">
        <v>8531</v>
      </c>
      <c r="B20" s="1" t="s">
        <v>15416</v>
      </c>
      <c r="C20">
        <v>245</v>
      </c>
      <c r="D20">
        <f t="shared" si="0"/>
        <v>245</v>
      </c>
    </row>
    <row r="21" spans="1:4" ht="15" customHeight="1" x14ac:dyDescent="0.25">
      <c r="A21" s="1" t="s">
        <v>8530</v>
      </c>
      <c r="B21" s="1" t="s">
        <v>15415</v>
      </c>
      <c r="C21">
        <v>245</v>
      </c>
      <c r="D21">
        <f t="shared" si="0"/>
        <v>245</v>
      </c>
    </row>
    <row r="22" spans="1:4" ht="15" customHeight="1" x14ac:dyDescent="0.25">
      <c r="A22" s="1" t="s">
        <v>8529</v>
      </c>
      <c r="B22" s="1" t="s">
        <v>15414</v>
      </c>
      <c r="C22">
        <v>245</v>
      </c>
      <c r="D22">
        <f t="shared" si="0"/>
        <v>245</v>
      </c>
    </row>
    <row r="23" spans="1:4" ht="15" customHeight="1" x14ac:dyDescent="0.25">
      <c r="A23" s="1" t="s">
        <v>8528</v>
      </c>
      <c r="B23" s="1" t="s">
        <v>15413</v>
      </c>
      <c r="C23">
        <v>245</v>
      </c>
      <c r="D23">
        <f t="shared" si="0"/>
        <v>245</v>
      </c>
    </row>
    <row r="24" spans="1:4" ht="15" customHeight="1" x14ac:dyDescent="0.25">
      <c r="A24" s="1" t="s">
        <v>8527</v>
      </c>
      <c r="B24" s="1" t="s">
        <v>15412</v>
      </c>
      <c r="C24">
        <v>245</v>
      </c>
      <c r="D24">
        <f t="shared" si="0"/>
        <v>245</v>
      </c>
    </row>
    <row r="25" spans="1:4" ht="15" customHeight="1" x14ac:dyDescent="0.25">
      <c r="A25" s="1" t="s">
        <v>8526</v>
      </c>
      <c r="B25" s="1" t="s">
        <v>15411</v>
      </c>
      <c r="C25">
        <v>245</v>
      </c>
      <c r="D25">
        <f t="shared" si="0"/>
        <v>245</v>
      </c>
    </row>
    <row r="26" spans="1:4" ht="15" customHeight="1" x14ac:dyDescent="0.25">
      <c r="A26" s="1" t="s">
        <v>8525</v>
      </c>
      <c r="B26" s="1" t="s">
        <v>15410</v>
      </c>
      <c r="C26">
        <v>275</v>
      </c>
      <c r="D26">
        <f t="shared" si="0"/>
        <v>275</v>
      </c>
    </row>
    <row r="27" spans="1:4" ht="15" customHeight="1" x14ac:dyDescent="0.25">
      <c r="A27" s="1" t="s">
        <v>8524</v>
      </c>
      <c r="B27" s="1" t="s">
        <v>15409</v>
      </c>
      <c r="C27">
        <v>433</v>
      </c>
      <c r="D27">
        <f t="shared" si="0"/>
        <v>433</v>
      </c>
    </row>
    <row r="28" spans="1:4" ht="15" customHeight="1" x14ac:dyDescent="0.25">
      <c r="A28" s="1" t="s">
        <v>8523</v>
      </c>
      <c r="B28" s="1" t="s">
        <v>15408</v>
      </c>
      <c r="C28">
        <v>581</v>
      </c>
      <c r="D28">
        <f t="shared" si="0"/>
        <v>581</v>
      </c>
    </row>
    <row r="29" spans="1:4" ht="15" customHeight="1" x14ac:dyDescent="0.25">
      <c r="A29" s="1" t="s">
        <v>8522</v>
      </c>
      <c r="B29" s="1" t="s">
        <v>15407</v>
      </c>
      <c r="C29">
        <v>646</v>
      </c>
      <c r="D29">
        <f t="shared" si="0"/>
        <v>646</v>
      </c>
    </row>
    <row r="30" spans="1:4" ht="15" customHeight="1" x14ac:dyDescent="0.25">
      <c r="A30" s="1" t="s">
        <v>8506</v>
      </c>
      <c r="B30" s="1" t="s">
        <v>15406</v>
      </c>
      <c r="C30">
        <v>746</v>
      </c>
      <c r="D30">
        <f t="shared" si="0"/>
        <v>746</v>
      </c>
    </row>
    <row r="31" spans="1:4" ht="15" customHeight="1" x14ac:dyDescent="0.25">
      <c r="A31" s="1" t="s">
        <v>8505</v>
      </c>
      <c r="B31" s="1" t="s">
        <v>15405</v>
      </c>
      <c r="C31">
        <v>746</v>
      </c>
      <c r="D31">
        <f t="shared" si="0"/>
        <v>746</v>
      </c>
    </row>
    <row r="32" spans="1:4" ht="15" customHeight="1" x14ac:dyDescent="0.25">
      <c r="A32" s="1" t="s">
        <v>8504</v>
      </c>
      <c r="B32" s="1" t="s">
        <v>15404</v>
      </c>
      <c r="C32">
        <v>746</v>
      </c>
      <c r="D32">
        <f t="shared" si="0"/>
        <v>746</v>
      </c>
    </row>
    <row r="33" spans="1:4" ht="15" customHeight="1" x14ac:dyDescent="0.25">
      <c r="A33" s="1" t="s">
        <v>8503</v>
      </c>
      <c r="B33" s="1" t="s">
        <v>15403</v>
      </c>
      <c r="C33">
        <v>746</v>
      </c>
      <c r="D33">
        <f t="shared" si="0"/>
        <v>746</v>
      </c>
    </row>
    <row r="34" spans="1:4" ht="15" customHeight="1" x14ac:dyDescent="0.25">
      <c r="A34" s="1" t="s">
        <v>8502</v>
      </c>
      <c r="B34" s="1" t="s">
        <v>15402</v>
      </c>
      <c r="C34">
        <v>746</v>
      </c>
      <c r="D34">
        <f t="shared" si="0"/>
        <v>746</v>
      </c>
    </row>
    <row r="35" spans="1:4" ht="15" customHeight="1" x14ac:dyDescent="0.25">
      <c r="A35" s="1" t="s">
        <v>8501</v>
      </c>
      <c r="B35" s="1" t="s">
        <v>15401</v>
      </c>
      <c r="C35">
        <v>746</v>
      </c>
      <c r="D35">
        <f t="shared" si="0"/>
        <v>746</v>
      </c>
    </row>
    <row r="36" spans="1:4" ht="15" customHeight="1" x14ac:dyDescent="0.25">
      <c r="A36" s="1" t="s">
        <v>8500</v>
      </c>
      <c r="B36" s="1" t="s">
        <v>15400</v>
      </c>
      <c r="C36">
        <v>873</v>
      </c>
      <c r="D36">
        <f t="shared" si="0"/>
        <v>873</v>
      </c>
    </row>
    <row r="37" spans="1:4" ht="15" customHeight="1" x14ac:dyDescent="0.25">
      <c r="A37" s="1" t="s">
        <v>8499</v>
      </c>
      <c r="B37" s="1" t="s">
        <v>15399</v>
      </c>
      <c r="C37">
        <v>1108</v>
      </c>
      <c r="D37">
        <f t="shared" si="0"/>
        <v>1108</v>
      </c>
    </row>
    <row r="38" spans="1:4" ht="15" customHeight="1" x14ac:dyDescent="0.25">
      <c r="A38" s="1" t="s">
        <v>8498</v>
      </c>
      <c r="B38" s="1" t="s">
        <v>15398</v>
      </c>
      <c r="C38">
        <v>1491</v>
      </c>
      <c r="D38">
        <f t="shared" si="0"/>
        <v>1491</v>
      </c>
    </row>
    <row r="39" spans="1:4" ht="15" customHeight="1" x14ac:dyDescent="0.25">
      <c r="A39" s="1" t="s">
        <v>8497</v>
      </c>
      <c r="B39" s="1" t="s">
        <v>15397</v>
      </c>
      <c r="C39">
        <v>1639</v>
      </c>
      <c r="D39">
        <f t="shared" si="0"/>
        <v>1639</v>
      </c>
    </row>
    <row r="40" spans="1:4" ht="15" customHeight="1" x14ac:dyDescent="0.25">
      <c r="A40" s="1" t="s">
        <v>8491</v>
      </c>
      <c r="B40" s="1" t="s">
        <v>15396</v>
      </c>
      <c r="C40">
        <v>746</v>
      </c>
      <c r="D40">
        <f t="shared" si="0"/>
        <v>746</v>
      </c>
    </row>
    <row r="41" spans="1:4" ht="15" customHeight="1" x14ac:dyDescent="0.25">
      <c r="A41" s="1" t="s">
        <v>8490</v>
      </c>
      <c r="B41" s="1" t="s">
        <v>15395</v>
      </c>
      <c r="C41">
        <v>746</v>
      </c>
      <c r="D41">
        <f t="shared" si="0"/>
        <v>746</v>
      </c>
    </row>
    <row r="42" spans="1:4" ht="15" customHeight="1" x14ac:dyDescent="0.25">
      <c r="A42" s="1" t="s">
        <v>8489</v>
      </c>
      <c r="B42" s="1" t="s">
        <v>15394</v>
      </c>
      <c r="C42">
        <v>746</v>
      </c>
      <c r="D42">
        <f t="shared" si="0"/>
        <v>746</v>
      </c>
    </row>
    <row r="43" spans="1:4" ht="15" customHeight="1" x14ac:dyDescent="0.25">
      <c r="A43" s="1" t="s">
        <v>8488</v>
      </c>
      <c r="B43" s="1" t="s">
        <v>15393</v>
      </c>
      <c r="C43">
        <v>746</v>
      </c>
      <c r="D43">
        <f t="shared" si="0"/>
        <v>746</v>
      </c>
    </row>
    <row r="44" spans="1:4" ht="15" customHeight="1" x14ac:dyDescent="0.25">
      <c r="A44" s="1" t="s">
        <v>8487</v>
      </c>
      <c r="B44" s="1" t="s">
        <v>15392</v>
      </c>
      <c r="C44">
        <v>746</v>
      </c>
      <c r="D44">
        <f t="shared" si="0"/>
        <v>746</v>
      </c>
    </row>
    <row r="45" spans="1:4" ht="15" customHeight="1" x14ac:dyDescent="0.25">
      <c r="A45" s="1" t="s">
        <v>8486</v>
      </c>
      <c r="B45" s="1" t="s">
        <v>15391</v>
      </c>
      <c r="C45">
        <v>746</v>
      </c>
      <c r="D45">
        <f t="shared" si="0"/>
        <v>746</v>
      </c>
    </row>
    <row r="46" spans="1:4" ht="15" customHeight="1" x14ac:dyDescent="0.25">
      <c r="A46" s="1" t="s">
        <v>8485</v>
      </c>
      <c r="B46" s="1" t="s">
        <v>15390</v>
      </c>
      <c r="C46">
        <v>780</v>
      </c>
      <c r="D46">
        <f t="shared" si="0"/>
        <v>780</v>
      </c>
    </row>
    <row r="47" spans="1:4" ht="15" customHeight="1" x14ac:dyDescent="0.25">
      <c r="A47" s="1" t="s">
        <v>8484</v>
      </c>
      <c r="B47" s="1" t="s">
        <v>15389</v>
      </c>
      <c r="C47">
        <v>1108</v>
      </c>
      <c r="D47">
        <f t="shared" si="0"/>
        <v>1108</v>
      </c>
    </row>
    <row r="48" spans="1:4" ht="15" customHeight="1" x14ac:dyDescent="0.25">
      <c r="A48" s="1" t="s">
        <v>8483</v>
      </c>
      <c r="B48" s="1" t="s">
        <v>15388</v>
      </c>
      <c r="C48">
        <v>1491</v>
      </c>
      <c r="D48">
        <f t="shared" si="0"/>
        <v>1491</v>
      </c>
    </row>
    <row r="49" spans="1:4" ht="15" customHeight="1" x14ac:dyDescent="0.25">
      <c r="A49" s="1" t="s">
        <v>8482</v>
      </c>
      <c r="B49" s="1" t="s">
        <v>15387</v>
      </c>
      <c r="C49">
        <v>1639</v>
      </c>
      <c r="D49">
        <f t="shared" si="0"/>
        <v>1639</v>
      </c>
    </row>
    <row r="50" spans="1:4" ht="15" customHeight="1" x14ac:dyDescent="0.25">
      <c r="A50" s="1" t="s">
        <v>8466</v>
      </c>
      <c r="B50" s="1" t="s">
        <v>15386</v>
      </c>
      <c r="C50">
        <v>815</v>
      </c>
      <c r="D50">
        <f t="shared" si="0"/>
        <v>815</v>
      </c>
    </row>
    <row r="51" spans="1:4" ht="15" customHeight="1" x14ac:dyDescent="0.25">
      <c r="A51" s="1" t="s">
        <v>8465</v>
      </c>
      <c r="B51" s="1" t="s">
        <v>15385</v>
      </c>
      <c r="C51">
        <v>815</v>
      </c>
      <c r="D51">
        <f t="shared" si="0"/>
        <v>815</v>
      </c>
    </row>
    <row r="52" spans="1:4" ht="15" customHeight="1" x14ac:dyDescent="0.25">
      <c r="A52" s="1" t="s">
        <v>8464</v>
      </c>
      <c r="B52" s="1" t="s">
        <v>15384</v>
      </c>
      <c r="C52">
        <v>815</v>
      </c>
      <c r="D52">
        <f t="shared" si="0"/>
        <v>815</v>
      </c>
    </row>
    <row r="53" spans="1:4" ht="15" customHeight="1" x14ac:dyDescent="0.25">
      <c r="A53" s="1" t="s">
        <v>8463</v>
      </c>
      <c r="B53" s="1" t="s">
        <v>15383</v>
      </c>
      <c r="C53">
        <v>815</v>
      </c>
      <c r="D53">
        <f t="shared" si="0"/>
        <v>815</v>
      </c>
    </row>
    <row r="54" spans="1:4" ht="15" customHeight="1" x14ac:dyDescent="0.25">
      <c r="A54" s="1" t="s">
        <v>8462</v>
      </c>
      <c r="B54" s="1" t="s">
        <v>15382</v>
      </c>
      <c r="C54">
        <v>815</v>
      </c>
      <c r="D54">
        <f t="shared" si="0"/>
        <v>815</v>
      </c>
    </row>
    <row r="55" spans="1:4" ht="15" customHeight="1" x14ac:dyDescent="0.25">
      <c r="A55" s="1" t="s">
        <v>8461</v>
      </c>
      <c r="B55" s="1" t="s">
        <v>15381</v>
      </c>
      <c r="C55">
        <v>815</v>
      </c>
      <c r="D55">
        <f t="shared" si="0"/>
        <v>815</v>
      </c>
    </row>
    <row r="56" spans="1:4" ht="15" customHeight="1" x14ac:dyDescent="0.25">
      <c r="A56" s="1" t="s">
        <v>8460</v>
      </c>
      <c r="B56" s="1" t="s">
        <v>15380</v>
      </c>
      <c r="C56">
        <v>896</v>
      </c>
      <c r="D56">
        <f t="shared" si="0"/>
        <v>896</v>
      </c>
    </row>
    <row r="57" spans="1:4" ht="15" customHeight="1" x14ac:dyDescent="0.25">
      <c r="A57" s="1" t="s">
        <v>8459</v>
      </c>
      <c r="B57" s="1" t="s">
        <v>15379</v>
      </c>
      <c r="C57">
        <v>1214</v>
      </c>
      <c r="D57">
        <f t="shared" si="0"/>
        <v>1214</v>
      </c>
    </row>
    <row r="58" spans="1:4" ht="15" customHeight="1" x14ac:dyDescent="0.25">
      <c r="A58" s="1" t="s">
        <v>8458</v>
      </c>
      <c r="B58" s="1" t="s">
        <v>15378</v>
      </c>
      <c r="C58">
        <v>1629</v>
      </c>
      <c r="D58">
        <f t="shared" si="0"/>
        <v>1629</v>
      </c>
    </row>
    <row r="59" spans="1:4" ht="15" customHeight="1" x14ac:dyDescent="0.25">
      <c r="A59" s="1" t="s">
        <v>8457</v>
      </c>
      <c r="B59" s="1" t="s">
        <v>15377</v>
      </c>
      <c r="C59">
        <v>1792</v>
      </c>
      <c r="D59">
        <f t="shared" si="0"/>
        <v>1792</v>
      </c>
    </row>
    <row r="60" spans="1:4" ht="15" customHeight="1" x14ac:dyDescent="0.25">
      <c r="A60" s="1" t="s">
        <v>8451</v>
      </c>
      <c r="B60" s="1" t="s">
        <v>15376</v>
      </c>
      <c r="C60">
        <v>815</v>
      </c>
      <c r="D60">
        <f t="shared" si="0"/>
        <v>815</v>
      </c>
    </row>
    <row r="61" spans="1:4" ht="15" customHeight="1" x14ac:dyDescent="0.25">
      <c r="A61" s="1" t="s">
        <v>8450</v>
      </c>
      <c r="B61" s="1" t="s">
        <v>15375</v>
      </c>
      <c r="C61">
        <v>815</v>
      </c>
      <c r="D61">
        <f t="shared" si="0"/>
        <v>815</v>
      </c>
    </row>
    <row r="62" spans="1:4" ht="15" customHeight="1" x14ac:dyDescent="0.25">
      <c r="A62" s="1" t="s">
        <v>8449</v>
      </c>
      <c r="B62" s="1" t="s">
        <v>15374</v>
      </c>
      <c r="C62">
        <v>815</v>
      </c>
      <c r="D62">
        <f t="shared" si="0"/>
        <v>815</v>
      </c>
    </row>
    <row r="63" spans="1:4" ht="15" customHeight="1" x14ac:dyDescent="0.25">
      <c r="A63" s="1" t="s">
        <v>8448</v>
      </c>
      <c r="B63" s="1" t="s">
        <v>15373</v>
      </c>
      <c r="C63">
        <v>815</v>
      </c>
      <c r="D63">
        <f t="shared" si="0"/>
        <v>815</v>
      </c>
    </row>
    <row r="64" spans="1:4" ht="15" customHeight="1" x14ac:dyDescent="0.25">
      <c r="A64" s="1" t="s">
        <v>8447</v>
      </c>
      <c r="B64" s="1" t="s">
        <v>15372</v>
      </c>
      <c r="C64">
        <v>815</v>
      </c>
      <c r="D64">
        <f t="shared" si="0"/>
        <v>815</v>
      </c>
    </row>
    <row r="65" spans="1:4" ht="15" customHeight="1" x14ac:dyDescent="0.25">
      <c r="A65" s="1" t="s">
        <v>8446</v>
      </c>
      <c r="B65" s="1" t="s">
        <v>15371</v>
      </c>
      <c r="C65">
        <v>815</v>
      </c>
      <c r="D65">
        <f t="shared" si="0"/>
        <v>815</v>
      </c>
    </row>
    <row r="66" spans="1:4" ht="15" customHeight="1" x14ac:dyDescent="0.25">
      <c r="A66" s="1" t="s">
        <v>8445</v>
      </c>
      <c r="B66" s="1" t="s">
        <v>15370</v>
      </c>
      <c r="C66">
        <v>896</v>
      </c>
      <c r="D66">
        <f t="shared" si="0"/>
        <v>896</v>
      </c>
    </row>
    <row r="67" spans="1:4" ht="15" customHeight="1" x14ac:dyDescent="0.25">
      <c r="A67" s="1" t="s">
        <v>8444</v>
      </c>
      <c r="B67" s="1" t="s">
        <v>15369</v>
      </c>
      <c r="C67">
        <v>1214</v>
      </c>
      <c r="D67">
        <f t="shared" si="0"/>
        <v>1214</v>
      </c>
    </row>
    <row r="68" spans="1:4" ht="15" customHeight="1" x14ac:dyDescent="0.25">
      <c r="A68" s="1" t="s">
        <v>8443</v>
      </c>
      <c r="B68" s="1" t="s">
        <v>15368</v>
      </c>
      <c r="C68">
        <v>1629</v>
      </c>
      <c r="D68">
        <f t="shared" si="0"/>
        <v>1629</v>
      </c>
    </row>
    <row r="69" spans="1:4" ht="15" customHeight="1" x14ac:dyDescent="0.25">
      <c r="A69" s="1" t="s">
        <v>8442</v>
      </c>
      <c r="B69" s="1" t="s">
        <v>15367</v>
      </c>
      <c r="C69">
        <v>1792</v>
      </c>
      <c r="D69">
        <f t="shared" si="0"/>
        <v>1792</v>
      </c>
    </row>
    <row r="70" spans="1:4" ht="15" customHeight="1" x14ac:dyDescent="0.25">
      <c r="A70" s="1" t="s">
        <v>8426</v>
      </c>
      <c r="B70" s="1" t="s">
        <v>15366</v>
      </c>
      <c r="C70">
        <v>1142</v>
      </c>
      <c r="D70">
        <f t="shared" si="0"/>
        <v>1142</v>
      </c>
    </row>
    <row r="71" spans="1:4" ht="15" customHeight="1" x14ac:dyDescent="0.25">
      <c r="A71" s="1" t="s">
        <v>8425</v>
      </c>
      <c r="B71" s="1" t="s">
        <v>15365</v>
      </c>
      <c r="C71">
        <v>1142</v>
      </c>
      <c r="D71">
        <f t="shared" ref="D71:D134" si="1">ROUND(C71*(1-$B$3),0)</f>
        <v>1142</v>
      </c>
    </row>
    <row r="72" spans="1:4" ht="15" customHeight="1" x14ac:dyDescent="0.25">
      <c r="A72" s="1" t="s">
        <v>8424</v>
      </c>
      <c r="B72" s="1" t="s">
        <v>15364</v>
      </c>
      <c r="C72">
        <v>1142</v>
      </c>
      <c r="D72">
        <f t="shared" si="1"/>
        <v>1142</v>
      </c>
    </row>
    <row r="73" spans="1:4" ht="15" customHeight="1" x14ac:dyDescent="0.25">
      <c r="A73" s="1" t="s">
        <v>8423</v>
      </c>
      <c r="B73" s="1" t="s">
        <v>15363</v>
      </c>
      <c r="C73">
        <v>1142</v>
      </c>
      <c r="D73">
        <f t="shared" si="1"/>
        <v>1142</v>
      </c>
    </row>
    <row r="74" spans="1:4" ht="15" customHeight="1" x14ac:dyDescent="0.25">
      <c r="A74" s="1" t="s">
        <v>8422</v>
      </c>
      <c r="B74" s="1" t="s">
        <v>15362</v>
      </c>
      <c r="C74">
        <v>1142</v>
      </c>
      <c r="D74">
        <f t="shared" si="1"/>
        <v>1142</v>
      </c>
    </row>
    <row r="75" spans="1:4" ht="15" customHeight="1" x14ac:dyDescent="0.25">
      <c r="A75" s="1" t="s">
        <v>8421</v>
      </c>
      <c r="B75" s="1" t="s">
        <v>15361</v>
      </c>
      <c r="C75">
        <v>1142</v>
      </c>
      <c r="D75">
        <f t="shared" si="1"/>
        <v>1142</v>
      </c>
    </row>
    <row r="76" spans="1:4" ht="15" customHeight="1" x14ac:dyDescent="0.25">
      <c r="A76" s="1" t="s">
        <v>8420</v>
      </c>
      <c r="B76" s="1" t="s">
        <v>15360</v>
      </c>
      <c r="C76">
        <v>1198</v>
      </c>
      <c r="D76">
        <f t="shared" si="1"/>
        <v>1198</v>
      </c>
    </row>
    <row r="77" spans="1:4" ht="15" customHeight="1" x14ac:dyDescent="0.25">
      <c r="A77" s="1" t="s">
        <v>8419</v>
      </c>
      <c r="B77" s="1" t="s">
        <v>15359</v>
      </c>
      <c r="C77">
        <v>1701</v>
      </c>
      <c r="D77">
        <f t="shared" si="1"/>
        <v>1701</v>
      </c>
    </row>
    <row r="78" spans="1:4" ht="15" customHeight="1" x14ac:dyDescent="0.25">
      <c r="A78" s="1" t="s">
        <v>8418</v>
      </c>
      <c r="B78" s="1" t="s">
        <v>15358</v>
      </c>
      <c r="C78">
        <v>2283</v>
      </c>
      <c r="D78">
        <f t="shared" si="1"/>
        <v>2283</v>
      </c>
    </row>
    <row r="79" spans="1:4" ht="15" customHeight="1" x14ac:dyDescent="0.25">
      <c r="A79" s="1" t="s">
        <v>8417</v>
      </c>
      <c r="B79" s="1" t="s">
        <v>15357</v>
      </c>
      <c r="C79">
        <v>2511</v>
      </c>
      <c r="D79">
        <f t="shared" si="1"/>
        <v>2511</v>
      </c>
    </row>
    <row r="80" spans="1:4" ht="15" customHeight="1" x14ac:dyDescent="0.25">
      <c r="A80" s="1" t="s">
        <v>8411</v>
      </c>
      <c r="B80" s="1" t="s">
        <v>15356</v>
      </c>
      <c r="C80">
        <v>1142</v>
      </c>
      <c r="D80">
        <f t="shared" si="1"/>
        <v>1142</v>
      </c>
    </row>
    <row r="81" spans="1:4" ht="15" customHeight="1" x14ac:dyDescent="0.25">
      <c r="A81" s="1" t="s">
        <v>8410</v>
      </c>
      <c r="B81" s="1" t="s">
        <v>15355</v>
      </c>
      <c r="C81">
        <v>1142</v>
      </c>
      <c r="D81">
        <f t="shared" si="1"/>
        <v>1142</v>
      </c>
    </row>
    <row r="82" spans="1:4" ht="15" customHeight="1" x14ac:dyDescent="0.25">
      <c r="A82" s="1" t="s">
        <v>8409</v>
      </c>
      <c r="B82" s="1" t="s">
        <v>15354</v>
      </c>
      <c r="C82">
        <v>1142</v>
      </c>
      <c r="D82">
        <f t="shared" si="1"/>
        <v>1142</v>
      </c>
    </row>
    <row r="83" spans="1:4" ht="15" customHeight="1" x14ac:dyDescent="0.25">
      <c r="A83" s="1" t="s">
        <v>8408</v>
      </c>
      <c r="B83" s="1" t="s">
        <v>15353</v>
      </c>
      <c r="C83">
        <v>1142</v>
      </c>
      <c r="D83">
        <f t="shared" si="1"/>
        <v>1142</v>
      </c>
    </row>
    <row r="84" spans="1:4" ht="15" customHeight="1" x14ac:dyDescent="0.25">
      <c r="A84" s="1" t="s">
        <v>8407</v>
      </c>
      <c r="B84" s="1" t="s">
        <v>15352</v>
      </c>
      <c r="C84">
        <v>1142</v>
      </c>
      <c r="D84">
        <f t="shared" si="1"/>
        <v>1142</v>
      </c>
    </row>
    <row r="85" spans="1:4" ht="15" customHeight="1" x14ac:dyDescent="0.25">
      <c r="A85" s="1" t="s">
        <v>8406</v>
      </c>
      <c r="B85" s="1" t="s">
        <v>15351</v>
      </c>
      <c r="C85">
        <v>1142</v>
      </c>
      <c r="D85">
        <f t="shared" si="1"/>
        <v>1142</v>
      </c>
    </row>
    <row r="86" spans="1:4" ht="15" customHeight="1" x14ac:dyDescent="0.25">
      <c r="A86" s="1" t="s">
        <v>8405</v>
      </c>
      <c r="B86" s="1" t="s">
        <v>15350</v>
      </c>
      <c r="C86">
        <v>1198</v>
      </c>
      <c r="D86">
        <f t="shared" si="1"/>
        <v>1198</v>
      </c>
    </row>
    <row r="87" spans="1:4" ht="15" customHeight="1" x14ac:dyDescent="0.25">
      <c r="A87" s="1" t="s">
        <v>8404</v>
      </c>
      <c r="B87" s="1" t="s">
        <v>15349</v>
      </c>
      <c r="C87">
        <v>1701</v>
      </c>
      <c r="D87">
        <f t="shared" si="1"/>
        <v>1701</v>
      </c>
    </row>
    <row r="88" spans="1:4" ht="15" customHeight="1" x14ac:dyDescent="0.25">
      <c r="A88" s="1" t="s">
        <v>8403</v>
      </c>
      <c r="B88" s="1" t="s">
        <v>15348</v>
      </c>
      <c r="C88">
        <v>2283</v>
      </c>
      <c r="D88">
        <f t="shared" si="1"/>
        <v>2283</v>
      </c>
    </row>
    <row r="89" spans="1:4" ht="15" customHeight="1" x14ac:dyDescent="0.25">
      <c r="A89" s="1" t="s">
        <v>8402</v>
      </c>
      <c r="B89" s="1" t="s">
        <v>15347</v>
      </c>
      <c r="C89">
        <v>2511</v>
      </c>
      <c r="D89">
        <f t="shared" si="1"/>
        <v>2511</v>
      </c>
    </row>
    <row r="90" spans="1:4" ht="15" customHeight="1" x14ac:dyDescent="0.25">
      <c r="A90" s="1" t="s">
        <v>8386</v>
      </c>
      <c r="B90" s="1" t="s">
        <v>15346</v>
      </c>
      <c r="C90">
        <v>1625</v>
      </c>
      <c r="D90">
        <f t="shared" si="1"/>
        <v>1625</v>
      </c>
    </row>
    <row r="91" spans="1:4" ht="15" customHeight="1" x14ac:dyDescent="0.25">
      <c r="A91" s="1" t="s">
        <v>8385</v>
      </c>
      <c r="B91" s="1" t="s">
        <v>15345</v>
      </c>
      <c r="C91">
        <v>1625</v>
      </c>
      <c r="D91">
        <f t="shared" si="1"/>
        <v>1625</v>
      </c>
    </row>
    <row r="92" spans="1:4" ht="15" customHeight="1" x14ac:dyDescent="0.25">
      <c r="A92" s="1" t="s">
        <v>8384</v>
      </c>
      <c r="B92" s="1" t="s">
        <v>15344</v>
      </c>
      <c r="C92">
        <v>1625</v>
      </c>
      <c r="D92">
        <f t="shared" si="1"/>
        <v>1625</v>
      </c>
    </row>
    <row r="93" spans="1:4" ht="15" customHeight="1" x14ac:dyDescent="0.25">
      <c r="A93" s="1" t="s">
        <v>8383</v>
      </c>
      <c r="B93" s="1" t="s">
        <v>15343</v>
      </c>
      <c r="C93">
        <v>1625</v>
      </c>
      <c r="D93">
        <f t="shared" si="1"/>
        <v>1625</v>
      </c>
    </row>
    <row r="94" spans="1:4" ht="15" customHeight="1" x14ac:dyDescent="0.25">
      <c r="A94" s="1" t="s">
        <v>8382</v>
      </c>
      <c r="B94" s="1" t="s">
        <v>15342</v>
      </c>
      <c r="C94">
        <v>1625</v>
      </c>
      <c r="D94">
        <f t="shared" si="1"/>
        <v>1625</v>
      </c>
    </row>
    <row r="95" spans="1:4" ht="15" customHeight="1" x14ac:dyDescent="0.25">
      <c r="A95" s="1" t="s">
        <v>8381</v>
      </c>
      <c r="B95" s="1" t="s">
        <v>15341</v>
      </c>
      <c r="C95">
        <v>1625</v>
      </c>
      <c r="D95">
        <f t="shared" si="1"/>
        <v>1625</v>
      </c>
    </row>
    <row r="96" spans="1:4" ht="15" customHeight="1" x14ac:dyDescent="0.25">
      <c r="A96" s="1" t="s">
        <v>8380</v>
      </c>
      <c r="B96" s="1" t="s">
        <v>15340</v>
      </c>
      <c r="C96">
        <v>1788</v>
      </c>
      <c r="D96">
        <f t="shared" si="1"/>
        <v>1788</v>
      </c>
    </row>
    <row r="97" spans="1:4" ht="15" customHeight="1" x14ac:dyDescent="0.25">
      <c r="A97" s="1" t="s">
        <v>8379</v>
      </c>
      <c r="B97" s="1" t="s">
        <v>15339</v>
      </c>
      <c r="C97">
        <v>2422</v>
      </c>
      <c r="D97">
        <f t="shared" si="1"/>
        <v>2422</v>
      </c>
    </row>
    <row r="98" spans="1:4" ht="15" customHeight="1" x14ac:dyDescent="0.25">
      <c r="A98" s="1" t="s">
        <v>8378</v>
      </c>
      <c r="B98" s="1" t="s">
        <v>15338</v>
      </c>
      <c r="C98">
        <v>3246</v>
      </c>
      <c r="D98">
        <f t="shared" si="1"/>
        <v>3246</v>
      </c>
    </row>
    <row r="99" spans="1:4" ht="15" customHeight="1" x14ac:dyDescent="0.25">
      <c r="A99" s="1" t="s">
        <v>8377</v>
      </c>
      <c r="B99" s="1" t="s">
        <v>15337</v>
      </c>
      <c r="C99">
        <v>3570</v>
      </c>
      <c r="D99">
        <f t="shared" si="1"/>
        <v>3570</v>
      </c>
    </row>
    <row r="100" spans="1:4" ht="15" customHeight="1" x14ac:dyDescent="0.25">
      <c r="A100" s="1" t="s">
        <v>8371</v>
      </c>
      <c r="B100" s="1" t="s">
        <v>15336</v>
      </c>
      <c r="C100">
        <v>1625</v>
      </c>
      <c r="D100">
        <f t="shared" si="1"/>
        <v>1625</v>
      </c>
    </row>
    <row r="101" spans="1:4" ht="15" customHeight="1" x14ac:dyDescent="0.25">
      <c r="A101" s="1" t="s">
        <v>8370</v>
      </c>
      <c r="B101" s="1" t="s">
        <v>15335</v>
      </c>
      <c r="C101">
        <v>1625</v>
      </c>
      <c r="D101">
        <f t="shared" si="1"/>
        <v>1625</v>
      </c>
    </row>
    <row r="102" spans="1:4" ht="15" customHeight="1" x14ac:dyDescent="0.25">
      <c r="A102" s="1" t="s">
        <v>8369</v>
      </c>
      <c r="B102" s="1" t="s">
        <v>15334</v>
      </c>
      <c r="C102">
        <v>1625</v>
      </c>
      <c r="D102">
        <f t="shared" si="1"/>
        <v>1625</v>
      </c>
    </row>
    <row r="103" spans="1:4" ht="15" customHeight="1" x14ac:dyDescent="0.25">
      <c r="A103" s="1" t="s">
        <v>8368</v>
      </c>
      <c r="B103" s="1" t="s">
        <v>15333</v>
      </c>
      <c r="C103">
        <v>1625</v>
      </c>
      <c r="D103">
        <f t="shared" si="1"/>
        <v>1625</v>
      </c>
    </row>
    <row r="104" spans="1:4" ht="15" customHeight="1" x14ac:dyDescent="0.25">
      <c r="A104" s="1" t="s">
        <v>8367</v>
      </c>
      <c r="B104" s="1" t="s">
        <v>15332</v>
      </c>
      <c r="C104">
        <v>1625</v>
      </c>
      <c r="D104">
        <f t="shared" si="1"/>
        <v>1625</v>
      </c>
    </row>
    <row r="105" spans="1:4" ht="15" customHeight="1" x14ac:dyDescent="0.25">
      <c r="A105" s="1" t="s">
        <v>8366</v>
      </c>
      <c r="B105" s="1" t="s">
        <v>15331</v>
      </c>
      <c r="C105">
        <v>1625</v>
      </c>
      <c r="D105">
        <f t="shared" si="1"/>
        <v>1625</v>
      </c>
    </row>
    <row r="106" spans="1:4" ht="15" customHeight="1" x14ac:dyDescent="0.25">
      <c r="A106" s="1" t="s">
        <v>8365</v>
      </c>
      <c r="B106" s="1" t="s">
        <v>15330</v>
      </c>
      <c r="C106">
        <v>1788</v>
      </c>
      <c r="D106">
        <f t="shared" si="1"/>
        <v>1788</v>
      </c>
    </row>
    <row r="107" spans="1:4" ht="15" customHeight="1" x14ac:dyDescent="0.25">
      <c r="A107" s="1" t="s">
        <v>8364</v>
      </c>
      <c r="B107" s="1" t="s">
        <v>15329</v>
      </c>
      <c r="C107">
        <v>2422</v>
      </c>
      <c r="D107">
        <f t="shared" si="1"/>
        <v>2422</v>
      </c>
    </row>
    <row r="108" spans="1:4" ht="15" customHeight="1" x14ac:dyDescent="0.25">
      <c r="A108" s="1" t="s">
        <v>8363</v>
      </c>
      <c r="B108" s="1" t="s">
        <v>15328</v>
      </c>
      <c r="C108">
        <v>3246</v>
      </c>
      <c r="D108">
        <f t="shared" si="1"/>
        <v>3246</v>
      </c>
    </row>
    <row r="109" spans="1:4" ht="15" customHeight="1" x14ac:dyDescent="0.25">
      <c r="A109" s="1" t="s">
        <v>8362</v>
      </c>
      <c r="B109" s="1" t="s">
        <v>15327</v>
      </c>
      <c r="C109">
        <v>3570</v>
      </c>
      <c r="D109">
        <f t="shared" si="1"/>
        <v>3570</v>
      </c>
    </row>
    <row r="110" spans="1:4" ht="15" customHeight="1" x14ac:dyDescent="0.25">
      <c r="A110" s="1" t="s">
        <v>8346</v>
      </c>
      <c r="B110" s="1" t="s">
        <v>15326</v>
      </c>
      <c r="C110">
        <v>1092</v>
      </c>
      <c r="D110">
        <f t="shared" si="1"/>
        <v>1092</v>
      </c>
    </row>
    <row r="111" spans="1:4" ht="15" customHeight="1" x14ac:dyDescent="0.25">
      <c r="A111" s="1" t="s">
        <v>8345</v>
      </c>
      <c r="B111" s="1" t="s">
        <v>15325</v>
      </c>
      <c r="C111">
        <v>1092</v>
      </c>
      <c r="D111">
        <f t="shared" si="1"/>
        <v>1092</v>
      </c>
    </row>
    <row r="112" spans="1:4" ht="15" customHeight="1" x14ac:dyDescent="0.25">
      <c r="A112" s="1" t="s">
        <v>8344</v>
      </c>
      <c r="B112" s="1" t="s">
        <v>15324</v>
      </c>
      <c r="C112">
        <v>1092</v>
      </c>
      <c r="D112">
        <f t="shared" si="1"/>
        <v>1092</v>
      </c>
    </row>
    <row r="113" spans="1:4" ht="15" customHeight="1" x14ac:dyDescent="0.25">
      <c r="A113" s="1" t="s">
        <v>8341</v>
      </c>
      <c r="B113" s="1" t="s">
        <v>15323</v>
      </c>
      <c r="C113">
        <v>1092</v>
      </c>
      <c r="D113">
        <f t="shared" si="1"/>
        <v>1092</v>
      </c>
    </row>
    <row r="114" spans="1:4" ht="15" customHeight="1" x14ac:dyDescent="0.25">
      <c r="A114" s="1" t="s">
        <v>8343</v>
      </c>
      <c r="B114" s="1" t="s">
        <v>15322</v>
      </c>
      <c r="C114">
        <v>1092</v>
      </c>
      <c r="D114">
        <f t="shared" si="1"/>
        <v>1092</v>
      </c>
    </row>
    <row r="115" spans="1:4" ht="15" customHeight="1" x14ac:dyDescent="0.25">
      <c r="A115" s="1" t="s">
        <v>8342</v>
      </c>
      <c r="B115" s="1" t="s">
        <v>15321</v>
      </c>
      <c r="C115">
        <v>1092</v>
      </c>
      <c r="D115">
        <f t="shared" si="1"/>
        <v>1092</v>
      </c>
    </row>
    <row r="116" spans="1:4" ht="15" customHeight="1" x14ac:dyDescent="0.25">
      <c r="A116" s="1" t="s">
        <v>8340</v>
      </c>
      <c r="B116" s="1" t="s">
        <v>15320</v>
      </c>
      <c r="C116">
        <v>1147</v>
      </c>
      <c r="D116">
        <f t="shared" si="1"/>
        <v>1147</v>
      </c>
    </row>
    <row r="117" spans="1:4" ht="15" customHeight="1" x14ac:dyDescent="0.25">
      <c r="A117" s="1" t="s">
        <v>8339</v>
      </c>
      <c r="B117" s="1" t="s">
        <v>15319</v>
      </c>
      <c r="C117">
        <v>1092</v>
      </c>
      <c r="D117">
        <f t="shared" si="1"/>
        <v>1092</v>
      </c>
    </row>
    <row r="118" spans="1:4" ht="15" customHeight="1" x14ac:dyDescent="0.25">
      <c r="A118" s="1" t="s">
        <v>8338</v>
      </c>
      <c r="B118" s="1" t="s">
        <v>15318</v>
      </c>
      <c r="C118">
        <v>1092</v>
      </c>
      <c r="D118">
        <f t="shared" si="1"/>
        <v>1092</v>
      </c>
    </row>
    <row r="119" spans="1:4" ht="15" customHeight="1" x14ac:dyDescent="0.25">
      <c r="A119" s="1" t="s">
        <v>8337</v>
      </c>
      <c r="B119" s="1" t="s">
        <v>15317</v>
      </c>
      <c r="C119">
        <v>1092</v>
      </c>
      <c r="D119">
        <f t="shared" si="1"/>
        <v>1092</v>
      </c>
    </row>
    <row r="120" spans="1:4" ht="15" customHeight="1" x14ac:dyDescent="0.25">
      <c r="A120" s="1" t="s">
        <v>8336</v>
      </c>
      <c r="B120" s="1" t="s">
        <v>15316</v>
      </c>
      <c r="C120">
        <v>1092</v>
      </c>
      <c r="D120">
        <f t="shared" si="1"/>
        <v>1092</v>
      </c>
    </row>
    <row r="121" spans="1:4" ht="15" customHeight="1" x14ac:dyDescent="0.25">
      <c r="A121" s="1" t="s">
        <v>8335</v>
      </c>
      <c r="B121" s="1" t="s">
        <v>15315</v>
      </c>
      <c r="C121">
        <v>1092</v>
      </c>
      <c r="D121">
        <f t="shared" si="1"/>
        <v>1092</v>
      </c>
    </row>
    <row r="122" spans="1:4" ht="15" customHeight="1" x14ac:dyDescent="0.25">
      <c r="A122" s="1" t="s">
        <v>8334</v>
      </c>
      <c r="B122" s="1" t="s">
        <v>15314</v>
      </c>
      <c r="C122">
        <v>1092</v>
      </c>
      <c r="D122">
        <f t="shared" si="1"/>
        <v>1092</v>
      </c>
    </row>
    <row r="123" spans="1:4" ht="15" customHeight="1" x14ac:dyDescent="0.25">
      <c r="A123" s="1" t="s">
        <v>8333</v>
      </c>
      <c r="B123" s="1" t="s">
        <v>15313</v>
      </c>
      <c r="C123">
        <v>1147</v>
      </c>
      <c r="D123">
        <f t="shared" si="1"/>
        <v>1147</v>
      </c>
    </row>
    <row r="124" spans="1:4" ht="15" customHeight="1" x14ac:dyDescent="0.25">
      <c r="A124" s="1" t="s">
        <v>8332</v>
      </c>
      <c r="B124" s="1" t="s">
        <v>15312</v>
      </c>
      <c r="C124">
        <v>893</v>
      </c>
      <c r="D124">
        <f t="shared" si="1"/>
        <v>893</v>
      </c>
    </row>
    <row r="125" spans="1:4" ht="15" customHeight="1" x14ac:dyDescent="0.25">
      <c r="A125" s="1" t="s">
        <v>8331</v>
      </c>
      <c r="B125" s="1" t="s">
        <v>15311</v>
      </c>
      <c r="C125">
        <v>714</v>
      </c>
      <c r="D125">
        <f t="shared" si="1"/>
        <v>714</v>
      </c>
    </row>
    <row r="126" spans="1:4" ht="15" customHeight="1" x14ac:dyDescent="0.25">
      <c r="A126" s="1" t="s">
        <v>8330</v>
      </c>
      <c r="B126" s="1" t="s">
        <v>15310</v>
      </c>
      <c r="C126">
        <v>714</v>
      </c>
      <c r="D126">
        <f t="shared" si="1"/>
        <v>714</v>
      </c>
    </row>
    <row r="127" spans="1:4" ht="15" customHeight="1" x14ac:dyDescent="0.25">
      <c r="A127" s="1" t="s">
        <v>8329</v>
      </c>
      <c r="B127" s="1" t="s">
        <v>15309</v>
      </c>
      <c r="C127">
        <v>734</v>
      </c>
      <c r="D127">
        <f t="shared" si="1"/>
        <v>734</v>
      </c>
    </row>
    <row r="128" spans="1:4" ht="15" customHeight="1" x14ac:dyDescent="0.25">
      <c r="A128" s="1" t="s">
        <v>8328</v>
      </c>
      <c r="B128" s="1" t="s">
        <v>15308</v>
      </c>
      <c r="C128">
        <v>734</v>
      </c>
      <c r="D128">
        <f t="shared" si="1"/>
        <v>734</v>
      </c>
    </row>
    <row r="129" spans="1:4" ht="15" customHeight="1" x14ac:dyDescent="0.25">
      <c r="A129" s="1" t="s">
        <v>8327</v>
      </c>
      <c r="B129" s="1" t="s">
        <v>8326</v>
      </c>
      <c r="C129">
        <v>734</v>
      </c>
      <c r="D129">
        <f t="shared" si="1"/>
        <v>734</v>
      </c>
    </row>
    <row r="130" spans="1:4" ht="15" customHeight="1" x14ac:dyDescent="0.25">
      <c r="A130" s="1" t="s">
        <v>8324</v>
      </c>
      <c r="B130" s="1" t="s">
        <v>15307</v>
      </c>
      <c r="C130">
        <v>321</v>
      </c>
      <c r="D130">
        <f t="shared" si="1"/>
        <v>321</v>
      </c>
    </row>
    <row r="131" spans="1:4" ht="15" customHeight="1" x14ac:dyDescent="0.25">
      <c r="A131" s="1" t="s">
        <v>8323</v>
      </c>
      <c r="B131" s="1" t="s">
        <v>15306</v>
      </c>
      <c r="C131">
        <v>74</v>
      </c>
      <c r="D131">
        <f t="shared" si="1"/>
        <v>74</v>
      </c>
    </row>
    <row r="132" spans="1:4" ht="15" customHeight="1" x14ac:dyDescent="0.25">
      <c r="A132" s="1" t="s">
        <v>15462</v>
      </c>
      <c r="B132" s="1" t="s">
        <v>15463</v>
      </c>
      <c r="C132">
        <v>727</v>
      </c>
      <c r="D132">
        <f t="shared" si="1"/>
        <v>727</v>
      </c>
    </row>
    <row r="133" spans="1:4" ht="15" customHeight="1" x14ac:dyDescent="0.25">
      <c r="A133" s="1" t="s">
        <v>15464</v>
      </c>
      <c r="B133" s="1" t="s">
        <v>15465</v>
      </c>
      <c r="C133">
        <v>727</v>
      </c>
      <c r="D133">
        <f t="shared" si="1"/>
        <v>727</v>
      </c>
    </row>
    <row r="134" spans="1:4" ht="15" customHeight="1" x14ac:dyDescent="0.25">
      <c r="A134" s="1" t="s">
        <v>15466</v>
      </c>
      <c r="B134" s="1" t="s">
        <v>15467</v>
      </c>
      <c r="C134">
        <v>727</v>
      </c>
      <c r="D134">
        <f t="shared" si="1"/>
        <v>727</v>
      </c>
    </row>
    <row r="135" spans="1:4" ht="15" customHeight="1" x14ac:dyDescent="0.25">
      <c r="A135" s="1" t="s">
        <v>15468</v>
      </c>
      <c r="B135" s="1" t="s">
        <v>15469</v>
      </c>
      <c r="C135">
        <v>727</v>
      </c>
      <c r="D135">
        <f t="shared" ref="D135:D198" si="2">ROUND(C135*(1-$B$3),0)</f>
        <v>727</v>
      </c>
    </row>
    <row r="136" spans="1:4" ht="15" customHeight="1" x14ac:dyDescent="0.25">
      <c r="A136" s="1" t="s">
        <v>8322</v>
      </c>
      <c r="B136" s="1" t="s">
        <v>9772</v>
      </c>
      <c r="C136">
        <v>575</v>
      </c>
      <c r="D136">
        <f t="shared" si="2"/>
        <v>575</v>
      </c>
    </row>
    <row r="137" spans="1:4" ht="15" customHeight="1" x14ac:dyDescent="0.25">
      <c r="A137" s="1" t="s">
        <v>8321</v>
      </c>
      <c r="B137" s="1" t="s">
        <v>9771</v>
      </c>
      <c r="C137">
        <v>467</v>
      </c>
      <c r="D137">
        <f t="shared" si="2"/>
        <v>467</v>
      </c>
    </row>
    <row r="138" spans="1:4" ht="15" customHeight="1" x14ac:dyDescent="0.25">
      <c r="A138" s="1" t="s">
        <v>8320</v>
      </c>
      <c r="B138" s="1" t="s">
        <v>9770</v>
      </c>
      <c r="C138">
        <v>467</v>
      </c>
      <c r="D138">
        <f t="shared" si="2"/>
        <v>467</v>
      </c>
    </row>
    <row r="139" spans="1:4" ht="15" customHeight="1" x14ac:dyDescent="0.25">
      <c r="A139" s="1" t="s">
        <v>8319</v>
      </c>
      <c r="B139" s="1" t="s">
        <v>9769</v>
      </c>
      <c r="C139">
        <v>467</v>
      </c>
      <c r="D139">
        <f t="shared" si="2"/>
        <v>467</v>
      </c>
    </row>
    <row r="140" spans="1:4" ht="15" customHeight="1" x14ac:dyDescent="0.25">
      <c r="A140" s="1" t="s">
        <v>8318</v>
      </c>
      <c r="B140" s="1" t="s">
        <v>9768</v>
      </c>
      <c r="C140">
        <v>467</v>
      </c>
      <c r="D140">
        <f t="shared" si="2"/>
        <v>467</v>
      </c>
    </row>
    <row r="141" spans="1:4" ht="15" customHeight="1" x14ac:dyDescent="0.25">
      <c r="A141" s="1" t="s">
        <v>8317</v>
      </c>
      <c r="B141" s="1" t="s">
        <v>9767</v>
      </c>
      <c r="C141">
        <v>467</v>
      </c>
      <c r="D141">
        <f t="shared" si="2"/>
        <v>467</v>
      </c>
    </row>
    <row r="142" spans="1:4" ht="15" customHeight="1" x14ac:dyDescent="0.25">
      <c r="A142" s="1" t="s">
        <v>8316</v>
      </c>
      <c r="B142" s="1" t="s">
        <v>9766</v>
      </c>
      <c r="C142">
        <v>512</v>
      </c>
      <c r="D142">
        <f t="shared" si="2"/>
        <v>512</v>
      </c>
    </row>
    <row r="143" spans="1:4" ht="15" customHeight="1" x14ac:dyDescent="0.25">
      <c r="A143" s="1" t="s">
        <v>8315</v>
      </c>
      <c r="B143" s="1" t="s">
        <v>15470</v>
      </c>
      <c r="C143">
        <v>667</v>
      </c>
      <c r="D143">
        <f t="shared" si="2"/>
        <v>667</v>
      </c>
    </row>
    <row r="144" spans="1:4" ht="15" customHeight="1" x14ac:dyDescent="0.25">
      <c r="A144" s="1" t="s">
        <v>8314</v>
      </c>
      <c r="B144" s="1" t="s">
        <v>9765</v>
      </c>
      <c r="C144">
        <v>1314</v>
      </c>
      <c r="D144">
        <f t="shared" si="2"/>
        <v>1314</v>
      </c>
    </row>
    <row r="145" spans="1:4" ht="15" customHeight="1" x14ac:dyDescent="0.25">
      <c r="A145" s="1" t="s">
        <v>8313</v>
      </c>
      <c r="B145" s="1" t="s">
        <v>9764</v>
      </c>
      <c r="C145">
        <v>1389</v>
      </c>
      <c r="D145">
        <f t="shared" si="2"/>
        <v>1389</v>
      </c>
    </row>
    <row r="146" spans="1:4" ht="15" customHeight="1" x14ac:dyDescent="0.25">
      <c r="A146" s="1" t="s">
        <v>8312</v>
      </c>
      <c r="B146" s="1" t="s">
        <v>15471</v>
      </c>
      <c r="C146">
        <v>727</v>
      </c>
      <c r="D146">
        <f t="shared" si="2"/>
        <v>727</v>
      </c>
    </row>
    <row r="147" spans="1:4" ht="15" customHeight="1" x14ac:dyDescent="0.25">
      <c r="A147" s="1" t="s">
        <v>8311</v>
      </c>
      <c r="B147" s="1" t="s">
        <v>15305</v>
      </c>
      <c r="C147">
        <v>727</v>
      </c>
      <c r="D147">
        <f t="shared" si="2"/>
        <v>727</v>
      </c>
    </row>
    <row r="148" spans="1:4" ht="15" customHeight="1" x14ac:dyDescent="0.25">
      <c r="A148" s="1" t="s">
        <v>8310</v>
      </c>
      <c r="B148" s="1" t="s">
        <v>15304</v>
      </c>
      <c r="C148">
        <v>727</v>
      </c>
      <c r="D148">
        <f t="shared" si="2"/>
        <v>727</v>
      </c>
    </row>
    <row r="149" spans="1:4" ht="15" customHeight="1" x14ac:dyDescent="0.25">
      <c r="A149" s="1" t="s">
        <v>8309</v>
      </c>
      <c r="B149" s="1" t="s">
        <v>15303</v>
      </c>
      <c r="C149">
        <v>727</v>
      </c>
      <c r="D149">
        <f t="shared" si="2"/>
        <v>727</v>
      </c>
    </row>
    <row r="150" spans="1:4" ht="15" customHeight="1" x14ac:dyDescent="0.25">
      <c r="A150" s="1" t="s">
        <v>8308</v>
      </c>
      <c r="B150" s="1" t="s">
        <v>15302</v>
      </c>
      <c r="C150">
        <v>575</v>
      </c>
      <c r="D150">
        <f t="shared" si="2"/>
        <v>575</v>
      </c>
    </row>
    <row r="151" spans="1:4" ht="15" customHeight="1" x14ac:dyDescent="0.25">
      <c r="A151" s="1" t="s">
        <v>8307</v>
      </c>
      <c r="B151" s="1" t="s">
        <v>15301</v>
      </c>
      <c r="C151">
        <v>467</v>
      </c>
      <c r="D151">
        <f t="shared" si="2"/>
        <v>467</v>
      </c>
    </row>
    <row r="152" spans="1:4" ht="15" customHeight="1" x14ac:dyDescent="0.25">
      <c r="A152" s="1" t="s">
        <v>8306</v>
      </c>
      <c r="B152" s="1" t="s">
        <v>15300</v>
      </c>
      <c r="C152">
        <v>467</v>
      </c>
      <c r="D152">
        <f t="shared" si="2"/>
        <v>467</v>
      </c>
    </row>
    <row r="153" spans="1:4" ht="15" customHeight="1" x14ac:dyDescent="0.25">
      <c r="A153" s="1" t="s">
        <v>8305</v>
      </c>
      <c r="B153" s="1" t="s">
        <v>15299</v>
      </c>
      <c r="C153">
        <v>467</v>
      </c>
      <c r="D153">
        <f t="shared" si="2"/>
        <v>467</v>
      </c>
    </row>
    <row r="154" spans="1:4" ht="15" customHeight="1" x14ac:dyDescent="0.25">
      <c r="A154" s="1" t="s">
        <v>8304</v>
      </c>
      <c r="B154" s="1" t="s">
        <v>15298</v>
      </c>
      <c r="C154">
        <v>467</v>
      </c>
      <c r="D154">
        <f t="shared" si="2"/>
        <v>467</v>
      </c>
    </row>
    <row r="155" spans="1:4" ht="15" customHeight="1" x14ac:dyDescent="0.25">
      <c r="A155" s="1" t="s">
        <v>8303</v>
      </c>
      <c r="B155" s="1" t="s">
        <v>15297</v>
      </c>
      <c r="C155">
        <v>467</v>
      </c>
      <c r="D155">
        <f t="shared" si="2"/>
        <v>467</v>
      </c>
    </row>
    <row r="156" spans="1:4" ht="15" customHeight="1" x14ac:dyDescent="0.25">
      <c r="A156" s="1" t="s">
        <v>8302</v>
      </c>
      <c r="B156" s="1" t="s">
        <v>15296</v>
      </c>
      <c r="C156">
        <v>512</v>
      </c>
      <c r="D156">
        <f t="shared" si="2"/>
        <v>512</v>
      </c>
    </row>
    <row r="157" spans="1:4" ht="15" customHeight="1" x14ac:dyDescent="0.25">
      <c r="A157" s="1" t="s">
        <v>8301</v>
      </c>
      <c r="B157" s="1" t="s">
        <v>15472</v>
      </c>
      <c r="C157">
        <v>667</v>
      </c>
      <c r="D157">
        <f t="shared" si="2"/>
        <v>667</v>
      </c>
    </row>
    <row r="158" spans="1:4" ht="15" customHeight="1" x14ac:dyDescent="0.25">
      <c r="A158" s="1" t="s">
        <v>8300</v>
      </c>
      <c r="B158" s="1" t="s">
        <v>15295</v>
      </c>
      <c r="C158">
        <v>1389</v>
      </c>
      <c r="D158">
        <f t="shared" si="2"/>
        <v>1389</v>
      </c>
    </row>
    <row r="159" spans="1:4" ht="15" customHeight="1" x14ac:dyDescent="0.25">
      <c r="A159" s="1" t="s">
        <v>8299</v>
      </c>
      <c r="B159" s="1" t="s">
        <v>15294</v>
      </c>
      <c r="C159">
        <v>1465</v>
      </c>
      <c r="D159">
        <f t="shared" si="2"/>
        <v>1465</v>
      </c>
    </row>
    <row r="160" spans="1:4" ht="15" customHeight="1" x14ac:dyDescent="0.25">
      <c r="A160" s="1" t="s">
        <v>8298</v>
      </c>
      <c r="B160" s="1" t="s">
        <v>15473</v>
      </c>
      <c r="C160">
        <v>1137</v>
      </c>
      <c r="D160">
        <f t="shared" si="2"/>
        <v>1137</v>
      </c>
    </row>
    <row r="161" spans="1:4" ht="15" customHeight="1" x14ac:dyDescent="0.25">
      <c r="A161" s="1" t="s">
        <v>8297</v>
      </c>
      <c r="B161" s="1" t="s">
        <v>15293</v>
      </c>
      <c r="C161">
        <v>1137</v>
      </c>
      <c r="D161">
        <f t="shared" si="2"/>
        <v>1137</v>
      </c>
    </row>
    <row r="162" spans="1:4" ht="15" customHeight="1" x14ac:dyDescent="0.25">
      <c r="A162" s="1" t="s">
        <v>8296</v>
      </c>
      <c r="B162" s="1" t="s">
        <v>15292</v>
      </c>
      <c r="C162">
        <v>1137</v>
      </c>
      <c r="D162">
        <f t="shared" si="2"/>
        <v>1137</v>
      </c>
    </row>
    <row r="163" spans="1:4" ht="15" customHeight="1" x14ac:dyDescent="0.25">
      <c r="A163" s="1" t="s">
        <v>8295</v>
      </c>
      <c r="B163" s="1" t="s">
        <v>15291</v>
      </c>
      <c r="C163">
        <v>1137</v>
      </c>
      <c r="D163">
        <f t="shared" si="2"/>
        <v>1137</v>
      </c>
    </row>
    <row r="164" spans="1:4" ht="15" customHeight="1" x14ac:dyDescent="0.25">
      <c r="A164" s="1" t="s">
        <v>8294</v>
      </c>
      <c r="B164" s="1" t="s">
        <v>15290</v>
      </c>
      <c r="C164">
        <v>812</v>
      </c>
      <c r="D164">
        <f t="shared" si="2"/>
        <v>812</v>
      </c>
    </row>
    <row r="165" spans="1:4" ht="15" customHeight="1" x14ac:dyDescent="0.25">
      <c r="A165" s="1" t="s">
        <v>8293</v>
      </c>
      <c r="B165" s="1" t="s">
        <v>15289</v>
      </c>
      <c r="C165">
        <v>812</v>
      </c>
      <c r="D165">
        <f t="shared" si="2"/>
        <v>812</v>
      </c>
    </row>
    <row r="166" spans="1:4" ht="15" customHeight="1" x14ac:dyDescent="0.25">
      <c r="A166" s="1" t="s">
        <v>8292</v>
      </c>
      <c r="B166" s="1" t="s">
        <v>15288</v>
      </c>
      <c r="C166">
        <v>812</v>
      </c>
      <c r="D166">
        <f t="shared" si="2"/>
        <v>812</v>
      </c>
    </row>
    <row r="167" spans="1:4" ht="15" customHeight="1" x14ac:dyDescent="0.25">
      <c r="A167" s="1" t="s">
        <v>8291</v>
      </c>
      <c r="B167" s="1" t="s">
        <v>15287</v>
      </c>
      <c r="C167">
        <v>812</v>
      </c>
      <c r="D167">
        <f t="shared" si="2"/>
        <v>812</v>
      </c>
    </row>
    <row r="168" spans="1:4" ht="15" customHeight="1" x14ac:dyDescent="0.25">
      <c r="A168" s="1" t="s">
        <v>8290</v>
      </c>
      <c r="B168" s="1" t="s">
        <v>15286</v>
      </c>
      <c r="C168">
        <v>812</v>
      </c>
      <c r="D168">
        <f t="shared" si="2"/>
        <v>812</v>
      </c>
    </row>
    <row r="169" spans="1:4" ht="15" customHeight="1" x14ac:dyDescent="0.25">
      <c r="A169" s="1" t="s">
        <v>8289</v>
      </c>
      <c r="B169" s="1" t="s">
        <v>15285</v>
      </c>
      <c r="C169">
        <v>812</v>
      </c>
      <c r="D169">
        <f t="shared" si="2"/>
        <v>812</v>
      </c>
    </row>
    <row r="170" spans="1:4" ht="15" customHeight="1" x14ac:dyDescent="0.25">
      <c r="A170" s="1" t="s">
        <v>8288</v>
      </c>
      <c r="B170" s="1" t="s">
        <v>15284</v>
      </c>
      <c r="C170">
        <v>893</v>
      </c>
      <c r="D170">
        <f t="shared" si="2"/>
        <v>893</v>
      </c>
    </row>
    <row r="171" spans="1:4" ht="15" customHeight="1" x14ac:dyDescent="0.25">
      <c r="A171" s="1" t="s">
        <v>15283</v>
      </c>
      <c r="B171" s="1" t="s">
        <v>15474</v>
      </c>
      <c r="C171">
        <v>1137</v>
      </c>
      <c r="D171">
        <f t="shared" si="2"/>
        <v>1137</v>
      </c>
    </row>
    <row r="172" spans="1:4" ht="15" customHeight="1" x14ac:dyDescent="0.25">
      <c r="A172" s="1" t="s">
        <v>15282</v>
      </c>
      <c r="B172" s="1" t="s">
        <v>15281</v>
      </c>
      <c r="C172">
        <v>1137</v>
      </c>
      <c r="D172">
        <f t="shared" si="2"/>
        <v>1137</v>
      </c>
    </row>
    <row r="173" spans="1:4" ht="15" customHeight="1" x14ac:dyDescent="0.25">
      <c r="A173" s="1" t="s">
        <v>15280</v>
      </c>
      <c r="B173" s="1" t="s">
        <v>15279</v>
      </c>
      <c r="C173">
        <v>1137</v>
      </c>
      <c r="D173">
        <f t="shared" si="2"/>
        <v>1137</v>
      </c>
    </row>
    <row r="174" spans="1:4" ht="15" customHeight="1" x14ac:dyDescent="0.25">
      <c r="A174" s="1" t="s">
        <v>15278</v>
      </c>
      <c r="B174" s="1" t="s">
        <v>15277</v>
      </c>
      <c r="C174">
        <v>1137</v>
      </c>
      <c r="D174">
        <f t="shared" si="2"/>
        <v>1137</v>
      </c>
    </row>
    <row r="175" spans="1:4" ht="15" customHeight="1" x14ac:dyDescent="0.25">
      <c r="A175" s="1" t="s">
        <v>15276</v>
      </c>
      <c r="B175" s="1" t="s">
        <v>15275</v>
      </c>
      <c r="C175">
        <v>812</v>
      </c>
      <c r="D175">
        <f t="shared" si="2"/>
        <v>812</v>
      </c>
    </row>
    <row r="176" spans="1:4" ht="15" customHeight="1" x14ac:dyDescent="0.25">
      <c r="A176" s="1" t="s">
        <v>15274</v>
      </c>
      <c r="B176" s="1" t="s">
        <v>15273</v>
      </c>
      <c r="C176">
        <v>812</v>
      </c>
      <c r="D176">
        <f t="shared" si="2"/>
        <v>812</v>
      </c>
    </row>
    <row r="177" spans="1:4" ht="15" customHeight="1" x14ac:dyDescent="0.25">
      <c r="A177" s="1" t="s">
        <v>15272</v>
      </c>
      <c r="B177" s="1" t="s">
        <v>15271</v>
      </c>
      <c r="C177">
        <v>812</v>
      </c>
      <c r="D177">
        <f t="shared" si="2"/>
        <v>812</v>
      </c>
    </row>
    <row r="178" spans="1:4" ht="15" customHeight="1" x14ac:dyDescent="0.25">
      <c r="A178" s="1" t="s">
        <v>15270</v>
      </c>
      <c r="B178" s="1" t="s">
        <v>15269</v>
      </c>
      <c r="C178">
        <v>812</v>
      </c>
      <c r="D178">
        <f t="shared" si="2"/>
        <v>812</v>
      </c>
    </row>
    <row r="179" spans="1:4" ht="15" customHeight="1" x14ac:dyDescent="0.25">
      <c r="A179" s="1" t="s">
        <v>15268</v>
      </c>
      <c r="B179" s="1" t="s">
        <v>15267</v>
      </c>
      <c r="C179">
        <v>812</v>
      </c>
      <c r="D179">
        <f t="shared" si="2"/>
        <v>812</v>
      </c>
    </row>
    <row r="180" spans="1:4" ht="15" customHeight="1" x14ac:dyDescent="0.25">
      <c r="A180" s="1" t="s">
        <v>15266</v>
      </c>
      <c r="B180" s="1" t="s">
        <v>15265</v>
      </c>
      <c r="C180">
        <v>812</v>
      </c>
      <c r="D180">
        <f t="shared" si="2"/>
        <v>812</v>
      </c>
    </row>
    <row r="181" spans="1:4" ht="15" customHeight="1" x14ac:dyDescent="0.25">
      <c r="A181" s="1" t="s">
        <v>15264</v>
      </c>
      <c r="B181" s="1" t="s">
        <v>15263</v>
      </c>
      <c r="C181">
        <v>893</v>
      </c>
      <c r="D181">
        <f t="shared" si="2"/>
        <v>893</v>
      </c>
    </row>
    <row r="182" spans="1:4" ht="15" customHeight="1" x14ac:dyDescent="0.25">
      <c r="A182" s="1" t="s">
        <v>15475</v>
      </c>
      <c r="B182" s="1" t="s">
        <v>15476</v>
      </c>
      <c r="C182">
        <v>1137</v>
      </c>
      <c r="D182">
        <f t="shared" si="2"/>
        <v>1137</v>
      </c>
    </row>
    <row r="183" spans="1:4" ht="15" customHeight="1" x14ac:dyDescent="0.25">
      <c r="A183" s="1" t="s">
        <v>15477</v>
      </c>
      <c r="B183" s="1" t="s">
        <v>15478</v>
      </c>
      <c r="C183">
        <v>1137</v>
      </c>
      <c r="D183">
        <f t="shared" si="2"/>
        <v>1137</v>
      </c>
    </row>
    <row r="184" spans="1:4" ht="15" customHeight="1" x14ac:dyDescent="0.25">
      <c r="A184" s="1" t="s">
        <v>15479</v>
      </c>
      <c r="B184" s="1" t="s">
        <v>15480</v>
      </c>
      <c r="C184">
        <v>1137</v>
      </c>
      <c r="D184">
        <f t="shared" si="2"/>
        <v>1137</v>
      </c>
    </row>
    <row r="185" spans="1:4" ht="15" customHeight="1" x14ac:dyDescent="0.25">
      <c r="A185" s="1" t="s">
        <v>15481</v>
      </c>
      <c r="B185" s="1" t="s">
        <v>15482</v>
      </c>
      <c r="C185">
        <v>1137</v>
      </c>
      <c r="D185">
        <f t="shared" si="2"/>
        <v>1137</v>
      </c>
    </row>
    <row r="186" spans="1:4" ht="15" customHeight="1" x14ac:dyDescent="0.25">
      <c r="A186" s="1" t="s">
        <v>15483</v>
      </c>
      <c r="B186" s="1" t="s">
        <v>15484</v>
      </c>
      <c r="C186">
        <v>1137</v>
      </c>
      <c r="D186">
        <f t="shared" si="2"/>
        <v>1137</v>
      </c>
    </row>
    <row r="187" spans="1:4" ht="15" customHeight="1" x14ac:dyDescent="0.25">
      <c r="A187" s="1" t="s">
        <v>15485</v>
      </c>
      <c r="B187" s="1" t="s">
        <v>15486</v>
      </c>
      <c r="C187">
        <v>812</v>
      </c>
      <c r="D187">
        <f t="shared" si="2"/>
        <v>812</v>
      </c>
    </row>
    <row r="188" spans="1:4" ht="15" customHeight="1" x14ac:dyDescent="0.25">
      <c r="A188" s="1" t="s">
        <v>15487</v>
      </c>
      <c r="B188" s="1" t="s">
        <v>15488</v>
      </c>
      <c r="C188">
        <v>812</v>
      </c>
      <c r="D188">
        <f t="shared" si="2"/>
        <v>812</v>
      </c>
    </row>
    <row r="189" spans="1:4" ht="15" customHeight="1" x14ac:dyDescent="0.25">
      <c r="A189" s="1" t="s">
        <v>15489</v>
      </c>
      <c r="B189" s="1" t="s">
        <v>15490</v>
      </c>
      <c r="C189">
        <v>812</v>
      </c>
      <c r="D189">
        <f t="shared" si="2"/>
        <v>812</v>
      </c>
    </row>
    <row r="190" spans="1:4" ht="15" customHeight="1" x14ac:dyDescent="0.25">
      <c r="A190" s="1" t="s">
        <v>15491</v>
      </c>
      <c r="B190" s="1" t="s">
        <v>15492</v>
      </c>
      <c r="C190">
        <v>812</v>
      </c>
      <c r="D190">
        <f t="shared" si="2"/>
        <v>812</v>
      </c>
    </row>
    <row r="191" spans="1:4" ht="15" customHeight="1" x14ac:dyDescent="0.25">
      <c r="A191" s="1" t="s">
        <v>15493</v>
      </c>
      <c r="B191" s="1" t="s">
        <v>15494</v>
      </c>
      <c r="C191">
        <v>812</v>
      </c>
      <c r="D191">
        <f t="shared" si="2"/>
        <v>812</v>
      </c>
    </row>
    <row r="192" spans="1:4" ht="15" customHeight="1" x14ac:dyDescent="0.25">
      <c r="A192" s="1" t="s">
        <v>15495</v>
      </c>
      <c r="B192" s="1" t="s">
        <v>15496</v>
      </c>
      <c r="C192">
        <v>812</v>
      </c>
      <c r="D192">
        <f t="shared" si="2"/>
        <v>812</v>
      </c>
    </row>
    <row r="193" spans="1:4" ht="15" customHeight="1" x14ac:dyDescent="0.25">
      <c r="A193" s="1" t="s">
        <v>15497</v>
      </c>
      <c r="B193" s="1" t="s">
        <v>15498</v>
      </c>
      <c r="C193">
        <v>893</v>
      </c>
      <c r="D193">
        <f t="shared" si="2"/>
        <v>893</v>
      </c>
    </row>
    <row r="194" spans="1:4" ht="15" customHeight="1" x14ac:dyDescent="0.25">
      <c r="A194" s="1" t="s">
        <v>15499</v>
      </c>
      <c r="B194" s="1" t="s">
        <v>15500</v>
      </c>
      <c r="C194">
        <v>1922</v>
      </c>
      <c r="D194">
        <f t="shared" si="2"/>
        <v>1922</v>
      </c>
    </row>
    <row r="195" spans="1:4" ht="15" customHeight="1" x14ac:dyDescent="0.25">
      <c r="A195" s="1" t="s">
        <v>15501</v>
      </c>
      <c r="B195" s="1" t="s">
        <v>15502</v>
      </c>
      <c r="C195">
        <v>1922</v>
      </c>
      <c r="D195">
        <f t="shared" si="2"/>
        <v>1922</v>
      </c>
    </row>
    <row r="196" spans="1:4" ht="15" customHeight="1" x14ac:dyDescent="0.25">
      <c r="A196" s="1" t="s">
        <v>15503</v>
      </c>
      <c r="B196" s="1" t="s">
        <v>15504</v>
      </c>
      <c r="C196">
        <v>1922</v>
      </c>
      <c r="D196">
        <f t="shared" si="2"/>
        <v>1922</v>
      </c>
    </row>
    <row r="197" spans="1:4" ht="15" customHeight="1" x14ac:dyDescent="0.25">
      <c r="A197" s="1" t="s">
        <v>15505</v>
      </c>
      <c r="B197" s="1" t="s">
        <v>15506</v>
      </c>
      <c r="C197">
        <v>1922</v>
      </c>
      <c r="D197">
        <f t="shared" si="2"/>
        <v>1922</v>
      </c>
    </row>
    <row r="198" spans="1:4" ht="15" customHeight="1" x14ac:dyDescent="0.25">
      <c r="A198" s="1" t="s">
        <v>8287</v>
      </c>
      <c r="B198" s="1" t="s">
        <v>9763</v>
      </c>
      <c r="C198">
        <v>1373</v>
      </c>
      <c r="D198">
        <f t="shared" si="2"/>
        <v>1373</v>
      </c>
    </row>
    <row r="199" spans="1:4" ht="15" customHeight="1" x14ac:dyDescent="0.25">
      <c r="A199" s="1" t="s">
        <v>8286</v>
      </c>
      <c r="B199" s="1" t="s">
        <v>9762</v>
      </c>
      <c r="C199">
        <v>1373</v>
      </c>
      <c r="D199">
        <f t="shared" ref="D199:D262" si="3">ROUND(C199*(1-$B$3),0)</f>
        <v>1373</v>
      </c>
    </row>
    <row r="200" spans="1:4" ht="15" customHeight="1" x14ac:dyDescent="0.25">
      <c r="A200" s="1" t="s">
        <v>8285</v>
      </c>
      <c r="B200" s="1" t="s">
        <v>9761</v>
      </c>
      <c r="C200">
        <v>1373</v>
      </c>
      <c r="D200">
        <f t="shared" si="3"/>
        <v>1373</v>
      </c>
    </row>
    <row r="201" spans="1:4" ht="15" customHeight="1" x14ac:dyDescent="0.25">
      <c r="A201" s="1" t="s">
        <v>8284</v>
      </c>
      <c r="B201" s="1" t="s">
        <v>9760</v>
      </c>
      <c r="C201">
        <v>1373</v>
      </c>
      <c r="D201">
        <f t="shared" si="3"/>
        <v>1373</v>
      </c>
    </row>
    <row r="202" spans="1:4" ht="15" customHeight="1" x14ac:dyDescent="0.25">
      <c r="A202" s="1" t="s">
        <v>8283</v>
      </c>
      <c r="B202" s="1" t="s">
        <v>9759</v>
      </c>
      <c r="C202">
        <v>1373</v>
      </c>
      <c r="D202">
        <f t="shared" si="3"/>
        <v>1373</v>
      </c>
    </row>
    <row r="203" spans="1:4" ht="15" customHeight="1" x14ac:dyDescent="0.25">
      <c r="A203" s="1" t="s">
        <v>8282</v>
      </c>
      <c r="B203" s="1" t="s">
        <v>9758</v>
      </c>
      <c r="C203">
        <v>1373</v>
      </c>
      <c r="D203">
        <f t="shared" si="3"/>
        <v>1373</v>
      </c>
    </row>
    <row r="204" spans="1:4" ht="15" customHeight="1" x14ac:dyDescent="0.25">
      <c r="A204" s="1" t="s">
        <v>8281</v>
      </c>
      <c r="B204" s="1" t="s">
        <v>9757</v>
      </c>
      <c r="C204">
        <v>1509</v>
      </c>
      <c r="D204">
        <f t="shared" si="3"/>
        <v>1509</v>
      </c>
    </row>
    <row r="205" spans="1:4" ht="15" customHeight="1" x14ac:dyDescent="0.25">
      <c r="A205" s="1" t="s">
        <v>8280</v>
      </c>
      <c r="B205" s="1" t="s">
        <v>9756</v>
      </c>
      <c r="C205">
        <v>2042</v>
      </c>
      <c r="D205">
        <f t="shared" si="3"/>
        <v>2042</v>
      </c>
    </row>
    <row r="206" spans="1:4" ht="15" customHeight="1" x14ac:dyDescent="0.25">
      <c r="A206" s="1" t="s">
        <v>8279</v>
      </c>
      <c r="B206" s="1" t="s">
        <v>9755</v>
      </c>
      <c r="C206">
        <v>3125</v>
      </c>
      <c r="D206">
        <f t="shared" si="3"/>
        <v>3125</v>
      </c>
    </row>
    <row r="207" spans="1:4" ht="15" customHeight="1" x14ac:dyDescent="0.25">
      <c r="A207" s="1" t="s">
        <v>8278</v>
      </c>
      <c r="B207" s="1" t="s">
        <v>9754</v>
      </c>
      <c r="C207">
        <v>3125</v>
      </c>
      <c r="D207">
        <f t="shared" si="3"/>
        <v>3125</v>
      </c>
    </row>
    <row r="208" spans="1:4" ht="15" customHeight="1" x14ac:dyDescent="0.25">
      <c r="A208" s="1" t="s">
        <v>8277</v>
      </c>
      <c r="B208" s="1" t="s">
        <v>15507</v>
      </c>
      <c r="C208">
        <v>1922</v>
      </c>
      <c r="D208">
        <f t="shared" si="3"/>
        <v>1922</v>
      </c>
    </row>
    <row r="209" spans="1:4" ht="15" customHeight="1" x14ac:dyDescent="0.25">
      <c r="A209" s="1" t="s">
        <v>8276</v>
      </c>
      <c r="B209" s="1" t="s">
        <v>15262</v>
      </c>
      <c r="C209">
        <v>1922</v>
      </c>
      <c r="D209">
        <f t="shared" si="3"/>
        <v>1922</v>
      </c>
    </row>
    <row r="210" spans="1:4" ht="15" customHeight="1" x14ac:dyDescent="0.25">
      <c r="A210" s="1" t="s">
        <v>8275</v>
      </c>
      <c r="B210" s="1" t="s">
        <v>15261</v>
      </c>
      <c r="C210">
        <v>1922</v>
      </c>
      <c r="D210">
        <f t="shared" si="3"/>
        <v>1922</v>
      </c>
    </row>
    <row r="211" spans="1:4" ht="15" customHeight="1" x14ac:dyDescent="0.25">
      <c r="A211" s="1" t="s">
        <v>8274</v>
      </c>
      <c r="B211" s="1" t="s">
        <v>15260</v>
      </c>
      <c r="C211">
        <v>1922</v>
      </c>
      <c r="D211">
        <f t="shared" si="3"/>
        <v>1922</v>
      </c>
    </row>
    <row r="212" spans="1:4" ht="15" customHeight="1" x14ac:dyDescent="0.25">
      <c r="A212" s="1" t="s">
        <v>8273</v>
      </c>
      <c r="B212" s="1" t="s">
        <v>15259</v>
      </c>
      <c r="C212">
        <v>1373</v>
      </c>
      <c r="D212">
        <f t="shared" si="3"/>
        <v>1373</v>
      </c>
    </row>
    <row r="213" spans="1:4" ht="15" customHeight="1" x14ac:dyDescent="0.25">
      <c r="A213" s="1" t="s">
        <v>8272</v>
      </c>
      <c r="B213" s="1" t="s">
        <v>15258</v>
      </c>
      <c r="C213">
        <v>1373</v>
      </c>
      <c r="D213">
        <f t="shared" si="3"/>
        <v>1373</v>
      </c>
    </row>
    <row r="214" spans="1:4" ht="15" customHeight="1" x14ac:dyDescent="0.25">
      <c r="A214" s="1" t="s">
        <v>8271</v>
      </c>
      <c r="B214" s="1" t="s">
        <v>15257</v>
      </c>
      <c r="C214">
        <v>1373</v>
      </c>
      <c r="D214">
        <f t="shared" si="3"/>
        <v>1373</v>
      </c>
    </row>
    <row r="215" spans="1:4" ht="15" customHeight="1" x14ac:dyDescent="0.25">
      <c r="A215" s="1" t="s">
        <v>8270</v>
      </c>
      <c r="B215" s="1" t="s">
        <v>15256</v>
      </c>
      <c r="C215">
        <v>1373</v>
      </c>
      <c r="D215">
        <f t="shared" si="3"/>
        <v>1373</v>
      </c>
    </row>
    <row r="216" spans="1:4" ht="15" customHeight="1" x14ac:dyDescent="0.25">
      <c r="A216" s="1" t="s">
        <v>8269</v>
      </c>
      <c r="B216" s="1" t="s">
        <v>15255</v>
      </c>
      <c r="C216">
        <v>1373</v>
      </c>
      <c r="D216">
        <f t="shared" si="3"/>
        <v>1373</v>
      </c>
    </row>
    <row r="217" spans="1:4" ht="15" customHeight="1" x14ac:dyDescent="0.25">
      <c r="A217" s="1" t="s">
        <v>8268</v>
      </c>
      <c r="B217" s="1" t="s">
        <v>15254</v>
      </c>
      <c r="C217">
        <v>1373</v>
      </c>
      <c r="D217">
        <f t="shared" si="3"/>
        <v>1373</v>
      </c>
    </row>
    <row r="218" spans="1:4" ht="15" customHeight="1" x14ac:dyDescent="0.25">
      <c r="A218" s="1" t="s">
        <v>8267</v>
      </c>
      <c r="B218" s="1" t="s">
        <v>15253</v>
      </c>
      <c r="C218">
        <v>1509</v>
      </c>
      <c r="D218">
        <f t="shared" si="3"/>
        <v>1509</v>
      </c>
    </row>
    <row r="219" spans="1:4" ht="15" customHeight="1" x14ac:dyDescent="0.25">
      <c r="A219" s="1" t="s">
        <v>8266</v>
      </c>
      <c r="B219" s="1" t="s">
        <v>15252</v>
      </c>
      <c r="C219">
        <v>2042</v>
      </c>
      <c r="D219">
        <f t="shared" si="3"/>
        <v>2042</v>
      </c>
    </row>
    <row r="220" spans="1:4" ht="15" customHeight="1" x14ac:dyDescent="0.25">
      <c r="A220" s="1" t="s">
        <v>8265</v>
      </c>
      <c r="B220" s="1" t="s">
        <v>15251</v>
      </c>
      <c r="C220">
        <v>3125</v>
      </c>
      <c r="D220">
        <f t="shared" si="3"/>
        <v>3125</v>
      </c>
    </row>
    <row r="221" spans="1:4" ht="15" customHeight="1" x14ac:dyDescent="0.25">
      <c r="A221" s="1" t="s">
        <v>8264</v>
      </c>
      <c r="B221" s="1" t="s">
        <v>15250</v>
      </c>
      <c r="C221">
        <v>3125</v>
      </c>
      <c r="D221">
        <f t="shared" si="3"/>
        <v>3125</v>
      </c>
    </row>
    <row r="222" spans="1:4" ht="15" customHeight="1" x14ac:dyDescent="0.25">
      <c r="A222" s="1" t="s">
        <v>8263</v>
      </c>
      <c r="B222" s="1" t="s">
        <v>15508</v>
      </c>
      <c r="C222">
        <v>2579</v>
      </c>
      <c r="D222">
        <f t="shared" si="3"/>
        <v>2579</v>
      </c>
    </row>
    <row r="223" spans="1:4" ht="15" customHeight="1" x14ac:dyDescent="0.25">
      <c r="A223" s="1" t="s">
        <v>8262</v>
      </c>
      <c r="B223" s="1" t="s">
        <v>15249</v>
      </c>
      <c r="C223">
        <v>2579</v>
      </c>
      <c r="D223">
        <f t="shared" si="3"/>
        <v>2579</v>
      </c>
    </row>
    <row r="224" spans="1:4" ht="15" customHeight="1" x14ac:dyDescent="0.25">
      <c r="A224" s="1" t="s">
        <v>8261</v>
      </c>
      <c r="B224" s="1" t="s">
        <v>15248</v>
      </c>
      <c r="C224">
        <v>2579</v>
      </c>
      <c r="D224">
        <f t="shared" si="3"/>
        <v>2579</v>
      </c>
    </row>
    <row r="225" spans="1:4" ht="15" customHeight="1" x14ac:dyDescent="0.25">
      <c r="A225" s="1" t="s">
        <v>8260</v>
      </c>
      <c r="B225" s="1" t="s">
        <v>15247</v>
      </c>
      <c r="C225">
        <v>2579</v>
      </c>
      <c r="D225">
        <f t="shared" si="3"/>
        <v>2579</v>
      </c>
    </row>
    <row r="226" spans="1:4" ht="15" customHeight="1" x14ac:dyDescent="0.25">
      <c r="A226" s="1" t="s">
        <v>8259</v>
      </c>
      <c r="B226" s="1" t="s">
        <v>15246</v>
      </c>
      <c r="C226">
        <v>1843</v>
      </c>
      <c r="D226">
        <f t="shared" si="3"/>
        <v>1843</v>
      </c>
    </row>
    <row r="227" spans="1:4" ht="15" customHeight="1" x14ac:dyDescent="0.25">
      <c r="A227" s="1" t="s">
        <v>8258</v>
      </c>
      <c r="B227" s="1" t="s">
        <v>15245</v>
      </c>
      <c r="C227">
        <v>1843</v>
      </c>
      <c r="D227">
        <f t="shared" si="3"/>
        <v>1843</v>
      </c>
    </row>
    <row r="228" spans="1:4" ht="15" customHeight="1" x14ac:dyDescent="0.25">
      <c r="A228" s="1" t="s">
        <v>8257</v>
      </c>
      <c r="B228" s="1" t="s">
        <v>15244</v>
      </c>
      <c r="C228">
        <v>1843</v>
      </c>
      <c r="D228">
        <f t="shared" si="3"/>
        <v>1843</v>
      </c>
    </row>
    <row r="229" spans="1:4" ht="15" customHeight="1" x14ac:dyDescent="0.25">
      <c r="A229" s="1" t="s">
        <v>8256</v>
      </c>
      <c r="B229" s="1" t="s">
        <v>15243</v>
      </c>
      <c r="C229">
        <v>1843</v>
      </c>
      <c r="D229">
        <f t="shared" si="3"/>
        <v>1843</v>
      </c>
    </row>
    <row r="230" spans="1:4" ht="15" customHeight="1" x14ac:dyDescent="0.25">
      <c r="A230" s="1" t="s">
        <v>8255</v>
      </c>
      <c r="B230" s="1" t="s">
        <v>15242</v>
      </c>
      <c r="C230">
        <v>1843</v>
      </c>
      <c r="D230">
        <f t="shared" si="3"/>
        <v>1843</v>
      </c>
    </row>
    <row r="231" spans="1:4" ht="15" customHeight="1" x14ac:dyDescent="0.25">
      <c r="A231" s="1" t="s">
        <v>8254</v>
      </c>
      <c r="B231" s="1" t="s">
        <v>15241</v>
      </c>
      <c r="C231">
        <v>1843</v>
      </c>
      <c r="D231">
        <f t="shared" si="3"/>
        <v>1843</v>
      </c>
    </row>
    <row r="232" spans="1:4" ht="15" customHeight="1" x14ac:dyDescent="0.25">
      <c r="A232" s="1" t="s">
        <v>8253</v>
      </c>
      <c r="B232" s="1" t="s">
        <v>15240</v>
      </c>
      <c r="C232">
        <v>2027</v>
      </c>
      <c r="D232">
        <f t="shared" si="3"/>
        <v>2027</v>
      </c>
    </row>
    <row r="233" spans="1:4" ht="15" customHeight="1" x14ac:dyDescent="0.25">
      <c r="A233" s="1" t="s">
        <v>15239</v>
      </c>
      <c r="B233" s="1" t="s">
        <v>15509</v>
      </c>
      <c r="C233">
        <v>2579</v>
      </c>
      <c r="D233">
        <f t="shared" si="3"/>
        <v>2579</v>
      </c>
    </row>
    <row r="234" spans="1:4" ht="15" customHeight="1" x14ac:dyDescent="0.25">
      <c r="A234" s="1" t="s">
        <v>15238</v>
      </c>
      <c r="B234" s="1" t="s">
        <v>15237</v>
      </c>
      <c r="C234">
        <v>2579</v>
      </c>
      <c r="D234">
        <f t="shared" si="3"/>
        <v>2579</v>
      </c>
    </row>
    <row r="235" spans="1:4" ht="15" customHeight="1" x14ac:dyDescent="0.25">
      <c r="A235" s="1" t="s">
        <v>15236</v>
      </c>
      <c r="B235" s="1" t="s">
        <v>15235</v>
      </c>
      <c r="C235">
        <v>2579</v>
      </c>
      <c r="D235">
        <f t="shared" si="3"/>
        <v>2579</v>
      </c>
    </row>
    <row r="236" spans="1:4" ht="15" customHeight="1" x14ac:dyDescent="0.25">
      <c r="A236" s="1" t="s">
        <v>15510</v>
      </c>
      <c r="B236" s="1" t="s">
        <v>15511</v>
      </c>
      <c r="C236">
        <v>2579</v>
      </c>
      <c r="D236">
        <f t="shared" si="3"/>
        <v>2579</v>
      </c>
    </row>
    <row r="237" spans="1:4" ht="15" customHeight="1" x14ac:dyDescent="0.25">
      <c r="A237" s="1" t="s">
        <v>15234</v>
      </c>
      <c r="B237" s="1" t="s">
        <v>15233</v>
      </c>
      <c r="C237">
        <v>1843</v>
      </c>
      <c r="D237">
        <f t="shared" si="3"/>
        <v>1843</v>
      </c>
    </row>
    <row r="238" spans="1:4" ht="15" customHeight="1" x14ac:dyDescent="0.25">
      <c r="A238" s="1" t="s">
        <v>15232</v>
      </c>
      <c r="B238" s="1" t="s">
        <v>15231</v>
      </c>
      <c r="C238">
        <v>1843</v>
      </c>
      <c r="D238">
        <f t="shared" si="3"/>
        <v>1843</v>
      </c>
    </row>
    <row r="239" spans="1:4" ht="15" customHeight="1" x14ac:dyDescent="0.25">
      <c r="A239" s="1" t="s">
        <v>15230</v>
      </c>
      <c r="B239" s="1" t="s">
        <v>15229</v>
      </c>
      <c r="C239">
        <v>1843</v>
      </c>
      <c r="D239">
        <f t="shared" si="3"/>
        <v>1843</v>
      </c>
    </row>
    <row r="240" spans="1:4" ht="15" customHeight="1" x14ac:dyDescent="0.25">
      <c r="A240" s="1" t="s">
        <v>15228</v>
      </c>
      <c r="B240" s="1" t="s">
        <v>15227</v>
      </c>
      <c r="C240">
        <v>1843</v>
      </c>
      <c r="D240">
        <f t="shared" si="3"/>
        <v>1843</v>
      </c>
    </row>
    <row r="241" spans="1:4" ht="15" customHeight="1" x14ac:dyDescent="0.25">
      <c r="A241" s="1" t="s">
        <v>15226</v>
      </c>
      <c r="B241" s="1" t="s">
        <v>15225</v>
      </c>
      <c r="C241">
        <v>1843</v>
      </c>
      <c r="D241">
        <f t="shared" si="3"/>
        <v>1843</v>
      </c>
    </row>
    <row r="242" spans="1:4" ht="15" customHeight="1" x14ac:dyDescent="0.25">
      <c r="A242" s="1" t="s">
        <v>15224</v>
      </c>
      <c r="B242" s="1" t="s">
        <v>15223</v>
      </c>
      <c r="C242">
        <v>1843</v>
      </c>
      <c r="D242">
        <f t="shared" si="3"/>
        <v>1843</v>
      </c>
    </row>
    <row r="243" spans="1:4" ht="15" customHeight="1" x14ac:dyDescent="0.25">
      <c r="A243" s="1" t="s">
        <v>15222</v>
      </c>
      <c r="B243" s="1" t="s">
        <v>15221</v>
      </c>
      <c r="C243">
        <v>2027</v>
      </c>
      <c r="D243">
        <f t="shared" si="3"/>
        <v>2027</v>
      </c>
    </row>
    <row r="244" spans="1:4" ht="15" customHeight="1" x14ac:dyDescent="0.25">
      <c r="A244" s="1" t="s">
        <v>15512</v>
      </c>
      <c r="B244" s="1" t="s">
        <v>15513</v>
      </c>
      <c r="C244">
        <v>2579</v>
      </c>
      <c r="D244">
        <f t="shared" si="3"/>
        <v>2579</v>
      </c>
    </row>
    <row r="245" spans="1:4" ht="15" customHeight="1" x14ac:dyDescent="0.25">
      <c r="A245" s="1" t="s">
        <v>15514</v>
      </c>
      <c r="B245" s="1" t="s">
        <v>15515</v>
      </c>
      <c r="C245">
        <v>2579</v>
      </c>
      <c r="D245">
        <f t="shared" si="3"/>
        <v>2579</v>
      </c>
    </row>
    <row r="246" spans="1:4" ht="15" customHeight="1" x14ac:dyDescent="0.25">
      <c r="A246" s="1" t="s">
        <v>15516</v>
      </c>
      <c r="B246" s="1" t="s">
        <v>15517</v>
      </c>
      <c r="C246">
        <v>2579</v>
      </c>
      <c r="D246">
        <f t="shared" si="3"/>
        <v>2579</v>
      </c>
    </row>
    <row r="247" spans="1:4" ht="15" customHeight="1" x14ac:dyDescent="0.25">
      <c r="A247" s="1" t="s">
        <v>15518</v>
      </c>
      <c r="B247" s="1" t="s">
        <v>15519</v>
      </c>
      <c r="C247">
        <v>2579</v>
      </c>
      <c r="D247">
        <f t="shared" si="3"/>
        <v>2579</v>
      </c>
    </row>
    <row r="248" spans="1:4" ht="15" customHeight="1" x14ac:dyDescent="0.25">
      <c r="A248" s="1" t="s">
        <v>15520</v>
      </c>
      <c r="B248" s="1" t="s">
        <v>15521</v>
      </c>
      <c r="C248">
        <v>2579</v>
      </c>
      <c r="D248">
        <f t="shared" si="3"/>
        <v>2579</v>
      </c>
    </row>
    <row r="249" spans="1:4" ht="15" customHeight="1" x14ac:dyDescent="0.25">
      <c r="A249" s="1" t="s">
        <v>15522</v>
      </c>
      <c r="B249" s="1" t="s">
        <v>15523</v>
      </c>
      <c r="C249">
        <v>1843</v>
      </c>
      <c r="D249">
        <f t="shared" si="3"/>
        <v>1843</v>
      </c>
    </row>
    <row r="250" spans="1:4" ht="15" customHeight="1" x14ac:dyDescent="0.25">
      <c r="A250" s="1" t="s">
        <v>15524</v>
      </c>
      <c r="B250" s="1" t="s">
        <v>15525</v>
      </c>
      <c r="C250">
        <v>1843</v>
      </c>
      <c r="D250">
        <f t="shared" si="3"/>
        <v>1843</v>
      </c>
    </row>
    <row r="251" spans="1:4" ht="15" customHeight="1" x14ac:dyDescent="0.25">
      <c r="A251" s="1" t="s">
        <v>15526</v>
      </c>
      <c r="B251" s="1" t="s">
        <v>15527</v>
      </c>
      <c r="C251">
        <v>1843</v>
      </c>
      <c r="D251">
        <f t="shared" si="3"/>
        <v>1843</v>
      </c>
    </row>
    <row r="252" spans="1:4" ht="15" customHeight="1" x14ac:dyDescent="0.25">
      <c r="A252" s="1" t="s">
        <v>15528</v>
      </c>
      <c r="B252" s="1" t="s">
        <v>15529</v>
      </c>
      <c r="C252">
        <v>1843</v>
      </c>
      <c r="D252">
        <f t="shared" si="3"/>
        <v>1843</v>
      </c>
    </row>
    <row r="253" spans="1:4" ht="15" customHeight="1" x14ac:dyDescent="0.25">
      <c r="A253" s="1" t="s">
        <v>15530</v>
      </c>
      <c r="B253" s="1" t="s">
        <v>15531</v>
      </c>
      <c r="C253">
        <v>1843</v>
      </c>
      <c r="D253">
        <f t="shared" si="3"/>
        <v>1843</v>
      </c>
    </row>
    <row r="254" spans="1:4" ht="15" customHeight="1" x14ac:dyDescent="0.25">
      <c r="A254" s="1" t="s">
        <v>15532</v>
      </c>
      <c r="B254" s="1" t="s">
        <v>15533</v>
      </c>
      <c r="C254">
        <v>1843</v>
      </c>
      <c r="D254">
        <f t="shared" si="3"/>
        <v>1843</v>
      </c>
    </row>
    <row r="255" spans="1:4" ht="15" customHeight="1" x14ac:dyDescent="0.25">
      <c r="A255" s="1" t="s">
        <v>15534</v>
      </c>
      <c r="B255" s="1" t="s">
        <v>15535</v>
      </c>
      <c r="C255">
        <v>2024</v>
      </c>
      <c r="D255">
        <f t="shared" si="3"/>
        <v>2024</v>
      </c>
    </row>
    <row r="256" spans="1:4" ht="15" customHeight="1" x14ac:dyDescent="0.25">
      <c r="A256" s="1" t="s">
        <v>15536</v>
      </c>
      <c r="B256" s="1" t="s">
        <v>15537</v>
      </c>
      <c r="C256">
        <v>2024</v>
      </c>
      <c r="D256">
        <f t="shared" si="3"/>
        <v>2024</v>
      </c>
    </row>
    <row r="257" spans="1:4" ht="15" customHeight="1" x14ac:dyDescent="0.25">
      <c r="A257" s="1" t="s">
        <v>15538</v>
      </c>
      <c r="B257" s="1" t="s">
        <v>15539</v>
      </c>
      <c r="C257">
        <v>2024</v>
      </c>
      <c r="D257">
        <f t="shared" si="3"/>
        <v>2024</v>
      </c>
    </row>
    <row r="258" spans="1:4" ht="15" customHeight="1" x14ac:dyDescent="0.25">
      <c r="A258" s="1" t="s">
        <v>15540</v>
      </c>
      <c r="B258" s="1" t="s">
        <v>15541</v>
      </c>
      <c r="C258">
        <v>2024</v>
      </c>
      <c r="D258">
        <f t="shared" si="3"/>
        <v>2024</v>
      </c>
    </row>
    <row r="259" spans="1:4" ht="15" customHeight="1" x14ac:dyDescent="0.25">
      <c r="A259" s="1" t="s">
        <v>8252</v>
      </c>
      <c r="B259" s="1" t="s">
        <v>9753</v>
      </c>
      <c r="C259">
        <v>1445</v>
      </c>
      <c r="D259">
        <f t="shared" si="3"/>
        <v>1445</v>
      </c>
    </row>
    <row r="260" spans="1:4" ht="15" customHeight="1" x14ac:dyDescent="0.25">
      <c r="A260" s="1" t="s">
        <v>8251</v>
      </c>
      <c r="B260" s="1" t="s">
        <v>9752</v>
      </c>
      <c r="C260">
        <v>1445</v>
      </c>
      <c r="D260">
        <f t="shared" si="3"/>
        <v>1445</v>
      </c>
    </row>
    <row r="261" spans="1:4" ht="15" customHeight="1" x14ac:dyDescent="0.25">
      <c r="A261" s="1" t="s">
        <v>8250</v>
      </c>
      <c r="B261" s="1" t="s">
        <v>9751</v>
      </c>
      <c r="C261">
        <v>1445</v>
      </c>
      <c r="D261">
        <f t="shared" si="3"/>
        <v>1445</v>
      </c>
    </row>
    <row r="262" spans="1:4" ht="15" customHeight="1" x14ac:dyDescent="0.25">
      <c r="A262" s="1" t="s">
        <v>8249</v>
      </c>
      <c r="B262" s="1" t="s">
        <v>9750</v>
      </c>
      <c r="C262">
        <v>1445</v>
      </c>
      <c r="D262">
        <f t="shared" si="3"/>
        <v>1445</v>
      </c>
    </row>
    <row r="263" spans="1:4" ht="15" customHeight="1" x14ac:dyDescent="0.25">
      <c r="A263" s="1" t="s">
        <v>8248</v>
      </c>
      <c r="B263" s="1" t="s">
        <v>9749</v>
      </c>
      <c r="C263">
        <v>1445</v>
      </c>
      <c r="D263">
        <f t="shared" ref="D263:D326" si="4">ROUND(C263*(1-$B$3),0)</f>
        <v>1445</v>
      </c>
    </row>
    <row r="264" spans="1:4" ht="15" customHeight="1" x14ac:dyDescent="0.25">
      <c r="A264" s="1" t="s">
        <v>8247</v>
      </c>
      <c r="B264" s="1" t="s">
        <v>9748</v>
      </c>
      <c r="C264">
        <v>1445</v>
      </c>
      <c r="D264">
        <f t="shared" si="4"/>
        <v>1445</v>
      </c>
    </row>
    <row r="265" spans="1:4" ht="15" customHeight="1" x14ac:dyDescent="0.25">
      <c r="A265" s="1" t="s">
        <v>8246</v>
      </c>
      <c r="B265" s="1" t="s">
        <v>9747</v>
      </c>
      <c r="C265">
        <v>1588</v>
      </c>
      <c r="D265">
        <f t="shared" si="4"/>
        <v>1588</v>
      </c>
    </row>
    <row r="266" spans="1:4" ht="15" customHeight="1" x14ac:dyDescent="0.25">
      <c r="A266" s="1" t="s">
        <v>8245</v>
      </c>
      <c r="B266" s="1" t="s">
        <v>9746</v>
      </c>
      <c r="C266">
        <v>1935</v>
      </c>
      <c r="D266">
        <f t="shared" si="4"/>
        <v>1935</v>
      </c>
    </row>
    <row r="267" spans="1:4" ht="15" customHeight="1" x14ac:dyDescent="0.25">
      <c r="A267" s="1" t="s">
        <v>8244</v>
      </c>
      <c r="B267" s="1" t="s">
        <v>9745</v>
      </c>
      <c r="C267">
        <v>3285</v>
      </c>
      <c r="D267">
        <f t="shared" si="4"/>
        <v>3285</v>
      </c>
    </row>
    <row r="268" spans="1:4" ht="15" customHeight="1" x14ac:dyDescent="0.25">
      <c r="A268" s="1" t="s">
        <v>8243</v>
      </c>
      <c r="B268" s="1" t="s">
        <v>9744</v>
      </c>
      <c r="C268">
        <v>3520</v>
      </c>
      <c r="D268">
        <f t="shared" si="4"/>
        <v>3520</v>
      </c>
    </row>
    <row r="269" spans="1:4" ht="15" customHeight="1" x14ac:dyDescent="0.25">
      <c r="A269" s="1" t="s">
        <v>8242</v>
      </c>
      <c r="B269" s="1" t="s">
        <v>15542</v>
      </c>
      <c r="C269">
        <v>2024</v>
      </c>
      <c r="D269">
        <f t="shared" si="4"/>
        <v>2024</v>
      </c>
    </row>
    <row r="270" spans="1:4" ht="15" customHeight="1" x14ac:dyDescent="0.25">
      <c r="A270" s="1" t="s">
        <v>8241</v>
      </c>
      <c r="B270" s="1" t="s">
        <v>15220</v>
      </c>
      <c r="C270">
        <v>2024</v>
      </c>
      <c r="D270">
        <f t="shared" si="4"/>
        <v>2024</v>
      </c>
    </row>
    <row r="271" spans="1:4" ht="15" customHeight="1" x14ac:dyDescent="0.25">
      <c r="A271" s="1" t="s">
        <v>8240</v>
      </c>
      <c r="B271" s="1" t="s">
        <v>15219</v>
      </c>
      <c r="C271">
        <v>2024</v>
      </c>
      <c r="D271">
        <f t="shared" si="4"/>
        <v>2024</v>
      </c>
    </row>
    <row r="272" spans="1:4" ht="15" customHeight="1" x14ac:dyDescent="0.25">
      <c r="A272" s="1" t="s">
        <v>8239</v>
      </c>
      <c r="B272" s="1" t="s">
        <v>15218</v>
      </c>
      <c r="C272">
        <v>2024</v>
      </c>
      <c r="D272">
        <f t="shared" si="4"/>
        <v>2024</v>
      </c>
    </row>
    <row r="273" spans="1:4" ht="15" customHeight="1" x14ac:dyDescent="0.25">
      <c r="A273" s="1" t="s">
        <v>8238</v>
      </c>
      <c r="B273" s="1" t="s">
        <v>15217</v>
      </c>
      <c r="C273">
        <v>1445</v>
      </c>
      <c r="D273">
        <f t="shared" si="4"/>
        <v>1445</v>
      </c>
    </row>
    <row r="274" spans="1:4" ht="15" customHeight="1" x14ac:dyDescent="0.25">
      <c r="A274" s="1" t="s">
        <v>8237</v>
      </c>
      <c r="B274" s="1" t="s">
        <v>15216</v>
      </c>
      <c r="C274">
        <v>1445</v>
      </c>
      <c r="D274">
        <f t="shared" si="4"/>
        <v>1445</v>
      </c>
    </row>
    <row r="275" spans="1:4" ht="15" customHeight="1" x14ac:dyDescent="0.25">
      <c r="A275" s="1" t="s">
        <v>8236</v>
      </c>
      <c r="B275" s="1" t="s">
        <v>15215</v>
      </c>
      <c r="C275">
        <v>1445</v>
      </c>
      <c r="D275">
        <f t="shared" si="4"/>
        <v>1445</v>
      </c>
    </row>
    <row r="276" spans="1:4" ht="15" customHeight="1" x14ac:dyDescent="0.25">
      <c r="A276" s="1" t="s">
        <v>8235</v>
      </c>
      <c r="B276" s="1" t="s">
        <v>15214</v>
      </c>
      <c r="C276">
        <v>1445</v>
      </c>
      <c r="D276">
        <f t="shared" si="4"/>
        <v>1445</v>
      </c>
    </row>
    <row r="277" spans="1:4" ht="15" customHeight="1" x14ac:dyDescent="0.25">
      <c r="A277" s="1" t="s">
        <v>8234</v>
      </c>
      <c r="B277" s="1" t="s">
        <v>15213</v>
      </c>
      <c r="C277">
        <v>1445</v>
      </c>
      <c r="D277">
        <f t="shared" si="4"/>
        <v>1445</v>
      </c>
    </row>
    <row r="278" spans="1:4" ht="15" customHeight="1" x14ac:dyDescent="0.25">
      <c r="A278" s="1" t="s">
        <v>8233</v>
      </c>
      <c r="B278" s="1" t="s">
        <v>15212</v>
      </c>
      <c r="C278">
        <v>1445</v>
      </c>
      <c r="D278">
        <f t="shared" si="4"/>
        <v>1445</v>
      </c>
    </row>
    <row r="279" spans="1:4" ht="15" customHeight="1" x14ac:dyDescent="0.25">
      <c r="A279" s="1" t="s">
        <v>8232</v>
      </c>
      <c r="B279" s="1" t="s">
        <v>15211</v>
      </c>
      <c r="C279">
        <v>1588</v>
      </c>
      <c r="D279">
        <f t="shared" si="4"/>
        <v>1588</v>
      </c>
    </row>
    <row r="280" spans="1:4" ht="15" customHeight="1" x14ac:dyDescent="0.25">
      <c r="A280" s="1" t="s">
        <v>8231</v>
      </c>
      <c r="B280" s="1" t="s">
        <v>15210</v>
      </c>
      <c r="C280">
        <v>1935</v>
      </c>
      <c r="D280">
        <f t="shared" si="4"/>
        <v>1935</v>
      </c>
    </row>
    <row r="281" spans="1:4" ht="15" customHeight="1" x14ac:dyDescent="0.25">
      <c r="A281" s="1" t="s">
        <v>8230</v>
      </c>
      <c r="B281" s="1" t="s">
        <v>15209</v>
      </c>
      <c r="C281">
        <v>3285</v>
      </c>
      <c r="D281">
        <f t="shared" si="4"/>
        <v>3285</v>
      </c>
    </row>
    <row r="282" spans="1:4" ht="15" customHeight="1" x14ac:dyDescent="0.25">
      <c r="A282" s="1" t="s">
        <v>8229</v>
      </c>
      <c r="B282" s="1" t="s">
        <v>15208</v>
      </c>
      <c r="C282">
        <v>3520</v>
      </c>
      <c r="D282">
        <f t="shared" si="4"/>
        <v>3520</v>
      </c>
    </row>
    <row r="283" spans="1:4" ht="15" customHeight="1" x14ac:dyDescent="0.25">
      <c r="A283" s="1" t="s">
        <v>8228</v>
      </c>
      <c r="B283" s="1" t="s">
        <v>15543</v>
      </c>
      <c r="C283">
        <v>3367</v>
      </c>
      <c r="D283">
        <f t="shared" si="4"/>
        <v>3367</v>
      </c>
    </row>
    <row r="284" spans="1:4" ht="15" customHeight="1" x14ac:dyDescent="0.25">
      <c r="A284" s="1" t="s">
        <v>8227</v>
      </c>
      <c r="B284" s="1" t="s">
        <v>15207</v>
      </c>
      <c r="C284">
        <v>3367</v>
      </c>
      <c r="D284">
        <f t="shared" si="4"/>
        <v>3367</v>
      </c>
    </row>
    <row r="285" spans="1:4" ht="15" customHeight="1" x14ac:dyDescent="0.25">
      <c r="A285" s="1" t="s">
        <v>8226</v>
      </c>
      <c r="B285" s="1" t="s">
        <v>15206</v>
      </c>
      <c r="C285">
        <v>3367</v>
      </c>
      <c r="D285">
        <f t="shared" si="4"/>
        <v>3367</v>
      </c>
    </row>
    <row r="286" spans="1:4" ht="15" customHeight="1" x14ac:dyDescent="0.25">
      <c r="A286" s="1" t="s">
        <v>8225</v>
      </c>
      <c r="B286" s="1" t="s">
        <v>15205</v>
      </c>
      <c r="C286">
        <v>3367</v>
      </c>
      <c r="D286">
        <f t="shared" si="4"/>
        <v>3367</v>
      </c>
    </row>
    <row r="287" spans="1:4" ht="15" customHeight="1" x14ac:dyDescent="0.25">
      <c r="A287" s="1" t="s">
        <v>8224</v>
      </c>
      <c r="B287" s="1" t="s">
        <v>15204</v>
      </c>
      <c r="C287">
        <v>2406</v>
      </c>
      <c r="D287">
        <f t="shared" si="4"/>
        <v>2406</v>
      </c>
    </row>
    <row r="288" spans="1:4" ht="15" customHeight="1" x14ac:dyDescent="0.25">
      <c r="A288" s="1" t="s">
        <v>8223</v>
      </c>
      <c r="B288" s="1" t="s">
        <v>15203</v>
      </c>
      <c r="C288">
        <v>2406</v>
      </c>
      <c r="D288">
        <f t="shared" si="4"/>
        <v>2406</v>
      </c>
    </row>
    <row r="289" spans="1:4" ht="15" customHeight="1" x14ac:dyDescent="0.25">
      <c r="A289" s="1" t="s">
        <v>8222</v>
      </c>
      <c r="B289" s="1" t="s">
        <v>15202</v>
      </c>
      <c r="C289">
        <v>2406</v>
      </c>
      <c r="D289">
        <f t="shared" si="4"/>
        <v>2406</v>
      </c>
    </row>
    <row r="290" spans="1:4" ht="15" customHeight="1" x14ac:dyDescent="0.25">
      <c r="A290" s="1" t="s">
        <v>8221</v>
      </c>
      <c r="B290" s="1" t="s">
        <v>15201</v>
      </c>
      <c r="C290">
        <v>2406</v>
      </c>
      <c r="D290">
        <f t="shared" si="4"/>
        <v>2406</v>
      </c>
    </row>
    <row r="291" spans="1:4" ht="15" customHeight="1" x14ac:dyDescent="0.25">
      <c r="A291" s="1" t="s">
        <v>8220</v>
      </c>
      <c r="B291" s="1" t="s">
        <v>15200</v>
      </c>
      <c r="C291">
        <v>2406</v>
      </c>
      <c r="D291">
        <f t="shared" si="4"/>
        <v>2406</v>
      </c>
    </row>
    <row r="292" spans="1:4" ht="15" customHeight="1" x14ac:dyDescent="0.25">
      <c r="A292" s="1" t="s">
        <v>8219</v>
      </c>
      <c r="B292" s="1" t="s">
        <v>15199</v>
      </c>
      <c r="C292">
        <v>2406</v>
      </c>
      <c r="D292">
        <f t="shared" si="4"/>
        <v>2406</v>
      </c>
    </row>
    <row r="293" spans="1:4" ht="15" customHeight="1" x14ac:dyDescent="0.25">
      <c r="A293" s="1" t="s">
        <v>8218</v>
      </c>
      <c r="B293" s="1" t="s">
        <v>15198</v>
      </c>
      <c r="C293">
        <v>2645</v>
      </c>
      <c r="D293">
        <f t="shared" si="4"/>
        <v>2645</v>
      </c>
    </row>
    <row r="294" spans="1:4" ht="15" customHeight="1" x14ac:dyDescent="0.25">
      <c r="A294" s="1" t="s">
        <v>15197</v>
      </c>
      <c r="B294" s="1" t="s">
        <v>15544</v>
      </c>
      <c r="C294">
        <v>3367</v>
      </c>
      <c r="D294">
        <f t="shared" si="4"/>
        <v>3367</v>
      </c>
    </row>
    <row r="295" spans="1:4" ht="15" customHeight="1" x14ac:dyDescent="0.25">
      <c r="A295" s="1" t="s">
        <v>15196</v>
      </c>
      <c r="B295" s="1" t="s">
        <v>15195</v>
      </c>
      <c r="C295">
        <v>3367</v>
      </c>
      <c r="D295">
        <f t="shared" si="4"/>
        <v>3367</v>
      </c>
    </row>
    <row r="296" spans="1:4" ht="15" customHeight="1" x14ac:dyDescent="0.25">
      <c r="A296" s="1" t="s">
        <v>15194</v>
      </c>
      <c r="B296" s="1" t="s">
        <v>15193</v>
      </c>
      <c r="C296">
        <v>3367</v>
      </c>
      <c r="D296">
        <f t="shared" si="4"/>
        <v>3367</v>
      </c>
    </row>
    <row r="297" spans="1:4" ht="15" customHeight="1" x14ac:dyDescent="0.25">
      <c r="A297" s="1" t="s">
        <v>15192</v>
      </c>
      <c r="B297" s="1" t="s">
        <v>15191</v>
      </c>
      <c r="C297">
        <v>3367</v>
      </c>
      <c r="D297">
        <f t="shared" si="4"/>
        <v>3367</v>
      </c>
    </row>
    <row r="298" spans="1:4" ht="15" customHeight="1" x14ac:dyDescent="0.25">
      <c r="A298" s="1" t="s">
        <v>15190</v>
      </c>
      <c r="B298" s="1" t="s">
        <v>15189</v>
      </c>
      <c r="C298">
        <v>2406</v>
      </c>
      <c r="D298">
        <f t="shared" si="4"/>
        <v>2406</v>
      </c>
    </row>
    <row r="299" spans="1:4" ht="15" customHeight="1" x14ac:dyDescent="0.25">
      <c r="A299" s="1" t="s">
        <v>15188</v>
      </c>
      <c r="B299" s="1" t="s">
        <v>15187</v>
      </c>
      <c r="C299">
        <v>2406</v>
      </c>
      <c r="D299">
        <f t="shared" si="4"/>
        <v>2406</v>
      </c>
    </row>
    <row r="300" spans="1:4" ht="15" customHeight="1" x14ac:dyDescent="0.25">
      <c r="A300" s="1" t="s">
        <v>15186</v>
      </c>
      <c r="B300" s="1" t="s">
        <v>15185</v>
      </c>
      <c r="C300">
        <v>2406</v>
      </c>
      <c r="D300">
        <f t="shared" si="4"/>
        <v>2406</v>
      </c>
    </row>
    <row r="301" spans="1:4" ht="15" customHeight="1" x14ac:dyDescent="0.25">
      <c r="A301" s="1" t="s">
        <v>15184</v>
      </c>
      <c r="B301" s="1" t="s">
        <v>15183</v>
      </c>
      <c r="C301">
        <v>2406</v>
      </c>
      <c r="D301">
        <f t="shared" si="4"/>
        <v>2406</v>
      </c>
    </row>
    <row r="302" spans="1:4" ht="15" customHeight="1" x14ac:dyDescent="0.25">
      <c r="A302" s="1" t="s">
        <v>15182</v>
      </c>
      <c r="B302" s="1" t="s">
        <v>15181</v>
      </c>
      <c r="C302">
        <v>2406</v>
      </c>
      <c r="D302">
        <f t="shared" si="4"/>
        <v>2406</v>
      </c>
    </row>
    <row r="303" spans="1:4" ht="15" customHeight="1" x14ac:dyDescent="0.25">
      <c r="A303" s="1" t="s">
        <v>15180</v>
      </c>
      <c r="B303" s="1" t="s">
        <v>15179</v>
      </c>
      <c r="C303">
        <v>2406</v>
      </c>
      <c r="D303">
        <f t="shared" si="4"/>
        <v>2406</v>
      </c>
    </row>
    <row r="304" spans="1:4" ht="15" customHeight="1" x14ac:dyDescent="0.25">
      <c r="A304" s="1" t="s">
        <v>15178</v>
      </c>
      <c r="B304" s="1" t="s">
        <v>15177</v>
      </c>
      <c r="C304">
        <v>2645</v>
      </c>
      <c r="D304">
        <f t="shared" si="4"/>
        <v>2645</v>
      </c>
    </row>
    <row r="305" spans="1:4" ht="15" customHeight="1" x14ac:dyDescent="0.25">
      <c r="A305" s="1" t="s">
        <v>15545</v>
      </c>
      <c r="B305" s="1" t="s">
        <v>15546</v>
      </c>
      <c r="C305">
        <v>3367</v>
      </c>
      <c r="D305">
        <f t="shared" si="4"/>
        <v>3367</v>
      </c>
    </row>
    <row r="306" spans="1:4" ht="15" customHeight="1" x14ac:dyDescent="0.25">
      <c r="A306" s="1" t="s">
        <v>15547</v>
      </c>
      <c r="B306" s="1" t="s">
        <v>15548</v>
      </c>
      <c r="C306">
        <v>3367</v>
      </c>
      <c r="D306">
        <f t="shared" si="4"/>
        <v>3367</v>
      </c>
    </row>
    <row r="307" spans="1:4" ht="15" customHeight="1" x14ac:dyDescent="0.25">
      <c r="A307" s="1" t="s">
        <v>15549</v>
      </c>
      <c r="B307" s="1" t="s">
        <v>15550</v>
      </c>
      <c r="C307">
        <v>3367</v>
      </c>
      <c r="D307">
        <f t="shared" si="4"/>
        <v>3367</v>
      </c>
    </row>
    <row r="308" spans="1:4" ht="15" customHeight="1" x14ac:dyDescent="0.25">
      <c r="A308" s="1" t="s">
        <v>15551</v>
      </c>
      <c r="B308" s="1" t="s">
        <v>15552</v>
      </c>
      <c r="C308">
        <v>3367</v>
      </c>
      <c r="D308">
        <f t="shared" si="4"/>
        <v>3367</v>
      </c>
    </row>
    <row r="309" spans="1:4" ht="15" customHeight="1" x14ac:dyDescent="0.25">
      <c r="A309" s="1" t="s">
        <v>15553</v>
      </c>
      <c r="B309" s="1" t="s">
        <v>15554</v>
      </c>
      <c r="C309">
        <v>3367</v>
      </c>
      <c r="D309">
        <f t="shared" si="4"/>
        <v>3367</v>
      </c>
    </row>
    <row r="310" spans="1:4" ht="15" customHeight="1" x14ac:dyDescent="0.25">
      <c r="A310" s="1" t="s">
        <v>15555</v>
      </c>
      <c r="B310" s="1" t="s">
        <v>15556</v>
      </c>
      <c r="C310">
        <v>2406</v>
      </c>
      <c r="D310">
        <f t="shared" si="4"/>
        <v>2406</v>
      </c>
    </row>
    <row r="311" spans="1:4" ht="15" customHeight="1" x14ac:dyDescent="0.25">
      <c r="A311" s="1" t="s">
        <v>15557</v>
      </c>
      <c r="B311" s="1" t="s">
        <v>15558</v>
      </c>
      <c r="C311">
        <v>2406</v>
      </c>
      <c r="D311">
        <f t="shared" si="4"/>
        <v>2406</v>
      </c>
    </row>
    <row r="312" spans="1:4" ht="15" customHeight="1" x14ac:dyDescent="0.25">
      <c r="A312" s="1" t="s">
        <v>15559</v>
      </c>
      <c r="B312" s="1" t="s">
        <v>15560</v>
      </c>
      <c r="C312">
        <v>2406</v>
      </c>
      <c r="D312">
        <f t="shared" si="4"/>
        <v>2406</v>
      </c>
    </row>
    <row r="313" spans="1:4" ht="15" customHeight="1" x14ac:dyDescent="0.25">
      <c r="A313" s="1" t="s">
        <v>15561</v>
      </c>
      <c r="B313" s="1" t="s">
        <v>15562</v>
      </c>
      <c r="C313">
        <v>2406</v>
      </c>
      <c r="D313">
        <f t="shared" si="4"/>
        <v>2406</v>
      </c>
    </row>
    <row r="314" spans="1:4" ht="15" customHeight="1" x14ac:dyDescent="0.25">
      <c r="A314" s="1" t="s">
        <v>15563</v>
      </c>
      <c r="B314" s="1" t="s">
        <v>15564</v>
      </c>
      <c r="C314">
        <v>2406</v>
      </c>
      <c r="D314">
        <f t="shared" si="4"/>
        <v>2406</v>
      </c>
    </row>
    <row r="315" spans="1:4" ht="15" customHeight="1" x14ac:dyDescent="0.25">
      <c r="A315" s="1" t="s">
        <v>15565</v>
      </c>
      <c r="B315" s="1" t="s">
        <v>15566</v>
      </c>
      <c r="C315">
        <v>2406</v>
      </c>
      <c r="D315">
        <f t="shared" si="4"/>
        <v>2406</v>
      </c>
    </row>
    <row r="316" spans="1:4" ht="15" customHeight="1" x14ac:dyDescent="0.25">
      <c r="A316" s="1" t="s">
        <v>15567</v>
      </c>
      <c r="B316" s="1" t="s">
        <v>15568</v>
      </c>
      <c r="C316">
        <v>2027</v>
      </c>
      <c r="D316">
        <f t="shared" si="4"/>
        <v>2027</v>
      </c>
    </row>
    <row r="317" spans="1:4" ht="15" customHeight="1" x14ac:dyDescent="0.25">
      <c r="A317" s="1" t="s">
        <v>15569</v>
      </c>
      <c r="B317" s="1" t="s">
        <v>15570</v>
      </c>
      <c r="C317">
        <v>2645</v>
      </c>
      <c r="D317">
        <f t="shared" si="4"/>
        <v>2645</v>
      </c>
    </row>
    <row r="318" spans="1:4" ht="15" customHeight="1" x14ac:dyDescent="0.25">
      <c r="A318" s="1" t="s">
        <v>15571</v>
      </c>
      <c r="B318" s="1" t="s">
        <v>15572</v>
      </c>
      <c r="C318">
        <v>2440</v>
      </c>
      <c r="D318">
        <f t="shared" si="4"/>
        <v>2440</v>
      </c>
    </row>
    <row r="319" spans="1:4" ht="15" customHeight="1" x14ac:dyDescent="0.25">
      <c r="A319" s="1" t="s">
        <v>15573</v>
      </c>
      <c r="B319" s="1" t="s">
        <v>15574</v>
      </c>
      <c r="C319">
        <v>2440</v>
      </c>
      <c r="D319">
        <f t="shared" si="4"/>
        <v>2440</v>
      </c>
    </row>
    <row r="320" spans="1:4" ht="15" customHeight="1" x14ac:dyDescent="0.25">
      <c r="A320" s="1" t="s">
        <v>15575</v>
      </c>
      <c r="B320" s="1" t="s">
        <v>15576</v>
      </c>
      <c r="C320">
        <v>2440</v>
      </c>
      <c r="D320">
        <f t="shared" si="4"/>
        <v>2440</v>
      </c>
    </row>
    <row r="321" spans="1:4" ht="15" customHeight="1" x14ac:dyDescent="0.25">
      <c r="A321" s="1" t="s">
        <v>15577</v>
      </c>
      <c r="B321" s="1" t="s">
        <v>15578</v>
      </c>
      <c r="C321">
        <v>2440</v>
      </c>
      <c r="D321">
        <f t="shared" si="4"/>
        <v>2440</v>
      </c>
    </row>
    <row r="322" spans="1:4" ht="15" customHeight="1" x14ac:dyDescent="0.25">
      <c r="A322" s="1" t="s">
        <v>8217</v>
      </c>
      <c r="B322" s="1" t="s">
        <v>9743</v>
      </c>
      <c r="C322">
        <v>1632</v>
      </c>
      <c r="D322">
        <f t="shared" si="4"/>
        <v>1632</v>
      </c>
    </row>
    <row r="323" spans="1:4" ht="15" customHeight="1" x14ac:dyDescent="0.25">
      <c r="A323" s="1" t="s">
        <v>8216</v>
      </c>
      <c r="B323" s="1" t="s">
        <v>9742</v>
      </c>
      <c r="C323">
        <v>1632</v>
      </c>
      <c r="D323">
        <f t="shared" si="4"/>
        <v>1632</v>
      </c>
    </row>
    <row r="324" spans="1:4" ht="15" customHeight="1" x14ac:dyDescent="0.25">
      <c r="A324" s="1" t="s">
        <v>8215</v>
      </c>
      <c r="B324" s="1" t="s">
        <v>9741</v>
      </c>
      <c r="C324">
        <v>1632</v>
      </c>
      <c r="D324">
        <f t="shared" si="4"/>
        <v>1632</v>
      </c>
    </row>
    <row r="325" spans="1:4" ht="15" customHeight="1" x14ac:dyDescent="0.25">
      <c r="A325" s="1" t="s">
        <v>8214</v>
      </c>
      <c r="B325" s="1" t="s">
        <v>9740</v>
      </c>
      <c r="C325">
        <v>1632</v>
      </c>
      <c r="D325">
        <f t="shared" si="4"/>
        <v>1632</v>
      </c>
    </row>
    <row r="326" spans="1:4" ht="15" customHeight="1" x14ac:dyDescent="0.25">
      <c r="A326" s="1" t="s">
        <v>8213</v>
      </c>
      <c r="B326" s="1" t="s">
        <v>9739</v>
      </c>
      <c r="C326">
        <v>1632</v>
      </c>
      <c r="D326">
        <f t="shared" si="4"/>
        <v>1632</v>
      </c>
    </row>
    <row r="327" spans="1:4" ht="15" customHeight="1" x14ac:dyDescent="0.25">
      <c r="A327" s="1" t="s">
        <v>8212</v>
      </c>
      <c r="B327" s="1" t="s">
        <v>9738</v>
      </c>
      <c r="C327">
        <v>1632</v>
      </c>
      <c r="D327">
        <f t="shared" ref="D327:D390" si="5">ROUND(C327*(1-$B$3),0)</f>
        <v>1632</v>
      </c>
    </row>
    <row r="328" spans="1:4" ht="15" customHeight="1" x14ac:dyDescent="0.25">
      <c r="A328" s="1" t="s">
        <v>8211</v>
      </c>
      <c r="B328" s="1" t="s">
        <v>9737</v>
      </c>
      <c r="C328">
        <v>1794</v>
      </c>
      <c r="D328">
        <f t="shared" si="5"/>
        <v>1794</v>
      </c>
    </row>
    <row r="329" spans="1:4" ht="15" customHeight="1" x14ac:dyDescent="0.25">
      <c r="A329" s="1" t="s">
        <v>8210</v>
      </c>
      <c r="B329" s="1" t="s">
        <v>9736</v>
      </c>
      <c r="C329">
        <v>2333</v>
      </c>
      <c r="D329">
        <f t="shared" si="5"/>
        <v>2333</v>
      </c>
    </row>
    <row r="330" spans="1:4" ht="15" customHeight="1" x14ac:dyDescent="0.25">
      <c r="A330" s="1" t="s">
        <v>8209</v>
      </c>
      <c r="B330" s="1" t="s">
        <v>9735</v>
      </c>
      <c r="C330">
        <v>4129</v>
      </c>
      <c r="D330">
        <f t="shared" si="5"/>
        <v>4129</v>
      </c>
    </row>
    <row r="331" spans="1:4" ht="15" customHeight="1" x14ac:dyDescent="0.25">
      <c r="A331" s="1" t="s">
        <v>8208</v>
      </c>
      <c r="B331" s="1" t="s">
        <v>9734</v>
      </c>
      <c r="C331">
        <v>4542</v>
      </c>
      <c r="D331">
        <f t="shared" si="5"/>
        <v>4542</v>
      </c>
    </row>
    <row r="332" spans="1:4" ht="15" customHeight="1" x14ac:dyDescent="0.25">
      <c r="A332" s="1" t="s">
        <v>8207</v>
      </c>
      <c r="B332" s="1" t="s">
        <v>15579</v>
      </c>
      <c r="C332">
        <v>3090</v>
      </c>
      <c r="D332">
        <f t="shared" si="5"/>
        <v>3090</v>
      </c>
    </row>
    <row r="333" spans="1:4" ht="15" customHeight="1" x14ac:dyDescent="0.25">
      <c r="A333" s="1" t="s">
        <v>8206</v>
      </c>
      <c r="B333" s="1" t="s">
        <v>15176</v>
      </c>
      <c r="C333">
        <v>2440</v>
      </c>
      <c r="D333">
        <f t="shared" si="5"/>
        <v>2440</v>
      </c>
    </row>
    <row r="334" spans="1:4" ht="15" customHeight="1" x14ac:dyDescent="0.25">
      <c r="A334" s="1" t="s">
        <v>8205</v>
      </c>
      <c r="B334" s="1" t="s">
        <v>15175</v>
      </c>
      <c r="C334">
        <v>2440</v>
      </c>
      <c r="D334">
        <f t="shared" si="5"/>
        <v>2440</v>
      </c>
    </row>
    <row r="335" spans="1:4" ht="15" customHeight="1" x14ac:dyDescent="0.25">
      <c r="A335" s="1" t="s">
        <v>8204</v>
      </c>
      <c r="B335" s="1" t="s">
        <v>15174</v>
      </c>
      <c r="C335">
        <v>2440</v>
      </c>
      <c r="D335">
        <f t="shared" si="5"/>
        <v>2440</v>
      </c>
    </row>
    <row r="336" spans="1:4" ht="15" customHeight="1" x14ac:dyDescent="0.25">
      <c r="A336" s="1" t="s">
        <v>8203</v>
      </c>
      <c r="B336" s="1" t="s">
        <v>15173</v>
      </c>
      <c r="C336">
        <v>1632</v>
      </c>
      <c r="D336">
        <f t="shared" si="5"/>
        <v>1632</v>
      </c>
    </row>
    <row r="337" spans="1:4" ht="15" customHeight="1" x14ac:dyDescent="0.25">
      <c r="A337" s="1" t="s">
        <v>8202</v>
      </c>
      <c r="B337" s="1" t="s">
        <v>15172</v>
      </c>
      <c r="C337">
        <v>1632</v>
      </c>
      <c r="D337">
        <f t="shared" si="5"/>
        <v>1632</v>
      </c>
    </row>
    <row r="338" spans="1:4" ht="15" customHeight="1" x14ac:dyDescent="0.25">
      <c r="A338" s="1" t="s">
        <v>8201</v>
      </c>
      <c r="B338" s="1" t="s">
        <v>15171</v>
      </c>
      <c r="C338">
        <v>1632</v>
      </c>
      <c r="D338">
        <f t="shared" si="5"/>
        <v>1632</v>
      </c>
    </row>
    <row r="339" spans="1:4" ht="15" customHeight="1" x14ac:dyDescent="0.25">
      <c r="A339" s="1" t="s">
        <v>8200</v>
      </c>
      <c r="B339" s="1" t="s">
        <v>15170</v>
      </c>
      <c r="C339">
        <v>1632</v>
      </c>
      <c r="D339">
        <f t="shared" si="5"/>
        <v>1632</v>
      </c>
    </row>
    <row r="340" spans="1:4" ht="15" customHeight="1" x14ac:dyDescent="0.25">
      <c r="A340" s="1" t="s">
        <v>8199</v>
      </c>
      <c r="B340" s="1" t="s">
        <v>15169</v>
      </c>
      <c r="C340">
        <v>1632</v>
      </c>
      <c r="D340">
        <f t="shared" si="5"/>
        <v>1632</v>
      </c>
    </row>
    <row r="341" spans="1:4" ht="15" customHeight="1" x14ac:dyDescent="0.25">
      <c r="A341" s="1" t="s">
        <v>8198</v>
      </c>
      <c r="B341" s="1" t="s">
        <v>15168</v>
      </c>
      <c r="C341">
        <v>1632</v>
      </c>
      <c r="D341">
        <f t="shared" si="5"/>
        <v>1632</v>
      </c>
    </row>
    <row r="342" spans="1:4" ht="15" customHeight="1" x14ac:dyDescent="0.25">
      <c r="A342" s="1" t="s">
        <v>8197</v>
      </c>
      <c r="B342" s="1" t="s">
        <v>15167</v>
      </c>
      <c r="C342">
        <v>1794</v>
      </c>
      <c r="D342">
        <f t="shared" si="5"/>
        <v>1794</v>
      </c>
    </row>
    <row r="343" spans="1:4" ht="15" customHeight="1" x14ac:dyDescent="0.25">
      <c r="A343" s="1" t="s">
        <v>8196</v>
      </c>
      <c r="B343" s="1" t="s">
        <v>15166</v>
      </c>
      <c r="C343">
        <v>2333</v>
      </c>
      <c r="D343">
        <f t="shared" si="5"/>
        <v>2333</v>
      </c>
    </row>
    <row r="344" spans="1:4" ht="15" customHeight="1" x14ac:dyDescent="0.25">
      <c r="A344" s="1" t="s">
        <v>8195</v>
      </c>
      <c r="B344" s="1" t="s">
        <v>15165</v>
      </c>
      <c r="C344">
        <v>4129</v>
      </c>
      <c r="D344">
        <f t="shared" si="5"/>
        <v>4129</v>
      </c>
    </row>
    <row r="345" spans="1:4" ht="15" customHeight="1" x14ac:dyDescent="0.25">
      <c r="A345" s="1" t="s">
        <v>8194</v>
      </c>
      <c r="B345" s="1" t="s">
        <v>15164</v>
      </c>
      <c r="C345">
        <v>4542</v>
      </c>
      <c r="D345">
        <f t="shared" si="5"/>
        <v>4542</v>
      </c>
    </row>
    <row r="346" spans="1:4" ht="15" customHeight="1" x14ac:dyDescent="0.25">
      <c r="A346" s="1" t="s">
        <v>8193</v>
      </c>
      <c r="B346" s="1" t="s">
        <v>15580</v>
      </c>
      <c r="C346">
        <v>4930</v>
      </c>
      <c r="D346">
        <f t="shared" si="5"/>
        <v>4930</v>
      </c>
    </row>
    <row r="347" spans="1:4" ht="15" customHeight="1" x14ac:dyDescent="0.25">
      <c r="A347" s="1" t="s">
        <v>8192</v>
      </c>
      <c r="B347" s="1" t="s">
        <v>15163</v>
      </c>
      <c r="C347">
        <v>4930</v>
      </c>
      <c r="D347">
        <f t="shared" si="5"/>
        <v>4930</v>
      </c>
    </row>
    <row r="348" spans="1:4" ht="15" customHeight="1" x14ac:dyDescent="0.25">
      <c r="A348" s="1" t="s">
        <v>8191</v>
      </c>
      <c r="B348" s="1" t="s">
        <v>15162</v>
      </c>
      <c r="C348">
        <v>4930</v>
      </c>
      <c r="D348">
        <f t="shared" si="5"/>
        <v>4930</v>
      </c>
    </row>
    <row r="349" spans="1:4" ht="15" customHeight="1" x14ac:dyDescent="0.25">
      <c r="A349" s="1" t="s">
        <v>8190</v>
      </c>
      <c r="B349" s="1" t="s">
        <v>15161</v>
      </c>
      <c r="C349">
        <v>4930</v>
      </c>
      <c r="D349">
        <f t="shared" si="5"/>
        <v>4930</v>
      </c>
    </row>
    <row r="350" spans="1:4" ht="15" customHeight="1" x14ac:dyDescent="0.25">
      <c r="A350" s="1" t="s">
        <v>8189</v>
      </c>
      <c r="B350" s="1" t="s">
        <v>15160</v>
      </c>
      <c r="C350">
        <v>3525</v>
      </c>
      <c r="D350">
        <f t="shared" si="5"/>
        <v>3525</v>
      </c>
    </row>
    <row r="351" spans="1:4" ht="15" customHeight="1" x14ac:dyDescent="0.25">
      <c r="A351" s="1" t="s">
        <v>8188</v>
      </c>
      <c r="B351" s="1" t="s">
        <v>15159</v>
      </c>
      <c r="C351">
        <v>3525</v>
      </c>
      <c r="D351">
        <f t="shared" si="5"/>
        <v>3525</v>
      </c>
    </row>
    <row r="352" spans="1:4" ht="15" customHeight="1" x14ac:dyDescent="0.25">
      <c r="A352" s="1" t="s">
        <v>8187</v>
      </c>
      <c r="B352" s="1" t="s">
        <v>15158</v>
      </c>
      <c r="C352">
        <v>3525</v>
      </c>
      <c r="D352">
        <f t="shared" si="5"/>
        <v>3525</v>
      </c>
    </row>
    <row r="353" spans="1:4" ht="15" customHeight="1" x14ac:dyDescent="0.25">
      <c r="A353" s="1" t="s">
        <v>8186</v>
      </c>
      <c r="B353" s="1" t="s">
        <v>15157</v>
      </c>
      <c r="C353">
        <v>3525</v>
      </c>
      <c r="D353">
        <f t="shared" si="5"/>
        <v>3525</v>
      </c>
    </row>
    <row r="354" spans="1:4" ht="15" customHeight="1" x14ac:dyDescent="0.25">
      <c r="A354" s="1" t="s">
        <v>8185</v>
      </c>
      <c r="B354" s="1" t="s">
        <v>15156</v>
      </c>
      <c r="C354">
        <v>3525</v>
      </c>
      <c r="D354">
        <f t="shared" si="5"/>
        <v>3525</v>
      </c>
    </row>
    <row r="355" spans="1:4" ht="15" customHeight="1" x14ac:dyDescent="0.25">
      <c r="A355" s="1" t="s">
        <v>8184</v>
      </c>
      <c r="B355" s="1" t="s">
        <v>15155</v>
      </c>
      <c r="C355">
        <v>3525</v>
      </c>
      <c r="D355">
        <f t="shared" si="5"/>
        <v>3525</v>
      </c>
    </row>
    <row r="356" spans="1:4" ht="15" customHeight="1" x14ac:dyDescent="0.25">
      <c r="A356" s="1" t="s">
        <v>8183</v>
      </c>
      <c r="B356" s="1" t="s">
        <v>15154</v>
      </c>
      <c r="C356">
        <v>3875</v>
      </c>
      <c r="D356">
        <f t="shared" si="5"/>
        <v>3875</v>
      </c>
    </row>
    <row r="357" spans="1:4" ht="15" customHeight="1" x14ac:dyDescent="0.25">
      <c r="A357" s="1" t="s">
        <v>15153</v>
      </c>
      <c r="B357" s="1" t="s">
        <v>15581</v>
      </c>
      <c r="C357">
        <v>4930</v>
      </c>
      <c r="D357">
        <f t="shared" si="5"/>
        <v>4930</v>
      </c>
    </row>
    <row r="358" spans="1:4" ht="15" customHeight="1" x14ac:dyDescent="0.25">
      <c r="A358" s="1" t="s">
        <v>15152</v>
      </c>
      <c r="B358" s="1" t="s">
        <v>15151</v>
      </c>
      <c r="C358">
        <v>4930</v>
      </c>
      <c r="D358">
        <f t="shared" si="5"/>
        <v>4930</v>
      </c>
    </row>
    <row r="359" spans="1:4" ht="15" customHeight="1" x14ac:dyDescent="0.25">
      <c r="A359" s="1" t="s">
        <v>15150</v>
      </c>
      <c r="B359" s="1" t="s">
        <v>15149</v>
      </c>
      <c r="C359">
        <v>4930</v>
      </c>
      <c r="D359">
        <f t="shared" si="5"/>
        <v>4930</v>
      </c>
    </row>
    <row r="360" spans="1:4" ht="15" customHeight="1" x14ac:dyDescent="0.25">
      <c r="A360" s="1" t="s">
        <v>15148</v>
      </c>
      <c r="B360" s="1" t="s">
        <v>15147</v>
      </c>
      <c r="C360">
        <v>4930</v>
      </c>
      <c r="D360">
        <f t="shared" si="5"/>
        <v>4930</v>
      </c>
    </row>
    <row r="361" spans="1:4" ht="15" customHeight="1" x14ac:dyDescent="0.25">
      <c r="A361" s="1" t="s">
        <v>15146</v>
      </c>
      <c r="B361" s="1" t="s">
        <v>15145</v>
      </c>
      <c r="C361">
        <v>3525</v>
      </c>
      <c r="D361">
        <f t="shared" si="5"/>
        <v>3525</v>
      </c>
    </row>
    <row r="362" spans="1:4" ht="15" customHeight="1" x14ac:dyDescent="0.25">
      <c r="A362" s="1" t="s">
        <v>15144</v>
      </c>
      <c r="B362" s="1" t="s">
        <v>15143</v>
      </c>
      <c r="C362">
        <v>3525</v>
      </c>
      <c r="D362">
        <f t="shared" si="5"/>
        <v>3525</v>
      </c>
    </row>
    <row r="363" spans="1:4" ht="15" customHeight="1" x14ac:dyDescent="0.25">
      <c r="A363" s="1" t="s">
        <v>15142</v>
      </c>
      <c r="B363" s="1" t="s">
        <v>15141</v>
      </c>
      <c r="C363">
        <v>3525</v>
      </c>
      <c r="D363">
        <f t="shared" si="5"/>
        <v>3525</v>
      </c>
    </row>
    <row r="364" spans="1:4" ht="15" customHeight="1" x14ac:dyDescent="0.25">
      <c r="A364" s="1" t="s">
        <v>15140</v>
      </c>
      <c r="B364" s="1" t="s">
        <v>15139</v>
      </c>
      <c r="C364">
        <v>3525</v>
      </c>
      <c r="D364">
        <f t="shared" si="5"/>
        <v>3525</v>
      </c>
    </row>
    <row r="365" spans="1:4" ht="15" customHeight="1" x14ac:dyDescent="0.25">
      <c r="A365" s="1" t="s">
        <v>15138</v>
      </c>
      <c r="B365" s="1" t="s">
        <v>15137</v>
      </c>
      <c r="C365">
        <v>3525</v>
      </c>
      <c r="D365">
        <f t="shared" si="5"/>
        <v>3525</v>
      </c>
    </row>
    <row r="366" spans="1:4" ht="15" customHeight="1" x14ac:dyDescent="0.25">
      <c r="A366" s="1" t="s">
        <v>15136</v>
      </c>
      <c r="B366" s="1" t="s">
        <v>15135</v>
      </c>
      <c r="C366">
        <v>3525</v>
      </c>
      <c r="D366">
        <f t="shared" si="5"/>
        <v>3525</v>
      </c>
    </row>
    <row r="367" spans="1:4" ht="15" customHeight="1" x14ac:dyDescent="0.25">
      <c r="A367" s="1" t="s">
        <v>15134</v>
      </c>
      <c r="B367" s="1" t="s">
        <v>15133</v>
      </c>
      <c r="C367">
        <v>3875</v>
      </c>
      <c r="D367">
        <f t="shared" si="5"/>
        <v>3875</v>
      </c>
    </row>
    <row r="368" spans="1:4" ht="15" customHeight="1" x14ac:dyDescent="0.25">
      <c r="A368" s="1" t="s">
        <v>15582</v>
      </c>
      <c r="B368" s="1" t="s">
        <v>15583</v>
      </c>
      <c r="C368">
        <v>4930</v>
      </c>
      <c r="D368">
        <f t="shared" si="5"/>
        <v>4930</v>
      </c>
    </row>
    <row r="369" spans="1:4" ht="15" customHeight="1" x14ac:dyDescent="0.25">
      <c r="A369" s="1" t="s">
        <v>15584</v>
      </c>
      <c r="B369" s="1" t="s">
        <v>15585</v>
      </c>
      <c r="C369">
        <v>4930</v>
      </c>
      <c r="D369">
        <f t="shared" si="5"/>
        <v>4930</v>
      </c>
    </row>
    <row r="370" spans="1:4" ht="15" customHeight="1" x14ac:dyDescent="0.25">
      <c r="A370" s="1" t="s">
        <v>15586</v>
      </c>
      <c r="B370" s="1" t="s">
        <v>15587</v>
      </c>
      <c r="C370">
        <v>4930</v>
      </c>
      <c r="D370">
        <f t="shared" si="5"/>
        <v>4930</v>
      </c>
    </row>
    <row r="371" spans="1:4" ht="15" customHeight="1" x14ac:dyDescent="0.25">
      <c r="A371" s="1" t="s">
        <v>15588</v>
      </c>
      <c r="B371" s="1" t="s">
        <v>15589</v>
      </c>
      <c r="C371">
        <v>4930</v>
      </c>
      <c r="D371">
        <f t="shared" si="5"/>
        <v>4930</v>
      </c>
    </row>
    <row r="372" spans="1:4" ht="15" customHeight="1" x14ac:dyDescent="0.25">
      <c r="A372" s="1" t="s">
        <v>15590</v>
      </c>
      <c r="B372" s="1" t="s">
        <v>15591</v>
      </c>
      <c r="C372">
        <v>4930</v>
      </c>
      <c r="D372">
        <f t="shared" si="5"/>
        <v>4930</v>
      </c>
    </row>
    <row r="373" spans="1:4" ht="15" customHeight="1" x14ac:dyDescent="0.25">
      <c r="A373" s="1" t="s">
        <v>15592</v>
      </c>
      <c r="B373" s="1" t="s">
        <v>15593</v>
      </c>
      <c r="C373">
        <v>3525</v>
      </c>
      <c r="D373">
        <f t="shared" si="5"/>
        <v>3525</v>
      </c>
    </row>
    <row r="374" spans="1:4" ht="15" customHeight="1" x14ac:dyDescent="0.25">
      <c r="A374" s="1" t="s">
        <v>15594</v>
      </c>
      <c r="B374" s="1" t="s">
        <v>15595</v>
      </c>
      <c r="C374">
        <v>3525</v>
      </c>
      <c r="D374">
        <f t="shared" si="5"/>
        <v>3525</v>
      </c>
    </row>
    <row r="375" spans="1:4" ht="15" customHeight="1" x14ac:dyDescent="0.25">
      <c r="A375" s="1" t="s">
        <v>15596</v>
      </c>
      <c r="B375" s="1" t="s">
        <v>15597</v>
      </c>
      <c r="C375">
        <v>3525</v>
      </c>
      <c r="D375">
        <f t="shared" si="5"/>
        <v>3525</v>
      </c>
    </row>
    <row r="376" spans="1:4" ht="15" customHeight="1" x14ac:dyDescent="0.25">
      <c r="A376" s="1" t="s">
        <v>15598</v>
      </c>
      <c r="B376" s="1" t="s">
        <v>15599</v>
      </c>
      <c r="C376">
        <v>3525</v>
      </c>
      <c r="D376">
        <f t="shared" si="5"/>
        <v>3525</v>
      </c>
    </row>
    <row r="377" spans="1:4" ht="15" customHeight="1" x14ac:dyDescent="0.25">
      <c r="A377" s="1" t="s">
        <v>15600</v>
      </c>
      <c r="B377" s="1" t="s">
        <v>15601</v>
      </c>
      <c r="C377">
        <v>3525</v>
      </c>
      <c r="D377">
        <f t="shared" si="5"/>
        <v>3525</v>
      </c>
    </row>
    <row r="378" spans="1:4" ht="15" customHeight="1" x14ac:dyDescent="0.25">
      <c r="A378" s="1" t="s">
        <v>15602</v>
      </c>
      <c r="B378" s="1" t="s">
        <v>15603</v>
      </c>
      <c r="C378">
        <v>3525</v>
      </c>
      <c r="D378">
        <f t="shared" si="5"/>
        <v>3525</v>
      </c>
    </row>
    <row r="379" spans="1:4" ht="15" customHeight="1" x14ac:dyDescent="0.25">
      <c r="A379" s="1" t="s">
        <v>15604</v>
      </c>
      <c r="B379" s="1" t="s">
        <v>15605</v>
      </c>
      <c r="C379">
        <v>3875</v>
      </c>
      <c r="D379">
        <f t="shared" si="5"/>
        <v>3875</v>
      </c>
    </row>
    <row r="380" spans="1:4" ht="15" customHeight="1" x14ac:dyDescent="0.25">
      <c r="A380" s="1" t="s">
        <v>15606</v>
      </c>
      <c r="B380" s="1" t="s">
        <v>15607</v>
      </c>
      <c r="C380">
        <v>5208</v>
      </c>
      <c r="D380">
        <f t="shared" si="5"/>
        <v>5208</v>
      </c>
    </row>
    <row r="381" spans="1:4" ht="15" customHeight="1" x14ac:dyDescent="0.25">
      <c r="A381" s="1" t="s">
        <v>15608</v>
      </c>
      <c r="B381" s="1" t="s">
        <v>15609</v>
      </c>
      <c r="C381">
        <v>5208</v>
      </c>
      <c r="D381">
        <f t="shared" si="5"/>
        <v>5208</v>
      </c>
    </row>
    <row r="382" spans="1:4" ht="15" customHeight="1" x14ac:dyDescent="0.25">
      <c r="A382" s="1" t="s">
        <v>15610</v>
      </c>
      <c r="B382" s="1" t="s">
        <v>15611</v>
      </c>
      <c r="C382">
        <v>5208</v>
      </c>
      <c r="D382">
        <f t="shared" si="5"/>
        <v>5208</v>
      </c>
    </row>
    <row r="383" spans="1:4" ht="15" customHeight="1" x14ac:dyDescent="0.25">
      <c r="A383" s="1" t="s">
        <v>15612</v>
      </c>
      <c r="B383" s="1" t="s">
        <v>15613</v>
      </c>
      <c r="C383">
        <v>5208</v>
      </c>
      <c r="D383">
        <f t="shared" si="5"/>
        <v>5208</v>
      </c>
    </row>
    <row r="384" spans="1:4" ht="15" customHeight="1" x14ac:dyDescent="0.25">
      <c r="A384" s="1" t="s">
        <v>8182</v>
      </c>
      <c r="B384" s="1" t="s">
        <v>9733</v>
      </c>
      <c r="C384">
        <v>3720</v>
      </c>
      <c r="D384">
        <f t="shared" si="5"/>
        <v>3720</v>
      </c>
    </row>
    <row r="385" spans="1:4" ht="15" customHeight="1" x14ac:dyDescent="0.25">
      <c r="A385" s="1" t="s">
        <v>8181</v>
      </c>
      <c r="B385" s="1" t="s">
        <v>9732</v>
      </c>
      <c r="C385">
        <v>3720</v>
      </c>
      <c r="D385">
        <f t="shared" si="5"/>
        <v>3720</v>
      </c>
    </row>
    <row r="386" spans="1:4" ht="15" customHeight="1" x14ac:dyDescent="0.25">
      <c r="A386" s="1" t="s">
        <v>8180</v>
      </c>
      <c r="B386" s="1" t="s">
        <v>9731</v>
      </c>
      <c r="C386">
        <v>3720</v>
      </c>
      <c r="D386">
        <f t="shared" si="5"/>
        <v>3720</v>
      </c>
    </row>
    <row r="387" spans="1:4" ht="15" customHeight="1" x14ac:dyDescent="0.25">
      <c r="A387" s="1" t="s">
        <v>8179</v>
      </c>
      <c r="B387" s="1" t="s">
        <v>9730</v>
      </c>
      <c r="C387">
        <v>3720</v>
      </c>
      <c r="D387">
        <f t="shared" si="5"/>
        <v>3720</v>
      </c>
    </row>
    <row r="388" spans="1:4" ht="15" customHeight="1" x14ac:dyDescent="0.25">
      <c r="A388" s="1" t="s">
        <v>8178</v>
      </c>
      <c r="B388" s="1" t="s">
        <v>9729</v>
      </c>
      <c r="C388">
        <v>3720</v>
      </c>
      <c r="D388">
        <f t="shared" si="5"/>
        <v>3720</v>
      </c>
    </row>
    <row r="389" spans="1:4" ht="15" customHeight="1" x14ac:dyDescent="0.25">
      <c r="A389" s="1" t="s">
        <v>8177</v>
      </c>
      <c r="B389" s="1" t="s">
        <v>9728</v>
      </c>
      <c r="C389">
        <v>3720</v>
      </c>
      <c r="D389">
        <f t="shared" si="5"/>
        <v>3720</v>
      </c>
    </row>
    <row r="390" spans="1:4" ht="15" customHeight="1" x14ac:dyDescent="0.25">
      <c r="A390" s="1" t="s">
        <v>8176</v>
      </c>
      <c r="B390" s="1" t="s">
        <v>9727</v>
      </c>
      <c r="C390">
        <v>4087</v>
      </c>
      <c r="D390">
        <f t="shared" si="5"/>
        <v>4087</v>
      </c>
    </row>
    <row r="391" spans="1:4" ht="15" customHeight="1" x14ac:dyDescent="0.25">
      <c r="A391" s="1" t="s">
        <v>8175</v>
      </c>
      <c r="B391" s="1" t="s">
        <v>9726</v>
      </c>
      <c r="C391">
        <v>5533</v>
      </c>
      <c r="D391">
        <f t="shared" ref="D391:D454" si="6">ROUND(C391*(1-$B$3),0)</f>
        <v>5533</v>
      </c>
    </row>
    <row r="392" spans="1:4" ht="15" customHeight="1" x14ac:dyDescent="0.25">
      <c r="A392" s="1" t="s">
        <v>8174</v>
      </c>
      <c r="B392" s="1" t="s">
        <v>9725</v>
      </c>
      <c r="C392">
        <v>9826</v>
      </c>
      <c r="D392">
        <f t="shared" si="6"/>
        <v>9826</v>
      </c>
    </row>
    <row r="393" spans="1:4" ht="15" customHeight="1" x14ac:dyDescent="0.25">
      <c r="A393" s="1" t="s">
        <v>8173</v>
      </c>
      <c r="B393" s="1" t="s">
        <v>9724</v>
      </c>
      <c r="C393">
        <v>10215</v>
      </c>
      <c r="D393">
        <f t="shared" si="6"/>
        <v>10215</v>
      </c>
    </row>
    <row r="394" spans="1:4" ht="15" customHeight="1" x14ac:dyDescent="0.25">
      <c r="A394" s="1" t="s">
        <v>8172</v>
      </c>
      <c r="B394" s="1" t="s">
        <v>15614</v>
      </c>
      <c r="C394">
        <v>5208</v>
      </c>
      <c r="D394">
        <f t="shared" si="6"/>
        <v>5208</v>
      </c>
    </row>
    <row r="395" spans="1:4" ht="15" customHeight="1" x14ac:dyDescent="0.25">
      <c r="A395" s="1" t="s">
        <v>8171</v>
      </c>
      <c r="B395" s="1" t="s">
        <v>15132</v>
      </c>
      <c r="C395">
        <v>5208</v>
      </c>
      <c r="D395">
        <f t="shared" si="6"/>
        <v>5208</v>
      </c>
    </row>
    <row r="396" spans="1:4" ht="15" customHeight="1" x14ac:dyDescent="0.25">
      <c r="A396" s="1" t="s">
        <v>8170</v>
      </c>
      <c r="B396" s="1" t="s">
        <v>15131</v>
      </c>
      <c r="C396">
        <v>5208</v>
      </c>
      <c r="D396">
        <f t="shared" si="6"/>
        <v>5208</v>
      </c>
    </row>
    <row r="397" spans="1:4" ht="15" customHeight="1" x14ac:dyDescent="0.25">
      <c r="A397" s="1" t="s">
        <v>8169</v>
      </c>
      <c r="B397" s="1" t="s">
        <v>15130</v>
      </c>
      <c r="C397">
        <v>5208</v>
      </c>
      <c r="D397">
        <f t="shared" si="6"/>
        <v>5208</v>
      </c>
    </row>
    <row r="398" spans="1:4" ht="15" customHeight="1" x14ac:dyDescent="0.25">
      <c r="A398" s="1" t="s">
        <v>8168</v>
      </c>
      <c r="B398" s="1" t="s">
        <v>15129</v>
      </c>
      <c r="C398">
        <v>3720</v>
      </c>
      <c r="D398">
        <f t="shared" si="6"/>
        <v>3720</v>
      </c>
    </row>
    <row r="399" spans="1:4" ht="15" customHeight="1" x14ac:dyDescent="0.25">
      <c r="A399" s="1" t="s">
        <v>8167</v>
      </c>
      <c r="B399" s="1" t="s">
        <v>15128</v>
      </c>
      <c r="C399">
        <v>3720</v>
      </c>
      <c r="D399">
        <f t="shared" si="6"/>
        <v>3720</v>
      </c>
    </row>
    <row r="400" spans="1:4" ht="15" customHeight="1" x14ac:dyDescent="0.25">
      <c r="A400" s="1" t="s">
        <v>8166</v>
      </c>
      <c r="B400" s="1" t="s">
        <v>15127</v>
      </c>
      <c r="C400">
        <v>3720</v>
      </c>
      <c r="D400">
        <f t="shared" si="6"/>
        <v>3720</v>
      </c>
    </row>
    <row r="401" spans="1:4" ht="15" customHeight="1" x14ac:dyDescent="0.25">
      <c r="A401" s="1" t="s">
        <v>8165</v>
      </c>
      <c r="B401" s="1" t="s">
        <v>15126</v>
      </c>
      <c r="C401">
        <v>3720</v>
      </c>
      <c r="D401">
        <f t="shared" si="6"/>
        <v>3720</v>
      </c>
    </row>
    <row r="402" spans="1:4" ht="15" customHeight="1" x14ac:dyDescent="0.25">
      <c r="A402" s="1" t="s">
        <v>8164</v>
      </c>
      <c r="B402" s="1" t="s">
        <v>15125</v>
      </c>
      <c r="C402">
        <v>3720</v>
      </c>
      <c r="D402">
        <f t="shared" si="6"/>
        <v>3720</v>
      </c>
    </row>
    <row r="403" spans="1:4" ht="15" customHeight="1" x14ac:dyDescent="0.25">
      <c r="A403" s="1" t="s">
        <v>8163</v>
      </c>
      <c r="B403" s="1" t="s">
        <v>15124</v>
      </c>
      <c r="C403">
        <v>3720</v>
      </c>
      <c r="D403">
        <f t="shared" si="6"/>
        <v>3720</v>
      </c>
    </row>
    <row r="404" spans="1:4" ht="15" customHeight="1" x14ac:dyDescent="0.25">
      <c r="A404" s="1" t="s">
        <v>8162</v>
      </c>
      <c r="B404" s="1" t="s">
        <v>15123</v>
      </c>
      <c r="C404">
        <v>4087</v>
      </c>
      <c r="D404">
        <f t="shared" si="6"/>
        <v>4087</v>
      </c>
    </row>
    <row r="405" spans="1:4" ht="15" customHeight="1" x14ac:dyDescent="0.25">
      <c r="A405" s="1" t="s">
        <v>8161</v>
      </c>
      <c r="B405" s="1" t="s">
        <v>15122</v>
      </c>
      <c r="C405">
        <v>5533</v>
      </c>
      <c r="D405">
        <f t="shared" si="6"/>
        <v>5533</v>
      </c>
    </row>
    <row r="406" spans="1:4" ht="15" customHeight="1" x14ac:dyDescent="0.25">
      <c r="A406" s="1" t="s">
        <v>8160</v>
      </c>
      <c r="B406" s="1" t="s">
        <v>15121</v>
      </c>
      <c r="C406">
        <v>9826</v>
      </c>
      <c r="D406">
        <f t="shared" si="6"/>
        <v>9826</v>
      </c>
    </row>
    <row r="407" spans="1:4" ht="15" customHeight="1" x14ac:dyDescent="0.25">
      <c r="A407" s="1" t="s">
        <v>8159</v>
      </c>
      <c r="B407" s="1" t="s">
        <v>15120</v>
      </c>
      <c r="C407">
        <v>10215</v>
      </c>
      <c r="D407">
        <f t="shared" si="6"/>
        <v>10215</v>
      </c>
    </row>
    <row r="408" spans="1:4" ht="15" customHeight="1" x14ac:dyDescent="0.25">
      <c r="A408" s="1" t="s">
        <v>8158</v>
      </c>
      <c r="B408" s="1" t="s">
        <v>15615</v>
      </c>
      <c r="C408">
        <v>6988</v>
      </c>
      <c r="D408">
        <f t="shared" si="6"/>
        <v>6988</v>
      </c>
    </row>
    <row r="409" spans="1:4" ht="15" customHeight="1" x14ac:dyDescent="0.25">
      <c r="A409" s="1" t="s">
        <v>8157</v>
      </c>
      <c r="B409" s="1" t="s">
        <v>15119</v>
      </c>
      <c r="C409">
        <v>6988</v>
      </c>
      <c r="D409">
        <f t="shared" si="6"/>
        <v>6988</v>
      </c>
    </row>
    <row r="410" spans="1:4" ht="15" customHeight="1" x14ac:dyDescent="0.25">
      <c r="A410" s="1" t="s">
        <v>8156</v>
      </c>
      <c r="B410" s="1" t="s">
        <v>15118</v>
      </c>
      <c r="C410">
        <v>6988</v>
      </c>
      <c r="D410">
        <f t="shared" si="6"/>
        <v>6988</v>
      </c>
    </row>
    <row r="411" spans="1:4" ht="15" customHeight="1" x14ac:dyDescent="0.25">
      <c r="A411" s="1" t="s">
        <v>8155</v>
      </c>
      <c r="B411" s="1" t="s">
        <v>15117</v>
      </c>
      <c r="C411">
        <v>6988</v>
      </c>
      <c r="D411">
        <f t="shared" si="6"/>
        <v>6988</v>
      </c>
    </row>
    <row r="412" spans="1:4" ht="15" customHeight="1" x14ac:dyDescent="0.25">
      <c r="A412" s="1" t="s">
        <v>8154</v>
      </c>
      <c r="B412" s="1" t="s">
        <v>15116</v>
      </c>
      <c r="C412">
        <v>4994</v>
      </c>
      <c r="D412">
        <f t="shared" si="6"/>
        <v>4994</v>
      </c>
    </row>
    <row r="413" spans="1:4" ht="15" customHeight="1" x14ac:dyDescent="0.25">
      <c r="A413" s="1" t="s">
        <v>8153</v>
      </c>
      <c r="B413" s="1" t="s">
        <v>15115</v>
      </c>
      <c r="C413">
        <v>4994</v>
      </c>
      <c r="D413">
        <f t="shared" si="6"/>
        <v>4994</v>
      </c>
    </row>
    <row r="414" spans="1:4" ht="15" customHeight="1" x14ac:dyDescent="0.25">
      <c r="A414" s="1" t="s">
        <v>8152</v>
      </c>
      <c r="B414" s="1" t="s">
        <v>15114</v>
      </c>
      <c r="C414">
        <v>4994</v>
      </c>
      <c r="D414">
        <f t="shared" si="6"/>
        <v>4994</v>
      </c>
    </row>
    <row r="415" spans="1:4" ht="15" customHeight="1" x14ac:dyDescent="0.25">
      <c r="A415" s="1" t="s">
        <v>8151</v>
      </c>
      <c r="B415" s="1" t="s">
        <v>15113</v>
      </c>
      <c r="C415">
        <v>4994</v>
      </c>
      <c r="D415">
        <f t="shared" si="6"/>
        <v>4994</v>
      </c>
    </row>
    <row r="416" spans="1:4" ht="15" customHeight="1" x14ac:dyDescent="0.25">
      <c r="A416" s="1" t="s">
        <v>8150</v>
      </c>
      <c r="B416" s="1" t="s">
        <v>15112</v>
      </c>
      <c r="C416">
        <v>4994</v>
      </c>
      <c r="D416">
        <f t="shared" si="6"/>
        <v>4994</v>
      </c>
    </row>
    <row r="417" spans="1:4" ht="15" customHeight="1" x14ac:dyDescent="0.25">
      <c r="A417" s="1" t="s">
        <v>8149</v>
      </c>
      <c r="B417" s="1" t="s">
        <v>15111</v>
      </c>
      <c r="C417">
        <v>4994</v>
      </c>
      <c r="D417">
        <f t="shared" si="6"/>
        <v>4994</v>
      </c>
    </row>
    <row r="418" spans="1:4" ht="15" customHeight="1" x14ac:dyDescent="0.25">
      <c r="A418" s="1" t="s">
        <v>8148</v>
      </c>
      <c r="B418" s="1" t="s">
        <v>15110</v>
      </c>
      <c r="C418">
        <v>5491</v>
      </c>
      <c r="D418">
        <f t="shared" si="6"/>
        <v>5491</v>
      </c>
    </row>
    <row r="419" spans="1:4" ht="15" customHeight="1" x14ac:dyDescent="0.25">
      <c r="A419" s="1" t="s">
        <v>15109</v>
      </c>
      <c r="B419" s="1" t="s">
        <v>15616</v>
      </c>
      <c r="C419">
        <v>6988</v>
      </c>
      <c r="D419">
        <f t="shared" si="6"/>
        <v>6988</v>
      </c>
    </row>
    <row r="420" spans="1:4" ht="15" customHeight="1" x14ac:dyDescent="0.25">
      <c r="A420" s="1" t="s">
        <v>15108</v>
      </c>
      <c r="B420" s="1" t="s">
        <v>15107</v>
      </c>
      <c r="C420">
        <v>6988</v>
      </c>
      <c r="D420">
        <f t="shared" si="6"/>
        <v>6988</v>
      </c>
    </row>
    <row r="421" spans="1:4" ht="15" customHeight="1" x14ac:dyDescent="0.25">
      <c r="A421" s="1" t="s">
        <v>15106</v>
      </c>
      <c r="B421" s="1" t="s">
        <v>15105</v>
      </c>
      <c r="C421">
        <v>6988</v>
      </c>
      <c r="D421">
        <f t="shared" si="6"/>
        <v>6988</v>
      </c>
    </row>
    <row r="422" spans="1:4" ht="15" customHeight="1" x14ac:dyDescent="0.25">
      <c r="A422" s="1" t="s">
        <v>15104</v>
      </c>
      <c r="B422" s="1" t="s">
        <v>15103</v>
      </c>
      <c r="C422">
        <v>6988</v>
      </c>
      <c r="D422">
        <f t="shared" si="6"/>
        <v>6988</v>
      </c>
    </row>
    <row r="423" spans="1:4" ht="15" customHeight="1" x14ac:dyDescent="0.25">
      <c r="A423" s="1" t="s">
        <v>15102</v>
      </c>
      <c r="B423" s="1" t="s">
        <v>15101</v>
      </c>
      <c r="C423">
        <v>4994</v>
      </c>
      <c r="D423">
        <f t="shared" si="6"/>
        <v>4994</v>
      </c>
    </row>
    <row r="424" spans="1:4" ht="15" customHeight="1" x14ac:dyDescent="0.25">
      <c r="A424" s="1" t="s">
        <v>15100</v>
      </c>
      <c r="B424" s="1" t="s">
        <v>15099</v>
      </c>
      <c r="C424">
        <v>4994</v>
      </c>
      <c r="D424">
        <f t="shared" si="6"/>
        <v>4994</v>
      </c>
    </row>
    <row r="425" spans="1:4" ht="15" customHeight="1" x14ac:dyDescent="0.25">
      <c r="A425" s="1" t="s">
        <v>15098</v>
      </c>
      <c r="B425" s="1" t="s">
        <v>15097</v>
      </c>
      <c r="C425">
        <v>4994</v>
      </c>
      <c r="D425">
        <f t="shared" si="6"/>
        <v>4994</v>
      </c>
    </row>
    <row r="426" spans="1:4" ht="15" customHeight="1" x14ac:dyDescent="0.25">
      <c r="A426" s="1" t="s">
        <v>15096</v>
      </c>
      <c r="B426" s="1" t="s">
        <v>15095</v>
      </c>
      <c r="C426">
        <v>4994</v>
      </c>
      <c r="D426">
        <f t="shared" si="6"/>
        <v>4994</v>
      </c>
    </row>
    <row r="427" spans="1:4" ht="15" customHeight="1" x14ac:dyDescent="0.25">
      <c r="A427" s="1" t="s">
        <v>15094</v>
      </c>
      <c r="B427" s="1" t="s">
        <v>15093</v>
      </c>
      <c r="C427">
        <v>4994</v>
      </c>
      <c r="D427">
        <f t="shared" si="6"/>
        <v>4994</v>
      </c>
    </row>
    <row r="428" spans="1:4" ht="15" customHeight="1" x14ac:dyDescent="0.25">
      <c r="A428" s="1" t="s">
        <v>15092</v>
      </c>
      <c r="B428" s="1" t="s">
        <v>15091</v>
      </c>
      <c r="C428">
        <v>4994</v>
      </c>
      <c r="D428">
        <f t="shared" si="6"/>
        <v>4994</v>
      </c>
    </row>
    <row r="429" spans="1:4" ht="15" customHeight="1" x14ac:dyDescent="0.25">
      <c r="A429" s="1" t="s">
        <v>15090</v>
      </c>
      <c r="B429" s="1" t="s">
        <v>15089</v>
      </c>
      <c r="C429">
        <v>5491</v>
      </c>
      <c r="D429">
        <f t="shared" si="6"/>
        <v>5491</v>
      </c>
    </row>
    <row r="430" spans="1:4" ht="15" customHeight="1" x14ac:dyDescent="0.25">
      <c r="A430" s="1" t="s">
        <v>15617</v>
      </c>
      <c r="B430" s="1" t="s">
        <v>15618</v>
      </c>
      <c r="C430">
        <v>6988</v>
      </c>
      <c r="D430">
        <f t="shared" si="6"/>
        <v>6988</v>
      </c>
    </row>
    <row r="431" spans="1:4" ht="15" customHeight="1" x14ac:dyDescent="0.25">
      <c r="A431" s="1" t="s">
        <v>15619</v>
      </c>
      <c r="B431" s="1" t="s">
        <v>15620</v>
      </c>
      <c r="C431">
        <v>6988</v>
      </c>
      <c r="D431">
        <f t="shared" si="6"/>
        <v>6988</v>
      </c>
    </row>
    <row r="432" spans="1:4" ht="15" customHeight="1" x14ac:dyDescent="0.25">
      <c r="A432" s="1" t="s">
        <v>15621</v>
      </c>
      <c r="B432" s="1" t="s">
        <v>15622</v>
      </c>
      <c r="C432">
        <v>6988</v>
      </c>
      <c r="D432">
        <f t="shared" si="6"/>
        <v>6988</v>
      </c>
    </row>
    <row r="433" spans="1:4" ht="15" customHeight="1" x14ac:dyDescent="0.25">
      <c r="A433" s="1" t="s">
        <v>15623</v>
      </c>
      <c r="B433" s="1" t="s">
        <v>15624</v>
      </c>
      <c r="C433">
        <v>6988</v>
      </c>
      <c r="D433">
        <f t="shared" si="6"/>
        <v>6988</v>
      </c>
    </row>
    <row r="434" spans="1:4" ht="15" customHeight="1" x14ac:dyDescent="0.25">
      <c r="A434" s="1" t="s">
        <v>15625</v>
      </c>
      <c r="B434" s="1" t="s">
        <v>15626</v>
      </c>
      <c r="C434">
        <v>6988</v>
      </c>
      <c r="D434">
        <f t="shared" si="6"/>
        <v>6988</v>
      </c>
    </row>
    <row r="435" spans="1:4" ht="15" customHeight="1" x14ac:dyDescent="0.25">
      <c r="A435" s="1" t="s">
        <v>15627</v>
      </c>
      <c r="B435" s="1" t="s">
        <v>15628</v>
      </c>
      <c r="C435">
        <v>4994</v>
      </c>
      <c r="D435">
        <f t="shared" si="6"/>
        <v>4994</v>
      </c>
    </row>
    <row r="436" spans="1:4" ht="15" customHeight="1" x14ac:dyDescent="0.25">
      <c r="A436" s="1" t="s">
        <v>15629</v>
      </c>
      <c r="B436" s="1" t="s">
        <v>15630</v>
      </c>
      <c r="C436">
        <v>4994</v>
      </c>
      <c r="D436">
        <f t="shared" si="6"/>
        <v>4994</v>
      </c>
    </row>
    <row r="437" spans="1:4" ht="15" customHeight="1" x14ac:dyDescent="0.25">
      <c r="A437" s="1" t="s">
        <v>15631</v>
      </c>
      <c r="B437" s="1" t="s">
        <v>15632</v>
      </c>
      <c r="C437">
        <v>4994</v>
      </c>
      <c r="D437">
        <f t="shared" si="6"/>
        <v>4994</v>
      </c>
    </row>
    <row r="438" spans="1:4" ht="15" customHeight="1" x14ac:dyDescent="0.25">
      <c r="A438" s="1" t="s">
        <v>15633</v>
      </c>
      <c r="B438" s="1" t="s">
        <v>15634</v>
      </c>
      <c r="C438">
        <v>4994</v>
      </c>
      <c r="D438">
        <f t="shared" si="6"/>
        <v>4994</v>
      </c>
    </row>
    <row r="439" spans="1:4" ht="15" customHeight="1" x14ac:dyDescent="0.25">
      <c r="A439" s="1" t="s">
        <v>15635</v>
      </c>
      <c r="B439" s="1" t="s">
        <v>15636</v>
      </c>
      <c r="C439">
        <v>4994</v>
      </c>
      <c r="D439">
        <f t="shared" si="6"/>
        <v>4994</v>
      </c>
    </row>
    <row r="440" spans="1:4" ht="15" customHeight="1" x14ac:dyDescent="0.25">
      <c r="A440" s="1" t="s">
        <v>15637</v>
      </c>
      <c r="B440" s="1" t="s">
        <v>15638</v>
      </c>
      <c r="C440">
        <v>4994</v>
      </c>
      <c r="D440">
        <f t="shared" si="6"/>
        <v>4994</v>
      </c>
    </row>
    <row r="441" spans="1:4" ht="15" customHeight="1" x14ac:dyDescent="0.25">
      <c r="A441" s="1" t="s">
        <v>15639</v>
      </c>
      <c r="B441" s="1" t="s">
        <v>15640</v>
      </c>
      <c r="C441">
        <v>5491</v>
      </c>
      <c r="D441">
        <f t="shared" si="6"/>
        <v>5491</v>
      </c>
    </row>
    <row r="442" spans="1:4" ht="15" customHeight="1" x14ac:dyDescent="0.25">
      <c r="A442" s="1" t="s">
        <v>15034</v>
      </c>
      <c r="B442" s="1" t="s">
        <v>15033</v>
      </c>
      <c r="C442">
        <v>10295</v>
      </c>
      <c r="D442">
        <f t="shared" si="6"/>
        <v>10295</v>
      </c>
    </row>
    <row r="443" spans="1:4" ht="15" customHeight="1" x14ac:dyDescent="0.25">
      <c r="A443" s="1" t="s">
        <v>15032</v>
      </c>
      <c r="B443" s="1" t="s">
        <v>15031</v>
      </c>
      <c r="C443">
        <v>10295</v>
      </c>
      <c r="D443">
        <f t="shared" si="6"/>
        <v>10295</v>
      </c>
    </row>
    <row r="444" spans="1:4" ht="15" customHeight="1" x14ac:dyDescent="0.25">
      <c r="A444" s="1" t="s">
        <v>15030</v>
      </c>
      <c r="B444" s="1" t="s">
        <v>15029</v>
      </c>
      <c r="C444">
        <v>10295</v>
      </c>
      <c r="D444">
        <f t="shared" si="6"/>
        <v>10295</v>
      </c>
    </row>
    <row r="445" spans="1:4" ht="15" customHeight="1" x14ac:dyDescent="0.25">
      <c r="A445" s="1" t="s">
        <v>15028</v>
      </c>
      <c r="B445" s="1" t="s">
        <v>15027</v>
      </c>
      <c r="C445">
        <v>10295</v>
      </c>
      <c r="D445">
        <f t="shared" si="6"/>
        <v>10295</v>
      </c>
    </row>
    <row r="446" spans="1:4" ht="15" customHeight="1" x14ac:dyDescent="0.25">
      <c r="A446" s="1" t="s">
        <v>15026</v>
      </c>
      <c r="B446" s="1" t="s">
        <v>15025</v>
      </c>
      <c r="C446">
        <v>10295</v>
      </c>
      <c r="D446">
        <f t="shared" si="6"/>
        <v>10295</v>
      </c>
    </row>
    <row r="447" spans="1:4" ht="15" customHeight="1" x14ac:dyDescent="0.25">
      <c r="A447" s="1" t="s">
        <v>15024</v>
      </c>
      <c r="B447" s="1" t="s">
        <v>15023</v>
      </c>
      <c r="C447">
        <v>10295</v>
      </c>
      <c r="D447">
        <f t="shared" si="6"/>
        <v>10295</v>
      </c>
    </row>
    <row r="448" spans="1:4" ht="15" customHeight="1" x14ac:dyDescent="0.25">
      <c r="A448" s="1" t="s">
        <v>15022</v>
      </c>
      <c r="B448" s="1" t="s">
        <v>15021</v>
      </c>
      <c r="C448">
        <v>10510</v>
      </c>
      <c r="D448">
        <f t="shared" si="6"/>
        <v>10510</v>
      </c>
    </row>
    <row r="449" spans="1:4" ht="15" customHeight="1" x14ac:dyDescent="0.25">
      <c r="A449" s="1" t="s">
        <v>15020</v>
      </c>
      <c r="B449" s="1" t="s">
        <v>15019</v>
      </c>
      <c r="C449">
        <v>10967</v>
      </c>
      <c r="D449">
        <f t="shared" si="6"/>
        <v>10967</v>
      </c>
    </row>
    <row r="450" spans="1:4" ht="15" customHeight="1" x14ac:dyDescent="0.25">
      <c r="A450" s="1" t="s">
        <v>15018</v>
      </c>
      <c r="B450" s="1" t="s">
        <v>15017</v>
      </c>
      <c r="C450">
        <v>11620</v>
      </c>
      <c r="D450">
        <f t="shared" si="6"/>
        <v>11620</v>
      </c>
    </row>
    <row r="451" spans="1:4" ht="15" customHeight="1" x14ac:dyDescent="0.25">
      <c r="A451" s="1" t="s">
        <v>15016</v>
      </c>
      <c r="B451" s="1" t="s">
        <v>15015</v>
      </c>
      <c r="C451">
        <v>11620</v>
      </c>
      <c r="D451">
        <f t="shared" si="6"/>
        <v>11620</v>
      </c>
    </row>
    <row r="452" spans="1:4" ht="15" customHeight="1" x14ac:dyDescent="0.25">
      <c r="A452" s="1" t="s">
        <v>15088</v>
      </c>
      <c r="B452" s="1" t="s">
        <v>15087</v>
      </c>
      <c r="C452">
        <v>10295</v>
      </c>
      <c r="D452">
        <f t="shared" si="6"/>
        <v>10295</v>
      </c>
    </row>
    <row r="453" spans="1:4" ht="15" customHeight="1" x14ac:dyDescent="0.25">
      <c r="A453" s="1" t="s">
        <v>15086</v>
      </c>
      <c r="B453" s="1" t="s">
        <v>15085</v>
      </c>
      <c r="C453">
        <v>10295</v>
      </c>
      <c r="D453">
        <f t="shared" si="6"/>
        <v>10295</v>
      </c>
    </row>
    <row r="454" spans="1:4" ht="15" customHeight="1" x14ac:dyDescent="0.25">
      <c r="A454" s="1" t="s">
        <v>15014</v>
      </c>
      <c r="B454" s="1" t="s">
        <v>15013</v>
      </c>
      <c r="C454">
        <v>10295</v>
      </c>
      <c r="D454">
        <f t="shared" si="6"/>
        <v>10295</v>
      </c>
    </row>
    <row r="455" spans="1:4" ht="15" customHeight="1" x14ac:dyDescent="0.25">
      <c r="A455" s="1" t="s">
        <v>15084</v>
      </c>
      <c r="B455" s="1" t="s">
        <v>15083</v>
      </c>
      <c r="C455">
        <v>10295</v>
      </c>
      <c r="D455">
        <f t="shared" ref="D455:D518" si="7">ROUND(C455*(1-$B$3),0)</f>
        <v>10295</v>
      </c>
    </row>
    <row r="456" spans="1:4" ht="15" customHeight="1" x14ac:dyDescent="0.25">
      <c r="A456" s="1" t="s">
        <v>15082</v>
      </c>
      <c r="B456" s="1" t="s">
        <v>15081</v>
      </c>
      <c r="C456">
        <v>10295</v>
      </c>
      <c r="D456">
        <f t="shared" si="7"/>
        <v>10295</v>
      </c>
    </row>
    <row r="457" spans="1:4" ht="15" customHeight="1" x14ac:dyDescent="0.25">
      <c r="A457" s="1" t="s">
        <v>15080</v>
      </c>
      <c r="B457" s="1" t="s">
        <v>15079</v>
      </c>
      <c r="C457">
        <v>10295</v>
      </c>
      <c r="D457">
        <f t="shared" si="7"/>
        <v>10295</v>
      </c>
    </row>
    <row r="458" spans="1:4" ht="15" customHeight="1" x14ac:dyDescent="0.25">
      <c r="A458" s="1" t="s">
        <v>15078</v>
      </c>
      <c r="B458" s="1" t="s">
        <v>15077</v>
      </c>
      <c r="C458">
        <v>10510</v>
      </c>
      <c r="D458">
        <f t="shared" si="7"/>
        <v>10510</v>
      </c>
    </row>
    <row r="459" spans="1:4" ht="15" customHeight="1" x14ac:dyDescent="0.25">
      <c r="A459" s="1" t="s">
        <v>15076</v>
      </c>
      <c r="B459" s="1" t="s">
        <v>15075</v>
      </c>
      <c r="C459">
        <v>10967</v>
      </c>
      <c r="D459">
        <f t="shared" si="7"/>
        <v>10967</v>
      </c>
    </row>
    <row r="460" spans="1:4" ht="15" customHeight="1" x14ac:dyDescent="0.25">
      <c r="A460" s="1" t="s">
        <v>15074</v>
      </c>
      <c r="B460" s="1" t="s">
        <v>15073</v>
      </c>
      <c r="C460">
        <v>11620</v>
      </c>
      <c r="D460">
        <f t="shared" si="7"/>
        <v>11620</v>
      </c>
    </row>
    <row r="461" spans="1:4" ht="15" customHeight="1" x14ac:dyDescent="0.25">
      <c r="A461" s="1" t="s">
        <v>15072</v>
      </c>
      <c r="B461" s="1" t="s">
        <v>15071</v>
      </c>
      <c r="C461">
        <v>11620</v>
      </c>
      <c r="D461">
        <f t="shared" si="7"/>
        <v>11620</v>
      </c>
    </row>
    <row r="462" spans="1:4" ht="15" customHeight="1" x14ac:dyDescent="0.25">
      <c r="A462" s="1" t="s">
        <v>15012</v>
      </c>
      <c r="B462" s="1" t="s">
        <v>15011</v>
      </c>
      <c r="C462">
        <v>12354</v>
      </c>
      <c r="D462">
        <f t="shared" si="7"/>
        <v>12354</v>
      </c>
    </row>
    <row r="463" spans="1:4" ht="15" customHeight="1" x14ac:dyDescent="0.25">
      <c r="A463" s="1" t="s">
        <v>15010</v>
      </c>
      <c r="B463" s="1" t="s">
        <v>15009</v>
      </c>
      <c r="C463">
        <v>12354</v>
      </c>
      <c r="D463">
        <f t="shared" si="7"/>
        <v>12354</v>
      </c>
    </row>
    <row r="464" spans="1:4" ht="15" customHeight="1" x14ac:dyDescent="0.25">
      <c r="A464" s="1" t="s">
        <v>15008</v>
      </c>
      <c r="B464" s="1" t="s">
        <v>15007</v>
      </c>
      <c r="C464">
        <v>12354</v>
      </c>
      <c r="D464">
        <f t="shared" si="7"/>
        <v>12354</v>
      </c>
    </row>
    <row r="465" spans="1:4" ht="15" customHeight="1" x14ac:dyDescent="0.25">
      <c r="A465" s="1" t="s">
        <v>15006</v>
      </c>
      <c r="B465" s="1" t="s">
        <v>15005</v>
      </c>
      <c r="C465">
        <v>12354</v>
      </c>
      <c r="D465">
        <f t="shared" si="7"/>
        <v>12354</v>
      </c>
    </row>
    <row r="466" spans="1:4" ht="15" customHeight="1" x14ac:dyDescent="0.25">
      <c r="A466" s="1" t="s">
        <v>15004</v>
      </c>
      <c r="B466" s="1" t="s">
        <v>15003</v>
      </c>
      <c r="C466">
        <v>12354</v>
      </c>
      <c r="D466">
        <f t="shared" si="7"/>
        <v>12354</v>
      </c>
    </row>
    <row r="467" spans="1:4" ht="15" customHeight="1" x14ac:dyDescent="0.25">
      <c r="A467" s="1" t="s">
        <v>15002</v>
      </c>
      <c r="B467" s="1" t="s">
        <v>15001</v>
      </c>
      <c r="C467">
        <v>12354</v>
      </c>
      <c r="D467">
        <f t="shared" si="7"/>
        <v>12354</v>
      </c>
    </row>
    <row r="468" spans="1:4" ht="15" customHeight="1" x14ac:dyDescent="0.25">
      <c r="A468" s="1" t="s">
        <v>15000</v>
      </c>
      <c r="B468" s="1" t="s">
        <v>14999</v>
      </c>
      <c r="C468">
        <v>12612</v>
      </c>
      <c r="D468">
        <f t="shared" si="7"/>
        <v>12612</v>
      </c>
    </row>
    <row r="469" spans="1:4" ht="15" customHeight="1" x14ac:dyDescent="0.25">
      <c r="A469" s="1" t="s">
        <v>14998</v>
      </c>
      <c r="B469" s="1" t="s">
        <v>14997</v>
      </c>
      <c r="C469">
        <v>13160</v>
      </c>
      <c r="D469">
        <f t="shared" si="7"/>
        <v>13160</v>
      </c>
    </row>
    <row r="470" spans="1:4" ht="15" customHeight="1" x14ac:dyDescent="0.25">
      <c r="A470" s="1" t="s">
        <v>14996</v>
      </c>
      <c r="B470" s="1" t="s">
        <v>14995</v>
      </c>
      <c r="C470">
        <v>13944</v>
      </c>
      <c r="D470">
        <f t="shared" si="7"/>
        <v>13944</v>
      </c>
    </row>
    <row r="471" spans="1:4" ht="15" customHeight="1" x14ac:dyDescent="0.25">
      <c r="A471" s="1" t="s">
        <v>14994</v>
      </c>
      <c r="B471" s="1" t="s">
        <v>14993</v>
      </c>
      <c r="C471">
        <v>13944</v>
      </c>
      <c r="D471">
        <f t="shared" si="7"/>
        <v>13944</v>
      </c>
    </row>
    <row r="472" spans="1:4" ht="15" customHeight="1" x14ac:dyDescent="0.25">
      <c r="A472" s="1" t="s">
        <v>14992</v>
      </c>
      <c r="B472" s="1" t="s">
        <v>14991</v>
      </c>
      <c r="C472">
        <v>12354</v>
      </c>
      <c r="D472">
        <f t="shared" si="7"/>
        <v>12354</v>
      </c>
    </row>
    <row r="473" spans="1:4" ht="15" customHeight="1" x14ac:dyDescent="0.25">
      <c r="A473" s="1" t="s">
        <v>14990</v>
      </c>
      <c r="B473" s="1" t="s">
        <v>14989</v>
      </c>
      <c r="C473">
        <v>12354</v>
      </c>
      <c r="D473">
        <f t="shared" si="7"/>
        <v>12354</v>
      </c>
    </row>
    <row r="474" spans="1:4" ht="15" customHeight="1" x14ac:dyDescent="0.25">
      <c r="A474" s="1" t="s">
        <v>14988</v>
      </c>
      <c r="B474" s="1" t="s">
        <v>14987</v>
      </c>
      <c r="C474">
        <v>12354</v>
      </c>
      <c r="D474">
        <f t="shared" si="7"/>
        <v>12354</v>
      </c>
    </row>
    <row r="475" spans="1:4" ht="15" customHeight="1" x14ac:dyDescent="0.25">
      <c r="A475" s="1" t="s">
        <v>14986</v>
      </c>
      <c r="B475" s="1" t="s">
        <v>14985</v>
      </c>
      <c r="C475">
        <v>12354</v>
      </c>
      <c r="D475">
        <f t="shared" si="7"/>
        <v>12354</v>
      </c>
    </row>
    <row r="476" spans="1:4" ht="15" customHeight="1" x14ac:dyDescent="0.25">
      <c r="A476" s="1" t="s">
        <v>14984</v>
      </c>
      <c r="B476" s="1" t="s">
        <v>14983</v>
      </c>
      <c r="C476">
        <v>12354</v>
      </c>
      <c r="D476">
        <f t="shared" si="7"/>
        <v>12354</v>
      </c>
    </row>
    <row r="477" spans="1:4" ht="15" customHeight="1" x14ac:dyDescent="0.25">
      <c r="A477" s="1" t="s">
        <v>14982</v>
      </c>
      <c r="B477" s="1" t="s">
        <v>14981</v>
      </c>
      <c r="C477">
        <v>12354</v>
      </c>
      <c r="D477">
        <f t="shared" si="7"/>
        <v>12354</v>
      </c>
    </row>
    <row r="478" spans="1:4" ht="15" customHeight="1" x14ac:dyDescent="0.25">
      <c r="A478" s="1" t="s">
        <v>14980</v>
      </c>
      <c r="B478" s="1" t="s">
        <v>14979</v>
      </c>
      <c r="C478">
        <v>12612</v>
      </c>
      <c r="D478">
        <f t="shared" si="7"/>
        <v>12612</v>
      </c>
    </row>
    <row r="479" spans="1:4" ht="15" customHeight="1" x14ac:dyDescent="0.25">
      <c r="A479" s="1" t="s">
        <v>14978</v>
      </c>
      <c r="B479" s="1" t="s">
        <v>14977</v>
      </c>
      <c r="C479">
        <v>13160</v>
      </c>
      <c r="D479">
        <f t="shared" si="7"/>
        <v>13160</v>
      </c>
    </row>
    <row r="480" spans="1:4" ht="15" customHeight="1" x14ac:dyDescent="0.25">
      <c r="A480" s="1" t="s">
        <v>14976</v>
      </c>
      <c r="B480" s="1" t="s">
        <v>14975</v>
      </c>
      <c r="C480">
        <v>13944</v>
      </c>
      <c r="D480">
        <f t="shared" si="7"/>
        <v>13944</v>
      </c>
    </row>
    <row r="481" spans="1:4" ht="15" customHeight="1" x14ac:dyDescent="0.25">
      <c r="A481" s="1" t="s">
        <v>14974</v>
      </c>
      <c r="B481" s="1" t="s">
        <v>14973</v>
      </c>
      <c r="C481">
        <v>13944</v>
      </c>
      <c r="D481">
        <f t="shared" si="7"/>
        <v>13944</v>
      </c>
    </row>
    <row r="482" spans="1:4" ht="15" customHeight="1" x14ac:dyDescent="0.25">
      <c r="A482" s="1" t="s">
        <v>14972</v>
      </c>
      <c r="B482" s="1" t="s">
        <v>14971</v>
      </c>
      <c r="C482">
        <v>12869</v>
      </c>
      <c r="D482">
        <f t="shared" si="7"/>
        <v>12869</v>
      </c>
    </row>
    <row r="483" spans="1:4" ht="15" customHeight="1" x14ac:dyDescent="0.25">
      <c r="A483" s="1" t="s">
        <v>14970</v>
      </c>
      <c r="B483" s="1" t="s">
        <v>14969</v>
      </c>
      <c r="C483">
        <v>12869</v>
      </c>
      <c r="D483">
        <f t="shared" si="7"/>
        <v>12869</v>
      </c>
    </row>
    <row r="484" spans="1:4" ht="15" customHeight="1" x14ac:dyDescent="0.25">
      <c r="A484" s="1" t="s">
        <v>14968</v>
      </c>
      <c r="B484" s="1" t="s">
        <v>14967</v>
      </c>
      <c r="C484">
        <v>12869</v>
      </c>
      <c r="D484">
        <f t="shared" si="7"/>
        <v>12869</v>
      </c>
    </row>
    <row r="485" spans="1:4" ht="15" customHeight="1" x14ac:dyDescent="0.25">
      <c r="A485" s="1" t="s">
        <v>14966</v>
      </c>
      <c r="B485" s="1" t="s">
        <v>14965</v>
      </c>
      <c r="C485">
        <v>12869</v>
      </c>
      <c r="D485">
        <f t="shared" si="7"/>
        <v>12869</v>
      </c>
    </row>
    <row r="486" spans="1:4" ht="15" customHeight="1" x14ac:dyDescent="0.25">
      <c r="A486" s="1" t="s">
        <v>14964</v>
      </c>
      <c r="B486" s="1" t="s">
        <v>14963</v>
      </c>
      <c r="C486">
        <v>12869</v>
      </c>
      <c r="D486">
        <f t="shared" si="7"/>
        <v>12869</v>
      </c>
    </row>
    <row r="487" spans="1:4" ht="15" customHeight="1" x14ac:dyDescent="0.25">
      <c r="A487" s="1" t="s">
        <v>14962</v>
      </c>
      <c r="B487" s="1" t="s">
        <v>14961</v>
      </c>
      <c r="C487">
        <v>12869</v>
      </c>
      <c r="D487">
        <f t="shared" si="7"/>
        <v>12869</v>
      </c>
    </row>
    <row r="488" spans="1:4" ht="15" customHeight="1" x14ac:dyDescent="0.25">
      <c r="A488" s="1" t="s">
        <v>14960</v>
      </c>
      <c r="B488" s="1" t="s">
        <v>14959</v>
      </c>
      <c r="C488">
        <v>13137</v>
      </c>
      <c r="D488">
        <f t="shared" si="7"/>
        <v>13137</v>
      </c>
    </row>
    <row r="489" spans="1:4" ht="15" customHeight="1" x14ac:dyDescent="0.25">
      <c r="A489" s="1" t="s">
        <v>14958</v>
      </c>
      <c r="B489" s="1" t="s">
        <v>14957</v>
      </c>
      <c r="C489">
        <v>13708</v>
      </c>
      <c r="D489">
        <f t="shared" si="7"/>
        <v>13708</v>
      </c>
    </row>
    <row r="490" spans="1:4" ht="15" customHeight="1" x14ac:dyDescent="0.25">
      <c r="A490" s="1" t="s">
        <v>14956</v>
      </c>
      <c r="B490" s="1" t="s">
        <v>14955</v>
      </c>
      <c r="C490">
        <v>14525</v>
      </c>
      <c r="D490">
        <f t="shared" si="7"/>
        <v>14525</v>
      </c>
    </row>
    <row r="491" spans="1:4" ht="15" customHeight="1" x14ac:dyDescent="0.25">
      <c r="A491" s="1" t="s">
        <v>14954</v>
      </c>
      <c r="B491" s="1" t="s">
        <v>14953</v>
      </c>
      <c r="C491">
        <v>14525</v>
      </c>
      <c r="D491">
        <f t="shared" si="7"/>
        <v>14525</v>
      </c>
    </row>
    <row r="492" spans="1:4" ht="15" customHeight="1" x14ac:dyDescent="0.25">
      <c r="A492" s="1" t="s">
        <v>15070</v>
      </c>
      <c r="B492" s="1" t="s">
        <v>15069</v>
      </c>
      <c r="C492">
        <v>12869</v>
      </c>
      <c r="D492">
        <f t="shared" si="7"/>
        <v>12869</v>
      </c>
    </row>
    <row r="493" spans="1:4" ht="15" customHeight="1" x14ac:dyDescent="0.25">
      <c r="A493" s="1" t="s">
        <v>15068</v>
      </c>
      <c r="B493" s="1" t="s">
        <v>15067</v>
      </c>
      <c r="C493">
        <v>12869</v>
      </c>
      <c r="D493">
        <f t="shared" si="7"/>
        <v>12869</v>
      </c>
    </row>
    <row r="494" spans="1:4" ht="15" customHeight="1" x14ac:dyDescent="0.25">
      <c r="A494" s="1" t="s">
        <v>14952</v>
      </c>
      <c r="B494" s="1" t="s">
        <v>14951</v>
      </c>
      <c r="C494">
        <v>12869</v>
      </c>
      <c r="D494">
        <f t="shared" si="7"/>
        <v>12869</v>
      </c>
    </row>
    <row r="495" spans="1:4" ht="15" customHeight="1" x14ac:dyDescent="0.25">
      <c r="A495" s="1" t="s">
        <v>15066</v>
      </c>
      <c r="B495" s="1" t="s">
        <v>15065</v>
      </c>
      <c r="C495">
        <v>12869</v>
      </c>
      <c r="D495">
        <f t="shared" si="7"/>
        <v>12869</v>
      </c>
    </row>
    <row r="496" spans="1:4" ht="15" customHeight="1" x14ac:dyDescent="0.25">
      <c r="A496" s="1" t="s">
        <v>15064</v>
      </c>
      <c r="B496" s="1" t="s">
        <v>15063</v>
      </c>
      <c r="C496">
        <v>12869</v>
      </c>
      <c r="D496">
        <f t="shared" si="7"/>
        <v>12869</v>
      </c>
    </row>
    <row r="497" spans="1:4" ht="15" customHeight="1" x14ac:dyDescent="0.25">
      <c r="A497" s="1" t="s">
        <v>15062</v>
      </c>
      <c r="B497" s="1" t="s">
        <v>15061</v>
      </c>
      <c r="C497">
        <v>12869</v>
      </c>
      <c r="D497">
        <f t="shared" si="7"/>
        <v>12869</v>
      </c>
    </row>
    <row r="498" spans="1:4" ht="15" customHeight="1" x14ac:dyDescent="0.25">
      <c r="A498" s="1" t="s">
        <v>15060</v>
      </c>
      <c r="B498" s="1" t="s">
        <v>15059</v>
      </c>
      <c r="C498">
        <v>13137</v>
      </c>
      <c r="D498">
        <f t="shared" si="7"/>
        <v>13137</v>
      </c>
    </row>
    <row r="499" spans="1:4" ht="15" customHeight="1" x14ac:dyDescent="0.25">
      <c r="A499" s="1" t="s">
        <v>15058</v>
      </c>
      <c r="B499" s="1" t="s">
        <v>15057</v>
      </c>
      <c r="C499">
        <v>13708</v>
      </c>
      <c r="D499">
        <f t="shared" si="7"/>
        <v>13708</v>
      </c>
    </row>
    <row r="500" spans="1:4" ht="15" customHeight="1" x14ac:dyDescent="0.25">
      <c r="A500" s="1" t="s">
        <v>15056</v>
      </c>
      <c r="B500" s="1" t="s">
        <v>15055</v>
      </c>
      <c r="C500">
        <v>14525</v>
      </c>
      <c r="D500">
        <f t="shared" si="7"/>
        <v>14525</v>
      </c>
    </row>
    <row r="501" spans="1:4" ht="15" customHeight="1" x14ac:dyDescent="0.25">
      <c r="A501" s="1" t="s">
        <v>15054</v>
      </c>
      <c r="B501" s="1" t="s">
        <v>15053</v>
      </c>
      <c r="C501">
        <v>14525</v>
      </c>
      <c r="D501">
        <f t="shared" si="7"/>
        <v>14525</v>
      </c>
    </row>
    <row r="502" spans="1:4" ht="15" customHeight="1" x14ac:dyDescent="0.25">
      <c r="A502" s="1" t="s">
        <v>14950</v>
      </c>
      <c r="B502" s="1" t="s">
        <v>14949</v>
      </c>
      <c r="C502">
        <v>13898</v>
      </c>
      <c r="D502">
        <f t="shared" si="7"/>
        <v>13898</v>
      </c>
    </row>
    <row r="503" spans="1:4" ht="15" customHeight="1" x14ac:dyDescent="0.25">
      <c r="A503" s="1" t="s">
        <v>14948</v>
      </c>
      <c r="B503" s="1" t="s">
        <v>14947</v>
      </c>
      <c r="C503">
        <v>13898</v>
      </c>
      <c r="D503">
        <f t="shared" si="7"/>
        <v>13898</v>
      </c>
    </row>
    <row r="504" spans="1:4" ht="15" customHeight="1" x14ac:dyDescent="0.25">
      <c r="A504" s="1" t="s">
        <v>14946</v>
      </c>
      <c r="B504" s="1" t="s">
        <v>14945</v>
      </c>
      <c r="C504">
        <v>13898</v>
      </c>
      <c r="D504">
        <f t="shared" si="7"/>
        <v>13898</v>
      </c>
    </row>
    <row r="505" spans="1:4" ht="15" customHeight="1" x14ac:dyDescent="0.25">
      <c r="A505" s="1" t="s">
        <v>14944</v>
      </c>
      <c r="B505" s="1" t="s">
        <v>14943</v>
      </c>
      <c r="C505">
        <v>13898</v>
      </c>
      <c r="D505">
        <f t="shared" si="7"/>
        <v>13898</v>
      </c>
    </row>
    <row r="506" spans="1:4" ht="15" customHeight="1" x14ac:dyDescent="0.25">
      <c r="A506" s="1" t="s">
        <v>14942</v>
      </c>
      <c r="B506" s="1" t="s">
        <v>14941</v>
      </c>
      <c r="C506">
        <v>13898</v>
      </c>
      <c r="D506">
        <f t="shared" si="7"/>
        <v>13898</v>
      </c>
    </row>
    <row r="507" spans="1:4" ht="15" customHeight="1" x14ac:dyDescent="0.25">
      <c r="A507" s="1" t="s">
        <v>14940</v>
      </c>
      <c r="B507" s="1" t="s">
        <v>14939</v>
      </c>
      <c r="C507">
        <v>13898</v>
      </c>
      <c r="D507">
        <f t="shared" si="7"/>
        <v>13898</v>
      </c>
    </row>
    <row r="508" spans="1:4" ht="15" customHeight="1" x14ac:dyDescent="0.25">
      <c r="A508" s="1" t="s">
        <v>14938</v>
      </c>
      <c r="B508" s="1" t="s">
        <v>14937</v>
      </c>
      <c r="C508">
        <v>14188</v>
      </c>
      <c r="D508">
        <f t="shared" si="7"/>
        <v>14188</v>
      </c>
    </row>
    <row r="509" spans="1:4" ht="15" customHeight="1" x14ac:dyDescent="0.25">
      <c r="A509" s="1" t="s">
        <v>14936</v>
      </c>
      <c r="B509" s="1" t="s">
        <v>14935</v>
      </c>
      <c r="C509">
        <v>14805</v>
      </c>
      <c r="D509">
        <f t="shared" si="7"/>
        <v>14805</v>
      </c>
    </row>
    <row r="510" spans="1:4" ht="15" customHeight="1" x14ac:dyDescent="0.25">
      <c r="A510" s="1" t="s">
        <v>14934</v>
      </c>
      <c r="B510" s="1" t="s">
        <v>14933</v>
      </c>
      <c r="C510">
        <v>15687</v>
      </c>
      <c r="D510">
        <f t="shared" si="7"/>
        <v>15687</v>
      </c>
    </row>
    <row r="511" spans="1:4" ht="15" customHeight="1" x14ac:dyDescent="0.25">
      <c r="A511" s="1" t="s">
        <v>14932</v>
      </c>
      <c r="B511" s="1" t="s">
        <v>14931</v>
      </c>
      <c r="C511">
        <v>15687</v>
      </c>
      <c r="D511">
        <f t="shared" si="7"/>
        <v>15687</v>
      </c>
    </row>
    <row r="512" spans="1:4" ht="15" customHeight="1" x14ac:dyDescent="0.25">
      <c r="A512" s="1" t="s">
        <v>15052</v>
      </c>
      <c r="B512" s="1" t="s">
        <v>15051</v>
      </c>
      <c r="C512">
        <v>13898</v>
      </c>
      <c r="D512">
        <f t="shared" si="7"/>
        <v>13898</v>
      </c>
    </row>
    <row r="513" spans="1:4" ht="15" customHeight="1" x14ac:dyDescent="0.25">
      <c r="A513" s="1" t="s">
        <v>15050</v>
      </c>
      <c r="B513" s="1" t="s">
        <v>15049</v>
      </c>
      <c r="C513">
        <v>13898</v>
      </c>
      <c r="D513">
        <f t="shared" si="7"/>
        <v>13898</v>
      </c>
    </row>
    <row r="514" spans="1:4" ht="15" customHeight="1" x14ac:dyDescent="0.25">
      <c r="A514" s="1" t="s">
        <v>14930</v>
      </c>
      <c r="B514" s="1" t="s">
        <v>14929</v>
      </c>
      <c r="C514">
        <v>13898</v>
      </c>
      <c r="D514">
        <f t="shared" si="7"/>
        <v>13898</v>
      </c>
    </row>
    <row r="515" spans="1:4" ht="15" customHeight="1" x14ac:dyDescent="0.25">
      <c r="A515" s="1" t="s">
        <v>15048</v>
      </c>
      <c r="B515" s="1" t="s">
        <v>15047</v>
      </c>
      <c r="C515">
        <v>13898</v>
      </c>
      <c r="D515">
        <f t="shared" si="7"/>
        <v>13898</v>
      </c>
    </row>
    <row r="516" spans="1:4" ht="15" customHeight="1" x14ac:dyDescent="0.25">
      <c r="A516" s="1" t="s">
        <v>15046</v>
      </c>
      <c r="B516" s="1" t="s">
        <v>15045</v>
      </c>
      <c r="C516">
        <v>13898</v>
      </c>
      <c r="D516">
        <f t="shared" si="7"/>
        <v>13898</v>
      </c>
    </row>
    <row r="517" spans="1:4" ht="15" customHeight="1" x14ac:dyDescent="0.25">
      <c r="A517" s="1" t="s">
        <v>15044</v>
      </c>
      <c r="B517" s="1" t="s">
        <v>15043</v>
      </c>
      <c r="C517">
        <v>13898</v>
      </c>
      <c r="D517">
        <f t="shared" si="7"/>
        <v>13898</v>
      </c>
    </row>
    <row r="518" spans="1:4" ht="15" customHeight="1" x14ac:dyDescent="0.25">
      <c r="A518" s="1" t="s">
        <v>15042</v>
      </c>
      <c r="B518" s="1" t="s">
        <v>15041</v>
      </c>
      <c r="C518">
        <v>14188</v>
      </c>
      <c r="D518">
        <f t="shared" si="7"/>
        <v>14188</v>
      </c>
    </row>
    <row r="519" spans="1:4" ht="15" customHeight="1" x14ac:dyDescent="0.25">
      <c r="A519" s="1" t="s">
        <v>15040</v>
      </c>
      <c r="B519" s="1" t="s">
        <v>15039</v>
      </c>
      <c r="C519">
        <v>14805</v>
      </c>
      <c r="D519">
        <f t="shared" ref="D519:D582" si="8">ROUND(C519*(1-$B$3),0)</f>
        <v>14805</v>
      </c>
    </row>
    <row r="520" spans="1:4" ht="15" customHeight="1" x14ac:dyDescent="0.25">
      <c r="A520" s="1" t="s">
        <v>15038</v>
      </c>
      <c r="B520" s="1" t="s">
        <v>15037</v>
      </c>
      <c r="C520">
        <v>15687</v>
      </c>
      <c r="D520">
        <f t="shared" si="8"/>
        <v>15687</v>
      </c>
    </row>
    <row r="521" spans="1:4" ht="15" customHeight="1" x14ac:dyDescent="0.25">
      <c r="A521" s="1" t="s">
        <v>15036</v>
      </c>
      <c r="B521" s="1" t="s">
        <v>15035</v>
      </c>
      <c r="C521">
        <v>15687</v>
      </c>
      <c r="D521">
        <f t="shared" si="8"/>
        <v>15687</v>
      </c>
    </row>
    <row r="522" spans="1:4" ht="15" customHeight="1" x14ac:dyDescent="0.25">
      <c r="A522" s="1" t="s">
        <v>14928</v>
      </c>
      <c r="B522" s="1" t="s">
        <v>14927</v>
      </c>
      <c r="C522">
        <v>13383</v>
      </c>
      <c r="D522">
        <f t="shared" si="8"/>
        <v>13383</v>
      </c>
    </row>
    <row r="523" spans="1:4" ht="15" customHeight="1" x14ac:dyDescent="0.25">
      <c r="A523" s="1" t="s">
        <v>14926</v>
      </c>
      <c r="B523" s="1" t="s">
        <v>14925</v>
      </c>
      <c r="C523">
        <v>13383</v>
      </c>
      <c r="D523">
        <f t="shared" si="8"/>
        <v>13383</v>
      </c>
    </row>
    <row r="524" spans="1:4" ht="15" customHeight="1" x14ac:dyDescent="0.25">
      <c r="A524" s="1" t="s">
        <v>14924</v>
      </c>
      <c r="B524" s="1" t="s">
        <v>14923</v>
      </c>
      <c r="C524">
        <v>13383</v>
      </c>
      <c r="D524">
        <f t="shared" si="8"/>
        <v>13383</v>
      </c>
    </row>
    <row r="525" spans="1:4" ht="15" customHeight="1" x14ac:dyDescent="0.25">
      <c r="A525" s="1" t="s">
        <v>14922</v>
      </c>
      <c r="B525" s="1" t="s">
        <v>14921</v>
      </c>
      <c r="C525">
        <v>13383</v>
      </c>
      <c r="D525">
        <f t="shared" si="8"/>
        <v>13383</v>
      </c>
    </row>
    <row r="526" spans="1:4" ht="15" customHeight="1" x14ac:dyDescent="0.25">
      <c r="A526" s="1" t="s">
        <v>14920</v>
      </c>
      <c r="B526" s="1" t="s">
        <v>14919</v>
      </c>
      <c r="C526">
        <v>13383</v>
      </c>
      <c r="D526">
        <f t="shared" si="8"/>
        <v>13383</v>
      </c>
    </row>
    <row r="527" spans="1:4" ht="15" customHeight="1" x14ac:dyDescent="0.25">
      <c r="A527" s="1" t="s">
        <v>14918</v>
      </c>
      <c r="B527" s="1" t="s">
        <v>14917</v>
      </c>
      <c r="C527">
        <v>13383</v>
      </c>
      <c r="D527">
        <f t="shared" si="8"/>
        <v>13383</v>
      </c>
    </row>
    <row r="528" spans="1:4" ht="15" customHeight="1" x14ac:dyDescent="0.25">
      <c r="A528" s="1" t="s">
        <v>14916</v>
      </c>
      <c r="B528" s="1" t="s">
        <v>14915</v>
      </c>
      <c r="C528">
        <v>13663</v>
      </c>
      <c r="D528">
        <f t="shared" si="8"/>
        <v>13663</v>
      </c>
    </row>
    <row r="529" spans="1:4" ht="15" customHeight="1" x14ac:dyDescent="0.25">
      <c r="A529" s="1" t="s">
        <v>14914</v>
      </c>
      <c r="B529" s="1" t="s">
        <v>14913</v>
      </c>
      <c r="C529">
        <v>14257</v>
      </c>
      <c r="D529">
        <f t="shared" si="8"/>
        <v>14257</v>
      </c>
    </row>
    <row r="530" spans="1:4" ht="15" customHeight="1" x14ac:dyDescent="0.25">
      <c r="A530" s="1" t="s">
        <v>14912</v>
      </c>
      <c r="B530" s="1" t="s">
        <v>14911</v>
      </c>
      <c r="C530">
        <v>15106</v>
      </c>
      <c r="D530">
        <f t="shared" si="8"/>
        <v>15106</v>
      </c>
    </row>
    <row r="531" spans="1:4" ht="15" customHeight="1" x14ac:dyDescent="0.25">
      <c r="A531" s="1" t="s">
        <v>14910</v>
      </c>
      <c r="B531" s="1" t="s">
        <v>14909</v>
      </c>
      <c r="C531">
        <v>15106</v>
      </c>
      <c r="D531">
        <f t="shared" si="8"/>
        <v>15106</v>
      </c>
    </row>
    <row r="532" spans="1:4" ht="15" customHeight="1" x14ac:dyDescent="0.25">
      <c r="A532" s="1" t="s">
        <v>8325</v>
      </c>
      <c r="B532" s="1" t="s">
        <v>14908</v>
      </c>
      <c r="C532">
        <v>46</v>
      </c>
      <c r="D532">
        <f t="shared" si="8"/>
        <v>46</v>
      </c>
    </row>
    <row r="533" spans="1:4" ht="15" customHeight="1" x14ac:dyDescent="0.25">
      <c r="A533" s="1" t="s">
        <v>15641</v>
      </c>
      <c r="B533" s="1" t="s">
        <v>15642</v>
      </c>
      <c r="C533">
        <v>903</v>
      </c>
      <c r="D533">
        <f t="shared" si="8"/>
        <v>903</v>
      </c>
    </row>
    <row r="534" spans="1:4" ht="15" customHeight="1" x14ac:dyDescent="0.25">
      <c r="A534" s="1" t="s">
        <v>8107</v>
      </c>
      <c r="B534" s="1" t="s">
        <v>9723</v>
      </c>
      <c r="C534">
        <v>1929</v>
      </c>
      <c r="D534">
        <f t="shared" si="8"/>
        <v>1929</v>
      </c>
    </row>
    <row r="535" spans="1:4" ht="15" customHeight="1" x14ac:dyDescent="0.25">
      <c r="A535" s="1" t="s">
        <v>8106</v>
      </c>
      <c r="B535" s="1" t="s">
        <v>9722</v>
      </c>
      <c r="C535">
        <v>2166</v>
      </c>
      <c r="D535">
        <f t="shared" si="8"/>
        <v>2166</v>
      </c>
    </row>
    <row r="536" spans="1:4" ht="15" customHeight="1" x14ac:dyDescent="0.25">
      <c r="A536" s="1" t="s">
        <v>8147</v>
      </c>
      <c r="B536" s="1" t="s">
        <v>14907</v>
      </c>
      <c r="C536">
        <v>1561</v>
      </c>
      <c r="D536">
        <f t="shared" si="8"/>
        <v>1561</v>
      </c>
    </row>
    <row r="537" spans="1:4" ht="15" customHeight="1" x14ac:dyDescent="0.25">
      <c r="A537" s="1" t="s">
        <v>8146</v>
      </c>
      <c r="B537" s="1" t="s">
        <v>14906</v>
      </c>
      <c r="C537">
        <v>1561</v>
      </c>
      <c r="D537">
        <f t="shared" si="8"/>
        <v>1561</v>
      </c>
    </row>
    <row r="538" spans="1:4" ht="15" customHeight="1" x14ac:dyDescent="0.25">
      <c r="A538" s="1" t="s">
        <v>8145</v>
      </c>
      <c r="B538" s="1" t="s">
        <v>14905</v>
      </c>
      <c r="C538">
        <v>1561</v>
      </c>
      <c r="D538">
        <f t="shared" si="8"/>
        <v>1561</v>
      </c>
    </row>
    <row r="539" spans="1:4" ht="15" customHeight="1" x14ac:dyDescent="0.25">
      <c r="A539" s="1" t="s">
        <v>8144</v>
      </c>
      <c r="B539" s="1" t="s">
        <v>14904</v>
      </c>
      <c r="C539">
        <v>1561</v>
      </c>
      <c r="D539">
        <f t="shared" si="8"/>
        <v>1561</v>
      </c>
    </row>
    <row r="540" spans="1:4" ht="15" customHeight="1" x14ac:dyDescent="0.25">
      <c r="A540" s="1" t="s">
        <v>8143</v>
      </c>
      <c r="B540" s="1" t="s">
        <v>14903</v>
      </c>
      <c r="C540">
        <v>1561</v>
      </c>
      <c r="D540">
        <f t="shared" si="8"/>
        <v>1561</v>
      </c>
    </row>
    <row r="541" spans="1:4" ht="15" customHeight="1" x14ac:dyDescent="0.25">
      <c r="A541" s="1" t="s">
        <v>8142</v>
      </c>
      <c r="B541" s="1" t="s">
        <v>14902</v>
      </c>
      <c r="C541">
        <v>1561</v>
      </c>
      <c r="D541">
        <f t="shared" si="8"/>
        <v>1561</v>
      </c>
    </row>
    <row r="542" spans="1:4" ht="15" customHeight="1" x14ac:dyDescent="0.25">
      <c r="A542" s="1" t="s">
        <v>8141</v>
      </c>
      <c r="B542" s="1" t="s">
        <v>14901</v>
      </c>
      <c r="C542">
        <v>1711</v>
      </c>
      <c r="D542">
        <f t="shared" si="8"/>
        <v>1711</v>
      </c>
    </row>
    <row r="543" spans="1:4" ht="15" customHeight="1" x14ac:dyDescent="0.25">
      <c r="A543" s="1" t="s">
        <v>8140</v>
      </c>
      <c r="B543" s="1" t="s">
        <v>14900</v>
      </c>
      <c r="C543">
        <v>2478</v>
      </c>
      <c r="D543">
        <f t="shared" si="8"/>
        <v>2478</v>
      </c>
    </row>
    <row r="544" spans="1:4" ht="15" customHeight="1" x14ac:dyDescent="0.25">
      <c r="A544" s="1" t="s">
        <v>8139</v>
      </c>
      <c r="B544" s="1" t="s">
        <v>14899</v>
      </c>
      <c r="C544">
        <v>2589</v>
      </c>
      <c r="D544">
        <f t="shared" si="8"/>
        <v>2589</v>
      </c>
    </row>
    <row r="545" spans="1:4" ht="15" customHeight="1" x14ac:dyDescent="0.25">
      <c r="A545" s="1" t="s">
        <v>8138</v>
      </c>
      <c r="B545" s="1" t="s">
        <v>14898</v>
      </c>
      <c r="C545">
        <v>2589</v>
      </c>
      <c r="D545">
        <f t="shared" si="8"/>
        <v>2589</v>
      </c>
    </row>
    <row r="546" spans="1:4" ht="15" customHeight="1" x14ac:dyDescent="0.25">
      <c r="A546" s="1" t="s">
        <v>14897</v>
      </c>
      <c r="B546" s="1" t="s">
        <v>15643</v>
      </c>
      <c r="C546">
        <v>2214</v>
      </c>
      <c r="D546">
        <f t="shared" si="8"/>
        <v>2214</v>
      </c>
    </row>
    <row r="547" spans="1:4" ht="15" customHeight="1" x14ac:dyDescent="0.25">
      <c r="A547" s="1" t="s">
        <v>14896</v>
      </c>
      <c r="B547" s="1" t="s">
        <v>14895</v>
      </c>
      <c r="C547">
        <v>2214</v>
      </c>
      <c r="D547">
        <f t="shared" si="8"/>
        <v>2214</v>
      </c>
    </row>
    <row r="548" spans="1:4" ht="15" customHeight="1" x14ac:dyDescent="0.25">
      <c r="A548" s="1" t="s">
        <v>14894</v>
      </c>
      <c r="B548" s="1" t="s">
        <v>14893</v>
      </c>
      <c r="C548">
        <v>2214</v>
      </c>
      <c r="D548">
        <f t="shared" si="8"/>
        <v>2214</v>
      </c>
    </row>
    <row r="549" spans="1:4" ht="15" customHeight="1" x14ac:dyDescent="0.25">
      <c r="A549" s="1" t="s">
        <v>14892</v>
      </c>
      <c r="B549" s="1" t="s">
        <v>14891</v>
      </c>
      <c r="C549">
        <v>2214</v>
      </c>
      <c r="D549">
        <f t="shared" si="8"/>
        <v>2214</v>
      </c>
    </row>
    <row r="550" spans="1:4" ht="15" customHeight="1" x14ac:dyDescent="0.25">
      <c r="A550" s="1" t="s">
        <v>8127</v>
      </c>
      <c r="B550" s="1" t="s">
        <v>14890</v>
      </c>
      <c r="C550">
        <v>1561</v>
      </c>
      <c r="D550">
        <f t="shared" si="8"/>
        <v>1561</v>
      </c>
    </row>
    <row r="551" spans="1:4" ht="15" customHeight="1" x14ac:dyDescent="0.25">
      <c r="A551" s="1" t="s">
        <v>8126</v>
      </c>
      <c r="B551" s="1" t="s">
        <v>14889</v>
      </c>
      <c r="C551">
        <v>1561</v>
      </c>
      <c r="D551">
        <f t="shared" si="8"/>
        <v>1561</v>
      </c>
    </row>
    <row r="552" spans="1:4" ht="15" customHeight="1" x14ac:dyDescent="0.25">
      <c r="A552" s="1" t="s">
        <v>8125</v>
      </c>
      <c r="B552" s="1" t="s">
        <v>14888</v>
      </c>
      <c r="C552">
        <v>1561</v>
      </c>
      <c r="D552">
        <f t="shared" si="8"/>
        <v>1561</v>
      </c>
    </row>
    <row r="553" spans="1:4" ht="15" customHeight="1" x14ac:dyDescent="0.25">
      <c r="A553" s="1" t="s">
        <v>8124</v>
      </c>
      <c r="B553" s="1" t="s">
        <v>14887</v>
      </c>
      <c r="C553">
        <v>1561</v>
      </c>
      <c r="D553">
        <f t="shared" si="8"/>
        <v>1561</v>
      </c>
    </row>
    <row r="554" spans="1:4" ht="15" customHeight="1" x14ac:dyDescent="0.25">
      <c r="A554" s="1" t="s">
        <v>8123</v>
      </c>
      <c r="B554" s="1" t="s">
        <v>14886</v>
      </c>
      <c r="C554">
        <v>1561</v>
      </c>
      <c r="D554">
        <f t="shared" si="8"/>
        <v>1561</v>
      </c>
    </row>
    <row r="555" spans="1:4" ht="15" customHeight="1" x14ac:dyDescent="0.25">
      <c r="A555" s="1" t="s">
        <v>8122</v>
      </c>
      <c r="B555" s="1" t="s">
        <v>14885</v>
      </c>
      <c r="C555">
        <v>1561</v>
      </c>
      <c r="D555">
        <f t="shared" si="8"/>
        <v>1561</v>
      </c>
    </row>
    <row r="556" spans="1:4" ht="15" customHeight="1" x14ac:dyDescent="0.25">
      <c r="A556" s="1" t="s">
        <v>8121</v>
      </c>
      <c r="B556" s="1" t="s">
        <v>14884</v>
      </c>
      <c r="C556">
        <v>1711</v>
      </c>
      <c r="D556">
        <f t="shared" si="8"/>
        <v>1711</v>
      </c>
    </row>
    <row r="557" spans="1:4" ht="15" customHeight="1" x14ac:dyDescent="0.25">
      <c r="A557" s="1" t="s">
        <v>8120</v>
      </c>
      <c r="B557" s="1" t="s">
        <v>14883</v>
      </c>
      <c r="C557">
        <v>2478</v>
      </c>
      <c r="D557">
        <f t="shared" si="8"/>
        <v>2478</v>
      </c>
    </row>
    <row r="558" spans="1:4" ht="15" customHeight="1" x14ac:dyDescent="0.25">
      <c r="A558" s="1" t="s">
        <v>8119</v>
      </c>
      <c r="B558" s="1" t="s">
        <v>14882</v>
      </c>
      <c r="C558">
        <v>2589</v>
      </c>
      <c r="D558">
        <f t="shared" si="8"/>
        <v>2589</v>
      </c>
    </row>
    <row r="559" spans="1:4" ht="15" customHeight="1" x14ac:dyDescent="0.25">
      <c r="A559" s="1" t="s">
        <v>8118</v>
      </c>
      <c r="B559" s="1" t="s">
        <v>14881</v>
      </c>
      <c r="C559">
        <v>2589</v>
      </c>
      <c r="D559">
        <f t="shared" si="8"/>
        <v>2589</v>
      </c>
    </row>
    <row r="560" spans="1:4" ht="15" customHeight="1" x14ac:dyDescent="0.25">
      <c r="A560" s="1" t="s">
        <v>14880</v>
      </c>
      <c r="B560" s="1" t="s">
        <v>15644</v>
      </c>
      <c r="C560">
        <v>3176</v>
      </c>
      <c r="D560">
        <f t="shared" si="8"/>
        <v>3176</v>
      </c>
    </row>
    <row r="561" spans="1:4" ht="15" customHeight="1" x14ac:dyDescent="0.25">
      <c r="A561" s="1" t="s">
        <v>14879</v>
      </c>
      <c r="B561" s="1" t="s">
        <v>14878</v>
      </c>
      <c r="C561">
        <v>3176</v>
      </c>
      <c r="D561">
        <f t="shared" si="8"/>
        <v>3176</v>
      </c>
    </row>
    <row r="562" spans="1:4" ht="15" customHeight="1" x14ac:dyDescent="0.25">
      <c r="A562" s="1" t="s">
        <v>14877</v>
      </c>
      <c r="B562" s="1" t="s">
        <v>14876</v>
      </c>
      <c r="C562">
        <v>3176</v>
      </c>
      <c r="D562">
        <f t="shared" si="8"/>
        <v>3176</v>
      </c>
    </row>
    <row r="563" spans="1:4" ht="15" customHeight="1" x14ac:dyDescent="0.25">
      <c r="A563" s="1" t="s">
        <v>14875</v>
      </c>
      <c r="B563" s="1" t="s">
        <v>14874</v>
      </c>
      <c r="C563">
        <v>3176</v>
      </c>
      <c r="D563">
        <f t="shared" si="8"/>
        <v>3176</v>
      </c>
    </row>
    <row r="564" spans="1:4" ht="15" customHeight="1" x14ac:dyDescent="0.25">
      <c r="A564" s="1" t="s">
        <v>14873</v>
      </c>
      <c r="B564" s="1" t="s">
        <v>14872</v>
      </c>
      <c r="C564">
        <v>3176</v>
      </c>
      <c r="D564">
        <f t="shared" si="8"/>
        <v>3176</v>
      </c>
    </row>
    <row r="565" spans="1:4" ht="15" customHeight="1" x14ac:dyDescent="0.25">
      <c r="A565" s="1" t="s">
        <v>14871</v>
      </c>
      <c r="B565" s="1" t="s">
        <v>14870</v>
      </c>
      <c r="C565">
        <v>2239</v>
      </c>
      <c r="D565">
        <f t="shared" si="8"/>
        <v>2239</v>
      </c>
    </row>
    <row r="566" spans="1:4" ht="15" customHeight="1" x14ac:dyDescent="0.25">
      <c r="A566" s="1" t="s">
        <v>14869</v>
      </c>
      <c r="B566" s="1" t="s">
        <v>14868</v>
      </c>
      <c r="C566">
        <v>2239</v>
      </c>
      <c r="D566">
        <f t="shared" si="8"/>
        <v>2239</v>
      </c>
    </row>
    <row r="567" spans="1:4" ht="15" customHeight="1" x14ac:dyDescent="0.25">
      <c r="A567" s="1" t="s">
        <v>14867</v>
      </c>
      <c r="B567" s="1" t="s">
        <v>14866</v>
      </c>
      <c r="C567">
        <v>2239</v>
      </c>
      <c r="D567">
        <f t="shared" si="8"/>
        <v>2239</v>
      </c>
    </row>
    <row r="568" spans="1:4" ht="15" customHeight="1" x14ac:dyDescent="0.25">
      <c r="A568" s="1" t="s">
        <v>14865</v>
      </c>
      <c r="B568" s="1" t="s">
        <v>14864</v>
      </c>
      <c r="C568">
        <v>2239</v>
      </c>
      <c r="D568">
        <f t="shared" si="8"/>
        <v>2239</v>
      </c>
    </row>
    <row r="569" spans="1:4" ht="15" customHeight="1" x14ac:dyDescent="0.25">
      <c r="A569" s="1" t="s">
        <v>14863</v>
      </c>
      <c r="B569" s="1" t="s">
        <v>14862</v>
      </c>
      <c r="C569">
        <v>2239</v>
      </c>
      <c r="D569">
        <f t="shared" si="8"/>
        <v>2239</v>
      </c>
    </row>
    <row r="570" spans="1:4" ht="15" customHeight="1" x14ac:dyDescent="0.25">
      <c r="A570" s="1" t="s">
        <v>14861</v>
      </c>
      <c r="B570" s="1" t="s">
        <v>14860</v>
      </c>
      <c r="C570">
        <v>2239</v>
      </c>
      <c r="D570">
        <f t="shared" si="8"/>
        <v>2239</v>
      </c>
    </row>
    <row r="571" spans="1:4" ht="15" customHeight="1" x14ac:dyDescent="0.25">
      <c r="A571" s="1" t="s">
        <v>14859</v>
      </c>
      <c r="B571" s="1" t="s">
        <v>14858</v>
      </c>
      <c r="C571">
        <v>2455</v>
      </c>
      <c r="D571">
        <f t="shared" si="8"/>
        <v>2455</v>
      </c>
    </row>
    <row r="572" spans="1:4" ht="15" customHeight="1" x14ac:dyDescent="0.25">
      <c r="A572" s="1" t="s">
        <v>15645</v>
      </c>
      <c r="B572" s="1" t="s">
        <v>15646</v>
      </c>
      <c r="C572">
        <v>3176</v>
      </c>
      <c r="D572">
        <f t="shared" si="8"/>
        <v>3176</v>
      </c>
    </row>
    <row r="573" spans="1:4" ht="15" customHeight="1" x14ac:dyDescent="0.25">
      <c r="A573" s="1" t="s">
        <v>15647</v>
      </c>
      <c r="B573" s="1" t="s">
        <v>15648</v>
      </c>
      <c r="C573">
        <v>3176</v>
      </c>
      <c r="D573">
        <f t="shared" si="8"/>
        <v>3176</v>
      </c>
    </row>
    <row r="574" spans="1:4" ht="15" customHeight="1" x14ac:dyDescent="0.25">
      <c r="A574" s="1" t="s">
        <v>15649</v>
      </c>
      <c r="B574" s="1" t="s">
        <v>15650</v>
      </c>
      <c r="C574">
        <v>3176</v>
      </c>
      <c r="D574">
        <f t="shared" si="8"/>
        <v>3176</v>
      </c>
    </row>
    <row r="575" spans="1:4" ht="15" customHeight="1" x14ac:dyDescent="0.25">
      <c r="A575" s="1" t="s">
        <v>15651</v>
      </c>
      <c r="B575" s="1" t="s">
        <v>15652</v>
      </c>
      <c r="C575">
        <v>3176</v>
      </c>
      <c r="D575">
        <f t="shared" si="8"/>
        <v>3176</v>
      </c>
    </row>
    <row r="576" spans="1:4" ht="15" customHeight="1" x14ac:dyDescent="0.25">
      <c r="A576" s="1" t="s">
        <v>15653</v>
      </c>
      <c r="B576" s="1" t="s">
        <v>15654</v>
      </c>
      <c r="C576">
        <v>3176</v>
      </c>
      <c r="D576">
        <f t="shared" si="8"/>
        <v>3176</v>
      </c>
    </row>
    <row r="577" spans="1:4" ht="15" customHeight="1" x14ac:dyDescent="0.25">
      <c r="A577" s="1" t="s">
        <v>15655</v>
      </c>
      <c r="B577" s="1" t="s">
        <v>15656</v>
      </c>
      <c r="C577">
        <v>2239</v>
      </c>
      <c r="D577">
        <f t="shared" si="8"/>
        <v>2239</v>
      </c>
    </row>
    <row r="578" spans="1:4" ht="15" customHeight="1" x14ac:dyDescent="0.25">
      <c r="A578" s="1" t="s">
        <v>15657</v>
      </c>
      <c r="B578" s="1" t="s">
        <v>15658</v>
      </c>
      <c r="C578">
        <v>2239</v>
      </c>
      <c r="D578">
        <f t="shared" si="8"/>
        <v>2239</v>
      </c>
    </row>
    <row r="579" spans="1:4" ht="15" customHeight="1" x14ac:dyDescent="0.25">
      <c r="A579" s="1" t="s">
        <v>15659</v>
      </c>
      <c r="B579" s="1" t="s">
        <v>15660</v>
      </c>
      <c r="C579">
        <v>2239</v>
      </c>
      <c r="D579">
        <f t="shared" si="8"/>
        <v>2239</v>
      </c>
    </row>
    <row r="580" spans="1:4" ht="15" customHeight="1" x14ac:dyDescent="0.25">
      <c r="A580" s="1" t="s">
        <v>15661</v>
      </c>
      <c r="B580" s="1" t="s">
        <v>15662</v>
      </c>
      <c r="C580">
        <v>2239</v>
      </c>
      <c r="D580">
        <f t="shared" si="8"/>
        <v>2239</v>
      </c>
    </row>
    <row r="581" spans="1:4" ht="15" customHeight="1" x14ac:dyDescent="0.25">
      <c r="A581" s="1" t="s">
        <v>15663</v>
      </c>
      <c r="B581" s="1" t="s">
        <v>15664</v>
      </c>
      <c r="C581">
        <v>2239</v>
      </c>
      <c r="D581">
        <f t="shared" si="8"/>
        <v>2239</v>
      </c>
    </row>
    <row r="582" spans="1:4" ht="15" customHeight="1" x14ac:dyDescent="0.25">
      <c r="A582" s="1" t="s">
        <v>15665</v>
      </c>
      <c r="B582" s="1" t="s">
        <v>15666</v>
      </c>
      <c r="C582">
        <v>2239</v>
      </c>
      <c r="D582">
        <f t="shared" si="8"/>
        <v>2239</v>
      </c>
    </row>
    <row r="583" spans="1:4" ht="15" customHeight="1" x14ac:dyDescent="0.25">
      <c r="A583" s="1" t="s">
        <v>15667</v>
      </c>
      <c r="B583" s="1" t="s">
        <v>15668</v>
      </c>
      <c r="C583">
        <v>2455</v>
      </c>
      <c r="D583">
        <f t="shared" ref="D583:D646" si="9">ROUND(C583*(1-$B$3),0)</f>
        <v>2455</v>
      </c>
    </row>
    <row r="584" spans="1:4" ht="15" customHeight="1" x14ac:dyDescent="0.25">
      <c r="A584" s="1" t="s">
        <v>8137</v>
      </c>
      <c r="B584" s="1" t="s">
        <v>14857</v>
      </c>
      <c r="C584">
        <v>3121</v>
      </c>
      <c r="D584">
        <f t="shared" si="9"/>
        <v>3121</v>
      </c>
    </row>
    <row r="585" spans="1:4" ht="15" customHeight="1" x14ac:dyDescent="0.25">
      <c r="A585" s="1" t="s">
        <v>8136</v>
      </c>
      <c r="B585" s="1" t="s">
        <v>14856</v>
      </c>
      <c r="C585">
        <v>3121</v>
      </c>
      <c r="D585">
        <f t="shared" si="9"/>
        <v>3121</v>
      </c>
    </row>
    <row r="586" spans="1:4" ht="15" customHeight="1" x14ac:dyDescent="0.25">
      <c r="A586" s="1" t="s">
        <v>8135</v>
      </c>
      <c r="B586" s="1" t="s">
        <v>14855</v>
      </c>
      <c r="C586">
        <v>3121</v>
      </c>
      <c r="D586">
        <f t="shared" si="9"/>
        <v>3121</v>
      </c>
    </row>
    <row r="587" spans="1:4" ht="15" customHeight="1" x14ac:dyDescent="0.25">
      <c r="A587" s="1" t="s">
        <v>8134</v>
      </c>
      <c r="B587" s="1" t="s">
        <v>14854</v>
      </c>
      <c r="C587">
        <v>3121</v>
      </c>
      <c r="D587">
        <f t="shared" si="9"/>
        <v>3121</v>
      </c>
    </row>
    <row r="588" spans="1:4" ht="15" customHeight="1" x14ac:dyDescent="0.25">
      <c r="A588" s="1" t="s">
        <v>8133</v>
      </c>
      <c r="B588" s="1" t="s">
        <v>14853</v>
      </c>
      <c r="C588">
        <v>3121</v>
      </c>
      <c r="D588">
        <f t="shared" si="9"/>
        <v>3121</v>
      </c>
    </row>
    <row r="589" spans="1:4" ht="15" customHeight="1" x14ac:dyDescent="0.25">
      <c r="A589" s="1" t="s">
        <v>8132</v>
      </c>
      <c r="B589" s="1" t="s">
        <v>14852</v>
      </c>
      <c r="C589">
        <v>3121</v>
      </c>
      <c r="D589">
        <f t="shared" si="9"/>
        <v>3121</v>
      </c>
    </row>
    <row r="590" spans="1:4" ht="15" customHeight="1" x14ac:dyDescent="0.25">
      <c r="A590" s="1" t="s">
        <v>8131</v>
      </c>
      <c r="B590" s="1" t="s">
        <v>14851</v>
      </c>
      <c r="C590">
        <v>3422</v>
      </c>
      <c r="D590">
        <f t="shared" si="9"/>
        <v>3422</v>
      </c>
    </row>
    <row r="591" spans="1:4" ht="15" customHeight="1" x14ac:dyDescent="0.25">
      <c r="A591" s="1" t="s">
        <v>8130</v>
      </c>
      <c r="B591" s="1" t="s">
        <v>14850</v>
      </c>
      <c r="C591">
        <v>4955</v>
      </c>
      <c r="D591">
        <f t="shared" si="9"/>
        <v>4955</v>
      </c>
    </row>
    <row r="592" spans="1:4" ht="15" customHeight="1" x14ac:dyDescent="0.25">
      <c r="A592" s="1" t="s">
        <v>8129</v>
      </c>
      <c r="B592" s="1" t="s">
        <v>14849</v>
      </c>
      <c r="C592">
        <v>5177</v>
      </c>
      <c r="D592">
        <f t="shared" si="9"/>
        <v>5177</v>
      </c>
    </row>
    <row r="593" spans="1:4" ht="15" customHeight="1" x14ac:dyDescent="0.25">
      <c r="A593" s="1" t="s">
        <v>8128</v>
      </c>
      <c r="B593" s="1" t="s">
        <v>14848</v>
      </c>
      <c r="C593">
        <v>5177</v>
      </c>
      <c r="D593">
        <f t="shared" si="9"/>
        <v>5177</v>
      </c>
    </row>
    <row r="594" spans="1:4" ht="15" customHeight="1" x14ac:dyDescent="0.25">
      <c r="A594" s="1" t="s">
        <v>14847</v>
      </c>
      <c r="B594" s="1" t="s">
        <v>15669</v>
      </c>
      <c r="C594">
        <v>4428</v>
      </c>
      <c r="D594">
        <f t="shared" si="9"/>
        <v>4428</v>
      </c>
    </row>
    <row r="595" spans="1:4" ht="15" customHeight="1" x14ac:dyDescent="0.25">
      <c r="A595" s="1" t="s">
        <v>14846</v>
      </c>
      <c r="B595" s="1" t="s">
        <v>14845</v>
      </c>
      <c r="C595">
        <v>4428</v>
      </c>
      <c r="D595">
        <f t="shared" si="9"/>
        <v>4428</v>
      </c>
    </row>
    <row r="596" spans="1:4" ht="15" customHeight="1" x14ac:dyDescent="0.25">
      <c r="A596" s="1" t="s">
        <v>14844</v>
      </c>
      <c r="B596" s="1" t="s">
        <v>14843</v>
      </c>
      <c r="C596">
        <v>4428</v>
      </c>
      <c r="D596">
        <f t="shared" si="9"/>
        <v>4428</v>
      </c>
    </row>
    <row r="597" spans="1:4" ht="15" customHeight="1" x14ac:dyDescent="0.25">
      <c r="A597" s="1" t="s">
        <v>15670</v>
      </c>
      <c r="B597" s="1" t="s">
        <v>15671</v>
      </c>
      <c r="C597">
        <v>4428</v>
      </c>
      <c r="D597">
        <f t="shared" si="9"/>
        <v>4428</v>
      </c>
    </row>
    <row r="598" spans="1:4" ht="15" customHeight="1" x14ac:dyDescent="0.25">
      <c r="A598" s="1" t="s">
        <v>14842</v>
      </c>
      <c r="B598" s="1" t="s">
        <v>14841</v>
      </c>
      <c r="C598">
        <v>4428</v>
      </c>
      <c r="D598">
        <f t="shared" si="9"/>
        <v>4428</v>
      </c>
    </row>
    <row r="599" spans="1:4" ht="15" customHeight="1" x14ac:dyDescent="0.25">
      <c r="A599" s="1" t="s">
        <v>8117</v>
      </c>
      <c r="B599" s="1" t="s">
        <v>14840</v>
      </c>
      <c r="C599">
        <v>3121</v>
      </c>
      <c r="D599">
        <f t="shared" si="9"/>
        <v>3121</v>
      </c>
    </row>
    <row r="600" spans="1:4" ht="15" customHeight="1" x14ac:dyDescent="0.25">
      <c r="A600" s="1" t="s">
        <v>8116</v>
      </c>
      <c r="B600" s="1" t="s">
        <v>14839</v>
      </c>
      <c r="C600">
        <v>3121</v>
      </c>
      <c r="D600">
        <f t="shared" si="9"/>
        <v>3121</v>
      </c>
    </row>
    <row r="601" spans="1:4" ht="15" customHeight="1" x14ac:dyDescent="0.25">
      <c r="A601" s="1" t="s">
        <v>8115</v>
      </c>
      <c r="B601" s="1" t="s">
        <v>14838</v>
      </c>
      <c r="C601">
        <v>3121</v>
      </c>
      <c r="D601">
        <f t="shared" si="9"/>
        <v>3121</v>
      </c>
    </row>
    <row r="602" spans="1:4" ht="15" customHeight="1" x14ac:dyDescent="0.25">
      <c r="A602" s="1" t="s">
        <v>8114</v>
      </c>
      <c r="B602" s="1" t="s">
        <v>14837</v>
      </c>
      <c r="C602">
        <v>3121</v>
      </c>
      <c r="D602">
        <f t="shared" si="9"/>
        <v>3121</v>
      </c>
    </row>
    <row r="603" spans="1:4" ht="15" customHeight="1" x14ac:dyDescent="0.25">
      <c r="A603" s="1" t="s">
        <v>8113</v>
      </c>
      <c r="B603" s="1" t="s">
        <v>14836</v>
      </c>
      <c r="C603">
        <v>3121</v>
      </c>
      <c r="D603">
        <f t="shared" si="9"/>
        <v>3121</v>
      </c>
    </row>
    <row r="604" spans="1:4" ht="15" customHeight="1" x14ac:dyDescent="0.25">
      <c r="A604" s="1" t="s">
        <v>8112</v>
      </c>
      <c r="B604" s="1" t="s">
        <v>14835</v>
      </c>
      <c r="C604">
        <v>3121</v>
      </c>
      <c r="D604">
        <f t="shared" si="9"/>
        <v>3121</v>
      </c>
    </row>
    <row r="605" spans="1:4" ht="15" customHeight="1" x14ac:dyDescent="0.25">
      <c r="A605" s="1" t="s">
        <v>8111</v>
      </c>
      <c r="B605" s="1" t="s">
        <v>14834</v>
      </c>
      <c r="C605">
        <v>3422</v>
      </c>
      <c r="D605">
        <f t="shared" si="9"/>
        <v>3422</v>
      </c>
    </row>
    <row r="606" spans="1:4" ht="15" customHeight="1" x14ac:dyDescent="0.25">
      <c r="A606" s="1" t="s">
        <v>8110</v>
      </c>
      <c r="B606" s="1" t="s">
        <v>14833</v>
      </c>
      <c r="C606">
        <v>4955</v>
      </c>
      <c r="D606">
        <f t="shared" si="9"/>
        <v>4955</v>
      </c>
    </row>
    <row r="607" spans="1:4" ht="15" customHeight="1" x14ac:dyDescent="0.25">
      <c r="A607" s="1" t="s">
        <v>8109</v>
      </c>
      <c r="B607" s="1" t="s">
        <v>14832</v>
      </c>
      <c r="C607">
        <v>5177</v>
      </c>
      <c r="D607">
        <f t="shared" si="9"/>
        <v>5177</v>
      </c>
    </row>
    <row r="608" spans="1:4" ht="15" customHeight="1" x14ac:dyDescent="0.25">
      <c r="A608" s="1" t="s">
        <v>8108</v>
      </c>
      <c r="B608" s="1" t="s">
        <v>14831</v>
      </c>
      <c r="C608">
        <v>5177</v>
      </c>
      <c r="D608">
        <f t="shared" si="9"/>
        <v>5177</v>
      </c>
    </row>
    <row r="609" spans="1:4" ht="15" customHeight="1" x14ac:dyDescent="0.25">
      <c r="A609" s="1" t="s">
        <v>14830</v>
      </c>
      <c r="B609" s="1" t="s">
        <v>15672</v>
      </c>
      <c r="C609">
        <v>6351</v>
      </c>
      <c r="D609">
        <f t="shared" si="9"/>
        <v>6351</v>
      </c>
    </row>
    <row r="610" spans="1:4" ht="15" customHeight="1" x14ac:dyDescent="0.25">
      <c r="A610" s="1" t="s">
        <v>14829</v>
      </c>
      <c r="B610" s="1" t="s">
        <v>14828</v>
      </c>
      <c r="C610">
        <v>6351</v>
      </c>
      <c r="D610">
        <f t="shared" si="9"/>
        <v>6351</v>
      </c>
    </row>
    <row r="611" spans="1:4" ht="15" customHeight="1" x14ac:dyDescent="0.25">
      <c r="A611" s="1" t="s">
        <v>14827</v>
      </c>
      <c r="B611" s="1" t="s">
        <v>14826</v>
      </c>
      <c r="C611">
        <v>6351</v>
      </c>
      <c r="D611">
        <f t="shared" si="9"/>
        <v>6351</v>
      </c>
    </row>
    <row r="612" spans="1:4" ht="15" customHeight="1" x14ac:dyDescent="0.25">
      <c r="A612" s="1" t="s">
        <v>14825</v>
      </c>
      <c r="B612" s="1" t="s">
        <v>14824</v>
      </c>
      <c r="C612">
        <v>6351</v>
      </c>
      <c r="D612">
        <f t="shared" si="9"/>
        <v>6351</v>
      </c>
    </row>
    <row r="613" spans="1:4" ht="15" customHeight="1" x14ac:dyDescent="0.25">
      <c r="A613" s="1" t="s">
        <v>14823</v>
      </c>
      <c r="B613" s="1" t="s">
        <v>14822</v>
      </c>
      <c r="C613">
        <v>6351</v>
      </c>
      <c r="D613">
        <f t="shared" si="9"/>
        <v>6351</v>
      </c>
    </row>
    <row r="614" spans="1:4" ht="15" customHeight="1" x14ac:dyDescent="0.25">
      <c r="A614" s="1" t="s">
        <v>14821</v>
      </c>
      <c r="B614" s="1" t="s">
        <v>14820</v>
      </c>
      <c r="C614">
        <v>4477</v>
      </c>
      <c r="D614">
        <f t="shared" si="9"/>
        <v>4477</v>
      </c>
    </row>
    <row r="615" spans="1:4" ht="15" customHeight="1" x14ac:dyDescent="0.25">
      <c r="A615" s="1" t="s">
        <v>14819</v>
      </c>
      <c r="B615" s="1" t="s">
        <v>14818</v>
      </c>
      <c r="C615">
        <v>4477</v>
      </c>
      <c r="D615">
        <f t="shared" si="9"/>
        <v>4477</v>
      </c>
    </row>
    <row r="616" spans="1:4" ht="15" customHeight="1" x14ac:dyDescent="0.25">
      <c r="A616" s="1" t="s">
        <v>14817</v>
      </c>
      <c r="B616" s="1" t="s">
        <v>14816</v>
      </c>
      <c r="C616">
        <v>4477</v>
      </c>
      <c r="D616">
        <f t="shared" si="9"/>
        <v>4477</v>
      </c>
    </row>
    <row r="617" spans="1:4" ht="15" customHeight="1" x14ac:dyDescent="0.25">
      <c r="A617" s="1" t="s">
        <v>14815</v>
      </c>
      <c r="B617" s="1" t="s">
        <v>14814</v>
      </c>
      <c r="C617">
        <v>4477</v>
      </c>
      <c r="D617">
        <f t="shared" si="9"/>
        <v>4477</v>
      </c>
    </row>
    <row r="618" spans="1:4" ht="15" customHeight="1" x14ac:dyDescent="0.25">
      <c r="A618" s="1" t="s">
        <v>14813</v>
      </c>
      <c r="B618" s="1" t="s">
        <v>14812</v>
      </c>
      <c r="C618">
        <v>4477</v>
      </c>
      <c r="D618">
        <f t="shared" si="9"/>
        <v>4477</v>
      </c>
    </row>
    <row r="619" spans="1:4" ht="15" customHeight="1" x14ac:dyDescent="0.25">
      <c r="A619" s="1" t="s">
        <v>14811</v>
      </c>
      <c r="B619" s="1" t="s">
        <v>14810</v>
      </c>
      <c r="C619">
        <v>4477</v>
      </c>
      <c r="D619">
        <f t="shared" si="9"/>
        <v>4477</v>
      </c>
    </row>
    <row r="620" spans="1:4" ht="15" customHeight="1" x14ac:dyDescent="0.25">
      <c r="A620" s="1" t="s">
        <v>14809</v>
      </c>
      <c r="B620" s="1" t="s">
        <v>14808</v>
      </c>
      <c r="C620">
        <v>4986</v>
      </c>
      <c r="D620">
        <f t="shared" si="9"/>
        <v>4986</v>
      </c>
    </row>
    <row r="621" spans="1:4" ht="15" customHeight="1" x14ac:dyDescent="0.25">
      <c r="A621" s="1" t="s">
        <v>15673</v>
      </c>
      <c r="B621" s="1" t="s">
        <v>15674</v>
      </c>
      <c r="C621">
        <v>6351</v>
      </c>
      <c r="D621">
        <f t="shared" si="9"/>
        <v>6351</v>
      </c>
    </row>
    <row r="622" spans="1:4" ht="15" customHeight="1" x14ac:dyDescent="0.25">
      <c r="A622" s="1" t="s">
        <v>15675</v>
      </c>
      <c r="B622" s="1" t="s">
        <v>15676</v>
      </c>
      <c r="C622">
        <v>6351</v>
      </c>
      <c r="D622">
        <f t="shared" si="9"/>
        <v>6351</v>
      </c>
    </row>
    <row r="623" spans="1:4" ht="15" customHeight="1" x14ac:dyDescent="0.25">
      <c r="A623" s="1" t="s">
        <v>15677</v>
      </c>
      <c r="B623" s="1" t="s">
        <v>15678</v>
      </c>
      <c r="C623">
        <v>6351</v>
      </c>
      <c r="D623">
        <f t="shared" si="9"/>
        <v>6351</v>
      </c>
    </row>
    <row r="624" spans="1:4" ht="15" customHeight="1" x14ac:dyDescent="0.25">
      <c r="A624" s="1" t="s">
        <v>15679</v>
      </c>
      <c r="B624" s="1" t="s">
        <v>15680</v>
      </c>
      <c r="C624">
        <v>6351</v>
      </c>
      <c r="D624">
        <f t="shared" si="9"/>
        <v>6351</v>
      </c>
    </row>
    <row r="625" spans="1:4" ht="15" customHeight="1" x14ac:dyDescent="0.25">
      <c r="A625" s="1" t="s">
        <v>15681</v>
      </c>
      <c r="B625" s="1" t="s">
        <v>15682</v>
      </c>
      <c r="C625">
        <v>6351</v>
      </c>
      <c r="D625">
        <f t="shared" si="9"/>
        <v>6351</v>
      </c>
    </row>
    <row r="626" spans="1:4" ht="15" customHeight="1" x14ac:dyDescent="0.25">
      <c r="A626" s="1" t="s">
        <v>15683</v>
      </c>
      <c r="B626" s="1" t="s">
        <v>15684</v>
      </c>
      <c r="C626">
        <v>4477</v>
      </c>
      <c r="D626">
        <f t="shared" si="9"/>
        <v>4477</v>
      </c>
    </row>
    <row r="627" spans="1:4" ht="15" customHeight="1" x14ac:dyDescent="0.25">
      <c r="A627" s="1" t="s">
        <v>15685</v>
      </c>
      <c r="B627" s="1" t="s">
        <v>15686</v>
      </c>
      <c r="C627">
        <v>4477</v>
      </c>
      <c r="D627">
        <f t="shared" si="9"/>
        <v>4477</v>
      </c>
    </row>
    <row r="628" spans="1:4" ht="15" customHeight="1" x14ac:dyDescent="0.25">
      <c r="A628" s="1" t="s">
        <v>15687</v>
      </c>
      <c r="B628" s="1" t="s">
        <v>15688</v>
      </c>
      <c r="C628">
        <v>4477</v>
      </c>
      <c r="D628">
        <f t="shared" si="9"/>
        <v>4477</v>
      </c>
    </row>
    <row r="629" spans="1:4" ht="15" customHeight="1" x14ac:dyDescent="0.25">
      <c r="A629" s="1" t="s">
        <v>15689</v>
      </c>
      <c r="B629" s="1" t="s">
        <v>15690</v>
      </c>
      <c r="C629">
        <v>4477</v>
      </c>
      <c r="D629">
        <f t="shared" si="9"/>
        <v>4477</v>
      </c>
    </row>
    <row r="630" spans="1:4" ht="15" customHeight="1" x14ac:dyDescent="0.25">
      <c r="A630" s="1" t="s">
        <v>15691</v>
      </c>
      <c r="B630" s="1" t="s">
        <v>15692</v>
      </c>
      <c r="C630">
        <v>4477</v>
      </c>
      <c r="D630">
        <f t="shared" si="9"/>
        <v>4477</v>
      </c>
    </row>
    <row r="631" spans="1:4" ht="15" customHeight="1" x14ac:dyDescent="0.25">
      <c r="A631" s="1" t="s">
        <v>15693</v>
      </c>
      <c r="B631" s="1" t="s">
        <v>15694</v>
      </c>
      <c r="C631">
        <v>4477</v>
      </c>
      <c r="D631">
        <f t="shared" si="9"/>
        <v>4477</v>
      </c>
    </row>
    <row r="632" spans="1:4" ht="15" customHeight="1" x14ac:dyDescent="0.25">
      <c r="A632" s="1" t="s">
        <v>15695</v>
      </c>
      <c r="B632" s="1" t="s">
        <v>15696</v>
      </c>
      <c r="C632">
        <v>4909</v>
      </c>
      <c r="D632">
        <f t="shared" si="9"/>
        <v>4909</v>
      </c>
    </row>
    <row r="633" spans="1:4" ht="15" customHeight="1" x14ac:dyDescent="0.25">
      <c r="A633" s="1" t="s">
        <v>8754</v>
      </c>
      <c r="B633" s="1" t="s">
        <v>15697</v>
      </c>
      <c r="C633">
        <v>499</v>
      </c>
      <c r="D633">
        <f t="shared" si="9"/>
        <v>499</v>
      </c>
    </row>
    <row r="634" spans="1:4" ht="15" customHeight="1" x14ac:dyDescent="0.25">
      <c r="A634" s="1" t="s">
        <v>8753</v>
      </c>
      <c r="B634" s="1" t="s">
        <v>15698</v>
      </c>
      <c r="C634">
        <v>499</v>
      </c>
      <c r="D634">
        <f t="shared" si="9"/>
        <v>499</v>
      </c>
    </row>
    <row r="635" spans="1:4" ht="15" customHeight="1" x14ac:dyDescent="0.25">
      <c r="A635" s="1" t="s">
        <v>8752</v>
      </c>
      <c r="B635" s="1" t="s">
        <v>15699</v>
      </c>
      <c r="C635">
        <v>499</v>
      </c>
      <c r="D635">
        <f t="shared" si="9"/>
        <v>499</v>
      </c>
    </row>
    <row r="636" spans="1:4" ht="15" customHeight="1" x14ac:dyDescent="0.25">
      <c r="A636" s="1" t="s">
        <v>8751</v>
      </c>
      <c r="B636" s="1" t="s">
        <v>15700</v>
      </c>
      <c r="C636">
        <v>499</v>
      </c>
      <c r="D636">
        <f t="shared" si="9"/>
        <v>499</v>
      </c>
    </row>
    <row r="637" spans="1:4" ht="15" customHeight="1" x14ac:dyDescent="0.25">
      <c r="A637" s="1" t="s">
        <v>8750</v>
      </c>
      <c r="B637" s="1" t="s">
        <v>15701</v>
      </c>
      <c r="C637">
        <v>499</v>
      </c>
      <c r="D637">
        <f t="shared" si="9"/>
        <v>499</v>
      </c>
    </row>
    <row r="638" spans="1:4" ht="15" customHeight="1" x14ac:dyDescent="0.25">
      <c r="A638" s="1" t="s">
        <v>8749</v>
      </c>
      <c r="B638" s="1" t="s">
        <v>15702</v>
      </c>
      <c r="C638">
        <v>499</v>
      </c>
      <c r="D638">
        <f t="shared" si="9"/>
        <v>499</v>
      </c>
    </row>
    <row r="639" spans="1:4" ht="15" customHeight="1" x14ac:dyDescent="0.25">
      <c r="A639" s="1" t="s">
        <v>8748</v>
      </c>
      <c r="B639" s="1" t="s">
        <v>15703</v>
      </c>
      <c r="C639">
        <v>499</v>
      </c>
      <c r="D639">
        <f t="shared" si="9"/>
        <v>499</v>
      </c>
    </row>
    <row r="640" spans="1:4" ht="15" customHeight="1" x14ac:dyDescent="0.25">
      <c r="A640" s="1" t="s">
        <v>8747</v>
      </c>
      <c r="B640" s="1" t="s">
        <v>15704</v>
      </c>
      <c r="C640">
        <v>499</v>
      </c>
      <c r="D640">
        <f t="shared" si="9"/>
        <v>499</v>
      </c>
    </row>
    <row r="641" spans="1:4" ht="15" customHeight="1" x14ac:dyDescent="0.25">
      <c r="A641" s="1" t="s">
        <v>8746</v>
      </c>
      <c r="B641" s="1" t="s">
        <v>15705</v>
      </c>
      <c r="C641">
        <v>499</v>
      </c>
      <c r="D641">
        <f t="shared" si="9"/>
        <v>499</v>
      </c>
    </row>
    <row r="642" spans="1:4" ht="15" customHeight="1" x14ac:dyDescent="0.25">
      <c r="A642" s="1" t="s">
        <v>8745</v>
      </c>
      <c r="B642" s="1" t="s">
        <v>15706</v>
      </c>
      <c r="C642">
        <v>549</v>
      </c>
      <c r="D642">
        <f t="shared" si="9"/>
        <v>549</v>
      </c>
    </row>
    <row r="643" spans="1:4" ht="15" customHeight="1" x14ac:dyDescent="0.25">
      <c r="A643" s="1" t="s">
        <v>8744</v>
      </c>
      <c r="B643" s="1" t="s">
        <v>15707</v>
      </c>
      <c r="C643">
        <v>549</v>
      </c>
      <c r="D643">
        <f t="shared" si="9"/>
        <v>549</v>
      </c>
    </row>
    <row r="644" spans="1:4" ht="15" customHeight="1" x14ac:dyDescent="0.25">
      <c r="A644" s="1" t="s">
        <v>8743</v>
      </c>
      <c r="B644" s="1" t="s">
        <v>15708</v>
      </c>
      <c r="C644">
        <v>962</v>
      </c>
      <c r="D644">
        <f t="shared" si="9"/>
        <v>962</v>
      </c>
    </row>
    <row r="645" spans="1:4" ht="15" customHeight="1" x14ac:dyDescent="0.25">
      <c r="A645" s="1" t="s">
        <v>8742</v>
      </c>
      <c r="B645" s="1" t="s">
        <v>15709</v>
      </c>
      <c r="C645">
        <v>1261</v>
      </c>
      <c r="D645">
        <f t="shared" si="9"/>
        <v>1261</v>
      </c>
    </row>
    <row r="646" spans="1:4" ht="15" customHeight="1" x14ac:dyDescent="0.25">
      <c r="A646" s="1" t="s">
        <v>8741</v>
      </c>
      <c r="B646" s="1" t="s">
        <v>15710</v>
      </c>
      <c r="C646">
        <v>1711</v>
      </c>
      <c r="D646">
        <f t="shared" si="9"/>
        <v>1711</v>
      </c>
    </row>
    <row r="647" spans="1:4" ht="15" customHeight="1" x14ac:dyDescent="0.25">
      <c r="A647" s="1" t="s">
        <v>8740</v>
      </c>
      <c r="B647" s="1" t="s">
        <v>15711</v>
      </c>
      <c r="C647">
        <v>1711</v>
      </c>
      <c r="D647">
        <f t="shared" ref="D647:D710" si="10">ROUND(C647*(1-$B$3),0)</f>
        <v>1711</v>
      </c>
    </row>
    <row r="648" spans="1:4" ht="15" customHeight="1" x14ac:dyDescent="0.25">
      <c r="A648" s="1" t="s">
        <v>8739</v>
      </c>
      <c r="B648" s="1" t="s">
        <v>15712</v>
      </c>
      <c r="C648">
        <v>1711</v>
      </c>
      <c r="D648">
        <f t="shared" si="10"/>
        <v>1711</v>
      </c>
    </row>
    <row r="649" spans="1:4" ht="15" customHeight="1" x14ac:dyDescent="0.25">
      <c r="A649" s="1" t="s">
        <v>8738</v>
      </c>
      <c r="B649" s="1" t="s">
        <v>15713</v>
      </c>
      <c r="C649">
        <v>1711</v>
      </c>
      <c r="D649">
        <f t="shared" si="10"/>
        <v>1711</v>
      </c>
    </row>
    <row r="650" spans="1:4" ht="15" customHeight="1" x14ac:dyDescent="0.25">
      <c r="A650" s="1" t="s">
        <v>8737</v>
      </c>
      <c r="B650" s="1" t="s">
        <v>15714</v>
      </c>
      <c r="C650">
        <v>1711</v>
      </c>
      <c r="D650">
        <f t="shared" si="10"/>
        <v>1711</v>
      </c>
    </row>
    <row r="651" spans="1:4" ht="15" customHeight="1" x14ac:dyDescent="0.25">
      <c r="A651" s="1" t="s">
        <v>8736</v>
      </c>
      <c r="B651" s="1" t="s">
        <v>15715</v>
      </c>
      <c r="C651">
        <v>1711</v>
      </c>
      <c r="D651">
        <f t="shared" si="10"/>
        <v>1711</v>
      </c>
    </row>
    <row r="652" spans="1:4" ht="15" customHeight="1" x14ac:dyDescent="0.25">
      <c r="A652" s="1" t="s">
        <v>8735</v>
      </c>
      <c r="B652" s="1" t="s">
        <v>15716</v>
      </c>
      <c r="C652">
        <v>1711</v>
      </c>
      <c r="D652">
        <f t="shared" si="10"/>
        <v>1711</v>
      </c>
    </row>
    <row r="653" spans="1:4" ht="15" customHeight="1" x14ac:dyDescent="0.25">
      <c r="A653" s="1" t="s">
        <v>8734</v>
      </c>
      <c r="B653" s="1" t="s">
        <v>15717</v>
      </c>
      <c r="C653">
        <v>1711</v>
      </c>
      <c r="D653">
        <f t="shared" si="10"/>
        <v>1711</v>
      </c>
    </row>
    <row r="654" spans="1:4" ht="15" customHeight="1" x14ac:dyDescent="0.25">
      <c r="A654" s="1" t="s">
        <v>8733</v>
      </c>
      <c r="B654" s="1" t="s">
        <v>15718</v>
      </c>
      <c r="C654">
        <v>1711</v>
      </c>
      <c r="D654">
        <f t="shared" si="10"/>
        <v>1711</v>
      </c>
    </row>
    <row r="655" spans="1:4" ht="15" customHeight="1" x14ac:dyDescent="0.25">
      <c r="A655" s="1" t="s">
        <v>8732</v>
      </c>
      <c r="B655" s="1" t="s">
        <v>15719</v>
      </c>
      <c r="C655">
        <v>1880</v>
      </c>
      <c r="D655">
        <f t="shared" si="10"/>
        <v>1880</v>
      </c>
    </row>
    <row r="656" spans="1:4" ht="15" customHeight="1" x14ac:dyDescent="0.25">
      <c r="A656" s="1" t="s">
        <v>8731</v>
      </c>
      <c r="B656" s="1" t="s">
        <v>15720</v>
      </c>
      <c r="C656">
        <v>1880</v>
      </c>
      <c r="D656">
        <f t="shared" si="10"/>
        <v>1880</v>
      </c>
    </row>
    <row r="657" spans="1:4" ht="15" customHeight="1" x14ac:dyDescent="0.25">
      <c r="A657" s="1" t="s">
        <v>8730</v>
      </c>
      <c r="B657" s="1" t="s">
        <v>15721</v>
      </c>
      <c r="C657">
        <v>3368</v>
      </c>
      <c r="D657">
        <f t="shared" si="10"/>
        <v>3368</v>
      </c>
    </row>
    <row r="658" spans="1:4" ht="15" customHeight="1" x14ac:dyDescent="0.25">
      <c r="A658" s="1" t="s">
        <v>8729</v>
      </c>
      <c r="B658" s="1" t="s">
        <v>15722</v>
      </c>
      <c r="C658">
        <v>4330</v>
      </c>
      <c r="D658">
        <f t="shared" si="10"/>
        <v>4330</v>
      </c>
    </row>
    <row r="659" spans="1:4" ht="15" customHeight="1" x14ac:dyDescent="0.25">
      <c r="A659" s="1" t="s">
        <v>14807</v>
      </c>
      <c r="B659" s="1" t="s">
        <v>15723</v>
      </c>
      <c r="C659">
        <v>8056</v>
      </c>
      <c r="D659">
        <f t="shared" si="10"/>
        <v>8056</v>
      </c>
    </row>
    <row r="660" spans="1:4" ht="15" customHeight="1" x14ac:dyDescent="0.25">
      <c r="A660" s="1" t="s">
        <v>14806</v>
      </c>
      <c r="B660" s="1" t="s">
        <v>15724</v>
      </c>
      <c r="C660">
        <v>8056</v>
      </c>
      <c r="D660">
        <f t="shared" si="10"/>
        <v>8056</v>
      </c>
    </row>
    <row r="661" spans="1:4" ht="15" customHeight="1" x14ac:dyDescent="0.25">
      <c r="A661" s="1" t="s">
        <v>14805</v>
      </c>
      <c r="B661" s="1" t="s">
        <v>15725</v>
      </c>
      <c r="C661">
        <v>10237</v>
      </c>
      <c r="D661">
        <f t="shared" si="10"/>
        <v>10237</v>
      </c>
    </row>
    <row r="662" spans="1:4" ht="15" customHeight="1" x14ac:dyDescent="0.25">
      <c r="A662" s="1" t="s">
        <v>14804</v>
      </c>
      <c r="B662" s="1" t="s">
        <v>15726</v>
      </c>
      <c r="C662">
        <v>9232</v>
      </c>
      <c r="D662">
        <f t="shared" si="10"/>
        <v>9232</v>
      </c>
    </row>
    <row r="663" spans="1:4" ht="15" customHeight="1" x14ac:dyDescent="0.25">
      <c r="A663" s="1" t="s">
        <v>14803</v>
      </c>
      <c r="B663" s="1" t="s">
        <v>15727</v>
      </c>
      <c r="C663">
        <v>9232</v>
      </c>
      <c r="D663">
        <f t="shared" si="10"/>
        <v>9232</v>
      </c>
    </row>
    <row r="664" spans="1:4" ht="15" customHeight="1" x14ac:dyDescent="0.25">
      <c r="A664" s="1" t="s">
        <v>14802</v>
      </c>
      <c r="B664" s="1" t="s">
        <v>15728</v>
      </c>
      <c r="C664">
        <v>12585</v>
      </c>
      <c r="D664">
        <f t="shared" si="10"/>
        <v>12585</v>
      </c>
    </row>
    <row r="665" spans="1:4" ht="15" customHeight="1" x14ac:dyDescent="0.25">
      <c r="A665" s="1" t="s">
        <v>14801</v>
      </c>
      <c r="B665" s="1" t="s">
        <v>15729</v>
      </c>
      <c r="C665">
        <v>8056</v>
      </c>
      <c r="D665">
        <f t="shared" si="10"/>
        <v>8056</v>
      </c>
    </row>
    <row r="666" spans="1:4" ht="15" customHeight="1" x14ac:dyDescent="0.25">
      <c r="A666" s="1" t="s">
        <v>14800</v>
      </c>
      <c r="B666" s="1" t="s">
        <v>15730</v>
      </c>
      <c r="C666">
        <v>8056</v>
      </c>
      <c r="D666">
        <f t="shared" si="10"/>
        <v>8056</v>
      </c>
    </row>
    <row r="667" spans="1:4" ht="15" customHeight="1" x14ac:dyDescent="0.25">
      <c r="A667" s="1" t="s">
        <v>14799</v>
      </c>
      <c r="B667" s="1" t="s">
        <v>15731</v>
      </c>
      <c r="C667">
        <v>10237</v>
      </c>
      <c r="D667">
        <f t="shared" si="10"/>
        <v>10237</v>
      </c>
    </row>
    <row r="668" spans="1:4" ht="15" customHeight="1" x14ac:dyDescent="0.25">
      <c r="A668" s="1" t="s">
        <v>14798</v>
      </c>
      <c r="B668" s="1" t="s">
        <v>15732</v>
      </c>
      <c r="C668">
        <v>9232</v>
      </c>
      <c r="D668">
        <f t="shared" si="10"/>
        <v>9232</v>
      </c>
    </row>
    <row r="669" spans="1:4" ht="15" customHeight="1" x14ac:dyDescent="0.25">
      <c r="A669" s="1" t="s">
        <v>14797</v>
      </c>
      <c r="B669" s="1" t="s">
        <v>15733</v>
      </c>
      <c r="C669">
        <v>9232</v>
      </c>
      <c r="D669">
        <f t="shared" si="10"/>
        <v>9232</v>
      </c>
    </row>
    <row r="670" spans="1:4" ht="15" customHeight="1" x14ac:dyDescent="0.25">
      <c r="A670" s="1" t="s">
        <v>14796</v>
      </c>
      <c r="B670" s="1" t="s">
        <v>15734</v>
      </c>
      <c r="C670">
        <v>12585</v>
      </c>
      <c r="D670">
        <f t="shared" si="10"/>
        <v>12585</v>
      </c>
    </row>
    <row r="671" spans="1:4" ht="15" customHeight="1" x14ac:dyDescent="0.25">
      <c r="A671" s="1" t="s">
        <v>8081</v>
      </c>
      <c r="B671" s="1" t="s">
        <v>15735</v>
      </c>
      <c r="C671">
        <v>7661</v>
      </c>
      <c r="D671">
        <f t="shared" si="10"/>
        <v>7661</v>
      </c>
    </row>
    <row r="672" spans="1:4" ht="15" customHeight="1" x14ac:dyDescent="0.25">
      <c r="A672" s="1" t="s">
        <v>8080</v>
      </c>
      <c r="B672" s="1" t="s">
        <v>15736</v>
      </c>
      <c r="C672">
        <v>11876</v>
      </c>
      <c r="D672">
        <f t="shared" si="10"/>
        <v>11876</v>
      </c>
    </row>
    <row r="673" spans="1:4" ht="15" customHeight="1" x14ac:dyDescent="0.25">
      <c r="A673" s="1" t="s">
        <v>8079</v>
      </c>
      <c r="B673" s="1" t="s">
        <v>15737</v>
      </c>
      <c r="C673">
        <v>7541</v>
      </c>
      <c r="D673">
        <f t="shared" si="10"/>
        <v>7541</v>
      </c>
    </row>
    <row r="674" spans="1:4" ht="15" customHeight="1" x14ac:dyDescent="0.25">
      <c r="A674" s="1" t="s">
        <v>8078</v>
      </c>
      <c r="B674" s="1" t="s">
        <v>15738</v>
      </c>
      <c r="C674">
        <v>12367</v>
      </c>
      <c r="D674">
        <f t="shared" si="10"/>
        <v>12367</v>
      </c>
    </row>
    <row r="675" spans="1:4" ht="15" customHeight="1" x14ac:dyDescent="0.25">
      <c r="A675" s="1" t="s">
        <v>8077</v>
      </c>
      <c r="B675" s="1" t="s">
        <v>15739</v>
      </c>
      <c r="C675">
        <v>5967</v>
      </c>
      <c r="D675">
        <f t="shared" si="10"/>
        <v>5967</v>
      </c>
    </row>
    <row r="676" spans="1:4" ht="15" customHeight="1" x14ac:dyDescent="0.25">
      <c r="A676" s="1" t="s">
        <v>8076</v>
      </c>
      <c r="B676" s="1" t="s">
        <v>15740</v>
      </c>
      <c r="C676">
        <v>11336</v>
      </c>
      <c r="D676">
        <f t="shared" si="10"/>
        <v>11336</v>
      </c>
    </row>
    <row r="677" spans="1:4" ht="15" customHeight="1" x14ac:dyDescent="0.25">
      <c r="A677" s="1" t="s">
        <v>8075</v>
      </c>
      <c r="B677" s="1" t="s">
        <v>15741</v>
      </c>
      <c r="C677">
        <v>5967</v>
      </c>
      <c r="D677">
        <f t="shared" si="10"/>
        <v>5967</v>
      </c>
    </row>
    <row r="678" spans="1:4" ht="15" customHeight="1" x14ac:dyDescent="0.25">
      <c r="A678" s="1" t="s">
        <v>8073</v>
      </c>
      <c r="B678" s="1" t="s">
        <v>15742</v>
      </c>
      <c r="C678">
        <v>6473</v>
      </c>
      <c r="D678">
        <f t="shared" si="10"/>
        <v>6473</v>
      </c>
    </row>
    <row r="679" spans="1:4" ht="15" customHeight="1" x14ac:dyDescent="0.25">
      <c r="A679" s="1" t="s">
        <v>8072</v>
      </c>
      <c r="B679" s="1" t="s">
        <v>15743</v>
      </c>
      <c r="C679">
        <v>8581</v>
      </c>
      <c r="D679">
        <f t="shared" si="10"/>
        <v>8581</v>
      </c>
    </row>
    <row r="680" spans="1:4" ht="15" customHeight="1" x14ac:dyDescent="0.25">
      <c r="A680" s="1" t="s">
        <v>8074</v>
      </c>
      <c r="B680" s="1" t="s">
        <v>15744</v>
      </c>
      <c r="C680">
        <v>12214</v>
      </c>
      <c r="D680">
        <f t="shared" si="10"/>
        <v>12214</v>
      </c>
    </row>
    <row r="681" spans="1:4" ht="15" customHeight="1" x14ac:dyDescent="0.25">
      <c r="A681" s="1" t="s">
        <v>8071</v>
      </c>
      <c r="B681" s="1" t="s">
        <v>14795</v>
      </c>
      <c r="C681">
        <v>1134</v>
      </c>
      <c r="D681">
        <f t="shared" si="10"/>
        <v>1134</v>
      </c>
    </row>
    <row r="682" spans="1:4" ht="15" customHeight="1" x14ac:dyDescent="0.25">
      <c r="A682" s="1" t="s">
        <v>8070</v>
      </c>
      <c r="B682" s="1" t="s">
        <v>14794</v>
      </c>
      <c r="C682">
        <v>1134</v>
      </c>
      <c r="D682">
        <f t="shared" si="10"/>
        <v>1134</v>
      </c>
    </row>
    <row r="683" spans="1:4" ht="15" customHeight="1" x14ac:dyDescent="0.25">
      <c r="A683" s="1" t="s">
        <v>8069</v>
      </c>
      <c r="B683" s="1" t="s">
        <v>14793</v>
      </c>
      <c r="C683">
        <v>1134</v>
      </c>
      <c r="D683">
        <f t="shared" si="10"/>
        <v>1134</v>
      </c>
    </row>
    <row r="684" spans="1:4" ht="15" customHeight="1" x14ac:dyDescent="0.25">
      <c r="A684" s="1" t="s">
        <v>8068</v>
      </c>
      <c r="B684" s="1" t="s">
        <v>15745</v>
      </c>
      <c r="C684">
        <v>88</v>
      </c>
      <c r="D684">
        <f t="shared" si="10"/>
        <v>88</v>
      </c>
    </row>
    <row r="685" spans="1:4" ht="15" customHeight="1" x14ac:dyDescent="0.25">
      <c r="A685" s="1" t="s">
        <v>8067</v>
      </c>
      <c r="B685" s="1" t="s">
        <v>15746</v>
      </c>
      <c r="C685">
        <v>116</v>
      </c>
      <c r="D685">
        <f t="shared" si="10"/>
        <v>116</v>
      </c>
    </row>
    <row r="686" spans="1:4" ht="15" customHeight="1" x14ac:dyDescent="0.25">
      <c r="A686" s="1" t="s">
        <v>8063</v>
      </c>
      <c r="B686" s="1" t="s">
        <v>15747</v>
      </c>
      <c r="C686">
        <v>1302</v>
      </c>
      <c r="D686">
        <f t="shared" si="10"/>
        <v>1302</v>
      </c>
    </row>
    <row r="687" spans="1:4" ht="15" customHeight="1" x14ac:dyDescent="0.25">
      <c r="A687" s="1" t="s">
        <v>15748</v>
      </c>
      <c r="B687" s="1" t="s">
        <v>15749</v>
      </c>
      <c r="C687">
        <v>3675</v>
      </c>
      <c r="D687">
        <f t="shared" si="10"/>
        <v>3675</v>
      </c>
    </row>
    <row r="688" spans="1:4" ht="15" customHeight="1" x14ac:dyDescent="0.25">
      <c r="A688" s="1" t="s">
        <v>15750</v>
      </c>
      <c r="B688" s="1" t="s">
        <v>15751</v>
      </c>
      <c r="C688">
        <v>3675</v>
      </c>
      <c r="D688">
        <f t="shared" si="10"/>
        <v>3675</v>
      </c>
    </row>
    <row r="689" spans="1:4" ht="15" customHeight="1" x14ac:dyDescent="0.25">
      <c r="A689" s="1" t="s">
        <v>15752</v>
      </c>
      <c r="B689" s="1" t="s">
        <v>15753</v>
      </c>
      <c r="C689">
        <v>4871</v>
      </c>
      <c r="D689">
        <f t="shared" si="10"/>
        <v>4871</v>
      </c>
    </row>
    <row r="690" spans="1:4" ht="15" customHeight="1" x14ac:dyDescent="0.25">
      <c r="A690" s="1" t="s">
        <v>15754</v>
      </c>
      <c r="B690" s="1" t="s">
        <v>15755</v>
      </c>
      <c r="C690">
        <v>3675</v>
      </c>
      <c r="D690">
        <f t="shared" si="10"/>
        <v>3675</v>
      </c>
    </row>
    <row r="691" spans="1:4" ht="15" customHeight="1" x14ac:dyDescent="0.25">
      <c r="A691" s="1" t="s">
        <v>15756</v>
      </c>
      <c r="B691" s="1" t="s">
        <v>15757</v>
      </c>
      <c r="C691">
        <v>3675</v>
      </c>
      <c r="D691">
        <f t="shared" si="10"/>
        <v>3675</v>
      </c>
    </row>
    <row r="692" spans="1:4" ht="15" customHeight="1" x14ac:dyDescent="0.25">
      <c r="A692" s="1" t="s">
        <v>15758</v>
      </c>
      <c r="B692" s="1" t="s">
        <v>15759</v>
      </c>
      <c r="C692">
        <v>3557</v>
      </c>
      <c r="D692">
        <f t="shared" si="10"/>
        <v>3557</v>
      </c>
    </row>
    <row r="693" spans="1:4" ht="15" customHeight="1" x14ac:dyDescent="0.25">
      <c r="A693" s="1" t="s">
        <v>15760</v>
      </c>
      <c r="B693" s="1" t="s">
        <v>15761</v>
      </c>
      <c r="C693">
        <v>3557</v>
      </c>
      <c r="D693">
        <f t="shared" si="10"/>
        <v>3557</v>
      </c>
    </row>
    <row r="694" spans="1:4" ht="15" customHeight="1" x14ac:dyDescent="0.25">
      <c r="A694" s="1" t="s">
        <v>15762</v>
      </c>
      <c r="B694" s="1" t="s">
        <v>15763</v>
      </c>
      <c r="C694">
        <v>4699</v>
      </c>
      <c r="D694">
        <f t="shared" si="10"/>
        <v>4699</v>
      </c>
    </row>
    <row r="695" spans="1:4" ht="15" customHeight="1" x14ac:dyDescent="0.25">
      <c r="A695" s="1" t="s">
        <v>15764</v>
      </c>
      <c r="B695" s="1" t="s">
        <v>15765</v>
      </c>
      <c r="C695">
        <v>3606</v>
      </c>
      <c r="D695">
        <f t="shared" si="10"/>
        <v>3606</v>
      </c>
    </row>
    <row r="696" spans="1:4" ht="15" customHeight="1" x14ac:dyDescent="0.25">
      <c r="A696" s="1" t="s">
        <v>15766</v>
      </c>
      <c r="B696" s="1" t="s">
        <v>15767</v>
      </c>
      <c r="C696">
        <v>3606</v>
      </c>
      <c r="D696">
        <f t="shared" si="10"/>
        <v>3606</v>
      </c>
    </row>
    <row r="697" spans="1:4" ht="15" customHeight="1" x14ac:dyDescent="0.25">
      <c r="A697" s="1" t="s">
        <v>15768</v>
      </c>
      <c r="B697" s="1" t="s">
        <v>15769</v>
      </c>
      <c r="C697">
        <v>3606</v>
      </c>
      <c r="D697">
        <f t="shared" si="10"/>
        <v>3606</v>
      </c>
    </row>
    <row r="698" spans="1:4" ht="15" customHeight="1" x14ac:dyDescent="0.25">
      <c r="A698" s="1" t="s">
        <v>15770</v>
      </c>
      <c r="B698" s="1" t="s">
        <v>15771</v>
      </c>
      <c r="C698">
        <v>4780</v>
      </c>
      <c r="D698">
        <f t="shared" si="10"/>
        <v>4780</v>
      </c>
    </row>
    <row r="699" spans="1:4" ht="15" customHeight="1" x14ac:dyDescent="0.25">
      <c r="A699" s="1" t="s">
        <v>15772</v>
      </c>
      <c r="B699" s="1" t="s">
        <v>15773</v>
      </c>
      <c r="C699">
        <v>5954</v>
      </c>
      <c r="D699">
        <f t="shared" si="10"/>
        <v>5954</v>
      </c>
    </row>
    <row r="700" spans="1:4" ht="15" customHeight="1" x14ac:dyDescent="0.25">
      <c r="A700" s="1" t="s">
        <v>15774</v>
      </c>
      <c r="B700" s="1" t="s">
        <v>15775</v>
      </c>
      <c r="C700">
        <v>3967</v>
      </c>
      <c r="D700">
        <f t="shared" si="10"/>
        <v>3967</v>
      </c>
    </row>
    <row r="701" spans="1:4" ht="15" customHeight="1" x14ac:dyDescent="0.25">
      <c r="A701" s="1" t="s">
        <v>15776</v>
      </c>
      <c r="B701" s="1" t="s">
        <v>15777</v>
      </c>
      <c r="C701">
        <v>3967</v>
      </c>
      <c r="D701">
        <f t="shared" si="10"/>
        <v>3967</v>
      </c>
    </row>
    <row r="702" spans="1:4" ht="15" customHeight="1" x14ac:dyDescent="0.25">
      <c r="A702" s="1" t="s">
        <v>15778</v>
      </c>
      <c r="B702" s="1" t="s">
        <v>15779</v>
      </c>
      <c r="C702">
        <v>3967</v>
      </c>
      <c r="D702">
        <f t="shared" si="10"/>
        <v>3967</v>
      </c>
    </row>
    <row r="703" spans="1:4" ht="15" customHeight="1" x14ac:dyDescent="0.25">
      <c r="A703" s="1" t="s">
        <v>15780</v>
      </c>
      <c r="B703" s="1" t="s">
        <v>15781</v>
      </c>
      <c r="C703">
        <v>5258</v>
      </c>
      <c r="D703">
        <f t="shared" si="10"/>
        <v>5258</v>
      </c>
    </row>
    <row r="704" spans="1:4" ht="15" customHeight="1" x14ac:dyDescent="0.25">
      <c r="A704" s="1" t="s">
        <v>15782</v>
      </c>
      <c r="B704" s="1" t="s">
        <v>15783</v>
      </c>
      <c r="C704">
        <v>6549</v>
      </c>
      <c r="D704">
        <f t="shared" si="10"/>
        <v>6549</v>
      </c>
    </row>
    <row r="705" spans="1:4" ht="15" customHeight="1" x14ac:dyDescent="0.25">
      <c r="A705" s="1" t="s">
        <v>15784</v>
      </c>
      <c r="B705" s="1" t="s">
        <v>15785</v>
      </c>
      <c r="C705">
        <v>3491</v>
      </c>
      <c r="D705">
        <f t="shared" si="10"/>
        <v>3491</v>
      </c>
    </row>
    <row r="706" spans="1:4" ht="15" customHeight="1" x14ac:dyDescent="0.25">
      <c r="A706" s="1" t="s">
        <v>15786</v>
      </c>
      <c r="B706" s="1" t="s">
        <v>15787</v>
      </c>
      <c r="C706">
        <v>3491</v>
      </c>
      <c r="D706">
        <f t="shared" si="10"/>
        <v>3491</v>
      </c>
    </row>
    <row r="707" spans="1:4" ht="15" customHeight="1" x14ac:dyDescent="0.25">
      <c r="A707" s="1" t="s">
        <v>15788</v>
      </c>
      <c r="B707" s="1" t="s">
        <v>15789</v>
      </c>
      <c r="C707">
        <v>3491</v>
      </c>
      <c r="D707">
        <f t="shared" si="10"/>
        <v>3491</v>
      </c>
    </row>
    <row r="708" spans="1:4" ht="15" customHeight="1" x14ac:dyDescent="0.25">
      <c r="A708" s="1" t="s">
        <v>15790</v>
      </c>
      <c r="B708" s="1" t="s">
        <v>15791</v>
      </c>
      <c r="C708">
        <v>4611</v>
      </c>
      <c r="D708">
        <f t="shared" si="10"/>
        <v>4611</v>
      </c>
    </row>
    <row r="709" spans="1:4" ht="15" customHeight="1" x14ac:dyDescent="0.25">
      <c r="A709" s="1" t="s">
        <v>15792</v>
      </c>
      <c r="B709" s="1" t="s">
        <v>15793</v>
      </c>
      <c r="C709">
        <v>5732</v>
      </c>
      <c r="D709">
        <f t="shared" si="10"/>
        <v>5732</v>
      </c>
    </row>
    <row r="710" spans="1:4" ht="15" customHeight="1" x14ac:dyDescent="0.25">
      <c r="A710" s="1" t="s">
        <v>15794</v>
      </c>
      <c r="B710" s="1" t="s">
        <v>15795</v>
      </c>
      <c r="C710">
        <v>3491</v>
      </c>
      <c r="D710">
        <f t="shared" si="10"/>
        <v>3491</v>
      </c>
    </row>
    <row r="711" spans="1:4" ht="15" customHeight="1" x14ac:dyDescent="0.25">
      <c r="A711" s="1" t="s">
        <v>15796</v>
      </c>
      <c r="B711" s="1" t="s">
        <v>15797</v>
      </c>
      <c r="C711">
        <v>3491</v>
      </c>
      <c r="D711">
        <f t="shared" ref="D711:D774" si="11">ROUND(C711*(1-$B$3),0)</f>
        <v>3491</v>
      </c>
    </row>
    <row r="712" spans="1:4" ht="15" customHeight="1" x14ac:dyDescent="0.25">
      <c r="A712" s="1" t="s">
        <v>15798</v>
      </c>
      <c r="B712" s="1" t="s">
        <v>15799</v>
      </c>
      <c r="C712">
        <v>3491</v>
      </c>
      <c r="D712">
        <f t="shared" si="11"/>
        <v>3491</v>
      </c>
    </row>
    <row r="713" spans="1:4" ht="15" customHeight="1" x14ac:dyDescent="0.25">
      <c r="A713" s="1" t="s">
        <v>15800</v>
      </c>
      <c r="B713" s="1" t="s">
        <v>15801</v>
      </c>
      <c r="C713">
        <v>4611</v>
      </c>
      <c r="D713">
        <f t="shared" si="11"/>
        <v>4611</v>
      </c>
    </row>
    <row r="714" spans="1:4" ht="15" customHeight="1" x14ac:dyDescent="0.25">
      <c r="A714" s="1" t="s">
        <v>15802</v>
      </c>
      <c r="B714" s="1" t="s">
        <v>15803</v>
      </c>
      <c r="C714">
        <v>5732</v>
      </c>
      <c r="D714">
        <f t="shared" si="11"/>
        <v>5732</v>
      </c>
    </row>
    <row r="715" spans="1:4" ht="15" customHeight="1" x14ac:dyDescent="0.25">
      <c r="A715" s="1" t="s">
        <v>15804</v>
      </c>
      <c r="B715" s="1" t="s">
        <v>15805</v>
      </c>
      <c r="C715">
        <v>3435</v>
      </c>
      <c r="D715">
        <f t="shared" si="11"/>
        <v>3435</v>
      </c>
    </row>
    <row r="716" spans="1:4" ht="15" customHeight="1" x14ac:dyDescent="0.25">
      <c r="A716" s="1" t="s">
        <v>15806</v>
      </c>
      <c r="B716" s="1" t="s">
        <v>15807</v>
      </c>
      <c r="C716">
        <v>3435</v>
      </c>
      <c r="D716">
        <f t="shared" si="11"/>
        <v>3435</v>
      </c>
    </row>
    <row r="717" spans="1:4" ht="15" customHeight="1" x14ac:dyDescent="0.25">
      <c r="A717" s="1" t="s">
        <v>15808</v>
      </c>
      <c r="B717" s="1" t="s">
        <v>15809</v>
      </c>
      <c r="C717">
        <v>3435</v>
      </c>
      <c r="D717">
        <f t="shared" si="11"/>
        <v>3435</v>
      </c>
    </row>
    <row r="718" spans="1:4" ht="15" customHeight="1" x14ac:dyDescent="0.25">
      <c r="A718" s="1" t="s">
        <v>15810</v>
      </c>
      <c r="B718" s="1" t="s">
        <v>15811</v>
      </c>
      <c r="C718">
        <v>4552</v>
      </c>
      <c r="D718">
        <f t="shared" si="11"/>
        <v>4552</v>
      </c>
    </row>
    <row r="719" spans="1:4" ht="15" customHeight="1" x14ac:dyDescent="0.25">
      <c r="A719" s="1" t="s">
        <v>15812</v>
      </c>
      <c r="B719" s="1" t="s">
        <v>15813</v>
      </c>
      <c r="C719">
        <v>5670</v>
      </c>
      <c r="D719">
        <f t="shared" si="11"/>
        <v>5670</v>
      </c>
    </row>
    <row r="720" spans="1:4" ht="15" customHeight="1" x14ac:dyDescent="0.25">
      <c r="A720" s="1" t="s">
        <v>15814</v>
      </c>
      <c r="B720" s="1" t="s">
        <v>15815</v>
      </c>
      <c r="C720">
        <v>3778</v>
      </c>
      <c r="D720">
        <f t="shared" si="11"/>
        <v>3778</v>
      </c>
    </row>
    <row r="721" spans="1:4" ht="15" customHeight="1" x14ac:dyDescent="0.25">
      <c r="A721" s="1" t="s">
        <v>15816</v>
      </c>
      <c r="B721" s="1" t="s">
        <v>15817</v>
      </c>
      <c r="C721">
        <v>3778</v>
      </c>
      <c r="D721">
        <f t="shared" si="11"/>
        <v>3778</v>
      </c>
    </row>
    <row r="722" spans="1:4" ht="15" customHeight="1" x14ac:dyDescent="0.25">
      <c r="A722" s="1" t="s">
        <v>15818</v>
      </c>
      <c r="B722" s="1" t="s">
        <v>15819</v>
      </c>
      <c r="C722">
        <v>3778</v>
      </c>
      <c r="D722">
        <f t="shared" si="11"/>
        <v>3778</v>
      </c>
    </row>
    <row r="723" spans="1:4" ht="15" customHeight="1" x14ac:dyDescent="0.25">
      <c r="A723" s="1" t="s">
        <v>15820</v>
      </c>
      <c r="B723" s="1" t="s">
        <v>15821</v>
      </c>
      <c r="C723">
        <v>5008</v>
      </c>
      <c r="D723">
        <f t="shared" si="11"/>
        <v>5008</v>
      </c>
    </row>
    <row r="724" spans="1:4" ht="15" customHeight="1" x14ac:dyDescent="0.25">
      <c r="A724" s="1" t="s">
        <v>15822</v>
      </c>
      <c r="B724" s="1" t="s">
        <v>15823</v>
      </c>
      <c r="C724">
        <v>6237</v>
      </c>
      <c r="D724">
        <f t="shared" si="11"/>
        <v>6237</v>
      </c>
    </row>
    <row r="725" spans="1:4" ht="15" customHeight="1" x14ac:dyDescent="0.25">
      <c r="A725" s="1" t="s">
        <v>15824</v>
      </c>
      <c r="B725" s="1" t="s">
        <v>15825</v>
      </c>
      <c r="C725">
        <v>3324</v>
      </c>
      <c r="D725">
        <f t="shared" si="11"/>
        <v>3324</v>
      </c>
    </row>
    <row r="726" spans="1:4" ht="15" customHeight="1" x14ac:dyDescent="0.25">
      <c r="A726" s="1" t="s">
        <v>15826</v>
      </c>
      <c r="B726" s="1" t="s">
        <v>15827</v>
      </c>
      <c r="C726">
        <v>3324</v>
      </c>
      <c r="D726">
        <f t="shared" si="11"/>
        <v>3324</v>
      </c>
    </row>
    <row r="727" spans="1:4" ht="15" customHeight="1" x14ac:dyDescent="0.25">
      <c r="A727" s="1" t="s">
        <v>15828</v>
      </c>
      <c r="B727" s="1" t="s">
        <v>15829</v>
      </c>
      <c r="C727">
        <v>3324</v>
      </c>
      <c r="D727">
        <f t="shared" si="11"/>
        <v>3324</v>
      </c>
    </row>
    <row r="728" spans="1:4" ht="15" customHeight="1" x14ac:dyDescent="0.25">
      <c r="A728" s="1" t="s">
        <v>15830</v>
      </c>
      <c r="B728" s="1" t="s">
        <v>15831</v>
      </c>
      <c r="C728">
        <v>4392</v>
      </c>
      <c r="D728">
        <f t="shared" si="11"/>
        <v>4392</v>
      </c>
    </row>
    <row r="729" spans="1:4" ht="15" customHeight="1" x14ac:dyDescent="0.25">
      <c r="A729" s="1" t="s">
        <v>15832</v>
      </c>
      <c r="B729" s="1" t="s">
        <v>15833</v>
      </c>
      <c r="C729">
        <v>5459</v>
      </c>
      <c r="D729">
        <f t="shared" si="11"/>
        <v>5459</v>
      </c>
    </row>
    <row r="730" spans="1:4" ht="15" customHeight="1" x14ac:dyDescent="0.25">
      <c r="A730" s="1" t="s">
        <v>15834</v>
      </c>
      <c r="B730" s="1" t="s">
        <v>15835</v>
      </c>
      <c r="C730">
        <v>3435</v>
      </c>
      <c r="D730">
        <f t="shared" si="11"/>
        <v>3435</v>
      </c>
    </row>
    <row r="731" spans="1:4" ht="15" customHeight="1" x14ac:dyDescent="0.25">
      <c r="A731" s="1" t="s">
        <v>15836</v>
      </c>
      <c r="B731" s="1" t="s">
        <v>15837</v>
      </c>
      <c r="C731">
        <v>3435</v>
      </c>
      <c r="D731">
        <f t="shared" si="11"/>
        <v>3435</v>
      </c>
    </row>
    <row r="732" spans="1:4" ht="15" customHeight="1" x14ac:dyDescent="0.25">
      <c r="A732" s="1" t="s">
        <v>15838</v>
      </c>
      <c r="B732" s="1" t="s">
        <v>15839</v>
      </c>
      <c r="C732">
        <v>3435</v>
      </c>
      <c r="D732">
        <f t="shared" si="11"/>
        <v>3435</v>
      </c>
    </row>
    <row r="733" spans="1:4" ht="15" customHeight="1" x14ac:dyDescent="0.25">
      <c r="A733" s="1" t="s">
        <v>15840</v>
      </c>
      <c r="B733" s="1" t="s">
        <v>15841</v>
      </c>
      <c r="C733">
        <v>4552</v>
      </c>
      <c r="D733">
        <f t="shared" si="11"/>
        <v>4552</v>
      </c>
    </row>
    <row r="734" spans="1:4" ht="15" customHeight="1" x14ac:dyDescent="0.25">
      <c r="A734" s="1" t="s">
        <v>15842</v>
      </c>
      <c r="B734" s="1" t="s">
        <v>15843</v>
      </c>
      <c r="C734">
        <v>5670</v>
      </c>
      <c r="D734">
        <f t="shared" si="11"/>
        <v>5670</v>
      </c>
    </row>
    <row r="735" spans="1:4" ht="15" customHeight="1" x14ac:dyDescent="0.25">
      <c r="A735" s="1" t="s">
        <v>15844</v>
      </c>
      <c r="B735" s="1" t="s">
        <v>15845</v>
      </c>
      <c r="C735">
        <v>3778</v>
      </c>
      <c r="D735">
        <f t="shared" si="11"/>
        <v>3778</v>
      </c>
    </row>
    <row r="736" spans="1:4" ht="15" customHeight="1" x14ac:dyDescent="0.25">
      <c r="A736" s="1" t="s">
        <v>15846</v>
      </c>
      <c r="B736" s="1" t="s">
        <v>15847</v>
      </c>
      <c r="C736">
        <v>3778</v>
      </c>
      <c r="D736">
        <f t="shared" si="11"/>
        <v>3778</v>
      </c>
    </row>
    <row r="737" spans="1:4" ht="15" customHeight="1" x14ac:dyDescent="0.25">
      <c r="A737" s="1" t="s">
        <v>15848</v>
      </c>
      <c r="B737" s="1" t="s">
        <v>15849</v>
      </c>
      <c r="C737">
        <v>3778</v>
      </c>
      <c r="D737">
        <f t="shared" si="11"/>
        <v>3778</v>
      </c>
    </row>
    <row r="738" spans="1:4" ht="15" customHeight="1" x14ac:dyDescent="0.25">
      <c r="A738" s="1" t="s">
        <v>15850</v>
      </c>
      <c r="B738" s="1" t="s">
        <v>15851</v>
      </c>
      <c r="C738">
        <v>5008</v>
      </c>
      <c r="D738">
        <f t="shared" si="11"/>
        <v>5008</v>
      </c>
    </row>
    <row r="739" spans="1:4" ht="15" customHeight="1" x14ac:dyDescent="0.25">
      <c r="A739" s="1" t="s">
        <v>15852</v>
      </c>
      <c r="B739" s="1" t="s">
        <v>15853</v>
      </c>
      <c r="C739">
        <v>6237</v>
      </c>
      <c r="D739">
        <f t="shared" si="11"/>
        <v>6237</v>
      </c>
    </row>
    <row r="740" spans="1:4" ht="15" customHeight="1" x14ac:dyDescent="0.25">
      <c r="A740" s="1" t="s">
        <v>15854</v>
      </c>
      <c r="B740" s="1" t="s">
        <v>15855</v>
      </c>
      <c r="C740">
        <v>3324</v>
      </c>
      <c r="D740">
        <f t="shared" si="11"/>
        <v>3324</v>
      </c>
    </row>
    <row r="741" spans="1:4" ht="15" customHeight="1" x14ac:dyDescent="0.25">
      <c r="A741" s="1" t="s">
        <v>15856</v>
      </c>
      <c r="B741" s="1" t="s">
        <v>15857</v>
      </c>
      <c r="C741">
        <v>3324</v>
      </c>
      <c r="D741">
        <f t="shared" si="11"/>
        <v>3324</v>
      </c>
    </row>
    <row r="742" spans="1:4" ht="15" customHeight="1" x14ac:dyDescent="0.25">
      <c r="A742" s="1" t="s">
        <v>15858</v>
      </c>
      <c r="B742" s="1" t="s">
        <v>15859</v>
      </c>
      <c r="C742">
        <v>3324</v>
      </c>
      <c r="D742">
        <f t="shared" si="11"/>
        <v>3324</v>
      </c>
    </row>
    <row r="743" spans="1:4" ht="15" customHeight="1" x14ac:dyDescent="0.25">
      <c r="A743" s="1" t="s">
        <v>15860</v>
      </c>
      <c r="B743" s="1" t="s">
        <v>15861</v>
      </c>
      <c r="C743">
        <v>4392</v>
      </c>
      <c r="D743">
        <f t="shared" si="11"/>
        <v>4392</v>
      </c>
    </row>
    <row r="744" spans="1:4" ht="15" customHeight="1" x14ac:dyDescent="0.25">
      <c r="A744" s="1" t="s">
        <v>15862</v>
      </c>
      <c r="B744" s="1" t="s">
        <v>15863</v>
      </c>
      <c r="C744">
        <v>5459</v>
      </c>
      <c r="D744">
        <f t="shared" si="11"/>
        <v>5459</v>
      </c>
    </row>
    <row r="745" spans="1:4" ht="15" customHeight="1" x14ac:dyDescent="0.25">
      <c r="A745" s="1" t="s">
        <v>15864</v>
      </c>
      <c r="B745" s="1" t="s">
        <v>15865</v>
      </c>
      <c r="C745">
        <v>5126</v>
      </c>
      <c r="D745">
        <f t="shared" si="11"/>
        <v>5126</v>
      </c>
    </row>
    <row r="746" spans="1:4" ht="15" customHeight="1" x14ac:dyDescent="0.25">
      <c r="A746" s="1" t="s">
        <v>15866</v>
      </c>
      <c r="B746" s="1" t="s">
        <v>15867</v>
      </c>
      <c r="C746">
        <v>5126</v>
      </c>
      <c r="D746">
        <f t="shared" si="11"/>
        <v>5126</v>
      </c>
    </row>
    <row r="747" spans="1:4" ht="15" customHeight="1" x14ac:dyDescent="0.25">
      <c r="A747" s="1" t="s">
        <v>15868</v>
      </c>
      <c r="B747" s="1" t="s">
        <v>15869</v>
      </c>
      <c r="C747">
        <v>5126</v>
      </c>
      <c r="D747">
        <f t="shared" si="11"/>
        <v>5126</v>
      </c>
    </row>
    <row r="748" spans="1:4" ht="15" customHeight="1" x14ac:dyDescent="0.25">
      <c r="A748" s="1" t="s">
        <v>15870</v>
      </c>
      <c r="B748" s="1" t="s">
        <v>15871</v>
      </c>
      <c r="C748">
        <v>6986</v>
      </c>
      <c r="D748">
        <f t="shared" si="11"/>
        <v>6986</v>
      </c>
    </row>
    <row r="749" spans="1:4" ht="15" customHeight="1" x14ac:dyDescent="0.25">
      <c r="A749" s="1" t="s">
        <v>15872</v>
      </c>
      <c r="B749" s="1" t="s">
        <v>15873</v>
      </c>
      <c r="C749">
        <v>5638</v>
      </c>
      <c r="D749">
        <f t="shared" si="11"/>
        <v>5638</v>
      </c>
    </row>
    <row r="750" spans="1:4" ht="15" customHeight="1" x14ac:dyDescent="0.25">
      <c r="A750" s="1" t="s">
        <v>15874</v>
      </c>
      <c r="B750" s="1" t="s">
        <v>15875</v>
      </c>
      <c r="C750">
        <v>5638</v>
      </c>
      <c r="D750">
        <f t="shared" si="11"/>
        <v>5638</v>
      </c>
    </row>
    <row r="751" spans="1:4" ht="15" customHeight="1" x14ac:dyDescent="0.25">
      <c r="A751" s="1" t="s">
        <v>15876</v>
      </c>
      <c r="B751" s="1" t="s">
        <v>15877</v>
      </c>
      <c r="C751">
        <v>5638</v>
      </c>
      <c r="D751">
        <f t="shared" si="11"/>
        <v>5638</v>
      </c>
    </row>
    <row r="752" spans="1:4" ht="15" customHeight="1" x14ac:dyDescent="0.25">
      <c r="A752" s="1" t="s">
        <v>15878</v>
      </c>
      <c r="B752" s="1" t="s">
        <v>15879</v>
      </c>
      <c r="C752">
        <v>7684</v>
      </c>
      <c r="D752">
        <f t="shared" si="11"/>
        <v>7684</v>
      </c>
    </row>
    <row r="753" spans="1:4" ht="15" customHeight="1" x14ac:dyDescent="0.25">
      <c r="A753" s="1" t="s">
        <v>15880</v>
      </c>
      <c r="B753" s="1" t="s">
        <v>15881</v>
      </c>
      <c r="C753">
        <v>4473</v>
      </c>
      <c r="D753">
        <f t="shared" si="11"/>
        <v>4473</v>
      </c>
    </row>
    <row r="754" spans="1:4" ht="15" customHeight="1" x14ac:dyDescent="0.25">
      <c r="A754" s="1" t="s">
        <v>15882</v>
      </c>
      <c r="B754" s="1" t="s">
        <v>15883</v>
      </c>
      <c r="C754">
        <v>4473</v>
      </c>
      <c r="D754">
        <f t="shared" si="11"/>
        <v>4473</v>
      </c>
    </row>
    <row r="755" spans="1:4" ht="15" customHeight="1" x14ac:dyDescent="0.25">
      <c r="A755" s="1" t="s">
        <v>15884</v>
      </c>
      <c r="B755" s="1" t="s">
        <v>15885</v>
      </c>
      <c r="C755">
        <v>4473</v>
      </c>
      <c r="D755">
        <f t="shared" si="11"/>
        <v>4473</v>
      </c>
    </row>
    <row r="756" spans="1:4" ht="15" customHeight="1" x14ac:dyDescent="0.25">
      <c r="A756" s="1" t="s">
        <v>15886</v>
      </c>
      <c r="B756" s="1" t="s">
        <v>15887</v>
      </c>
      <c r="C756">
        <v>5682</v>
      </c>
      <c r="D756">
        <f t="shared" si="11"/>
        <v>5682</v>
      </c>
    </row>
    <row r="757" spans="1:4" ht="15" customHeight="1" x14ac:dyDescent="0.25">
      <c r="A757" s="1" t="s">
        <v>15888</v>
      </c>
      <c r="B757" s="1" t="s">
        <v>15889</v>
      </c>
      <c r="C757">
        <v>4473</v>
      </c>
      <c r="D757">
        <f t="shared" si="11"/>
        <v>4473</v>
      </c>
    </row>
    <row r="758" spans="1:4" ht="15" customHeight="1" x14ac:dyDescent="0.25">
      <c r="A758" s="1" t="s">
        <v>15890</v>
      </c>
      <c r="B758" s="1" t="s">
        <v>15891</v>
      </c>
      <c r="C758">
        <v>4473</v>
      </c>
      <c r="D758">
        <f t="shared" si="11"/>
        <v>4473</v>
      </c>
    </row>
    <row r="759" spans="1:4" ht="15" customHeight="1" x14ac:dyDescent="0.25">
      <c r="A759" s="1" t="s">
        <v>15892</v>
      </c>
      <c r="B759" s="1" t="s">
        <v>15893</v>
      </c>
      <c r="C759">
        <v>4473</v>
      </c>
      <c r="D759">
        <f t="shared" si="11"/>
        <v>4473</v>
      </c>
    </row>
    <row r="760" spans="1:4" ht="15" customHeight="1" x14ac:dyDescent="0.25">
      <c r="A760" s="1" t="s">
        <v>15894</v>
      </c>
      <c r="B760" s="1" t="s">
        <v>15895</v>
      </c>
      <c r="C760">
        <v>5682</v>
      </c>
      <c r="D760">
        <f t="shared" si="11"/>
        <v>5682</v>
      </c>
    </row>
    <row r="761" spans="1:4" ht="15" customHeight="1" x14ac:dyDescent="0.25">
      <c r="A761" s="1" t="s">
        <v>15896</v>
      </c>
      <c r="B761" s="1" t="s">
        <v>15897</v>
      </c>
      <c r="C761">
        <v>5223</v>
      </c>
      <c r="D761">
        <f t="shared" si="11"/>
        <v>5223</v>
      </c>
    </row>
    <row r="762" spans="1:4" ht="15" customHeight="1" x14ac:dyDescent="0.25">
      <c r="A762" s="1" t="s">
        <v>15898</v>
      </c>
      <c r="B762" s="1" t="s">
        <v>15899</v>
      </c>
      <c r="C762">
        <v>5223</v>
      </c>
      <c r="D762">
        <f t="shared" si="11"/>
        <v>5223</v>
      </c>
    </row>
    <row r="763" spans="1:4" ht="15" customHeight="1" x14ac:dyDescent="0.25">
      <c r="A763" s="1" t="s">
        <v>15900</v>
      </c>
      <c r="B763" s="1" t="s">
        <v>15901</v>
      </c>
      <c r="C763">
        <v>7119</v>
      </c>
      <c r="D763">
        <f t="shared" si="11"/>
        <v>7119</v>
      </c>
    </row>
    <row r="764" spans="1:4" ht="15" customHeight="1" x14ac:dyDescent="0.25">
      <c r="A764" s="1" t="s">
        <v>15902</v>
      </c>
      <c r="B764" s="1" t="s">
        <v>15903</v>
      </c>
      <c r="C764">
        <v>5746</v>
      </c>
      <c r="D764">
        <f t="shared" si="11"/>
        <v>5746</v>
      </c>
    </row>
    <row r="765" spans="1:4" ht="15" customHeight="1" x14ac:dyDescent="0.25">
      <c r="A765" s="1" t="s">
        <v>15904</v>
      </c>
      <c r="B765" s="1" t="s">
        <v>15905</v>
      </c>
      <c r="C765">
        <v>5746</v>
      </c>
      <c r="D765">
        <f t="shared" si="11"/>
        <v>5746</v>
      </c>
    </row>
    <row r="766" spans="1:4" ht="15" customHeight="1" x14ac:dyDescent="0.25">
      <c r="A766" s="1" t="s">
        <v>15906</v>
      </c>
      <c r="B766" s="1" t="s">
        <v>15907</v>
      </c>
      <c r="C766">
        <v>7831</v>
      </c>
      <c r="D766">
        <f t="shared" si="11"/>
        <v>7831</v>
      </c>
    </row>
    <row r="767" spans="1:4" ht="15" customHeight="1" x14ac:dyDescent="0.25">
      <c r="A767" s="1" t="s">
        <v>15908</v>
      </c>
      <c r="B767" s="1" t="s">
        <v>15909</v>
      </c>
      <c r="C767">
        <v>4558</v>
      </c>
      <c r="D767">
        <f t="shared" si="11"/>
        <v>4558</v>
      </c>
    </row>
    <row r="768" spans="1:4" ht="15" customHeight="1" x14ac:dyDescent="0.25">
      <c r="A768" s="1" t="s">
        <v>15910</v>
      </c>
      <c r="B768" s="1" t="s">
        <v>15911</v>
      </c>
      <c r="C768">
        <v>4558</v>
      </c>
      <c r="D768">
        <f t="shared" si="11"/>
        <v>4558</v>
      </c>
    </row>
    <row r="769" spans="1:4" ht="15" customHeight="1" x14ac:dyDescent="0.25">
      <c r="A769" s="1" t="s">
        <v>15912</v>
      </c>
      <c r="B769" s="1" t="s">
        <v>15913</v>
      </c>
      <c r="C769">
        <v>5790</v>
      </c>
      <c r="D769">
        <f t="shared" si="11"/>
        <v>5790</v>
      </c>
    </row>
    <row r="770" spans="1:4" ht="15" customHeight="1" x14ac:dyDescent="0.25">
      <c r="A770" s="1" t="s">
        <v>15914</v>
      </c>
      <c r="B770" s="1" t="s">
        <v>15915</v>
      </c>
      <c r="C770">
        <v>4882</v>
      </c>
      <c r="D770">
        <f t="shared" si="11"/>
        <v>4882</v>
      </c>
    </row>
    <row r="771" spans="1:4" ht="15" customHeight="1" x14ac:dyDescent="0.25">
      <c r="A771" s="1" t="s">
        <v>15916</v>
      </c>
      <c r="B771" s="1" t="s">
        <v>15917</v>
      </c>
      <c r="C771">
        <v>4882</v>
      </c>
      <c r="D771">
        <f t="shared" si="11"/>
        <v>4882</v>
      </c>
    </row>
    <row r="772" spans="1:4" ht="15" customHeight="1" x14ac:dyDescent="0.25">
      <c r="A772" s="1" t="s">
        <v>15918</v>
      </c>
      <c r="B772" s="1" t="s">
        <v>15919</v>
      </c>
      <c r="C772">
        <v>4882</v>
      </c>
      <c r="D772">
        <f t="shared" si="11"/>
        <v>4882</v>
      </c>
    </row>
    <row r="773" spans="1:4" ht="15" customHeight="1" x14ac:dyDescent="0.25">
      <c r="A773" s="1" t="s">
        <v>15920</v>
      </c>
      <c r="B773" s="1" t="s">
        <v>15921</v>
      </c>
      <c r="C773">
        <v>6653</v>
      </c>
      <c r="D773">
        <f t="shared" si="11"/>
        <v>6653</v>
      </c>
    </row>
    <row r="774" spans="1:4" ht="15" customHeight="1" x14ac:dyDescent="0.25">
      <c r="A774" s="1" t="s">
        <v>15922</v>
      </c>
      <c r="B774" s="1" t="s">
        <v>15923</v>
      </c>
      <c r="C774">
        <v>5370</v>
      </c>
      <c r="D774">
        <f t="shared" si="11"/>
        <v>5370</v>
      </c>
    </row>
    <row r="775" spans="1:4" ht="15" customHeight="1" x14ac:dyDescent="0.25">
      <c r="A775" s="1" t="s">
        <v>15924</v>
      </c>
      <c r="B775" s="1" t="s">
        <v>15925</v>
      </c>
      <c r="C775">
        <v>5370</v>
      </c>
      <c r="D775">
        <f t="shared" ref="D775:D838" si="12">ROUND(C775*(1-$B$3),0)</f>
        <v>5370</v>
      </c>
    </row>
    <row r="776" spans="1:4" ht="15" customHeight="1" x14ac:dyDescent="0.25">
      <c r="A776" s="1" t="s">
        <v>15926</v>
      </c>
      <c r="B776" s="1" t="s">
        <v>15927</v>
      </c>
      <c r="C776">
        <v>5370</v>
      </c>
      <c r="D776">
        <f t="shared" si="12"/>
        <v>5370</v>
      </c>
    </row>
    <row r="777" spans="1:4" ht="15" customHeight="1" x14ac:dyDescent="0.25">
      <c r="A777" s="1" t="s">
        <v>15928</v>
      </c>
      <c r="B777" s="1" t="s">
        <v>15929</v>
      </c>
      <c r="C777">
        <v>7318</v>
      </c>
      <c r="D777">
        <f t="shared" si="12"/>
        <v>7318</v>
      </c>
    </row>
    <row r="778" spans="1:4" ht="15" customHeight="1" x14ac:dyDescent="0.25">
      <c r="A778" s="1" t="s">
        <v>15930</v>
      </c>
      <c r="B778" s="1" t="s">
        <v>15931</v>
      </c>
      <c r="C778">
        <v>4260</v>
      </c>
      <c r="D778">
        <f t="shared" si="12"/>
        <v>4260</v>
      </c>
    </row>
    <row r="779" spans="1:4" ht="15" customHeight="1" x14ac:dyDescent="0.25">
      <c r="A779" s="1" t="s">
        <v>15932</v>
      </c>
      <c r="B779" s="1" t="s">
        <v>15933</v>
      </c>
      <c r="C779">
        <v>4260</v>
      </c>
      <c r="D779">
        <f t="shared" si="12"/>
        <v>4260</v>
      </c>
    </row>
    <row r="780" spans="1:4" ht="15" customHeight="1" x14ac:dyDescent="0.25">
      <c r="A780" s="1" t="s">
        <v>15934</v>
      </c>
      <c r="B780" s="1" t="s">
        <v>15935</v>
      </c>
      <c r="C780">
        <v>4260</v>
      </c>
      <c r="D780">
        <f t="shared" si="12"/>
        <v>4260</v>
      </c>
    </row>
    <row r="781" spans="1:4" ht="15" customHeight="1" x14ac:dyDescent="0.25">
      <c r="A781" s="1" t="s">
        <v>15936</v>
      </c>
      <c r="B781" s="1" t="s">
        <v>15937</v>
      </c>
      <c r="C781">
        <v>5411</v>
      </c>
      <c r="D781">
        <f t="shared" si="12"/>
        <v>5411</v>
      </c>
    </row>
    <row r="782" spans="1:4" ht="15" customHeight="1" x14ac:dyDescent="0.25">
      <c r="A782" s="1" t="s">
        <v>15938</v>
      </c>
      <c r="B782" s="1" t="s">
        <v>15939</v>
      </c>
      <c r="C782">
        <v>4882</v>
      </c>
      <c r="D782">
        <f t="shared" si="12"/>
        <v>4882</v>
      </c>
    </row>
    <row r="783" spans="1:4" ht="15" customHeight="1" x14ac:dyDescent="0.25">
      <c r="A783" s="1" t="s">
        <v>15940</v>
      </c>
      <c r="B783" s="1" t="s">
        <v>15941</v>
      </c>
      <c r="C783">
        <v>4882</v>
      </c>
      <c r="D783">
        <f t="shared" si="12"/>
        <v>4882</v>
      </c>
    </row>
    <row r="784" spans="1:4" ht="15" customHeight="1" x14ac:dyDescent="0.25">
      <c r="A784" s="1" t="s">
        <v>15942</v>
      </c>
      <c r="B784" s="1" t="s">
        <v>15943</v>
      </c>
      <c r="C784">
        <v>4882</v>
      </c>
      <c r="D784">
        <f t="shared" si="12"/>
        <v>4882</v>
      </c>
    </row>
    <row r="785" spans="1:4" ht="15" customHeight="1" x14ac:dyDescent="0.25">
      <c r="A785" s="1" t="s">
        <v>15944</v>
      </c>
      <c r="B785" s="1" t="s">
        <v>15945</v>
      </c>
      <c r="C785">
        <v>6653</v>
      </c>
      <c r="D785">
        <f t="shared" si="12"/>
        <v>6653</v>
      </c>
    </row>
    <row r="786" spans="1:4" ht="15" customHeight="1" x14ac:dyDescent="0.25">
      <c r="A786" s="1" t="s">
        <v>15946</v>
      </c>
      <c r="B786" s="1" t="s">
        <v>15947</v>
      </c>
      <c r="C786">
        <v>5370</v>
      </c>
      <c r="D786">
        <f t="shared" si="12"/>
        <v>5370</v>
      </c>
    </row>
    <row r="787" spans="1:4" ht="15" customHeight="1" x14ac:dyDescent="0.25">
      <c r="A787" s="1" t="s">
        <v>15948</v>
      </c>
      <c r="B787" s="1" t="s">
        <v>15949</v>
      </c>
      <c r="C787">
        <v>5370</v>
      </c>
      <c r="D787">
        <f t="shared" si="12"/>
        <v>5370</v>
      </c>
    </row>
    <row r="788" spans="1:4" ht="15" customHeight="1" x14ac:dyDescent="0.25">
      <c r="A788" s="1" t="s">
        <v>15950</v>
      </c>
      <c r="B788" s="1" t="s">
        <v>15951</v>
      </c>
      <c r="C788">
        <v>5370</v>
      </c>
      <c r="D788">
        <f t="shared" si="12"/>
        <v>5370</v>
      </c>
    </row>
    <row r="789" spans="1:4" ht="15" customHeight="1" x14ac:dyDescent="0.25">
      <c r="A789" s="1" t="s">
        <v>15952</v>
      </c>
      <c r="B789" s="1" t="s">
        <v>15953</v>
      </c>
      <c r="C789">
        <v>7318</v>
      </c>
      <c r="D789">
        <f t="shared" si="12"/>
        <v>7318</v>
      </c>
    </row>
    <row r="790" spans="1:4" ht="15" customHeight="1" x14ac:dyDescent="0.25">
      <c r="A790" s="1" t="s">
        <v>15954</v>
      </c>
      <c r="B790" s="1" t="s">
        <v>15955</v>
      </c>
      <c r="C790">
        <v>4260</v>
      </c>
      <c r="D790">
        <f t="shared" si="12"/>
        <v>4260</v>
      </c>
    </row>
    <row r="791" spans="1:4" ht="15" customHeight="1" x14ac:dyDescent="0.25">
      <c r="A791" s="1" t="s">
        <v>15956</v>
      </c>
      <c r="B791" s="1" t="s">
        <v>15957</v>
      </c>
      <c r="C791">
        <v>4260</v>
      </c>
      <c r="D791">
        <f t="shared" si="12"/>
        <v>4260</v>
      </c>
    </row>
    <row r="792" spans="1:4" ht="15" customHeight="1" x14ac:dyDescent="0.25">
      <c r="A792" s="1" t="s">
        <v>15958</v>
      </c>
      <c r="B792" s="1" t="s">
        <v>15959</v>
      </c>
      <c r="C792">
        <v>4260</v>
      </c>
      <c r="D792">
        <f t="shared" si="12"/>
        <v>4260</v>
      </c>
    </row>
    <row r="793" spans="1:4" ht="15" customHeight="1" x14ac:dyDescent="0.25">
      <c r="A793" s="1" t="s">
        <v>15960</v>
      </c>
      <c r="B793" s="1" t="s">
        <v>15961</v>
      </c>
      <c r="C793">
        <v>5411</v>
      </c>
      <c r="D793">
        <f t="shared" si="12"/>
        <v>5411</v>
      </c>
    </row>
    <row r="794" spans="1:4" ht="15" customHeight="1" x14ac:dyDescent="0.25">
      <c r="A794" s="1" t="s">
        <v>8028</v>
      </c>
      <c r="B794" s="1" t="s">
        <v>15962</v>
      </c>
      <c r="C794">
        <v>5000</v>
      </c>
      <c r="D794">
        <f t="shared" si="12"/>
        <v>5000</v>
      </c>
    </row>
    <row r="795" spans="1:4" ht="15" customHeight="1" x14ac:dyDescent="0.25">
      <c r="A795" s="1" t="s">
        <v>8027</v>
      </c>
      <c r="B795" s="1" t="s">
        <v>15963</v>
      </c>
      <c r="C795">
        <v>5000</v>
      </c>
      <c r="D795">
        <f t="shared" si="12"/>
        <v>5000</v>
      </c>
    </row>
    <row r="796" spans="1:4" ht="15" customHeight="1" x14ac:dyDescent="0.25">
      <c r="A796" s="1" t="s">
        <v>8026</v>
      </c>
      <c r="B796" s="1" t="s">
        <v>15964</v>
      </c>
      <c r="C796">
        <v>5000</v>
      </c>
      <c r="D796">
        <f t="shared" si="12"/>
        <v>5000</v>
      </c>
    </row>
    <row r="797" spans="1:4" ht="15" customHeight="1" x14ac:dyDescent="0.25">
      <c r="A797" s="1" t="s">
        <v>8025</v>
      </c>
      <c r="B797" s="1" t="s">
        <v>15965</v>
      </c>
      <c r="C797">
        <v>5000</v>
      </c>
      <c r="D797">
        <f t="shared" si="12"/>
        <v>5000</v>
      </c>
    </row>
    <row r="798" spans="1:4" ht="15" customHeight="1" x14ac:dyDescent="0.25">
      <c r="A798" s="1" t="s">
        <v>8024</v>
      </c>
      <c r="B798" s="1" t="s">
        <v>15966</v>
      </c>
      <c r="C798">
        <v>5000</v>
      </c>
      <c r="D798">
        <f t="shared" si="12"/>
        <v>5000</v>
      </c>
    </row>
    <row r="799" spans="1:4" ht="15" customHeight="1" x14ac:dyDescent="0.25">
      <c r="A799" s="1" t="s">
        <v>8023</v>
      </c>
      <c r="B799" s="1" t="s">
        <v>15967</v>
      </c>
      <c r="C799">
        <v>5000</v>
      </c>
      <c r="D799">
        <f t="shared" si="12"/>
        <v>5000</v>
      </c>
    </row>
    <row r="800" spans="1:4" ht="15" customHeight="1" x14ac:dyDescent="0.25">
      <c r="A800" s="1" t="s">
        <v>8040</v>
      </c>
      <c r="B800" s="1" t="s">
        <v>15968</v>
      </c>
      <c r="C800">
        <v>4716</v>
      </c>
      <c r="D800">
        <f t="shared" si="12"/>
        <v>4716</v>
      </c>
    </row>
    <row r="801" spans="1:4" ht="15" customHeight="1" x14ac:dyDescent="0.25">
      <c r="A801" s="1" t="s">
        <v>8039</v>
      </c>
      <c r="B801" s="1" t="s">
        <v>15969</v>
      </c>
      <c r="C801">
        <v>4716</v>
      </c>
      <c r="D801">
        <f t="shared" si="12"/>
        <v>4716</v>
      </c>
    </row>
    <row r="802" spans="1:4" ht="15" customHeight="1" x14ac:dyDescent="0.25">
      <c r="A802" s="1" t="s">
        <v>8038</v>
      </c>
      <c r="B802" s="1" t="s">
        <v>15970</v>
      </c>
      <c r="C802">
        <v>4716</v>
      </c>
      <c r="D802">
        <f t="shared" si="12"/>
        <v>4716</v>
      </c>
    </row>
    <row r="803" spans="1:4" ht="15" customHeight="1" x14ac:dyDescent="0.25">
      <c r="A803" s="1" t="s">
        <v>8037</v>
      </c>
      <c r="B803" s="1" t="s">
        <v>15971</v>
      </c>
      <c r="C803">
        <v>4716</v>
      </c>
      <c r="D803">
        <f t="shared" si="12"/>
        <v>4716</v>
      </c>
    </row>
    <row r="804" spans="1:4" ht="15" customHeight="1" x14ac:dyDescent="0.25">
      <c r="A804" s="1" t="s">
        <v>8036</v>
      </c>
      <c r="B804" s="1" t="s">
        <v>15972</v>
      </c>
      <c r="C804">
        <v>4716</v>
      </c>
      <c r="D804">
        <f t="shared" si="12"/>
        <v>4716</v>
      </c>
    </row>
    <row r="805" spans="1:4" ht="15" customHeight="1" x14ac:dyDescent="0.25">
      <c r="A805" s="1" t="s">
        <v>8035</v>
      </c>
      <c r="B805" s="1" t="s">
        <v>15973</v>
      </c>
      <c r="C805">
        <v>4716</v>
      </c>
      <c r="D805">
        <f t="shared" si="12"/>
        <v>4716</v>
      </c>
    </row>
    <row r="806" spans="1:4" ht="15" customHeight="1" x14ac:dyDescent="0.25">
      <c r="A806" s="1" t="s">
        <v>8016</v>
      </c>
      <c r="B806" s="1" t="s">
        <v>15974</v>
      </c>
      <c r="C806">
        <v>5000</v>
      </c>
      <c r="D806">
        <f t="shared" si="12"/>
        <v>5000</v>
      </c>
    </row>
    <row r="807" spans="1:4" ht="15" customHeight="1" x14ac:dyDescent="0.25">
      <c r="A807" s="1" t="s">
        <v>8015</v>
      </c>
      <c r="B807" s="1" t="s">
        <v>15975</v>
      </c>
      <c r="C807">
        <v>5000</v>
      </c>
      <c r="D807">
        <f t="shared" si="12"/>
        <v>5000</v>
      </c>
    </row>
    <row r="808" spans="1:4" ht="15" customHeight="1" x14ac:dyDescent="0.25">
      <c r="A808" s="1" t="s">
        <v>8014</v>
      </c>
      <c r="B808" s="1" t="s">
        <v>15976</v>
      </c>
      <c r="C808">
        <v>5000</v>
      </c>
      <c r="D808">
        <f t="shared" si="12"/>
        <v>5000</v>
      </c>
    </row>
    <row r="809" spans="1:4" ht="15" customHeight="1" x14ac:dyDescent="0.25">
      <c r="A809" s="1" t="s">
        <v>8013</v>
      </c>
      <c r="B809" s="1" t="s">
        <v>15977</v>
      </c>
      <c r="C809">
        <v>5000</v>
      </c>
      <c r="D809">
        <f t="shared" si="12"/>
        <v>5000</v>
      </c>
    </row>
    <row r="810" spans="1:4" ht="15" customHeight="1" x14ac:dyDescent="0.25">
      <c r="A810" s="1" t="s">
        <v>8012</v>
      </c>
      <c r="B810" s="1" t="s">
        <v>15978</v>
      </c>
      <c r="C810">
        <v>5000</v>
      </c>
      <c r="D810">
        <f t="shared" si="12"/>
        <v>5000</v>
      </c>
    </row>
    <row r="811" spans="1:4" ht="15" customHeight="1" x14ac:dyDescent="0.25">
      <c r="A811" s="1" t="s">
        <v>8011</v>
      </c>
      <c r="B811" s="1" t="s">
        <v>15979</v>
      </c>
      <c r="C811">
        <v>5000</v>
      </c>
      <c r="D811">
        <f t="shared" si="12"/>
        <v>5000</v>
      </c>
    </row>
    <row r="812" spans="1:4" ht="15" customHeight="1" x14ac:dyDescent="0.25">
      <c r="A812" s="1" t="s">
        <v>8022</v>
      </c>
      <c r="B812" s="1" t="s">
        <v>15980</v>
      </c>
      <c r="C812">
        <v>5000</v>
      </c>
      <c r="D812">
        <f t="shared" si="12"/>
        <v>5000</v>
      </c>
    </row>
    <row r="813" spans="1:4" ht="15" customHeight="1" x14ac:dyDescent="0.25">
      <c r="A813" s="1" t="s">
        <v>8021</v>
      </c>
      <c r="B813" s="1" t="s">
        <v>15981</v>
      </c>
      <c r="C813">
        <v>5000</v>
      </c>
      <c r="D813">
        <f t="shared" si="12"/>
        <v>5000</v>
      </c>
    </row>
    <row r="814" spans="1:4" ht="15" customHeight="1" x14ac:dyDescent="0.25">
      <c r="A814" s="1" t="s">
        <v>8020</v>
      </c>
      <c r="B814" s="1" t="s">
        <v>15982</v>
      </c>
      <c r="C814">
        <v>5000</v>
      </c>
      <c r="D814">
        <f t="shared" si="12"/>
        <v>5000</v>
      </c>
    </row>
    <row r="815" spans="1:4" ht="15" customHeight="1" x14ac:dyDescent="0.25">
      <c r="A815" s="1" t="s">
        <v>8019</v>
      </c>
      <c r="B815" s="1" t="s">
        <v>15983</v>
      </c>
      <c r="C815">
        <v>5000</v>
      </c>
      <c r="D815">
        <f t="shared" si="12"/>
        <v>5000</v>
      </c>
    </row>
    <row r="816" spans="1:4" ht="15" customHeight="1" x14ac:dyDescent="0.25">
      <c r="A816" s="1" t="s">
        <v>8018</v>
      </c>
      <c r="B816" s="1" t="s">
        <v>15984</v>
      </c>
      <c r="C816">
        <v>5000</v>
      </c>
      <c r="D816">
        <f t="shared" si="12"/>
        <v>5000</v>
      </c>
    </row>
    <row r="817" spans="1:4" ht="15" customHeight="1" x14ac:dyDescent="0.25">
      <c r="A817" s="1" t="s">
        <v>8017</v>
      </c>
      <c r="B817" s="1" t="s">
        <v>15985</v>
      </c>
      <c r="C817">
        <v>5000</v>
      </c>
      <c r="D817">
        <f t="shared" si="12"/>
        <v>5000</v>
      </c>
    </row>
    <row r="818" spans="1:4" ht="15" customHeight="1" x14ac:dyDescent="0.25">
      <c r="A818" s="1" t="s">
        <v>8034</v>
      </c>
      <c r="B818" s="1" t="s">
        <v>15986</v>
      </c>
      <c r="C818">
        <v>4716</v>
      </c>
      <c r="D818">
        <f t="shared" si="12"/>
        <v>4716</v>
      </c>
    </row>
    <row r="819" spans="1:4" ht="15" customHeight="1" x14ac:dyDescent="0.25">
      <c r="A819" s="1" t="s">
        <v>8033</v>
      </c>
      <c r="B819" s="1" t="s">
        <v>15987</v>
      </c>
      <c r="C819">
        <v>4716</v>
      </c>
      <c r="D819">
        <f t="shared" si="12"/>
        <v>4716</v>
      </c>
    </row>
    <row r="820" spans="1:4" ht="15" customHeight="1" x14ac:dyDescent="0.25">
      <c r="A820" s="1" t="s">
        <v>8032</v>
      </c>
      <c r="B820" s="1" t="s">
        <v>15988</v>
      </c>
      <c r="C820">
        <v>4716</v>
      </c>
      <c r="D820">
        <f t="shared" si="12"/>
        <v>4716</v>
      </c>
    </row>
    <row r="821" spans="1:4" ht="15" customHeight="1" x14ac:dyDescent="0.25">
      <c r="A821" s="1" t="s">
        <v>8031</v>
      </c>
      <c r="B821" s="1" t="s">
        <v>15989</v>
      </c>
      <c r="C821">
        <v>4716</v>
      </c>
      <c r="D821">
        <f t="shared" si="12"/>
        <v>4716</v>
      </c>
    </row>
    <row r="822" spans="1:4" ht="15" customHeight="1" x14ac:dyDescent="0.25">
      <c r="A822" s="1" t="s">
        <v>8030</v>
      </c>
      <c r="B822" s="1" t="s">
        <v>15990</v>
      </c>
      <c r="C822">
        <v>4716</v>
      </c>
      <c r="D822">
        <f t="shared" si="12"/>
        <v>4716</v>
      </c>
    </row>
    <row r="823" spans="1:4" ht="15" customHeight="1" x14ac:dyDescent="0.25">
      <c r="A823" s="1" t="s">
        <v>8029</v>
      </c>
      <c r="B823" s="1" t="s">
        <v>15991</v>
      </c>
      <c r="C823">
        <v>4716</v>
      </c>
      <c r="D823">
        <f t="shared" si="12"/>
        <v>4716</v>
      </c>
    </row>
    <row r="824" spans="1:4" ht="15" customHeight="1" x14ac:dyDescent="0.25">
      <c r="A824" s="1" t="s">
        <v>8010</v>
      </c>
      <c r="B824" s="1" t="s">
        <v>15992</v>
      </c>
      <c r="C824">
        <v>5000</v>
      </c>
      <c r="D824">
        <f t="shared" si="12"/>
        <v>5000</v>
      </c>
    </row>
    <row r="825" spans="1:4" ht="15" customHeight="1" x14ac:dyDescent="0.25">
      <c r="A825" s="1" t="s">
        <v>8009</v>
      </c>
      <c r="B825" s="1" t="s">
        <v>15993</v>
      </c>
      <c r="C825">
        <v>5000</v>
      </c>
      <c r="D825">
        <f t="shared" si="12"/>
        <v>5000</v>
      </c>
    </row>
    <row r="826" spans="1:4" ht="15" customHeight="1" x14ac:dyDescent="0.25">
      <c r="A826" s="1" t="s">
        <v>8008</v>
      </c>
      <c r="B826" s="1" t="s">
        <v>15994</v>
      </c>
      <c r="C826">
        <v>5000</v>
      </c>
      <c r="D826">
        <f t="shared" si="12"/>
        <v>5000</v>
      </c>
    </row>
    <row r="827" spans="1:4" ht="15" customHeight="1" x14ac:dyDescent="0.25">
      <c r="A827" s="1" t="s">
        <v>8007</v>
      </c>
      <c r="B827" s="1" t="s">
        <v>15995</v>
      </c>
      <c r="C827">
        <v>5000</v>
      </c>
      <c r="D827">
        <f t="shared" si="12"/>
        <v>5000</v>
      </c>
    </row>
    <row r="828" spans="1:4" ht="15" customHeight="1" x14ac:dyDescent="0.25">
      <c r="A828" s="1" t="s">
        <v>8006</v>
      </c>
      <c r="B828" s="1" t="s">
        <v>15996</v>
      </c>
      <c r="C828">
        <v>5000</v>
      </c>
      <c r="D828">
        <f t="shared" si="12"/>
        <v>5000</v>
      </c>
    </row>
    <row r="829" spans="1:4" ht="15" customHeight="1" x14ac:dyDescent="0.25">
      <c r="A829" s="1" t="s">
        <v>8005</v>
      </c>
      <c r="B829" s="1" t="s">
        <v>15997</v>
      </c>
      <c r="C829">
        <v>5000</v>
      </c>
      <c r="D829">
        <f t="shared" si="12"/>
        <v>5000</v>
      </c>
    </row>
    <row r="830" spans="1:4" ht="15" customHeight="1" x14ac:dyDescent="0.25">
      <c r="A830" s="1" t="s">
        <v>15998</v>
      </c>
      <c r="B830" s="1" t="s">
        <v>15999</v>
      </c>
      <c r="C830">
        <v>4716</v>
      </c>
      <c r="D830">
        <f t="shared" si="12"/>
        <v>4716</v>
      </c>
    </row>
    <row r="831" spans="1:4" ht="15" customHeight="1" x14ac:dyDescent="0.25">
      <c r="A831" s="1" t="s">
        <v>16000</v>
      </c>
      <c r="B831" s="1" t="s">
        <v>16001</v>
      </c>
      <c r="C831">
        <v>4716</v>
      </c>
      <c r="D831">
        <f t="shared" si="12"/>
        <v>4716</v>
      </c>
    </row>
    <row r="832" spans="1:4" ht="15" customHeight="1" x14ac:dyDescent="0.25">
      <c r="A832" s="1" t="s">
        <v>16002</v>
      </c>
      <c r="B832" s="1" t="s">
        <v>16003</v>
      </c>
      <c r="C832">
        <v>4716</v>
      </c>
      <c r="D832">
        <f t="shared" si="12"/>
        <v>4716</v>
      </c>
    </row>
    <row r="833" spans="1:4" ht="15" customHeight="1" x14ac:dyDescent="0.25">
      <c r="A833" s="1" t="s">
        <v>16004</v>
      </c>
      <c r="B833" s="1" t="s">
        <v>16005</v>
      </c>
      <c r="C833">
        <v>4716</v>
      </c>
      <c r="D833">
        <f t="shared" si="12"/>
        <v>4716</v>
      </c>
    </row>
    <row r="834" spans="1:4" ht="15" customHeight="1" x14ac:dyDescent="0.25">
      <c r="A834" s="1" t="s">
        <v>16006</v>
      </c>
      <c r="B834" s="1" t="s">
        <v>16007</v>
      </c>
      <c r="C834">
        <v>4716</v>
      </c>
      <c r="D834">
        <f t="shared" si="12"/>
        <v>4716</v>
      </c>
    </row>
    <row r="835" spans="1:4" ht="15" customHeight="1" x14ac:dyDescent="0.25">
      <c r="A835" s="1" t="s">
        <v>16008</v>
      </c>
      <c r="B835" s="1" t="s">
        <v>16009</v>
      </c>
      <c r="C835">
        <v>4716</v>
      </c>
      <c r="D835">
        <f t="shared" si="12"/>
        <v>4716</v>
      </c>
    </row>
    <row r="836" spans="1:4" ht="15" customHeight="1" x14ac:dyDescent="0.25">
      <c r="A836" s="1" t="s">
        <v>16010</v>
      </c>
      <c r="B836" s="1" t="s">
        <v>16011</v>
      </c>
      <c r="C836">
        <v>5000</v>
      </c>
      <c r="D836">
        <f t="shared" si="12"/>
        <v>5000</v>
      </c>
    </row>
    <row r="837" spans="1:4" ht="15" customHeight="1" x14ac:dyDescent="0.25">
      <c r="A837" s="1" t="s">
        <v>16012</v>
      </c>
      <c r="B837" s="1" t="s">
        <v>16013</v>
      </c>
      <c r="C837">
        <v>5000</v>
      </c>
      <c r="D837">
        <f t="shared" si="12"/>
        <v>5000</v>
      </c>
    </row>
    <row r="838" spans="1:4" ht="15" customHeight="1" x14ac:dyDescent="0.25">
      <c r="A838" s="1" t="s">
        <v>16014</v>
      </c>
      <c r="B838" s="1" t="s">
        <v>16015</v>
      </c>
      <c r="C838">
        <v>5000</v>
      </c>
      <c r="D838">
        <f t="shared" si="12"/>
        <v>5000</v>
      </c>
    </row>
    <row r="839" spans="1:4" ht="15" customHeight="1" x14ac:dyDescent="0.25">
      <c r="A839" s="1" t="s">
        <v>16016</v>
      </c>
      <c r="B839" s="1" t="s">
        <v>16017</v>
      </c>
      <c r="C839">
        <v>5000</v>
      </c>
      <c r="D839">
        <f t="shared" ref="D839:D902" si="13">ROUND(C839*(1-$B$3),0)</f>
        <v>5000</v>
      </c>
    </row>
    <row r="840" spans="1:4" ht="15" customHeight="1" x14ac:dyDescent="0.25">
      <c r="A840" s="1" t="s">
        <v>16018</v>
      </c>
      <c r="B840" s="1" t="s">
        <v>16019</v>
      </c>
      <c r="C840">
        <v>5000</v>
      </c>
      <c r="D840">
        <f t="shared" si="13"/>
        <v>5000</v>
      </c>
    </row>
    <row r="841" spans="1:4" ht="15" customHeight="1" x14ac:dyDescent="0.25">
      <c r="A841" s="1" t="s">
        <v>16020</v>
      </c>
      <c r="B841" s="1" t="s">
        <v>16021</v>
      </c>
      <c r="C841">
        <v>5000</v>
      </c>
      <c r="D841">
        <f t="shared" si="13"/>
        <v>5000</v>
      </c>
    </row>
    <row r="842" spans="1:4" ht="15" customHeight="1" x14ac:dyDescent="0.25">
      <c r="A842" s="1" t="s">
        <v>16022</v>
      </c>
      <c r="B842" s="1" t="s">
        <v>16023</v>
      </c>
      <c r="C842">
        <v>5000</v>
      </c>
      <c r="D842">
        <f t="shared" si="13"/>
        <v>5000</v>
      </c>
    </row>
    <row r="843" spans="1:4" ht="15" customHeight="1" x14ac:dyDescent="0.25">
      <c r="A843" s="1" t="s">
        <v>16024</v>
      </c>
      <c r="B843" s="1" t="s">
        <v>16025</v>
      </c>
      <c r="C843">
        <v>5000</v>
      </c>
      <c r="D843">
        <f t="shared" si="13"/>
        <v>5000</v>
      </c>
    </row>
    <row r="844" spans="1:4" ht="15" customHeight="1" x14ac:dyDescent="0.25">
      <c r="A844" s="1" t="s">
        <v>16026</v>
      </c>
      <c r="B844" s="1" t="s">
        <v>16027</v>
      </c>
      <c r="C844">
        <v>5000</v>
      </c>
      <c r="D844">
        <f t="shared" si="13"/>
        <v>5000</v>
      </c>
    </row>
    <row r="845" spans="1:4" ht="15" customHeight="1" x14ac:dyDescent="0.25">
      <c r="A845" s="1" t="s">
        <v>16028</v>
      </c>
      <c r="B845" s="1" t="s">
        <v>16029</v>
      </c>
      <c r="C845">
        <v>5000</v>
      </c>
      <c r="D845">
        <f t="shared" si="13"/>
        <v>5000</v>
      </c>
    </row>
    <row r="846" spans="1:4" ht="15" customHeight="1" x14ac:dyDescent="0.25">
      <c r="A846" s="1" t="s">
        <v>16030</v>
      </c>
      <c r="B846" s="1" t="s">
        <v>16031</v>
      </c>
      <c r="C846">
        <v>5000</v>
      </c>
      <c r="D846">
        <f t="shared" si="13"/>
        <v>5000</v>
      </c>
    </row>
    <row r="847" spans="1:4" ht="15" customHeight="1" x14ac:dyDescent="0.25">
      <c r="A847" s="1" t="s">
        <v>16032</v>
      </c>
      <c r="B847" s="1" t="s">
        <v>16033</v>
      </c>
      <c r="C847">
        <v>5000</v>
      </c>
      <c r="D847">
        <f t="shared" si="13"/>
        <v>5000</v>
      </c>
    </row>
    <row r="848" spans="1:4" ht="15" customHeight="1" x14ac:dyDescent="0.25">
      <c r="A848" s="1" t="s">
        <v>16034</v>
      </c>
      <c r="B848" s="1" t="s">
        <v>16035</v>
      </c>
      <c r="C848">
        <v>4716</v>
      </c>
      <c r="D848">
        <f t="shared" si="13"/>
        <v>4716</v>
      </c>
    </row>
    <row r="849" spans="1:4" ht="15" customHeight="1" x14ac:dyDescent="0.25">
      <c r="A849" s="1" t="s">
        <v>16036</v>
      </c>
      <c r="B849" s="1" t="s">
        <v>16037</v>
      </c>
      <c r="C849">
        <v>4716</v>
      </c>
      <c r="D849">
        <f t="shared" si="13"/>
        <v>4716</v>
      </c>
    </row>
    <row r="850" spans="1:4" ht="15" customHeight="1" x14ac:dyDescent="0.25">
      <c r="A850" s="1" t="s">
        <v>16038</v>
      </c>
      <c r="B850" s="1" t="s">
        <v>16039</v>
      </c>
      <c r="C850">
        <v>4716</v>
      </c>
      <c r="D850">
        <f t="shared" si="13"/>
        <v>4716</v>
      </c>
    </row>
    <row r="851" spans="1:4" ht="15" customHeight="1" x14ac:dyDescent="0.25">
      <c r="A851" s="1" t="s">
        <v>16040</v>
      </c>
      <c r="B851" s="1" t="s">
        <v>16041</v>
      </c>
      <c r="C851">
        <v>4716</v>
      </c>
      <c r="D851">
        <f t="shared" si="13"/>
        <v>4716</v>
      </c>
    </row>
    <row r="852" spans="1:4" ht="15" customHeight="1" x14ac:dyDescent="0.25">
      <c r="A852" s="1" t="s">
        <v>16042</v>
      </c>
      <c r="B852" s="1" t="s">
        <v>16043</v>
      </c>
      <c r="C852">
        <v>4716</v>
      </c>
      <c r="D852">
        <f t="shared" si="13"/>
        <v>4716</v>
      </c>
    </row>
    <row r="853" spans="1:4" ht="15" customHeight="1" x14ac:dyDescent="0.25">
      <c r="A853" s="1" t="s">
        <v>16044</v>
      </c>
      <c r="B853" s="1" t="s">
        <v>16045</v>
      </c>
      <c r="C853">
        <v>4716</v>
      </c>
      <c r="D853">
        <f t="shared" si="13"/>
        <v>4716</v>
      </c>
    </row>
    <row r="854" spans="1:4" ht="15" customHeight="1" x14ac:dyDescent="0.25">
      <c r="A854" s="1" t="s">
        <v>16046</v>
      </c>
      <c r="B854" s="1" t="s">
        <v>16047</v>
      </c>
      <c r="C854">
        <v>5000</v>
      </c>
      <c r="D854">
        <f t="shared" si="13"/>
        <v>5000</v>
      </c>
    </row>
    <row r="855" spans="1:4" ht="15" customHeight="1" x14ac:dyDescent="0.25">
      <c r="A855" s="1" t="s">
        <v>16048</v>
      </c>
      <c r="B855" s="1" t="s">
        <v>16049</v>
      </c>
      <c r="C855">
        <v>5000</v>
      </c>
      <c r="D855">
        <f t="shared" si="13"/>
        <v>5000</v>
      </c>
    </row>
    <row r="856" spans="1:4" ht="15" customHeight="1" x14ac:dyDescent="0.25">
      <c r="A856" s="1" t="s">
        <v>16050</v>
      </c>
      <c r="B856" s="1" t="s">
        <v>16051</v>
      </c>
      <c r="C856">
        <v>5000</v>
      </c>
      <c r="D856">
        <f t="shared" si="13"/>
        <v>5000</v>
      </c>
    </row>
    <row r="857" spans="1:4" ht="15" customHeight="1" x14ac:dyDescent="0.25">
      <c r="A857" s="1" t="s">
        <v>16052</v>
      </c>
      <c r="B857" s="1" t="s">
        <v>16053</v>
      </c>
      <c r="C857">
        <v>5000</v>
      </c>
      <c r="D857">
        <f t="shared" si="13"/>
        <v>5000</v>
      </c>
    </row>
    <row r="858" spans="1:4" ht="15" customHeight="1" x14ac:dyDescent="0.25">
      <c r="A858" s="1" t="s">
        <v>16054</v>
      </c>
      <c r="B858" s="1" t="s">
        <v>16055</v>
      </c>
      <c r="C858">
        <v>5000</v>
      </c>
      <c r="D858">
        <f t="shared" si="13"/>
        <v>5000</v>
      </c>
    </row>
    <row r="859" spans="1:4" ht="15" customHeight="1" x14ac:dyDescent="0.25">
      <c r="A859" s="1" t="s">
        <v>16056</v>
      </c>
      <c r="B859" s="1" t="s">
        <v>16057</v>
      </c>
      <c r="C859">
        <v>5000</v>
      </c>
      <c r="D859">
        <f t="shared" si="13"/>
        <v>5000</v>
      </c>
    </row>
    <row r="860" spans="1:4" ht="15" customHeight="1" x14ac:dyDescent="0.25">
      <c r="A860" s="1" t="s">
        <v>16058</v>
      </c>
      <c r="B860" s="1" t="s">
        <v>16059</v>
      </c>
      <c r="C860">
        <v>5000</v>
      </c>
      <c r="D860">
        <f t="shared" si="13"/>
        <v>5000</v>
      </c>
    </row>
    <row r="861" spans="1:4" ht="15" customHeight="1" x14ac:dyDescent="0.25">
      <c r="A861" s="1" t="s">
        <v>16060</v>
      </c>
      <c r="B861" s="1" t="s">
        <v>16061</v>
      </c>
      <c r="C861">
        <v>5000</v>
      </c>
      <c r="D861">
        <f t="shared" si="13"/>
        <v>5000</v>
      </c>
    </row>
    <row r="862" spans="1:4" ht="15" customHeight="1" x14ac:dyDescent="0.25">
      <c r="A862" s="1" t="s">
        <v>16062</v>
      </c>
      <c r="B862" s="1" t="s">
        <v>16063</v>
      </c>
      <c r="C862">
        <v>5000</v>
      </c>
      <c r="D862">
        <f t="shared" si="13"/>
        <v>5000</v>
      </c>
    </row>
    <row r="863" spans="1:4" ht="15" customHeight="1" x14ac:dyDescent="0.25">
      <c r="A863" s="1" t="s">
        <v>16064</v>
      </c>
      <c r="B863" s="1" t="s">
        <v>16065</v>
      </c>
      <c r="C863">
        <v>5000</v>
      </c>
      <c r="D863">
        <f t="shared" si="13"/>
        <v>5000</v>
      </c>
    </row>
    <row r="864" spans="1:4" ht="15" customHeight="1" x14ac:dyDescent="0.25">
      <c r="A864" s="1" t="s">
        <v>16066</v>
      </c>
      <c r="B864" s="1" t="s">
        <v>16067</v>
      </c>
      <c r="C864">
        <v>5000</v>
      </c>
      <c r="D864">
        <f t="shared" si="13"/>
        <v>5000</v>
      </c>
    </row>
    <row r="865" spans="1:4" ht="15" customHeight="1" x14ac:dyDescent="0.25">
      <c r="A865" s="1" t="s">
        <v>16068</v>
      </c>
      <c r="B865" s="1" t="s">
        <v>16069</v>
      </c>
      <c r="C865">
        <v>5000</v>
      </c>
      <c r="D865">
        <f t="shared" si="13"/>
        <v>5000</v>
      </c>
    </row>
    <row r="866" spans="1:4" ht="15" customHeight="1" x14ac:dyDescent="0.25">
      <c r="A866" s="1" t="s">
        <v>16070</v>
      </c>
      <c r="B866" s="1" t="s">
        <v>16071</v>
      </c>
      <c r="C866">
        <v>4480</v>
      </c>
      <c r="D866">
        <f t="shared" si="13"/>
        <v>4480</v>
      </c>
    </row>
    <row r="867" spans="1:4" ht="15" customHeight="1" x14ac:dyDescent="0.25">
      <c r="A867" s="1" t="s">
        <v>16072</v>
      </c>
      <c r="B867" s="1" t="s">
        <v>16073</v>
      </c>
      <c r="C867">
        <v>4480</v>
      </c>
      <c r="D867">
        <f t="shared" si="13"/>
        <v>4480</v>
      </c>
    </row>
    <row r="868" spans="1:4" ht="15" customHeight="1" x14ac:dyDescent="0.25">
      <c r="A868" s="1" t="s">
        <v>16074</v>
      </c>
      <c r="B868" s="1" t="s">
        <v>16075</v>
      </c>
      <c r="C868">
        <v>4480</v>
      </c>
      <c r="D868">
        <f t="shared" si="13"/>
        <v>4480</v>
      </c>
    </row>
    <row r="869" spans="1:4" ht="15" customHeight="1" x14ac:dyDescent="0.25">
      <c r="A869" s="1" t="s">
        <v>16076</v>
      </c>
      <c r="B869" s="1" t="s">
        <v>16077</v>
      </c>
      <c r="C869">
        <v>4480</v>
      </c>
      <c r="D869">
        <f t="shared" si="13"/>
        <v>4480</v>
      </c>
    </row>
    <row r="870" spans="1:4" ht="15" customHeight="1" x14ac:dyDescent="0.25">
      <c r="A870" s="1" t="s">
        <v>16078</v>
      </c>
      <c r="B870" s="1" t="s">
        <v>16079</v>
      </c>
      <c r="C870">
        <v>4480</v>
      </c>
      <c r="D870">
        <f t="shared" si="13"/>
        <v>4480</v>
      </c>
    </row>
    <row r="871" spans="1:4" ht="15" customHeight="1" x14ac:dyDescent="0.25">
      <c r="A871" s="1" t="s">
        <v>16080</v>
      </c>
      <c r="B871" s="1" t="s">
        <v>16081</v>
      </c>
      <c r="C871">
        <v>4480</v>
      </c>
      <c r="D871">
        <f t="shared" si="13"/>
        <v>4480</v>
      </c>
    </row>
    <row r="872" spans="1:4" ht="15" customHeight="1" x14ac:dyDescent="0.25">
      <c r="A872" s="1" t="s">
        <v>16082</v>
      </c>
      <c r="B872" s="1" t="s">
        <v>16083</v>
      </c>
      <c r="C872">
        <v>4480</v>
      </c>
      <c r="D872">
        <f t="shared" si="13"/>
        <v>4480</v>
      </c>
    </row>
    <row r="873" spans="1:4" ht="15" customHeight="1" x14ac:dyDescent="0.25">
      <c r="A873" s="1" t="s">
        <v>16084</v>
      </c>
      <c r="B873" s="1" t="s">
        <v>16085</v>
      </c>
      <c r="C873">
        <v>4480</v>
      </c>
      <c r="D873">
        <f t="shared" si="13"/>
        <v>4480</v>
      </c>
    </row>
    <row r="874" spans="1:4" ht="15" customHeight="1" x14ac:dyDescent="0.25">
      <c r="A874" s="1" t="s">
        <v>16086</v>
      </c>
      <c r="B874" s="1" t="s">
        <v>16087</v>
      </c>
      <c r="C874">
        <v>4480</v>
      </c>
      <c r="D874">
        <f t="shared" si="13"/>
        <v>4480</v>
      </c>
    </row>
    <row r="875" spans="1:4" ht="15" customHeight="1" x14ac:dyDescent="0.25">
      <c r="A875" s="1" t="s">
        <v>16088</v>
      </c>
      <c r="B875" s="1" t="s">
        <v>16089</v>
      </c>
      <c r="C875">
        <v>4480</v>
      </c>
      <c r="D875">
        <f t="shared" si="13"/>
        <v>4480</v>
      </c>
    </row>
    <row r="876" spans="1:4" ht="15" customHeight="1" x14ac:dyDescent="0.25">
      <c r="A876" s="1" t="s">
        <v>16090</v>
      </c>
      <c r="B876" s="1" t="s">
        <v>16091</v>
      </c>
      <c r="C876">
        <v>4480</v>
      </c>
      <c r="D876">
        <f t="shared" si="13"/>
        <v>4480</v>
      </c>
    </row>
    <row r="877" spans="1:4" ht="15" customHeight="1" x14ac:dyDescent="0.25">
      <c r="A877" s="1" t="s">
        <v>16092</v>
      </c>
      <c r="B877" s="1" t="s">
        <v>16093</v>
      </c>
      <c r="C877">
        <v>4480</v>
      </c>
      <c r="D877">
        <f t="shared" si="13"/>
        <v>4480</v>
      </c>
    </row>
    <row r="878" spans="1:4" ht="15" customHeight="1" x14ac:dyDescent="0.25">
      <c r="A878" s="1" t="s">
        <v>16094</v>
      </c>
      <c r="B878" s="1" t="s">
        <v>16095</v>
      </c>
      <c r="C878">
        <v>4480</v>
      </c>
      <c r="D878">
        <f t="shared" si="13"/>
        <v>4480</v>
      </c>
    </row>
    <row r="879" spans="1:4" ht="15" customHeight="1" x14ac:dyDescent="0.25">
      <c r="A879" s="1" t="s">
        <v>16096</v>
      </c>
      <c r="B879" s="1" t="s">
        <v>16097</v>
      </c>
      <c r="C879">
        <v>4480</v>
      </c>
      <c r="D879">
        <f t="shared" si="13"/>
        <v>4480</v>
      </c>
    </row>
    <row r="880" spans="1:4" ht="15" customHeight="1" x14ac:dyDescent="0.25">
      <c r="A880" s="1" t="s">
        <v>16098</v>
      </c>
      <c r="B880" s="1" t="s">
        <v>16099</v>
      </c>
      <c r="C880">
        <v>4480</v>
      </c>
      <c r="D880">
        <f t="shared" si="13"/>
        <v>4480</v>
      </c>
    </row>
    <row r="881" spans="1:4" ht="15" customHeight="1" x14ac:dyDescent="0.25">
      <c r="A881" s="1" t="s">
        <v>16100</v>
      </c>
      <c r="B881" s="1" t="s">
        <v>16101</v>
      </c>
      <c r="C881">
        <v>4480</v>
      </c>
      <c r="D881">
        <f t="shared" si="13"/>
        <v>4480</v>
      </c>
    </row>
    <row r="882" spans="1:4" ht="15" customHeight="1" x14ac:dyDescent="0.25">
      <c r="A882" s="1" t="s">
        <v>16102</v>
      </c>
      <c r="B882" s="1" t="s">
        <v>16103</v>
      </c>
      <c r="C882">
        <v>4480</v>
      </c>
      <c r="D882">
        <f t="shared" si="13"/>
        <v>4480</v>
      </c>
    </row>
    <row r="883" spans="1:4" ht="15" customHeight="1" x14ac:dyDescent="0.25">
      <c r="A883" s="1" t="s">
        <v>16104</v>
      </c>
      <c r="B883" s="1" t="s">
        <v>16105</v>
      </c>
      <c r="C883">
        <v>4480</v>
      </c>
      <c r="D883">
        <f t="shared" si="13"/>
        <v>4480</v>
      </c>
    </row>
    <row r="884" spans="1:4" ht="15" customHeight="1" x14ac:dyDescent="0.25">
      <c r="A884" s="1" t="s">
        <v>16106</v>
      </c>
      <c r="B884" s="1" t="s">
        <v>16107</v>
      </c>
      <c r="C884">
        <v>4480</v>
      </c>
      <c r="D884">
        <f t="shared" si="13"/>
        <v>4480</v>
      </c>
    </row>
    <row r="885" spans="1:4" ht="15" customHeight="1" x14ac:dyDescent="0.25">
      <c r="A885" s="1" t="s">
        <v>16108</v>
      </c>
      <c r="B885" s="1" t="s">
        <v>16109</v>
      </c>
      <c r="C885">
        <v>4480</v>
      </c>
      <c r="D885">
        <f t="shared" si="13"/>
        <v>4480</v>
      </c>
    </row>
    <row r="886" spans="1:4" ht="15" customHeight="1" x14ac:dyDescent="0.25">
      <c r="A886" s="1" t="s">
        <v>16110</v>
      </c>
      <c r="B886" s="1" t="s">
        <v>16111</v>
      </c>
      <c r="C886">
        <v>4480</v>
      </c>
      <c r="D886">
        <f t="shared" si="13"/>
        <v>4480</v>
      </c>
    </row>
    <row r="887" spans="1:4" ht="15" customHeight="1" x14ac:dyDescent="0.25">
      <c r="A887" s="1" t="s">
        <v>16112</v>
      </c>
      <c r="B887" s="1" t="s">
        <v>16113</v>
      </c>
      <c r="C887">
        <v>4480</v>
      </c>
      <c r="D887">
        <f t="shared" si="13"/>
        <v>4480</v>
      </c>
    </row>
    <row r="888" spans="1:4" ht="15" customHeight="1" x14ac:dyDescent="0.25">
      <c r="A888" s="1" t="s">
        <v>16114</v>
      </c>
      <c r="B888" s="1" t="s">
        <v>16115</v>
      </c>
      <c r="C888">
        <v>4480</v>
      </c>
      <c r="D888">
        <f t="shared" si="13"/>
        <v>4480</v>
      </c>
    </row>
    <row r="889" spans="1:4" ht="15" customHeight="1" x14ac:dyDescent="0.25">
      <c r="A889" s="1" t="s">
        <v>16116</v>
      </c>
      <c r="B889" s="1" t="s">
        <v>16117</v>
      </c>
      <c r="C889">
        <v>5252</v>
      </c>
      <c r="D889">
        <f t="shared" si="13"/>
        <v>5252</v>
      </c>
    </row>
    <row r="890" spans="1:4" ht="15" customHeight="1" x14ac:dyDescent="0.25">
      <c r="A890" s="1" t="s">
        <v>16118</v>
      </c>
      <c r="B890" s="1" t="s">
        <v>16119</v>
      </c>
      <c r="C890">
        <v>5252</v>
      </c>
      <c r="D890">
        <f t="shared" si="13"/>
        <v>5252</v>
      </c>
    </row>
    <row r="891" spans="1:4" ht="15" customHeight="1" x14ac:dyDescent="0.25">
      <c r="A891" s="1" t="s">
        <v>16120</v>
      </c>
      <c r="B891" s="1" t="s">
        <v>16121</v>
      </c>
      <c r="C891">
        <v>5252</v>
      </c>
      <c r="D891">
        <f t="shared" si="13"/>
        <v>5252</v>
      </c>
    </row>
    <row r="892" spans="1:4" ht="15" customHeight="1" x14ac:dyDescent="0.25">
      <c r="A892" s="1" t="s">
        <v>16122</v>
      </c>
      <c r="B892" s="1" t="s">
        <v>16123</v>
      </c>
      <c r="C892">
        <v>5252</v>
      </c>
      <c r="D892">
        <f t="shared" si="13"/>
        <v>5252</v>
      </c>
    </row>
    <row r="893" spans="1:4" ht="15" customHeight="1" x14ac:dyDescent="0.25">
      <c r="A893" s="1" t="s">
        <v>16124</v>
      </c>
      <c r="B893" s="1" t="s">
        <v>16125</v>
      </c>
      <c r="C893">
        <v>5252</v>
      </c>
      <c r="D893">
        <f t="shared" si="13"/>
        <v>5252</v>
      </c>
    </row>
    <row r="894" spans="1:4" ht="15" customHeight="1" x14ac:dyDescent="0.25">
      <c r="A894" s="1" t="s">
        <v>16126</v>
      </c>
      <c r="B894" s="1" t="s">
        <v>16127</v>
      </c>
      <c r="C894">
        <v>5252</v>
      </c>
      <c r="D894">
        <f t="shared" si="13"/>
        <v>5252</v>
      </c>
    </row>
    <row r="895" spans="1:4" ht="15" customHeight="1" x14ac:dyDescent="0.25">
      <c r="A895" s="1" t="s">
        <v>16128</v>
      </c>
      <c r="B895" s="1" t="s">
        <v>16129</v>
      </c>
      <c r="C895">
        <v>5252</v>
      </c>
      <c r="D895">
        <f t="shared" si="13"/>
        <v>5252</v>
      </c>
    </row>
    <row r="896" spans="1:4" ht="15" customHeight="1" x14ac:dyDescent="0.25">
      <c r="A896" s="1" t="s">
        <v>16130</v>
      </c>
      <c r="B896" s="1" t="s">
        <v>16131</v>
      </c>
      <c r="C896">
        <v>5252</v>
      </c>
      <c r="D896">
        <f t="shared" si="13"/>
        <v>5252</v>
      </c>
    </row>
    <row r="897" spans="1:4" ht="15" customHeight="1" x14ac:dyDescent="0.25">
      <c r="A897" s="1" t="s">
        <v>16132</v>
      </c>
      <c r="B897" s="1" t="s">
        <v>16133</v>
      </c>
      <c r="C897">
        <v>5252</v>
      </c>
      <c r="D897">
        <f t="shared" si="13"/>
        <v>5252</v>
      </c>
    </row>
    <row r="898" spans="1:4" ht="15" customHeight="1" x14ac:dyDescent="0.25">
      <c r="A898" s="1" t="s">
        <v>16134</v>
      </c>
      <c r="B898" s="1" t="s">
        <v>16135</v>
      </c>
      <c r="C898">
        <v>5252</v>
      </c>
      <c r="D898">
        <f t="shared" si="13"/>
        <v>5252</v>
      </c>
    </row>
    <row r="899" spans="1:4" ht="15" customHeight="1" x14ac:dyDescent="0.25">
      <c r="A899" s="1" t="s">
        <v>16136</v>
      </c>
      <c r="B899" s="1" t="s">
        <v>16137</v>
      </c>
      <c r="C899">
        <v>5252</v>
      </c>
      <c r="D899">
        <f t="shared" si="13"/>
        <v>5252</v>
      </c>
    </row>
    <row r="900" spans="1:4" ht="15" customHeight="1" x14ac:dyDescent="0.25">
      <c r="A900" s="1" t="s">
        <v>16138</v>
      </c>
      <c r="B900" s="1" t="s">
        <v>16139</v>
      </c>
      <c r="C900">
        <v>5252</v>
      </c>
      <c r="D900">
        <f t="shared" si="13"/>
        <v>5252</v>
      </c>
    </row>
    <row r="901" spans="1:4" ht="15" customHeight="1" x14ac:dyDescent="0.25">
      <c r="A901" s="1" t="s">
        <v>8004</v>
      </c>
      <c r="B901" s="1" t="s">
        <v>16140</v>
      </c>
      <c r="C901">
        <v>5016</v>
      </c>
      <c r="D901">
        <f t="shared" si="13"/>
        <v>5016</v>
      </c>
    </row>
    <row r="902" spans="1:4" ht="15" customHeight="1" x14ac:dyDescent="0.25">
      <c r="A902" s="1" t="s">
        <v>8003</v>
      </c>
      <c r="B902" s="1" t="s">
        <v>16141</v>
      </c>
      <c r="C902">
        <v>5016</v>
      </c>
      <c r="D902">
        <f t="shared" si="13"/>
        <v>5016</v>
      </c>
    </row>
    <row r="903" spans="1:4" ht="15" customHeight="1" x14ac:dyDescent="0.25">
      <c r="A903" s="1" t="s">
        <v>8002</v>
      </c>
      <c r="B903" s="1" t="s">
        <v>16142</v>
      </c>
      <c r="C903">
        <v>5016</v>
      </c>
      <c r="D903">
        <f t="shared" ref="D903:D966" si="14">ROUND(C903*(1-$B$3),0)</f>
        <v>5016</v>
      </c>
    </row>
    <row r="904" spans="1:4" ht="15" customHeight="1" x14ac:dyDescent="0.25">
      <c r="A904" s="1" t="s">
        <v>8001</v>
      </c>
      <c r="B904" s="1" t="s">
        <v>16143</v>
      </c>
      <c r="C904">
        <v>5016</v>
      </c>
      <c r="D904">
        <f t="shared" si="14"/>
        <v>5016</v>
      </c>
    </row>
    <row r="905" spans="1:4" ht="15" customHeight="1" x14ac:dyDescent="0.25">
      <c r="A905" s="1" t="s">
        <v>8000</v>
      </c>
      <c r="B905" s="1" t="s">
        <v>16144</v>
      </c>
      <c r="C905">
        <v>5016</v>
      </c>
      <c r="D905">
        <f t="shared" si="14"/>
        <v>5016</v>
      </c>
    </row>
    <row r="906" spans="1:4" ht="15" customHeight="1" x14ac:dyDescent="0.25">
      <c r="A906" s="1" t="s">
        <v>7999</v>
      </c>
      <c r="B906" s="1" t="s">
        <v>16145</v>
      </c>
      <c r="C906">
        <v>5016</v>
      </c>
      <c r="D906">
        <f t="shared" si="14"/>
        <v>5016</v>
      </c>
    </row>
    <row r="907" spans="1:4" ht="15" customHeight="1" x14ac:dyDescent="0.25">
      <c r="A907" s="1" t="s">
        <v>7998</v>
      </c>
      <c r="B907" s="1" t="s">
        <v>16146</v>
      </c>
      <c r="C907">
        <v>5016</v>
      </c>
      <c r="D907">
        <f t="shared" si="14"/>
        <v>5016</v>
      </c>
    </row>
    <row r="908" spans="1:4" ht="15" customHeight="1" x14ac:dyDescent="0.25">
      <c r="A908" s="1" t="s">
        <v>7997</v>
      </c>
      <c r="B908" s="1" t="s">
        <v>16147</v>
      </c>
      <c r="C908">
        <v>5016</v>
      </c>
      <c r="D908">
        <f t="shared" si="14"/>
        <v>5016</v>
      </c>
    </row>
    <row r="909" spans="1:4" ht="15" customHeight="1" x14ac:dyDescent="0.25">
      <c r="A909" s="1" t="s">
        <v>7996</v>
      </c>
      <c r="B909" s="1" t="s">
        <v>16148</v>
      </c>
      <c r="C909">
        <v>5016</v>
      </c>
      <c r="D909">
        <f t="shared" si="14"/>
        <v>5016</v>
      </c>
    </row>
    <row r="910" spans="1:4" ht="15" customHeight="1" x14ac:dyDescent="0.25">
      <c r="A910" s="1" t="s">
        <v>7995</v>
      </c>
      <c r="B910" s="1" t="s">
        <v>16149</v>
      </c>
      <c r="C910">
        <v>5016</v>
      </c>
      <c r="D910">
        <f t="shared" si="14"/>
        <v>5016</v>
      </c>
    </row>
    <row r="911" spans="1:4" ht="15" customHeight="1" x14ac:dyDescent="0.25">
      <c r="A911" s="1" t="s">
        <v>7994</v>
      </c>
      <c r="B911" s="1" t="s">
        <v>16150</v>
      </c>
      <c r="C911">
        <v>5016</v>
      </c>
      <c r="D911">
        <f t="shared" si="14"/>
        <v>5016</v>
      </c>
    </row>
    <row r="912" spans="1:4" ht="15" customHeight="1" x14ac:dyDescent="0.25">
      <c r="A912" s="1" t="s">
        <v>7993</v>
      </c>
      <c r="B912" s="1" t="s">
        <v>16151</v>
      </c>
      <c r="C912">
        <v>5016</v>
      </c>
      <c r="D912">
        <f t="shared" si="14"/>
        <v>5016</v>
      </c>
    </row>
    <row r="913" spans="1:4" ht="15" customHeight="1" x14ac:dyDescent="0.25">
      <c r="A913" s="1" t="s">
        <v>7992</v>
      </c>
      <c r="B913" s="1" t="s">
        <v>16152</v>
      </c>
      <c r="C913">
        <v>5016</v>
      </c>
      <c r="D913">
        <f t="shared" si="14"/>
        <v>5016</v>
      </c>
    </row>
    <row r="914" spans="1:4" ht="15" customHeight="1" x14ac:dyDescent="0.25">
      <c r="A914" s="1" t="s">
        <v>7991</v>
      </c>
      <c r="B914" s="1" t="s">
        <v>16153</v>
      </c>
      <c r="C914">
        <v>5016</v>
      </c>
      <c r="D914">
        <f t="shared" si="14"/>
        <v>5016</v>
      </c>
    </row>
    <row r="915" spans="1:4" ht="15" customHeight="1" x14ac:dyDescent="0.25">
      <c r="A915" s="1" t="s">
        <v>7990</v>
      </c>
      <c r="B915" s="1" t="s">
        <v>16154</v>
      </c>
      <c r="C915">
        <v>5016</v>
      </c>
      <c r="D915">
        <f t="shared" si="14"/>
        <v>5016</v>
      </c>
    </row>
    <row r="916" spans="1:4" ht="15" customHeight="1" x14ac:dyDescent="0.25">
      <c r="A916" s="1" t="s">
        <v>7989</v>
      </c>
      <c r="B916" s="1" t="s">
        <v>16155</v>
      </c>
      <c r="C916">
        <v>5016</v>
      </c>
      <c r="D916">
        <f t="shared" si="14"/>
        <v>5016</v>
      </c>
    </row>
    <row r="917" spans="1:4" ht="15" customHeight="1" x14ac:dyDescent="0.25">
      <c r="A917" s="1" t="s">
        <v>7988</v>
      </c>
      <c r="B917" s="1" t="s">
        <v>16156</v>
      </c>
      <c r="C917">
        <v>4180</v>
      </c>
      <c r="D917">
        <f t="shared" si="14"/>
        <v>4180</v>
      </c>
    </row>
    <row r="918" spans="1:4" ht="15" customHeight="1" x14ac:dyDescent="0.25">
      <c r="A918" s="1" t="s">
        <v>7987</v>
      </c>
      <c r="B918" s="1" t="s">
        <v>16157</v>
      </c>
      <c r="C918">
        <v>4180</v>
      </c>
      <c r="D918">
        <f t="shared" si="14"/>
        <v>4180</v>
      </c>
    </row>
    <row r="919" spans="1:4" ht="15" customHeight="1" x14ac:dyDescent="0.25">
      <c r="A919" s="1" t="s">
        <v>7986</v>
      </c>
      <c r="B919" s="1" t="s">
        <v>16158</v>
      </c>
      <c r="C919">
        <v>4180</v>
      </c>
      <c r="D919">
        <f t="shared" si="14"/>
        <v>4180</v>
      </c>
    </row>
    <row r="920" spans="1:4" ht="15" customHeight="1" x14ac:dyDescent="0.25">
      <c r="A920" s="1" t="s">
        <v>7985</v>
      </c>
      <c r="B920" s="1" t="s">
        <v>16159</v>
      </c>
      <c r="C920">
        <v>4180</v>
      </c>
      <c r="D920">
        <f t="shared" si="14"/>
        <v>4180</v>
      </c>
    </row>
    <row r="921" spans="1:4" ht="15" customHeight="1" x14ac:dyDescent="0.25">
      <c r="A921" s="1" t="s">
        <v>7984</v>
      </c>
      <c r="B921" s="1" t="s">
        <v>16160</v>
      </c>
      <c r="C921">
        <v>4180</v>
      </c>
      <c r="D921">
        <f t="shared" si="14"/>
        <v>4180</v>
      </c>
    </row>
    <row r="922" spans="1:4" ht="15" customHeight="1" x14ac:dyDescent="0.25">
      <c r="A922" s="1" t="s">
        <v>7983</v>
      </c>
      <c r="B922" s="1" t="s">
        <v>16161</v>
      </c>
      <c r="C922">
        <v>4180</v>
      </c>
      <c r="D922">
        <f t="shared" si="14"/>
        <v>4180</v>
      </c>
    </row>
    <row r="923" spans="1:4" ht="15" customHeight="1" x14ac:dyDescent="0.25">
      <c r="A923" s="1" t="s">
        <v>7982</v>
      </c>
      <c r="B923" s="1" t="s">
        <v>16162</v>
      </c>
      <c r="C923">
        <v>4180</v>
      </c>
      <c r="D923">
        <f t="shared" si="14"/>
        <v>4180</v>
      </c>
    </row>
    <row r="924" spans="1:4" ht="15" customHeight="1" x14ac:dyDescent="0.25">
      <c r="A924" s="1" t="s">
        <v>7981</v>
      </c>
      <c r="B924" s="1" t="s">
        <v>16163</v>
      </c>
      <c r="C924">
        <v>4180</v>
      </c>
      <c r="D924">
        <f t="shared" si="14"/>
        <v>4180</v>
      </c>
    </row>
    <row r="925" spans="1:4" ht="15" customHeight="1" x14ac:dyDescent="0.25">
      <c r="A925" s="1" t="s">
        <v>7980</v>
      </c>
      <c r="B925" s="1" t="s">
        <v>16164</v>
      </c>
      <c r="C925">
        <v>4180</v>
      </c>
      <c r="D925">
        <f t="shared" si="14"/>
        <v>4180</v>
      </c>
    </row>
    <row r="926" spans="1:4" ht="15" customHeight="1" x14ac:dyDescent="0.25">
      <c r="A926" s="1" t="s">
        <v>7979</v>
      </c>
      <c r="B926" s="1" t="s">
        <v>16165</v>
      </c>
      <c r="C926">
        <v>4180</v>
      </c>
      <c r="D926">
        <f t="shared" si="14"/>
        <v>4180</v>
      </c>
    </row>
    <row r="927" spans="1:4" ht="15" customHeight="1" x14ac:dyDescent="0.25">
      <c r="A927" s="1" t="s">
        <v>7978</v>
      </c>
      <c r="B927" s="1" t="s">
        <v>16166</v>
      </c>
      <c r="C927">
        <v>4180</v>
      </c>
      <c r="D927">
        <f t="shared" si="14"/>
        <v>4180</v>
      </c>
    </row>
    <row r="928" spans="1:4" ht="15" customHeight="1" x14ac:dyDescent="0.25">
      <c r="A928" s="1" t="s">
        <v>7977</v>
      </c>
      <c r="B928" s="1" t="s">
        <v>16167</v>
      </c>
      <c r="C928">
        <v>4180</v>
      </c>
      <c r="D928">
        <f t="shared" si="14"/>
        <v>4180</v>
      </c>
    </row>
    <row r="929" spans="1:4" ht="15" customHeight="1" x14ac:dyDescent="0.25">
      <c r="A929" s="1" t="s">
        <v>7976</v>
      </c>
      <c r="B929" s="1" t="s">
        <v>16168</v>
      </c>
      <c r="C929">
        <v>4180</v>
      </c>
      <c r="D929">
        <f t="shared" si="14"/>
        <v>4180</v>
      </c>
    </row>
    <row r="930" spans="1:4" ht="15" customHeight="1" x14ac:dyDescent="0.25">
      <c r="A930" s="1" t="s">
        <v>7975</v>
      </c>
      <c r="B930" s="1" t="s">
        <v>16169</v>
      </c>
      <c r="C930">
        <v>4180</v>
      </c>
      <c r="D930">
        <f t="shared" si="14"/>
        <v>4180</v>
      </c>
    </row>
    <row r="931" spans="1:4" ht="15" customHeight="1" x14ac:dyDescent="0.25">
      <c r="A931" s="1" t="s">
        <v>7974</v>
      </c>
      <c r="B931" s="1" t="s">
        <v>16170</v>
      </c>
      <c r="C931">
        <v>4180</v>
      </c>
      <c r="D931">
        <f t="shared" si="14"/>
        <v>4180</v>
      </c>
    </row>
    <row r="932" spans="1:4" ht="15" customHeight="1" x14ac:dyDescent="0.25">
      <c r="A932" s="1" t="s">
        <v>7973</v>
      </c>
      <c r="B932" s="1" t="s">
        <v>16171</v>
      </c>
      <c r="C932">
        <v>4180</v>
      </c>
      <c r="D932">
        <f t="shared" si="14"/>
        <v>4180</v>
      </c>
    </row>
    <row r="933" spans="1:4" ht="15" customHeight="1" x14ac:dyDescent="0.25">
      <c r="A933" s="1" t="s">
        <v>16172</v>
      </c>
      <c r="B933" s="1" t="s">
        <v>16173</v>
      </c>
      <c r="C933">
        <v>6995</v>
      </c>
      <c r="D933">
        <f t="shared" si="14"/>
        <v>6995</v>
      </c>
    </row>
    <row r="934" spans="1:4" ht="15" customHeight="1" x14ac:dyDescent="0.25">
      <c r="A934" s="1" t="s">
        <v>16174</v>
      </c>
      <c r="B934" s="1" t="s">
        <v>16175</v>
      </c>
      <c r="C934">
        <v>6995</v>
      </c>
      <c r="D934">
        <f t="shared" si="14"/>
        <v>6995</v>
      </c>
    </row>
    <row r="935" spans="1:4" ht="15" customHeight="1" x14ac:dyDescent="0.25">
      <c r="A935" s="1" t="s">
        <v>16176</v>
      </c>
      <c r="B935" s="1" t="s">
        <v>16177</v>
      </c>
      <c r="C935">
        <v>6995</v>
      </c>
      <c r="D935">
        <f t="shared" si="14"/>
        <v>6995</v>
      </c>
    </row>
    <row r="936" spans="1:4" ht="15" customHeight="1" x14ac:dyDescent="0.25">
      <c r="A936" s="1" t="s">
        <v>16178</v>
      </c>
      <c r="B936" s="1" t="s">
        <v>16179</v>
      </c>
      <c r="C936">
        <v>6995</v>
      </c>
      <c r="D936">
        <f t="shared" si="14"/>
        <v>6995</v>
      </c>
    </row>
    <row r="937" spans="1:4" ht="15" customHeight="1" x14ac:dyDescent="0.25">
      <c r="A937" s="1" t="s">
        <v>16180</v>
      </c>
      <c r="B937" s="1" t="s">
        <v>16181</v>
      </c>
      <c r="C937">
        <v>6995</v>
      </c>
      <c r="D937">
        <f t="shared" si="14"/>
        <v>6995</v>
      </c>
    </row>
    <row r="938" spans="1:4" ht="15" customHeight="1" x14ac:dyDescent="0.25">
      <c r="A938" s="1" t="s">
        <v>16182</v>
      </c>
      <c r="B938" s="1" t="s">
        <v>16183</v>
      </c>
      <c r="C938">
        <v>6995</v>
      </c>
      <c r="D938">
        <f t="shared" si="14"/>
        <v>6995</v>
      </c>
    </row>
    <row r="939" spans="1:4" ht="15" customHeight="1" x14ac:dyDescent="0.25">
      <c r="A939" s="1" t="s">
        <v>16184</v>
      </c>
      <c r="B939" s="1" t="s">
        <v>16185</v>
      </c>
      <c r="C939">
        <v>6995</v>
      </c>
      <c r="D939">
        <f t="shared" si="14"/>
        <v>6995</v>
      </c>
    </row>
    <row r="940" spans="1:4" ht="15" customHeight="1" x14ac:dyDescent="0.25">
      <c r="A940" s="1" t="s">
        <v>16186</v>
      </c>
      <c r="B940" s="1" t="s">
        <v>16187</v>
      </c>
      <c r="C940">
        <v>6995</v>
      </c>
      <c r="D940">
        <f t="shared" si="14"/>
        <v>6995</v>
      </c>
    </row>
    <row r="941" spans="1:4" ht="15" customHeight="1" x14ac:dyDescent="0.25">
      <c r="A941" s="1" t="s">
        <v>16188</v>
      </c>
      <c r="B941" s="1" t="s">
        <v>16189</v>
      </c>
      <c r="C941">
        <v>6995</v>
      </c>
      <c r="D941">
        <f t="shared" si="14"/>
        <v>6995</v>
      </c>
    </row>
    <row r="942" spans="1:4" ht="15" customHeight="1" x14ac:dyDescent="0.25">
      <c r="A942" s="1" t="s">
        <v>16190</v>
      </c>
      <c r="B942" s="1" t="s">
        <v>16191</v>
      </c>
      <c r="C942">
        <v>6995</v>
      </c>
      <c r="D942">
        <f t="shared" si="14"/>
        <v>6995</v>
      </c>
    </row>
    <row r="943" spans="1:4" ht="15" customHeight="1" x14ac:dyDescent="0.25">
      <c r="A943" s="1" t="s">
        <v>16192</v>
      </c>
      <c r="B943" s="1" t="s">
        <v>16193</v>
      </c>
      <c r="C943">
        <v>6995</v>
      </c>
      <c r="D943">
        <f t="shared" si="14"/>
        <v>6995</v>
      </c>
    </row>
    <row r="944" spans="1:4" ht="15" customHeight="1" x14ac:dyDescent="0.25">
      <c r="A944" s="1" t="s">
        <v>16194</v>
      </c>
      <c r="B944" s="1" t="s">
        <v>16195</v>
      </c>
      <c r="C944">
        <v>6995</v>
      </c>
      <c r="D944">
        <f t="shared" si="14"/>
        <v>6995</v>
      </c>
    </row>
    <row r="945" spans="1:4" ht="15" customHeight="1" x14ac:dyDescent="0.25">
      <c r="A945" s="1" t="s">
        <v>16196</v>
      </c>
      <c r="B945" s="1" t="s">
        <v>16197</v>
      </c>
      <c r="C945">
        <v>6995</v>
      </c>
      <c r="D945">
        <f t="shared" si="14"/>
        <v>6995</v>
      </c>
    </row>
    <row r="946" spans="1:4" ht="15" customHeight="1" x14ac:dyDescent="0.25">
      <c r="A946" s="1" t="s">
        <v>16198</v>
      </c>
      <c r="B946" s="1" t="s">
        <v>16199</v>
      </c>
      <c r="C946">
        <v>6995</v>
      </c>
      <c r="D946">
        <f t="shared" si="14"/>
        <v>6995</v>
      </c>
    </row>
    <row r="947" spans="1:4" ht="15" customHeight="1" x14ac:dyDescent="0.25">
      <c r="A947" s="1" t="s">
        <v>16200</v>
      </c>
      <c r="B947" s="1" t="s">
        <v>16201</v>
      </c>
      <c r="C947">
        <v>6995</v>
      </c>
      <c r="D947">
        <f t="shared" si="14"/>
        <v>6995</v>
      </c>
    </row>
    <row r="948" spans="1:4" ht="15" customHeight="1" x14ac:dyDescent="0.25">
      <c r="A948" s="1" t="s">
        <v>16202</v>
      </c>
      <c r="B948" s="1" t="s">
        <v>16203</v>
      </c>
      <c r="C948">
        <v>6995</v>
      </c>
      <c r="D948">
        <f t="shared" si="14"/>
        <v>6995</v>
      </c>
    </row>
    <row r="949" spans="1:4" ht="15" customHeight="1" x14ac:dyDescent="0.25">
      <c r="A949" s="1" t="s">
        <v>16204</v>
      </c>
      <c r="B949" s="1" t="s">
        <v>16205</v>
      </c>
      <c r="C949">
        <v>6995</v>
      </c>
      <c r="D949">
        <f t="shared" si="14"/>
        <v>6995</v>
      </c>
    </row>
    <row r="950" spans="1:4" ht="15" customHeight="1" x14ac:dyDescent="0.25">
      <c r="A950" s="1" t="s">
        <v>16206</v>
      </c>
      <c r="B950" s="1" t="s">
        <v>16207</v>
      </c>
      <c r="C950">
        <v>6995</v>
      </c>
      <c r="D950">
        <f t="shared" si="14"/>
        <v>6995</v>
      </c>
    </row>
    <row r="951" spans="1:4" ht="15" customHeight="1" x14ac:dyDescent="0.25">
      <c r="A951" s="1" t="s">
        <v>7972</v>
      </c>
      <c r="B951" s="1" t="s">
        <v>16208</v>
      </c>
      <c r="C951">
        <v>4002</v>
      </c>
      <c r="D951">
        <f t="shared" si="14"/>
        <v>4002</v>
      </c>
    </row>
    <row r="952" spans="1:4" ht="15" customHeight="1" x14ac:dyDescent="0.25">
      <c r="A952" s="1" t="s">
        <v>7971</v>
      </c>
      <c r="B952" s="1" t="s">
        <v>16209</v>
      </c>
      <c r="C952">
        <v>4002</v>
      </c>
      <c r="D952">
        <f t="shared" si="14"/>
        <v>4002</v>
      </c>
    </row>
    <row r="953" spans="1:4" ht="15" customHeight="1" x14ac:dyDescent="0.25">
      <c r="A953" s="1" t="s">
        <v>7970</v>
      </c>
      <c r="B953" s="1" t="s">
        <v>16210</v>
      </c>
      <c r="C953">
        <v>4002</v>
      </c>
      <c r="D953">
        <f t="shared" si="14"/>
        <v>4002</v>
      </c>
    </row>
    <row r="954" spans="1:4" ht="15" customHeight="1" x14ac:dyDescent="0.25">
      <c r="A954" s="1" t="s">
        <v>7969</v>
      </c>
      <c r="B954" s="1" t="s">
        <v>16211</v>
      </c>
      <c r="C954">
        <v>4002</v>
      </c>
      <c r="D954">
        <f t="shared" si="14"/>
        <v>4002</v>
      </c>
    </row>
    <row r="955" spans="1:4" ht="15" customHeight="1" x14ac:dyDescent="0.25">
      <c r="A955" s="1" t="s">
        <v>7968</v>
      </c>
      <c r="B955" s="1" t="s">
        <v>16212</v>
      </c>
      <c r="C955">
        <v>4002</v>
      </c>
      <c r="D955">
        <f t="shared" si="14"/>
        <v>4002</v>
      </c>
    </row>
    <row r="956" spans="1:4" ht="15" customHeight="1" x14ac:dyDescent="0.25">
      <c r="A956" s="1" t="s">
        <v>7967</v>
      </c>
      <c r="B956" s="1" t="s">
        <v>16213</v>
      </c>
      <c r="C956">
        <v>4002</v>
      </c>
      <c r="D956">
        <f t="shared" si="14"/>
        <v>4002</v>
      </c>
    </row>
    <row r="957" spans="1:4" ht="15" customHeight="1" x14ac:dyDescent="0.25">
      <c r="A957" s="1" t="s">
        <v>7966</v>
      </c>
      <c r="B957" s="1" t="s">
        <v>16214</v>
      </c>
      <c r="C957">
        <v>4002</v>
      </c>
      <c r="D957">
        <f t="shared" si="14"/>
        <v>4002</v>
      </c>
    </row>
    <row r="958" spans="1:4" ht="15" customHeight="1" x14ac:dyDescent="0.25">
      <c r="A958" s="1" t="s">
        <v>7965</v>
      </c>
      <c r="B958" s="1" t="s">
        <v>16215</v>
      </c>
      <c r="C958">
        <v>4202</v>
      </c>
      <c r="D958">
        <f t="shared" si="14"/>
        <v>4202</v>
      </c>
    </row>
    <row r="959" spans="1:4" ht="15" customHeight="1" x14ac:dyDescent="0.25">
      <c r="A959" s="1" t="s">
        <v>7964</v>
      </c>
      <c r="B959" s="1" t="s">
        <v>16216</v>
      </c>
      <c r="C959">
        <v>4002</v>
      </c>
      <c r="D959">
        <f t="shared" si="14"/>
        <v>4002</v>
      </c>
    </row>
    <row r="960" spans="1:4" ht="15" customHeight="1" x14ac:dyDescent="0.25">
      <c r="A960" s="1" t="s">
        <v>7963</v>
      </c>
      <c r="B960" s="1" t="s">
        <v>16217</v>
      </c>
      <c r="C960">
        <v>4002</v>
      </c>
      <c r="D960">
        <f t="shared" si="14"/>
        <v>4002</v>
      </c>
    </row>
    <row r="961" spans="1:4" ht="15" customHeight="1" x14ac:dyDescent="0.25">
      <c r="A961" s="1" t="s">
        <v>7962</v>
      </c>
      <c r="B961" s="1" t="s">
        <v>16218</v>
      </c>
      <c r="C961">
        <v>4002</v>
      </c>
      <c r="D961">
        <f t="shared" si="14"/>
        <v>4002</v>
      </c>
    </row>
    <row r="962" spans="1:4" ht="15" customHeight="1" x14ac:dyDescent="0.25">
      <c r="A962" s="1" t="s">
        <v>7961</v>
      </c>
      <c r="B962" s="1" t="s">
        <v>16219</v>
      </c>
      <c r="C962">
        <v>4002</v>
      </c>
      <c r="D962">
        <f t="shared" si="14"/>
        <v>4002</v>
      </c>
    </row>
    <row r="963" spans="1:4" ht="15" customHeight="1" x14ac:dyDescent="0.25">
      <c r="A963" s="1" t="s">
        <v>7960</v>
      </c>
      <c r="B963" s="1" t="s">
        <v>16220</v>
      </c>
      <c r="C963">
        <v>4002</v>
      </c>
      <c r="D963">
        <f t="shared" si="14"/>
        <v>4002</v>
      </c>
    </row>
    <row r="964" spans="1:4" ht="15" customHeight="1" x14ac:dyDescent="0.25">
      <c r="A964" s="1" t="s">
        <v>7959</v>
      </c>
      <c r="B964" s="1" t="s">
        <v>16221</v>
      </c>
      <c r="C964">
        <v>4002</v>
      </c>
      <c r="D964">
        <f t="shared" si="14"/>
        <v>4002</v>
      </c>
    </row>
    <row r="965" spans="1:4" ht="15" customHeight="1" x14ac:dyDescent="0.25">
      <c r="A965" s="1" t="s">
        <v>7958</v>
      </c>
      <c r="B965" s="1" t="s">
        <v>16222</v>
      </c>
      <c r="C965">
        <v>4002</v>
      </c>
      <c r="D965">
        <f t="shared" si="14"/>
        <v>4002</v>
      </c>
    </row>
    <row r="966" spans="1:4" ht="15" customHeight="1" x14ac:dyDescent="0.25">
      <c r="A966" s="1" t="s">
        <v>7957</v>
      </c>
      <c r="B966" s="1" t="s">
        <v>16223</v>
      </c>
      <c r="C966">
        <v>4202</v>
      </c>
      <c r="D966">
        <f t="shared" si="14"/>
        <v>4202</v>
      </c>
    </row>
    <row r="967" spans="1:4" ht="15" customHeight="1" x14ac:dyDescent="0.25">
      <c r="A967" s="1" t="s">
        <v>16224</v>
      </c>
      <c r="B967" s="1" t="s">
        <v>16225</v>
      </c>
      <c r="C967">
        <v>5013</v>
      </c>
      <c r="D967">
        <f t="shared" ref="D967:D1030" si="15">ROUND(C967*(1-$B$3),0)</f>
        <v>5013</v>
      </c>
    </row>
    <row r="968" spans="1:4" ht="15" customHeight="1" x14ac:dyDescent="0.25">
      <c r="A968" s="1" t="s">
        <v>16226</v>
      </c>
      <c r="B968" s="1" t="s">
        <v>16227</v>
      </c>
      <c r="C968">
        <v>5013</v>
      </c>
      <c r="D968">
        <f t="shared" si="15"/>
        <v>5013</v>
      </c>
    </row>
    <row r="969" spans="1:4" ht="15" customHeight="1" x14ac:dyDescent="0.25">
      <c r="A969" s="1" t="s">
        <v>16228</v>
      </c>
      <c r="B969" s="1" t="s">
        <v>16229</v>
      </c>
      <c r="C969">
        <v>5013</v>
      </c>
      <c r="D969">
        <f t="shared" si="15"/>
        <v>5013</v>
      </c>
    </row>
    <row r="970" spans="1:4" ht="15" customHeight="1" x14ac:dyDescent="0.25">
      <c r="A970" s="1" t="s">
        <v>16230</v>
      </c>
      <c r="B970" s="1" t="s">
        <v>16231</v>
      </c>
      <c r="C970">
        <v>5013</v>
      </c>
      <c r="D970">
        <f t="shared" si="15"/>
        <v>5013</v>
      </c>
    </row>
    <row r="971" spans="1:4" ht="15" customHeight="1" x14ac:dyDescent="0.25">
      <c r="A971" s="1" t="s">
        <v>16232</v>
      </c>
      <c r="B971" s="1" t="s">
        <v>16233</v>
      </c>
      <c r="C971">
        <v>5013</v>
      </c>
      <c r="D971">
        <f t="shared" si="15"/>
        <v>5013</v>
      </c>
    </row>
    <row r="972" spans="1:4" ht="15" customHeight="1" x14ac:dyDescent="0.25">
      <c r="A972" s="1" t="s">
        <v>16234</v>
      </c>
      <c r="B972" s="1" t="s">
        <v>16235</v>
      </c>
      <c r="C972">
        <v>5013</v>
      </c>
      <c r="D972">
        <f t="shared" si="15"/>
        <v>5013</v>
      </c>
    </row>
    <row r="973" spans="1:4" ht="15" customHeight="1" x14ac:dyDescent="0.25">
      <c r="A973" s="1" t="s">
        <v>16236</v>
      </c>
      <c r="B973" s="1" t="s">
        <v>16237</v>
      </c>
      <c r="C973">
        <v>5013</v>
      </c>
      <c r="D973">
        <f t="shared" si="15"/>
        <v>5013</v>
      </c>
    </row>
    <row r="974" spans="1:4" ht="15" customHeight="1" x14ac:dyDescent="0.25">
      <c r="A974" s="1" t="s">
        <v>16238</v>
      </c>
      <c r="B974" s="1" t="s">
        <v>16239</v>
      </c>
      <c r="C974">
        <v>5013</v>
      </c>
      <c r="D974">
        <f t="shared" si="15"/>
        <v>5013</v>
      </c>
    </row>
    <row r="975" spans="1:4" ht="15" customHeight="1" x14ac:dyDescent="0.25">
      <c r="A975" s="1" t="s">
        <v>16240</v>
      </c>
      <c r="B975" s="1" t="s">
        <v>16241</v>
      </c>
      <c r="C975">
        <v>5013</v>
      </c>
      <c r="D975">
        <f t="shared" si="15"/>
        <v>5013</v>
      </c>
    </row>
    <row r="976" spans="1:4" ht="15" customHeight="1" x14ac:dyDescent="0.25">
      <c r="A976" s="1" t="s">
        <v>16242</v>
      </c>
      <c r="B976" s="1" t="s">
        <v>16243</v>
      </c>
      <c r="C976">
        <v>5013</v>
      </c>
      <c r="D976">
        <f t="shared" si="15"/>
        <v>5013</v>
      </c>
    </row>
    <row r="977" spans="1:4" ht="15" customHeight="1" x14ac:dyDescent="0.25">
      <c r="A977" s="1" t="s">
        <v>16244</v>
      </c>
      <c r="B977" s="1" t="s">
        <v>16245</v>
      </c>
      <c r="C977">
        <v>5013</v>
      </c>
      <c r="D977">
        <f t="shared" si="15"/>
        <v>5013</v>
      </c>
    </row>
    <row r="978" spans="1:4" ht="15" customHeight="1" x14ac:dyDescent="0.25">
      <c r="A978" s="1" t="s">
        <v>16246</v>
      </c>
      <c r="B978" s="1" t="s">
        <v>16247</v>
      </c>
      <c r="C978">
        <v>5013</v>
      </c>
      <c r="D978">
        <f t="shared" si="15"/>
        <v>5013</v>
      </c>
    </row>
    <row r="979" spans="1:4" ht="15" customHeight="1" x14ac:dyDescent="0.25">
      <c r="A979" s="1" t="s">
        <v>16248</v>
      </c>
      <c r="B979" s="1" t="s">
        <v>16249</v>
      </c>
      <c r="C979">
        <v>5013</v>
      </c>
      <c r="D979">
        <f t="shared" si="15"/>
        <v>5013</v>
      </c>
    </row>
    <row r="980" spans="1:4" ht="15" customHeight="1" x14ac:dyDescent="0.25">
      <c r="A980" s="1" t="s">
        <v>16250</v>
      </c>
      <c r="B980" s="1" t="s">
        <v>16251</v>
      </c>
      <c r="C980">
        <v>5013</v>
      </c>
      <c r="D980">
        <f t="shared" si="15"/>
        <v>5013</v>
      </c>
    </row>
    <row r="981" spans="1:4" ht="15" customHeight="1" x14ac:dyDescent="0.25">
      <c r="A981" s="1" t="s">
        <v>16252</v>
      </c>
      <c r="B981" s="1" t="s">
        <v>16253</v>
      </c>
      <c r="C981">
        <v>5013</v>
      </c>
      <c r="D981">
        <f t="shared" si="15"/>
        <v>5013</v>
      </c>
    </row>
    <row r="982" spans="1:4" ht="15" customHeight="1" x14ac:dyDescent="0.25">
      <c r="A982" s="1" t="s">
        <v>16254</v>
      </c>
      <c r="B982" s="1" t="s">
        <v>16255</v>
      </c>
      <c r="C982">
        <v>5013</v>
      </c>
      <c r="D982">
        <f t="shared" si="15"/>
        <v>5013</v>
      </c>
    </row>
    <row r="983" spans="1:4" ht="15" customHeight="1" x14ac:dyDescent="0.25">
      <c r="A983" s="1" t="s">
        <v>7956</v>
      </c>
      <c r="B983" s="1" t="s">
        <v>16256</v>
      </c>
      <c r="C983">
        <v>5517</v>
      </c>
      <c r="D983">
        <f t="shared" si="15"/>
        <v>5517</v>
      </c>
    </row>
    <row r="984" spans="1:4" ht="15" customHeight="1" x14ac:dyDescent="0.25">
      <c r="A984" s="1" t="s">
        <v>7955</v>
      </c>
      <c r="B984" s="1" t="s">
        <v>16257</v>
      </c>
      <c r="C984">
        <v>5517</v>
      </c>
      <c r="D984">
        <f t="shared" si="15"/>
        <v>5517</v>
      </c>
    </row>
    <row r="985" spans="1:4" ht="15" customHeight="1" x14ac:dyDescent="0.25">
      <c r="A985" s="1" t="s">
        <v>7954</v>
      </c>
      <c r="B985" s="1" t="s">
        <v>16258</v>
      </c>
      <c r="C985">
        <v>5517</v>
      </c>
      <c r="D985">
        <f t="shared" si="15"/>
        <v>5517</v>
      </c>
    </row>
    <row r="986" spans="1:4" ht="15" customHeight="1" x14ac:dyDescent="0.25">
      <c r="A986" s="1" t="s">
        <v>7953</v>
      </c>
      <c r="B986" s="1" t="s">
        <v>16259</v>
      </c>
      <c r="C986">
        <v>5517</v>
      </c>
      <c r="D986">
        <f t="shared" si="15"/>
        <v>5517</v>
      </c>
    </row>
    <row r="987" spans="1:4" ht="15" customHeight="1" x14ac:dyDescent="0.25">
      <c r="A987" s="1" t="s">
        <v>14792</v>
      </c>
      <c r="B987" s="1" t="s">
        <v>16260</v>
      </c>
      <c r="C987">
        <v>5517</v>
      </c>
      <c r="D987">
        <f t="shared" si="15"/>
        <v>5517</v>
      </c>
    </row>
    <row r="988" spans="1:4" ht="15" customHeight="1" x14ac:dyDescent="0.25">
      <c r="A988" s="1" t="s">
        <v>14791</v>
      </c>
      <c r="B988" s="1" t="s">
        <v>16261</v>
      </c>
      <c r="C988">
        <v>5517</v>
      </c>
      <c r="D988">
        <f t="shared" si="15"/>
        <v>5517</v>
      </c>
    </row>
    <row r="989" spans="1:4" ht="15" customHeight="1" x14ac:dyDescent="0.25">
      <c r="A989" s="1" t="s">
        <v>14790</v>
      </c>
      <c r="B989" s="1" t="s">
        <v>16262</v>
      </c>
      <c r="C989">
        <v>5517</v>
      </c>
      <c r="D989">
        <f t="shared" si="15"/>
        <v>5517</v>
      </c>
    </row>
    <row r="990" spans="1:4" ht="15" customHeight="1" x14ac:dyDescent="0.25">
      <c r="A990" s="1" t="s">
        <v>14789</v>
      </c>
      <c r="B990" s="1" t="s">
        <v>16263</v>
      </c>
      <c r="C990">
        <v>5739</v>
      </c>
      <c r="D990">
        <f t="shared" si="15"/>
        <v>5739</v>
      </c>
    </row>
    <row r="991" spans="1:4" ht="15" customHeight="1" x14ac:dyDescent="0.25">
      <c r="A991" s="1" t="s">
        <v>7952</v>
      </c>
      <c r="B991" s="1" t="s">
        <v>16264</v>
      </c>
      <c r="C991">
        <v>5517</v>
      </c>
      <c r="D991">
        <f t="shared" si="15"/>
        <v>5517</v>
      </c>
    </row>
    <row r="992" spans="1:4" ht="15" customHeight="1" x14ac:dyDescent="0.25">
      <c r="A992" s="1" t="s">
        <v>7951</v>
      </c>
      <c r="B992" s="1" t="s">
        <v>16265</v>
      </c>
      <c r="C992">
        <v>5517</v>
      </c>
      <c r="D992">
        <f t="shared" si="15"/>
        <v>5517</v>
      </c>
    </row>
    <row r="993" spans="1:4" ht="15" customHeight="1" x14ac:dyDescent="0.25">
      <c r="A993" s="1" t="s">
        <v>7950</v>
      </c>
      <c r="B993" s="1" t="s">
        <v>16266</v>
      </c>
      <c r="C993">
        <v>5517</v>
      </c>
      <c r="D993">
        <f t="shared" si="15"/>
        <v>5517</v>
      </c>
    </row>
    <row r="994" spans="1:4" ht="15" customHeight="1" x14ac:dyDescent="0.25">
      <c r="A994" s="1" t="s">
        <v>7949</v>
      </c>
      <c r="B994" s="1" t="s">
        <v>16267</v>
      </c>
      <c r="C994">
        <v>5517</v>
      </c>
      <c r="D994">
        <f t="shared" si="15"/>
        <v>5517</v>
      </c>
    </row>
    <row r="995" spans="1:4" ht="15" customHeight="1" x14ac:dyDescent="0.25">
      <c r="A995" s="1" t="s">
        <v>14788</v>
      </c>
      <c r="B995" s="1" t="s">
        <v>16268</v>
      </c>
      <c r="C995">
        <v>5517</v>
      </c>
      <c r="D995">
        <f t="shared" si="15"/>
        <v>5517</v>
      </c>
    </row>
    <row r="996" spans="1:4" ht="15" customHeight="1" x14ac:dyDescent="0.25">
      <c r="A996" s="1" t="s">
        <v>14787</v>
      </c>
      <c r="B996" s="1" t="s">
        <v>16269</v>
      </c>
      <c r="C996">
        <v>5517</v>
      </c>
      <c r="D996">
        <f t="shared" si="15"/>
        <v>5517</v>
      </c>
    </row>
    <row r="997" spans="1:4" ht="15" customHeight="1" x14ac:dyDescent="0.25">
      <c r="A997" s="1" t="s">
        <v>14786</v>
      </c>
      <c r="B997" s="1" t="s">
        <v>16270</v>
      </c>
      <c r="C997">
        <v>5517</v>
      </c>
      <c r="D997">
        <f t="shared" si="15"/>
        <v>5517</v>
      </c>
    </row>
    <row r="998" spans="1:4" ht="15" customHeight="1" x14ac:dyDescent="0.25">
      <c r="A998" s="1" t="s">
        <v>14785</v>
      </c>
      <c r="B998" s="1" t="s">
        <v>16271</v>
      </c>
      <c r="C998">
        <v>5739</v>
      </c>
      <c r="D998">
        <f t="shared" si="15"/>
        <v>5739</v>
      </c>
    </row>
    <row r="999" spans="1:4" ht="15" customHeight="1" x14ac:dyDescent="0.25">
      <c r="A999" s="1" t="s">
        <v>16272</v>
      </c>
      <c r="B999" s="1" t="s">
        <v>16273</v>
      </c>
      <c r="C999">
        <v>5123</v>
      </c>
      <c r="D999">
        <f t="shared" si="15"/>
        <v>5123</v>
      </c>
    </row>
    <row r="1000" spans="1:4" ht="15" customHeight="1" x14ac:dyDescent="0.25">
      <c r="A1000" s="1" t="s">
        <v>16274</v>
      </c>
      <c r="B1000" s="1" t="s">
        <v>16275</v>
      </c>
      <c r="C1000">
        <v>5123</v>
      </c>
      <c r="D1000">
        <f t="shared" si="15"/>
        <v>5123</v>
      </c>
    </row>
    <row r="1001" spans="1:4" ht="15" customHeight="1" x14ac:dyDescent="0.25">
      <c r="A1001" s="1" t="s">
        <v>16276</v>
      </c>
      <c r="B1001" s="1" t="s">
        <v>16277</v>
      </c>
      <c r="C1001">
        <v>5123</v>
      </c>
      <c r="D1001">
        <f t="shared" si="15"/>
        <v>5123</v>
      </c>
    </row>
    <row r="1002" spans="1:4" ht="15" customHeight="1" x14ac:dyDescent="0.25">
      <c r="A1002" s="1" t="s">
        <v>16278</v>
      </c>
      <c r="B1002" s="1" t="s">
        <v>16279</v>
      </c>
      <c r="C1002">
        <v>5123</v>
      </c>
      <c r="D1002">
        <f t="shared" si="15"/>
        <v>5123</v>
      </c>
    </row>
    <row r="1003" spans="1:4" ht="15" customHeight="1" x14ac:dyDescent="0.25">
      <c r="A1003" s="1" t="s">
        <v>16280</v>
      </c>
      <c r="B1003" s="1" t="s">
        <v>16281</v>
      </c>
      <c r="C1003">
        <v>5123</v>
      </c>
      <c r="D1003">
        <f t="shared" si="15"/>
        <v>5123</v>
      </c>
    </row>
    <row r="1004" spans="1:4" ht="15" customHeight="1" x14ac:dyDescent="0.25">
      <c r="A1004" s="1" t="s">
        <v>16282</v>
      </c>
      <c r="B1004" s="1" t="s">
        <v>16283</v>
      </c>
      <c r="C1004">
        <v>5123</v>
      </c>
      <c r="D1004">
        <f t="shared" si="15"/>
        <v>5123</v>
      </c>
    </row>
    <row r="1005" spans="1:4" ht="15" customHeight="1" x14ac:dyDescent="0.25">
      <c r="A1005" s="1" t="s">
        <v>16284</v>
      </c>
      <c r="B1005" s="1" t="s">
        <v>16285</v>
      </c>
      <c r="C1005">
        <v>5123</v>
      </c>
      <c r="D1005">
        <f t="shared" si="15"/>
        <v>5123</v>
      </c>
    </row>
    <row r="1006" spans="1:4" ht="15" customHeight="1" x14ac:dyDescent="0.25">
      <c r="A1006" s="1" t="s">
        <v>16286</v>
      </c>
      <c r="B1006" s="1" t="s">
        <v>16287</v>
      </c>
      <c r="C1006">
        <v>5123</v>
      </c>
      <c r="D1006">
        <f t="shared" si="15"/>
        <v>5123</v>
      </c>
    </row>
    <row r="1007" spans="1:4" ht="15" customHeight="1" x14ac:dyDescent="0.25">
      <c r="A1007" s="1" t="s">
        <v>16288</v>
      </c>
      <c r="B1007" s="1" t="s">
        <v>16289</v>
      </c>
      <c r="C1007">
        <v>5123</v>
      </c>
      <c r="D1007">
        <f t="shared" si="15"/>
        <v>5123</v>
      </c>
    </row>
    <row r="1008" spans="1:4" ht="15" customHeight="1" x14ac:dyDescent="0.25">
      <c r="A1008" s="1" t="s">
        <v>16290</v>
      </c>
      <c r="B1008" s="1" t="s">
        <v>16291</v>
      </c>
      <c r="C1008">
        <v>5123</v>
      </c>
      <c r="D1008">
        <f t="shared" si="15"/>
        <v>5123</v>
      </c>
    </row>
    <row r="1009" spans="1:4" ht="15" customHeight="1" x14ac:dyDescent="0.25">
      <c r="A1009" s="1" t="s">
        <v>16292</v>
      </c>
      <c r="B1009" s="1" t="s">
        <v>16293</v>
      </c>
      <c r="C1009">
        <v>5123</v>
      </c>
      <c r="D1009">
        <f t="shared" si="15"/>
        <v>5123</v>
      </c>
    </row>
    <row r="1010" spans="1:4" ht="15" customHeight="1" x14ac:dyDescent="0.25">
      <c r="A1010" s="1" t="s">
        <v>16294</v>
      </c>
      <c r="B1010" s="1" t="s">
        <v>16295</v>
      </c>
      <c r="C1010">
        <v>5123</v>
      </c>
      <c r="D1010">
        <f t="shared" si="15"/>
        <v>5123</v>
      </c>
    </row>
    <row r="1011" spans="1:4" ht="15" customHeight="1" x14ac:dyDescent="0.25">
      <c r="A1011" s="1" t="s">
        <v>16296</v>
      </c>
      <c r="B1011" s="1" t="s">
        <v>16297</v>
      </c>
      <c r="C1011">
        <v>5123</v>
      </c>
      <c r="D1011">
        <f t="shared" si="15"/>
        <v>5123</v>
      </c>
    </row>
    <row r="1012" spans="1:4" ht="15" customHeight="1" x14ac:dyDescent="0.25">
      <c r="A1012" s="1" t="s">
        <v>16298</v>
      </c>
      <c r="B1012" s="1" t="s">
        <v>16299</v>
      </c>
      <c r="C1012">
        <v>5123</v>
      </c>
      <c r="D1012">
        <f t="shared" si="15"/>
        <v>5123</v>
      </c>
    </row>
    <row r="1013" spans="1:4" ht="15" customHeight="1" x14ac:dyDescent="0.25">
      <c r="A1013" s="1" t="s">
        <v>16300</v>
      </c>
      <c r="B1013" s="1" t="s">
        <v>16301</v>
      </c>
      <c r="C1013">
        <v>5123</v>
      </c>
      <c r="D1013">
        <f t="shared" si="15"/>
        <v>5123</v>
      </c>
    </row>
    <row r="1014" spans="1:4" ht="15" customHeight="1" x14ac:dyDescent="0.25">
      <c r="A1014" s="1" t="s">
        <v>16302</v>
      </c>
      <c r="B1014" s="1" t="s">
        <v>16303</v>
      </c>
      <c r="C1014">
        <v>5123</v>
      </c>
      <c r="D1014">
        <f t="shared" si="15"/>
        <v>5123</v>
      </c>
    </row>
    <row r="1015" spans="1:4" ht="15" customHeight="1" x14ac:dyDescent="0.25">
      <c r="A1015" s="1" t="s">
        <v>16304</v>
      </c>
      <c r="B1015" s="1" t="s">
        <v>16305</v>
      </c>
      <c r="C1015">
        <v>5013</v>
      </c>
      <c r="D1015">
        <f t="shared" si="15"/>
        <v>5013</v>
      </c>
    </row>
    <row r="1016" spans="1:4" ht="15" customHeight="1" x14ac:dyDescent="0.25">
      <c r="A1016" s="1" t="s">
        <v>16306</v>
      </c>
      <c r="B1016" s="1" t="s">
        <v>16307</v>
      </c>
      <c r="C1016">
        <v>5013</v>
      </c>
      <c r="D1016">
        <f t="shared" si="15"/>
        <v>5013</v>
      </c>
    </row>
    <row r="1017" spans="1:4" ht="15" customHeight="1" x14ac:dyDescent="0.25">
      <c r="A1017" s="1" t="s">
        <v>16308</v>
      </c>
      <c r="B1017" s="1" t="s">
        <v>16309</v>
      </c>
      <c r="C1017">
        <v>5013</v>
      </c>
      <c r="D1017">
        <f t="shared" si="15"/>
        <v>5013</v>
      </c>
    </row>
    <row r="1018" spans="1:4" ht="15" customHeight="1" x14ac:dyDescent="0.25">
      <c r="A1018" s="1" t="s">
        <v>16310</v>
      </c>
      <c r="B1018" s="1" t="s">
        <v>16311</v>
      </c>
      <c r="C1018">
        <v>5013</v>
      </c>
      <c r="D1018">
        <f t="shared" si="15"/>
        <v>5013</v>
      </c>
    </row>
    <row r="1019" spans="1:4" ht="15" customHeight="1" x14ac:dyDescent="0.25">
      <c r="A1019" s="1" t="s">
        <v>16312</v>
      </c>
      <c r="B1019" s="1" t="s">
        <v>16313</v>
      </c>
      <c r="C1019">
        <v>5013</v>
      </c>
      <c r="D1019">
        <f t="shared" si="15"/>
        <v>5013</v>
      </c>
    </row>
    <row r="1020" spans="1:4" ht="15" customHeight="1" x14ac:dyDescent="0.25">
      <c r="A1020" s="1" t="s">
        <v>16314</v>
      </c>
      <c r="B1020" s="1" t="s">
        <v>16315</v>
      </c>
      <c r="C1020">
        <v>5013</v>
      </c>
      <c r="D1020">
        <f t="shared" si="15"/>
        <v>5013</v>
      </c>
    </row>
    <row r="1021" spans="1:4" ht="15" customHeight="1" x14ac:dyDescent="0.25">
      <c r="A1021" s="1" t="s">
        <v>16316</v>
      </c>
      <c r="B1021" s="1" t="s">
        <v>16317</v>
      </c>
      <c r="C1021">
        <v>5013</v>
      </c>
      <c r="D1021">
        <f t="shared" si="15"/>
        <v>5013</v>
      </c>
    </row>
    <row r="1022" spans="1:4" ht="15" customHeight="1" x14ac:dyDescent="0.25">
      <c r="A1022" s="1" t="s">
        <v>16318</v>
      </c>
      <c r="B1022" s="1" t="s">
        <v>16319</v>
      </c>
      <c r="C1022">
        <v>5013</v>
      </c>
      <c r="D1022">
        <f t="shared" si="15"/>
        <v>5013</v>
      </c>
    </row>
    <row r="1023" spans="1:4" ht="15" customHeight="1" x14ac:dyDescent="0.25">
      <c r="A1023" s="1" t="s">
        <v>16320</v>
      </c>
      <c r="B1023" s="1" t="s">
        <v>16321</v>
      </c>
      <c r="C1023">
        <v>5013</v>
      </c>
      <c r="D1023">
        <f t="shared" si="15"/>
        <v>5013</v>
      </c>
    </row>
    <row r="1024" spans="1:4" ht="15" customHeight="1" x14ac:dyDescent="0.25">
      <c r="A1024" s="1" t="s">
        <v>16322</v>
      </c>
      <c r="B1024" s="1" t="s">
        <v>16323</v>
      </c>
      <c r="C1024">
        <v>5013</v>
      </c>
      <c r="D1024">
        <f t="shared" si="15"/>
        <v>5013</v>
      </c>
    </row>
    <row r="1025" spans="1:4" ht="15" customHeight="1" x14ac:dyDescent="0.25">
      <c r="A1025" s="1" t="s">
        <v>16324</v>
      </c>
      <c r="B1025" s="1" t="s">
        <v>16325</v>
      </c>
      <c r="C1025">
        <v>5013</v>
      </c>
      <c r="D1025">
        <f t="shared" si="15"/>
        <v>5013</v>
      </c>
    </row>
    <row r="1026" spans="1:4" ht="15" customHeight="1" x14ac:dyDescent="0.25">
      <c r="A1026" s="1" t="s">
        <v>16326</v>
      </c>
      <c r="B1026" s="1" t="s">
        <v>16327</v>
      </c>
      <c r="C1026">
        <v>5013</v>
      </c>
      <c r="D1026">
        <f t="shared" si="15"/>
        <v>5013</v>
      </c>
    </row>
    <row r="1027" spans="1:4" ht="15" customHeight="1" x14ac:dyDescent="0.25">
      <c r="A1027" s="1" t="s">
        <v>16328</v>
      </c>
      <c r="B1027" s="1" t="s">
        <v>16329</v>
      </c>
      <c r="C1027">
        <v>5013</v>
      </c>
      <c r="D1027">
        <f t="shared" si="15"/>
        <v>5013</v>
      </c>
    </row>
    <row r="1028" spans="1:4" ht="15" customHeight="1" x14ac:dyDescent="0.25">
      <c r="A1028" s="1" t="s">
        <v>16330</v>
      </c>
      <c r="B1028" s="1" t="s">
        <v>16331</v>
      </c>
      <c r="C1028">
        <v>5013</v>
      </c>
      <c r="D1028">
        <f t="shared" si="15"/>
        <v>5013</v>
      </c>
    </row>
    <row r="1029" spans="1:4" ht="15" customHeight="1" x14ac:dyDescent="0.25">
      <c r="A1029" s="1" t="s">
        <v>16332</v>
      </c>
      <c r="B1029" s="1" t="s">
        <v>16333</v>
      </c>
      <c r="C1029">
        <v>5013</v>
      </c>
      <c r="D1029">
        <f t="shared" si="15"/>
        <v>5013</v>
      </c>
    </row>
    <row r="1030" spans="1:4" ht="15" customHeight="1" x14ac:dyDescent="0.25">
      <c r="A1030" s="1" t="s">
        <v>16334</v>
      </c>
      <c r="B1030" s="1" t="s">
        <v>16335</v>
      </c>
      <c r="C1030">
        <v>5013</v>
      </c>
      <c r="D1030">
        <f t="shared" si="15"/>
        <v>5013</v>
      </c>
    </row>
    <row r="1031" spans="1:4" ht="15" customHeight="1" x14ac:dyDescent="0.25">
      <c r="A1031" s="1" t="s">
        <v>14784</v>
      </c>
      <c r="B1031" s="1" t="s">
        <v>16336</v>
      </c>
      <c r="C1031">
        <v>5790</v>
      </c>
      <c r="D1031">
        <f t="shared" ref="D1031:D1094" si="16">ROUND(C1031*(1-$B$3),0)</f>
        <v>5790</v>
      </c>
    </row>
    <row r="1032" spans="1:4" ht="15" customHeight="1" x14ac:dyDescent="0.25">
      <c r="A1032" s="1" t="s">
        <v>14783</v>
      </c>
      <c r="B1032" s="1" t="s">
        <v>16337</v>
      </c>
      <c r="C1032">
        <v>5790</v>
      </c>
      <c r="D1032">
        <f t="shared" si="16"/>
        <v>5790</v>
      </c>
    </row>
    <row r="1033" spans="1:4" ht="15" customHeight="1" x14ac:dyDescent="0.25">
      <c r="A1033" s="1" t="s">
        <v>14782</v>
      </c>
      <c r="B1033" s="1" t="s">
        <v>16338</v>
      </c>
      <c r="C1033">
        <v>5790</v>
      </c>
      <c r="D1033">
        <f t="shared" si="16"/>
        <v>5790</v>
      </c>
    </row>
    <row r="1034" spans="1:4" ht="15" customHeight="1" x14ac:dyDescent="0.25">
      <c r="A1034" s="1" t="s">
        <v>14781</v>
      </c>
      <c r="B1034" s="1" t="s">
        <v>16339</v>
      </c>
      <c r="C1034">
        <v>5790</v>
      </c>
      <c r="D1034">
        <f t="shared" si="16"/>
        <v>5790</v>
      </c>
    </row>
    <row r="1035" spans="1:4" ht="15" customHeight="1" x14ac:dyDescent="0.25">
      <c r="A1035" s="1" t="s">
        <v>14780</v>
      </c>
      <c r="B1035" s="1" t="s">
        <v>16340</v>
      </c>
      <c r="C1035">
        <v>5790</v>
      </c>
      <c r="D1035">
        <f t="shared" si="16"/>
        <v>5790</v>
      </c>
    </row>
    <row r="1036" spans="1:4" ht="15" customHeight="1" x14ac:dyDescent="0.25">
      <c r="A1036" s="1" t="s">
        <v>14779</v>
      </c>
      <c r="B1036" s="1" t="s">
        <v>16341</v>
      </c>
      <c r="C1036">
        <v>5790</v>
      </c>
      <c r="D1036">
        <f t="shared" si="16"/>
        <v>5790</v>
      </c>
    </row>
    <row r="1037" spans="1:4" ht="15" customHeight="1" x14ac:dyDescent="0.25">
      <c r="A1037" s="1" t="s">
        <v>14778</v>
      </c>
      <c r="B1037" s="1" t="s">
        <v>16342</v>
      </c>
      <c r="C1037">
        <v>5790</v>
      </c>
      <c r="D1037">
        <f t="shared" si="16"/>
        <v>5790</v>
      </c>
    </row>
    <row r="1038" spans="1:4" ht="15" customHeight="1" x14ac:dyDescent="0.25">
      <c r="A1038" s="1" t="s">
        <v>14777</v>
      </c>
      <c r="B1038" s="1" t="s">
        <v>16343</v>
      </c>
      <c r="C1038">
        <v>5790</v>
      </c>
      <c r="D1038">
        <f t="shared" si="16"/>
        <v>5790</v>
      </c>
    </row>
    <row r="1039" spans="1:4" ht="15" customHeight="1" x14ac:dyDescent="0.25">
      <c r="A1039" s="1" t="s">
        <v>14776</v>
      </c>
      <c r="B1039" s="1" t="s">
        <v>16344</v>
      </c>
      <c r="C1039">
        <v>5790</v>
      </c>
      <c r="D1039">
        <f t="shared" si="16"/>
        <v>5790</v>
      </c>
    </row>
    <row r="1040" spans="1:4" ht="15" customHeight="1" x14ac:dyDescent="0.25">
      <c r="A1040" s="1" t="s">
        <v>14775</v>
      </c>
      <c r="B1040" s="1" t="s">
        <v>16345</v>
      </c>
      <c r="C1040">
        <v>5790</v>
      </c>
      <c r="D1040">
        <f t="shared" si="16"/>
        <v>5790</v>
      </c>
    </row>
    <row r="1041" spans="1:4" ht="15" customHeight="1" x14ac:dyDescent="0.25">
      <c r="A1041" s="1" t="s">
        <v>14774</v>
      </c>
      <c r="B1041" s="1" t="s">
        <v>16346</v>
      </c>
      <c r="C1041">
        <v>5790</v>
      </c>
      <c r="D1041">
        <f t="shared" si="16"/>
        <v>5790</v>
      </c>
    </row>
    <row r="1042" spans="1:4" ht="15" customHeight="1" x14ac:dyDescent="0.25">
      <c r="A1042" s="1" t="s">
        <v>14773</v>
      </c>
      <c r="B1042" s="1" t="s">
        <v>16347</v>
      </c>
      <c r="C1042">
        <v>5790</v>
      </c>
      <c r="D1042">
        <f t="shared" si="16"/>
        <v>5790</v>
      </c>
    </row>
    <row r="1043" spans="1:4" ht="15" customHeight="1" x14ac:dyDescent="0.25">
      <c r="A1043" s="1" t="s">
        <v>14772</v>
      </c>
      <c r="B1043" s="1" t="s">
        <v>16348</v>
      </c>
      <c r="C1043">
        <v>5790</v>
      </c>
      <c r="D1043">
        <f t="shared" si="16"/>
        <v>5790</v>
      </c>
    </row>
    <row r="1044" spans="1:4" ht="15" customHeight="1" x14ac:dyDescent="0.25">
      <c r="A1044" s="1" t="s">
        <v>14771</v>
      </c>
      <c r="B1044" s="1" t="s">
        <v>16349</v>
      </c>
      <c r="C1044">
        <v>5790</v>
      </c>
      <c r="D1044">
        <f t="shared" si="16"/>
        <v>5790</v>
      </c>
    </row>
    <row r="1045" spans="1:4" ht="15" customHeight="1" x14ac:dyDescent="0.25">
      <c r="A1045" s="1" t="s">
        <v>7948</v>
      </c>
      <c r="B1045" s="1" t="s">
        <v>16350</v>
      </c>
      <c r="C1045">
        <v>17468</v>
      </c>
      <c r="D1045">
        <f t="shared" si="16"/>
        <v>17468</v>
      </c>
    </row>
    <row r="1046" spans="1:4" ht="15" customHeight="1" x14ac:dyDescent="0.25">
      <c r="A1046" s="1" t="s">
        <v>7947</v>
      </c>
      <c r="B1046" s="1" t="s">
        <v>16351</v>
      </c>
      <c r="C1046">
        <v>17293</v>
      </c>
      <c r="D1046">
        <f t="shared" si="16"/>
        <v>17293</v>
      </c>
    </row>
    <row r="1047" spans="1:4" ht="15" customHeight="1" x14ac:dyDescent="0.25">
      <c r="A1047" s="1" t="s">
        <v>7946</v>
      </c>
      <c r="B1047" s="1" t="s">
        <v>16352</v>
      </c>
      <c r="C1047">
        <v>17293</v>
      </c>
      <c r="D1047">
        <f t="shared" si="16"/>
        <v>17293</v>
      </c>
    </row>
    <row r="1048" spans="1:4" ht="15" customHeight="1" x14ac:dyDescent="0.25">
      <c r="A1048" s="1" t="s">
        <v>7945</v>
      </c>
      <c r="B1048" s="1" t="s">
        <v>16353</v>
      </c>
      <c r="C1048">
        <v>17293</v>
      </c>
      <c r="D1048">
        <f t="shared" si="16"/>
        <v>17293</v>
      </c>
    </row>
    <row r="1049" spans="1:4" ht="15" customHeight="1" x14ac:dyDescent="0.25">
      <c r="A1049" s="1" t="s">
        <v>7944</v>
      </c>
      <c r="B1049" s="1" t="s">
        <v>16354</v>
      </c>
      <c r="C1049">
        <v>17293</v>
      </c>
      <c r="D1049">
        <f t="shared" si="16"/>
        <v>17293</v>
      </c>
    </row>
    <row r="1050" spans="1:4" ht="15" customHeight="1" x14ac:dyDescent="0.25">
      <c r="A1050" s="1" t="s">
        <v>7943</v>
      </c>
      <c r="B1050" s="1" t="s">
        <v>16355</v>
      </c>
      <c r="C1050">
        <v>17293</v>
      </c>
      <c r="D1050">
        <f t="shared" si="16"/>
        <v>17293</v>
      </c>
    </row>
    <row r="1051" spans="1:4" ht="15" customHeight="1" x14ac:dyDescent="0.25">
      <c r="A1051" s="1" t="s">
        <v>7942</v>
      </c>
      <c r="B1051" s="1" t="s">
        <v>16356</v>
      </c>
      <c r="C1051">
        <v>17293</v>
      </c>
      <c r="D1051">
        <f t="shared" si="16"/>
        <v>17293</v>
      </c>
    </row>
    <row r="1052" spans="1:4" ht="15" customHeight="1" x14ac:dyDescent="0.25">
      <c r="A1052" s="1" t="s">
        <v>7941</v>
      </c>
      <c r="B1052" s="1" t="s">
        <v>16357</v>
      </c>
      <c r="C1052">
        <v>16642</v>
      </c>
      <c r="D1052">
        <f t="shared" si="16"/>
        <v>16642</v>
      </c>
    </row>
    <row r="1053" spans="1:4" ht="15" customHeight="1" x14ac:dyDescent="0.25">
      <c r="A1053" s="1" t="s">
        <v>7940</v>
      </c>
      <c r="B1053" s="1" t="s">
        <v>16358</v>
      </c>
      <c r="C1053">
        <v>16478</v>
      </c>
      <c r="D1053">
        <f t="shared" si="16"/>
        <v>16478</v>
      </c>
    </row>
    <row r="1054" spans="1:4" ht="15" customHeight="1" x14ac:dyDescent="0.25">
      <c r="A1054" s="1" t="s">
        <v>7939</v>
      </c>
      <c r="B1054" s="1" t="s">
        <v>16359</v>
      </c>
      <c r="C1054">
        <v>16478</v>
      </c>
      <c r="D1054">
        <f t="shared" si="16"/>
        <v>16478</v>
      </c>
    </row>
    <row r="1055" spans="1:4" ht="15" customHeight="1" x14ac:dyDescent="0.25">
      <c r="A1055" s="1" t="s">
        <v>7938</v>
      </c>
      <c r="B1055" s="1" t="s">
        <v>16360</v>
      </c>
      <c r="C1055">
        <v>16478</v>
      </c>
      <c r="D1055">
        <f t="shared" si="16"/>
        <v>16478</v>
      </c>
    </row>
    <row r="1056" spans="1:4" ht="15" customHeight="1" x14ac:dyDescent="0.25">
      <c r="A1056" s="1" t="s">
        <v>7937</v>
      </c>
      <c r="B1056" s="1" t="s">
        <v>16361</v>
      </c>
      <c r="C1056">
        <v>16478</v>
      </c>
      <c r="D1056">
        <f t="shared" si="16"/>
        <v>16478</v>
      </c>
    </row>
    <row r="1057" spans="1:4" ht="15" customHeight="1" x14ac:dyDescent="0.25">
      <c r="A1057" s="1" t="s">
        <v>7936</v>
      </c>
      <c r="B1057" s="1" t="s">
        <v>16362</v>
      </c>
      <c r="C1057">
        <v>16478</v>
      </c>
      <c r="D1057">
        <f t="shared" si="16"/>
        <v>16478</v>
      </c>
    </row>
    <row r="1058" spans="1:4" ht="15" customHeight="1" x14ac:dyDescent="0.25">
      <c r="A1058" s="1" t="s">
        <v>7935</v>
      </c>
      <c r="B1058" s="1" t="s">
        <v>16363</v>
      </c>
      <c r="C1058">
        <v>16478</v>
      </c>
      <c r="D1058">
        <f t="shared" si="16"/>
        <v>16478</v>
      </c>
    </row>
    <row r="1059" spans="1:4" ht="15" customHeight="1" x14ac:dyDescent="0.25">
      <c r="A1059" s="1" t="s">
        <v>7934</v>
      </c>
      <c r="B1059" s="1" t="s">
        <v>16364</v>
      </c>
      <c r="C1059">
        <v>14033</v>
      </c>
      <c r="D1059">
        <f t="shared" si="16"/>
        <v>14033</v>
      </c>
    </row>
    <row r="1060" spans="1:4" ht="15" customHeight="1" x14ac:dyDescent="0.25">
      <c r="A1060" s="1" t="s">
        <v>7933</v>
      </c>
      <c r="B1060" s="1" t="s">
        <v>16365</v>
      </c>
      <c r="C1060">
        <v>13898</v>
      </c>
      <c r="D1060">
        <f t="shared" si="16"/>
        <v>13898</v>
      </c>
    </row>
    <row r="1061" spans="1:4" ht="15" customHeight="1" x14ac:dyDescent="0.25">
      <c r="A1061" s="1" t="s">
        <v>7932</v>
      </c>
      <c r="B1061" s="1" t="s">
        <v>16366</v>
      </c>
      <c r="C1061">
        <v>13898</v>
      </c>
      <c r="D1061">
        <f t="shared" si="16"/>
        <v>13898</v>
      </c>
    </row>
    <row r="1062" spans="1:4" ht="15" customHeight="1" x14ac:dyDescent="0.25">
      <c r="A1062" s="1" t="s">
        <v>7931</v>
      </c>
      <c r="B1062" s="1" t="s">
        <v>16367</v>
      </c>
      <c r="C1062">
        <v>13898</v>
      </c>
      <c r="D1062">
        <f t="shared" si="16"/>
        <v>13898</v>
      </c>
    </row>
    <row r="1063" spans="1:4" ht="15" customHeight="1" x14ac:dyDescent="0.25">
      <c r="A1063" s="1" t="s">
        <v>7930</v>
      </c>
      <c r="B1063" s="1" t="s">
        <v>16368</v>
      </c>
      <c r="C1063">
        <v>13898</v>
      </c>
      <c r="D1063">
        <f t="shared" si="16"/>
        <v>13898</v>
      </c>
    </row>
    <row r="1064" spans="1:4" ht="15" customHeight="1" x14ac:dyDescent="0.25">
      <c r="A1064" s="1" t="s">
        <v>7929</v>
      </c>
      <c r="B1064" s="1" t="s">
        <v>16369</v>
      </c>
      <c r="C1064">
        <v>13898</v>
      </c>
      <c r="D1064">
        <f t="shared" si="16"/>
        <v>13898</v>
      </c>
    </row>
    <row r="1065" spans="1:4" ht="15" customHeight="1" x14ac:dyDescent="0.25">
      <c r="A1065" s="1" t="s">
        <v>7928</v>
      </c>
      <c r="B1065" s="1" t="s">
        <v>16370</v>
      </c>
      <c r="C1065">
        <v>13898</v>
      </c>
      <c r="D1065">
        <f t="shared" si="16"/>
        <v>13898</v>
      </c>
    </row>
    <row r="1066" spans="1:4" ht="15" customHeight="1" x14ac:dyDescent="0.25">
      <c r="A1066" s="1" t="s">
        <v>7927</v>
      </c>
      <c r="B1066" s="1" t="s">
        <v>16371</v>
      </c>
      <c r="C1066">
        <v>13371</v>
      </c>
      <c r="D1066">
        <f t="shared" si="16"/>
        <v>13371</v>
      </c>
    </row>
    <row r="1067" spans="1:4" ht="15" customHeight="1" x14ac:dyDescent="0.25">
      <c r="A1067" s="1" t="s">
        <v>7926</v>
      </c>
      <c r="B1067" s="1" t="s">
        <v>16372</v>
      </c>
      <c r="C1067">
        <v>13241</v>
      </c>
      <c r="D1067">
        <f t="shared" si="16"/>
        <v>13241</v>
      </c>
    </row>
    <row r="1068" spans="1:4" ht="15" customHeight="1" x14ac:dyDescent="0.25">
      <c r="A1068" s="1" t="s">
        <v>7925</v>
      </c>
      <c r="B1068" s="1" t="s">
        <v>16373</v>
      </c>
      <c r="C1068">
        <v>13241</v>
      </c>
      <c r="D1068">
        <f t="shared" si="16"/>
        <v>13241</v>
      </c>
    </row>
    <row r="1069" spans="1:4" ht="15" customHeight="1" x14ac:dyDescent="0.25">
      <c r="A1069" s="1" t="s">
        <v>7924</v>
      </c>
      <c r="B1069" s="1" t="s">
        <v>16374</v>
      </c>
      <c r="C1069">
        <v>13241</v>
      </c>
      <c r="D1069">
        <f t="shared" si="16"/>
        <v>13241</v>
      </c>
    </row>
    <row r="1070" spans="1:4" ht="15" customHeight="1" x14ac:dyDescent="0.25">
      <c r="A1070" s="1" t="s">
        <v>7923</v>
      </c>
      <c r="B1070" s="1" t="s">
        <v>16375</v>
      </c>
      <c r="C1070">
        <v>13241</v>
      </c>
      <c r="D1070">
        <f t="shared" si="16"/>
        <v>13241</v>
      </c>
    </row>
    <row r="1071" spans="1:4" ht="15" customHeight="1" x14ac:dyDescent="0.25">
      <c r="A1071" s="1" t="s">
        <v>7922</v>
      </c>
      <c r="B1071" s="1" t="s">
        <v>16376</v>
      </c>
      <c r="C1071">
        <v>13241</v>
      </c>
      <c r="D1071">
        <f t="shared" si="16"/>
        <v>13241</v>
      </c>
    </row>
    <row r="1072" spans="1:4" ht="15" customHeight="1" x14ac:dyDescent="0.25">
      <c r="A1072" s="1" t="s">
        <v>7921</v>
      </c>
      <c r="B1072" s="1" t="s">
        <v>16377</v>
      </c>
      <c r="C1072">
        <v>13241</v>
      </c>
      <c r="D1072">
        <f t="shared" si="16"/>
        <v>13241</v>
      </c>
    </row>
    <row r="1073" spans="1:4" ht="15" customHeight="1" x14ac:dyDescent="0.25">
      <c r="A1073" s="1" t="s">
        <v>16378</v>
      </c>
      <c r="B1073" s="1" t="s">
        <v>16379</v>
      </c>
      <c r="C1073">
        <v>16944</v>
      </c>
      <c r="D1073">
        <f t="shared" si="16"/>
        <v>16944</v>
      </c>
    </row>
    <row r="1074" spans="1:4" ht="15" customHeight="1" x14ac:dyDescent="0.25">
      <c r="A1074" s="1" t="s">
        <v>16380</v>
      </c>
      <c r="B1074" s="1" t="s">
        <v>16381</v>
      </c>
      <c r="C1074">
        <v>16775</v>
      </c>
      <c r="D1074">
        <f t="shared" si="16"/>
        <v>16775</v>
      </c>
    </row>
    <row r="1075" spans="1:4" ht="15" customHeight="1" x14ac:dyDescent="0.25">
      <c r="A1075" s="1" t="s">
        <v>16382</v>
      </c>
      <c r="B1075" s="1" t="s">
        <v>16383</v>
      </c>
      <c r="C1075">
        <v>16775</v>
      </c>
      <c r="D1075">
        <f t="shared" si="16"/>
        <v>16775</v>
      </c>
    </row>
    <row r="1076" spans="1:4" ht="15" customHeight="1" x14ac:dyDescent="0.25">
      <c r="A1076" s="1" t="s">
        <v>16384</v>
      </c>
      <c r="B1076" s="1" t="s">
        <v>16385</v>
      </c>
      <c r="C1076">
        <v>16775</v>
      </c>
      <c r="D1076">
        <f t="shared" si="16"/>
        <v>16775</v>
      </c>
    </row>
    <row r="1077" spans="1:4" ht="15" customHeight="1" x14ac:dyDescent="0.25">
      <c r="A1077" s="1" t="s">
        <v>16386</v>
      </c>
      <c r="B1077" s="1" t="s">
        <v>16387</v>
      </c>
      <c r="C1077">
        <v>16775</v>
      </c>
      <c r="D1077">
        <f t="shared" si="16"/>
        <v>16775</v>
      </c>
    </row>
    <row r="1078" spans="1:4" ht="15" customHeight="1" x14ac:dyDescent="0.25">
      <c r="A1078" s="1" t="s">
        <v>16388</v>
      </c>
      <c r="B1078" s="1" t="s">
        <v>16389</v>
      </c>
      <c r="C1078">
        <v>16775</v>
      </c>
      <c r="D1078">
        <f t="shared" si="16"/>
        <v>16775</v>
      </c>
    </row>
    <row r="1079" spans="1:4" ht="15" customHeight="1" x14ac:dyDescent="0.25">
      <c r="A1079" s="1" t="s">
        <v>16390</v>
      </c>
      <c r="B1079" s="1" t="s">
        <v>16391</v>
      </c>
      <c r="C1079">
        <v>16775</v>
      </c>
      <c r="D1079">
        <f t="shared" si="16"/>
        <v>16775</v>
      </c>
    </row>
    <row r="1080" spans="1:4" ht="15" customHeight="1" x14ac:dyDescent="0.25">
      <c r="A1080" s="1" t="s">
        <v>16392</v>
      </c>
      <c r="B1080" s="1" t="s">
        <v>16393</v>
      </c>
      <c r="C1080">
        <v>16143</v>
      </c>
      <c r="D1080">
        <f t="shared" si="16"/>
        <v>16143</v>
      </c>
    </row>
    <row r="1081" spans="1:4" ht="15" customHeight="1" x14ac:dyDescent="0.25">
      <c r="A1081" s="1" t="s">
        <v>16394</v>
      </c>
      <c r="B1081" s="1" t="s">
        <v>16395</v>
      </c>
      <c r="C1081">
        <v>15984</v>
      </c>
      <c r="D1081">
        <f t="shared" si="16"/>
        <v>15984</v>
      </c>
    </row>
    <row r="1082" spans="1:4" ht="15" customHeight="1" x14ac:dyDescent="0.25">
      <c r="A1082" s="1" t="s">
        <v>16396</v>
      </c>
      <c r="B1082" s="1" t="s">
        <v>16397</v>
      </c>
      <c r="C1082">
        <v>15984</v>
      </c>
      <c r="D1082">
        <f t="shared" si="16"/>
        <v>15984</v>
      </c>
    </row>
    <row r="1083" spans="1:4" ht="15" customHeight="1" x14ac:dyDescent="0.25">
      <c r="A1083" s="1" t="s">
        <v>16398</v>
      </c>
      <c r="B1083" s="1" t="s">
        <v>16399</v>
      </c>
      <c r="C1083">
        <v>15984</v>
      </c>
      <c r="D1083">
        <f t="shared" si="16"/>
        <v>15984</v>
      </c>
    </row>
    <row r="1084" spans="1:4" ht="15" customHeight="1" x14ac:dyDescent="0.25">
      <c r="A1084" s="1" t="s">
        <v>16400</v>
      </c>
      <c r="B1084" s="1" t="s">
        <v>16401</v>
      </c>
      <c r="C1084">
        <v>15984</v>
      </c>
      <c r="D1084">
        <f t="shared" si="16"/>
        <v>15984</v>
      </c>
    </row>
    <row r="1085" spans="1:4" ht="15" customHeight="1" x14ac:dyDescent="0.25">
      <c r="A1085" s="1" t="s">
        <v>16402</v>
      </c>
      <c r="B1085" s="1" t="s">
        <v>16403</v>
      </c>
      <c r="C1085">
        <v>15984</v>
      </c>
      <c r="D1085">
        <f t="shared" si="16"/>
        <v>15984</v>
      </c>
    </row>
    <row r="1086" spans="1:4" ht="15" customHeight="1" x14ac:dyDescent="0.25">
      <c r="A1086" s="1" t="s">
        <v>16404</v>
      </c>
      <c r="B1086" s="1" t="s">
        <v>16405</v>
      </c>
      <c r="C1086">
        <v>15984</v>
      </c>
      <c r="D1086">
        <f t="shared" si="16"/>
        <v>15984</v>
      </c>
    </row>
    <row r="1087" spans="1:4" ht="15" customHeight="1" x14ac:dyDescent="0.25">
      <c r="A1087" s="1" t="s">
        <v>16406</v>
      </c>
      <c r="B1087" s="1" t="s">
        <v>16407</v>
      </c>
      <c r="C1087">
        <v>16595</v>
      </c>
      <c r="D1087">
        <f t="shared" si="16"/>
        <v>16595</v>
      </c>
    </row>
    <row r="1088" spans="1:4" ht="15" customHeight="1" x14ac:dyDescent="0.25">
      <c r="A1088" s="1" t="s">
        <v>16408</v>
      </c>
      <c r="B1088" s="1" t="s">
        <v>16409</v>
      </c>
      <c r="C1088">
        <v>16429</v>
      </c>
      <c r="D1088">
        <f t="shared" si="16"/>
        <v>16429</v>
      </c>
    </row>
    <row r="1089" spans="1:4" ht="15" customHeight="1" x14ac:dyDescent="0.25">
      <c r="A1089" s="1" t="s">
        <v>16410</v>
      </c>
      <c r="B1089" s="1" t="s">
        <v>16411</v>
      </c>
      <c r="C1089">
        <v>16429</v>
      </c>
      <c r="D1089">
        <f t="shared" si="16"/>
        <v>16429</v>
      </c>
    </row>
    <row r="1090" spans="1:4" ht="15" customHeight="1" x14ac:dyDescent="0.25">
      <c r="A1090" s="1" t="s">
        <v>16412</v>
      </c>
      <c r="B1090" s="1" t="s">
        <v>16413</v>
      </c>
      <c r="C1090">
        <v>16429</v>
      </c>
      <c r="D1090">
        <f t="shared" si="16"/>
        <v>16429</v>
      </c>
    </row>
    <row r="1091" spans="1:4" ht="15" customHeight="1" x14ac:dyDescent="0.25">
      <c r="A1091" s="1" t="s">
        <v>16414</v>
      </c>
      <c r="B1091" s="1" t="s">
        <v>16415</v>
      </c>
      <c r="C1091">
        <v>16429</v>
      </c>
      <c r="D1091">
        <f t="shared" si="16"/>
        <v>16429</v>
      </c>
    </row>
    <row r="1092" spans="1:4" ht="15" customHeight="1" x14ac:dyDescent="0.25">
      <c r="A1092" s="1" t="s">
        <v>16416</v>
      </c>
      <c r="B1092" s="1" t="s">
        <v>16417</v>
      </c>
      <c r="C1092">
        <v>16429</v>
      </c>
      <c r="D1092">
        <f t="shared" si="16"/>
        <v>16429</v>
      </c>
    </row>
    <row r="1093" spans="1:4" ht="15" customHeight="1" x14ac:dyDescent="0.25">
      <c r="A1093" s="1" t="s">
        <v>16418</v>
      </c>
      <c r="B1093" s="1" t="s">
        <v>16419</v>
      </c>
      <c r="C1093">
        <v>16429</v>
      </c>
      <c r="D1093">
        <f t="shared" si="16"/>
        <v>16429</v>
      </c>
    </row>
    <row r="1094" spans="1:4" ht="15" customHeight="1" x14ac:dyDescent="0.25">
      <c r="A1094" s="1" t="s">
        <v>16420</v>
      </c>
      <c r="B1094" s="1" t="s">
        <v>16421</v>
      </c>
      <c r="C1094">
        <v>15810</v>
      </c>
      <c r="D1094">
        <f t="shared" si="16"/>
        <v>15810</v>
      </c>
    </row>
    <row r="1095" spans="1:4" ht="15" customHeight="1" x14ac:dyDescent="0.25">
      <c r="A1095" s="1" t="s">
        <v>16422</v>
      </c>
      <c r="B1095" s="1" t="s">
        <v>16423</v>
      </c>
      <c r="C1095">
        <v>15654</v>
      </c>
      <c r="D1095">
        <f t="shared" ref="D1095:D1158" si="17">ROUND(C1095*(1-$B$3),0)</f>
        <v>15654</v>
      </c>
    </row>
    <row r="1096" spans="1:4" ht="15" customHeight="1" x14ac:dyDescent="0.25">
      <c r="A1096" s="1" t="s">
        <v>16424</v>
      </c>
      <c r="B1096" s="1" t="s">
        <v>16425</v>
      </c>
      <c r="C1096">
        <v>15654</v>
      </c>
      <c r="D1096">
        <f t="shared" si="17"/>
        <v>15654</v>
      </c>
    </row>
    <row r="1097" spans="1:4" ht="15" customHeight="1" x14ac:dyDescent="0.25">
      <c r="A1097" s="1" t="s">
        <v>16426</v>
      </c>
      <c r="B1097" s="1" t="s">
        <v>16427</v>
      </c>
      <c r="C1097">
        <v>15654</v>
      </c>
      <c r="D1097">
        <f t="shared" si="17"/>
        <v>15654</v>
      </c>
    </row>
    <row r="1098" spans="1:4" ht="15" customHeight="1" x14ac:dyDescent="0.25">
      <c r="A1098" s="1" t="s">
        <v>16428</v>
      </c>
      <c r="B1098" s="1" t="s">
        <v>16429</v>
      </c>
      <c r="C1098">
        <v>15654</v>
      </c>
      <c r="D1098">
        <f t="shared" si="17"/>
        <v>15654</v>
      </c>
    </row>
    <row r="1099" spans="1:4" ht="15" customHeight="1" x14ac:dyDescent="0.25">
      <c r="A1099" s="1" t="s">
        <v>16430</v>
      </c>
      <c r="B1099" s="1" t="s">
        <v>16431</v>
      </c>
      <c r="C1099">
        <v>15654</v>
      </c>
      <c r="D1099">
        <f t="shared" si="17"/>
        <v>15654</v>
      </c>
    </row>
    <row r="1100" spans="1:4" ht="15" customHeight="1" x14ac:dyDescent="0.25">
      <c r="A1100" s="1" t="s">
        <v>16432</v>
      </c>
      <c r="B1100" s="1" t="s">
        <v>16433</v>
      </c>
      <c r="C1100">
        <v>15654</v>
      </c>
      <c r="D1100">
        <f t="shared" si="17"/>
        <v>15654</v>
      </c>
    </row>
    <row r="1101" spans="1:4" ht="15" customHeight="1" x14ac:dyDescent="0.25">
      <c r="A1101" s="1" t="s">
        <v>16434</v>
      </c>
      <c r="B1101" s="1" t="s">
        <v>16435</v>
      </c>
      <c r="C1101">
        <v>16595</v>
      </c>
      <c r="D1101">
        <f t="shared" si="17"/>
        <v>16595</v>
      </c>
    </row>
    <row r="1102" spans="1:4" ht="15" customHeight="1" x14ac:dyDescent="0.25">
      <c r="A1102" s="1" t="s">
        <v>16436</v>
      </c>
      <c r="B1102" s="1" t="s">
        <v>16437</v>
      </c>
      <c r="C1102">
        <v>16429</v>
      </c>
      <c r="D1102">
        <f t="shared" si="17"/>
        <v>16429</v>
      </c>
    </row>
    <row r="1103" spans="1:4" ht="15" customHeight="1" x14ac:dyDescent="0.25">
      <c r="A1103" s="1" t="s">
        <v>16438</v>
      </c>
      <c r="B1103" s="1" t="s">
        <v>16439</v>
      </c>
      <c r="C1103">
        <v>16429</v>
      </c>
      <c r="D1103">
        <f t="shared" si="17"/>
        <v>16429</v>
      </c>
    </row>
    <row r="1104" spans="1:4" ht="15" customHeight="1" x14ac:dyDescent="0.25">
      <c r="A1104" s="1" t="s">
        <v>16440</v>
      </c>
      <c r="B1104" s="1" t="s">
        <v>16441</v>
      </c>
      <c r="C1104">
        <v>16429</v>
      </c>
      <c r="D1104">
        <f t="shared" si="17"/>
        <v>16429</v>
      </c>
    </row>
    <row r="1105" spans="1:4" ht="15" customHeight="1" x14ac:dyDescent="0.25">
      <c r="A1105" s="1" t="s">
        <v>16442</v>
      </c>
      <c r="B1105" s="1" t="s">
        <v>16443</v>
      </c>
      <c r="C1105">
        <v>16429</v>
      </c>
      <c r="D1105">
        <f t="shared" si="17"/>
        <v>16429</v>
      </c>
    </row>
    <row r="1106" spans="1:4" ht="15" customHeight="1" x14ac:dyDescent="0.25">
      <c r="A1106" s="1" t="s">
        <v>16444</v>
      </c>
      <c r="B1106" s="1" t="s">
        <v>16445</v>
      </c>
      <c r="C1106">
        <v>16429</v>
      </c>
      <c r="D1106">
        <f t="shared" si="17"/>
        <v>16429</v>
      </c>
    </row>
    <row r="1107" spans="1:4" ht="15" customHeight="1" x14ac:dyDescent="0.25">
      <c r="A1107" s="1" t="s">
        <v>16446</v>
      </c>
      <c r="B1107" s="1" t="s">
        <v>16447</v>
      </c>
      <c r="C1107">
        <v>16429</v>
      </c>
      <c r="D1107">
        <f t="shared" si="17"/>
        <v>16429</v>
      </c>
    </row>
    <row r="1108" spans="1:4" ht="15" customHeight="1" x14ac:dyDescent="0.25">
      <c r="A1108" s="1" t="s">
        <v>16448</v>
      </c>
      <c r="B1108" s="1" t="s">
        <v>16449</v>
      </c>
      <c r="C1108">
        <v>15810</v>
      </c>
      <c r="D1108">
        <f t="shared" si="17"/>
        <v>15810</v>
      </c>
    </row>
    <row r="1109" spans="1:4" ht="15" customHeight="1" x14ac:dyDescent="0.25">
      <c r="A1109" s="1" t="s">
        <v>16450</v>
      </c>
      <c r="B1109" s="1" t="s">
        <v>16451</v>
      </c>
      <c r="C1109">
        <v>15654</v>
      </c>
      <c r="D1109">
        <f t="shared" si="17"/>
        <v>15654</v>
      </c>
    </row>
    <row r="1110" spans="1:4" ht="15" customHeight="1" x14ac:dyDescent="0.25">
      <c r="A1110" s="1" t="s">
        <v>16452</v>
      </c>
      <c r="B1110" s="1" t="s">
        <v>16453</v>
      </c>
      <c r="C1110">
        <v>15654</v>
      </c>
      <c r="D1110">
        <f t="shared" si="17"/>
        <v>15654</v>
      </c>
    </row>
    <row r="1111" spans="1:4" ht="15" customHeight="1" x14ac:dyDescent="0.25">
      <c r="A1111" s="1" t="s">
        <v>16454</v>
      </c>
      <c r="B1111" s="1" t="s">
        <v>16455</v>
      </c>
      <c r="C1111">
        <v>15654</v>
      </c>
      <c r="D1111">
        <f t="shared" si="17"/>
        <v>15654</v>
      </c>
    </row>
    <row r="1112" spans="1:4" ht="15" customHeight="1" x14ac:dyDescent="0.25">
      <c r="A1112" s="1" t="s">
        <v>16456</v>
      </c>
      <c r="B1112" s="1" t="s">
        <v>16457</v>
      </c>
      <c r="C1112">
        <v>15654</v>
      </c>
      <c r="D1112">
        <f t="shared" si="17"/>
        <v>15654</v>
      </c>
    </row>
    <row r="1113" spans="1:4" ht="15" customHeight="1" x14ac:dyDescent="0.25">
      <c r="A1113" s="1" t="s">
        <v>16458</v>
      </c>
      <c r="B1113" s="1" t="s">
        <v>16459</v>
      </c>
      <c r="C1113">
        <v>15654</v>
      </c>
      <c r="D1113">
        <f t="shared" si="17"/>
        <v>15654</v>
      </c>
    </row>
    <row r="1114" spans="1:4" ht="15" customHeight="1" x14ac:dyDescent="0.25">
      <c r="A1114" s="1" t="s">
        <v>16460</v>
      </c>
      <c r="B1114" s="1" t="s">
        <v>16461</v>
      </c>
      <c r="C1114">
        <v>15654</v>
      </c>
      <c r="D1114">
        <f t="shared" si="17"/>
        <v>15654</v>
      </c>
    </row>
    <row r="1115" spans="1:4" ht="15" customHeight="1" x14ac:dyDescent="0.25">
      <c r="A1115" s="1" t="s">
        <v>7920</v>
      </c>
      <c r="B1115" s="1" t="s">
        <v>16462</v>
      </c>
      <c r="C1115">
        <v>17468</v>
      </c>
      <c r="D1115">
        <f t="shared" si="17"/>
        <v>17468</v>
      </c>
    </row>
    <row r="1116" spans="1:4" ht="15" customHeight="1" x14ac:dyDescent="0.25">
      <c r="A1116" s="1" t="s">
        <v>7919</v>
      </c>
      <c r="B1116" s="1" t="s">
        <v>16463</v>
      </c>
      <c r="C1116">
        <v>17293</v>
      </c>
      <c r="D1116">
        <f t="shared" si="17"/>
        <v>17293</v>
      </c>
    </row>
    <row r="1117" spans="1:4" ht="15" customHeight="1" x14ac:dyDescent="0.25">
      <c r="A1117" s="1" t="s">
        <v>7918</v>
      </c>
      <c r="B1117" s="1" t="s">
        <v>16464</v>
      </c>
      <c r="C1117">
        <v>17293</v>
      </c>
      <c r="D1117">
        <f t="shared" si="17"/>
        <v>17293</v>
      </c>
    </row>
    <row r="1118" spans="1:4" ht="15" customHeight="1" x14ac:dyDescent="0.25">
      <c r="A1118" s="1" t="s">
        <v>7917</v>
      </c>
      <c r="B1118" s="1" t="s">
        <v>16465</v>
      </c>
      <c r="C1118">
        <v>17293</v>
      </c>
      <c r="D1118">
        <f t="shared" si="17"/>
        <v>17293</v>
      </c>
    </row>
    <row r="1119" spans="1:4" ht="15" customHeight="1" x14ac:dyDescent="0.25">
      <c r="A1119" s="1" t="s">
        <v>7916</v>
      </c>
      <c r="B1119" s="1" t="s">
        <v>16466</v>
      </c>
      <c r="C1119">
        <v>17293</v>
      </c>
      <c r="D1119">
        <f t="shared" si="17"/>
        <v>17293</v>
      </c>
    </row>
    <row r="1120" spans="1:4" ht="15" customHeight="1" x14ac:dyDescent="0.25">
      <c r="A1120" s="1" t="s">
        <v>7915</v>
      </c>
      <c r="B1120" s="1" t="s">
        <v>16467</v>
      </c>
      <c r="C1120">
        <v>17293</v>
      </c>
      <c r="D1120">
        <f t="shared" si="17"/>
        <v>17293</v>
      </c>
    </row>
    <row r="1121" spans="1:4" ht="15" customHeight="1" x14ac:dyDescent="0.25">
      <c r="A1121" s="1" t="s">
        <v>7914</v>
      </c>
      <c r="B1121" s="1" t="s">
        <v>16468</v>
      </c>
      <c r="C1121">
        <v>17293</v>
      </c>
      <c r="D1121">
        <f t="shared" si="17"/>
        <v>17293</v>
      </c>
    </row>
    <row r="1122" spans="1:4" ht="15" customHeight="1" x14ac:dyDescent="0.25">
      <c r="A1122" s="1" t="s">
        <v>7913</v>
      </c>
      <c r="B1122" s="1" t="s">
        <v>16469</v>
      </c>
      <c r="C1122">
        <v>16642</v>
      </c>
      <c r="D1122">
        <f t="shared" si="17"/>
        <v>16642</v>
      </c>
    </row>
    <row r="1123" spans="1:4" ht="15" customHeight="1" x14ac:dyDescent="0.25">
      <c r="A1123" s="1" t="s">
        <v>7912</v>
      </c>
      <c r="B1123" s="1" t="s">
        <v>16470</v>
      </c>
      <c r="C1123">
        <v>16478</v>
      </c>
      <c r="D1123">
        <f t="shared" si="17"/>
        <v>16478</v>
      </c>
    </row>
    <row r="1124" spans="1:4" ht="15" customHeight="1" x14ac:dyDescent="0.25">
      <c r="A1124" s="1" t="s">
        <v>7911</v>
      </c>
      <c r="B1124" s="1" t="s">
        <v>16471</v>
      </c>
      <c r="C1124">
        <v>16478</v>
      </c>
      <c r="D1124">
        <f t="shared" si="17"/>
        <v>16478</v>
      </c>
    </row>
    <row r="1125" spans="1:4" ht="15" customHeight="1" x14ac:dyDescent="0.25">
      <c r="A1125" s="1" t="s">
        <v>7910</v>
      </c>
      <c r="B1125" s="1" t="s">
        <v>16472</v>
      </c>
      <c r="C1125">
        <v>16478</v>
      </c>
      <c r="D1125">
        <f t="shared" si="17"/>
        <v>16478</v>
      </c>
    </row>
    <row r="1126" spans="1:4" ht="15" customHeight="1" x14ac:dyDescent="0.25">
      <c r="A1126" s="1" t="s">
        <v>7909</v>
      </c>
      <c r="B1126" s="1" t="s">
        <v>16473</v>
      </c>
      <c r="C1126">
        <v>16478</v>
      </c>
      <c r="D1126">
        <f t="shared" si="17"/>
        <v>16478</v>
      </c>
    </row>
    <row r="1127" spans="1:4" ht="15" customHeight="1" x14ac:dyDescent="0.25">
      <c r="A1127" s="1" t="s">
        <v>7908</v>
      </c>
      <c r="B1127" s="1" t="s">
        <v>16474</v>
      </c>
      <c r="C1127">
        <v>16478</v>
      </c>
      <c r="D1127">
        <f t="shared" si="17"/>
        <v>16478</v>
      </c>
    </row>
    <row r="1128" spans="1:4" ht="15" customHeight="1" x14ac:dyDescent="0.25">
      <c r="A1128" s="1" t="s">
        <v>7907</v>
      </c>
      <c r="B1128" s="1" t="s">
        <v>16475</v>
      </c>
      <c r="C1128">
        <v>16478</v>
      </c>
      <c r="D1128">
        <f t="shared" si="17"/>
        <v>16478</v>
      </c>
    </row>
    <row r="1129" spans="1:4" ht="15" customHeight="1" x14ac:dyDescent="0.25">
      <c r="A1129" s="1" t="s">
        <v>7906</v>
      </c>
      <c r="B1129" s="1" t="s">
        <v>16476</v>
      </c>
      <c r="C1129">
        <v>14033</v>
      </c>
      <c r="D1129">
        <f t="shared" si="17"/>
        <v>14033</v>
      </c>
    </row>
    <row r="1130" spans="1:4" ht="15" customHeight="1" x14ac:dyDescent="0.25">
      <c r="A1130" s="1" t="s">
        <v>7905</v>
      </c>
      <c r="B1130" s="1" t="s">
        <v>16477</v>
      </c>
      <c r="C1130">
        <v>13898</v>
      </c>
      <c r="D1130">
        <f t="shared" si="17"/>
        <v>13898</v>
      </c>
    </row>
    <row r="1131" spans="1:4" ht="15" customHeight="1" x14ac:dyDescent="0.25">
      <c r="A1131" s="1" t="s">
        <v>7904</v>
      </c>
      <c r="B1131" s="1" t="s">
        <v>16478</v>
      </c>
      <c r="C1131">
        <v>13898</v>
      </c>
      <c r="D1131">
        <f t="shared" si="17"/>
        <v>13898</v>
      </c>
    </row>
    <row r="1132" spans="1:4" ht="15" customHeight="1" x14ac:dyDescent="0.25">
      <c r="A1132" s="1" t="s">
        <v>7903</v>
      </c>
      <c r="B1132" s="1" t="s">
        <v>16479</v>
      </c>
      <c r="C1132">
        <v>13898</v>
      </c>
      <c r="D1132">
        <f t="shared" si="17"/>
        <v>13898</v>
      </c>
    </row>
    <row r="1133" spans="1:4" ht="15" customHeight="1" x14ac:dyDescent="0.25">
      <c r="A1133" s="1" t="s">
        <v>7902</v>
      </c>
      <c r="B1133" s="1" t="s">
        <v>16480</v>
      </c>
      <c r="C1133">
        <v>13898</v>
      </c>
      <c r="D1133">
        <f t="shared" si="17"/>
        <v>13898</v>
      </c>
    </row>
    <row r="1134" spans="1:4" ht="15" customHeight="1" x14ac:dyDescent="0.25">
      <c r="A1134" s="1" t="s">
        <v>7901</v>
      </c>
      <c r="B1134" s="1" t="s">
        <v>16481</v>
      </c>
      <c r="C1134">
        <v>13898</v>
      </c>
      <c r="D1134">
        <f t="shared" si="17"/>
        <v>13898</v>
      </c>
    </row>
    <row r="1135" spans="1:4" ht="15" customHeight="1" x14ac:dyDescent="0.25">
      <c r="A1135" s="1" t="s">
        <v>7900</v>
      </c>
      <c r="B1135" s="1" t="s">
        <v>16482</v>
      </c>
      <c r="C1135">
        <v>13898</v>
      </c>
      <c r="D1135">
        <f t="shared" si="17"/>
        <v>13898</v>
      </c>
    </row>
    <row r="1136" spans="1:4" ht="15" customHeight="1" x14ac:dyDescent="0.25">
      <c r="A1136" s="1" t="s">
        <v>7899</v>
      </c>
      <c r="B1136" s="1" t="s">
        <v>16483</v>
      </c>
      <c r="C1136">
        <v>13371</v>
      </c>
      <c r="D1136">
        <f t="shared" si="17"/>
        <v>13371</v>
      </c>
    </row>
    <row r="1137" spans="1:4" ht="15" customHeight="1" x14ac:dyDescent="0.25">
      <c r="A1137" s="1" t="s">
        <v>7898</v>
      </c>
      <c r="B1137" s="1" t="s">
        <v>16484</v>
      </c>
      <c r="C1137">
        <v>13241</v>
      </c>
      <c r="D1137">
        <f t="shared" si="17"/>
        <v>13241</v>
      </c>
    </row>
    <row r="1138" spans="1:4" ht="15" customHeight="1" x14ac:dyDescent="0.25">
      <c r="A1138" s="1" t="s">
        <v>7897</v>
      </c>
      <c r="B1138" s="1" t="s">
        <v>16485</v>
      </c>
      <c r="C1138">
        <v>13241</v>
      </c>
      <c r="D1138">
        <f t="shared" si="17"/>
        <v>13241</v>
      </c>
    </row>
    <row r="1139" spans="1:4" ht="15" customHeight="1" x14ac:dyDescent="0.25">
      <c r="A1139" s="1" t="s">
        <v>7896</v>
      </c>
      <c r="B1139" s="1" t="s">
        <v>16486</v>
      </c>
      <c r="C1139">
        <v>13241</v>
      </c>
      <c r="D1139">
        <f t="shared" si="17"/>
        <v>13241</v>
      </c>
    </row>
    <row r="1140" spans="1:4" ht="15" customHeight="1" x14ac:dyDescent="0.25">
      <c r="A1140" s="1" t="s">
        <v>7895</v>
      </c>
      <c r="B1140" s="1" t="s">
        <v>16487</v>
      </c>
      <c r="C1140">
        <v>13241</v>
      </c>
      <c r="D1140">
        <f t="shared" si="17"/>
        <v>13241</v>
      </c>
    </row>
    <row r="1141" spans="1:4" ht="15" customHeight="1" x14ac:dyDescent="0.25">
      <c r="A1141" s="1" t="s">
        <v>7894</v>
      </c>
      <c r="B1141" s="1" t="s">
        <v>16488</v>
      </c>
      <c r="C1141">
        <v>13241</v>
      </c>
      <c r="D1141">
        <f t="shared" si="17"/>
        <v>13241</v>
      </c>
    </row>
    <row r="1142" spans="1:4" ht="15" customHeight="1" x14ac:dyDescent="0.25">
      <c r="A1142" s="1" t="s">
        <v>7893</v>
      </c>
      <c r="B1142" s="1" t="s">
        <v>16489</v>
      </c>
      <c r="C1142">
        <v>13241</v>
      </c>
      <c r="D1142">
        <f t="shared" si="17"/>
        <v>13241</v>
      </c>
    </row>
    <row r="1143" spans="1:4" ht="15" customHeight="1" x14ac:dyDescent="0.25">
      <c r="A1143" s="1" t="s">
        <v>16490</v>
      </c>
      <c r="B1143" s="1" t="s">
        <v>16491</v>
      </c>
      <c r="C1143">
        <v>17468</v>
      </c>
      <c r="D1143">
        <f t="shared" si="17"/>
        <v>17468</v>
      </c>
    </row>
    <row r="1144" spans="1:4" ht="15" customHeight="1" x14ac:dyDescent="0.25">
      <c r="A1144" s="1" t="s">
        <v>16492</v>
      </c>
      <c r="B1144" s="1" t="s">
        <v>16493</v>
      </c>
      <c r="C1144">
        <v>17293</v>
      </c>
      <c r="D1144">
        <f t="shared" si="17"/>
        <v>17293</v>
      </c>
    </row>
    <row r="1145" spans="1:4" ht="15" customHeight="1" x14ac:dyDescent="0.25">
      <c r="A1145" s="1" t="s">
        <v>16494</v>
      </c>
      <c r="B1145" s="1" t="s">
        <v>16495</v>
      </c>
      <c r="C1145">
        <v>17293</v>
      </c>
      <c r="D1145">
        <f t="shared" si="17"/>
        <v>17293</v>
      </c>
    </row>
    <row r="1146" spans="1:4" ht="15" customHeight="1" x14ac:dyDescent="0.25">
      <c r="A1146" s="1" t="s">
        <v>16496</v>
      </c>
      <c r="B1146" s="1" t="s">
        <v>16497</v>
      </c>
      <c r="C1146">
        <v>17293</v>
      </c>
      <c r="D1146">
        <f t="shared" si="17"/>
        <v>17293</v>
      </c>
    </row>
    <row r="1147" spans="1:4" ht="15" customHeight="1" x14ac:dyDescent="0.25">
      <c r="A1147" s="1" t="s">
        <v>16498</v>
      </c>
      <c r="B1147" s="1" t="s">
        <v>16499</v>
      </c>
      <c r="C1147">
        <v>17293</v>
      </c>
      <c r="D1147">
        <f t="shared" si="17"/>
        <v>17293</v>
      </c>
    </row>
    <row r="1148" spans="1:4" ht="15" customHeight="1" x14ac:dyDescent="0.25">
      <c r="A1148" s="1" t="s">
        <v>16500</v>
      </c>
      <c r="B1148" s="1" t="s">
        <v>16501</v>
      </c>
      <c r="C1148">
        <v>17293</v>
      </c>
      <c r="D1148">
        <f t="shared" si="17"/>
        <v>17293</v>
      </c>
    </row>
    <row r="1149" spans="1:4" ht="15" customHeight="1" x14ac:dyDescent="0.25">
      <c r="A1149" s="1" t="s">
        <v>16502</v>
      </c>
      <c r="B1149" s="1" t="s">
        <v>16503</v>
      </c>
      <c r="C1149">
        <v>17293</v>
      </c>
      <c r="D1149">
        <f t="shared" si="17"/>
        <v>17293</v>
      </c>
    </row>
    <row r="1150" spans="1:4" ht="15" customHeight="1" x14ac:dyDescent="0.25">
      <c r="A1150" s="1" t="s">
        <v>16504</v>
      </c>
      <c r="B1150" s="1" t="s">
        <v>16505</v>
      </c>
      <c r="C1150">
        <v>16642</v>
      </c>
      <c r="D1150">
        <f t="shared" si="17"/>
        <v>16642</v>
      </c>
    </row>
    <row r="1151" spans="1:4" ht="15" customHeight="1" x14ac:dyDescent="0.25">
      <c r="A1151" s="1" t="s">
        <v>16506</v>
      </c>
      <c r="B1151" s="1" t="s">
        <v>16507</v>
      </c>
      <c r="C1151">
        <v>16478</v>
      </c>
      <c r="D1151">
        <f t="shared" si="17"/>
        <v>16478</v>
      </c>
    </row>
    <row r="1152" spans="1:4" ht="15" customHeight="1" x14ac:dyDescent="0.25">
      <c r="A1152" s="1" t="s">
        <v>16508</v>
      </c>
      <c r="B1152" s="1" t="s">
        <v>16509</v>
      </c>
      <c r="C1152">
        <v>16478</v>
      </c>
      <c r="D1152">
        <f t="shared" si="17"/>
        <v>16478</v>
      </c>
    </row>
    <row r="1153" spans="1:4" ht="15" customHeight="1" x14ac:dyDescent="0.25">
      <c r="A1153" s="1" t="s">
        <v>16510</v>
      </c>
      <c r="B1153" s="1" t="s">
        <v>16511</v>
      </c>
      <c r="C1153">
        <v>16478</v>
      </c>
      <c r="D1153">
        <f t="shared" si="17"/>
        <v>16478</v>
      </c>
    </row>
    <row r="1154" spans="1:4" ht="15" customHeight="1" x14ac:dyDescent="0.25">
      <c r="A1154" s="1" t="s">
        <v>16512</v>
      </c>
      <c r="B1154" s="1" t="s">
        <v>16513</v>
      </c>
      <c r="C1154">
        <v>16478</v>
      </c>
      <c r="D1154">
        <f t="shared" si="17"/>
        <v>16478</v>
      </c>
    </row>
    <row r="1155" spans="1:4" ht="15" customHeight="1" x14ac:dyDescent="0.25">
      <c r="A1155" s="1" t="s">
        <v>16514</v>
      </c>
      <c r="B1155" s="1" t="s">
        <v>16515</v>
      </c>
      <c r="C1155">
        <v>16478</v>
      </c>
      <c r="D1155">
        <f t="shared" si="17"/>
        <v>16478</v>
      </c>
    </row>
    <row r="1156" spans="1:4" ht="15" customHeight="1" x14ac:dyDescent="0.25">
      <c r="A1156" s="1" t="s">
        <v>16516</v>
      </c>
      <c r="B1156" s="1" t="s">
        <v>16517</v>
      </c>
      <c r="C1156">
        <v>16478</v>
      </c>
      <c r="D1156">
        <f t="shared" si="17"/>
        <v>16478</v>
      </c>
    </row>
    <row r="1157" spans="1:4" ht="15" customHeight="1" x14ac:dyDescent="0.25">
      <c r="A1157" s="1" t="s">
        <v>16518</v>
      </c>
      <c r="B1157" s="1" t="s">
        <v>16519</v>
      </c>
      <c r="C1157">
        <v>16595</v>
      </c>
      <c r="D1157">
        <f t="shared" si="17"/>
        <v>16595</v>
      </c>
    </row>
    <row r="1158" spans="1:4" ht="15" customHeight="1" x14ac:dyDescent="0.25">
      <c r="A1158" s="1" t="s">
        <v>16520</v>
      </c>
      <c r="B1158" s="1" t="s">
        <v>16521</v>
      </c>
      <c r="C1158">
        <v>16429</v>
      </c>
      <c r="D1158">
        <f t="shared" si="17"/>
        <v>16429</v>
      </c>
    </row>
    <row r="1159" spans="1:4" ht="15" customHeight="1" x14ac:dyDescent="0.25">
      <c r="A1159" s="1" t="s">
        <v>16522</v>
      </c>
      <c r="B1159" s="1" t="s">
        <v>16523</v>
      </c>
      <c r="C1159">
        <v>16429</v>
      </c>
      <c r="D1159">
        <f t="shared" ref="D1159:D1222" si="18">ROUND(C1159*(1-$B$3),0)</f>
        <v>16429</v>
      </c>
    </row>
    <row r="1160" spans="1:4" ht="15" customHeight="1" x14ac:dyDescent="0.25">
      <c r="A1160" s="1" t="s">
        <v>16524</v>
      </c>
      <c r="B1160" s="1" t="s">
        <v>16525</v>
      </c>
      <c r="C1160">
        <v>16429</v>
      </c>
      <c r="D1160">
        <f t="shared" si="18"/>
        <v>16429</v>
      </c>
    </row>
    <row r="1161" spans="1:4" ht="15" customHeight="1" x14ac:dyDescent="0.25">
      <c r="A1161" s="1" t="s">
        <v>16526</v>
      </c>
      <c r="B1161" s="1" t="s">
        <v>16527</v>
      </c>
      <c r="C1161">
        <v>16429</v>
      </c>
      <c r="D1161">
        <f t="shared" si="18"/>
        <v>16429</v>
      </c>
    </row>
    <row r="1162" spans="1:4" ht="15" customHeight="1" x14ac:dyDescent="0.25">
      <c r="A1162" s="1" t="s">
        <v>16528</v>
      </c>
      <c r="B1162" s="1" t="s">
        <v>16529</v>
      </c>
      <c r="C1162">
        <v>16429</v>
      </c>
      <c r="D1162">
        <f t="shared" si="18"/>
        <v>16429</v>
      </c>
    </row>
    <row r="1163" spans="1:4" ht="15" customHeight="1" x14ac:dyDescent="0.25">
      <c r="A1163" s="1" t="s">
        <v>16530</v>
      </c>
      <c r="B1163" s="1" t="s">
        <v>16531</v>
      </c>
      <c r="C1163">
        <v>16429</v>
      </c>
      <c r="D1163">
        <f t="shared" si="18"/>
        <v>16429</v>
      </c>
    </row>
    <row r="1164" spans="1:4" ht="15" customHeight="1" x14ac:dyDescent="0.25">
      <c r="A1164" s="1" t="s">
        <v>16532</v>
      </c>
      <c r="B1164" s="1" t="s">
        <v>16533</v>
      </c>
      <c r="C1164">
        <v>15810</v>
      </c>
      <c r="D1164">
        <f t="shared" si="18"/>
        <v>15810</v>
      </c>
    </row>
    <row r="1165" spans="1:4" ht="15" customHeight="1" x14ac:dyDescent="0.25">
      <c r="A1165" s="1" t="s">
        <v>16534</v>
      </c>
      <c r="B1165" s="1" t="s">
        <v>16535</v>
      </c>
      <c r="C1165">
        <v>15654</v>
      </c>
      <c r="D1165">
        <f t="shared" si="18"/>
        <v>15654</v>
      </c>
    </row>
    <row r="1166" spans="1:4" ht="15" customHeight="1" x14ac:dyDescent="0.25">
      <c r="A1166" s="1" t="s">
        <v>16536</v>
      </c>
      <c r="B1166" s="1" t="s">
        <v>16537</v>
      </c>
      <c r="C1166">
        <v>15654</v>
      </c>
      <c r="D1166">
        <f t="shared" si="18"/>
        <v>15654</v>
      </c>
    </row>
    <row r="1167" spans="1:4" ht="15" customHeight="1" x14ac:dyDescent="0.25">
      <c r="A1167" s="1" t="s">
        <v>16538</v>
      </c>
      <c r="B1167" s="1" t="s">
        <v>16539</v>
      </c>
      <c r="C1167">
        <v>15654</v>
      </c>
      <c r="D1167">
        <f t="shared" si="18"/>
        <v>15654</v>
      </c>
    </row>
    <row r="1168" spans="1:4" ht="15" customHeight="1" x14ac:dyDescent="0.25">
      <c r="A1168" s="1" t="s">
        <v>16540</v>
      </c>
      <c r="B1168" s="1" t="s">
        <v>16541</v>
      </c>
      <c r="C1168">
        <v>15654</v>
      </c>
      <c r="D1168">
        <f t="shared" si="18"/>
        <v>15654</v>
      </c>
    </row>
    <row r="1169" spans="1:4" ht="15" customHeight="1" x14ac:dyDescent="0.25">
      <c r="A1169" s="1" t="s">
        <v>16542</v>
      </c>
      <c r="B1169" s="1" t="s">
        <v>16543</v>
      </c>
      <c r="C1169">
        <v>15654</v>
      </c>
      <c r="D1169">
        <f t="shared" si="18"/>
        <v>15654</v>
      </c>
    </row>
    <row r="1170" spans="1:4" ht="15" customHeight="1" x14ac:dyDescent="0.25">
      <c r="A1170" s="1" t="s">
        <v>16544</v>
      </c>
      <c r="B1170" s="1" t="s">
        <v>16545</v>
      </c>
      <c r="C1170">
        <v>15654</v>
      </c>
      <c r="D1170">
        <f t="shared" si="18"/>
        <v>15654</v>
      </c>
    </row>
    <row r="1171" spans="1:4" ht="15" customHeight="1" x14ac:dyDescent="0.25">
      <c r="A1171" s="1" t="s">
        <v>16546</v>
      </c>
      <c r="B1171" s="1" t="s">
        <v>16547</v>
      </c>
      <c r="C1171">
        <v>16595</v>
      </c>
      <c r="D1171">
        <f t="shared" si="18"/>
        <v>16595</v>
      </c>
    </row>
    <row r="1172" spans="1:4" ht="15" customHeight="1" x14ac:dyDescent="0.25">
      <c r="A1172" s="1" t="s">
        <v>16548</v>
      </c>
      <c r="B1172" s="1" t="s">
        <v>16549</v>
      </c>
      <c r="C1172">
        <v>16429</v>
      </c>
      <c r="D1172">
        <f t="shared" si="18"/>
        <v>16429</v>
      </c>
    </row>
    <row r="1173" spans="1:4" ht="15" customHeight="1" x14ac:dyDescent="0.25">
      <c r="A1173" s="1" t="s">
        <v>16550</v>
      </c>
      <c r="B1173" s="1" t="s">
        <v>16551</v>
      </c>
      <c r="C1173">
        <v>16429</v>
      </c>
      <c r="D1173">
        <f t="shared" si="18"/>
        <v>16429</v>
      </c>
    </row>
    <row r="1174" spans="1:4" ht="15" customHeight="1" x14ac:dyDescent="0.25">
      <c r="A1174" s="1" t="s">
        <v>16552</v>
      </c>
      <c r="B1174" s="1" t="s">
        <v>16553</v>
      </c>
      <c r="C1174">
        <v>16429</v>
      </c>
      <c r="D1174">
        <f t="shared" si="18"/>
        <v>16429</v>
      </c>
    </row>
    <row r="1175" spans="1:4" ht="15" customHeight="1" x14ac:dyDescent="0.25">
      <c r="A1175" s="1" t="s">
        <v>16554</v>
      </c>
      <c r="B1175" s="1" t="s">
        <v>16555</v>
      </c>
      <c r="C1175">
        <v>16429</v>
      </c>
      <c r="D1175">
        <f t="shared" si="18"/>
        <v>16429</v>
      </c>
    </row>
    <row r="1176" spans="1:4" ht="15" customHeight="1" x14ac:dyDescent="0.25">
      <c r="A1176" s="1" t="s">
        <v>16556</v>
      </c>
      <c r="B1176" s="1" t="s">
        <v>16557</v>
      </c>
      <c r="C1176">
        <v>16429</v>
      </c>
      <c r="D1176">
        <f t="shared" si="18"/>
        <v>16429</v>
      </c>
    </row>
    <row r="1177" spans="1:4" ht="15" customHeight="1" x14ac:dyDescent="0.25">
      <c r="A1177" s="1" t="s">
        <v>16558</v>
      </c>
      <c r="B1177" s="1" t="s">
        <v>16559</v>
      </c>
      <c r="C1177">
        <v>16429</v>
      </c>
      <c r="D1177">
        <f t="shared" si="18"/>
        <v>16429</v>
      </c>
    </row>
    <row r="1178" spans="1:4" ht="15" customHeight="1" x14ac:dyDescent="0.25">
      <c r="A1178" s="1" t="s">
        <v>16560</v>
      </c>
      <c r="B1178" s="1" t="s">
        <v>16561</v>
      </c>
      <c r="C1178">
        <v>15810</v>
      </c>
      <c r="D1178">
        <f t="shared" si="18"/>
        <v>15810</v>
      </c>
    </row>
    <row r="1179" spans="1:4" ht="15" customHeight="1" x14ac:dyDescent="0.25">
      <c r="A1179" s="1" t="s">
        <v>16562</v>
      </c>
      <c r="B1179" s="1" t="s">
        <v>16563</v>
      </c>
      <c r="C1179">
        <v>15654</v>
      </c>
      <c r="D1179">
        <f t="shared" si="18"/>
        <v>15654</v>
      </c>
    </row>
    <row r="1180" spans="1:4" ht="15" customHeight="1" x14ac:dyDescent="0.25">
      <c r="A1180" s="1" t="s">
        <v>16564</v>
      </c>
      <c r="B1180" s="1" t="s">
        <v>16565</v>
      </c>
      <c r="C1180">
        <v>15654</v>
      </c>
      <c r="D1180">
        <f t="shared" si="18"/>
        <v>15654</v>
      </c>
    </row>
    <row r="1181" spans="1:4" ht="15" customHeight="1" x14ac:dyDescent="0.25">
      <c r="A1181" s="1" t="s">
        <v>16566</v>
      </c>
      <c r="B1181" s="1" t="s">
        <v>16567</v>
      </c>
      <c r="C1181">
        <v>15654</v>
      </c>
      <c r="D1181">
        <f t="shared" si="18"/>
        <v>15654</v>
      </c>
    </row>
    <row r="1182" spans="1:4" ht="15" customHeight="1" x14ac:dyDescent="0.25">
      <c r="A1182" s="1" t="s">
        <v>16568</v>
      </c>
      <c r="B1182" s="1" t="s">
        <v>16569</v>
      </c>
      <c r="C1182">
        <v>15654</v>
      </c>
      <c r="D1182">
        <f t="shared" si="18"/>
        <v>15654</v>
      </c>
    </row>
    <row r="1183" spans="1:4" ht="15" customHeight="1" x14ac:dyDescent="0.25">
      <c r="A1183" s="1" t="s">
        <v>16570</v>
      </c>
      <c r="B1183" s="1" t="s">
        <v>16571</v>
      </c>
      <c r="C1183">
        <v>15654</v>
      </c>
      <c r="D1183">
        <f t="shared" si="18"/>
        <v>15654</v>
      </c>
    </row>
    <row r="1184" spans="1:4" ht="15" customHeight="1" x14ac:dyDescent="0.25">
      <c r="A1184" s="1" t="s">
        <v>16572</v>
      </c>
      <c r="B1184" s="1" t="s">
        <v>16573</v>
      </c>
      <c r="C1184">
        <v>15654</v>
      </c>
      <c r="D1184">
        <f t="shared" si="18"/>
        <v>15654</v>
      </c>
    </row>
    <row r="1185" spans="1:4" ht="15" customHeight="1" x14ac:dyDescent="0.25">
      <c r="A1185" s="1" t="s">
        <v>8105</v>
      </c>
      <c r="B1185" s="1" t="s">
        <v>16574</v>
      </c>
      <c r="C1185">
        <v>4365</v>
      </c>
      <c r="D1185">
        <f t="shared" si="18"/>
        <v>4365</v>
      </c>
    </row>
    <row r="1186" spans="1:4" ht="15" customHeight="1" x14ac:dyDescent="0.25">
      <c r="A1186" s="1" t="s">
        <v>8093</v>
      </c>
      <c r="B1186" s="1" t="s">
        <v>16575</v>
      </c>
      <c r="C1186">
        <v>4376</v>
      </c>
      <c r="D1186">
        <f t="shared" si="18"/>
        <v>4376</v>
      </c>
    </row>
    <row r="1187" spans="1:4" ht="15" customHeight="1" x14ac:dyDescent="0.25">
      <c r="A1187" s="1" t="s">
        <v>8102</v>
      </c>
      <c r="B1187" s="1" t="s">
        <v>16576</v>
      </c>
      <c r="C1187">
        <v>4365</v>
      </c>
      <c r="D1187">
        <f t="shared" si="18"/>
        <v>4365</v>
      </c>
    </row>
    <row r="1188" spans="1:4" ht="15" customHeight="1" x14ac:dyDescent="0.25">
      <c r="A1188" s="1" t="s">
        <v>8090</v>
      </c>
      <c r="B1188" s="1" t="s">
        <v>16577</v>
      </c>
      <c r="C1188">
        <v>4376</v>
      </c>
      <c r="D1188">
        <f t="shared" si="18"/>
        <v>4376</v>
      </c>
    </row>
    <row r="1189" spans="1:4" ht="15" customHeight="1" x14ac:dyDescent="0.25">
      <c r="A1189" s="1" t="s">
        <v>8104</v>
      </c>
      <c r="B1189" s="1" t="s">
        <v>16578</v>
      </c>
      <c r="C1189">
        <v>4691</v>
      </c>
      <c r="D1189">
        <f t="shared" si="18"/>
        <v>4691</v>
      </c>
    </row>
    <row r="1190" spans="1:4" ht="15" customHeight="1" x14ac:dyDescent="0.25">
      <c r="A1190" s="1" t="s">
        <v>8092</v>
      </c>
      <c r="B1190" s="1" t="s">
        <v>16579</v>
      </c>
      <c r="C1190">
        <v>4702</v>
      </c>
      <c r="D1190">
        <f t="shared" si="18"/>
        <v>4702</v>
      </c>
    </row>
    <row r="1191" spans="1:4" ht="15" customHeight="1" x14ac:dyDescent="0.25">
      <c r="A1191" s="1" t="s">
        <v>8101</v>
      </c>
      <c r="B1191" s="1" t="s">
        <v>16580</v>
      </c>
      <c r="C1191">
        <v>4691</v>
      </c>
      <c r="D1191">
        <f t="shared" si="18"/>
        <v>4691</v>
      </c>
    </row>
    <row r="1192" spans="1:4" ht="15" customHeight="1" x14ac:dyDescent="0.25">
      <c r="A1192" s="1" t="s">
        <v>8089</v>
      </c>
      <c r="B1192" s="1" t="s">
        <v>16581</v>
      </c>
      <c r="C1192">
        <v>4702</v>
      </c>
      <c r="D1192">
        <f t="shared" si="18"/>
        <v>4702</v>
      </c>
    </row>
    <row r="1193" spans="1:4" ht="15" customHeight="1" x14ac:dyDescent="0.25">
      <c r="A1193" s="1" t="s">
        <v>8103</v>
      </c>
      <c r="B1193" s="1" t="s">
        <v>16582</v>
      </c>
      <c r="C1193">
        <v>4002</v>
      </c>
      <c r="D1193">
        <f t="shared" si="18"/>
        <v>4002</v>
      </c>
    </row>
    <row r="1194" spans="1:4" ht="15" customHeight="1" x14ac:dyDescent="0.25">
      <c r="A1194" s="1" t="s">
        <v>8091</v>
      </c>
      <c r="B1194" s="1" t="s">
        <v>16583</v>
      </c>
      <c r="C1194">
        <v>3872</v>
      </c>
      <c r="D1194">
        <f t="shared" si="18"/>
        <v>3872</v>
      </c>
    </row>
    <row r="1195" spans="1:4" ht="15" customHeight="1" x14ac:dyDescent="0.25">
      <c r="A1195" s="1" t="s">
        <v>8100</v>
      </c>
      <c r="B1195" s="1" t="s">
        <v>16584</v>
      </c>
      <c r="C1195">
        <v>4002</v>
      </c>
      <c r="D1195">
        <f t="shared" si="18"/>
        <v>4002</v>
      </c>
    </row>
    <row r="1196" spans="1:4" ht="15" customHeight="1" x14ac:dyDescent="0.25">
      <c r="A1196" s="1" t="s">
        <v>8088</v>
      </c>
      <c r="B1196" s="1" t="s">
        <v>16585</v>
      </c>
      <c r="C1196">
        <v>4013</v>
      </c>
      <c r="D1196">
        <f t="shared" si="18"/>
        <v>4013</v>
      </c>
    </row>
    <row r="1197" spans="1:4" ht="15" customHeight="1" x14ac:dyDescent="0.25">
      <c r="A1197" s="1" t="s">
        <v>8099</v>
      </c>
      <c r="B1197" s="1" t="s">
        <v>16586</v>
      </c>
      <c r="C1197">
        <v>5396</v>
      </c>
      <c r="D1197">
        <f t="shared" si="18"/>
        <v>5396</v>
      </c>
    </row>
    <row r="1198" spans="1:4" ht="15" customHeight="1" x14ac:dyDescent="0.25">
      <c r="A1198" s="1" t="s">
        <v>8087</v>
      </c>
      <c r="B1198" s="1" t="s">
        <v>16587</v>
      </c>
      <c r="C1198">
        <v>5461</v>
      </c>
      <c r="D1198">
        <f t="shared" si="18"/>
        <v>5461</v>
      </c>
    </row>
    <row r="1199" spans="1:4" ht="15" customHeight="1" x14ac:dyDescent="0.25">
      <c r="A1199" s="1" t="s">
        <v>8096</v>
      </c>
      <c r="B1199" s="1" t="s">
        <v>16588</v>
      </c>
      <c r="C1199">
        <v>5396</v>
      </c>
      <c r="D1199">
        <f t="shared" si="18"/>
        <v>5396</v>
      </c>
    </row>
    <row r="1200" spans="1:4" ht="15" customHeight="1" x14ac:dyDescent="0.25">
      <c r="A1200" s="1" t="s">
        <v>8084</v>
      </c>
      <c r="B1200" s="1" t="s">
        <v>16589</v>
      </c>
      <c r="C1200">
        <v>5461</v>
      </c>
      <c r="D1200">
        <f t="shared" si="18"/>
        <v>5461</v>
      </c>
    </row>
    <row r="1201" spans="1:4" ht="15" customHeight="1" x14ac:dyDescent="0.25">
      <c r="A1201" s="1" t="s">
        <v>8098</v>
      </c>
      <c r="B1201" s="1" t="s">
        <v>16590</v>
      </c>
      <c r="C1201">
        <v>4388</v>
      </c>
      <c r="D1201">
        <f t="shared" si="18"/>
        <v>4388</v>
      </c>
    </row>
    <row r="1202" spans="1:4" ht="15" customHeight="1" x14ac:dyDescent="0.25">
      <c r="A1202" s="1" t="s">
        <v>8086</v>
      </c>
      <c r="B1202" s="1" t="s">
        <v>16591</v>
      </c>
      <c r="C1202">
        <v>4454</v>
      </c>
      <c r="D1202">
        <f t="shared" si="18"/>
        <v>4454</v>
      </c>
    </row>
    <row r="1203" spans="1:4" ht="15" customHeight="1" x14ac:dyDescent="0.25">
      <c r="A1203" s="1" t="s">
        <v>8095</v>
      </c>
      <c r="B1203" s="1" t="s">
        <v>16592</v>
      </c>
      <c r="C1203">
        <v>4388</v>
      </c>
      <c r="D1203">
        <f t="shared" si="18"/>
        <v>4388</v>
      </c>
    </row>
    <row r="1204" spans="1:4" ht="15" customHeight="1" x14ac:dyDescent="0.25">
      <c r="A1204" s="1" t="s">
        <v>8083</v>
      </c>
      <c r="B1204" s="1" t="s">
        <v>16593</v>
      </c>
      <c r="C1204">
        <v>4454</v>
      </c>
      <c r="D1204">
        <f t="shared" si="18"/>
        <v>4454</v>
      </c>
    </row>
    <row r="1205" spans="1:4" ht="15" customHeight="1" x14ac:dyDescent="0.25">
      <c r="A1205" s="1" t="s">
        <v>8097</v>
      </c>
      <c r="B1205" s="1" t="s">
        <v>16594</v>
      </c>
      <c r="C1205">
        <v>4392</v>
      </c>
      <c r="D1205">
        <f t="shared" si="18"/>
        <v>4392</v>
      </c>
    </row>
    <row r="1206" spans="1:4" ht="15" customHeight="1" x14ac:dyDescent="0.25">
      <c r="A1206" s="1" t="s">
        <v>8085</v>
      </c>
      <c r="B1206" s="1" t="s">
        <v>16595</v>
      </c>
      <c r="C1206">
        <v>4457</v>
      </c>
      <c r="D1206">
        <f t="shared" si="18"/>
        <v>4457</v>
      </c>
    </row>
    <row r="1207" spans="1:4" ht="15" customHeight="1" x14ac:dyDescent="0.25">
      <c r="A1207" s="1" t="s">
        <v>8094</v>
      </c>
      <c r="B1207" s="1" t="s">
        <v>16596</v>
      </c>
      <c r="C1207">
        <v>4392</v>
      </c>
      <c r="D1207">
        <f t="shared" si="18"/>
        <v>4392</v>
      </c>
    </row>
    <row r="1208" spans="1:4" ht="15" customHeight="1" x14ac:dyDescent="0.25">
      <c r="A1208" s="1" t="s">
        <v>8082</v>
      </c>
      <c r="B1208" s="1" t="s">
        <v>16597</v>
      </c>
      <c r="C1208">
        <v>4457</v>
      </c>
      <c r="D1208">
        <f t="shared" si="18"/>
        <v>4457</v>
      </c>
    </row>
    <row r="1209" spans="1:4" ht="15" customHeight="1" x14ac:dyDescent="0.25">
      <c r="A1209" s="1" t="s">
        <v>7720</v>
      </c>
      <c r="B1209" s="1" t="s">
        <v>14770</v>
      </c>
      <c r="C1209">
        <v>627</v>
      </c>
      <c r="D1209">
        <f t="shared" si="18"/>
        <v>627</v>
      </c>
    </row>
    <row r="1210" spans="1:4" ht="15" customHeight="1" x14ac:dyDescent="0.25">
      <c r="A1210" s="1" t="s">
        <v>7719</v>
      </c>
      <c r="B1210" s="1" t="s">
        <v>14769</v>
      </c>
      <c r="C1210">
        <v>646</v>
      </c>
      <c r="D1210">
        <f t="shared" si="18"/>
        <v>646</v>
      </c>
    </row>
    <row r="1211" spans="1:4" ht="15" customHeight="1" x14ac:dyDescent="0.25">
      <c r="A1211" s="1" t="s">
        <v>7718</v>
      </c>
      <c r="B1211" s="1" t="s">
        <v>14768</v>
      </c>
      <c r="C1211">
        <v>920</v>
      </c>
      <c r="D1211">
        <f t="shared" si="18"/>
        <v>920</v>
      </c>
    </row>
    <row r="1212" spans="1:4" ht="15" customHeight="1" x14ac:dyDescent="0.25">
      <c r="A1212" s="1" t="s">
        <v>7717</v>
      </c>
      <c r="B1212" s="1" t="s">
        <v>14767</v>
      </c>
      <c r="C1212">
        <v>1547</v>
      </c>
      <c r="D1212">
        <f t="shared" si="18"/>
        <v>1547</v>
      </c>
    </row>
    <row r="1213" spans="1:4" ht="15" customHeight="1" x14ac:dyDescent="0.25">
      <c r="A1213" s="1" t="s">
        <v>7716</v>
      </c>
      <c r="B1213" s="1" t="s">
        <v>14766</v>
      </c>
      <c r="C1213">
        <v>1547</v>
      </c>
      <c r="D1213">
        <f t="shared" si="18"/>
        <v>1547</v>
      </c>
    </row>
    <row r="1214" spans="1:4" ht="15" customHeight="1" x14ac:dyDescent="0.25">
      <c r="A1214" s="1" t="s">
        <v>7715</v>
      </c>
      <c r="B1214" s="1" t="s">
        <v>14765</v>
      </c>
      <c r="C1214">
        <v>1547</v>
      </c>
      <c r="D1214">
        <f t="shared" si="18"/>
        <v>1547</v>
      </c>
    </row>
    <row r="1215" spans="1:4" ht="15" customHeight="1" x14ac:dyDescent="0.25">
      <c r="A1215" s="1" t="s">
        <v>7714</v>
      </c>
      <c r="B1215" s="1" t="s">
        <v>14764</v>
      </c>
      <c r="C1215">
        <v>1547</v>
      </c>
      <c r="D1215">
        <f t="shared" si="18"/>
        <v>1547</v>
      </c>
    </row>
    <row r="1216" spans="1:4" ht="15" customHeight="1" x14ac:dyDescent="0.25">
      <c r="A1216" s="1" t="s">
        <v>7713</v>
      </c>
      <c r="B1216" s="1" t="s">
        <v>14763</v>
      </c>
      <c r="C1216">
        <v>1325</v>
      </c>
      <c r="D1216">
        <f t="shared" si="18"/>
        <v>1325</v>
      </c>
    </row>
    <row r="1217" spans="1:4" ht="15" customHeight="1" x14ac:dyDescent="0.25">
      <c r="A1217" s="1" t="s">
        <v>7712</v>
      </c>
      <c r="B1217" s="1" t="s">
        <v>14762</v>
      </c>
      <c r="C1217">
        <v>1325</v>
      </c>
      <c r="D1217">
        <f t="shared" si="18"/>
        <v>1325</v>
      </c>
    </row>
    <row r="1218" spans="1:4" ht="15" customHeight="1" x14ac:dyDescent="0.25">
      <c r="A1218" s="1" t="s">
        <v>7711</v>
      </c>
      <c r="B1218" s="1" t="s">
        <v>14761</v>
      </c>
      <c r="C1218">
        <v>1518</v>
      </c>
      <c r="D1218">
        <f t="shared" si="18"/>
        <v>1518</v>
      </c>
    </row>
    <row r="1219" spans="1:4" ht="15" customHeight="1" x14ac:dyDescent="0.25">
      <c r="A1219" s="1" t="s">
        <v>7710</v>
      </c>
      <c r="B1219" s="1" t="s">
        <v>14760</v>
      </c>
      <c r="C1219">
        <v>1880</v>
      </c>
      <c r="D1219">
        <f t="shared" si="18"/>
        <v>1880</v>
      </c>
    </row>
    <row r="1220" spans="1:4" ht="15" customHeight="1" x14ac:dyDescent="0.25">
      <c r="A1220" s="1" t="s">
        <v>7709</v>
      </c>
      <c r="B1220" s="1" t="s">
        <v>14759</v>
      </c>
      <c r="C1220">
        <v>1880</v>
      </c>
      <c r="D1220">
        <f t="shared" si="18"/>
        <v>1880</v>
      </c>
    </row>
    <row r="1221" spans="1:4" ht="15" customHeight="1" x14ac:dyDescent="0.25">
      <c r="A1221" s="1" t="s">
        <v>7708</v>
      </c>
      <c r="B1221" s="1" t="s">
        <v>14758</v>
      </c>
      <c r="C1221">
        <v>1880</v>
      </c>
      <c r="D1221">
        <f t="shared" si="18"/>
        <v>1880</v>
      </c>
    </row>
    <row r="1222" spans="1:4" ht="15" customHeight="1" x14ac:dyDescent="0.25">
      <c r="A1222" s="1" t="s">
        <v>7707</v>
      </c>
      <c r="B1222" s="1" t="s">
        <v>14757</v>
      </c>
      <c r="C1222">
        <v>1880</v>
      </c>
      <c r="D1222">
        <f t="shared" si="18"/>
        <v>1880</v>
      </c>
    </row>
    <row r="1223" spans="1:4" ht="15" customHeight="1" x14ac:dyDescent="0.25">
      <c r="A1223" s="1" t="s">
        <v>7706</v>
      </c>
      <c r="B1223" s="1" t="s">
        <v>14756</v>
      </c>
      <c r="C1223">
        <v>1961</v>
      </c>
      <c r="D1223">
        <f t="shared" ref="D1223:D1286" si="19">ROUND(C1223*(1-$B$3),0)</f>
        <v>1961</v>
      </c>
    </row>
    <row r="1224" spans="1:4" ht="15" customHeight="1" x14ac:dyDescent="0.25">
      <c r="A1224" s="1" t="s">
        <v>7705</v>
      </c>
      <c r="B1224" s="1" t="s">
        <v>14755</v>
      </c>
      <c r="C1224">
        <v>1961</v>
      </c>
      <c r="D1224">
        <f t="shared" si="19"/>
        <v>1961</v>
      </c>
    </row>
    <row r="1225" spans="1:4" ht="15" customHeight="1" x14ac:dyDescent="0.25">
      <c r="A1225" s="1" t="s">
        <v>7704</v>
      </c>
      <c r="B1225" s="1" t="s">
        <v>14754</v>
      </c>
      <c r="C1225">
        <v>2226</v>
      </c>
      <c r="D1225">
        <f t="shared" si="19"/>
        <v>2226</v>
      </c>
    </row>
    <row r="1226" spans="1:4" ht="15" customHeight="1" x14ac:dyDescent="0.25">
      <c r="A1226" s="1" t="s">
        <v>7703</v>
      </c>
      <c r="B1226" s="1" t="s">
        <v>14753</v>
      </c>
      <c r="C1226">
        <v>2756</v>
      </c>
      <c r="D1226">
        <f t="shared" si="19"/>
        <v>2756</v>
      </c>
    </row>
    <row r="1227" spans="1:4" ht="15" customHeight="1" x14ac:dyDescent="0.25">
      <c r="A1227" s="1" t="s">
        <v>7702</v>
      </c>
      <c r="B1227" s="1" t="s">
        <v>14752</v>
      </c>
      <c r="C1227">
        <v>2756</v>
      </c>
      <c r="D1227">
        <f t="shared" si="19"/>
        <v>2756</v>
      </c>
    </row>
    <row r="1228" spans="1:4" ht="15" customHeight="1" x14ac:dyDescent="0.25">
      <c r="A1228" s="1" t="s">
        <v>7701</v>
      </c>
      <c r="B1228" s="1" t="s">
        <v>14751</v>
      </c>
      <c r="C1228">
        <v>2756</v>
      </c>
      <c r="D1228">
        <f t="shared" si="19"/>
        <v>2756</v>
      </c>
    </row>
    <row r="1229" spans="1:4" ht="15" customHeight="1" x14ac:dyDescent="0.25">
      <c r="A1229" s="1" t="s">
        <v>7700</v>
      </c>
      <c r="B1229" s="1" t="s">
        <v>14750</v>
      </c>
      <c r="C1229">
        <v>2756</v>
      </c>
      <c r="D1229">
        <f t="shared" si="19"/>
        <v>2756</v>
      </c>
    </row>
    <row r="1230" spans="1:4" ht="15" customHeight="1" x14ac:dyDescent="0.25">
      <c r="A1230" s="1" t="s">
        <v>7699</v>
      </c>
      <c r="B1230" s="1" t="s">
        <v>14749</v>
      </c>
      <c r="C1230">
        <v>2476</v>
      </c>
      <c r="D1230">
        <f t="shared" si="19"/>
        <v>2476</v>
      </c>
    </row>
    <row r="1231" spans="1:4" ht="15" customHeight="1" x14ac:dyDescent="0.25">
      <c r="A1231" s="1" t="s">
        <v>7698</v>
      </c>
      <c r="B1231" s="1" t="s">
        <v>14748</v>
      </c>
      <c r="C1231">
        <v>2476</v>
      </c>
      <c r="D1231">
        <f t="shared" si="19"/>
        <v>2476</v>
      </c>
    </row>
    <row r="1232" spans="1:4" ht="15" customHeight="1" x14ac:dyDescent="0.25">
      <c r="A1232" s="1" t="s">
        <v>7697</v>
      </c>
      <c r="B1232" s="1" t="s">
        <v>14747</v>
      </c>
      <c r="C1232">
        <v>2807</v>
      </c>
      <c r="D1232">
        <f t="shared" si="19"/>
        <v>2807</v>
      </c>
    </row>
    <row r="1233" spans="1:4" ht="15" customHeight="1" x14ac:dyDescent="0.25">
      <c r="A1233" s="1" t="s">
        <v>7696</v>
      </c>
      <c r="B1233" s="1" t="s">
        <v>14746</v>
      </c>
      <c r="C1233">
        <v>3481</v>
      </c>
      <c r="D1233">
        <f t="shared" si="19"/>
        <v>3481</v>
      </c>
    </row>
    <row r="1234" spans="1:4" ht="15" customHeight="1" x14ac:dyDescent="0.25">
      <c r="A1234" s="1" t="s">
        <v>7695</v>
      </c>
      <c r="B1234" s="1" t="s">
        <v>14745</v>
      </c>
      <c r="C1234">
        <v>3481</v>
      </c>
      <c r="D1234">
        <f t="shared" si="19"/>
        <v>3481</v>
      </c>
    </row>
    <row r="1235" spans="1:4" ht="15" customHeight="1" x14ac:dyDescent="0.25">
      <c r="A1235" s="1" t="s">
        <v>7694</v>
      </c>
      <c r="B1235" s="1" t="s">
        <v>14744</v>
      </c>
      <c r="C1235">
        <v>3481</v>
      </c>
      <c r="D1235">
        <f t="shared" si="19"/>
        <v>3481</v>
      </c>
    </row>
    <row r="1236" spans="1:4" ht="15" customHeight="1" x14ac:dyDescent="0.25">
      <c r="A1236" s="1" t="s">
        <v>7693</v>
      </c>
      <c r="B1236" s="1" t="s">
        <v>14743</v>
      </c>
      <c r="C1236">
        <v>3481</v>
      </c>
      <c r="D1236">
        <f t="shared" si="19"/>
        <v>3481</v>
      </c>
    </row>
    <row r="1237" spans="1:4" ht="15" customHeight="1" x14ac:dyDescent="0.25">
      <c r="A1237" s="1" t="s">
        <v>14742</v>
      </c>
      <c r="B1237" s="1" t="s">
        <v>14741</v>
      </c>
      <c r="C1237">
        <v>1040</v>
      </c>
      <c r="D1237">
        <f t="shared" si="19"/>
        <v>1040</v>
      </c>
    </row>
    <row r="1238" spans="1:4" ht="15" customHeight="1" x14ac:dyDescent="0.25">
      <c r="A1238" s="1" t="s">
        <v>14740</v>
      </c>
      <c r="B1238" s="1" t="s">
        <v>14739</v>
      </c>
      <c r="C1238">
        <v>1402</v>
      </c>
      <c r="D1238">
        <f t="shared" si="19"/>
        <v>1402</v>
      </c>
    </row>
    <row r="1239" spans="1:4" ht="15" customHeight="1" x14ac:dyDescent="0.25">
      <c r="A1239" s="1" t="s">
        <v>14738</v>
      </c>
      <c r="B1239" s="1" t="s">
        <v>14737</v>
      </c>
      <c r="C1239">
        <v>1815</v>
      </c>
      <c r="D1239">
        <f t="shared" si="19"/>
        <v>1815</v>
      </c>
    </row>
    <row r="1240" spans="1:4" ht="15" customHeight="1" x14ac:dyDescent="0.25">
      <c r="A1240" s="1" t="s">
        <v>14736</v>
      </c>
      <c r="B1240" s="1" t="s">
        <v>14735</v>
      </c>
      <c r="C1240">
        <v>2255</v>
      </c>
      <c r="D1240">
        <f t="shared" si="19"/>
        <v>2255</v>
      </c>
    </row>
    <row r="1241" spans="1:4" ht="15" customHeight="1" x14ac:dyDescent="0.25">
      <c r="A1241" s="1" t="s">
        <v>14734</v>
      </c>
      <c r="B1241" s="1" t="s">
        <v>14733</v>
      </c>
      <c r="C1241">
        <v>1040</v>
      </c>
      <c r="D1241">
        <f t="shared" si="19"/>
        <v>1040</v>
      </c>
    </row>
    <row r="1242" spans="1:4" ht="15" customHeight="1" x14ac:dyDescent="0.25">
      <c r="A1242" s="1" t="s">
        <v>14732</v>
      </c>
      <c r="B1242" s="1" t="s">
        <v>14731</v>
      </c>
      <c r="C1242">
        <v>1402</v>
      </c>
      <c r="D1242">
        <f t="shared" si="19"/>
        <v>1402</v>
      </c>
    </row>
    <row r="1243" spans="1:4" ht="15" customHeight="1" x14ac:dyDescent="0.25">
      <c r="A1243" s="1" t="s">
        <v>14730</v>
      </c>
      <c r="B1243" s="1" t="s">
        <v>14729</v>
      </c>
      <c r="C1243">
        <v>1815</v>
      </c>
      <c r="D1243">
        <f t="shared" si="19"/>
        <v>1815</v>
      </c>
    </row>
    <row r="1244" spans="1:4" ht="15" customHeight="1" x14ac:dyDescent="0.25">
      <c r="A1244" s="1" t="s">
        <v>14728</v>
      </c>
      <c r="B1244" s="1" t="s">
        <v>14727</v>
      </c>
      <c r="C1244">
        <v>2255</v>
      </c>
      <c r="D1244">
        <f t="shared" si="19"/>
        <v>2255</v>
      </c>
    </row>
    <row r="1245" spans="1:4" ht="15" customHeight="1" x14ac:dyDescent="0.25">
      <c r="A1245" s="1" t="s">
        <v>14726</v>
      </c>
      <c r="B1245" s="1" t="s">
        <v>14725</v>
      </c>
      <c r="C1245">
        <v>1424</v>
      </c>
      <c r="D1245">
        <f t="shared" si="19"/>
        <v>1424</v>
      </c>
    </row>
    <row r="1246" spans="1:4" ht="15" customHeight="1" x14ac:dyDescent="0.25">
      <c r="A1246" s="1" t="s">
        <v>14724</v>
      </c>
      <c r="B1246" s="1" t="s">
        <v>14723</v>
      </c>
      <c r="C1246">
        <v>1786</v>
      </c>
      <c r="D1246">
        <f t="shared" si="19"/>
        <v>1786</v>
      </c>
    </row>
    <row r="1247" spans="1:4" ht="15" customHeight="1" x14ac:dyDescent="0.25">
      <c r="A1247" s="1" t="s">
        <v>14722</v>
      </c>
      <c r="B1247" s="1" t="s">
        <v>14721</v>
      </c>
      <c r="C1247">
        <v>2213</v>
      </c>
      <c r="D1247">
        <f t="shared" si="19"/>
        <v>2213</v>
      </c>
    </row>
    <row r="1248" spans="1:4" ht="15" customHeight="1" x14ac:dyDescent="0.25">
      <c r="A1248" s="1" t="s">
        <v>14720</v>
      </c>
      <c r="B1248" s="1" t="s">
        <v>14719</v>
      </c>
      <c r="C1248">
        <v>1424</v>
      </c>
      <c r="D1248">
        <f t="shared" si="19"/>
        <v>1424</v>
      </c>
    </row>
    <row r="1249" spans="1:4" ht="15" customHeight="1" x14ac:dyDescent="0.25">
      <c r="A1249" s="1" t="s">
        <v>14718</v>
      </c>
      <c r="B1249" s="1" t="s">
        <v>14717</v>
      </c>
      <c r="C1249">
        <v>1786</v>
      </c>
      <c r="D1249">
        <f t="shared" si="19"/>
        <v>1786</v>
      </c>
    </row>
    <row r="1250" spans="1:4" ht="15" customHeight="1" x14ac:dyDescent="0.25">
      <c r="A1250" s="1" t="s">
        <v>14716</v>
      </c>
      <c r="B1250" s="1" t="s">
        <v>14715</v>
      </c>
      <c r="C1250">
        <v>2213</v>
      </c>
      <c r="D1250">
        <f t="shared" si="19"/>
        <v>2213</v>
      </c>
    </row>
    <row r="1251" spans="1:4" ht="15" customHeight="1" x14ac:dyDescent="0.25">
      <c r="A1251" s="1" t="s">
        <v>14714</v>
      </c>
      <c r="B1251" s="1" t="s">
        <v>14713</v>
      </c>
      <c r="C1251">
        <v>1225</v>
      </c>
      <c r="D1251">
        <f t="shared" si="19"/>
        <v>1225</v>
      </c>
    </row>
    <row r="1252" spans="1:4" ht="15" customHeight="1" x14ac:dyDescent="0.25">
      <c r="A1252" s="1" t="s">
        <v>14712</v>
      </c>
      <c r="B1252" s="1" t="s">
        <v>14711</v>
      </c>
      <c r="C1252">
        <v>1781</v>
      </c>
      <c r="D1252">
        <f t="shared" si="19"/>
        <v>1781</v>
      </c>
    </row>
    <row r="1253" spans="1:4" ht="15" customHeight="1" x14ac:dyDescent="0.25">
      <c r="A1253" s="1" t="s">
        <v>14710</v>
      </c>
      <c r="B1253" s="1" t="s">
        <v>14709</v>
      </c>
      <c r="C1253">
        <v>1225</v>
      </c>
      <c r="D1253">
        <f t="shared" si="19"/>
        <v>1225</v>
      </c>
    </row>
    <row r="1254" spans="1:4" ht="15" customHeight="1" x14ac:dyDescent="0.25">
      <c r="A1254" s="1" t="s">
        <v>14708</v>
      </c>
      <c r="B1254" s="1" t="s">
        <v>14707</v>
      </c>
      <c r="C1254">
        <v>1781</v>
      </c>
      <c r="D1254">
        <f t="shared" si="19"/>
        <v>1781</v>
      </c>
    </row>
    <row r="1255" spans="1:4" ht="15" customHeight="1" x14ac:dyDescent="0.25">
      <c r="A1255" s="1" t="s">
        <v>14704</v>
      </c>
      <c r="B1255" s="1" t="s">
        <v>14703</v>
      </c>
      <c r="C1255">
        <v>1787</v>
      </c>
      <c r="D1255">
        <f t="shared" si="19"/>
        <v>1787</v>
      </c>
    </row>
    <row r="1256" spans="1:4" ht="15" customHeight="1" x14ac:dyDescent="0.25">
      <c r="A1256" s="1" t="s">
        <v>14700</v>
      </c>
      <c r="B1256" s="1" t="s">
        <v>14699</v>
      </c>
      <c r="C1256">
        <v>1787</v>
      </c>
      <c r="D1256">
        <f t="shared" si="19"/>
        <v>1787</v>
      </c>
    </row>
    <row r="1257" spans="1:4" ht="15" customHeight="1" x14ac:dyDescent="0.25">
      <c r="A1257" s="1" t="s">
        <v>14696</v>
      </c>
      <c r="B1257" s="1" t="s">
        <v>14695</v>
      </c>
      <c r="C1257">
        <v>2114</v>
      </c>
      <c r="D1257">
        <f t="shared" si="19"/>
        <v>2114</v>
      </c>
    </row>
    <row r="1258" spans="1:4" ht="15" customHeight="1" x14ac:dyDescent="0.25">
      <c r="A1258" s="1" t="s">
        <v>14706</v>
      </c>
      <c r="B1258" s="1" t="s">
        <v>14705</v>
      </c>
      <c r="C1258">
        <v>1205</v>
      </c>
      <c r="D1258">
        <f t="shared" si="19"/>
        <v>1205</v>
      </c>
    </row>
    <row r="1259" spans="1:4" ht="15" customHeight="1" x14ac:dyDescent="0.25">
      <c r="A1259" s="1" t="s">
        <v>14698</v>
      </c>
      <c r="B1259" s="1" t="s">
        <v>14697</v>
      </c>
      <c r="C1259">
        <v>1431</v>
      </c>
      <c r="D1259">
        <f t="shared" si="19"/>
        <v>1431</v>
      </c>
    </row>
    <row r="1260" spans="1:4" ht="15" customHeight="1" x14ac:dyDescent="0.25">
      <c r="A1260" s="1" t="s">
        <v>14694</v>
      </c>
      <c r="B1260" s="1" t="s">
        <v>14693</v>
      </c>
      <c r="C1260">
        <v>2114</v>
      </c>
      <c r="D1260">
        <f t="shared" si="19"/>
        <v>2114</v>
      </c>
    </row>
    <row r="1261" spans="1:4" ht="15" customHeight="1" x14ac:dyDescent="0.25">
      <c r="A1261" s="1" t="s">
        <v>14692</v>
      </c>
      <c r="B1261" s="1" t="s">
        <v>14691</v>
      </c>
      <c r="C1261">
        <v>2114</v>
      </c>
      <c r="D1261">
        <f t="shared" si="19"/>
        <v>2114</v>
      </c>
    </row>
    <row r="1262" spans="1:4" ht="15" customHeight="1" x14ac:dyDescent="0.25">
      <c r="A1262" s="1" t="s">
        <v>14702</v>
      </c>
      <c r="B1262" s="1" t="s">
        <v>14701</v>
      </c>
      <c r="C1262">
        <v>1205</v>
      </c>
      <c r="D1262">
        <f t="shared" si="19"/>
        <v>1205</v>
      </c>
    </row>
    <row r="1263" spans="1:4" ht="15" customHeight="1" x14ac:dyDescent="0.25">
      <c r="A1263" s="1" t="s">
        <v>14690</v>
      </c>
      <c r="B1263" s="1" t="s">
        <v>14689</v>
      </c>
      <c r="C1263">
        <v>2114</v>
      </c>
      <c r="D1263">
        <f t="shared" si="19"/>
        <v>2114</v>
      </c>
    </row>
    <row r="1264" spans="1:4" ht="15" customHeight="1" x14ac:dyDescent="0.25">
      <c r="A1264" s="1" t="s">
        <v>14688</v>
      </c>
      <c r="B1264" s="1" t="s">
        <v>14687</v>
      </c>
      <c r="C1264">
        <v>58</v>
      </c>
      <c r="D1264">
        <f t="shared" si="19"/>
        <v>58</v>
      </c>
    </row>
    <row r="1265" spans="1:4" ht="15" customHeight="1" x14ac:dyDescent="0.25">
      <c r="A1265" s="1" t="s">
        <v>14686</v>
      </c>
      <c r="B1265" s="1" t="s">
        <v>14685</v>
      </c>
      <c r="C1265">
        <v>58</v>
      </c>
      <c r="D1265">
        <f t="shared" si="19"/>
        <v>58</v>
      </c>
    </row>
    <row r="1266" spans="1:4" ht="15" customHeight="1" x14ac:dyDescent="0.25">
      <c r="A1266" s="1" t="s">
        <v>14684</v>
      </c>
      <c r="B1266" s="1" t="s">
        <v>14683</v>
      </c>
      <c r="C1266">
        <v>58</v>
      </c>
      <c r="D1266">
        <f t="shared" si="19"/>
        <v>58</v>
      </c>
    </row>
    <row r="1267" spans="1:4" ht="15" customHeight="1" x14ac:dyDescent="0.25">
      <c r="A1267" s="1" t="s">
        <v>14682</v>
      </c>
      <c r="B1267" s="1" t="s">
        <v>14681</v>
      </c>
      <c r="C1267">
        <v>58</v>
      </c>
      <c r="D1267">
        <f t="shared" si="19"/>
        <v>58</v>
      </c>
    </row>
    <row r="1268" spans="1:4" ht="15" customHeight="1" x14ac:dyDescent="0.25">
      <c r="A1268" s="1" t="s">
        <v>8720</v>
      </c>
      <c r="B1268" s="1" t="s">
        <v>14680</v>
      </c>
      <c r="C1268">
        <v>784</v>
      </c>
      <c r="D1268">
        <f t="shared" si="19"/>
        <v>784</v>
      </c>
    </row>
    <row r="1269" spans="1:4" ht="15" customHeight="1" x14ac:dyDescent="0.25">
      <c r="A1269" s="1" t="s">
        <v>14679</v>
      </c>
      <c r="B1269" s="1" t="s">
        <v>14678</v>
      </c>
      <c r="C1269">
        <v>1365</v>
      </c>
      <c r="D1269">
        <f t="shared" si="19"/>
        <v>1365</v>
      </c>
    </row>
    <row r="1270" spans="1:4" ht="15" customHeight="1" x14ac:dyDescent="0.25">
      <c r="A1270" s="1" t="s">
        <v>8719</v>
      </c>
      <c r="B1270" s="1" t="s">
        <v>14677</v>
      </c>
      <c r="C1270">
        <v>784</v>
      </c>
      <c r="D1270">
        <f t="shared" si="19"/>
        <v>784</v>
      </c>
    </row>
    <row r="1271" spans="1:4" ht="15" customHeight="1" x14ac:dyDescent="0.25">
      <c r="A1271" s="1" t="s">
        <v>14676</v>
      </c>
      <c r="B1271" s="1" t="s">
        <v>14675</v>
      </c>
      <c r="C1271">
        <v>1365</v>
      </c>
      <c r="D1271">
        <f t="shared" si="19"/>
        <v>1365</v>
      </c>
    </row>
    <row r="1272" spans="1:4" ht="15" customHeight="1" x14ac:dyDescent="0.25">
      <c r="A1272" s="1" t="s">
        <v>7692</v>
      </c>
      <c r="B1272" s="1" t="s">
        <v>14674</v>
      </c>
      <c r="C1272">
        <v>765</v>
      </c>
      <c r="D1272">
        <f t="shared" si="19"/>
        <v>765</v>
      </c>
    </row>
    <row r="1273" spans="1:4" ht="15" customHeight="1" x14ac:dyDescent="0.25">
      <c r="A1273" s="1" t="s">
        <v>7691</v>
      </c>
      <c r="B1273" s="1" t="s">
        <v>14673</v>
      </c>
      <c r="C1273">
        <v>876</v>
      </c>
      <c r="D1273">
        <f t="shared" si="19"/>
        <v>876</v>
      </c>
    </row>
    <row r="1274" spans="1:4" ht="15" customHeight="1" x14ac:dyDescent="0.25">
      <c r="A1274" s="1" t="s">
        <v>7690</v>
      </c>
      <c r="B1274" s="1" t="s">
        <v>14672</v>
      </c>
      <c r="C1274">
        <v>754</v>
      </c>
      <c r="D1274">
        <f t="shared" si="19"/>
        <v>754</v>
      </c>
    </row>
    <row r="1275" spans="1:4" ht="15" customHeight="1" x14ac:dyDescent="0.25">
      <c r="A1275" s="1" t="s">
        <v>7689</v>
      </c>
      <c r="B1275" s="1" t="s">
        <v>16598</v>
      </c>
      <c r="C1275">
        <v>673</v>
      </c>
      <c r="D1275">
        <f t="shared" si="19"/>
        <v>673</v>
      </c>
    </row>
    <row r="1276" spans="1:4" ht="15" customHeight="1" x14ac:dyDescent="0.25">
      <c r="A1276" s="1" t="s">
        <v>7688</v>
      </c>
      <c r="B1276" s="1" t="s">
        <v>14671</v>
      </c>
      <c r="C1276">
        <v>2072</v>
      </c>
      <c r="D1276">
        <f t="shared" si="19"/>
        <v>2072</v>
      </c>
    </row>
    <row r="1277" spans="1:4" ht="15" customHeight="1" x14ac:dyDescent="0.25">
      <c r="A1277" s="1" t="s">
        <v>7687</v>
      </c>
      <c r="B1277" s="1" t="s">
        <v>14670</v>
      </c>
      <c r="C1277">
        <v>2072</v>
      </c>
      <c r="D1277">
        <f t="shared" si="19"/>
        <v>2072</v>
      </c>
    </row>
    <row r="1278" spans="1:4" ht="15" customHeight="1" x14ac:dyDescent="0.25">
      <c r="A1278" s="1" t="s">
        <v>7686</v>
      </c>
      <c r="B1278" s="1" t="s">
        <v>7685</v>
      </c>
      <c r="C1278">
        <v>1913</v>
      </c>
      <c r="D1278">
        <f t="shared" si="19"/>
        <v>1913</v>
      </c>
    </row>
    <row r="1279" spans="1:4" ht="15" customHeight="1" x14ac:dyDescent="0.25">
      <c r="A1279" s="1" t="s">
        <v>7684</v>
      </c>
      <c r="B1279" s="1" t="s">
        <v>7683</v>
      </c>
      <c r="C1279">
        <v>1913</v>
      </c>
      <c r="D1279">
        <f t="shared" si="19"/>
        <v>1913</v>
      </c>
    </row>
    <row r="1280" spans="1:4" ht="15" customHeight="1" x14ac:dyDescent="0.25">
      <c r="A1280" s="1" t="s">
        <v>7682</v>
      </c>
      <c r="B1280" s="1" t="s">
        <v>7681</v>
      </c>
      <c r="C1280">
        <v>730</v>
      </c>
      <c r="D1280">
        <f t="shared" si="19"/>
        <v>730</v>
      </c>
    </row>
    <row r="1281" spans="1:4" ht="15" customHeight="1" x14ac:dyDescent="0.25">
      <c r="A1281" s="1" t="s">
        <v>7487</v>
      </c>
      <c r="B1281" s="1" t="s">
        <v>14669</v>
      </c>
      <c r="C1281">
        <v>2890</v>
      </c>
      <c r="D1281">
        <f t="shared" si="19"/>
        <v>2890</v>
      </c>
    </row>
    <row r="1282" spans="1:4" ht="15" customHeight="1" x14ac:dyDescent="0.25">
      <c r="A1282" s="1" t="s">
        <v>7486</v>
      </c>
      <c r="B1282" s="1" t="s">
        <v>14668</v>
      </c>
      <c r="C1282">
        <v>4975</v>
      </c>
      <c r="D1282">
        <f t="shared" si="19"/>
        <v>4975</v>
      </c>
    </row>
    <row r="1283" spans="1:4" ht="15" customHeight="1" x14ac:dyDescent="0.25">
      <c r="A1283" s="1" t="s">
        <v>7485</v>
      </c>
      <c r="B1283" s="1" t="s">
        <v>14667</v>
      </c>
      <c r="C1283">
        <v>4975</v>
      </c>
      <c r="D1283">
        <f t="shared" si="19"/>
        <v>4975</v>
      </c>
    </row>
    <row r="1284" spans="1:4" ht="15" customHeight="1" x14ac:dyDescent="0.25">
      <c r="A1284" s="1" t="s">
        <v>7635</v>
      </c>
      <c r="B1284" s="1" t="s">
        <v>14666</v>
      </c>
      <c r="C1284">
        <v>6783</v>
      </c>
      <c r="D1284">
        <f t="shared" si="19"/>
        <v>6783</v>
      </c>
    </row>
    <row r="1285" spans="1:4" ht="15" customHeight="1" x14ac:dyDescent="0.25">
      <c r="A1285" s="1" t="s">
        <v>16599</v>
      </c>
      <c r="B1285" s="1" t="s">
        <v>16600</v>
      </c>
      <c r="C1285">
        <v>2871</v>
      </c>
      <c r="D1285">
        <f t="shared" si="19"/>
        <v>2871</v>
      </c>
    </row>
    <row r="1286" spans="1:4" ht="15" customHeight="1" x14ac:dyDescent="0.25">
      <c r="A1286" s="1" t="s">
        <v>16601</v>
      </c>
      <c r="B1286" s="1" t="s">
        <v>16602</v>
      </c>
      <c r="C1286">
        <v>2666</v>
      </c>
      <c r="D1286">
        <f t="shared" si="19"/>
        <v>2666</v>
      </c>
    </row>
    <row r="1287" spans="1:4" ht="15" customHeight="1" x14ac:dyDescent="0.25">
      <c r="A1287" s="1" t="s">
        <v>16603</v>
      </c>
      <c r="B1287" s="1" t="s">
        <v>16604</v>
      </c>
      <c r="C1287">
        <v>3158</v>
      </c>
      <c r="D1287">
        <f t="shared" ref="D1287:D1350" si="20">ROUND(C1287*(1-$B$3),0)</f>
        <v>3158</v>
      </c>
    </row>
    <row r="1288" spans="1:4" ht="15" customHeight="1" x14ac:dyDescent="0.25">
      <c r="A1288" s="1" t="s">
        <v>7680</v>
      </c>
      <c r="B1288" s="1" t="s">
        <v>7679</v>
      </c>
      <c r="C1288">
        <v>3678</v>
      </c>
      <c r="D1288">
        <f t="shared" si="20"/>
        <v>3678</v>
      </c>
    </row>
    <row r="1289" spans="1:4" ht="15" customHeight="1" x14ac:dyDescent="0.25">
      <c r="A1289" s="1" t="s">
        <v>7678</v>
      </c>
      <c r="B1289" s="1" t="s">
        <v>7677</v>
      </c>
      <c r="C1289">
        <v>4544</v>
      </c>
      <c r="D1289">
        <f t="shared" si="20"/>
        <v>4544</v>
      </c>
    </row>
    <row r="1290" spans="1:4" ht="15" customHeight="1" x14ac:dyDescent="0.25">
      <c r="A1290" s="1" t="s">
        <v>7676</v>
      </c>
      <c r="B1290" s="1" t="s">
        <v>7675</v>
      </c>
      <c r="C1290">
        <v>4674</v>
      </c>
      <c r="D1290">
        <f t="shared" si="20"/>
        <v>4674</v>
      </c>
    </row>
    <row r="1291" spans="1:4" ht="15" customHeight="1" x14ac:dyDescent="0.25">
      <c r="A1291" s="1" t="s">
        <v>7674</v>
      </c>
      <c r="B1291" s="1" t="s">
        <v>14665</v>
      </c>
      <c r="C1291">
        <v>4983</v>
      </c>
      <c r="D1291">
        <f t="shared" si="20"/>
        <v>4983</v>
      </c>
    </row>
    <row r="1292" spans="1:4" ht="15" customHeight="1" x14ac:dyDescent="0.25">
      <c r="A1292" s="1" t="s">
        <v>7673</v>
      </c>
      <c r="B1292" s="1" t="s">
        <v>7672</v>
      </c>
      <c r="C1292">
        <v>2683</v>
      </c>
      <c r="D1292">
        <f t="shared" si="20"/>
        <v>2683</v>
      </c>
    </row>
    <row r="1293" spans="1:4" ht="15" customHeight="1" x14ac:dyDescent="0.25">
      <c r="A1293" s="1" t="s">
        <v>16605</v>
      </c>
      <c r="B1293" s="1" t="s">
        <v>16606</v>
      </c>
      <c r="C1293">
        <v>8453</v>
      </c>
      <c r="D1293">
        <f t="shared" si="20"/>
        <v>8453</v>
      </c>
    </row>
    <row r="1294" spans="1:4" ht="15" customHeight="1" x14ac:dyDescent="0.25">
      <c r="A1294" s="1" t="s">
        <v>16607</v>
      </c>
      <c r="B1294" s="1" t="s">
        <v>16608</v>
      </c>
      <c r="C1294">
        <v>4983</v>
      </c>
      <c r="D1294">
        <f t="shared" si="20"/>
        <v>4983</v>
      </c>
    </row>
    <row r="1295" spans="1:4" ht="15" customHeight="1" x14ac:dyDescent="0.25">
      <c r="A1295" s="1" t="s">
        <v>7671</v>
      </c>
      <c r="B1295" s="1" t="s">
        <v>7670</v>
      </c>
      <c r="C1295">
        <v>6058</v>
      </c>
      <c r="D1295">
        <f t="shared" si="20"/>
        <v>6058</v>
      </c>
    </row>
    <row r="1296" spans="1:4" ht="15" customHeight="1" x14ac:dyDescent="0.25">
      <c r="A1296" s="1" t="s">
        <v>7669</v>
      </c>
      <c r="B1296" s="1" t="s">
        <v>7668</v>
      </c>
      <c r="C1296">
        <v>5625</v>
      </c>
      <c r="D1296">
        <f t="shared" si="20"/>
        <v>5625</v>
      </c>
    </row>
    <row r="1297" spans="1:4" ht="15" customHeight="1" x14ac:dyDescent="0.25">
      <c r="A1297" s="1" t="s">
        <v>7667</v>
      </c>
      <c r="B1297" s="1" t="s">
        <v>14664</v>
      </c>
      <c r="C1297">
        <v>6491</v>
      </c>
      <c r="D1297">
        <f t="shared" si="20"/>
        <v>6491</v>
      </c>
    </row>
    <row r="1298" spans="1:4" ht="15" customHeight="1" x14ac:dyDescent="0.25">
      <c r="A1298" s="1" t="s">
        <v>7666</v>
      </c>
      <c r="B1298" s="1" t="s">
        <v>14663</v>
      </c>
      <c r="C1298">
        <v>6058</v>
      </c>
      <c r="D1298">
        <f t="shared" si="20"/>
        <v>6058</v>
      </c>
    </row>
    <row r="1299" spans="1:4" ht="15" customHeight="1" x14ac:dyDescent="0.25">
      <c r="A1299" s="1" t="s">
        <v>7584</v>
      </c>
      <c r="B1299" s="1" t="s">
        <v>7583</v>
      </c>
      <c r="C1299">
        <v>7587</v>
      </c>
      <c r="D1299">
        <f t="shared" si="20"/>
        <v>7587</v>
      </c>
    </row>
    <row r="1300" spans="1:4" ht="15" customHeight="1" x14ac:dyDescent="0.25">
      <c r="A1300" s="1" t="s">
        <v>7586</v>
      </c>
      <c r="B1300" s="1" t="s">
        <v>7585</v>
      </c>
      <c r="C1300">
        <v>7141</v>
      </c>
      <c r="D1300">
        <f t="shared" si="20"/>
        <v>7141</v>
      </c>
    </row>
    <row r="1301" spans="1:4" ht="15" customHeight="1" x14ac:dyDescent="0.25">
      <c r="A1301" s="1" t="s">
        <v>7581</v>
      </c>
      <c r="B1301" s="1" t="s">
        <v>14662</v>
      </c>
      <c r="C1301">
        <v>8479</v>
      </c>
      <c r="D1301">
        <f t="shared" si="20"/>
        <v>8479</v>
      </c>
    </row>
    <row r="1302" spans="1:4" ht="15" customHeight="1" x14ac:dyDescent="0.25">
      <c r="A1302" s="1" t="s">
        <v>7582</v>
      </c>
      <c r="B1302" s="1" t="s">
        <v>14661</v>
      </c>
      <c r="C1302">
        <v>8033</v>
      </c>
      <c r="D1302">
        <f t="shared" si="20"/>
        <v>8033</v>
      </c>
    </row>
    <row r="1303" spans="1:4" ht="15" customHeight="1" x14ac:dyDescent="0.25">
      <c r="A1303" s="1" t="s">
        <v>7665</v>
      </c>
      <c r="B1303" s="1" t="s">
        <v>7664</v>
      </c>
      <c r="C1303">
        <v>5126</v>
      </c>
      <c r="D1303">
        <f t="shared" si="20"/>
        <v>5126</v>
      </c>
    </row>
    <row r="1304" spans="1:4" ht="15" customHeight="1" x14ac:dyDescent="0.25">
      <c r="A1304" s="1" t="s">
        <v>7663</v>
      </c>
      <c r="B1304" s="1" t="s">
        <v>7662</v>
      </c>
      <c r="C1304">
        <v>6211</v>
      </c>
      <c r="D1304">
        <f t="shared" si="20"/>
        <v>6211</v>
      </c>
    </row>
    <row r="1305" spans="1:4" ht="15" customHeight="1" x14ac:dyDescent="0.25">
      <c r="A1305" s="1" t="s">
        <v>16609</v>
      </c>
      <c r="B1305" s="1" t="s">
        <v>16610</v>
      </c>
      <c r="C1305">
        <v>3353</v>
      </c>
      <c r="D1305">
        <f t="shared" si="20"/>
        <v>3353</v>
      </c>
    </row>
    <row r="1306" spans="1:4" ht="15" customHeight="1" x14ac:dyDescent="0.25">
      <c r="A1306" s="1" t="s">
        <v>16611</v>
      </c>
      <c r="B1306" s="1" t="s">
        <v>16612</v>
      </c>
      <c r="C1306">
        <v>4377</v>
      </c>
      <c r="D1306">
        <f t="shared" si="20"/>
        <v>4377</v>
      </c>
    </row>
    <row r="1307" spans="1:4" ht="15" customHeight="1" x14ac:dyDescent="0.25">
      <c r="A1307" s="1" t="s">
        <v>7661</v>
      </c>
      <c r="B1307" s="1" t="s">
        <v>7660</v>
      </c>
      <c r="C1307">
        <v>2597</v>
      </c>
      <c r="D1307">
        <f t="shared" si="20"/>
        <v>2597</v>
      </c>
    </row>
    <row r="1308" spans="1:4" ht="15" customHeight="1" x14ac:dyDescent="0.25">
      <c r="A1308" s="1" t="s">
        <v>7659</v>
      </c>
      <c r="B1308" s="1" t="s">
        <v>7658</v>
      </c>
      <c r="C1308">
        <v>2597</v>
      </c>
      <c r="D1308">
        <f t="shared" si="20"/>
        <v>2597</v>
      </c>
    </row>
    <row r="1309" spans="1:4" ht="15" customHeight="1" x14ac:dyDescent="0.25">
      <c r="A1309" s="1" t="s">
        <v>7657</v>
      </c>
      <c r="B1309" s="1" t="s">
        <v>7656</v>
      </c>
      <c r="C1309">
        <v>6058</v>
      </c>
      <c r="D1309">
        <f t="shared" si="20"/>
        <v>6058</v>
      </c>
    </row>
    <row r="1310" spans="1:4" ht="15" customHeight="1" x14ac:dyDescent="0.25">
      <c r="A1310" s="1" t="s">
        <v>7651</v>
      </c>
      <c r="B1310" s="1" t="s">
        <v>7650</v>
      </c>
      <c r="C1310">
        <v>3321</v>
      </c>
      <c r="D1310">
        <f t="shared" si="20"/>
        <v>3321</v>
      </c>
    </row>
    <row r="1311" spans="1:4" ht="15" customHeight="1" x14ac:dyDescent="0.25">
      <c r="A1311" s="1" t="s">
        <v>7649</v>
      </c>
      <c r="B1311" s="1" t="s">
        <v>7648</v>
      </c>
      <c r="C1311">
        <v>4456</v>
      </c>
      <c r="D1311">
        <f t="shared" si="20"/>
        <v>4456</v>
      </c>
    </row>
    <row r="1312" spans="1:4" ht="15" customHeight="1" x14ac:dyDescent="0.25">
      <c r="A1312" s="1" t="s">
        <v>7647</v>
      </c>
      <c r="B1312" s="1" t="s">
        <v>14660</v>
      </c>
      <c r="C1312">
        <v>3829</v>
      </c>
      <c r="D1312">
        <f t="shared" si="20"/>
        <v>3829</v>
      </c>
    </row>
    <row r="1313" spans="1:4" ht="15" customHeight="1" x14ac:dyDescent="0.25">
      <c r="A1313" s="1" t="s">
        <v>7646</v>
      </c>
      <c r="B1313" s="1" t="s">
        <v>14659</v>
      </c>
      <c r="C1313">
        <v>5038</v>
      </c>
      <c r="D1313">
        <f t="shared" si="20"/>
        <v>5038</v>
      </c>
    </row>
    <row r="1314" spans="1:4" ht="15" customHeight="1" x14ac:dyDescent="0.25">
      <c r="A1314" s="1" t="s">
        <v>7645</v>
      </c>
      <c r="B1314" s="1" t="s">
        <v>7644</v>
      </c>
      <c r="C1314">
        <v>4068</v>
      </c>
      <c r="D1314">
        <f t="shared" si="20"/>
        <v>4068</v>
      </c>
    </row>
    <row r="1315" spans="1:4" ht="15" customHeight="1" x14ac:dyDescent="0.25">
      <c r="A1315" s="1" t="s">
        <v>7642</v>
      </c>
      <c r="B1315" s="1" t="s">
        <v>7641</v>
      </c>
      <c r="C1315">
        <v>8438</v>
      </c>
      <c r="D1315">
        <f t="shared" si="20"/>
        <v>8438</v>
      </c>
    </row>
    <row r="1316" spans="1:4" ht="15" customHeight="1" x14ac:dyDescent="0.25">
      <c r="A1316" s="1" t="s">
        <v>7655</v>
      </c>
      <c r="B1316" s="1" t="s">
        <v>7654</v>
      </c>
      <c r="C1316">
        <v>2380</v>
      </c>
      <c r="D1316">
        <f t="shared" si="20"/>
        <v>2380</v>
      </c>
    </row>
    <row r="1317" spans="1:4" ht="15" customHeight="1" x14ac:dyDescent="0.25">
      <c r="A1317" s="1" t="s">
        <v>7653</v>
      </c>
      <c r="B1317" s="1" t="s">
        <v>7652</v>
      </c>
      <c r="C1317">
        <v>6924</v>
      </c>
      <c r="D1317">
        <f t="shared" si="20"/>
        <v>6924</v>
      </c>
    </row>
    <row r="1318" spans="1:4" ht="15" customHeight="1" x14ac:dyDescent="0.25">
      <c r="A1318" s="1" t="s">
        <v>7643</v>
      </c>
      <c r="B1318" s="1" t="s">
        <v>16613</v>
      </c>
      <c r="C1318">
        <v>4471</v>
      </c>
      <c r="D1318">
        <f t="shared" si="20"/>
        <v>4471</v>
      </c>
    </row>
    <row r="1319" spans="1:4" ht="15" customHeight="1" x14ac:dyDescent="0.25">
      <c r="A1319" s="1" t="s">
        <v>7484</v>
      </c>
      <c r="B1319" s="1" t="s">
        <v>14658</v>
      </c>
      <c r="C1319">
        <v>3658</v>
      </c>
      <c r="D1319">
        <f t="shared" si="20"/>
        <v>3658</v>
      </c>
    </row>
    <row r="1320" spans="1:4" ht="15" customHeight="1" x14ac:dyDescent="0.25">
      <c r="A1320" s="1" t="s">
        <v>7640</v>
      </c>
      <c r="B1320" s="1" t="s">
        <v>14657</v>
      </c>
      <c r="C1320">
        <v>4674</v>
      </c>
      <c r="D1320">
        <f t="shared" si="20"/>
        <v>4674</v>
      </c>
    </row>
    <row r="1321" spans="1:4" ht="15" customHeight="1" x14ac:dyDescent="0.25">
      <c r="A1321" s="1" t="s">
        <v>7638</v>
      </c>
      <c r="B1321" s="1" t="s">
        <v>16614</v>
      </c>
      <c r="C1321">
        <v>5047</v>
      </c>
      <c r="D1321">
        <f t="shared" si="20"/>
        <v>5047</v>
      </c>
    </row>
    <row r="1322" spans="1:4" ht="15" customHeight="1" x14ac:dyDescent="0.25">
      <c r="A1322" s="1" t="s">
        <v>7637</v>
      </c>
      <c r="B1322" s="1" t="s">
        <v>7636</v>
      </c>
      <c r="C1322">
        <v>10818</v>
      </c>
      <c r="D1322">
        <f t="shared" si="20"/>
        <v>10818</v>
      </c>
    </row>
    <row r="1323" spans="1:4" ht="15" customHeight="1" x14ac:dyDescent="0.25">
      <c r="A1323" s="1" t="s">
        <v>7634</v>
      </c>
      <c r="B1323" s="1" t="s">
        <v>14656</v>
      </c>
      <c r="C1323">
        <v>4167</v>
      </c>
      <c r="D1323">
        <f t="shared" si="20"/>
        <v>4167</v>
      </c>
    </row>
    <row r="1324" spans="1:4" ht="15" customHeight="1" x14ac:dyDescent="0.25">
      <c r="A1324" s="1" t="s">
        <v>7633</v>
      </c>
      <c r="B1324" s="1" t="s">
        <v>14655</v>
      </c>
      <c r="C1324">
        <v>4167</v>
      </c>
      <c r="D1324">
        <f t="shared" si="20"/>
        <v>4167</v>
      </c>
    </row>
    <row r="1325" spans="1:4" ht="15" customHeight="1" x14ac:dyDescent="0.25">
      <c r="A1325" s="1" t="s">
        <v>7632</v>
      </c>
      <c r="B1325" s="1" t="s">
        <v>14654</v>
      </c>
      <c r="C1325">
        <v>4167</v>
      </c>
      <c r="D1325">
        <f t="shared" si="20"/>
        <v>4167</v>
      </c>
    </row>
    <row r="1326" spans="1:4" ht="15" customHeight="1" x14ac:dyDescent="0.25">
      <c r="A1326" s="1" t="s">
        <v>7631</v>
      </c>
      <c r="B1326" s="1" t="s">
        <v>14653</v>
      </c>
      <c r="C1326">
        <v>4167</v>
      </c>
      <c r="D1326">
        <f t="shared" si="20"/>
        <v>4167</v>
      </c>
    </row>
    <row r="1327" spans="1:4" ht="15" customHeight="1" x14ac:dyDescent="0.25">
      <c r="A1327" s="1" t="s">
        <v>7630</v>
      </c>
      <c r="B1327" s="1" t="s">
        <v>14652</v>
      </c>
      <c r="C1327">
        <v>4167</v>
      </c>
      <c r="D1327">
        <f t="shared" si="20"/>
        <v>4167</v>
      </c>
    </row>
    <row r="1328" spans="1:4" ht="15" customHeight="1" x14ac:dyDescent="0.25">
      <c r="A1328" s="1" t="s">
        <v>16615</v>
      </c>
      <c r="B1328" s="1" t="s">
        <v>16616</v>
      </c>
      <c r="C1328">
        <v>6973</v>
      </c>
      <c r="D1328">
        <f t="shared" si="20"/>
        <v>6973</v>
      </c>
    </row>
    <row r="1329" spans="1:4" ht="15" customHeight="1" x14ac:dyDescent="0.25">
      <c r="A1329" s="1" t="s">
        <v>7629</v>
      </c>
      <c r="B1329" s="1" t="s">
        <v>7628</v>
      </c>
      <c r="C1329">
        <v>4674</v>
      </c>
      <c r="D1329">
        <f t="shared" si="20"/>
        <v>4674</v>
      </c>
    </row>
    <row r="1330" spans="1:4" ht="15" customHeight="1" x14ac:dyDescent="0.25">
      <c r="A1330" s="1" t="s">
        <v>7627</v>
      </c>
      <c r="B1330" s="1" t="s">
        <v>7626</v>
      </c>
      <c r="C1330">
        <v>5409</v>
      </c>
      <c r="D1330">
        <f t="shared" si="20"/>
        <v>5409</v>
      </c>
    </row>
    <row r="1331" spans="1:4" ht="15" customHeight="1" x14ac:dyDescent="0.25">
      <c r="A1331" s="1" t="s">
        <v>7625</v>
      </c>
      <c r="B1331" s="1" t="s">
        <v>7624</v>
      </c>
      <c r="C1331">
        <v>5193</v>
      </c>
      <c r="D1331">
        <f t="shared" si="20"/>
        <v>5193</v>
      </c>
    </row>
    <row r="1332" spans="1:4" ht="15" customHeight="1" x14ac:dyDescent="0.25">
      <c r="A1332" s="1" t="s">
        <v>7623</v>
      </c>
      <c r="B1332" s="1" t="s">
        <v>7622</v>
      </c>
      <c r="C1332">
        <v>6582</v>
      </c>
      <c r="D1332">
        <f t="shared" si="20"/>
        <v>6582</v>
      </c>
    </row>
    <row r="1333" spans="1:4" ht="15" customHeight="1" x14ac:dyDescent="0.25">
      <c r="A1333" s="1" t="s">
        <v>7621</v>
      </c>
      <c r="B1333" s="1" t="s">
        <v>7620</v>
      </c>
      <c r="C1333">
        <v>6582</v>
      </c>
      <c r="D1333">
        <f t="shared" si="20"/>
        <v>6582</v>
      </c>
    </row>
    <row r="1334" spans="1:4" ht="15" customHeight="1" x14ac:dyDescent="0.25">
      <c r="A1334" s="1" t="s">
        <v>7605</v>
      </c>
      <c r="B1334" s="1" t="s">
        <v>14651</v>
      </c>
      <c r="C1334">
        <v>6200</v>
      </c>
      <c r="D1334">
        <f t="shared" si="20"/>
        <v>6200</v>
      </c>
    </row>
    <row r="1335" spans="1:4" ht="15" customHeight="1" x14ac:dyDescent="0.25">
      <c r="A1335" s="1" t="s">
        <v>7575</v>
      </c>
      <c r="B1335" s="1" t="s">
        <v>14650</v>
      </c>
      <c r="C1335">
        <v>729</v>
      </c>
      <c r="D1335">
        <f t="shared" si="20"/>
        <v>729</v>
      </c>
    </row>
    <row r="1336" spans="1:4" ht="15" customHeight="1" x14ac:dyDescent="0.25">
      <c r="A1336" s="1" t="s">
        <v>7573</v>
      </c>
      <c r="B1336" s="1" t="s">
        <v>14649</v>
      </c>
      <c r="C1336">
        <v>1066</v>
      </c>
      <c r="D1336">
        <f t="shared" si="20"/>
        <v>1066</v>
      </c>
    </row>
    <row r="1337" spans="1:4" ht="15" customHeight="1" x14ac:dyDescent="0.25">
      <c r="A1337" s="1" t="s">
        <v>7576</v>
      </c>
      <c r="B1337" s="1" t="s">
        <v>14648</v>
      </c>
      <c r="C1337">
        <v>2915</v>
      </c>
      <c r="D1337">
        <f t="shared" si="20"/>
        <v>2915</v>
      </c>
    </row>
    <row r="1338" spans="1:4" ht="15" customHeight="1" x14ac:dyDescent="0.25">
      <c r="A1338" s="1" t="s">
        <v>7574</v>
      </c>
      <c r="B1338" s="1" t="s">
        <v>14647</v>
      </c>
      <c r="C1338">
        <v>9103</v>
      </c>
      <c r="D1338">
        <f t="shared" si="20"/>
        <v>9103</v>
      </c>
    </row>
    <row r="1339" spans="1:4" ht="15" customHeight="1" x14ac:dyDescent="0.25">
      <c r="A1339" s="1" t="s">
        <v>7615</v>
      </c>
      <c r="B1339" s="1" t="s">
        <v>7614</v>
      </c>
      <c r="C1339">
        <v>5803</v>
      </c>
      <c r="D1339">
        <f t="shared" si="20"/>
        <v>5803</v>
      </c>
    </row>
    <row r="1340" spans="1:4" ht="15" customHeight="1" x14ac:dyDescent="0.25">
      <c r="A1340" s="1" t="s">
        <v>7613</v>
      </c>
      <c r="B1340" s="1" t="s">
        <v>7612</v>
      </c>
      <c r="C1340">
        <v>6136</v>
      </c>
      <c r="D1340">
        <f t="shared" si="20"/>
        <v>6136</v>
      </c>
    </row>
    <row r="1341" spans="1:4" ht="15" customHeight="1" x14ac:dyDescent="0.25">
      <c r="A1341" s="1" t="s">
        <v>7611</v>
      </c>
      <c r="B1341" s="1" t="s">
        <v>7610</v>
      </c>
      <c r="C1341">
        <v>6463</v>
      </c>
      <c r="D1341">
        <f t="shared" si="20"/>
        <v>6463</v>
      </c>
    </row>
    <row r="1342" spans="1:4" ht="15" customHeight="1" x14ac:dyDescent="0.25">
      <c r="A1342" s="1" t="s">
        <v>7609</v>
      </c>
      <c r="B1342" s="1" t="s">
        <v>7608</v>
      </c>
      <c r="C1342">
        <v>6963</v>
      </c>
      <c r="D1342">
        <f t="shared" si="20"/>
        <v>6963</v>
      </c>
    </row>
    <row r="1343" spans="1:4" ht="15" customHeight="1" x14ac:dyDescent="0.25">
      <c r="A1343" s="1" t="s">
        <v>7607</v>
      </c>
      <c r="B1343" s="1" t="s">
        <v>7606</v>
      </c>
      <c r="C1343">
        <v>8124</v>
      </c>
      <c r="D1343">
        <f t="shared" si="20"/>
        <v>8124</v>
      </c>
    </row>
    <row r="1344" spans="1:4" ht="15" customHeight="1" x14ac:dyDescent="0.25">
      <c r="A1344" s="1" t="s">
        <v>7604</v>
      </c>
      <c r="B1344" s="1" t="s">
        <v>7603</v>
      </c>
      <c r="C1344">
        <v>9520</v>
      </c>
      <c r="D1344">
        <f t="shared" si="20"/>
        <v>9520</v>
      </c>
    </row>
    <row r="1345" spans="1:4" ht="15" customHeight="1" x14ac:dyDescent="0.25">
      <c r="A1345" s="1" t="s">
        <v>7602</v>
      </c>
      <c r="B1345" s="1" t="s">
        <v>7601</v>
      </c>
      <c r="C1345">
        <v>9520</v>
      </c>
      <c r="D1345">
        <f t="shared" si="20"/>
        <v>9520</v>
      </c>
    </row>
    <row r="1346" spans="1:4" ht="15" customHeight="1" x14ac:dyDescent="0.25">
      <c r="A1346" s="1" t="s">
        <v>7600</v>
      </c>
      <c r="B1346" s="1" t="s">
        <v>7599</v>
      </c>
      <c r="C1346">
        <v>9520</v>
      </c>
      <c r="D1346">
        <f t="shared" si="20"/>
        <v>9520</v>
      </c>
    </row>
    <row r="1347" spans="1:4" ht="15" customHeight="1" x14ac:dyDescent="0.25">
      <c r="A1347" s="1" t="s">
        <v>7594</v>
      </c>
      <c r="B1347" s="1" t="s">
        <v>7593</v>
      </c>
      <c r="C1347">
        <v>14004</v>
      </c>
      <c r="D1347">
        <f t="shared" si="20"/>
        <v>14004</v>
      </c>
    </row>
    <row r="1348" spans="1:4" ht="15" customHeight="1" x14ac:dyDescent="0.25">
      <c r="A1348" s="1" t="s">
        <v>7592</v>
      </c>
      <c r="B1348" s="1" t="s">
        <v>7591</v>
      </c>
      <c r="C1348">
        <v>13767</v>
      </c>
      <c r="D1348">
        <f t="shared" si="20"/>
        <v>13767</v>
      </c>
    </row>
    <row r="1349" spans="1:4" ht="15" customHeight="1" x14ac:dyDescent="0.25">
      <c r="A1349" s="1" t="s">
        <v>7590</v>
      </c>
      <c r="B1349" s="1" t="s">
        <v>7589</v>
      </c>
      <c r="C1349">
        <v>6823</v>
      </c>
      <c r="D1349">
        <f t="shared" si="20"/>
        <v>6823</v>
      </c>
    </row>
    <row r="1350" spans="1:4" ht="15" customHeight="1" x14ac:dyDescent="0.25">
      <c r="A1350" s="1" t="s">
        <v>7619</v>
      </c>
      <c r="B1350" s="1" t="s">
        <v>7618</v>
      </c>
      <c r="C1350">
        <v>4441</v>
      </c>
      <c r="D1350">
        <f t="shared" si="20"/>
        <v>4441</v>
      </c>
    </row>
    <row r="1351" spans="1:4" ht="15" customHeight="1" x14ac:dyDescent="0.25">
      <c r="A1351" s="1" t="s">
        <v>16617</v>
      </c>
      <c r="B1351" s="1" t="s">
        <v>16618</v>
      </c>
      <c r="C1351">
        <v>10351</v>
      </c>
      <c r="D1351">
        <f t="shared" ref="D1351:D1414" si="21">ROUND(C1351*(1-$B$3),0)</f>
        <v>10351</v>
      </c>
    </row>
    <row r="1352" spans="1:4" ht="15" customHeight="1" x14ac:dyDescent="0.25">
      <c r="A1352" s="1" t="s">
        <v>16619</v>
      </c>
      <c r="B1352" s="1" t="s">
        <v>16620</v>
      </c>
      <c r="C1352">
        <v>6681</v>
      </c>
      <c r="D1352">
        <f t="shared" si="21"/>
        <v>6681</v>
      </c>
    </row>
    <row r="1353" spans="1:4" ht="15" customHeight="1" x14ac:dyDescent="0.25">
      <c r="A1353" s="1" t="s">
        <v>16621</v>
      </c>
      <c r="B1353" s="1" t="s">
        <v>16622</v>
      </c>
      <c r="C1353">
        <v>12954</v>
      </c>
      <c r="D1353">
        <f t="shared" si="21"/>
        <v>12954</v>
      </c>
    </row>
    <row r="1354" spans="1:4" ht="15" customHeight="1" x14ac:dyDescent="0.25">
      <c r="A1354" s="1" t="s">
        <v>16623</v>
      </c>
      <c r="B1354" s="1" t="s">
        <v>16624</v>
      </c>
      <c r="C1354">
        <v>12954</v>
      </c>
      <c r="D1354">
        <f t="shared" si="21"/>
        <v>12954</v>
      </c>
    </row>
    <row r="1355" spans="1:4" ht="15" customHeight="1" x14ac:dyDescent="0.25">
      <c r="A1355" s="1" t="s">
        <v>7617</v>
      </c>
      <c r="B1355" s="1" t="s">
        <v>7616</v>
      </c>
      <c r="C1355">
        <v>4441</v>
      </c>
      <c r="D1355">
        <f t="shared" si="21"/>
        <v>4441</v>
      </c>
    </row>
    <row r="1356" spans="1:4" ht="15" customHeight="1" x14ac:dyDescent="0.25">
      <c r="A1356" s="1" t="s">
        <v>7639</v>
      </c>
      <c r="B1356" s="1" t="s">
        <v>16625</v>
      </c>
      <c r="C1356">
        <v>1636</v>
      </c>
      <c r="D1356">
        <f t="shared" si="21"/>
        <v>1636</v>
      </c>
    </row>
    <row r="1357" spans="1:4" ht="15" customHeight="1" x14ac:dyDescent="0.25">
      <c r="A1357" s="1" t="s">
        <v>7598</v>
      </c>
      <c r="B1357" s="1" t="s">
        <v>14645</v>
      </c>
      <c r="C1357">
        <v>823</v>
      </c>
      <c r="D1357">
        <f t="shared" si="21"/>
        <v>823</v>
      </c>
    </row>
    <row r="1358" spans="1:4" ht="15" customHeight="1" x14ac:dyDescent="0.25">
      <c r="A1358" s="1" t="s">
        <v>7597</v>
      </c>
      <c r="B1358" s="1" t="s">
        <v>14644</v>
      </c>
      <c r="C1358">
        <v>2250</v>
      </c>
      <c r="D1358">
        <f t="shared" si="21"/>
        <v>2250</v>
      </c>
    </row>
    <row r="1359" spans="1:4" ht="15" customHeight="1" x14ac:dyDescent="0.25">
      <c r="A1359" s="1" t="s">
        <v>7596</v>
      </c>
      <c r="B1359" s="1" t="s">
        <v>14643</v>
      </c>
      <c r="C1359">
        <v>2510</v>
      </c>
      <c r="D1359">
        <f t="shared" si="21"/>
        <v>2510</v>
      </c>
    </row>
    <row r="1360" spans="1:4" ht="15" customHeight="1" x14ac:dyDescent="0.25">
      <c r="A1360" s="1" t="s">
        <v>7595</v>
      </c>
      <c r="B1360" s="1" t="s">
        <v>14642</v>
      </c>
      <c r="C1360">
        <v>3327</v>
      </c>
      <c r="D1360">
        <f t="shared" si="21"/>
        <v>3327</v>
      </c>
    </row>
    <row r="1361" spans="1:4" ht="15" customHeight="1" x14ac:dyDescent="0.25">
      <c r="A1361" s="1" t="s">
        <v>16626</v>
      </c>
      <c r="B1361" s="1" t="s">
        <v>16627</v>
      </c>
      <c r="C1361">
        <v>695</v>
      </c>
      <c r="D1361">
        <f t="shared" si="21"/>
        <v>695</v>
      </c>
    </row>
    <row r="1362" spans="1:4" ht="15" customHeight="1" x14ac:dyDescent="0.25">
      <c r="A1362" s="1" t="s">
        <v>16628</v>
      </c>
      <c r="B1362" s="1" t="s">
        <v>16629</v>
      </c>
      <c r="C1362">
        <v>695</v>
      </c>
      <c r="D1362">
        <f t="shared" si="21"/>
        <v>695</v>
      </c>
    </row>
    <row r="1363" spans="1:4" ht="15" customHeight="1" x14ac:dyDescent="0.25">
      <c r="A1363" s="1" t="s">
        <v>16630</v>
      </c>
      <c r="B1363" s="1" t="s">
        <v>16631</v>
      </c>
      <c r="C1363">
        <v>834</v>
      </c>
      <c r="D1363">
        <f t="shared" si="21"/>
        <v>834</v>
      </c>
    </row>
    <row r="1364" spans="1:4" ht="15" customHeight="1" x14ac:dyDescent="0.25">
      <c r="A1364" s="1" t="s">
        <v>16632</v>
      </c>
      <c r="B1364" s="1" t="s">
        <v>16633</v>
      </c>
      <c r="C1364">
        <v>834</v>
      </c>
      <c r="D1364">
        <f t="shared" si="21"/>
        <v>834</v>
      </c>
    </row>
    <row r="1365" spans="1:4" ht="15" customHeight="1" x14ac:dyDescent="0.25">
      <c r="A1365" s="1" t="s">
        <v>7572</v>
      </c>
      <c r="B1365" s="1" t="s">
        <v>14641</v>
      </c>
      <c r="C1365">
        <v>3572</v>
      </c>
      <c r="D1365">
        <f t="shared" si="21"/>
        <v>3572</v>
      </c>
    </row>
    <row r="1366" spans="1:4" ht="15" customHeight="1" x14ac:dyDescent="0.25">
      <c r="A1366" s="1" t="s">
        <v>7588</v>
      </c>
      <c r="B1366" s="1" t="s">
        <v>7587</v>
      </c>
      <c r="C1366">
        <v>2841</v>
      </c>
      <c r="D1366">
        <f t="shared" si="21"/>
        <v>2841</v>
      </c>
    </row>
    <row r="1367" spans="1:4" ht="15" customHeight="1" x14ac:dyDescent="0.25">
      <c r="A1367" s="1" t="s">
        <v>14618</v>
      </c>
      <c r="B1367" s="1" t="s">
        <v>14617</v>
      </c>
      <c r="C1367">
        <v>1259</v>
      </c>
      <c r="D1367">
        <f t="shared" si="21"/>
        <v>1259</v>
      </c>
    </row>
    <row r="1368" spans="1:4" ht="15" customHeight="1" x14ac:dyDescent="0.25">
      <c r="A1368" s="1" t="s">
        <v>14616</v>
      </c>
      <c r="B1368" s="1" t="s">
        <v>14615</v>
      </c>
      <c r="C1368">
        <v>1446</v>
      </c>
      <c r="D1368">
        <f t="shared" si="21"/>
        <v>1446</v>
      </c>
    </row>
    <row r="1369" spans="1:4" ht="15" customHeight="1" x14ac:dyDescent="0.25">
      <c r="A1369" s="1" t="s">
        <v>14614</v>
      </c>
      <c r="B1369" s="1" t="s">
        <v>14613</v>
      </c>
      <c r="C1369">
        <v>1283</v>
      </c>
      <c r="D1369">
        <f t="shared" si="21"/>
        <v>1283</v>
      </c>
    </row>
    <row r="1370" spans="1:4" ht="15" customHeight="1" x14ac:dyDescent="0.25">
      <c r="A1370" s="1" t="s">
        <v>14612</v>
      </c>
      <c r="B1370" s="1" t="s">
        <v>14611</v>
      </c>
      <c r="C1370">
        <v>1166</v>
      </c>
      <c r="D1370">
        <f t="shared" si="21"/>
        <v>1166</v>
      </c>
    </row>
    <row r="1371" spans="1:4" ht="15" customHeight="1" x14ac:dyDescent="0.25">
      <c r="A1371" s="1" t="s">
        <v>14610</v>
      </c>
      <c r="B1371" s="1" t="s">
        <v>14609</v>
      </c>
      <c r="C1371">
        <v>178</v>
      </c>
      <c r="D1371">
        <f t="shared" si="21"/>
        <v>178</v>
      </c>
    </row>
    <row r="1372" spans="1:4" ht="15" customHeight="1" x14ac:dyDescent="0.25">
      <c r="A1372" s="1" t="s">
        <v>7529</v>
      </c>
      <c r="B1372" s="1" t="s">
        <v>14646</v>
      </c>
      <c r="C1372">
        <v>9211</v>
      </c>
      <c r="D1372">
        <f t="shared" si="21"/>
        <v>9211</v>
      </c>
    </row>
    <row r="1373" spans="1:4" ht="15" customHeight="1" x14ac:dyDescent="0.25">
      <c r="A1373" s="1" t="s">
        <v>16634</v>
      </c>
      <c r="B1373" s="1" t="s">
        <v>16635</v>
      </c>
      <c r="C1373">
        <v>6427</v>
      </c>
      <c r="D1373">
        <f t="shared" si="21"/>
        <v>6427</v>
      </c>
    </row>
    <row r="1374" spans="1:4" ht="15" customHeight="1" x14ac:dyDescent="0.25">
      <c r="A1374" s="1" t="s">
        <v>16636</v>
      </c>
      <c r="B1374" s="1" t="s">
        <v>16637</v>
      </c>
      <c r="C1374">
        <v>7561</v>
      </c>
      <c r="D1374">
        <f t="shared" si="21"/>
        <v>7561</v>
      </c>
    </row>
    <row r="1375" spans="1:4" ht="15" customHeight="1" x14ac:dyDescent="0.25">
      <c r="A1375" s="1" t="s">
        <v>16638</v>
      </c>
      <c r="B1375" s="1" t="s">
        <v>16639</v>
      </c>
      <c r="C1375">
        <v>9452</v>
      </c>
      <c r="D1375">
        <f t="shared" si="21"/>
        <v>9452</v>
      </c>
    </row>
    <row r="1376" spans="1:4" ht="15" customHeight="1" x14ac:dyDescent="0.25">
      <c r="A1376" s="1" t="s">
        <v>16640</v>
      </c>
      <c r="B1376" s="1" t="s">
        <v>16641</v>
      </c>
      <c r="C1376">
        <v>16256</v>
      </c>
      <c r="D1376">
        <f t="shared" si="21"/>
        <v>16256</v>
      </c>
    </row>
    <row r="1377" spans="1:4" ht="15" customHeight="1" x14ac:dyDescent="0.25">
      <c r="A1377" s="1" t="s">
        <v>16642</v>
      </c>
      <c r="B1377" s="1" t="s">
        <v>16643</v>
      </c>
      <c r="C1377">
        <v>48390</v>
      </c>
      <c r="D1377">
        <f t="shared" si="21"/>
        <v>48390</v>
      </c>
    </row>
    <row r="1378" spans="1:4" ht="15" customHeight="1" x14ac:dyDescent="0.25">
      <c r="A1378" s="1" t="s">
        <v>7527</v>
      </c>
      <c r="B1378" s="1" t="s">
        <v>14608</v>
      </c>
      <c r="C1378">
        <v>42081</v>
      </c>
      <c r="D1378">
        <f t="shared" si="21"/>
        <v>42081</v>
      </c>
    </row>
    <row r="1379" spans="1:4" ht="15" customHeight="1" x14ac:dyDescent="0.25">
      <c r="A1379" s="1" t="s">
        <v>7528</v>
      </c>
      <c r="B1379" s="1" t="s">
        <v>14607</v>
      </c>
      <c r="C1379">
        <v>35145</v>
      </c>
      <c r="D1379">
        <f t="shared" si="21"/>
        <v>35145</v>
      </c>
    </row>
    <row r="1380" spans="1:4" ht="15" customHeight="1" x14ac:dyDescent="0.25">
      <c r="A1380" s="1" t="s">
        <v>16644</v>
      </c>
      <c r="B1380" s="1" t="s">
        <v>16645</v>
      </c>
      <c r="C1380">
        <v>46473</v>
      </c>
      <c r="D1380">
        <f t="shared" si="21"/>
        <v>46473</v>
      </c>
    </row>
    <row r="1381" spans="1:4" ht="15" customHeight="1" x14ac:dyDescent="0.25">
      <c r="A1381" s="1" t="s">
        <v>6332</v>
      </c>
      <c r="B1381" s="1" t="s">
        <v>6331</v>
      </c>
      <c r="C1381">
        <v>19625</v>
      </c>
      <c r="D1381">
        <f t="shared" si="21"/>
        <v>19625</v>
      </c>
    </row>
    <row r="1382" spans="1:4" ht="15" customHeight="1" x14ac:dyDescent="0.25">
      <c r="A1382" s="1" t="s">
        <v>16646</v>
      </c>
      <c r="B1382" s="1" t="s">
        <v>16647</v>
      </c>
      <c r="C1382">
        <v>31530</v>
      </c>
      <c r="D1382">
        <f t="shared" si="21"/>
        <v>31530</v>
      </c>
    </row>
    <row r="1383" spans="1:4" ht="15" customHeight="1" x14ac:dyDescent="0.25">
      <c r="A1383" s="1" t="s">
        <v>16648</v>
      </c>
      <c r="B1383" s="1" t="s">
        <v>16649</v>
      </c>
      <c r="C1383">
        <v>2310</v>
      </c>
      <c r="D1383">
        <f t="shared" si="21"/>
        <v>2310</v>
      </c>
    </row>
    <row r="1384" spans="1:4" ht="15" customHeight="1" x14ac:dyDescent="0.25">
      <c r="A1384" s="1" t="s">
        <v>16650</v>
      </c>
      <c r="B1384" s="1" t="s">
        <v>16651</v>
      </c>
      <c r="C1384">
        <v>2927</v>
      </c>
      <c r="D1384">
        <f t="shared" si="21"/>
        <v>2927</v>
      </c>
    </row>
    <row r="1385" spans="1:4" ht="15" customHeight="1" x14ac:dyDescent="0.25">
      <c r="A1385" s="1" t="s">
        <v>16652</v>
      </c>
      <c r="B1385" s="1" t="s">
        <v>16653</v>
      </c>
      <c r="C1385">
        <v>2349</v>
      </c>
      <c r="D1385">
        <f t="shared" si="21"/>
        <v>2349</v>
      </c>
    </row>
    <row r="1386" spans="1:4" ht="15" customHeight="1" x14ac:dyDescent="0.25">
      <c r="A1386" s="1" t="s">
        <v>16654</v>
      </c>
      <c r="B1386" s="1" t="s">
        <v>16655</v>
      </c>
      <c r="C1386">
        <v>2970</v>
      </c>
      <c r="D1386">
        <f t="shared" si="21"/>
        <v>2970</v>
      </c>
    </row>
    <row r="1387" spans="1:4" ht="15" customHeight="1" x14ac:dyDescent="0.25">
      <c r="A1387" s="1" t="s">
        <v>16656</v>
      </c>
      <c r="B1387" s="1" t="s">
        <v>16657</v>
      </c>
      <c r="C1387">
        <v>2367</v>
      </c>
      <c r="D1387">
        <f t="shared" si="21"/>
        <v>2367</v>
      </c>
    </row>
    <row r="1388" spans="1:4" ht="15" customHeight="1" x14ac:dyDescent="0.25">
      <c r="A1388" s="1" t="s">
        <v>16658</v>
      </c>
      <c r="B1388" s="1" t="s">
        <v>16659</v>
      </c>
      <c r="C1388">
        <v>3009</v>
      </c>
      <c r="D1388">
        <f t="shared" si="21"/>
        <v>3009</v>
      </c>
    </row>
    <row r="1389" spans="1:4" ht="15" customHeight="1" x14ac:dyDescent="0.25">
      <c r="A1389" s="1" t="s">
        <v>16660</v>
      </c>
      <c r="B1389" s="1" t="s">
        <v>16661</v>
      </c>
      <c r="C1389">
        <v>2384</v>
      </c>
      <c r="D1389">
        <f t="shared" si="21"/>
        <v>2384</v>
      </c>
    </row>
    <row r="1390" spans="1:4" ht="15" customHeight="1" x14ac:dyDescent="0.25">
      <c r="A1390" s="1" t="s">
        <v>16662</v>
      </c>
      <c r="B1390" s="1" t="s">
        <v>16663</v>
      </c>
      <c r="C1390">
        <v>2435</v>
      </c>
      <c r="D1390">
        <f t="shared" si="21"/>
        <v>2435</v>
      </c>
    </row>
    <row r="1391" spans="1:4" ht="15" customHeight="1" x14ac:dyDescent="0.25">
      <c r="A1391" s="1" t="s">
        <v>16664</v>
      </c>
      <c r="B1391" s="1" t="s">
        <v>16665</v>
      </c>
      <c r="C1391">
        <v>2483</v>
      </c>
      <c r="D1391">
        <f t="shared" si="21"/>
        <v>2483</v>
      </c>
    </row>
    <row r="1392" spans="1:4" ht="15" customHeight="1" x14ac:dyDescent="0.25">
      <c r="A1392" s="1" t="s">
        <v>16666</v>
      </c>
      <c r="B1392" s="1" t="s">
        <v>16667</v>
      </c>
      <c r="C1392">
        <v>2466</v>
      </c>
      <c r="D1392">
        <f t="shared" si="21"/>
        <v>2466</v>
      </c>
    </row>
    <row r="1393" spans="1:4" ht="15" customHeight="1" x14ac:dyDescent="0.25">
      <c r="A1393" s="1" t="s">
        <v>16668</v>
      </c>
      <c r="B1393" s="1" t="s">
        <v>16669</v>
      </c>
      <c r="C1393">
        <v>2474</v>
      </c>
      <c r="D1393">
        <f t="shared" si="21"/>
        <v>2474</v>
      </c>
    </row>
    <row r="1394" spans="1:4" ht="15" customHeight="1" x14ac:dyDescent="0.25">
      <c r="A1394" s="1" t="s">
        <v>16670</v>
      </c>
      <c r="B1394" s="1" t="s">
        <v>16671</v>
      </c>
      <c r="C1394">
        <v>2487</v>
      </c>
      <c r="D1394">
        <f t="shared" si="21"/>
        <v>2487</v>
      </c>
    </row>
    <row r="1395" spans="1:4" ht="15" customHeight="1" x14ac:dyDescent="0.25">
      <c r="A1395" s="1" t="s">
        <v>16672</v>
      </c>
      <c r="B1395" s="1" t="s">
        <v>16673</v>
      </c>
      <c r="C1395">
        <v>2526</v>
      </c>
      <c r="D1395">
        <f t="shared" si="21"/>
        <v>2526</v>
      </c>
    </row>
    <row r="1396" spans="1:4" ht="15" customHeight="1" x14ac:dyDescent="0.25">
      <c r="A1396" s="1" t="s">
        <v>16674</v>
      </c>
      <c r="B1396" s="1" t="s">
        <v>16675</v>
      </c>
      <c r="C1396">
        <v>2655</v>
      </c>
      <c r="D1396">
        <f t="shared" si="21"/>
        <v>2655</v>
      </c>
    </row>
    <row r="1397" spans="1:4" ht="15" customHeight="1" x14ac:dyDescent="0.25">
      <c r="A1397" s="1" t="s">
        <v>16676</v>
      </c>
      <c r="B1397" s="1" t="s">
        <v>16677</v>
      </c>
      <c r="C1397">
        <v>2780</v>
      </c>
      <c r="D1397">
        <f t="shared" si="21"/>
        <v>2780</v>
      </c>
    </row>
    <row r="1398" spans="1:4" ht="15" customHeight="1" x14ac:dyDescent="0.25">
      <c r="A1398" s="1" t="s">
        <v>16678</v>
      </c>
      <c r="B1398" s="1" t="s">
        <v>16679</v>
      </c>
      <c r="C1398">
        <v>2888</v>
      </c>
      <c r="D1398">
        <f t="shared" si="21"/>
        <v>2888</v>
      </c>
    </row>
    <row r="1399" spans="1:4" ht="15" customHeight="1" x14ac:dyDescent="0.25">
      <c r="A1399" s="1" t="s">
        <v>16680</v>
      </c>
      <c r="B1399" s="1" t="s">
        <v>16681</v>
      </c>
      <c r="C1399">
        <v>2511</v>
      </c>
      <c r="D1399">
        <f t="shared" si="21"/>
        <v>2511</v>
      </c>
    </row>
    <row r="1400" spans="1:4" ht="15" customHeight="1" x14ac:dyDescent="0.25">
      <c r="A1400" s="1" t="s">
        <v>7526</v>
      </c>
      <c r="B1400" s="1" t="s">
        <v>14606</v>
      </c>
      <c r="C1400">
        <v>2213</v>
      </c>
      <c r="D1400">
        <f t="shared" si="21"/>
        <v>2213</v>
      </c>
    </row>
    <row r="1401" spans="1:4" ht="15" customHeight="1" x14ac:dyDescent="0.25">
      <c r="A1401" s="1" t="s">
        <v>7525</v>
      </c>
      <c r="B1401" s="1" t="s">
        <v>14605</v>
      </c>
      <c r="C1401">
        <v>2213</v>
      </c>
      <c r="D1401">
        <f t="shared" si="21"/>
        <v>2213</v>
      </c>
    </row>
    <row r="1402" spans="1:4" ht="15" customHeight="1" x14ac:dyDescent="0.25">
      <c r="A1402" s="1" t="s">
        <v>7524</v>
      </c>
      <c r="B1402" s="1" t="s">
        <v>14604</v>
      </c>
      <c r="C1402">
        <v>2213</v>
      </c>
      <c r="D1402">
        <f t="shared" si="21"/>
        <v>2213</v>
      </c>
    </row>
    <row r="1403" spans="1:4" ht="15" customHeight="1" x14ac:dyDescent="0.25">
      <c r="A1403" s="1" t="s">
        <v>7523</v>
      </c>
      <c r="B1403" s="1" t="s">
        <v>14603</v>
      </c>
      <c r="C1403">
        <v>2550</v>
      </c>
      <c r="D1403">
        <f t="shared" si="21"/>
        <v>2550</v>
      </c>
    </row>
    <row r="1404" spans="1:4" ht="15" customHeight="1" x14ac:dyDescent="0.25">
      <c r="A1404" s="1" t="s">
        <v>7522</v>
      </c>
      <c r="B1404" s="1" t="s">
        <v>14602</v>
      </c>
      <c r="C1404">
        <v>2550</v>
      </c>
      <c r="D1404">
        <f t="shared" si="21"/>
        <v>2550</v>
      </c>
    </row>
    <row r="1405" spans="1:4" ht="15" customHeight="1" x14ac:dyDescent="0.25">
      <c r="A1405" s="1" t="s">
        <v>7521</v>
      </c>
      <c r="B1405" s="1" t="s">
        <v>14601</v>
      </c>
      <c r="C1405">
        <v>2550</v>
      </c>
      <c r="D1405">
        <f t="shared" si="21"/>
        <v>2550</v>
      </c>
    </row>
    <row r="1406" spans="1:4" ht="15" customHeight="1" x14ac:dyDescent="0.25">
      <c r="A1406" s="1" t="s">
        <v>16682</v>
      </c>
      <c r="B1406" s="1" t="s">
        <v>16683</v>
      </c>
      <c r="C1406">
        <v>2731</v>
      </c>
      <c r="D1406">
        <f t="shared" si="21"/>
        <v>2731</v>
      </c>
    </row>
    <row r="1407" spans="1:4" ht="15" customHeight="1" x14ac:dyDescent="0.25">
      <c r="A1407" s="1" t="s">
        <v>7267</v>
      </c>
      <c r="B1407" s="1" t="s">
        <v>7266</v>
      </c>
      <c r="C1407">
        <v>3214</v>
      </c>
      <c r="D1407">
        <f t="shared" si="21"/>
        <v>3214</v>
      </c>
    </row>
    <row r="1408" spans="1:4" ht="15" customHeight="1" x14ac:dyDescent="0.25">
      <c r="A1408" s="1" t="s">
        <v>7265</v>
      </c>
      <c r="B1408" s="1" t="s">
        <v>7264</v>
      </c>
      <c r="C1408">
        <v>3001</v>
      </c>
      <c r="D1408">
        <f t="shared" si="21"/>
        <v>3001</v>
      </c>
    </row>
    <row r="1409" spans="1:4" ht="15" customHeight="1" x14ac:dyDescent="0.25">
      <c r="A1409" s="1" t="s">
        <v>7263</v>
      </c>
      <c r="B1409" s="1" t="s">
        <v>7262</v>
      </c>
      <c r="C1409">
        <v>3214</v>
      </c>
      <c r="D1409">
        <f t="shared" si="21"/>
        <v>3214</v>
      </c>
    </row>
    <row r="1410" spans="1:4" ht="15" customHeight="1" x14ac:dyDescent="0.25">
      <c r="A1410" s="1" t="s">
        <v>7261</v>
      </c>
      <c r="B1410" s="1" t="s">
        <v>7260</v>
      </c>
      <c r="C1410">
        <v>3214</v>
      </c>
      <c r="D1410">
        <f t="shared" si="21"/>
        <v>3214</v>
      </c>
    </row>
    <row r="1411" spans="1:4" ht="15" customHeight="1" x14ac:dyDescent="0.25">
      <c r="A1411" s="1" t="s">
        <v>7259</v>
      </c>
      <c r="B1411" s="1" t="s">
        <v>7258</v>
      </c>
      <c r="C1411">
        <v>3214</v>
      </c>
      <c r="D1411">
        <f t="shared" si="21"/>
        <v>3214</v>
      </c>
    </row>
    <row r="1412" spans="1:4" ht="15" customHeight="1" x14ac:dyDescent="0.25">
      <c r="A1412" s="1" t="s">
        <v>7257</v>
      </c>
      <c r="B1412" s="1" t="s">
        <v>7256</v>
      </c>
      <c r="C1412">
        <v>3214</v>
      </c>
      <c r="D1412">
        <f t="shared" si="21"/>
        <v>3214</v>
      </c>
    </row>
    <row r="1413" spans="1:4" ht="15" customHeight="1" x14ac:dyDescent="0.25">
      <c r="A1413" s="1" t="s">
        <v>7268</v>
      </c>
      <c r="B1413" s="1" t="s">
        <v>14600</v>
      </c>
      <c r="C1413">
        <v>3214</v>
      </c>
      <c r="D1413">
        <f t="shared" si="21"/>
        <v>3214</v>
      </c>
    </row>
    <row r="1414" spans="1:4" ht="15" customHeight="1" x14ac:dyDescent="0.25">
      <c r="A1414" s="1" t="s">
        <v>7269</v>
      </c>
      <c r="B1414" s="1" t="s">
        <v>14599</v>
      </c>
      <c r="C1414">
        <v>2885</v>
      </c>
      <c r="D1414">
        <f t="shared" si="21"/>
        <v>2885</v>
      </c>
    </row>
    <row r="1415" spans="1:4" ht="15" customHeight="1" x14ac:dyDescent="0.25">
      <c r="A1415" s="1" t="s">
        <v>16684</v>
      </c>
      <c r="B1415" s="1" t="s">
        <v>16685</v>
      </c>
      <c r="C1415">
        <v>2778</v>
      </c>
      <c r="D1415">
        <f t="shared" ref="D1415:D1478" si="22">ROUND(C1415*(1-$B$3),0)</f>
        <v>2778</v>
      </c>
    </row>
    <row r="1416" spans="1:4" ht="15" customHeight="1" x14ac:dyDescent="0.25">
      <c r="A1416" s="1" t="s">
        <v>7520</v>
      </c>
      <c r="B1416" s="1" t="s">
        <v>14598</v>
      </c>
      <c r="C1416">
        <v>2349</v>
      </c>
      <c r="D1416">
        <f t="shared" si="22"/>
        <v>2349</v>
      </c>
    </row>
    <row r="1417" spans="1:4" ht="15" customHeight="1" x14ac:dyDescent="0.25">
      <c r="A1417" s="1" t="s">
        <v>7519</v>
      </c>
      <c r="B1417" s="1" t="s">
        <v>14597</v>
      </c>
      <c r="C1417">
        <v>2863</v>
      </c>
      <c r="D1417">
        <f t="shared" si="22"/>
        <v>2863</v>
      </c>
    </row>
    <row r="1418" spans="1:4" ht="15" customHeight="1" x14ac:dyDescent="0.25">
      <c r="A1418" s="1" t="s">
        <v>7518</v>
      </c>
      <c r="B1418" s="1" t="s">
        <v>14596</v>
      </c>
      <c r="C1418">
        <v>2449</v>
      </c>
      <c r="D1418">
        <f t="shared" si="22"/>
        <v>2449</v>
      </c>
    </row>
    <row r="1419" spans="1:4" ht="15" customHeight="1" x14ac:dyDescent="0.25">
      <c r="A1419" s="1" t="s">
        <v>7517</v>
      </c>
      <c r="B1419" s="1" t="s">
        <v>14595</v>
      </c>
      <c r="C1419">
        <v>2402</v>
      </c>
      <c r="D1419">
        <f t="shared" si="22"/>
        <v>2402</v>
      </c>
    </row>
    <row r="1420" spans="1:4" ht="15" customHeight="1" x14ac:dyDescent="0.25">
      <c r="A1420" s="1" t="s">
        <v>7516</v>
      </c>
      <c r="B1420" s="1" t="s">
        <v>14594</v>
      </c>
      <c r="C1420">
        <v>2809</v>
      </c>
      <c r="D1420">
        <f t="shared" si="22"/>
        <v>2809</v>
      </c>
    </row>
    <row r="1421" spans="1:4" ht="15" customHeight="1" x14ac:dyDescent="0.25">
      <c r="A1421" s="1" t="s">
        <v>7515</v>
      </c>
      <c r="B1421" s="1" t="s">
        <v>14593</v>
      </c>
      <c r="C1421">
        <v>2837</v>
      </c>
      <c r="D1421">
        <f t="shared" si="22"/>
        <v>2837</v>
      </c>
    </row>
    <row r="1422" spans="1:4" ht="15" customHeight="1" x14ac:dyDescent="0.25">
      <c r="A1422" s="1" t="s">
        <v>7514</v>
      </c>
      <c r="B1422" s="1" t="s">
        <v>14592</v>
      </c>
      <c r="C1422">
        <v>2449</v>
      </c>
      <c r="D1422">
        <f t="shared" si="22"/>
        <v>2449</v>
      </c>
    </row>
    <row r="1423" spans="1:4" ht="15" customHeight="1" x14ac:dyDescent="0.25">
      <c r="A1423" s="1" t="s">
        <v>7513</v>
      </c>
      <c r="B1423" s="1" t="s">
        <v>14591</v>
      </c>
      <c r="C1423">
        <v>2600</v>
      </c>
      <c r="D1423">
        <f t="shared" si="22"/>
        <v>2600</v>
      </c>
    </row>
    <row r="1424" spans="1:4" ht="15" customHeight="1" x14ac:dyDescent="0.25">
      <c r="A1424" s="1" t="s">
        <v>7512</v>
      </c>
      <c r="B1424" s="1" t="s">
        <v>14590</v>
      </c>
      <c r="C1424">
        <v>2809</v>
      </c>
      <c r="D1424">
        <f t="shared" si="22"/>
        <v>2809</v>
      </c>
    </row>
    <row r="1425" spans="1:4" ht="15" customHeight="1" x14ac:dyDescent="0.25">
      <c r="A1425" s="1" t="s">
        <v>7511</v>
      </c>
      <c r="B1425" s="1" t="s">
        <v>14589</v>
      </c>
      <c r="C1425">
        <v>2600</v>
      </c>
      <c r="D1425">
        <f t="shared" si="22"/>
        <v>2600</v>
      </c>
    </row>
    <row r="1426" spans="1:4" ht="15" customHeight="1" x14ac:dyDescent="0.25">
      <c r="A1426" s="1" t="s">
        <v>16686</v>
      </c>
      <c r="B1426" s="1" t="s">
        <v>16687</v>
      </c>
      <c r="C1426">
        <v>7442</v>
      </c>
      <c r="D1426">
        <f t="shared" si="22"/>
        <v>7442</v>
      </c>
    </row>
    <row r="1427" spans="1:4" ht="15" customHeight="1" x14ac:dyDescent="0.25">
      <c r="A1427" s="1" t="s">
        <v>7510</v>
      </c>
      <c r="B1427" s="1" t="s">
        <v>14588</v>
      </c>
      <c r="C1427">
        <v>6099</v>
      </c>
      <c r="D1427">
        <f t="shared" si="22"/>
        <v>6099</v>
      </c>
    </row>
    <row r="1428" spans="1:4" ht="15" customHeight="1" x14ac:dyDescent="0.25">
      <c r="A1428" s="1" t="s">
        <v>7509</v>
      </c>
      <c r="B1428" s="1" t="s">
        <v>14587</v>
      </c>
      <c r="C1428">
        <v>7160</v>
      </c>
      <c r="D1428">
        <f t="shared" si="22"/>
        <v>7160</v>
      </c>
    </row>
    <row r="1429" spans="1:4" ht="15" customHeight="1" x14ac:dyDescent="0.25">
      <c r="A1429" s="1" t="s">
        <v>7508</v>
      </c>
      <c r="B1429" s="1" t="s">
        <v>14586</v>
      </c>
      <c r="C1429">
        <v>7298</v>
      </c>
      <c r="D1429">
        <f t="shared" si="22"/>
        <v>7298</v>
      </c>
    </row>
    <row r="1430" spans="1:4" ht="15" customHeight="1" x14ac:dyDescent="0.25">
      <c r="A1430" s="1" t="s">
        <v>7507</v>
      </c>
      <c r="B1430" s="1" t="s">
        <v>14585</v>
      </c>
      <c r="C1430">
        <v>6497</v>
      </c>
      <c r="D1430">
        <f t="shared" si="22"/>
        <v>6497</v>
      </c>
    </row>
    <row r="1431" spans="1:4" ht="15" customHeight="1" x14ac:dyDescent="0.25">
      <c r="A1431" s="1" t="s">
        <v>7506</v>
      </c>
      <c r="B1431" s="1" t="s">
        <v>14584</v>
      </c>
      <c r="C1431">
        <v>7627</v>
      </c>
      <c r="D1431">
        <f t="shared" si="22"/>
        <v>7627</v>
      </c>
    </row>
    <row r="1432" spans="1:4" ht="15" customHeight="1" x14ac:dyDescent="0.25">
      <c r="A1432" s="1" t="s">
        <v>7505</v>
      </c>
      <c r="B1432" s="1" t="s">
        <v>14583</v>
      </c>
      <c r="C1432">
        <v>7160</v>
      </c>
      <c r="D1432">
        <f t="shared" si="22"/>
        <v>7160</v>
      </c>
    </row>
    <row r="1433" spans="1:4" ht="15" customHeight="1" x14ac:dyDescent="0.25">
      <c r="A1433" s="1" t="s">
        <v>7504</v>
      </c>
      <c r="B1433" s="1" t="s">
        <v>14582</v>
      </c>
      <c r="C1433">
        <v>7160</v>
      </c>
      <c r="D1433">
        <f t="shared" si="22"/>
        <v>7160</v>
      </c>
    </row>
    <row r="1434" spans="1:4" ht="15" customHeight="1" x14ac:dyDescent="0.25">
      <c r="A1434" s="1" t="s">
        <v>7503</v>
      </c>
      <c r="B1434" s="1" t="s">
        <v>14581</v>
      </c>
      <c r="C1434">
        <v>6631</v>
      </c>
      <c r="D1434">
        <f t="shared" si="22"/>
        <v>6631</v>
      </c>
    </row>
    <row r="1435" spans="1:4" ht="15" customHeight="1" x14ac:dyDescent="0.25">
      <c r="A1435" s="1" t="s">
        <v>16688</v>
      </c>
      <c r="B1435" s="1" t="s">
        <v>16689</v>
      </c>
      <c r="C1435">
        <v>8583</v>
      </c>
      <c r="D1435">
        <f t="shared" si="22"/>
        <v>8583</v>
      </c>
    </row>
    <row r="1436" spans="1:4" ht="15" customHeight="1" x14ac:dyDescent="0.25">
      <c r="A1436" s="1" t="s">
        <v>7502</v>
      </c>
      <c r="B1436" s="1" t="s">
        <v>14580</v>
      </c>
      <c r="C1436">
        <v>6836</v>
      </c>
      <c r="D1436">
        <f t="shared" si="22"/>
        <v>6836</v>
      </c>
    </row>
    <row r="1437" spans="1:4" ht="15" customHeight="1" x14ac:dyDescent="0.25">
      <c r="A1437" s="1" t="s">
        <v>7501</v>
      </c>
      <c r="B1437" s="1" t="s">
        <v>14579</v>
      </c>
      <c r="C1437">
        <v>8093</v>
      </c>
      <c r="D1437">
        <f t="shared" si="22"/>
        <v>8093</v>
      </c>
    </row>
    <row r="1438" spans="1:4" ht="15" customHeight="1" x14ac:dyDescent="0.25">
      <c r="A1438" s="1" t="s">
        <v>7500</v>
      </c>
      <c r="B1438" s="1" t="s">
        <v>14578</v>
      </c>
      <c r="C1438">
        <v>7740</v>
      </c>
      <c r="D1438">
        <f t="shared" si="22"/>
        <v>7740</v>
      </c>
    </row>
    <row r="1439" spans="1:4" ht="15" customHeight="1" x14ac:dyDescent="0.25">
      <c r="A1439" s="1" t="s">
        <v>7499</v>
      </c>
      <c r="B1439" s="1" t="s">
        <v>14577</v>
      </c>
      <c r="C1439">
        <v>7594</v>
      </c>
      <c r="D1439">
        <f t="shared" si="22"/>
        <v>7594</v>
      </c>
    </row>
    <row r="1440" spans="1:4" ht="15" customHeight="1" x14ac:dyDescent="0.25">
      <c r="A1440" s="1" t="s">
        <v>7498</v>
      </c>
      <c r="B1440" s="1" t="s">
        <v>14576</v>
      </c>
      <c r="C1440">
        <v>8733</v>
      </c>
      <c r="D1440">
        <f t="shared" si="22"/>
        <v>8733</v>
      </c>
    </row>
    <row r="1441" spans="1:4" ht="15" customHeight="1" x14ac:dyDescent="0.25">
      <c r="A1441" s="1" t="s">
        <v>7497</v>
      </c>
      <c r="B1441" s="1" t="s">
        <v>14575</v>
      </c>
      <c r="C1441">
        <v>7669</v>
      </c>
      <c r="D1441">
        <f t="shared" si="22"/>
        <v>7669</v>
      </c>
    </row>
    <row r="1442" spans="1:4" ht="15" customHeight="1" x14ac:dyDescent="0.25">
      <c r="A1442" s="1" t="s">
        <v>7496</v>
      </c>
      <c r="B1442" s="1" t="s">
        <v>14574</v>
      </c>
      <c r="C1442">
        <v>8733</v>
      </c>
      <c r="D1442">
        <f t="shared" si="22"/>
        <v>8733</v>
      </c>
    </row>
    <row r="1443" spans="1:4" ht="15" customHeight="1" x14ac:dyDescent="0.25">
      <c r="A1443" s="1" t="s">
        <v>7494</v>
      </c>
      <c r="B1443" s="1" t="s">
        <v>14572</v>
      </c>
      <c r="C1443">
        <v>2430</v>
      </c>
      <c r="D1443">
        <f t="shared" si="22"/>
        <v>2430</v>
      </c>
    </row>
    <row r="1444" spans="1:4" ht="15" customHeight="1" x14ac:dyDescent="0.25">
      <c r="A1444" s="1" t="s">
        <v>7493</v>
      </c>
      <c r="B1444" s="1" t="s">
        <v>7492</v>
      </c>
      <c r="C1444">
        <v>50</v>
      </c>
      <c r="D1444">
        <f t="shared" si="22"/>
        <v>50</v>
      </c>
    </row>
    <row r="1445" spans="1:4" ht="15" customHeight="1" x14ac:dyDescent="0.25">
      <c r="A1445" s="1" t="s">
        <v>7491</v>
      </c>
      <c r="B1445" s="1" t="s">
        <v>7490</v>
      </c>
      <c r="C1445">
        <v>50</v>
      </c>
      <c r="D1445">
        <f t="shared" si="22"/>
        <v>50</v>
      </c>
    </row>
    <row r="1446" spans="1:4" ht="15" customHeight="1" x14ac:dyDescent="0.25">
      <c r="A1446" s="1" t="s">
        <v>7489</v>
      </c>
      <c r="B1446" s="1" t="s">
        <v>7488</v>
      </c>
      <c r="C1446">
        <v>307</v>
      </c>
      <c r="D1446">
        <f t="shared" si="22"/>
        <v>307</v>
      </c>
    </row>
    <row r="1447" spans="1:4" ht="15" customHeight="1" x14ac:dyDescent="0.25">
      <c r="A1447" s="1" t="s">
        <v>16690</v>
      </c>
      <c r="B1447" s="1" t="s">
        <v>16691</v>
      </c>
      <c r="C1447">
        <v>3256</v>
      </c>
      <c r="D1447">
        <f t="shared" si="22"/>
        <v>3256</v>
      </c>
    </row>
    <row r="1448" spans="1:4" ht="15" customHeight="1" x14ac:dyDescent="0.25">
      <c r="A1448" s="1" t="s">
        <v>7495</v>
      </c>
      <c r="B1448" s="1" t="s">
        <v>14573</v>
      </c>
      <c r="C1448">
        <v>7594</v>
      </c>
      <c r="D1448">
        <f t="shared" si="22"/>
        <v>7594</v>
      </c>
    </row>
    <row r="1449" spans="1:4" ht="15" customHeight="1" x14ac:dyDescent="0.25">
      <c r="A1449" s="1" t="s">
        <v>7417</v>
      </c>
      <c r="B1449" s="1" t="s">
        <v>7416</v>
      </c>
      <c r="C1449">
        <v>2645</v>
      </c>
      <c r="D1449">
        <f t="shared" si="22"/>
        <v>2645</v>
      </c>
    </row>
    <row r="1450" spans="1:4" ht="15" customHeight="1" x14ac:dyDescent="0.25">
      <c r="A1450" s="1" t="s">
        <v>7483</v>
      </c>
      <c r="B1450" s="1" t="s">
        <v>9687</v>
      </c>
      <c r="C1450">
        <v>2412</v>
      </c>
      <c r="D1450">
        <f t="shared" si="22"/>
        <v>2412</v>
      </c>
    </row>
    <row r="1451" spans="1:4" ht="15" customHeight="1" x14ac:dyDescent="0.25">
      <c r="A1451" s="1" t="s">
        <v>7482</v>
      </c>
      <c r="B1451" s="1" t="s">
        <v>9686</v>
      </c>
      <c r="C1451">
        <v>2853</v>
      </c>
      <c r="D1451">
        <f t="shared" si="22"/>
        <v>2853</v>
      </c>
    </row>
    <row r="1452" spans="1:4" ht="15" customHeight="1" x14ac:dyDescent="0.25">
      <c r="A1452" s="1" t="s">
        <v>7481</v>
      </c>
      <c r="B1452" s="1" t="s">
        <v>9685</v>
      </c>
      <c r="C1452">
        <v>2992</v>
      </c>
      <c r="D1452">
        <f t="shared" si="22"/>
        <v>2992</v>
      </c>
    </row>
    <row r="1453" spans="1:4" ht="15" customHeight="1" x14ac:dyDescent="0.25">
      <c r="A1453" s="1" t="s">
        <v>7480</v>
      </c>
      <c r="B1453" s="1" t="s">
        <v>14640</v>
      </c>
      <c r="C1453">
        <v>2459</v>
      </c>
      <c r="D1453">
        <f t="shared" si="22"/>
        <v>2459</v>
      </c>
    </row>
    <row r="1454" spans="1:4" ht="15" customHeight="1" x14ac:dyDescent="0.25">
      <c r="A1454" s="1" t="s">
        <v>7479</v>
      </c>
      <c r="B1454" s="1" t="s">
        <v>14639</v>
      </c>
      <c r="C1454">
        <v>2899</v>
      </c>
      <c r="D1454">
        <f t="shared" si="22"/>
        <v>2899</v>
      </c>
    </row>
    <row r="1455" spans="1:4" ht="15" customHeight="1" x14ac:dyDescent="0.25">
      <c r="A1455" s="1" t="s">
        <v>7478</v>
      </c>
      <c r="B1455" s="1" t="s">
        <v>14638</v>
      </c>
      <c r="C1455">
        <v>3085</v>
      </c>
      <c r="D1455">
        <f t="shared" si="22"/>
        <v>3085</v>
      </c>
    </row>
    <row r="1456" spans="1:4" ht="15" customHeight="1" x14ac:dyDescent="0.25">
      <c r="A1456" s="1" t="s">
        <v>7459</v>
      </c>
      <c r="B1456" s="1" t="s">
        <v>9681</v>
      </c>
      <c r="C1456">
        <v>3665</v>
      </c>
      <c r="D1456">
        <f t="shared" si="22"/>
        <v>3665</v>
      </c>
    </row>
    <row r="1457" spans="1:4" ht="15" customHeight="1" x14ac:dyDescent="0.25">
      <c r="A1457" s="1" t="s">
        <v>7458</v>
      </c>
      <c r="B1457" s="1" t="s">
        <v>9680</v>
      </c>
      <c r="C1457">
        <v>3850</v>
      </c>
      <c r="D1457">
        <f t="shared" si="22"/>
        <v>3850</v>
      </c>
    </row>
    <row r="1458" spans="1:4" ht="15" customHeight="1" x14ac:dyDescent="0.25">
      <c r="A1458" s="1" t="s">
        <v>7457</v>
      </c>
      <c r="B1458" s="1" t="s">
        <v>9679</v>
      </c>
      <c r="C1458">
        <v>4036</v>
      </c>
      <c r="D1458">
        <f t="shared" si="22"/>
        <v>4036</v>
      </c>
    </row>
    <row r="1459" spans="1:4" ht="15" customHeight="1" x14ac:dyDescent="0.25">
      <c r="A1459" s="1" t="s">
        <v>7456</v>
      </c>
      <c r="B1459" s="1" t="s">
        <v>14637</v>
      </c>
      <c r="C1459">
        <v>3665</v>
      </c>
      <c r="D1459">
        <f t="shared" si="22"/>
        <v>3665</v>
      </c>
    </row>
    <row r="1460" spans="1:4" ht="15" customHeight="1" x14ac:dyDescent="0.25">
      <c r="A1460" s="1" t="s">
        <v>7455</v>
      </c>
      <c r="B1460" s="1" t="s">
        <v>9678</v>
      </c>
      <c r="C1460">
        <v>3850</v>
      </c>
      <c r="D1460">
        <f t="shared" si="22"/>
        <v>3850</v>
      </c>
    </row>
    <row r="1461" spans="1:4" ht="15" customHeight="1" x14ac:dyDescent="0.25">
      <c r="A1461" s="1" t="s">
        <v>7454</v>
      </c>
      <c r="B1461" s="1" t="s">
        <v>9677</v>
      </c>
      <c r="C1461">
        <v>4036</v>
      </c>
      <c r="D1461">
        <f t="shared" si="22"/>
        <v>4036</v>
      </c>
    </row>
    <row r="1462" spans="1:4" ht="15" customHeight="1" x14ac:dyDescent="0.25">
      <c r="A1462" s="1" t="s">
        <v>7423</v>
      </c>
      <c r="B1462" s="1" t="s">
        <v>9649</v>
      </c>
      <c r="C1462">
        <v>93</v>
      </c>
      <c r="D1462">
        <f t="shared" si="22"/>
        <v>93</v>
      </c>
    </row>
    <row r="1463" spans="1:4" ht="15" customHeight="1" x14ac:dyDescent="0.25">
      <c r="A1463" s="1" t="s">
        <v>7415</v>
      </c>
      <c r="B1463" s="1" t="s">
        <v>7414</v>
      </c>
      <c r="C1463">
        <v>2645</v>
      </c>
      <c r="D1463">
        <f t="shared" si="22"/>
        <v>2645</v>
      </c>
    </row>
    <row r="1464" spans="1:4" ht="15" customHeight="1" x14ac:dyDescent="0.25">
      <c r="A1464" s="1" t="s">
        <v>7471</v>
      </c>
      <c r="B1464" s="1" t="s">
        <v>9684</v>
      </c>
      <c r="C1464">
        <v>2412</v>
      </c>
      <c r="D1464">
        <f t="shared" si="22"/>
        <v>2412</v>
      </c>
    </row>
    <row r="1465" spans="1:4" ht="15" customHeight="1" x14ac:dyDescent="0.25">
      <c r="A1465" s="1" t="s">
        <v>7470</v>
      </c>
      <c r="B1465" s="1" t="s">
        <v>9683</v>
      </c>
      <c r="C1465">
        <v>2853</v>
      </c>
      <c r="D1465">
        <f t="shared" si="22"/>
        <v>2853</v>
      </c>
    </row>
    <row r="1466" spans="1:4" ht="15" customHeight="1" x14ac:dyDescent="0.25">
      <c r="A1466" s="1" t="s">
        <v>7469</v>
      </c>
      <c r="B1466" s="1" t="s">
        <v>9682</v>
      </c>
      <c r="C1466">
        <v>2992</v>
      </c>
      <c r="D1466">
        <f t="shared" si="22"/>
        <v>2992</v>
      </c>
    </row>
    <row r="1467" spans="1:4" ht="15" customHeight="1" x14ac:dyDescent="0.25">
      <c r="A1467" s="1" t="s">
        <v>7468</v>
      </c>
      <c r="B1467" s="1" t="s">
        <v>14636</v>
      </c>
      <c r="C1467">
        <v>2459</v>
      </c>
      <c r="D1467">
        <f t="shared" si="22"/>
        <v>2459</v>
      </c>
    </row>
    <row r="1468" spans="1:4" ht="15" customHeight="1" x14ac:dyDescent="0.25">
      <c r="A1468" s="1" t="s">
        <v>7467</v>
      </c>
      <c r="B1468" s="1" t="s">
        <v>14635</v>
      </c>
      <c r="C1468">
        <v>2899</v>
      </c>
      <c r="D1468">
        <f t="shared" si="22"/>
        <v>2899</v>
      </c>
    </row>
    <row r="1469" spans="1:4" ht="15" customHeight="1" x14ac:dyDescent="0.25">
      <c r="A1469" s="1" t="s">
        <v>7466</v>
      </c>
      <c r="B1469" s="1" t="s">
        <v>14634</v>
      </c>
      <c r="C1469">
        <v>3085</v>
      </c>
      <c r="D1469">
        <f t="shared" si="22"/>
        <v>3085</v>
      </c>
    </row>
    <row r="1470" spans="1:4" ht="15" customHeight="1" x14ac:dyDescent="0.25">
      <c r="A1470" s="1" t="s">
        <v>7441</v>
      </c>
      <c r="B1470" s="1" t="s">
        <v>9665</v>
      </c>
      <c r="C1470">
        <v>3665</v>
      </c>
      <c r="D1470">
        <f t="shared" si="22"/>
        <v>3665</v>
      </c>
    </row>
    <row r="1471" spans="1:4" ht="15" customHeight="1" x14ac:dyDescent="0.25">
      <c r="A1471" s="1" t="s">
        <v>7440</v>
      </c>
      <c r="B1471" s="1" t="s">
        <v>9664</v>
      </c>
      <c r="C1471">
        <v>3850</v>
      </c>
      <c r="D1471">
        <f t="shared" si="22"/>
        <v>3850</v>
      </c>
    </row>
    <row r="1472" spans="1:4" ht="15" customHeight="1" x14ac:dyDescent="0.25">
      <c r="A1472" s="1" t="s">
        <v>7439</v>
      </c>
      <c r="B1472" s="1" t="s">
        <v>9663</v>
      </c>
      <c r="C1472">
        <v>4036</v>
      </c>
      <c r="D1472">
        <f t="shared" si="22"/>
        <v>4036</v>
      </c>
    </row>
    <row r="1473" spans="1:4" ht="15" customHeight="1" x14ac:dyDescent="0.25">
      <c r="A1473" s="1" t="s">
        <v>7438</v>
      </c>
      <c r="B1473" s="1" t="s">
        <v>14633</v>
      </c>
      <c r="C1473">
        <v>3665</v>
      </c>
      <c r="D1473">
        <f t="shared" si="22"/>
        <v>3665</v>
      </c>
    </row>
    <row r="1474" spans="1:4" ht="15" customHeight="1" x14ac:dyDescent="0.25">
      <c r="A1474" s="1" t="s">
        <v>7437</v>
      </c>
      <c r="B1474" s="1" t="s">
        <v>9662</v>
      </c>
      <c r="C1474">
        <v>3850</v>
      </c>
      <c r="D1474">
        <f t="shared" si="22"/>
        <v>3850</v>
      </c>
    </row>
    <row r="1475" spans="1:4" ht="15" customHeight="1" x14ac:dyDescent="0.25">
      <c r="A1475" s="1" t="s">
        <v>7436</v>
      </c>
      <c r="B1475" s="1" t="s">
        <v>9661</v>
      </c>
      <c r="C1475">
        <v>4036</v>
      </c>
      <c r="D1475">
        <f t="shared" si="22"/>
        <v>4036</v>
      </c>
    </row>
    <row r="1476" spans="1:4" ht="15" customHeight="1" x14ac:dyDescent="0.25">
      <c r="A1476" s="1" t="s">
        <v>7413</v>
      </c>
      <c r="B1476" s="1" t="s">
        <v>7412</v>
      </c>
      <c r="C1476">
        <v>2645</v>
      </c>
      <c r="D1476">
        <f t="shared" si="22"/>
        <v>2645</v>
      </c>
    </row>
    <row r="1477" spans="1:4" ht="15" customHeight="1" x14ac:dyDescent="0.25">
      <c r="A1477" s="1" t="s">
        <v>7477</v>
      </c>
      <c r="B1477" s="1" t="s">
        <v>14632</v>
      </c>
      <c r="C1477">
        <v>2459</v>
      </c>
      <c r="D1477">
        <f t="shared" si="22"/>
        <v>2459</v>
      </c>
    </row>
    <row r="1478" spans="1:4" ht="15" customHeight="1" x14ac:dyDescent="0.25">
      <c r="A1478" s="1" t="s">
        <v>7476</v>
      </c>
      <c r="B1478" s="1" t="s">
        <v>14631</v>
      </c>
      <c r="C1478">
        <v>2899</v>
      </c>
      <c r="D1478">
        <f t="shared" si="22"/>
        <v>2899</v>
      </c>
    </row>
    <row r="1479" spans="1:4" ht="15" customHeight="1" x14ac:dyDescent="0.25">
      <c r="A1479" s="1" t="s">
        <v>7475</v>
      </c>
      <c r="B1479" s="1" t="s">
        <v>14630</v>
      </c>
      <c r="C1479">
        <v>3085</v>
      </c>
      <c r="D1479">
        <f t="shared" ref="D1479:D1542" si="23">ROUND(C1479*(1-$B$3),0)</f>
        <v>3085</v>
      </c>
    </row>
    <row r="1480" spans="1:4" ht="15" customHeight="1" x14ac:dyDescent="0.25">
      <c r="A1480" s="1" t="s">
        <v>7453</v>
      </c>
      <c r="B1480" s="1" t="s">
        <v>14629</v>
      </c>
      <c r="C1480">
        <v>3526</v>
      </c>
      <c r="D1480">
        <f t="shared" si="23"/>
        <v>3526</v>
      </c>
    </row>
    <row r="1481" spans="1:4" ht="15" customHeight="1" x14ac:dyDescent="0.25">
      <c r="A1481" s="1" t="s">
        <v>7452</v>
      </c>
      <c r="B1481" s="1" t="s">
        <v>9676</v>
      </c>
      <c r="C1481">
        <v>3711</v>
      </c>
      <c r="D1481">
        <f t="shared" si="23"/>
        <v>3711</v>
      </c>
    </row>
    <row r="1482" spans="1:4" ht="15" customHeight="1" x14ac:dyDescent="0.25">
      <c r="A1482" s="1" t="s">
        <v>7451</v>
      </c>
      <c r="B1482" s="1" t="s">
        <v>9675</v>
      </c>
      <c r="C1482">
        <v>3897</v>
      </c>
      <c r="D1482">
        <f t="shared" si="23"/>
        <v>3897</v>
      </c>
    </row>
    <row r="1483" spans="1:4" ht="15" customHeight="1" x14ac:dyDescent="0.25">
      <c r="A1483" s="1" t="s">
        <v>7450</v>
      </c>
      <c r="B1483" s="1" t="s">
        <v>9674</v>
      </c>
      <c r="C1483">
        <v>3665</v>
      </c>
      <c r="D1483">
        <f t="shared" si="23"/>
        <v>3665</v>
      </c>
    </row>
    <row r="1484" spans="1:4" ht="15" customHeight="1" x14ac:dyDescent="0.25">
      <c r="A1484" s="1" t="s">
        <v>7449</v>
      </c>
      <c r="B1484" s="1" t="s">
        <v>9673</v>
      </c>
      <c r="C1484">
        <v>3850</v>
      </c>
      <c r="D1484">
        <f t="shared" si="23"/>
        <v>3850</v>
      </c>
    </row>
    <row r="1485" spans="1:4" ht="15" customHeight="1" x14ac:dyDescent="0.25">
      <c r="A1485" s="1" t="s">
        <v>7448</v>
      </c>
      <c r="B1485" s="1" t="s">
        <v>9672</v>
      </c>
      <c r="C1485">
        <v>4036</v>
      </c>
      <c r="D1485">
        <f t="shared" si="23"/>
        <v>4036</v>
      </c>
    </row>
    <row r="1486" spans="1:4" ht="15" customHeight="1" x14ac:dyDescent="0.25">
      <c r="A1486" s="1" t="s">
        <v>7465</v>
      </c>
      <c r="B1486" s="1" t="s">
        <v>14628</v>
      </c>
      <c r="C1486">
        <v>2459</v>
      </c>
      <c r="D1486">
        <f t="shared" si="23"/>
        <v>2459</v>
      </c>
    </row>
    <row r="1487" spans="1:4" ht="15" customHeight="1" x14ac:dyDescent="0.25">
      <c r="A1487" s="1" t="s">
        <v>7464</v>
      </c>
      <c r="B1487" s="1" t="s">
        <v>14627</v>
      </c>
      <c r="C1487">
        <v>2899</v>
      </c>
      <c r="D1487">
        <f t="shared" si="23"/>
        <v>2899</v>
      </c>
    </row>
    <row r="1488" spans="1:4" ht="15" customHeight="1" x14ac:dyDescent="0.25">
      <c r="A1488" s="1" t="s">
        <v>7463</v>
      </c>
      <c r="B1488" s="1" t="s">
        <v>14626</v>
      </c>
      <c r="C1488">
        <v>3085</v>
      </c>
      <c r="D1488">
        <f t="shared" si="23"/>
        <v>3085</v>
      </c>
    </row>
    <row r="1489" spans="1:4" ht="15" customHeight="1" x14ac:dyDescent="0.25">
      <c r="A1489" s="1" t="s">
        <v>7435</v>
      </c>
      <c r="B1489" s="1" t="s">
        <v>14625</v>
      </c>
      <c r="C1489">
        <v>3526</v>
      </c>
      <c r="D1489">
        <f t="shared" si="23"/>
        <v>3526</v>
      </c>
    </row>
    <row r="1490" spans="1:4" ht="15" customHeight="1" x14ac:dyDescent="0.25">
      <c r="A1490" s="1" t="s">
        <v>7434</v>
      </c>
      <c r="B1490" s="1" t="s">
        <v>9660</v>
      </c>
      <c r="C1490">
        <v>3711</v>
      </c>
      <c r="D1490">
        <f t="shared" si="23"/>
        <v>3711</v>
      </c>
    </row>
    <row r="1491" spans="1:4" ht="15" customHeight="1" x14ac:dyDescent="0.25">
      <c r="A1491" s="1" t="s">
        <v>7433</v>
      </c>
      <c r="B1491" s="1" t="s">
        <v>9659</v>
      </c>
      <c r="C1491">
        <v>3897</v>
      </c>
      <c r="D1491">
        <f t="shared" si="23"/>
        <v>3897</v>
      </c>
    </row>
    <row r="1492" spans="1:4" ht="15" customHeight="1" x14ac:dyDescent="0.25">
      <c r="A1492" s="1" t="s">
        <v>7432</v>
      </c>
      <c r="B1492" s="1" t="s">
        <v>9658</v>
      </c>
      <c r="C1492">
        <v>3665</v>
      </c>
      <c r="D1492">
        <f t="shared" si="23"/>
        <v>3665</v>
      </c>
    </row>
    <row r="1493" spans="1:4" ht="15" customHeight="1" x14ac:dyDescent="0.25">
      <c r="A1493" s="1" t="s">
        <v>7431</v>
      </c>
      <c r="B1493" s="1" t="s">
        <v>9657</v>
      </c>
      <c r="C1493">
        <v>3850</v>
      </c>
      <c r="D1493">
        <f t="shared" si="23"/>
        <v>3850</v>
      </c>
    </row>
    <row r="1494" spans="1:4" ht="15" customHeight="1" x14ac:dyDescent="0.25">
      <c r="A1494" s="1" t="s">
        <v>7430</v>
      </c>
      <c r="B1494" s="1" t="s">
        <v>9656</v>
      </c>
      <c r="C1494">
        <v>4036</v>
      </c>
      <c r="D1494">
        <f t="shared" si="23"/>
        <v>4036</v>
      </c>
    </row>
    <row r="1495" spans="1:4" ht="15" customHeight="1" x14ac:dyDescent="0.25">
      <c r="A1495" s="1" t="s">
        <v>7474</v>
      </c>
      <c r="B1495" s="1" t="s">
        <v>14624</v>
      </c>
      <c r="C1495">
        <v>2552</v>
      </c>
      <c r="D1495">
        <f t="shared" si="23"/>
        <v>2552</v>
      </c>
    </row>
    <row r="1496" spans="1:4" ht="15" customHeight="1" x14ac:dyDescent="0.25">
      <c r="A1496" s="1" t="s">
        <v>7473</v>
      </c>
      <c r="B1496" s="1" t="s">
        <v>14623</v>
      </c>
      <c r="C1496">
        <v>2992</v>
      </c>
      <c r="D1496">
        <f t="shared" si="23"/>
        <v>2992</v>
      </c>
    </row>
    <row r="1497" spans="1:4" ht="15" customHeight="1" x14ac:dyDescent="0.25">
      <c r="A1497" s="1" t="s">
        <v>7472</v>
      </c>
      <c r="B1497" s="1" t="s">
        <v>14622</v>
      </c>
      <c r="C1497">
        <v>2412</v>
      </c>
      <c r="D1497">
        <f t="shared" si="23"/>
        <v>2412</v>
      </c>
    </row>
    <row r="1498" spans="1:4" ht="15" customHeight="1" x14ac:dyDescent="0.25">
      <c r="A1498" s="1" t="s">
        <v>7447</v>
      </c>
      <c r="B1498" s="1" t="s">
        <v>9671</v>
      </c>
      <c r="C1498">
        <v>3665</v>
      </c>
      <c r="D1498">
        <f t="shared" si="23"/>
        <v>3665</v>
      </c>
    </row>
    <row r="1499" spans="1:4" ht="15" customHeight="1" x14ac:dyDescent="0.25">
      <c r="A1499" s="1" t="s">
        <v>7446</v>
      </c>
      <c r="B1499" s="1" t="s">
        <v>9670</v>
      </c>
      <c r="C1499">
        <v>3850</v>
      </c>
      <c r="D1499">
        <f t="shared" si="23"/>
        <v>3850</v>
      </c>
    </row>
    <row r="1500" spans="1:4" ht="15" customHeight="1" x14ac:dyDescent="0.25">
      <c r="A1500" s="1" t="s">
        <v>7445</v>
      </c>
      <c r="B1500" s="1" t="s">
        <v>9669</v>
      </c>
      <c r="C1500">
        <v>4036</v>
      </c>
      <c r="D1500">
        <f t="shared" si="23"/>
        <v>4036</v>
      </c>
    </row>
    <row r="1501" spans="1:4" ht="15" customHeight="1" x14ac:dyDescent="0.25">
      <c r="A1501" s="1" t="s">
        <v>7462</v>
      </c>
      <c r="B1501" s="1" t="s">
        <v>14621</v>
      </c>
      <c r="C1501">
        <v>2552</v>
      </c>
      <c r="D1501">
        <f t="shared" si="23"/>
        <v>2552</v>
      </c>
    </row>
    <row r="1502" spans="1:4" ht="15" customHeight="1" x14ac:dyDescent="0.25">
      <c r="A1502" s="1" t="s">
        <v>7461</v>
      </c>
      <c r="B1502" s="1" t="s">
        <v>14620</v>
      </c>
      <c r="C1502">
        <v>2992</v>
      </c>
      <c r="D1502">
        <f t="shared" si="23"/>
        <v>2992</v>
      </c>
    </row>
    <row r="1503" spans="1:4" ht="15" customHeight="1" x14ac:dyDescent="0.25">
      <c r="A1503" s="1" t="s">
        <v>7460</v>
      </c>
      <c r="B1503" s="1" t="s">
        <v>14619</v>
      </c>
      <c r="C1503">
        <v>3178</v>
      </c>
      <c r="D1503">
        <f t="shared" si="23"/>
        <v>3178</v>
      </c>
    </row>
    <row r="1504" spans="1:4" ht="15" customHeight="1" x14ac:dyDescent="0.25">
      <c r="A1504" s="1" t="s">
        <v>7429</v>
      </c>
      <c r="B1504" s="1" t="s">
        <v>9655</v>
      </c>
      <c r="C1504">
        <v>3665</v>
      </c>
      <c r="D1504">
        <f t="shared" si="23"/>
        <v>3665</v>
      </c>
    </row>
    <row r="1505" spans="1:4" ht="15" customHeight="1" x14ac:dyDescent="0.25">
      <c r="A1505" s="1" t="s">
        <v>7428</v>
      </c>
      <c r="B1505" s="1" t="s">
        <v>9654</v>
      </c>
      <c r="C1505">
        <v>3850</v>
      </c>
      <c r="D1505">
        <f t="shared" si="23"/>
        <v>3850</v>
      </c>
    </row>
    <row r="1506" spans="1:4" ht="15" customHeight="1" x14ac:dyDescent="0.25">
      <c r="A1506" s="1" t="s">
        <v>7427</v>
      </c>
      <c r="B1506" s="1" t="s">
        <v>9653</v>
      </c>
      <c r="C1506">
        <v>4036</v>
      </c>
      <c r="D1506">
        <f t="shared" si="23"/>
        <v>4036</v>
      </c>
    </row>
    <row r="1507" spans="1:4" ht="15" customHeight="1" x14ac:dyDescent="0.25">
      <c r="A1507" s="1" t="s">
        <v>7444</v>
      </c>
      <c r="B1507" s="1" t="s">
        <v>9668</v>
      </c>
      <c r="C1507">
        <v>3665</v>
      </c>
      <c r="D1507">
        <f t="shared" si="23"/>
        <v>3665</v>
      </c>
    </row>
    <row r="1508" spans="1:4" ht="15" customHeight="1" x14ac:dyDescent="0.25">
      <c r="A1508" s="1" t="s">
        <v>7443</v>
      </c>
      <c r="B1508" s="1" t="s">
        <v>9667</v>
      </c>
      <c r="C1508">
        <v>3850</v>
      </c>
      <c r="D1508">
        <f t="shared" si="23"/>
        <v>3850</v>
      </c>
    </row>
    <row r="1509" spans="1:4" ht="15" customHeight="1" x14ac:dyDescent="0.25">
      <c r="A1509" s="1" t="s">
        <v>7442</v>
      </c>
      <c r="B1509" s="1" t="s">
        <v>9666</v>
      </c>
      <c r="C1509">
        <v>4036</v>
      </c>
      <c r="D1509">
        <f t="shared" si="23"/>
        <v>4036</v>
      </c>
    </row>
    <row r="1510" spans="1:4" ht="15" customHeight="1" x14ac:dyDescent="0.25">
      <c r="A1510" s="1" t="s">
        <v>7426</v>
      </c>
      <c r="B1510" s="1" t="s">
        <v>9652</v>
      </c>
      <c r="C1510">
        <v>3665</v>
      </c>
      <c r="D1510">
        <f t="shared" si="23"/>
        <v>3665</v>
      </c>
    </row>
    <row r="1511" spans="1:4" ht="15" customHeight="1" x14ac:dyDescent="0.25">
      <c r="A1511" s="1" t="s">
        <v>7425</v>
      </c>
      <c r="B1511" s="1" t="s">
        <v>9651</v>
      </c>
      <c r="C1511">
        <v>3850</v>
      </c>
      <c r="D1511">
        <f t="shared" si="23"/>
        <v>3850</v>
      </c>
    </row>
    <row r="1512" spans="1:4" ht="15" customHeight="1" x14ac:dyDescent="0.25">
      <c r="A1512" s="1" t="s">
        <v>7424</v>
      </c>
      <c r="B1512" s="1" t="s">
        <v>9650</v>
      </c>
      <c r="C1512">
        <v>4036</v>
      </c>
      <c r="D1512">
        <f t="shared" si="23"/>
        <v>4036</v>
      </c>
    </row>
    <row r="1513" spans="1:4" ht="15" customHeight="1" x14ac:dyDescent="0.25">
      <c r="A1513" s="1" t="s">
        <v>7419</v>
      </c>
      <c r="B1513" s="1" t="s">
        <v>7418</v>
      </c>
      <c r="C1513">
        <v>2645</v>
      </c>
      <c r="D1513">
        <f t="shared" si="23"/>
        <v>2645</v>
      </c>
    </row>
    <row r="1514" spans="1:4" ht="15" customHeight="1" x14ac:dyDescent="0.25">
      <c r="A1514" s="1" t="s">
        <v>7411</v>
      </c>
      <c r="B1514" s="1" t="s">
        <v>7410</v>
      </c>
      <c r="C1514">
        <v>2718</v>
      </c>
      <c r="D1514">
        <f t="shared" si="23"/>
        <v>2718</v>
      </c>
    </row>
    <row r="1515" spans="1:4" ht="15" customHeight="1" x14ac:dyDescent="0.25">
      <c r="A1515" s="1" t="s">
        <v>7409</v>
      </c>
      <c r="B1515" s="1" t="s">
        <v>7408</v>
      </c>
      <c r="C1515">
        <v>2718</v>
      </c>
      <c r="D1515">
        <f t="shared" si="23"/>
        <v>2718</v>
      </c>
    </row>
    <row r="1516" spans="1:4" ht="15" customHeight="1" x14ac:dyDescent="0.25">
      <c r="A1516" s="1" t="s">
        <v>7407</v>
      </c>
      <c r="B1516" s="1" t="s">
        <v>7406</v>
      </c>
      <c r="C1516">
        <v>2718</v>
      </c>
      <c r="D1516">
        <f t="shared" si="23"/>
        <v>2718</v>
      </c>
    </row>
    <row r="1517" spans="1:4" ht="15" customHeight="1" x14ac:dyDescent="0.25">
      <c r="A1517" s="1" t="s">
        <v>7405</v>
      </c>
      <c r="B1517" s="1" t="s">
        <v>7404</v>
      </c>
      <c r="C1517">
        <v>2718</v>
      </c>
      <c r="D1517">
        <f t="shared" si="23"/>
        <v>2718</v>
      </c>
    </row>
    <row r="1518" spans="1:4" ht="15" customHeight="1" x14ac:dyDescent="0.25">
      <c r="A1518" s="1" t="s">
        <v>7403</v>
      </c>
      <c r="B1518" s="1" t="s">
        <v>7402</v>
      </c>
      <c r="C1518">
        <v>2718</v>
      </c>
      <c r="D1518">
        <f t="shared" si="23"/>
        <v>2718</v>
      </c>
    </row>
    <row r="1519" spans="1:4" ht="15" customHeight="1" x14ac:dyDescent="0.25">
      <c r="A1519" s="1" t="s">
        <v>7401</v>
      </c>
      <c r="B1519" s="1" t="s">
        <v>7400</v>
      </c>
      <c r="C1519">
        <v>2718</v>
      </c>
      <c r="D1519">
        <f t="shared" si="23"/>
        <v>2718</v>
      </c>
    </row>
    <row r="1520" spans="1:4" ht="15" customHeight="1" x14ac:dyDescent="0.25">
      <c r="A1520" s="1" t="s">
        <v>7399</v>
      </c>
      <c r="B1520" s="1" t="s">
        <v>7398</v>
      </c>
      <c r="C1520">
        <v>2998</v>
      </c>
      <c r="D1520">
        <f t="shared" si="23"/>
        <v>2998</v>
      </c>
    </row>
    <row r="1521" spans="1:4" ht="15" customHeight="1" x14ac:dyDescent="0.25">
      <c r="A1521" s="1" t="s">
        <v>7397</v>
      </c>
      <c r="B1521" s="1" t="s">
        <v>7396</v>
      </c>
      <c r="C1521">
        <v>3143</v>
      </c>
      <c r="D1521">
        <f t="shared" si="23"/>
        <v>3143</v>
      </c>
    </row>
    <row r="1522" spans="1:4" ht="15" customHeight="1" x14ac:dyDescent="0.25">
      <c r="A1522" s="1" t="s">
        <v>7395</v>
      </c>
      <c r="B1522" s="1" t="s">
        <v>7394</v>
      </c>
      <c r="C1522">
        <v>3143</v>
      </c>
      <c r="D1522">
        <f t="shared" si="23"/>
        <v>3143</v>
      </c>
    </row>
    <row r="1523" spans="1:4" ht="15" customHeight="1" x14ac:dyDescent="0.25">
      <c r="A1523" s="1" t="s">
        <v>7393</v>
      </c>
      <c r="B1523" s="1" t="s">
        <v>7392</v>
      </c>
      <c r="C1523">
        <v>3143</v>
      </c>
      <c r="D1523">
        <f t="shared" si="23"/>
        <v>3143</v>
      </c>
    </row>
    <row r="1524" spans="1:4" ht="15" customHeight="1" x14ac:dyDescent="0.25">
      <c r="A1524" s="1" t="s">
        <v>7391</v>
      </c>
      <c r="B1524" s="1" t="s">
        <v>7390</v>
      </c>
      <c r="C1524">
        <v>3143</v>
      </c>
      <c r="D1524">
        <f t="shared" si="23"/>
        <v>3143</v>
      </c>
    </row>
    <row r="1525" spans="1:4" ht="15" customHeight="1" x14ac:dyDescent="0.25">
      <c r="A1525" s="1" t="s">
        <v>7389</v>
      </c>
      <c r="B1525" s="1" t="s">
        <v>7388</v>
      </c>
      <c r="C1525">
        <v>3143</v>
      </c>
      <c r="D1525">
        <f t="shared" si="23"/>
        <v>3143</v>
      </c>
    </row>
    <row r="1526" spans="1:4" ht="15" customHeight="1" x14ac:dyDescent="0.25">
      <c r="A1526" s="1" t="s">
        <v>7387</v>
      </c>
      <c r="B1526" s="1" t="s">
        <v>7386</v>
      </c>
      <c r="C1526">
        <v>3143</v>
      </c>
      <c r="D1526">
        <f t="shared" si="23"/>
        <v>3143</v>
      </c>
    </row>
    <row r="1527" spans="1:4" ht="15" customHeight="1" x14ac:dyDescent="0.25">
      <c r="A1527" s="1" t="s">
        <v>7385</v>
      </c>
      <c r="B1527" s="1" t="s">
        <v>7384</v>
      </c>
      <c r="C1527">
        <v>3143</v>
      </c>
      <c r="D1527">
        <f t="shared" si="23"/>
        <v>3143</v>
      </c>
    </row>
    <row r="1528" spans="1:4" ht="15" customHeight="1" x14ac:dyDescent="0.25">
      <c r="A1528" s="1" t="s">
        <v>7383</v>
      </c>
      <c r="B1528" s="1" t="s">
        <v>7382</v>
      </c>
      <c r="C1528">
        <v>6238</v>
      </c>
      <c r="D1528">
        <f t="shared" si="23"/>
        <v>6238</v>
      </c>
    </row>
    <row r="1529" spans="1:4" ht="15" customHeight="1" x14ac:dyDescent="0.25">
      <c r="A1529" s="1" t="s">
        <v>7381</v>
      </c>
      <c r="B1529" s="1" t="s">
        <v>7380</v>
      </c>
      <c r="C1529">
        <v>6238</v>
      </c>
      <c r="D1529">
        <f t="shared" si="23"/>
        <v>6238</v>
      </c>
    </row>
    <row r="1530" spans="1:4" ht="15" customHeight="1" x14ac:dyDescent="0.25">
      <c r="A1530" s="1" t="s">
        <v>7379</v>
      </c>
      <c r="B1530" s="1" t="s">
        <v>7378</v>
      </c>
      <c r="C1530">
        <v>6238</v>
      </c>
      <c r="D1530">
        <f t="shared" si="23"/>
        <v>6238</v>
      </c>
    </row>
    <row r="1531" spans="1:4" ht="15" customHeight="1" x14ac:dyDescent="0.25">
      <c r="A1531" s="1" t="s">
        <v>7377</v>
      </c>
      <c r="B1531" s="1" t="s">
        <v>7376</v>
      </c>
      <c r="C1531">
        <v>6238</v>
      </c>
      <c r="D1531">
        <f t="shared" si="23"/>
        <v>6238</v>
      </c>
    </row>
    <row r="1532" spans="1:4" ht="15" customHeight="1" x14ac:dyDescent="0.25">
      <c r="A1532" s="1" t="s">
        <v>7375</v>
      </c>
      <c r="B1532" s="1" t="s">
        <v>7374</v>
      </c>
      <c r="C1532">
        <v>6238</v>
      </c>
      <c r="D1532">
        <f t="shared" si="23"/>
        <v>6238</v>
      </c>
    </row>
    <row r="1533" spans="1:4" ht="15" customHeight="1" x14ac:dyDescent="0.25">
      <c r="A1533" s="1" t="s">
        <v>7373</v>
      </c>
      <c r="B1533" s="1" t="s">
        <v>7372</v>
      </c>
      <c r="C1533">
        <v>6238</v>
      </c>
      <c r="D1533">
        <f t="shared" si="23"/>
        <v>6238</v>
      </c>
    </row>
    <row r="1534" spans="1:4" ht="15" customHeight="1" x14ac:dyDescent="0.25">
      <c r="A1534" s="1" t="s">
        <v>7371</v>
      </c>
      <c r="B1534" s="1" t="s">
        <v>7370</v>
      </c>
      <c r="C1534">
        <v>6238</v>
      </c>
      <c r="D1534">
        <f t="shared" si="23"/>
        <v>6238</v>
      </c>
    </row>
    <row r="1535" spans="1:4" ht="15" customHeight="1" x14ac:dyDescent="0.25">
      <c r="A1535" s="1" t="s">
        <v>7369</v>
      </c>
      <c r="B1535" s="1" t="s">
        <v>7368</v>
      </c>
      <c r="C1535">
        <v>6238</v>
      </c>
      <c r="D1535">
        <f t="shared" si="23"/>
        <v>6238</v>
      </c>
    </row>
    <row r="1536" spans="1:4" ht="15" customHeight="1" x14ac:dyDescent="0.25">
      <c r="A1536" s="1" t="s">
        <v>7367</v>
      </c>
      <c r="B1536" s="1" t="s">
        <v>7366</v>
      </c>
      <c r="C1536">
        <v>7011</v>
      </c>
      <c r="D1536">
        <f t="shared" si="23"/>
        <v>7011</v>
      </c>
    </row>
    <row r="1537" spans="1:4" ht="15" customHeight="1" x14ac:dyDescent="0.25">
      <c r="A1537" s="1" t="s">
        <v>7365</v>
      </c>
      <c r="B1537" s="1" t="s">
        <v>7364</v>
      </c>
      <c r="C1537">
        <v>7011</v>
      </c>
      <c r="D1537">
        <f t="shared" si="23"/>
        <v>7011</v>
      </c>
    </row>
    <row r="1538" spans="1:4" ht="15" customHeight="1" x14ac:dyDescent="0.25">
      <c r="A1538" s="1" t="s">
        <v>7363</v>
      </c>
      <c r="B1538" s="1" t="s">
        <v>7362</v>
      </c>
      <c r="C1538">
        <v>7011</v>
      </c>
      <c r="D1538">
        <f t="shared" si="23"/>
        <v>7011</v>
      </c>
    </row>
    <row r="1539" spans="1:4" ht="15" customHeight="1" x14ac:dyDescent="0.25">
      <c r="A1539" s="1" t="s">
        <v>7361</v>
      </c>
      <c r="B1539" s="1" t="s">
        <v>7360</v>
      </c>
      <c r="C1539">
        <v>7011</v>
      </c>
      <c r="D1539">
        <f t="shared" si="23"/>
        <v>7011</v>
      </c>
    </row>
    <row r="1540" spans="1:4" ht="15" customHeight="1" x14ac:dyDescent="0.25">
      <c r="A1540" s="1" t="s">
        <v>7359</v>
      </c>
      <c r="B1540" s="1" t="s">
        <v>7358</v>
      </c>
      <c r="C1540">
        <v>7011</v>
      </c>
      <c r="D1540">
        <f t="shared" si="23"/>
        <v>7011</v>
      </c>
    </row>
    <row r="1541" spans="1:4" ht="15" customHeight="1" x14ac:dyDescent="0.25">
      <c r="A1541" s="1" t="s">
        <v>7357</v>
      </c>
      <c r="B1541" s="1" t="s">
        <v>7356</v>
      </c>
      <c r="C1541">
        <v>7011</v>
      </c>
      <c r="D1541">
        <f t="shared" si="23"/>
        <v>7011</v>
      </c>
    </row>
    <row r="1542" spans="1:4" ht="15" customHeight="1" x14ac:dyDescent="0.25">
      <c r="A1542" s="1" t="s">
        <v>7355</v>
      </c>
      <c r="B1542" s="1" t="s">
        <v>7354</v>
      </c>
      <c r="C1542">
        <v>3134</v>
      </c>
      <c r="D1542">
        <f t="shared" si="23"/>
        <v>3134</v>
      </c>
    </row>
    <row r="1543" spans="1:4" ht="15" customHeight="1" x14ac:dyDescent="0.25">
      <c r="A1543" s="1" t="s">
        <v>7353</v>
      </c>
      <c r="B1543" s="1" t="s">
        <v>7352</v>
      </c>
      <c r="C1543">
        <v>3134</v>
      </c>
      <c r="D1543">
        <f t="shared" ref="D1543:D1606" si="24">ROUND(C1543*(1-$B$3),0)</f>
        <v>3134</v>
      </c>
    </row>
    <row r="1544" spans="1:4" ht="15" customHeight="1" x14ac:dyDescent="0.25">
      <c r="A1544" s="1" t="s">
        <v>7351</v>
      </c>
      <c r="B1544" s="1" t="s">
        <v>7350</v>
      </c>
      <c r="C1544">
        <v>3530</v>
      </c>
      <c r="D1544">
        <f t="shared" si="24"/>
        <v>3530</v>
      </c>
    </row>
    <row r="1545" spans="1:4" ht="15" customHeight="1" x14ac:dyDescent="0.25">
      <c r="A1545" s="1" t="s">
        <v>7349</v>
      </c>
      <c r="B1545" s="1" t="s">
        <v>7348</v>
      </c>
      <c r="C1545">
        <v>3530</v>
      </c>
      <c r="D1545">
        <f t="shared" si="24"/>
        <v>3530</v>
      </c>
    </row>
    <row r="1546" spans="1:4" ht="15" customHeight="1" x14ac:dyDescent="0.25">
      <c r="A1546" s="1" t="s">
        <v>7347</v>
      </c>
      <c r="B1546" s="1" t="s">
        <v>7346</v>
      </c>
      <c r="C1546">
        <v>3134</v>
      </c>
      <c r="D1546">
        <f t="shared" si="24"/>
        <v>3134</v>
      </c>
    </row>
    <row r="1547" spans="1:4" ht="15" customHeight="1" x14ac:dyDescent="0.25">
      <c r="A1547" s="1" t="s">
        <v>7345</v>
      </c>
      <c r="B1547" s="1" t="s">
        <v>7344</v>
      </c>
      <c r="C1547">
        <v>3134</v>
      </c>
      <c r="D1547">
        <f t="shared" si="24"/>
        <v>3134</v>
      </c>
    </row>
    <row r="1548" spans="1:4" ht="15" customHeight="1" x14ac:dyDescent="0.25">
      <c r="A1548" s="1" t="s">
        <v>7343</v>
      </c>
      <c r="B1548" s="1" t="s">
        <v>7342</v>
      </c>
      <c r="C1548">
        <v>3530</v>
      </c>
      <c r="D1548">
        <f t="shared" si="24"/>
        <v>3530</v>
      </c>
    </row>
    <row r="1549" spans="1:4" ht="15" customHeight="1" x14ac:dyDescent="0.25">
      <c r="A1549" s="1" t="s">
        <v>7341</v>
      </c>
      <c r="B1549" s="1" t="s">
        <v>7340</v>
      </c>
      <c r="C1549">
        <v>3530</v>
      </c>
      <c r="D1549">
        <f t="shared" si="24"/>
        <v>3530</v>
      </c>
    </row>
    <row r="1550" spans="1:4" ht="15" customHeight="1" x14ac:dyDescent="0.25">
      <c r="A1550" s="1" t="s">
        <v>7339</v>
      </c>
      <c r="B1550" s="1" t="s">
        <v>7338</v>
      </c>
      <c r="C1550">
        <v>3206</v>
      </c>
      <c r="D1550">
        <f t="shared" si="24"/>
        <v>3206</v>
      </c>
    </row>
    <row r="1551" spans="1:4" ht="15" customHeight="1" x14ac:dyDescent="0.25">
      <c r="A1551" s="1" t="s">
        <v>7337</v>
      </c>
      <c r="B1551" s="1" t="s">
        <v>7336</v>
      </c>
      <c r="C1551">
        <v>3206</v>
      </c>
      <c r="D1551">
        <f t="shared" si="24"/>
        <v>3206</v>
      </c>
    </row>
    <row r="1552" spans="1:4" ht="15" customHeight="1" x14ac:dyDescent="0.25">
      <c r="A1552" s="1" t="s">
        <v>7335</v>
      </c>
      <c r="B1552" s="1" t="s">
        <v>7334</v>
      </c>
      <c r="C1552">
        <v>3603</v>
      </c>
      <c r="D1552">
        <f t="shared" si="24"/>
        <v>3603</v>
      </c>
    </row>
    <row r="1553" spans="1:4" ht="15" customHeight="1" x14ac:dyDescent="0.25">
      <c r="A1553" s="1" t="s">
        <v>7333</v>
      </c>
      <c r="B1553" s="1" t="s">
        <v>7332</v>
      </c>
      <c r="C1553">
        <v>3603</v>
      </c>
      <c r="D1553">
        <f t="shared" si="24"/>
        <v>3603</v>
      </c>
    </row>
    <row r="1554" spans="1:4" ht="15" customHeight="1" x14ac:dyDescent="0.25">
      <c r="A1554" s="1" t="s">
        <v>7331</v>
      </c>
      <c r="B1554" s="1" t="s">
        <v>7330</v>
      </c>
      <c r="C1554">
        <v>3206</v>
      </c>
      <c r="D1554">
        <f t="shared" si="24"/>
        <v>3206</v>
      </c>
    </row>
    <row r="1555" spans="1:4" ht="15" customHeight="1" x14ac:dyDescent="0.25">
      <c r="A1555" s="1" t="s">
        <v>7329</v>
      </c>
      <c r="B1555" s="1" t="s">
        <v>7328</v>
      </c>
      <c r="C1555">
        <v>3206</v>
      </c>
      <c r="D1555">
        <f t="shared" si="24"/>
        <v>3206</v>
      </c>
    </row>
    <row r="1556" spans="1:4" ht="15" customHeight="1" x14ac:dyDescent="0.25">
      <c r="A1556" s="1" t="s">
        <v>7327</v>
      </c>
      <c r="B1556" s="1" t="s">
        <v>7326</v>
      </c>
      <c r="C1556">
        <v>3603</v>
      </c>
      <c r="D1556">
        <f t="shared" si="24"/>
        <v>3603</v>
      </c>
    </row>
    <row r="1557" spans="1:4" ht="15" customHeight="1" x14ac:dyDescent="0.25">
      <c r="A1557" s="1" t="s">
        <v>7325</v>
      </c>
      <c r="B1557" s="1" t="s">
        <v>7324</v>
      </c>
      <c r="C1557">
        <v>3603</v>
      </c>
      <c r="D1557">
        <f t="shared" si="24"/>
        <v>3603</v>
      </c>
    </row>
    <row r="1558" spans="1:4" ht="15" customHeight="1" x14ac:dyDescent="0.25">
      <c r="A1558" s="1" t="s">
        <v>7323</v>
      </c>
      <c r="B1558" s="1" t="s">
        <v>7322</v>
      </c>
      <c r="C1558">
        <v>3206</v>
      </c>
      <c r="D1558">
        <f t="shared" si="24"/>
        <v>3206</v>
      </c>
    </row>
    <row r="1559" spans="1:4" ht="15" customHeight="1" x14ac:dyDescent="0.25">
      <c r="A1559" s="1" t="s">
        <v>7321</v>
      </c>
      <c r="B1559" s="1" t="s">
        <v>7320</v>
      </c>
      <c r="C1559">
        <v>3206</v>
      </c>
      <c r="D1559">
        <f t="shared" si="24"/>
        <v>3206</v>
      </c>
    </row>
    <row r="1560" spans="1:4" ht="15" customHeight="1" x14ac:dyDescent="0.25">
      <c r="A1560" s="1" t="s">
        <v>7319</v>
      </c>
      <c r="B1560" s="1" t="s">
        <v>7318</v>
      </c>
      <c r="C1560">
        <v>3603</v>
      </c>
      <c r="D1560">
        <f t="shared" si="24"/>
        <v>3603</v>
      </c>
    </row>
    <row r="1561" spans="1:4" ht="15" customHeight="1" x14ac:dyDescent="0.25">
      <c r="A1561" s="1" t="s">
        <v>7317</v>
      </c>
      <c r="B1561" s="1" t="s">
        <v>7316</v>
      </c>
      <c r="C1561">
        <v>3603</v>
      </c>
      <c r="D1561">
        <f t="shared" si="24"/>
        <v>3603</v>
      </c>
    </row>
    <row r="1562" spans="1:4" ht="15" customHeight="1" x14ac:dyDescent="0.25">
      <c r="A1562" s="1" t="s">
        <v>7315</v>
      </c>
      <c r="B1562" s="1" t="s">
        <v>7314</v>
      </c>
      <c r="C1562">
        <v>3520</v>
      </c>
      <c r="D1562">
        <f t="shared" si="24"/>
        <v>3520</v>
      </c>
    </row>
    <row r="1563" spans="1:4" ht="15" customHeight="1" x14ac:dyDescent="0.25">
      <c r="A1563" s="1" t="s">
        <v>7313</v>
      </c>
      <c r="B1563" s="1" t="s">
        <v>7312</v>
      </c>
      <c r="C1563">
        <v>3520</v>
      </c>
      <c r="D1563">
        <f t="shared" si="24"/>
        <v>3520</v>
      </c>
    </row>
    <row r="1564" spans="1:4" ht="15" customHeight="1" x14ac:dyDescent="0.25">
      <c r="A1564" s="1" t="s">
        <v>7311</v>
      </c>
      <c r="B1564" s="1" t="s">
        <v>7310</v>
      </c>
      <c r="C1564">
        <v>4028</v>
      </c>
      <c r="D1564">
        <f t="shared" si="24"/>
        <v>4028</v>
      </c>
    </row>
    <row r="1565" spans="1:4" ht="15" customHeight="1" x14ac:dyDescent="0.25">
      <c r="A1565" s="1" t="s">
        <v>7309</v>
      </c>
      <c r="B1565" s="1" t="s">
        <v>7308</v>
      </c>
      <c r="C1565">
        <v>4028</v>
      </c>
      <c r="D1565">
        <f t="shared" si="24"/>
        <v>4028</v>
      </c>
    </row>
    <row r="1566" spans="1:4" ht="15" customHeight="1" x14ac:dyDescent="0.25">
      <c r="A1566" s="1" t="s">
        <v>7307</v>
      </c>
      <c r="B1566" s="1" t="s">
        <v>7306</v>
      </c>
      <c r="C1566">
        <v>3520</v>
      </c>
      <c r="D1566">
        <f t="shared" si="24"/>
        <v>3520</v>
      </c>
    </row>
    <row r="1567" spans="1:4" ht="15" customHeight="1" x14ac:dyDescent="0.25">
      <c r="A1567" s="1" t="s">
        <v>7305</v>
      </c>
      <c r="B1567" s="1" t="s">
        <v>7304</v>
      </c>
      <c r="C1567">
        <v>3520</v>
      </c>
      <c r="D1567">
        <f t="shared" si="24"/>
        <v>3520</v>
      </c>
    </row>
    <row r="1568" spans="1:4" ht="15" customHeight="1" x14ac:dyDescent="0.25">
      <c r="A1568" s="1" t="s">
        <v>7303</v>
      </c>
      <c r="B1568" s="1" t="s">
        <v>7302</v>
      </c>
      <c r="C1568">
        <v>4028</v>
      </c>
      <c r="D1568">
        <f t="shared" si="24"/>
        <v>4028</v>
      </c>
    </row>
    <row r="1569" spans="1:4" ht="15" customHeight="1" x14ac:dyDescent="0.25">
      <c r="A1569" s="1" t="s">
        <v>7301</v>
      </c>
      <c r="B1569" s="1" t="s">
        <v>7300</v>
      </c>
      <c r="C1569">
        <v>4028</v>
      </c>
      <c r="D1569">
        <f t="shared" si="24"/>
        <v>4028</v>
      </c>
    </row>
    <row r="1570" spans="1:4" ht="15" customHeight="1" x14ac:dyDescent="0.25">
      <c r="A1570" s="1" t="s">
        <v>7299</v>
      </c>
      <c r="B1570" s="1" t="s">
        <v>7298</v>
      </c>
      <c r="C1570">
        <v>3520</v>
      </c>
      <c r="D1570">
        <f t="shared" si="24"/>
        <v>3520</v>
      </c>
    </row>
    <row r="1571" spans="1:4" ht="15" customHeight="1" x14ac:dyDescent="0.25">
      <c r="A1571" s="1" t="s">
        <v>7297</v>
      </c>
      <c r="B1571" s="1" t="s">
        <v>7296</v>
      </c>
      <c r="C1571">
        <v>3520</v>
      </c>
      <c r="D1571">
        <f t="shared" si="24"/>
        <v>3520</v>
      </c>
    </row>
    <row r="1572" spans="1:4" ht="15" customHeight="1" x14ac:dyDescent="0.25">
      <c r="A1572" s="1" t="s">
        <v>7295</v>
      </c>
      <c r="B1572" s="1" t="s">
        <v>7294</v>
      </c>
      <c r="C1572">
        <v>4028</v>
      </c>
      <c r="D1572">
        <f t="shared" si="24"/>
        <v>4028</v>
      </c>
    </row>
    <row r="1573" spans="1:4" ht="15" customHeight="1" x14ac:dyDescent="0.25">
      <c r="A1573" s="1" t="s">
        <v>7293</v>
      </c>
      <c r="B1573" s="1" t="s">
        <v>7292</v>
      </c>
      <c r="C1573">
        <v>4028</v>
      </c>
      <c r="D1573">
        <f t="shared" si="24"/>
        <v>4028</v>
      </c>
    </row>
    <row r="1574" spans="1:4" ht="15" customHeight="1" x14ac:dyDescent="0.25">
      <c r="A1574" s="1" t="s">
        <v>7291</v>
      </c>
      <c r="B1574" s="1" t="s">
        <v>7290</v>
      </c>
      <c r="C1574">
        <v>3520</v>
      </c>
      <c r="D1574">
        <f t="shared" si="24"/>
        <v>3520</v>
      </c>
    </row>
    <row r="1575" spans="1:4" ht="15" customHeight="1" x14ac:dyDescent="0.25">
      <c r="A1575" s="1" t="s">
        <v>7289</v>
      </c>
      <c r="B1575" s="1" t="s">
        <v>7288</v>
      </c>
      <c r="C1575">
        <v>3520</v>
      </c>
      <c r="D1575">
        <f t="shared" si="24"/>
        <v>3520</v>
      </c>
    </row>
    <row r="1576" spans="1:4" ht="15" customHeight="1" x14ac:dyDescent="0.25">
      <c r="A1576" s="1" t="s">
        <v>7287</v>
      </c>
      <c r="B1576" s="1" t="s">
        <v>7286</v>
      </c>
      <c r="C1576">
        <v>4028</v>
      </c>
      <c r="D1576">
        <f t="shared" si="24"/>
        <v>4028</v>
      </c>
    </row>
    <row r="1577" spans="1:4" ht="15" customHeight="1" x14ac:dyDescent="0.25">
      <c r="A1577" s="1" t="s">
        <v>7285</v>
      </c>
      <c r="B1577" s="1" t="s">
        <v>7284</v>
      </c>
      <c r="C1577">
        <v>4028</v>
      </c>
      <c r="D1577">
        <f t="shared" si="24"/>
        <v>4028</v>
      </c>
    </row>
    <row r="1578" spans="1:4" ht="15" customHeight="1" x14ac:dyDescent="0.25">
      <c r="A1578" s="1" t="s">
        <v>7283</v>
      </c>
      <c r="B1578" s="1" t="s">
        <v>7282</v>
      </c>
      <c r="C1578">
        <v>2273</v>
      </c>
      <c r="D1578">
        <f t="shared" si="24"/>
        <v>2273</v>
      </c>
    </row>
    <row r="1579" spans="1:4" ht="15" customHeight="1" x14ac:dyDescent="0.25">
      <c r="A1579" s="1" t="s">
        <v>7281</v>
      </c>
      <c r="B1579" s="1" t="s">
        <v>7280</v>
      </c>
      <c r="C1579">
        <v>2273</v>
      </c>
      <c r="D1579">
        <f t="shared" si="24"/>
        <v>2273</v>
      </c>
    </row>
    <row r="1580" spans="1:4" ht="15" customHeight="1" x14ac:dyDescent="0.25">
      <c r="A1580" s="1" t="s">
        <v>7279</v>
      </c>
      <c r="B1580" s="1" t="s">
        <v>7278</v>
      </c>
      <c r="C1580">
        <v>2273</v>
      </c>
      <c r="D1580">
        <f t="shared" si="24"/>
        <v>2273</v>
      </c>
    </row>
    <row r="1581" spans="1:4" ht="15" customHeight="1" x14ac:dyDescent="0.25">
      <c r="A1581" s="1" t="s">
        <v>7277</v>
      </c>
      <c r="B1581" s="1" t="s">
        <v>7276</v>
      </c>
      <c r="C1581">
        <v>56</v>
      </c>
      <c r="D1581">
        <f t="shared" si="24"/>
        <v>56</v>
      </c>
    </row>
    <row r="1582" spans="1:4" ht="15" customHeight="1" x14ac:dyDescent="0.25">
      <c r="A1582" s="1" t="s">
        <v>7275</v>
      </c>
      <c r="B1582" s="1" t="s">
        <v>7274</v>
      </c>
      <c r="C1582">
        <v>66</v>
      </c>
      <c r="D1582">
        <f t="shared" si="24"/>
        <v>66</v>
      </c>
    </row>
    <row r="1583" spans="1:4" ht="15" customHeight="1" x14ac:dyDescent="0.25">
      <c r="A1583" s="1" t="s">
        <v>7273</v>
      </c>
      <c r="B1583" s="1" t="s">
        <v>7272</v>
      </c>
      <c r="C1583">
        <v>102</v>
      </c>
      <c r="D1583">
        <f t="shared" si="24"/>
        <v>102</v>
      </c>
    </row>
    <row r="1584" spans="1:4" ht="15" customHeight="1" x14ac:dyDescent="0.25">
      <c r="A1584" s="1" t="s">
        <v>7271</v>
      </c>
      <c r="B1584" s="1" t="s">
        <v>7270</v>
      </c>
      <c r="C1584">
        <v>281</v>
      </c>
      <c r="D1584">
        <f t="shared" si="24"/>
        <v>281</v>
      </c>
    </row>
    <row r="1585" spans="1:4" ht="15" customHeight="1" x14ac:dyDescent="0.25">
      <c r="A1585" s="1" t="s">
        <v>7255</v>
      </c>
      <c r="B1585" s="1" t="s">
        <v>16692</v>
      </c>
      <c r="C1585">
        <v>1553</v>
      </c>
      <c r="D1585">
        <f t="shared" si="24"/>
        <v>1553</v>
      </c>
    </row>
    <row r="1586" spans="1:4" ht="15" customHeight="1" x14ac:dyDescent="0.25">
      <c r="A1586" s="1" t="s">
        <v>7254</v>
      </c>
      <c r="B1586" s="1" t="s">
        <v>16693</v>
      </c>
      <c r="C1586">
        <v>1553</v>
      </c>
      <c r="D1586">
        <f t="shared" si="24"/>
        <v>1553</v>
      </c>
    </row>
    <row r="1587" spans="1:4" ht="15" customHeight="1" x14ac:dyDescent="0.25">
      <c r="A1587" s="1" t="s">
        <v>7253</v>
      </c>
      <c r="B1587" s="1" t="s">
        <v>16694</v>
      </c>
      <c r="C1587">
        <v>1553</v>
      </c>
      <c r="D1587">
        <f t="shared" si="24"/>
        <v>1553</v>
      </c>
    </row>
    <row r="1588" spans="1:4" ht="15" customHeight="1" x14ac:dyDescent="0.25">
      <c r="A1588" s="1" t="s">
        <v>7252</v>
      </c>
      <c r="B1588" s="1" t="s">
        <v>16695</v>
      </c>
      <c r="C1588">
        <v>1553</v>
      </c>
      <c r="D1588">
        <f t="shared" si="24"/>
        <v>1553</v>
      </c>
    </row>
    <row r="1589" spans="1:4" ht="15" customHeight="1" x14ac:dyDescent="0.25">
      <c r="A1589" s="1" t="s">
        <v>7251</v>
      </c>
      <c r="B1589" s="1" t="s">
        <v>16696</v>
      </c>
      <c r="C1589">
        <v>1553</v>
      </c>
      <c r="D1589">
        <f t="shared" si="24"/>
        <v>1553</v>
      </c>
    </row>
    <row r="1590" spans="1:4" ht="15" customHeight="1" x14ac:dyDescent="0.25">
      <c r="A1590" s="1" t="s">
        <v>7250</v>
      </c>
      <c r="B1590" s="1" t="s">
        <v>16697</v>
      </c>
      <c r="C1590">
        <v>1553</v>
      </c>
      <c r="D1590">
        <f t="shared" si="24"/>
        <v>1553</v>
      </c>
    </row>
    <row r="1591" spans="1:4" ht="15" customHeight="1" x14ac:dyDescent="0.25">
      <c r="A1591" s="1" t="s">
        <v>7249</v>
      </c>
      <c r="B1591" s="1" t="s">
        <v>16698</v>
      </c>
      <c r="C1591">
        <v>1553</v>
      </c>
      <c r="D1591">
        <f t="shared" si="24"/>
        <v>1553</v>
      </c>
    </row>
    <row r="1592" spans="1:4" ht="15" customHeight="1" x14ac:dyDescent="0.25">
      <c r="A1592" s="1" t="s">
        <v>7248</v>
      </c>
      <c r="B1592" s="1" t="s">
        <v>16699</v>
      </c>
      <c r="C1592">
        <v>1553</v>
      </c>
      <c r="D1592">
        <f t="shared" si="24"/>
        <v>1553</v>
      </c>
    </row>
    <row r="1593" spans="1:4" ht="15" customHeight="1" x14ac:dyDescent="0.25">
      <c r="A1593" s="1" t="s">
        <v>7247</v>
      </c>
      <c r="B1593" s="1" t="s">
        <v>16700</v>
      </c>
      <c r="C1593">
        <v>1553</v>
      </c>
      <c r="D1593">
        <f t="shared" si="24"/>
        <v>1553</v>
      </c>
    </row>
    <row r="1594" spans="1:4" ht="15" customHeight="1" x14ac:dyDescent="0.25">
      <c r="A1594" s="1" t="s">
        <v>7246</v>
      </c>
      <c r="B1594" s="1" t="s">
        <v>16701</v>
      </c>
      <c r="C1594">
        <v>1553</v>
      </c>
      <c r="D1594">
        <f t="shared" si="24"/>
        <v>1553</v>
      </c>
    </row>
    <row r="1595" spans="1:4" ht="15" customHeight="1" x14ac:dyDescent="0.25">
      <c r="A1595" s="1" t="s">
        <v>7245</v>
      </c>
      <c r="B1595" s="1" t="s">
        <v>16702</v>
      </c>
      <c r="C1595">
        <v>1963</v>
      </c>
      <c r="D1595">
        <f t="shared" si="24"/>
        <v>1963</v>
      </c>
    </row>
    <row r="1596" spans="1:4" ht="15" customHeight="1" x14ac:dyDescent="0.25">
      <c r="A1596" s="1" t="s">
        <v>7244</v>
      </c>
      <c r="B1596" s="1" t="s">
        <v>16703</v>
      </c>
      <c r="C1596">
        <v>1963</v>
      </c>
      <c r="D1596">
        <f t="shared" si="24"/>
        <v>1963</v>
      </c>
    </row>
    <row r="1597" spans="1:4" ht="15" customHeight="1" x14ac:dyDescent="0.25">
      <c r="A1597" s="1" t="s">
        <v>7243</v>
      </c>
      <c r="B1597" s="1" t="s">
        <v>16704</v>
      </c>
      <c r="C1597">
        <v>1963</v>
      </c>
      <c r="D1597">
        <f t="shared" si="24"/>
        <v>1963</v>
      </c>
    </row>
    <row r="1598" spans="1:4" ht="15" customHeight="1" x14ac:dyDescent="0.25">
      <c r="A1598" s="1" t="s">
        <v>7242</v>
      </c>
      <c r="B1598" s="1" t="s">
        <v>16705</v>
      </c>
      <c r="C1598">
        <v>1963</v>
      </c>
      <c r="D1598">
        <f t="shared" si="24"/>
        <v>1963</v>
      </c>
    </row>
    <row r="1599" spans="1:4" ht="15" customHeight="1" x14ac:dyDescent="0.25">
      <c r="A1599" s="1" t="s">
        <v>7241</v>
      </c>
      <c r="B1599" s="1" t="s">
        <v>16706</v>
      </c>
      <c r="C1599">
        <v>1963</v>
      </c>
      <c r="D1599">
        <f t="shared" si="24"/>
        <v>1963</v>
      </c>
    </row>
    <row r="1600" spans="1:4" ht="15" customHeight="1" x14ac:dyDescent="0.25">
      <c r="A1600" s="1" t="s">
        <v>7240</v>
      </c>
      <c r="B1600" s="1" t="s">
        <v>16707</v>
      </c>
      <c r="C1600">
        <v>1963</v>
      </c>
      <c r="D1600">
        <f t="shared" si="24"/>
        <v>1963</v>
      </c>
    </row>
    <row r="1601" spans="1:4" ht="15" customHeight="1" x14ac:dyDescent="0.25">
      <c r="A1601" s="1" t="s">
        <v>7239</v>
      </c>
      <c r="B1601" s="1" t="s">
        <v>16708</v>
      </c>
      <c r="C1601">
        <v>2819</v>
      </c>
      <c r="D1601">
        <f t="shared" si="24"/>
        <v>2819</v>
      </c>
    </row>
    <row r="1602" spans="1:4" ht="15" customHeight="1" x14ac:dyDescent="0.25">
      <c r="A1602" s="1" t="s">
        <v>7238</v>
      </c>
      <c r="B1602" s="1" t="s">
        <v>16709</v>
      </c>
      <c r="C1602">
        <v>2819</v>
      </c>
      <c r="D1602">
        <f t="shared" si="24"/>
        <v>2819</v>
      </c>
    </row>
    <row r="1603" spans="1:4" ht="15" customHeight="1" x14ac:dyDescent="0.25">
      <c r="A1603" s="1" t="s">
        <v>7237</v>
      </c>
      <c r="B1603" s="1" t="s">
        <v>16710</v>
      </c>
      <c r="C1603">
        <v>2819</v>
      </c>
      <c r="D1603">
        <f t="shared" si="24"/>
        <v>2819</v>
      </c>
    </row>
    <row r="1604" spans="1:4" ht="15" customHeight="1" x14ac:dyDescent="0.25">
      <c r="A1604" s="1" t="s">
        <v>7236</v>
      </c>
      <c r="B1604" s="1" t="s">
        <v>16711</v>
      </c>
      <c r="C1604">
        <v>2819</v>
      </c>
      <c r="D1604">
        <f t="shared" si="24"/>
        <v>2819</v>
      </c>
    </row>
    <row r="1605" spans="1:4" ht="15" customHeight="1" x14ac:dyDescent="0.25">
      <c r="A1605" s="1" t="s">
        <v>7235</v>
      </c>
      <c r="B1605" s="1" t="s">
        <v>16712</v>
      </c>
      <c r="C1605">
        <v>1963</v>
      </c>
      <c r="D1605">
        <f t="shared" si="24"/>
        <v>1963</v>
      </c>
    </row>
    <row r="1606" spans="1:4" ht="15" customHeight="1" x14ac:dyDescent="0.25">
      <c r="A1606" s="1" t="s">
        <v>7234</v>
      </c>
      <c r="B1606" s="1" t="s">
        <v>16713</v>
      </c>
      <c r="C1606">
        <v>1963</v>
      </c>
      <c r="D1606">
        <f t="shared" si="24"/>
        <v>1963</v>
      </c>
    </row>
    <row r="1607" spans="1:4" ht="15" customHeight="1" x14ac:dyDescent="0.25">
      <c r="A1607" s="1" t="s">
        <v>7233</v>
      </c>
      <c r="B1607" s="1" t="s">
        <v>16714</v>
      </c>
      <c r="C1607">
        <v>1963</v>
      </c>
      <c r="D1607">
        <f t="shared" ref="D1607:D1670" si="25">ROUND(C1607*(1-$B$3),0)</f>
        <v>1963</v>
      </c>
    </row>
    <row r="1608" spans="1:4" ht="15" customHeight="1" x14ac:dyDescent="0.25">
      <c r="A1608" s="1" t="s">
        <v>7232</v>
      </c>
      <c r="B1608" s="1" t="s">
        <v>16715</v>
      </c>
      <c r="C1608">
        <v>1963</v>
      </c>
      <c r="D1608">
        <f t="shared" si="25"/>
        <v>1963</v>
      </c>
    </row>
    <row r="1609" spans="1:4" ht="15" customHeight="1" x14ac:dyDescent="0.25">
      <c r="A1609" s="1" t="s">
        <v>7231</v>
      </c>
      <c r="B1609" s="1" t="s">
        <v>16716</v>
      </c>
      <c r="C1609">
        <v>1963</v>
      </c>
      <c r="D1609">
        <f t="shared" si="25"/>
        <v>1963</v>
      </c>
    </row>
    <row r="1610" spans="1:4" ht="15" customHeight="1" x14ac:dyDescent="0.25">
      <c r="A1610" s="1" t="s">
        <v>7230</v>
      </c>
      <c r="B1610" s="1" t="s">
        <v>16717</v>
      </c>
      <c r="C1610">
        <v>1963</v>
      </c>
      <c r="D1610">
        <f t="shared" si="25"/>
        <v>1963</v>
      </c>
    </row>
    <row r="1611" spans="1:4" ht="15" customHeight="1" x14ac:dyDescent="0.25">
      <c r="A1611" s="1" t="s">
        <v>7229</v>
      </c>
      <c r="B1611" s="1" t="s">
        <v>16718</v>
      </c>
      <c r="C1611">
        <v>2819</v>
      </c>
      <c r="D1611">
        <f t="shared" si="25"/>
        <v>2819</v>
      </c>
    </row>
    <row r="1612" spans="1:4" ht="15" customHeight="1" x14ac:dyDescent="0.25">
      <c r="A1612" s="1" t="s">
        <v>7228</v>
      </c>
      <c r="B1612" s="1" t="s">
        <v>16719</v>
      </c>
      <c r="C1612">
        <v>2819</v>
      </c>
      <c r="D1612">
        <f t="shared" si="25"/>
        <v>2819</v>
      </c>
    </row>
    <row r="1613" spans="1:4" ht="15" customHeight="1" x14ac:dyDescent="0.25">
      <c r="A1613" s="1" t="s">
        <v>7227</v>
      </c>
      <c r="B1613" s="1" t="s">
        <v>16720</v>
      </c>
      <c r="C1613">
        <v>2819</v>
      </c>
      <c r="D1613">
        <f t="shared" si="25"/>
        <v>2819</v>
      </c>
    </row>
    <row r="1614" spans="1:4" ht="15" customHeight="1" x14ac:dyDescent="0.25">
      <c r="A1614" s="1" t="s">
        <v>7226</v>
      </c>
      <c r="B1614" s="1" t="s">
        <v>16721</v>
      </c>
      <c r="C1614">
        <v>2819</v>
      </c>
      <c r="D1614">
        <f t="shared" si="25"/>
        <v>2819</v>
      </c>
    </row>
    <row r="1615" spans="1:4" ht="15" customHeight="1" x14ac:dyDescent="0.25">
      <c r="A1615" s="1" t="s">
        <v>7225</v>
      </c>
      <c r="B1615" s="1" t="s">
        <v>16722</v>
      </c>
      <c r="C1615">
        <v>2134</v>
      </c>
      <c r="D1615">
        <f t="shared" si="25"/>
        <v>2134</v>
      </c>
    </row>
    <row r="1616" spans="1:4" ht="15" customHeight="1" x14ac:dyDescent="0.25">
      <c r="A1616" s="1" t="s">
        <v>7224</v>
      </c>
      <c r="B1616" s="1" t="s">
        <v>16723</v>
      </c>
      <c r="C1616">
        <v>2134</v>
      </c>
      <c r="D1616">
        <f t="shared" si="25"/>
        <v>2134</v>
      </c>
    </row>
    <row r="1617" spans="1:4" ht="15" customHeight="1" x14ac:dyDescent="0.25">
      <c r="A1617" s="1" t="s">
        <v>7223</v>
      </c>
      <c r="B1617" s="1" t="s">
        <v>16724</v>
      </c>
      <c r="C1617">
        <v>2134</v>
      </c>
      <c r="D1617">
        <f t="shared" si="25"/>
        <v>2134</v>
      </c>
    </row>
    <row r="1618" spans="1:4" ht="15" customHeight="1" x14ac:dyDescent="0.25">
      <c r="A1618" s="1" t="s">
        <v>7222</v>
      </c>
      <c r="B1618" s="1" t="s">
        <v>16725</v>
      </c>
      <c r="C1618">
        <v>2134</v>
      </c>
      <c r="D1618">
        <f t="shared" si="25"/>
        <v>2134</v>
      </c>
    </row>
    <row r="1619" spans="1:4" ht="15" customHeight="1" x14ac:dyDescent="0.25">
      <c r="A1619" s="1" t="s">
        <v>7221</v>
      </c>
      <c r="B1619" s="1" t="s">
        <v>16726</v>
      </c>
      <c r="C1619">
        <v>2134</v>
      </c>
      <c r="D1619">
        <f t="shared" si="25"/>
        <v>2134</v>
      </c>
    </row>
    <row r="1620" spans="1:4" ht="15" customHeight="1" x14ac:dyDescent="0.25">
      <c r="A1620" s="1" t="s">
        <v>7220</v>
      </c>
      <c r="B1620" s="1" t="s">
        <v>16727</v>
      </c>
      <c r="C1620">
        <v>2134</v>
      </c>
      <c r="D1620">
        <f t="shared" si="25"/>
        <v>2134</v>
      </c>
    </row>
    <row r="1621" spans="1:4" ht="15" customHeight="1" x14ac:dyDescent="0.25">
      <c r="A1621" s="1" t="s">
        <v>7219</v>
      </c>
      <c r="B1621" s="1" t="s">
        <v>16728</v>
      </c>
      <c r="C1621">
        <v>2982</v>
      </c>
      <c r="D1621">
        <f t="shared" si="25"/>
        <v>2982</v>
      </c>
    </row>
    <row r="1622" spans="1:4" ht="15" customHeight="1" x14ac:dyDescent="0.25">
      <c r="A1622" s="1" t="s">
        <v>7218</v>
      </c>
      <c r="B1622" s="1" t="s">
        <v>16729</v>
      </c>
      <c r="C1622">
        <v>2982</v>
      </c>
      <c r="D1622">
        <f t="shared" si="25"/>
        <v>2982</v>
      </c>
    </row>
    <row r="1623" spans="1:4" ht="15" customHeight="1" x14ac:dyDescent="0.25">
      <c r="A1623" s="1" t="s">
        <v>7217</v>
      </c>
      <c r="B1623" s="1" t="s">
        <v>16730</v>
      </c>
      <c r="C1623">
        <v>2982</v>
      </c>
      <c r="D1623">
        <f t="shared" si="25"/>
        <v>2982</v>
      </c>
    </row>
    <row r="1624" spans="1:4" ht="15" customHeight="1" x14ac:dyDescent="0.25">
      <c r="A1624" s="1" t="s">
        <v>7216</v>
      </c>
      <c r="B1624" s="1" t="s">
        <v>16731</v>
      </c>
      <c r="C1624">
        <v>2982</v>
      </c>
      <c r="D1624">
        <f t="shared" si="25"/>
        <v>2982</v>
      </c>
    </row>
    <row r="1625" spans="1:4" ht="15" customHeight="1" x14ac:dyDescent="0.25">
      <c r="A1625" s="1" t="s">
        <v>7215</v>
      </c>
      <c r="B1625" s="1" t="s">
        <v>16732</v>
      </c>
      <c r="C1625">
        <v>2134</v>
      </c>
      <c r="D1625">
        <f t="shared" si="25"/>
        <v>2134</v>
      </c>
    </row>
    <row r="1626" spans="1:4" ht="15" customHeight="1" x14ac:dyDescent="0.25">
      <c r="A1626" s="1" t="s">
        <v>7214</v>
      </c>
      <c r="B1626" s="1" t="s">
        <v>16733</v>
      </c>
      <c r="C1626">
        <v>2134</v>
      </c>
      <c r="D1626">
        <f t="shared" si="25"/>
        <v>2134</v>
      </c>
    </row>
    <row r="1627" spans="1:4" ht="15" customHeight="1" x14ac:dyDescent="0.25">
      <c r="A1627" s="1" t="s">
        <v>7213</v>
      </c>
      <c r="B1627" s="1" t="s">
        <v>16734</v>
      </c>
      <c r="C1627">
        <v>2134</v>
      </c>
      <c r="D1627">
        <f t="shared" si="25"/>
        <v>2134</v>
      </c>
    </row>
    <row r="1628" spans="1:4" ht="15" customHeight="1" x14ac:dyDescent="0.25">
      <c r="A1628" s="1" t="s">
        <v>7212</v>
      </c>
      <c r="B1628" s="1" t="s">
        <v>16735</v>
      </c>
      <c r="C1628">
        <v>2134</v>
      </c>
      <c r="D1628">
        <f t="shared" si="25"/>
        <v>2134</v>
      </c>
    </row>
    <row r="1629" spans="1:4" ht="15" customHeight="1" x14ac:dyDescent="0.25">
      <c r="A1629" s="1" t="s">
        <v>7211</v>
      </c>
      <c r="B1629" s="1" t="s">
        <v>7210</v>
      </c>
      <c r="C1629">
        <v>2134</v>
      </c>
      <c r="D1629">
        <f t="shared" si="25"/>
        <v>2134</v>
      </c>
    </row>
    <row r="1630" spans="1:4" ht="15" customHeight="1" x14ac:dyDescent="0.25">
      <c r="A1630" s="1" t="s">
        <v>7209</v>
      </c>
      <c r="B1630" s="1" t="s">
        <v>7208</v>
      </c>
      <c r="C1630">
        <v>2134</v>
      </c>
      <c r="D1630">
        <f t="shared" si="25"/>
        <v>2134</v>
      </c>
    </row>
    <row r="1631" spans="1:4" ht="15" customHeight="1" x14ac:dyDescent="0.25">
      <c r="A1631" s="1" t="s">
        <v>7207</v>
      </c>
      <c r="B1631" s="1" t="s">
        <v>16736</v>
      </c>
      <c r="C1631">
        <v>2982</v>
      </c>
      <c r="D1631">
        <f t="shared" si="25"/>
        <v>2982</v>
      </c>
    </row>
    <row r="1632" spans="1:4" ht="15" customHeight="1" x14ac:dyDescent="0.25">
      <c r="A1632" s="1" t="s">
        <v>7206</v>
      </c>
      <c r="B1632" s="1" t="s">
        <v>16737</v>
      </c>
      <c r="C1632">
        <v>2982</v>
      </c>
      <c r="D1632">
        <f t="shared" si="25"/>
        <v>2982</v>
      </c>
    </row>
    <row r="1633" spans="1:4" ht="15" customHeight="1" x14ac:dyDescent="0.25">
      <c r="A1633" s="1" t="s">
        <v>7205</v>
      </c>
      <c r="B1633" s="1" t="s">
        <v>16738</v>
      </c>
      <c r="C1633">
        <v>2982</v>
      </c>
      <c r="D1633">
        <f t="shared" si="25"/>
        <v>2982</v>
      </c>
    </row>
    <row r="1634" spans="1:4" ht="15" customHeight="1" x14ac:dyDescent="0.25">
      <c r="A1634" s="1" t="s">
        <v>7204</v>
      </c>
      <c r="B1634" s="1" t="s">
        <v>16739</v>
      </c>
      <c r="C1634">
        <v>2982</v>
      </c>
      <c r="D1634">
        <f t="shared" si="25"/>
        <v>2982</v>
      </c>
    </row>
    <row r="1635" spans="1:4" ht="15" customHeight="1" x14ac:dyDescent="0.25">
      <c r="A1635" s="1" t="s">
        <v>7203</v>
      </c>
      <c r="B1635" s="1" t="s">
        <v>16740</v>
      </c>
      <c r="C1635">
        <v>2360</v>
      </c>
      <c r="D1635">
        <f t="shared" si="25"/>
        <v>2360</v>
      </c>
    </row>
    <row r="1636" spans="1:4" ht="15" customHeight="1" x14ac:dyDescent="0.25">
      <c r="A1636" s="1" t="s">
        <v>7202</v>
      </c>
      <c r="B1636" s="1" t="s">
        <v>7201</v>
      </c>
      <c r="C1636">
        <v>2360</v>
      </c>
      <c r="D1636">
        <f t="shared" si="25"/>
        <v>2360</v>
      </c>
    </row>
    <row r="1637" spans="1:4" ht="15" customHeight="1" x14ac:dyDescent="0.25">
      <c r="A1637" s="1" t="s">
        <v>7200</v>
      </c>
      <c r="B1637" s="1" t="s">
        <v>7199</v>
      </c>
      <c r="C1637">
        <v>2360</v>
      </c>
      <c r="D1637">
        <f t="shared" si="25"/>
        <v>2360</v>
      </c>
    </row>
    <row r="1638" spans="1:4" ht="15" customHeight="1" x14ac:dyDescent="0.25">
      <c r="A1638" s="1" t="s">
        <v>7198</v>
      </c>
      <c r="B1638" s="1" t="s">
        <v>16741</v>
      </c>
      <c r="C1638">
        <v>2360</v>
      </c>
      <c r="D1638">
        <f t="shared" si="25"/>
        <v>2360</v>
      </c>
    </row>
    <row r="1639" spans="1:4" ht="15" customHeight="1" x14ac:dyDescent="0.25">
      <c r="A1639" s="1" t="s">
        <v>7197</v>
      </c>
      <c r="B1639" s="1" t="s">
        <v>16742</v>
      </c>
      <c r="C1639">
        <v>2360</v>
      </c>
      <c r="D1639">
        <f t="shared" si="25"/>
        <v>2360</v>
      </c>
    </row>
    <row r="1640" spans="1:4" ht="15" customHeight="1" x14ac:dyDescent="0.25">
      <c r="A1640" s="1" t="s">
        <v>7196</v>
      </c>
      <c r="B1640" s="1" t="s">
        <v>16743</v>
      </c>
      <c r="C1640">
        <v>2360</v>
      </c>
      <c r="D1640">
        <f t="shared" si="25"/>
        <v>2360</v>
      </c>
    </row>
    <row r="1641" spans="1:4" ht="15" customHeight="1" x14ac:dyDescent="0.25">
      <c r="A1641" s="1" t="s">
        <v>7195</v>
      </c>
      <c r="B1641" s="1" t="s">
        <v>16744</v>
      </c>
      <c r="C1641">
        <v>3378</v>
      </c>
      <c r="D1641">
        <f t="shared" si="25"/>
        <v>3378</v>
      </c>
    </row>
    <row r="1642" spans="1:4" ht="15" customHeight="1" x14ac:dyDescent="0.25">
      <c r="A1642" s="1" t="s">
        <v>7194</v>
      </c>
      <c r="B1642" s="1" t="s">
        <v>16745</v>
      </c>
      <c r="C1642">
        <v>3378</v>
      </c>
      <c r="D1642">
        <f t="shared" si="25"/>
        <v>3378</v>
      </c>
    </row>
    <row r="1643" spans="1:4" ht="15" customHeight="1" x14ac:dyDescent="0.25">
      <c r="A1643" s="1" t="s">
        <v>7193</v>
      </c>
      <c r="B1643" s="1" t="s">
        <v>16746</v>
      </c>
      <c r="C1643">
        <v>3378</v>
      </c>
      <c r="D1643">
        <f t="shared" si="25"/>
        <v>3378</v>
      </c>
    </row>
    <row r="1644" spans="1:4" ht="15" customHeight="1" x14ac:dyDescent="0.25">
      <c r="A1644" s="1" t="s">
        <v>7192</v>
      </c>
      <c r="B1644" s="1" t="s">
        <v>16747</v>
      </c>
      <c r="C1644">
        <v>3378</v>
      </c>
      <c r="D1644">
        <f t="shared" si="25"/>
        <v>3378</v>
      </c>
    </row>
    <row r="1645" spans="1:4" ht="15" customHeight="1" x14ac:dyDescent="0.25">
      <c r="A1645" s="1" t="s">
        <v>7191</v>
      </c>
      <c r="B1645" s="1" t="s">
        <v>16748</v>
      </c>
      <c r="C1645">
        <v>2360</v>
      </c>
      <c r="D1645">
        <f t="shared" si="25"/>
        <v>2360</v>
      </c>
    </row>
    <row r="1646" spans="1:4" ht="15" customHeight="1" x14ac:dyDescent="0.25">
      <c r="A1646" s="1" t="s">
        <v>7190</v>
      </c>
      <c r="B1646" s="1" t="s">
        <v>16749</v>
      </c>
      <c r="C1646">
        <v>2360</v>
      </c>
      <c r="D1646">
        <f t="shared" si="25"/>
        <v>2360</v>
      </c>
    </row>
    <row r="1647" spans="1:4" ht="15" customHeight="1" x14ac:dyDescent="0.25">
      <c r="A1647" s="1" t="s">
        <v>7189</v>
      </c>
      <c r="B1647" s="1" t="s">
        <v>7188</v>
      </c>
      <c r="C1647">
        <v>2360</v>
      </c>
      <c r="D1647">
        <f t="shared" si="25"/>
        <v>2360</v>
      </c>
    </row>
    <row r="1648" spans="1:4" ht="15" customHeight="1" x14ac:dyDescent="0.25">
      <c r="A1648" s="1" t="s">
        <v>7187</v>
      </c>
      <c r="B1648" s="1" t="s">
        <v>7186</v>
      </c>
      <c r="C1648">
        <v>2360</v>
      </c>
      <c r="D1648">
        <f t="shared" si="25"/>
        <v>2360</v>
      </c>
    </row>
    <row r="1649" spans="1:4" ht="15" customHeight="1" x14ac:dyDescent="0.25">
      <c r="A1649" s="1" t="s">
        <v>7185</v>
      </c>
      <c r="B1649" s="1" t="s">
        <v>7184</v>
      </c>
      <c r="C1649">
        <v>2360</v>
      </c>
      <c r="D1649">
        <f t="shared" si="25"/>
        <v>2360</v>
      </c>
    </row>
    <row r="1650" spans="1:4" ht="15" customHeight="1" x14ac:dyDescent="0.25">
      <c r="A1650" s="1" t="s">
        <v>7183</v>
      </c>
      <c r="B1650" s="1" t="s">
        <v>7182</v>
      </c>
      <c r="C1650">
        <v>2360</v>
      </c>
      <c r="D1650">
        <f t="shared" si="25"/>
        <v>2360</v>
      </c>
    </row>
    <row r="1651" spans="1:4" ht="15" customHeight="1" x14ac:dyDescent="0.25">
      <c r="A1651" s="1" t="s">
        <v>7181</v>
      </c>
      <c r="B1651" s="1" t="s">
        <v>16750</v>
      </c>
      <c r="C1651">
        <v>3378</v>
      </c>
      <c r="D1651">
        <f t="shared" si="25"/>
        <v>3378</v>
      </c>
    </row>
    <row r="1652" spans="1:4" ht="15" customHeight="1" x14ac:dyDescent="0.25">
      <c r="A1652" s="1" t="s">
        <v>7180</v>
      </c>
      <c r="B1652" s="1" t="s">
        <v>16751</v>
      </c>
      <c r="C1652">
        <v>3378</v>
      </c>
      <c r="D1652">
        <f t="shared" si="25"/>
        <v>3378</v>
      </c>
    </row>
    <row r="1653" spans="1:4" ht="15" customHeight="1" x14ac:dyDescent="0.25">
      <c r="A1653" s="1" t="s">
        <v>7179</v>
      </c>
      <c r="B1653" s="1" t="s">
        <v>16752</v>
      </c>
      <c r="C1653">
        <v>3378</v>
      </c>
      <c r="D1653">
        <f t="shared" si="25"/>
        <v>3378</v>
      </c>
    </row>
    <row r="1654" spans="1:4" ht="15" customHeight="1" x14ac:dyDescent="0.25">
      <c r="A1654" s="1" t="s">
        <v>7178</v>
      </c>
      <c r="B1654" s="1" t="s">
        <v>16753</v>
      </c>
      <c r="C1654">
        <v>3378</v>
      </c>
      <c r="D1654">
        <f t="shared" si="25"/>
        <v>3378</v>
      </c>
    </row>
    <row r="1655" spans="1:4" ht="15" customHeight="1" x14ac:dyDescent="0.25">
      <c r="A1655" s="1" t="s">
        <v>7177</v>
      </c>
      <c r="B1655" s="1" t="s">
        <v>16754</v>
      </c>
      <c r="C1655">
        <v>2485</v>
      </c>
      <c r="D1655">
        <f t="shared" si="25"/>
        <v>2485</v>
      </c>
    </row>
    <row r="1656" spans="1:4" ht="15" customHeight="1" x14ac:dyDescent="0.25">
      <c r="A1656" s="1" t="s">
        <v>7176</v>
      </c>
      <c r="B1656" s="1" t="s">
        <v>7175</v>
      </c>
      <c r="C1656">
        <v>2485</v>
      </c>
      <c r="D1656">
        <f t="shared" si="25"/>
        <v>2485</v>
      </c>
    </row>
    <row r="1657" spans="1:4" ht="15" customHeight="1" x14ac:dyDescent="0.25">
      <c r="A1657" s="1" t="s">
        <v>7174</v>
      </c>
      <c r="B1657" s="1" t="s">
        <v>16755</v>
      </c>
      <c r="C1657">
        <v>2485</v>
      </c>
      <c r="D1657">
        <f t="shared" si="25"/>
        <v>2485</v>
      </c>
    </row>
    <row r="1658" spans="1:4" ht="15" customHeight="1" x14ac:dyDescent="0.25">
      <c r="A1658" s="1" t="s">
        <v>7173</v>
      </c>
      <c r="B1658" s="1" t="s">
        <v>16756</v>
      </c>
      <c r="C1658">
        <v>2485</v>
      </c>
      <c r="D1658">
        <f t="shared" si="25"/>
        <v>2485</v>
      </c>
    </row>
    <row r="1659" spans="1:4" ht="15" customHeight="1" x14ac:dyDescent="0.25">
      <c r="A1659" s="1" t="s">
        <v>7172</v>
      </c>
      <c r="B1659" s="1" t="s">
        <v>16757</v>
      </c>
      <c r="C1659">
        <v>2485</v>
      </c>
      <c r="D1659">
        <f t="shared" si="25"/>
        <v>2485</v>
      </c>
    </row>
    <row r="1660" spans="1:4" ht="15" customHeight="1" x14ac:dyDescent="0.25">
      <c r="A1660" s="1" t="s">
        <v>7171</v>
      </c>
      <c r="B1660" s="1" t="s">
        <v>16758</v>
      </c>
      <c r="C1660">
        <v>2485</v>
      </c>
      <c r="D1660">
        <f t="shared" si="25"/>
        <v>2485</v>
      </c>
    </row>
    <row r="1661" spans="1:4" ht="15" customHeight="1" x14ac:dyDescent="0.25">
      <c r="A1661" s="1" t="s">
        <v>7170</v>
      </c>
      <c r="B1661" s="1" t="s">
        <v>16759</v>
      </c>
      <c r="C1661">
        <v>3842</v>
      </c>
      <c r="D1661">
        <f t="shared" si="25"/>
        <v>3842</v>
      </c>
    </row>
    <row r="1662" spans="1:4" ht="15" customHeight="1" x14ac:dyDescent="0.25">
      <c r="A1662" s="1" t="s">
        <v>7169</v>
      </c>
      <c r="B1662" s="1" t="s">
        <v>16760</v>
      </c>
      <c r="C1662">
        <v>3842</v>
      </c>
      <c r="D1662">
        <f t="shared" si="25"/>
        <v>3842</v>
      </c>
    </row>
    <row r="1663" spans="1:4" ht="15" customHeight="1" x14ac:dyDescent="0.25">
      <c r="A1663" s="1" t="s">
        <v>7168</v>
      </c>
      <c r="B1663" s="1" t="s">
        <v>16761</v>
      </c>
      <c r="C1663">
        <v>3842</v>
      </c>
      <c r="D1663">
        <f t="shared" si="25"/>
        <v>3842</v>
      </c>
    </row>
    <row r="1664" spans="1:4" ht="15" customHeight="1" x14ac:dyDescent="0.25">
      <c r="A1664" s="1" t="s">
        <v>7167</v>
      </c>
      <c r="B1664" s="1" t="s">
        <v>16762</v>
      </c>
      <c r="C1664">
        <v>3842</v>
      </c>
      <c r="D1664">
        <f t="shared" si="25"/>
        <v>3842</v>
      </c>
    </row>
    <row r="1665" spans="1:4" ht="15" customHeight="1" x14ac:dyDescent="0.25">
      <c r="A1665" s="1" t="s">
        <v>7166</v>
      </c>
      <c r="B1665" s="1" t="s">
        <v>7165</v>
      </c>
      <c r="C1665">
        <v>2485</v>
      </c>
      <c r="D1665">
        <f t="shared" si="25"/>
        <v>2485</v>
      </c>
    </row>
    <row r="1666" spans="1:4" ht="15" customHeight="1" x14ac:dyDescent="0.25">
      <c r="A1666" s="1" t="s">
        <v>7164</v>
      </c>
      <c r="B1666" s="1" t="s">
        <v>7163</v>
      </c>
      <c r="C1666">
        <v>2485</v>
      </c>
      <c r="D1666">
        <f t="shared" si="25"/>
        <v>2485</v>
      </c>
    </row>
    <row r="1667" spans="1:4" ht="15" customHeight="1" x14ac:dyDescent="0.25">
      <c r="A1667" s="1" t="s">
        <v>7162</v>
      </c>
      <c r="B1667" s="1" t="s">
        <v>7161</v>
      </c>
      <c r="C1667">
        <v>2485</v>
      </c>
      <c r="D1667">
        <f t="shared" si="25"/>
        <v>2485</v>
      </c>
    </row>
    <row r="1668" spans="1:4" ht="15" customHeight="1" x14ac:dyDescent="0.25">
      <c r="A1668" s="1" t="s">
        <v>7160</v>
      </c>
      <c r="B1668" s="1" t="s">
        <v>7159</v>
      </c>
      <c r="C1668">
        <v>2485</v>
      </c>
      <c r="D1668">
        <f t="shared" si="25"/>
        <v>2485</v>
      </c>
    </row>
    <row r="1669" spans="1:4" ht="15" customHeight="1" x14ac:dyDescent="0.25">
      <c r="A1669" s="1" t="s">
        <v>7158</v>
      </c>
      <c r="B1669" s="1" t="s">
        <v>16763</v>
      </c>
      <c r="C1669">
        <v>2485</v>
      </c>
      <c r="D1669">
        <f t="shared" si="25"/>
        <v>2485</v>
      </c>
    </row>
    <row r="1670" spans="1:4" ht="15" customHeight="1" x14ac:dyDescent="0.25">
      <c r="A1670" s="1" t="s">
        <v>7157</v>
      </c>
      <c r="B1670" s="1" t="s">
        <v>16764</v>
      </c>
      <c r="C1670">
        <v>2485</v>
      </c>
      <c r="D1670">
        <f t="shared" si="25"/>
        <v>2485</v>
      </c>
    </row>
    <row r="1671" spans="1:4" ht="15" customHeight="1" x14ac:dyDescent="0.25">
      <c r="A1671" s="1" t="s">
        <v>7156</v>
      </c>
      <c r="B1671" s="1" t="s">
        <v>16765</v>
      </c>
      <c r="C1671">
        <v>3842</v>
      </c>
      <c r="D1671">
        <f t="shared" ref="D1671:D1734" si="26">ROUND(C1671*(1-$B$3),0)</f>
        <v>3842</v>
      </c>
    </row>
    <row r="1672" spans="1:4" ht="15" customHeight="1" x14ac:dyDescent="0.25">
      <c r="A1672" s="1" t="s">
        <v>7155</v>
      </c>
      <c r="B1672" s="1" t="s">
        <v>16766</v>
      </c>
      <c r="C1672">
        <v>3842</v>
      </c>
      <c r="D1672">
        <f t="shared" si="26"/>
        <v>3842</v>
      </c>
    </row>
    <row r="1673" spans="1:4" ht="15" customHeight="1" x14ac:dyDescent="0.25">
      <c r="A1673" s="1" t="s">
        <v>7154</v>
      </c>
      <c r="B1673" s="1" t="s">
        <v>16767</v>
      </c>
      <c r="C1673">
        <v>3842</v>
      </c>
      <c r="D1673">
        <f t="shared" si="26"/>
        <v>3842</v>
      </c>
    </row>
    <row r="1674" spans="1:4" ht="15" customHeight="1" x14ac:dyDescent="0.25">
      <c r="A1674" s="1" t="s">
        <v>7153</v>
      </c>
      <c r="B1674" s="1" t="s">
        <v>16768</v>
      </c>
      <c r="C1674">
        <v>3842</v>
      </c>
      <c r="D1674">
        <f t="shared" si="26"/>
        <v>3842</v>
      </c>
    </row>
    <row r="1675" spans="1:4" ht="15" customHeight="1" x14ac:dyDescent="0.25">
      <c r="A1675" s="1" t="s">
        <v>7152</v>
      </c>
      <c r="B1675" s="1" t="s">
        <v>7151</v>
      </c>
      <c r="C1675">
        <v>1553</v>
      </c>
      <c r="D1675">
        <f t="shared" si="26"/>
        <v>1553</v>
      </c>
    </row>
    <row r="1676" spans="1:4" ht="15" customHeight="1" x14ac:dyDescent="0.25">
      <c r="A1676" s="1" t="s">
        <v>7150</v>
      </c>
      <c r="B1676" s="1" t="s">
        <v>7149</v>
      </c>
      <c r="C1676">
        <v>1553</v>
      </c>
      <c r="D1676">
        <f t="shared" si="26"/>
        <v>1553</v>
      </c>
    </row>
    <row r="1677" spans="1:4" ht="15" customHeight="1" x14ac:dyDescent="0.25">
      <c r="A1677" s="1" t="s">
        <v>7148</v>
      </c>
      <c r="B1677" s="1" t="s">
        <v>7147</v>
      </c>
      <c r="C1677">
        <v>1553</v>
      </c>
      <c r="D1677">
        <f t="shared" si="26"/>
        <v>1553</v>
      </c>
    </row>
    <row r="1678" spans="1:4" ht="15" customHeight="1" x14ac:dyDescent="0.25">
      <c r="A1678" s="1" t="s">
        <v>7146</v>
      </c>
      <c r="B1678" s="1" t="s">
        <v>7145</v>
      </c>
      <c r="C1678">
        <v>1553</v>
      </c>
      <c r="D1678">
        <f t="shared" si="26"/>
        <v>1553</v>
      </c>
    </row>
    <row r="1679" spans="1:4" ht="15" customHeight="1" x14ac:dyDescent="0.25">
      <c r="A1679" s="1" t="s">
        <v>7144</v>
      </c>
      <c r="B1679" s="1" t="s">
        <v>7143</v>
      </c>
      <c r="C1679">
        <v>1553</v>
      </c>
      <c r="D1679">
        <f t="shared" si="26"/>
        <v>1553</v>
      </c>
    </row>
    <row r="1680" spans="1:4" ht="15" customHeight="1" x14ac:dyDescent="0.25">
      <c r="A1680" s="1" t="s">
        <v>7142</v>
      </c>
      <c r="B1680" s="1" t="s">
        <v>7141</v>
      </c>
      <c r="C1680">
        <v>1553</v>
      </c>
      <c r="D1680">
        <f t="shared" si="26"/>
        <v>1553</v>
      </c>
    </row>
    <row r="1681" spans="1:4" ht="15" customHeight="1" x14ac:dyDescent="0.25">
      <c r="A1681" s="1" t="s">
        <v>7140</v>
      </c>
      <c r="B1681" s="1" t="s">
        <v>7139</v>
      </c>
      <c r="C1681">
        <v>1553</v>
      </c>
      <c r="D1681">
        <f t="shared" si="26"/>
        <v>1553</v>
      </c>
    </row>
    <row r="1682" spans="1:4" ht="15" customHeight="1" x14ac:dyDescent="0.25">
      <c r="A1682" s="1" t="s">
        <v>7138</v>
      </c>
      <c r="B1682" s="1" t="s">
        <v>7137</v>
      </c>
      <c r="C1682">
        <v>1553</v>
      </c>
      <c r="D1682">
        <f t="shared" si="26"/>
        <v>1553</v>
      </c>
    </row>
    <row r="1683" spans="1:4" ht="15" customHeight="1" x14ac:dyDescent="0.25">
      <c r="A1683" s="1" t="s">
        <v>7136</v>
      </c>
      <c r="B1683" s="1" t="s">
        <v>16769</v>
      </c>
      <c r="C1683">
        <v>1980</v>
      </c>
      <c r="D1683">
        <f t="shared" si="26"/>
        <v>1980</v>
      </c>
    </row>
    <row r="1684" spans="1:4" ht="15" customHeight="1" x14ac:dyDescent="0.25">
      <c r="A1684" s="1" t="s">
        <v>7135</v>
      </c>
      <c r="B1684" s="1" t="s">
        <v>16770</v>
      </c>
      <c r="C1684">
        <v>1980</v>
      </c>
      <c r="D1684">
        <f t="shared" si="26"/>
        <v>1980</v>
      </c>
    </row>
    <row r="1685" spans="1:4" ht="15" customHeight="1" x14ac:dyDescent="0.25">
      <c r="A1685" s="1" t="s">
        <v>7134</v>
      </c>
      <c r="B1685" s="1" t="s">
        <v>16771</v>
      </c>
      <c r="C1685">
        <v>1980</v>
      </c>
      <c r="D1685">
        <f t="shared" si="26"/>
        <v>1980</v>
      </c>
    </row>
    <row r="1686" spans="1:4" ht="15" customHeight="1" x14ac:dyDescent="0.25">
      <c r="A1686" s="1" t="s">
        <v>7133</v>
      </c>
      <c r="B1686" s="1" t="s">
        <v>16772</v>
      </c>
      <c r="C1686">
        <v>1980</v>
      </c>
      <c r="D1686">
        <f t="shared" si="26"/>
        <v>1980</v>
      </c>
    </row>
    <row r="1687" spans="1:4" ht="15" customHeight="1" x14ac:dyDescent="0.25">
      <c r="A1687" s="1" t="s">
        <v>7132</v>
      </c>
      <c r="B1687" s="1" t="s">
        <v>16773</v>
      </c>
      <c r="C1687">
        <v>1980</v>
      </c>
      <c r="D1687">
        <f t="shared" si="26"/>
        <v>1980</v>
      </c>
    </row>
    <row r="1688" spans="1:4" ht="15" customHeight="1" x14ac:dyDescent="0.25">
      <c r="A1688" s="1" t="s">
        <v>7131</v>
      </c>
      <c r="B1688" s="1" t="s">
        <v>16774</v>
      </c>
      <c r="C1688">
        <v>1980</v>
      </c>
      <c r="D1688">
        <f t="shared" si="26"/>
        <v>1980</v>
      </c>
    </row>
    <row r="1689" spans="1:4" ht="15" customHeight="1" x14ac:dyDescent="0.25">
      <c r="A1689" s="1" t="s">
        <v>7130</v>
      </c>
      <c r="B1689" s="1" t="s">
        <v>16775</v>
      </c>
      <c r="C1689">
        <v>1980</v>
      </c>
      <c r="D1689">
        <f t="shared" si="26"/>
        <v>1980</v>
      </c>
    </row>
    <row r="1690" spans="1:4" ht="15" customHeight="1" x14ac:dyDescent="0.25">
      <c r="A1690" s="1" t="s">
        <v>7129</v>
      </c>
      <c r="B1690" s="1" t="s">
        <v>16776</v>
      </c>
      <c r="C1690">
        <v>1980</v>
      </c>
      <c r="D1690">
        <f t="shared" si="26"/>
        <v>1980</v>
      </c>
    </row>
    <row r="1691" spans="1:4" ht="15" customHeight="1" x14ac:dyDescent="0.25">
      <c r="A1691" s="1" t="s">
        <v>7128</v>
      </c>
      <c r="B1691" s="1" t="s">
        <v>16777</v>
      </c>
      <c r="C1691">
        <v>1980</v>
      </c>
      <c r="D1691">
        <f t="shared" si="26"/>
        <v>1980</v>
      </c>
    </row>
    <row r="1692" spans="1:4" ht="15" customHeight="1" x14ac:dyDescent="0.25">
      <c r="A1692" s="1" t="s">
        <v>7127</v>
      </c>
      <c r="B1692" s="1" t="s">
        <v>16778</v>
      </c>
      <c r="C1692">
        <v>1980</v>
      </c>
      <c r="D1692">
        <f t="shared" si="26"/>
        <v>1980</v>
      </c>
    </row>
    <row r="1693" spans="1:4" ht="15" customHeight="1" x14ac:dyDescent="0.25">
      <c r="A1693" s="1" t="s">
        <v>7126</v>
      </c>
      <c r="B1693" s="1" t="s">
        <v>16779</v>
      </c>
      <c r="C1693">
        <v>2819</v>
      </c>
      <c r="D1693">
        <f t="shared" si="26"/>
        <v>2819</v>
      </c>
    </row>
    <row r="1694" spans="1:4" ht="15" customHeight="1" x14ac:dyDescent="0.25">
      <c r="A1694" s="1" t="s">
        <v>7125</v>
      </c>
      <c r="B1694" s="1" t="s">
        <v>16780</v>
      </c>
      <c r="C1694">
        <v>2819</v>
      </c>
      <c r="D1694">
        <f t="shared" si="26"/>
        <v>2819</v>
      </c>
    </row>
    <row r="1695" spans="1:4" ht="15" customHeight="1" x14ac:dyDescent="0.25">
      <c r="A1695" s="1" t="s">
        <v>7124</v>
      </c>
      <c r="B1695" s="1" t="s">
        <v>16781</v>
      </c>
      <c r="C1695">
        <v>2819</v>
      </c>
      <c r="D1695">
        <f t="shared" si="26"/>
        <v>2819</v>
      </c>
    </row>
    <row r="1696" spans="1:4" ht="15" customHeight="1" x14ac:dyDescent="0.25">
      <c r="A1696" s="1" t="s">
        <v>7123</v>
      </c>
      <c r="B1696" s="1" t="s">
        <v>16782</v>
      </c>
      <c r="C1696">
        <v>2819</v>
      </c>
      <c r="D1696">
        <f t="shared" si="26"/>
        <v>2819</v>
      </c>
    </row>
    <row r="1697" spans="1:4" ht="15" customHeight="1" x14ac:dyDescent="0.25">
      <c r="A1697" s="1" t="s">
        <v>7122</v>
      </c>
      <c r="B1697" s="1" t="s">
        <v>16783</v>
      </c>
      <c r="C1697">
        <v>2819</v>
      </c>
      <c r="D1697">
        <f t="shared" si="26"/>
        <v>2819</v>
      </c>
    </row>
    <row r="1698" spans="1:4" ht="15" customHeight="1" x14ac:dyDescent="0.25">
      <c r="A1698" s="1" t="s">
        <v>7121</v>
      </c>
      <c r="B1698" s="1" t="s">
        <v>16784</v>
      </c>
      <c r="C1698">
        <v>2819</v>
      </c>
      <c r="D1698">
        <f t="shared" si="26"/>
        <v>2819</v>
      </c>
    </row>
    <row r="1699" spans="1:4" ht="15" customHeight="1" x14ac:dyDescent="0.25">
      <c r="A1699" s="1" t="s">
        <v>7120</v>
      </c>
      <c r="B1699" s="1" t="s">
        <v>16785</v>
      </c>
      <c r="C1699">
        <v>2819</v>
      </c>
      <c r="D1699">
        <f t="shared" si="26"/>
        <v>2819</v>
      </c>
    </row>
    <row r="1700" spans="1:4" ht="15" customHeight="1" x14ac:dyDescent="0.25">
      <c r="A1700" s="1" t="s">
        <v>7119</v>
      </c>
      <c r="B1700" s="1" t="s">
        <v>16786</v>
      </c>
      <c r="C1700">
        <v>2819</v>
      </c>
      <c r="D1700">
        <f t="shared" si="26"/>
        <v>2819</v>
      </c>
    </row>
    <row r="1701" spans="1:4" ht="15" customHeight="1" x14ac:dyDescent="0.25">
      <c r="A1701" s="1" t="s">
        <v>7118</v>
      </c>
      <c r="B1701" s="1" t="s">
        <v>16787</v>
      </c>
      <c r="C1701">
        <v>2819</v>
      </c>
      <c r="D1701">
        <f t="shared" si="26"/>
        <v>2819</v>
      </c>
    </row>
    <row r="1702" spans="1:4" ht="15" customHeight="1" x14ac:dyDescent="0.25">
      <c r="A1702" s="1" t="s">
        <v>7117</v>
      </c>
      <c r="B1702" s="1" t="s">
        <v>16788</v>
      </c>
      <c r="C1702">
        <v>2819</v>
      </c>
      <c r="D1702">
        <f t="shared" si="26"/>
        <v>2819</v>
      </c>
    </row>
    <row r="1703" spans="1:4" ht="15" customHeight="1" x14ac:dyDescent="0.25">
      <c r="A1703" s="1" t="s">
        <v>7116</v>
      </c>
      <c r="B1703" s="1" t="s">
        <v>16789</v>
      </c>
      <c r="C1703">
        <v>2193</v>
      </c>
      <c r="D1703">
        <f t="shared" si="26"/>
        <v>2193</v>
      </c>
    </row>
    <row r="1704" spans="1:4" ht="15" customHeight="1" x14ac:dyDescent="0.25">
      <c r="A1704" s="1" t="s">
        <v>7115</v>
      </c>
      <c r="B1704" s="1" t="s">
        <v>16790</v>
      </c>
      <c r="C1704">
        <v>2376</v>
      </c>
      <c r="D1704">
        <f t="shared" si="26"/>
        <v>2376</v>
      </c>
    </row>
    <row r="1705" spans="1:4" ht="15" customHeight="1" x14ac:dyDescent="0.25">
      <c r="A1705" s="1" t="s">
        <v>7114</v>
      </c>
      <c r="B1705" s="1" t="s">
        <v>16791</v>
      </c>
      <c r="C1705">
        <v>2485</v>
      </c>
      <c r="D1705">
        <f t="shared" si="26"/>
        <v>2485</v>
      </c>
    </row>
    <row r="1706" spans="1:4" ht="15" customHeight="1" x14ac:dyDescent="0.25">
      <c r="A1706" s="1" t="s">
        <v>7113</v>
      </c>
      <c r="B1706" s="1" t="s">
        <v>16792</v>
      </c>
      <c r="C1706">
        <v>2598</v>
      </c>
      <c r="D1706">
        <f t="shared" si="26"/>
        <v>2598</v>
      </c>
    </row>
    <row r="1707" spans="1:4" ht="15" customHeight="1" x14ac:dyDescent="0.25">
      <c r="A1707" s="1" t="s">
        <v>7112</v>
      </c>
      <c r="B1707" s="1" t="s">
        <v>16793</v>
      </c>
      <c r="C1707">
        <v>2802</v>
      </c>
      <c r="D1707">
        <f t="shared" si="26"/>
        <v>2802</v>
      </c>
    </row>
    <row r="1708" spans="1:4" ht="15" customHeight="1" x14ac:dyDescent="0.25">
      <c r="A1708" s="1" t="s">
        <v>7111</v>
      </c>
      <c r="B1708" s="1" t="s">
        <v>16794</v>
      </c>
      <c r="C1708">
        <v>3115</v>
      </c>
      <c r="D1708">
        <f t="shared" si="26"/>
        <v>3115</v>
      </c>
    </row>
    <row r="1709" spans="1:4" ht="15" customHeight="1" x14ac:dyDescent="0.25">
      <c r="A1709" s="1" t="s">
        <v>7110</v>
      </c>
      <c r="B1709" s="1" t="s">
        <v>16795</v>
      </c>
      <c r="C1709">
        <v>3174</v>
      </c>
      <c r="D1709">
        <f t="shared" si="26"/>
        <v>3174</v>
      </c>
    </row>
    <row r="1710" spans="1:4" ht="15" customHeight="1" x14ac:dyDescent="0.25">
      <c r="A1710" s="1" t="s">
        <v>7109</v>
      </c>
      <c r="B1710" s="1" t="s">
        <v>16796</v>
      </c>
      <c r="C1710">
        <v>3395</v>
      </c>
      <c r="D1710">
        <f t="shared" si="26"/>
        <v>3395</v>
      </c>
    </row>
    <row r="1711" spans="1:4" ht="15" customHeight="1" x14ac:dyDescent="0.25">
      <c r="A1711" s="1" t="s">
        <v>7108</v>
      </c>
      <c r="B1711" s="1" t="s">
        <v>16797</v>
      </c>
      <c r="C1711">
        <v>2193</v>
      </c>
      <c r="D1711">
        <f t="shared" si="26"/>
        <v>2193</v>
      </c>
    </row>
    <row r="1712" spans="1:4" ht="15" customHeight="1" x14ac:dyDescent="0.25">
      <c r="A1712" s="1" t="s">
        <v>7107</v>
      </c>
      <c r="B1712" s="1" t="s">
        <v>16798</v>
      </c>
      <c r="C1712">
        <v>2376</v>
      </c>
      <c r="D1712">
        <f t="shared" si="26"/>
        <v>2376</v>
      </c>
    </row>
    <row r="1713" spans="1:4" ht="15" customHeight="1" x14ac:dyDescent="0.25">
      <c r="A1713" s="1" t="s">
        <v>7106</v>
      </c>
      <c r="B1713" s="1" t="s">
        <v>16799</v>
      </c>
      <c r="C1713">
        <v>2485</v>
      </c>
      <c r="D1713">
        <f t="shared" si="26"/>
        <v>2485</v>
      </c>
    </row>
    <row r="1714" spans="1:4" ht="15" customHeight="1" x14ac:dyDescent="0.25">
      <c r="A1714" s="1" t="s">
        <v>7105</v>
      </c>
      <c r="B1714" s="1" t="s">
        <v>16800</v>
      </c>
      <c r="C1714">
        <v>2598</v>
      </c>
      <c r="D1714">
        <f t="shared" si="26"/>
        <v>2598</v>
      </c>
    </row>
    <row r="1715" spans="1:4" ht="15" customHeight="1" x14ac:dyDescent="0.25">
      <c r="A1715" s="1" t="s">
        <v>7104</v>
      </c>
      <c r="B1715" s="1" t="s">
        <v>16801</v>
      </c>
      <c r="C1715">
        <v>2802</v>
      </c>
      <c r="D1715">
        <f t="shared" si="26"/>
        <v>2802</v>
      </c>
    </row>
    <row r="1716" spans="1:4" ht="15" customHeight="1" x14ac:dyDescent="0.25">
      <c r="A1716" s="1" t="s">
        <v>7103</v>
      </c>
      <c r="B1716" s="1" t="s">
        <v>16802</v>
      </c>
      <c r="C1716">
        <v>3115</v>
      </c>
      <c r="D1716">
        <f t="shared" si="26"/>
        <v>3115</v>
      </c>
    </row>
    <row r="1717" spans="1:4" ht="15" customHeight="1" x14ac:dyDescent="0.25">
      <c r="A1717" s="1" t="s">
        <v>7102</v>
      </c>
      <c r="B1717" s="1" t="s">
        <v>16803</v>
      </c>
      <c r="C1717">
        <v>3174</v>
      </c>
      <c r="D1717">
        <f t="shared" si="26"/>
        <v>3174</v>
      </c>
    </row>
    <row r="1718" spans="1:4" ht="15" customHeight="1" x14ac:dyDescent="0.25">
      <c r="A1718" s="1" t="s">
        <v>7101</v>
      </c>
      <c r="B1718" s="1" t="s">
        <v>16804</v>
      </c>
      <c r="C1718">
        <v>3395</v>
      </c>
      <c r="D1718">
        <f t="shared" si="26"/>
        <v>3395</v>
      </c>
    </row>
    <row r="1719" spans="1:4" ht="15" customHeight="1" x14ac:dyDescent="0.25">
      <c r="A1719" s="1" t="s">
        <v>7100</v>
      </c>
      <c r="B1719" s="1" t="s">
        <v>7099</v>
      </c>
      <c r="C1719">
        <v>1105</v>
      </c>
      <c r="D1719">
        <f t="shared" si="26"/>
        <v>1105</v>
      </c>
    </row>
    <row r="1720" spans="1:4" ht="15" customHeight="1" x14ac:dyDescent="0.25">
      <c r="A1720" s="1" t="s">
        <v>7098</v>
      </c>
      <c r="B1720" s="1" t="s">
        <v>7097</v>
      </c>
      <c r="C1720">
        <v>1105</v>
      </c>
      <c r="D1720">
        <f t="shared" si="26"/>
        <v>1105</v>
      </c>
    </row>
    <row r="1721" spans="1:4" ht="15" customHeight="1" x14ac:dyDescent="0.25">
      <c r="A1721" s="1" t="s">
        <v>7096</v>
      </c>
      <c r="B1721" s="1" t="s">
        <v>7095</v>
      </c>
      <c r="C1721">
        <v>1105</v>
      </c>
      <c r="D1721">
        <f t="shared" si="26"/>
        <v>1105</v>
      </c>
    </row>
    <row r="1722" spans="1:4" ht="15" customHeight="1" x14ac:dyDescent="0.25">
      <c r="A1722" s="1" t="s">
        <v>7094</v>
      </c>
      <c r="B1722" s="1" t="s">
        <v>7093</v>
      </c>
      <c r="C1722">
        <v>1105</v>
      </c>
      <c r="D1722">
        <f t="shared" si="26"/>
        <v>1105</v>
      </c>
    </row>
    <row r="1723" spans="1:4" ht="15" customHeight="1" x14ac:dyDescent="0.25">
      <c r="A1723" s="1" t="s">
        <v>7092</v>
      </c>
      <c r="B1723" s="1" t="s">
        <v>7091</v>
      </c>
      <c r="C1723">
        <v>1105</v>
      </c>
      <c r="D1723">
        <f t="shared" si="26"/>
        <v>1105</v>
      </c>
    </row>
    <row r="1724" spans="1:4" ht="15" customHeight="1" x14ac:dyDescent="0.25">
      <c r="A1724" s="1" t="s">
        <v>7090</v>
      </c>
      <c r="B1724" s="1" t="s">
        <v>7089</v>
      </c>
      <c r="C1724">
        <v>1105</v>
      </c>
      <c r="D1724">
        <f t="shared" si="26"/>
        <v>1105</v>
      </c>
    </row>
    <row r="1725" spans="1:4" ht="15" customHeight="1" x14ac:dyDescent="0.25">
      <c r="A1725" s="1" t="s">
        <v>7088</v>
      </c>
      <c r="B1725" s="1" t="s">
        <v>7087</v>
      </c>
      <c r="C1725">
        <v>1105</v>
      </c>
      <c r="D1725">
        <f t="shared" si="26"/>
        <v>1105</v>
      </c>
    </row>
    <row r="1726" spans="1:4" ht="15" customHeight="1" x14ac:dyDescent="0.25">
      <c r="A1726" s="1" t="s">
        <v>7086</v>
      </c>
      <c r="B1726" s="1" t="s">
        <v>7085</v>
      </c>
      <c r="C1726">
        <v>1105</v>
      </c>
      <c r="D1726">
        <f t="shared" si="26"/>
        <v>1105</v>
      </c>
    </row>
    <row r="1727" spans="1:4" ht="15" customHeight="1" x14ac:dyDescent="0.25">
      <c r="A1727" s="1" t="s">
        <v>7084</v>
      </c>
      <c r="B1727" s="1" t="s">
        <v>7083</v>
      </c>
      <c r="C1727">
        <v>1105</v>
      </c>
      <c r="D1727">
        <f t="shared" si="26"/>
        <v>1105</v>
      </c>
    </row>
    <row r="1728" spans="1:4" ht="15" customHeight="1" x14ac:dyDescent="0.25">
      <c r="A1728" s="1" t="s">
        <v>7082</v>
      </c>
      <c r="B1728" s="1" t="s">
        <v>7081</v>
      </c>
      <c r="C1728">
        <v>1105</v>
      </c>
      <c r="D1728">
        <f t="shared" si="26"/>
        <v>1105</v>
      </c>
    </row>
    <row r="1729" spans="1:4" ht="15" customHeight="1" x14ac:dyDescent="0.25">
      <c r="A1729" s="1" t="s">
        <v>7080</v>
      </c>
      <c r="B1729" s="1" t="s">
        <v>7079</v>
      </c>
      <c r="C1729">
        <v>1105</v>
      </c>
      <c r="D1729">
        <f t="shared" si="26"/>
        <v>1105</v>
      </c>
    </row>
    <row r="1730" spans="1:4" ht="15" customHeight="1" x14ac:dyDescent="0.25">
      <c r="A1730" s="1" t="s">
        <v>7078</v>
      </c>
      <c r="B1730" s="1" t="s">
        <v>7077</v>
      </c>
      <c r="C1730">
        <v>1105</v>
      </c>
      <c r="D1730">
        <f t="shared" si="26"/>
        <v>1105</v>
      </c>
    </row>
    <row r="1731" spans="1:4" ht="15" customHeight="1" x14ac:dyDescent="0.25">
      <c r="A1731" s="1" t="s">
        <v>7076</v>
      </c>
      <c r="B1731" s="1" t="s">
        <v>14571</v>
      </c>
      <c r="C1731">
        <v>725</v>
      </c>
      <c r="D1731">
        <f t="shared" si="26"/>
        <v>725</v>
      </c>
    </row>
    <row r="1732" spans="1:4" ht="15" customHeight="1" x14ac:dyDescent="0.25">
      <c r="A1732" s="1" t="s">
        <v>7075</v>
      </c>
      <c r="B1732" s="1" t="s">
        <v>14570</v>
      </c>
      <c r="C1732">
        <v>1048</v>
      </c>
      <c r="D1732">
        <f t="shared" si="26"/>
        <v>1048</v>
      </c>
    </row>
    <row r="1733" spans="1:4" ht="15" customHeight="1" x14ac:dyDescent="0.25">
      <c r="A1733" s="1" t="s">
        <v>7074</v>
      </c>
      <c r="B1733" s="1" t="s">
        <v>14569</v>
      </c>
      <c r="C1733">
        <v>1148</v>
      </c>
      <c r="D1733">
        <f t="shared" si="26"/>
        <v>1148</v>
      </c>
    </row>
    <row r="1734" spans="1:4" ht="15" customHeight="1" x14ac:dyDescent="0.25">
      <c r="A1734" s="1" t="s">
        <v>7073</v>
      </c>
      <c r="B1734" s="1" t="s">
        <v>14568</v>
      </c>
      <c r="C1734">
        <v>1148</v>
      </c>
      <c r="D1734">
        <f t="shared" si="26"/>
        <v>1148</v>
      </c>
    </row>
    <row r="1735" spans="1:4" ht="15" customHeight="1" x14ac:dyDescent="0.25">
      <c r="A1735" s="1" t="s">
        <v>7072</v>
      </c>
      <c r="B1735" s="1" t="s">
        <v>14567</v>
      </c>
      <c r="C1735">
        <v>1148</v>
      </c>
      <c r="D1735">
        <f t="shared" ref="D1735:D1798" si="27">ROUND(C1735*(1-$B$3),0)</f>
        <v>1148</v>
      </c>
    </row>
    <row r="1736" spans="1:4" ht="15" customHeight="1" x14ac:dyDescent="0.25">
      <c r="A1736" s="1" t="s">
        <v>7071</v>
      </c>
      <c r="B1736" s="1" t="s">
        <v>14566</v>
      </c>
      <c r="C1736">
        <v>1377</v>
      </c>
      <c r="D1736">
        <f t="shared" si="27"/>
        <v>1377</v>
      </c>
    </row>
    <row r="1737" spans="1:4" ht="15" customHeight="1" x14ac:dyDescent="0.25">
      <c r="A1737" s="1" t="s">
        <v>7070</v>
      </c>
      <c r="B1737" s="1" t="s">
        <v>14565</v>
      </c>
      <c r="C1737">
        <v>1377</v>
      </c>
      <c r="D1737">
        <f t="shared" si="27"/>
        <v>1377</v>
      </c>
    </row>
    <row r="1738" spans="1:4" ht="15" customHeight="1" x14ac:dyDescent="0.25">
      <c r="A1738" s="1" t="s">
        <v>7069</v>
      </c>
      <c r="B1738" s="1" t="s">
        <v>14564</v>
      </c>
      <c r="C1738">
        <v>1377</v>
      </c>
      <c r="D1738">
        <f t="shared" si="27"/>
        <v>1377</v>
      </c>
    </row>
    <row r="1739" spans="1:4" ht="15" customHeight="1" x14ac:dyDescent="0.25">
      <c r="A1739" s="1" t="s">
        <v>7068</v>
      </c>
      <c r="B1739" s="1" t="s">
        <v>14563</v>
      </c>
      <c r="C1739">
        <v>1377</v>
      </c>
      <c r="D1739">
        <f t="shared" si="27"/>
        <v>1377</v>
      </c>
    </row>
    <row r="1740" spans="1:4" ht="15" customHeight="1" x14ac:dyDescent="0.25">
      <c r="A1740" s="1" t="s">
        <v>7067</v>
      </c>
      <c r="B1740" s="1" t="s">
        <v>14562</v>
      </c>
      <c r="C1740">
        <v>1377</v>
      </c>
      <c r="D1740">
        <f t="shared" si="27"/>
        <v>1377</v>
      </c>
    </row>
    <row r="1741" spans="1:4" ht="15" customHeight="1" x14ac:dyDescent="0.25">
      <c r="A1741" s="1" t="s">
        <v>7066</v>
      </c>
      <c r="B1741" s="1" t="s">
        <v>14561</v>
      </c>
      <c r="C1741">
        <v>1377</v>
      </c>
      <c r="D1741">
        <f t="shared" si="27"/>
        <v>1377</v>
      </c>
    </row>
    <row r="1742" spans="1:4" ht="15" customHeight="1" x14ac:dyDescent="0.25">
      <c r="A1742" s="1" t="s">
        <v>7065</v>
      </c>
      <c r="B1742" s="1" t="s">
        <v>14560</v>
      </c>
      <c r="C1742">
        <v>1148</v>
      </c>
      <c r="D1742">
        <f t="shared" si="27"/>
        <v>1148</v>
      </c>
    </row>
    <row r="1743" spans="1:4" ht="15" customHeight="1" x14ac:dyDescent="0.25">
      <c r="A1743" s="1" t="s">
        <v>7064</v>
      </c>
      <c r="B1743" s="1" t="s">
        <v>14559</v>
      </c>
      <c r="C1743">
        <v>1377</v>
      </c>
      <c r="D1743">
        <f t="shared" si="27"/>
        <v>1377</v>
      </c>
    </row>
    <row r="1744" spans="1:4" ht="15" customHeight="1" x14ac:dyDescent="0.25">
      <c r="A1744" s="1" t="s">
        <v>7063</v>
      </c>
      <c r="B1744" s="1" t="s">
        <v>14558</v>
      </c>
      <c r="C1744">
        <v>1377</v>
      </c>
      <c r="D1744">
        <f t="shared" si="27"/>
        <v>1377</v>
      </c>
    </row>
    <row r="1745" spans="1:4" ht="15" customHeight="1" x14ac:dyDescent="0.25">
      <c r="A1745" s="1" t="s">
        <v>7062</v>
      </c>
      <c r="B1745" s="1" t="s">
        <v>14557</v>
      </c>
      <c r="C1745">
        <v>1377</v>
      </c>
      <c r="D1745">
        <f t="shared" si="27"/>
        <v>1377</v>
      </c>
    </row>
    <row r="1746" spans="1:4" ht="15" customHeight="1" x14ac:dyDescent="0.25">
      <c r="A1746" s="1" t="s">
        <v>7061</v>
      </c>
      <c r="B1746" s="1" t="s">
        <v>14556</v>
      </c>
      <c r="C1746">
        <v>1377</v>
      </c>
      <c r="D1746">
        <f t="shared" si="27"/>
        <v>1377</v>
      </c>
    </row>
    <row r="1747" spans="1:4" ht="15" customHeight="1" x14ac:dyDescent="0.25">
      <c r="A1747" s="1" t="s">
        <v>7060</v>
      </c>
      <c r="B1747" s="1" t="s">
        <v>14555</v>
      </c>
      <c r="C1747">
        <v>1377</v>
      </c>
      <c r="D1747">
        <f t="shared" si="27"/>
        <v>1377</v>
      </c>
    </row>
    <row r="1748" spans="1:4" ht="15" customHeight="1" x14ac:dyDescent="0.25">
      <c r="A1748" s="1" t="s">
        <v>7059</v>
      </c>
      <c r="B1748" s="1" t="s">
        <v>14554</v>
      </c>
      <c r="C1748">
        <v>1148</v>
      </c>
      <c r="D1748">
        <f t="shared" si="27"/>
        <v>1148</v>
      </c>
    </row>
    <row r="1749" spans="1:4" ht="15" customHeight="1" x14ac:dyDescent="0.25">
      <c r="A1749" s="1" t="s">
        <v>7058</v>
      </c>
      <c r="B1749" s="1" t="s">
        <v>14553</v>
      </c>
      <c r="C1749">
        <v>1148</v>
      </c>
      <c r="D1749">
        <f t="shared" si="27"/>
        <v>1148</v>
      </c>
    </row>
    <row r="1750" spans="1:4" ht="15" customHeight="1" x14ac:dyDescent="0.25">
      <c r="A1750" s="1" t="s">
        <v>7057</v>
      </c>
      <c r="B1750" s="1" t="s">
        <v>14552</v>
      </c>
      <c r="C1750">
        <v>1148</v>
      </c>
      <c r="D1750">
        <f t="shared" si="27"/>
        <v>1148</v>
      </c>
    </row>
    <row r="1751" spans="1:4" ht="15" customHeight="1" x14ac:dyDescent="0.25">
      <c r="A1751" s="1" t="s">
        <v>7056</v>
      </c>
      <c r="B1751" s="1" t="s">
        <v>14551</v>
      </c>
      <c r="C1751">
        <v>1148</v>
      </c>
      <c r="D1751">
        <f t="shared" si="27"/>
        <v>1148</v>
      </c>
    </row>
    <row r="1752" spans="1:4" ht="15" customHeight="1" x14ac:dyDescent="0.25">
      <c r="A1752" s="1" t="s">
        <v>7055</v>
      </c>
      <c r="B1752" s="1" t="s">
        <v>14550</v>
      </c>
      <c r="C1752">
        <v>1377</v>
      </c>
      <c r="D1752">
        <f t="shared" si="27"/>
        <v>1377</v>
      </c>
    </row>
    <row r="1753" spans="1:4" ht="15" customHeight="1" x14ac:dyDescent="0.25">
      <c r="A1753" s="1" t="s">
        <v>7054</v>
      </c>
      <c r="B1753" s="1" t="s">
        <v>14549</v>
      </c>
      <c r="C1753">
        <v>1377</v>
      </c>
      <c r="D1753">
        <f t="shared" si="27"/>
        <v>1377</v>
      </c>
    </row>
    <row r="1754" spans="1:4" ht="15" customHeight="1" x14ac:dyDescent="0.25">
      <c r="A1754" s="1" t="s">
        <v>7053</v>
      </c>
      <c r="B1754" s="1" t="s">
        <v>14548</v>
      </c>
      <c r="C1754">
        <v>1377</v>
      </c>
      <c r="D1754">
        <f t="shared" si="27"/>
        <v>1377</v>
      </c>
    </row>
    <row r="1755" spans="1:4" ht="15" customHeight="1" x14ac:dyDescent="0.25">
      <c r="A1755" s="1" t="s">
        <v>7052</v>
      </c>
      <c r="B1755" s="1" t="s">
        <v>14547</v>
      </c>
      <c r="C1755">
        <v>1377</v>
      </c>
      <c r="D1755">
        <f t="shared" si="27"/>
        <v>1377</v>
      </c>
    </row>
    <row r="1756" spans="1:4" ht="15" customHeight="1" x14ac:dyDescent="0.25">
      <c r="A1756" s="1" t="s">
        <v>7051</v>
      </c>
      <c r="B1756" s="1" t="s">
        <v>14546</v>
      </c>
      <c r="C1756">
        <v>1377</v>
      </c>
      <c r="D1756">
        <f t="shared" si="27"/>
        <v>1377</v>
      </c>
    </row>
    <row r="1757" spans="1:4" ht="15" customHeight="1" x14ac:dyDescent="0.25">
      <c r="A1757" s="1" t="s">
        <v>7050</v>
      </c>
      <c r="B1757" s="1" t="s">
        <v>14545</v>
      </c>
      <c r="C1757">
        <v>8136</v>
      </c>
      <c r="D1757">
        <f t="shared" si="27"/>
        <v>8136</v>
      </c>
    </row>
    <row r="1758" spans="1:4" ht="15" customHeight="1" x14ac:dyDescent="0.25">
      <c r="A1758" s="1" t="s">
        <v>7049</v>
      </c>
      <c r="B1758" s="1" t="s">
        <v>14544</v>
      </c>
      <c r="C1758">
        <v>8136</v>
      </c>
      <c r="D1758">
        <f t="shared" si="27"/>
        <v>8136</v>
      </c>
    </row>
    <row r="1759" spans="1:4" ht="15" customHeight="1" x14ac:dyDescent="0.25">
      <c r="A1759" s="1" t="s">
        <v>7048</v>
      </c>
      <c r="B1759" s="1" t="s">
        <v>14543</v>
      </c>
      <c r="C1759">
        <v>8136</v>
      </c>
      <c r="D1759">
        <f t="shared" si="27"/>
        <v>8136</v>
      </c>
    </row>
    <row r="1760" spans="1:4" ht="15" customHeight="1" x14ac:dyDescent="0.25">
      <c r="A1760" s="1" t="s">
        <v>7047</v>
      </c>
      <c r="B1760" s="1" t="s">
        <v>14542</v>
      </c>
      <c r="C1760">
        <v>8136</v>
      </c>
      <c r="D1760">
        <f t="shared" si="27"/>
        <v>8136</v>
      </c>
    </row>
    <row r="1761" spans="1:4" ht="15" customHeight="1" x14ac:dyDescent="0.25">
      <c r="A1761" s="1" t="s">
        <v>7046</v>
      </c>
      <c r="B1761" s="1" t="s">
        <v>14541</v>
      </c>
      <c r="C1761">
        <v>8136</v>
      </c>
      <c r="D1761">
        <f t="shared" si="27"/>
        <v>8136</v>
      </c>
    </row>
    <row r="1762" spans="1:4" ht="15" customHeight="1" x14ac:dyDescent="0.25">
      <c r="A1762" s="1" t="s">
        <v>7045</v>
      </c>
      <c r="B1762" s="1" t="s">
        <v>14540</v>
      </c>
      <c r="C1762">
        <v>8136</v>
      </c>
      <c r="D1762">
        <f t="shared" si="27"/>
        <v>8136</v>
      </c>
    </row>
    <row r="1763" spans="1:4" ht="15" customHeight="1" x14ac:dyDescent="0.25">
      <c r="A1763" s="1" t="s">
        <v>7044</v>
      </c>
      <c r="B1763" s="1" t="s">
        <v>14539</v>
      </c>
      <c r="C1763">
        <v>8136</v>
      </c>
      <c r="D1763">
        <f t="shared" si="27"/>
        <v>8136</v>
      </c>
    </row>
    <row r="1764" spans="1:4" ht="15" customHeight="1" x14ac:dyDescent="0.25">
      <c r="A1764" s="1" t="s">
        <v>7043</v>
      </c>
      <c r="B1764" s="1" t="s">
        <v>14538</v>
      </c>
      <c r="C1764">
        <v>10525</v>
      </c>
      <c r="D1764">
        <f t="shared" si="27"/>
        <v>10525</v>
      </c>
    </row>
    <row r="1765" spans="1:4" ht="15" customHeight="1" x14ac:dyDescent="0.25">
      <c r="A1765" s="1" t="s">
        <v>7042</v>
      </c>
      <c r="B1765" s="1" t="s">
        <v>14537</v>
      </c>
      <c r="C1765">
        <v>10525</v>
      </c>
      <c r="D1765">
        <f t="shared" si="27"/>
        <v>10525</v>
      </c>
    </row>
    <row r="1766" spans="1:4" ht="15" customHeight="1" x14ac:dyDescent="0.25">
      <c r="A1766" s="1" t="s">
        <v>7041</v>
      </c>
      <c r="B1766" s="1" t="s">
        <v>14536</v>
      </c>
      <c r="C1766">
        <v>10525</v>
      </c>
      <c r="D1766">
        <f t="shared" si="27"/>
        <v>10525</v>
      </c>
    </row>
    <row r="1767" spans="1:4" ht="15" customHeight="1" x14ac:dyDescent="0.25">
      <c r="A1767" s="1" t="s">
        <v>7040</v>
      </c>
      <c r="B1767" s="1" t="s">
        <v>14535</v>
      </c>
      <c r="C1767">
        <v>10525</v>
      </c>
      <c r="D1767">
        <f t="shared" si="27"/>
        <v>10525</v>
      </c>
    </row>
    <row r="1768" spans="1:4" ht="15" customHeight="1" x14ac:dyDescent="0.25">
      <c r="A1768" s="1" t="s">
        <v>7039</v>
      </c>
      <c r="B1768" s="1" t="s">
        <v>14534</v>
      </c>
      <c r="C1768">
        <v>10525</v>
      </c>
      <c r="D1768">
        <f t="shared" si="27"/>
        <v>10525</v>
      </c>
    </row>
    <row r="1769" spans="1:4" ht="15" customHeight="1" x14ac:dyDescent="0.25">
      <c r="A1769" s="1" t="s">
        <v>7038</v>
      </c>
      <c r="B1769" s="1" t="s">
        <v>14533</v>
      </c>
      <c r="C1769">
        <v>10525</v>
      </c>
      <c r="D1769">
        <f t="shared" si="27"/>
        <v>10525</v>
      </c>
    </row>
    <row r="1770" spans="1:4" ht="15" customHeight="1" x14ac:dyDescent="0.25">
      <c r="A1770" s="1" t="s">
        <v>7037</v>
      </c>
      <c r="B1770" s="1" t="s">
        <v>14532</v>
      </c>
      <c r="C1770">
        <v>10525</v>
      </c>
      <c r="D1770">
        <f t="shared" si="27"/>
        <v>10525</v>
      </c>
    </row>
    <row r="1771" spans="1:4" ht="15" customHeight="1" x14ac:dyDescent="0.25">
      <c r="A1771" s="1" t="s">
        <v>7036</v>
      </c>
      <c r="B1771" s="1" t="s">
        <v>14531</v>
      </c>
      <c r="C1771">
        <v>10525</v>
      </c>
      <c r="D1771">
        <f t="shared" si="27"/>
        <v>10525</v>
      </c>
    </row>
    <row r="1772" spans="1:4" ht="15" customHeight="1" x14ac:dyDescent="0.25">
      <c r="A1772" s="1" t="s">
        <v>7035</v>
      </c>
      <c r="B1772" s="1" t="s">
        <v>14530</v>
      </c>
      <c r="C1772">
        <v>10525</v>
      </c>
      <c r="D1772">
        <f t="shared" si="27"/>
        <v>10525</v>
      </c>
    </row>
    <row r="1773" spans="1:4" ht="15" customHeight="1" x14ac:dyDescent="0.25">
      <c r="A1773" s="1" t="s">
        <v>7034</v>
      </c>
      <c r="B1773" s="1" t="s">
        <v>14529</v>
      </c>
      <c r="C1773">
        <v>10525</v>
      </c>
      <c r="D1773">
        <f t="shared" si="27"/>
        <v>10525</v>
      </c>
    </row>
    <row r="1774" spans="1:4" ht="15" customHeight="1" x14ac:dyDescent="0.25">
      <c r="A1774" s="1" t="s">
        <v>7033</v>
      </c>
      <c r="B1774" s="1" t="s">
        <v>14528</v>
      </c>
      <c r="C1774">
        <v>10525</v>
      </c>
      <c r="D1774">
        <f t="shared" si="27"/>
        <v>10525</v>
      </c>
    </row>
    <row r="1775" spans="1:4" ht="15" customHeight="1" x14ac:dyDescent="0.25">
      <c r="A1775" s="1" t="s">
        <v>7032</v>
      </c>
      <c r="B1775" s="1" t="s">
        <v>14527</v>
      </c>
      <c r="C1775">
        <v>10525</v>
      </c>
      <c r="D1775">
        <f t="shared" si="27"/>
        <v>10525</v>
      </c>
    </row>
    <row r="1776" spans="1:4" ht="15" customHeight="1" x14ac:dyDescent="0.25">
      <c r="A1776" s="1" t="s">
        <v>7031</v>
      </c>
      <c r="B1776" s="1" t="s">
        <v>14526</v>
      </c>
      <c r="C1776">
        <v>10525</v>
      </c>
      <c r="D1776">
        <f t="shared" si="27"/>
        <v>10525</v>
      </c>
    </row>
    <row r="1777" spans="1:4" ht="15" customHeight="1" x14ac:dyDescent="0.25">
      <c r="A1777" s="1" t="s">
        <v>7030</v>
      </c>
      <c r="B1777" s="1" t="s">
        <v>14525</v>
      </c>
      <c r="C1777">
        <v>10525</v>
      </c>
      <c r="D1777">
        <f t="shared" si="27"/>
        <v>10525</v>
      </c>
    </row>
    <row r="1778" spans="1:4" ht="15" customHeight="1" x14ac:dyDescent="0.25">
      <c r="A1778" s="1" t="s">
        <v>7029</v>
      </c>
      <c r="B1778" s="1" t="s">
        <v>14524</v>
      </c>
      <c r="C1778">
        <v>8419</v>
      </c>
      <c r="D1778">
        <f t="shared" si="27"/>
        <v>8419</v>
      </c>
    </row>
    <row r="1779" spans="1:4" ht="15" customHeight="1" x14ac:dyDescent="0.25">
      <c r="A1779" s="1" t="s">
        <v>7028</v>
      </c>
      <c r="B1779" s="1" t="s">
        <v>14523</v>
      </c>
      <c r="C1779">
        <v>8419</v>
      </c>
      <c r="D1779">
        <f t="shared" si="27"/>
        <v>8419</v>
      </c>
    </row>
    <row r="1780" spans="1:4" ht="15" customHeight="1" x14ac:dyDescent="0.25">
      <c r="A1780" s="1" t="s">
        <v>7027</v>
      </c>
      <c r="B1780" s="1" t="s">
        <v>14522</v>
      </c>
      <c r="C1780">
        <v>8419</v>
      </c>
      <c r="D1780">
        <f t="shared" si="27"/>
        <v>8419</v>
      </c>
    </row>
    <row r="1781" spans="1:4" ht="15" customHeight="1" x14ac:dyDescent="0.25">
      <c r="A1781" s="1" t="s">
        <v>7026</v>
      </c>
      <c r="B1781" s="1" t="s">
        <v>16805</v>
      </c>
      <c r="C1781">
        <v>3619</v>
      </c>
      <c r="D1781">
        <f t="shared" si="27"/>
        <v>3619</v>
      </c>
    </row>
    <row r="1782" spans="1:4" ht="15" customHeight="1" x14ac:dyDescent="0.25">
      <c r="A1782" s="1" t="s">
        <v>7025</v>
      </c>
      <c r="B1782" s="1" t="s">
        <v>16806</v>
      </c>
      <c r="C1782">
        <v>4443</v>
      </c>
      <c r="D1782">
        <f t="shared" si="27"/>
        <v>4443</v>
      </c>
    </row>
    <row r="1783" spans="1:4" ht="15" customHeight="1" x14ac:dyDescent="0.25">
      <c r="A1783" s="1" t="s">
        <v>7024</v>
      </c>
      <c r="B1783" s="1" t="s">
        <v>16807</v>
      </c>
      <c r="C1783">
        <v>4443</v>
      </c>
      <c r="D1783">
        <f t="shared" si="27"/>
        <v>4443</v>
      </c>
    </row>
    <row r="1784" spans="1:4" ht="15" customHeight="1" x14ac:dyDescent="0.25">
      <c r="A1784" s="1" t="s">
        <v>7023</v>
      </c>
      <c r="B1784" s="1" t="s">
        <v>16808</v>
      </c>
      <c r="C1784">
        <v>3619</v>
      </c>
      <c r="D1784">
        <f t="shared" si="27"/>
        <v>3619</v>
      </c>
    </row>
    <row r="1785" spans="1:4" ht="15" customHeight="1" x14ac:dyDescent="0.25">
      <c r="A1785" s="1" t="s">
        <v>7022</v>
      </c>
      <c r="B1785" s="1" t="s">
        <v>16809</v>
      </c>
      <c r="C1785">
        <v>4443</v>
      </c>
      <c r="D1785">
        <f t="shared" si="27"/>
        <v>4443</v>
      </c>
    </row>
    <row r="1786" spans="1:4" ht="15" customHeight="1" x14ac:dyDescent="0.25">
      <c r="A1786" s="1" t="s">
        <v>7021</v>
      </c>
      <c r="B1786" s="1" t="s">
        <v>16810</v>
      </c>
      <c r="C1786">
        <v>3619</v>
      </c>
      <c r="D1786">
        <f t="shared" si="27"/>
        <v>3619</v>
      </c>
    </row>
    <row r="1787" spans="1:4" ht="15" customHeight="1" x14ac:dyDescent="0.25">
      <c r="A1787" s="1" t="s">
        <v>7020</v>
      </c>
      <c r="B1787" s="1" t="s">
        <v>16811</v>
      </c>
      <c r="C1787">
        <v>4443</v>
      </c>
      <c r="D1787">
        <f t="shared" si="27"/>
        <v>4443</v>
      </c>
    </row>
    <row r="1788" spans="1:4" ht="15" customHeight="1" x14ac:dyDescent="0.25">
      <c r="A1788" s="1" t="s">
        <v>7019</v>
      </c>
      <c r="B1788" s="1" t="s">
        <v>16812</v>
      </c>
      <c r="C1788">
        <v>4443</v>
      </c>
      <c r="D1788">
        <f t="shared" si="27"/>
        <v>4443</v>
      </c>
    </row>
    <row r="1789" spans="1:4" ht="15" customHeight="1" x14ac:dyDescent="0.25">
      <c r="A1789" s="1" t="s">
        <v>7018</v>
      </c>
      <c r="B1789" s="1" t="s">
        <v>16813</v>
      </c>
      <c r="C1789">
        <v>3619</v>
      </c>
      <c r="D1789">
        <f t="shared" si="27"/>
        <v>3619</v>
      </c>
    </row>
    <row r="1790" spans="1:4" ht="15" customHeight="1" x14ac:dyDescent="0.25">
      <c r="A1790" s="1" t="s">
        <v>7017</v>
      </c>
      <c r="B1790" s="1" t="s">
        <v>16814</v>
      </c>
      <c r="C1790">
        <v>4443</v>
      </c>
      <c r="D1790">
        <f t="shared" si="27"/>
        <v>4443</v>
      </c>
    </row>
    <row r="1791" spans="1:4" ht="15" customHeight="1" x14ac:dyDescent="0.25">
      <c r="A1791" s="1" t="s">
        <v>14521</v>
      </c>
      <c r="B1791" s="1" t="s">
        <v>16815</v>
      </c>
      <c r="C1791">
        <v>1767</v>
      </c>
      <c r="D1791">
        <f t="shared" si="27"/>
        <v>1767</v>
      </c>
    </row>
    <row r="1792" spans="1:4" ht="15" customHeight="1" x14ac:dyDescent="0.25">
      <c r="A1792" s="1" t="s">
        <v>14520</v>
      </c>
      <c r="B1792" s="1" t="s">
        <v>16816</v>
      </c>
      <c r="C1792">
        <v>1767</v>
      </c>
      <c r="D1792">
        <f t="shared" si="27"/>
        <v>1767</v>
      </c>
    </row>
    <row r="1793" spans="1:4" ht="15" customHeight="1" x14ac:dyDescent="0.25">
      <c r="A1793" s="1" t="s">
        <v>14519</v>
      </c>
      <c r="B1793" s="1" t="s">
        <v>16817</v>
      </c>
      <c r="C1793">
        <v>1767</v>
      </c>
      <c r="D1793">
        <f t="shared" si="27"/>
        <v>1767</v>
      </c>
    </row>
    <row r="1794" spans="1:4" ht="15" customHeight="1" x14ac:dyDescent="0.25">
      <c r="A1794" s="1" t="s">
        <v>14518</v>
      </c>
      <c r="B1794" s="1" t="s">
        <v>16818</v>
      </c>
      <c r="C1794">
        <v>1767</v>
      </c>
      <c r="D1794">
        <f t="shared" si="27"/>
        <v>1767</v>
      </c>
    </row>
    <row r="1795" spans="1:4" ht="15" customHeight="1" x14ac:dyDescent="0.25">
      <c r="A1795" s="1" t="s">
        <v>14517</v>
      </c>
      <c r="B1795" s="1" t="s">
        <v>16819</v>
      </c>
      <c r="C1795">
        <v>2537</v>
      </c>
      <c r="D1795">
        <f t="shared" si="27"/>
        <v>2537</v>
      </c>
    </row>
    <row r="1796" spans="1:4" ht="15" customHeight="1" x14ac:dyDescent="0.25">
      <c r="A1796" s="1" t="s">
        <v>14516</v>
      </c>
      <c r="B1796" s="1" t="s">
        <v>16820</v>
      </c>
      <c r="C1796">
        <v>1767</v>
      </c>
      <c r="D1796">
        <f t="shared" si="27"/>
        <v>1767</v>
      </c>
    </row>
    <row r="1797" spans="1:4" ht="15" customHeight="1" x14ac:dyDescent="0.25">
      <c r="A1797" s="1" t="s">
        <v>14515</v>
      </c>
      <c r="B1797" s="1" t="s">
        <v>16821</v>
      </c>
      <c r="C1797">
        <v>1767</v>
      </c>
      <c r="D1797">
        <f t="shared" si="27"/>
        <v>1767</v>
      </c>
    </row>
    <row r="1798" spans="1:4" ht="15" customHeight="1" x14ac:dyDescent="0.25">
      <c r="A1798" s="1" t="s">
        <v>14514</v>
      </c>
      <c r="B1798" s="1" t="s">
        <v>16822</v>
      </c>
      <c r="C1798">
        <v>1767</v>
      </c>
      <c r="D1798">
        <f t="shared" si="27"/>
        <v>1767</v>
      </c>
    </row>
    <row r="1799" spans="1:4" ht="15" customHeight="1" x14ac:dyDescent="0.25">
      <c r="A1799" s="1" t="s">
        <v>14513</v>
      </c>
      <c r="B1799" s="1" t="s">
        <v>16823</v>
      </c>
      <c r="C1799">
        <v>1767</v>
      </c>
      <c r="D1799">
        <f t="shared" ref="D1799:D1862" si="28">ROUND(C1799*(1-$B$3),0)</f>
        <v>1767</v>
      </c>
    </row>
    <row r="1800" spans="1:4" ht="15" customHeight="1" x14ac:dyDescent="0.25">
      <c r="A1800" s="1" t="s">
        <v>14512</v>
      </c>
      <c r="B1800" s="1" t="s">
        <v>16824</v>
      </c>
      <c r="C1800">
        <v>2537</v>
      </c>
      <c r="D1800">
        <f t="shared" si="28"/>
        <v>2537</v>
      </c>
    </row>
    <row r="1801" spans="1:4" ht="15" customHeight="1" x14ac:dyDescent="0.25">
      <c r="A1801" s="1" t="s">
        <v>8716</v>
      </c>
      <c r="B1801" s="1" t="s">
        <v>8715</v>
      </c>
      <c r="C1801">
        <v>1958</v>
      </c>
      <c r="D1801">
        <f t="shared" si="28"/>
        <v>1958</v>
      </c>
    </row>
    <row r="1802" spans="1:4" ht="15" customHeight="1" x14ac:dyDescent="0.25">
      <c r="A1802" s="1" t="s">
        <v>14511</v>
      </c>
      <c r="B1802" s="1" t="s">
        <v>16825</v>
      </c>
      <c r="C1802">
        <v>1958</v>
      </c>
      <c r="D1802">
        <f t="shared" si="28"/>
        <v>1958</v>
      </c>
    </row>
    <row r="1803" spans="1:4" ht="15" customHeight="1" x14ac:dyDescent="0.25">
      <c r="A1803" s="1" t="s">
        <v>8718</v>
      </c>
      <c r="B1803" s="1" t="s">
        <v>8717</v>
      </c>
      <c r="C1803">
        <v>1958</v>
      </c>
      <c r="D1803">
        <f t="shared" si="28"/>
        <v>1958</v>
      </c>
    </row>
    <row r="1804" spans="1:4" ht="15" customHeight="1" x14ac:dyDescent="0.25">
      <c r="A1804" s="1" t="s">
        <v>14510</v>
      </c>
      <c r="B1804" s="1" t="s">
        <v>16826</v>
      </c>
      <c r="C1804">
        <v>1958</v>
      </c>
      <c r="D1804">
        <f t="shared" si="28"/>
        <v>1958</v>
      </c>
    </row>
    <row r="1805" spans="1:4" ht="15" customHeight="1" x14ac:dyDescent="0.25">
      <c r="A1805" s="1" t="s">
        <v>14509</v>
      </c>
      <c r="B1805" s="1" t="s">
        <v>16827</v>
      </c>
      <c r="C1805">
        <v>2802</v>
      </c>
      <c r="D1805">
        <f t="shared" si="28"/>
        <v>2802</v>
      </c>
    </row>
    <row r="1806" spans="1:4" ht="15" customHeight="1" x14ac:dyDescent="0.25">
      <c r="A1806" s="1" t="s">
        <v>14508</v>
      </c>
      <c r="B1806" s="1" t="s">
        <v>16828</v>
      </c>
      <c r="C1806">
        <v>1958</v>
      </c>
      <c r="D1806">
        <f t="shared" si="28"/>
        <v>1958</v>
      </c>
    </row>
    <row r="1807" spans="1:4" ht="15" customHeight="1" x14ac:dyDescent="0.25">
      <c r="A1807" s="1" t="s">
        <v>14507</v>
      </c>
      <c r="B1807" s="1" t="s">
        <v>16829</v>
      </c>
      <c r="C1807">
        <v>1958</v>
      </c>
      <c r="D1807">
        <f t="shared" si="28"/>
        <v>1958</v>
      </c>
    </row>
    <row r="1808" spans="1:4" ht="15" customHeight="1" x14ac:dyDescent="0.25">
      <c r="A1808" s="1" t="s">
        <v>14506</v>
      </c>
      <c r="B1808" s="1" t="s">
        <v>16830</v>
      </c>
      <c r="C1808">
        <v>1958</v>
      </c>
      <c r="D1808">
        <f t="shared" si="28"/>
        <v>1958</v>
      </c>
    </row>
    <row r="1809" spans="1:4" ht="15" customHeight="1" x14ac:dyDescent="0.25">
      <c r="A1809" s="1" t="s">
        <v>14505</v>
      </c>
      <c r="B1809" s="1" t="s">
        <v>16831</v>
      </c>
      <c r="C1809">
        <v>1958</v>
      </c>
      <c r="D1809">
        <f t="shared" si="28"/>
        <v>1958</v>
      </c>
    </row>
    <row r="1810" spans="1:4" ht="15" customHeight="1" x14ac:dyDescent="0.25">
      <c r="A1810" s="1" t="s">
        <v>14504</v>
      </c>
      <c r="B1810" s="1" t="s">
        <v>16832</v>
      </c>
      <c r="C1810">
        <v>2802</v>
      </c>
      <c r="D1810">
        <f t="shared" si="28"/>
        <v>2802</v>
      </c>
    </row>
    <row r="1811" spans="1:4" ht="15" customHeight="1" x14ac:dyDescent="0.25">
      <c r="A1811" s="1" t="s">
        <v>8712</v>
      </c>
      <c r="B1811" s="1" t="s">
        <v>8711</v>
      </c>
      <c r="C1811">
        <v>2166</v>
      </c>
      <c r="D1811">
        <f t="shared" si="28"/>
        <v>2166</v>
      </c>
    </row>
    <row r="1812" spans="1:4" ht="15" customHeight="1" x14ac:dyDescent="0.25">
      <c r="A1812" s="1" t="s">
        <v>14503</v>
      </c>
      <c r="B1812" s="1" t="s">
        <v>16833</v>
      </c>
      <c r="C1812">
        <v>2166</v>
      </c>
      <c r="D1812">
        <f t="shared" si="28"/>
        <v>2166</v>
      </c>
    </row>
    <row r="1813" spans="1:4" ht="15" customHeight="1" x14ac:dyDescent="0.25">
      <c r="A1813" s="1" t="s">
        <v>8714</v>
      </c>
      <c r="B1813" s="1" t="s">
        <v>8713</v>
      </c>
      <c r="C1813">
        <v>2166</v>
      </c>
      <c r="D1813">
        <f t="shared" si="28"/>
        <v>2166</v>
      </c>
    </row>
    <row r="1814" spans="1:4" ht="15" customHeight="1" x14ac:dyDescent="0.25">
      <c r="A1814" s="1" t="s">
        <v>14502</v>
      </c>
      <c r="B1814" s="1" t="s">
        <v>16834</v>
      </c>
      <c r="C1814">
        <v>2166</v>
      </c>
      <c r="D1814">
        <f t="shared" si="28"/>
        <v>2166</v>
      </c>
    </row>
    <row r="1815" spans="1:4" ht="15" customHeight="1" x14ac:dyDescent="0.25">
      <c r="A1815" s="1" t="s">
        <v>14501</v>
      </c>
      <c r="B1815" s="1" t="s">
        <v>16835</v>
      </c>
      <c r="C1815">
        <v>3141</v>
      </c>
      <c r="D1815">
        <f t="shared" si="28"/>
        <v>3141</v>
      </c>
    </row>
    <row r="1816" spans="1:4" ht="15" customHeight="1" x14ac:dyDescent="0.25">
      <c r="A1816" s="1" t="s">
        <v>14500</v>
      </c>
      <c r="B1816" s="1" t="s">
        <v>16836</v>
      </c>
      <c r="C1816">
        <v>2166</v>
      </c>
      <c r="D1816">
        <f t="shared" si="28"/>
        <v>2166</v>
      </c>
    </row>
    <row r="1817" spans="1:4" ht="15" customHeight="1" x14ac:dyDescent="0.25">
      <c r="A1817" s="1" t="s">
        <v>14499</v>
      </c>
      <c r="B1817" s="1" t="s">
        <v>16837</v>
      </c>
      <c r="C1817">
        <v>2166</v>
      </c>
      <c r="D1817">
        <f t="shared" si="28"/>
        <v>2166</v>
      </c>
    </row>
    <row r="1818" spans="1:4" ht="15" customHeight="1" x14ac:dyDescent="0.25">
      <c r="A1818" s="1" t="s">
        <v>14498</v>
      </c>
      <c r="B1818" s="1" t="s">
        <v>16838</v>
      </c>
      <c r="C1818">
        <v>2166</v>
      </c>
      <c r="D1818">
        <f t="shared" si="28"/>
        <v>2166</v>
      </c>
    </row>
    <row r="1819" spans="1:4" ht="15" customHeight="1" x14ac:dyDescent="0.25">
      <c r="A1819" s="1" t="s">
        <v>14497</v>
      </c>
      <c r="B1819" s="1" t="s">
        <v>16839</v>
      </c>
      <c r="C1819">
        <v>2166</v>
      </c>
      <c r="D1819">
        <f t="shared" si="28"/>
        <v>2166</v>
      </c>
    </row>
    <row r="1820" spans="1:4" ht="15" customHeight="1" x14ac:dyDescent="0.25">
      <c r="A1820" s="1" t="s">
        <v>14496</v>
      </c>
      <c r="B1820" s="1" t="s">
        <v>16840</v>
      </c>
      <c r="C1820">
        <v>2166</v>
      </c>
      <c r="D1820">
        <f t="shared" si="28"/>
        <v>2166</v>
      </c>
    </row>
    <row r="1821" spans="1:4" ht="15" customHeight="1" x14ac:dyDescent="0.25">
      <c r="A1821" s="1" t="s">
        <v>14495</v>
      </c>
      <c r="B1821" s="1" t="s">
        <v>16841</v>
      </c>
      <c r="C1821">
        <v>3141</v>
      </c>
      <c r="D1821">
        <f t="shared" si="28"/>
        <v>3141</v>
      </c>
    </row>
    <row r="1822" spans="1:4" ht="15" customHeight="1" x14ac:dyDescent="0.25">
      <c r="A1822" s="1" t="s">
        <v>8708</v>
      </c>
      <c r="B1822" s="1" t="s">
        <v>8707</v>
      </c>
      <c r="C1822">
        <v>2594</v>
      </c>
      <c r="D1822">
        <f t="shared" si="28"/>
        <v>2594</v>
      </c>
    </row>
    <row r="1823" spans="1:4" ht="15" customHeight="1" x14ac:dyDescent="0.25">
      <c r="A1823" s="1" t="s">
        <v>14494</v>
      </c>
      <c r="B1823" s="1" t="s">
        <v>16842</v>
      </c>
      <c r="C1823">
        <v>2594</v>
      </c>
      <c r="D1823">
        <f t="shared" si="28"/>
        <v>2594</v>
      </c>
    </row>
    <row r="1824" spans="1:4" ht="15" customHeight="1" x14ac:dyDescent="0.25">
      <c r="A1824" s="1" t="s">
        <v>8710</v>
      </c>
      <c r="B1824" s="1" t="s">
        <v>8709</v>
      </c>
      <c r="C1824">
        <v>2594</v>
      </c>
      <c r="D1824">
        <f t="shared" si="28"/>
        <v>2594</v>
      </c>
    </row>
    <row r="1825" spans="1:4" ht="15" customHeight="1" x14ac:dyDescent="0.25">
      <c r="A1825" s="1" t="s">
        <v>14493</v>
      </c>
      <c r="B1825" s="1" t="s">
        <v>16843</v>
      </c>
      <c r="C1825">
        <v>2594</v>
      </c>
      <c r="D1825">
        <f t="shared" si="28"/>
        <v>2594</v>
      </c>
    </row>
    <row r="1826" spans="1:4" ht="15" customHeight="1" x14ac:dyDescent="0.25">
      <c r="A1826" s="1" t="s">
        <v>14492</v>
      </c>
      <c r="B1826" s="1" t="s">
        <v>16844</v>
      </c>
      <c r="C1826">
        <v>5084</v>
      </c>
      <c r="D1826">
        <f t="shared" si="28"/>
        <v>5084</v>
      </c>
    </row>
    <row r="1827" spans="1:4" ht="15" customHeight="1" x14ac:dyDescent="0.25">
      <c r="A1827" s="1" t="s">
        <v>14491</v>
      </c>
      <c r="B1827" s="1" t="s">
        <v>16845</v>
      </c>
      <c r="C1827">
        <v>2594</v>
      </c>
      <c r="D1827">
        <f t="shared" si="28"/>
        <v>2594</v>
      </c>
    </row>
    <row r="1828" spans="1:4" ht="15" customHeight="1" x14ac:dyDescent="0.25">
      <c r="A1828" s="1" t="s">
        <v>14490</v>
      </c>
      <c r="B1828" s="1" t="s">
        <v>16846</v>
      </c>
      <c r="C1828">
        <v>2594</v>
      </c>
      <c r="D1828">
        <f t="shared" si="28"/>
        <v>2594</v>
      </c>
    </row>
    <row r="1829" spans="1:4" ht="15" customHeight="1" x14ac:dyDescent="0.25">
      <c r="A1829" s="1" t="s">
        <v>14489</v>
      </c>
      <c r="B1829" s="1" t="s">
        <v>16847</v>
      </c>
      <c r="C1829">
        <v>2594</v>
      </c>
      <c r="D1829">
        <f t="shared" si="28"/>
        <v>2594</v>
      </c>
    </row>
    <row r="1830" spans="1:4" ht="15" customHeight="1" x14ac:dyDescent="0.25">
      <c r="A1830" s="1" t="s">
        <v>14488</v>
      </c>
      <c r="B1830" s="1" t="s">
        <v>16848</v>
      </c>
      <c r="C1830">
        <v>2594</v>
      </c>
      <c r="D1830">
        <f t="shared" si="28"/>
        <v>2594</v>
      </c>
    </row>
    <row r="1831" spans="1:4" ht="15" customHeight="1" x14ac:dyDescent="0.25">
      <c r="A1831" s="1" t="s">
        <v>14487</v>
      </c>
      <c r="B1831" s="1" t="s">
        <v>16849</v>
      </c>
      <c r="C1831">
        <v>5084</v>
      </c>
      <c r="D1831">
        <f t="shared" si="28"/>
        <v>5084</v>
      </c>
    </row>
    <row r="1832" spans="1:4" ht="15" customHeight="1" x14ac:dyDescent="0.25">
      <c r="A1832" s="1" t="s">
        <v>8704</v>
      </c>
      <c r="B1832" s="1" t="s">
        <v>8703</v>
      </c>
      <c r="C1832">
        <v>3193</v>
      </c>
      <c r="D1832">
        <f t="shared" si="28"/>
        <v>3193</v>
      </c>
    </row>
    <row r="1833" spans="1:4" ht="15" customHeight="1" x14ac:dyDescent="0.25">
      <c r="A1833" s="1" t="s">
        <v>14486</v>
      </c>
      <c r="B1833" s="1" t="s">
        <v>16850</v>
      </c>
      <c r="C1833">
        <v>3193</v>
      </c>
      <c r="D1833">
        <f t="shared" si="28"/>
        <v>3193</v>
      </c>
    </row>
    <row r="1834" spans="1:4" ht="15" customHeight="1" x14ac:dyDescent="0.25">
      <c r="A1834" s="1" t="s">
        <v>8706</v>
      </c>
      <c r="B1834" s="1" t="s">
        <v>8705</v>
      </c>
      <c r="C1834">
        <v>3193</v>
      </c>
      <c r="D1834">
        <f t="shared" si="28"/>
        <v>3193</v>
      </c>
    </row>
    <row r="1835" spans="1:4" ht="15" customHeight="1" x14ac:dyDescent="0.25">
      <c r="A1835" s="1" t="s">
        <v>14485</v>
      </c>
      <c r="B1835" s="1" t="s">
        <v>16851</v>
      </c>
      <c r="C1835">
        <v>3193</v>
      </c>
      <c r="D1835">
        <f t="shared" si="28"/>
        <v>3193</v>
      </c>
    </row>
    <row r="1836" spans="1:4" ht="15" customHeight="1" x14ac:dyDescent="0.25">
      <c r="A1836" s="1" t="s">
        <v>14484</v>
      </c>
      <c r="B1836" s="1" t="s">
        <v>16852</v>
      </c>
      <c r="C1836">
        <v>5084</v>
      </c>
      <c r="D1836">
        <f t="shared" si="28"/>
        <v>5084</v>
      </c>
    </row>
    <row r="1837" spans="1:4" ht="15" customHeight="1" x14ac:dyDescent="0.25">
      <c r="A1837" s="1" t="s">
        <v>14483</v>
      </c>
      <c r="B1837" s="1" t="s">
        <v>16853</v>
      </c>
      <c r="C1837">
        <v>3193</v>
      </c>
      <c r="D1837">
        <f t="shared" si="28"/>
        <v>3193</v>
      </c>
    </row>
    <row r="1838" spans="1:4" ht="15" customHeight="1" x14ac:dyDescent="0.25">
      <c r="A1838" s="1" t="s">
        <v>8700</v>
      </c>
      <c r="B1838" s="1" t="s">
        <v>8699</v>
      </c>
      <c r="C1838">
        <v>4410</v>
      </c>
      <c r="D1838">
        <f t="shared" si="28"/>
        <v>4410</v>
      </c>
    </row>
    <row r="1839" spans="1:4" ht="15" customHeight="1" x14ac:dyDescent="0.25">
      <c r="A1839" s="1" t="s">
        <v>14482</v>
      </c>
      <c r="B1839" s="1" t="s">
        <v>16854</v>
      </c>
      <c r="C1839">
        <v>4410</v>
      </c>
      <c r="D1839">
        <f t="shared" si="28"/>
        <v>4410</v>
      </c>
    </row>
    <row r="1840" spans="1:4" ht="15" customHeight="1" x14ac:dyDescent="0.25">
      <c r="A1840" s="1" t="s">
        <v>8702</v>
      </c>
      <c r="B1840" s="1" t="s">
        <v>8701</v>
      </c>
      <c r="C1840">
        <v>4410</v>
      </c>
      <c r="D1840">
        <f t="shared" si="28"/>
        <v>4410</v>
      </c>
    </row>
    <row r="1841" spans="1:4" ht="15" customHeight="1" x14ac:dyDescent="0.25">
      <c r="A1841" s="1" t="s">
        <v>14481</v>
      </c>
      <c r="B1841" s="1" t="s">
        <v>16855</v>
      </c>
      <c r="C1841">
        <v>4410</v>
      </c>
      <c r="D1841">
        <f t="shared" si="28"/>
        <v>4410</v>
      </c>
    </row>
    <row r="1842" spans="1:4" ht="15" customHeight="1" x14ac:dyDescent="0.25">
      <c r="A1842" s="1" t="s">
        <v>14480</v>
      </c>
      <c r="B1842" s="1" t="s">
        <v>16856</v>
      </c>
      <c r="C1842">
        <v>10585</v>
      </c>
      <c r="D1842">
        <f t="shared" si="28"/>
        <v>10585</v>
      </c>
    </row>
    <row r="1843" spans="1:4" ht="15" customHeight="1" x14ac:dyDescent="0.25">
      <c r="A1843" s="1" t="s">
        <v>8696</v>
      </c>
      <c r="B1843" s="1" t="s">
        <v>8695</v>
      </c>
      <c r="C1843">
        <v>4956</v>
      </c>
      <c r="D1843">
        <f t="shared" si="28"/>
        <v>4956</v>
      </c>
    </row>
    <row r="1844" spans="1:4" ht="15" customHeight="1" x14ac:dyDescent="0.25">
      <c r="A1844" s="1" t="s">
        <v>14479</v>
      </c>
      <c r="B1844" s="1" t="s">
        <v>16857</v>
      </c>
      <c r="C1844">
        <v>4956</v>
      </c>
      <c r="D1844">
        <f t="shared" si="28"/>
        <v>4956</v>
      </c>
    </row>
    <row r="1845" spans="1:4" ht="15" customHeight="1" x14ac:dyDescent="0.25">
      <c r="A1845" s="1" t="s">
        <v>8698</v>
      </c>
      <c r="B1845" s="1" t="s">
        <v>8697</v>
      </c>
      <c r="C1845">
        <v>4956</v>
      </c>
      <c r="D1845">
        <f t="shared" si="28"/>
        <v>4956</v>
      </c>
    </row>
    <row r="1846" spans="1:4" ht="15" customHeight="1" x14ac:dyDescent="0.25">
      <c r="A1846" s="1" t="s">
        <v>14478</v>
      </c>
      <c r="B1846" s="1" t="s">
        <v>16858</v>
      </c>
      <c r="C1846">
        <v>4956</v>
      </c>
      <c r="D1846">
        <f t="shared" si="28"/>
        <v>4956</v>
      </c>
    </row>
    <row r="1847" spans="1:4" ht="15" customHeight="1" x14ac:dyDescent="0.25">
      <c r="A1847" s="1" t="s">
        <v>14477</v>
      </c>
      <c r="B1847" s="1" t="s">
        <v>16859</v>
      </c>
      <c r="C1847">
        <v>7777</v>
      </c>
      <c r="D1847">
        <f t="shared" si="28"/>
        <v>7777</v>
      </c>
    </row>
    <row r="1848" spans="1:4" ht="15" customHeight="1" x14ac:dyDescent="0.25">
      <c r="A1848" s="1" t="s">
        <v>8694</v>
      </c>
      <c r="B1848" s="1" t="s">
        <v>8693</v>
      </c>
      <c r="C1848">
        <v>7777</v>
      </c>
      <c r="D1848">
        <f t="shared" si="28"/>
        <v>7777</v>
      </c>
    </row>
    <row r="1849" spans="1:4" ht="15" customHeight="1" x14ac:dyDescent="0.25">
      <c r="A1849" s="1" t="s">
        <v>14476</v>
      </c>
      <c r="B1849" s="1" t="s">
        <v>16860</v>
      </c>
      <c r="C1849">
        <v>7777</v>
      </c>
      <c r="D1849">
        <f t="shared" si="28"/>
        <v>7777</v>
      </c>
    </row>
    <row r="1850" spans="1:4" ht="15" customHeight="1" x14ac:dyDescent="0.25">
      <c r="A1850" s="1" t="s">
        <v>14475</v>
      </c>
      <c r="B1850" s="1" t="s">
        <v>16861</v>
      </c>
      <c r="C1850">
        <v>7777</v>
      </c>
      <c r="D1850">
        <f t="shared" si="28"/>
        <v>7777</v>
      </c>
    </row>
    <row r="1851" spans="1:4" ht="15" customHeight="1" x14ac:dyDescent="0.25">
      <c r="A1851" s="1" t="s">
        <v>8692</v>
      </c>
      <c r="B1851" s="1" t="s">
        <v>8691</v>
      </c>
      <c r="C1851">
        <v>10197</v>
      </c>
      <c r="D1851">
        <f t="shared" si="28"/>
        <v>10197</v>
      </c>
    </row>
    <row r="1852" spans="1:4" ht="15" customHeight="1" x14ac:dyDescent="0.25">
      <c r="A1852" s="1" t="s">
        <v>14474</v>
      </c>
      <c r="B1852" s="1" t="s">
        <v>16862</v>
      </c>
      <c r="C1852">
        <v>10197</v>
      </c>
      <c r="D1852">
        <f t="shared" si="28"/>
        <v>10197</v>
      </c>
    </row>
    <row r="1853" spans="1:4" ht="15" customHeight="1" x14ac:dyDescent="0.25">
      <c r="A1853" s="1" t="s">
        <v>14473</v>
      </c>
      <c r="B1853" s="1" t="s">
        <v>16863</v>
      </c>
      <c r="C1853">
        <v>13577</v>
      </c>
      <c r="D1853">
        <f t="shared" si="28"/>
        <v>13577</v>
      </c>
    </row>
    <row r="1854" spans="1:4" ht="15" customHeight="1" x14ac:dyDescent="0.25">
      <c r="A1854" s="1" t="s">
        <v>8690</v>
      </c>
      <c r="B1854" s="1" t="s">
        <v>8689</v>
      </c>
      <c r="C1854">
        <v>13577</v>
      </c>
      <c r="D1854">
        <f t="shared" si="28"/>
        <v>13577</v>
      </c>
    </row>
    <row r="1855" spans="1:4" ht="15" customHeight="1" x14ac:dyDescent="0.25">
      <c r="A1855" s="1" t="s">
        <v>14472</v>
      </c>
      <c r="B1855" s="1" t="s">
        <v>16864</v>
      </c>
      <c r="C1855">
        <v>14839</v>
      </c>
      <c r="D1855">
        <f t="shared" si="28"/>
        <v>14839</v>
      </c>
    </row>
    <row r="1856" spans="1:4" ht="15" customHeight="1" x14ac:dyDescent="0.25">
      <c r="A1856" s="1" t="s">
        <v>8688</v>
      </c>
      <c r="B1856" s="1" t="s">
        <v>8687</v>
      </c>
      <c r="C1856">
        <v>14839</v>
      </c>
      <c r="D1856">
        <f t="shared" si="28"/>
        <v>14839</v>
      </c>
    </row>
    <row r="1857" spans="1:4" ht="15" customHeight="1" x14ac:dyDescent="0.25">
      <c r="A1857" s="1" t="s">
        <v>8686</v>
      </c>
      <c r="B1857" s="1" t="s">
        <v>8685</v>
      </c>
      <c r="C1857">
        <v>20214</v>
      </c>
      <c r="D1857">
        <f t="shared" si="28"/>
        <v>20214</v>
      </c>
    </row>
    <row r="1858" spans="1:4" ht="15" customHeight="1" x14ac:dyDescent="0.25">
      <c r="A1858" s="1" t="s">
        <v>14471</v>
      </c>
      <c r="B1858" s="1" t="s">
        <v>16865</v>
      </c>
      <c r="C1858">
        <v>20214</v>
      </c>
      <c r="D1858">
        <f t="shared" si="28"/>
        <v>20214</v>
      </c>
    </row>
    <row r="1859" spans="1:4" ht="15" customHeight="1" x14ac:dyDescent="0.25">
      <c r="A1859" s="1" t="s">
        <v>8684</v>
      </c>
      <c r="B1859" s="1" t="s">
        <v>8683</v>
      </c>
      <c r="C1859">
        <v>40726</v>
      </c>
      <c r="D1859">
        <f t="shared" si="28"/>
        <v>40726</v>
      </c>
    </row>
    <row r="1860" spans="1:4" ht="15" customHeight="1" x14ac:dyDescent="0.25">
      <c r="A1860" s="1" t="s">
        <v>14470</v>
      </c>
      <c r="B1860" s="1" t="s">
        <v>16866</v>
      </c>
      <c r="C1860">
        <v>40726</v>
      </c>
      <c r="D1860">
        <f t="shared" si="28"/>
        <v>40726</v>
      </c>
    </row>
    <row r="1861" spans="1:4" ht="15" customHeight="1" x14ac:dyDescent="0.25">
      <c r="A1861" s="1" t="s">
        <v>14469</v>
      </c>
      <c r="B1861" s="1" t="s">
        <v>16867</v>
      </c>
      <c r="C1861">
        <v>47064</v>
      </c>
      <c r="D1861">
        <f t="shared" si="28"/>
        <v>47064</v>
      </c>
    </row>
    <row r="1862" spans="1:4" ht="15" customHeight="1" x14ac:dyDescent="0.25">
      <c r="A1862" s="1" t="s">
        <v>14468</v>
      </c>
      <c r="B1862" s="1" t="s">
        <v>16868</v>
      </c>
      <c r="C1862">
        <v>63313</v>
      </c>
      <c r="D1862">
        <f t="shared" si="28"/>
        <v>63313</v>
      </c>
    </row>
    <row r="1863" spans="1:4" ht="15" customHeight="1" x14ac:dyDescent="0.25">
      <c r="A1863" s="1" t="s">
        <v>14467</v>
      </c>
      <c r="B1863" s="1" t="s">
        <v>16869</v>
      </c>
      <c r="C1863">
        <v>108385</v>
      </c>
      <c r="D1863">
        <f t="shared" ref="D1863:D1926" si="29">ROUND(C1863*(1-$B$3),0)</f>
        <v>108385</v>
      </c>
    </row>
    <row r="1864" spans="1:4" ht="15" customHeight="1" x14ac:dyDescent="0.25">
      <c r="A1864" s="1" t="s">
        <v>14466</v>
      </c>
      <c r="B1864" s="1" t="s">
        <v>16870</v>
      </c>
      <c r="C1864">
        <v>120472</v>
      </c>
      <c r="D1864">
        <f t="shared" si="29"/>
        <v>120472</v>
      </c>
    </row>
    <row r="1865" spans="1:4" ht="15" customHeight="1" x14ac:dyDescent="0.25">
      <c r="A1865" s="1" t="s">
        <v>8662</v>
      </c>
      <c r="B1865" s="1" t="s">
        <v>14465</v>
      </c>
      <c r="C1865">
        <v>253</v>
      </c>
      <c r="D1865">
        <f t="shared" si="29"/>
        <v>253</v>
      </c>
    </row>
    <row r="1866" spans="1:4" ht="15" customHeight="1" x14ac:dyDescent="0.25">
      <c r="A1866" s="1" t="s">
        <v>8661</v>
      </c>
      <c r="B1866" s="1" t="s">
        <v>14464</v>
      </c>
      <c r="C1866">
        <v>253</v>
      </c>
      <c r="D1866">
        <f t="shared" si="29"/>
        <v>253</v>
      </c>
    </row>
    <row r="1867" spans="1:4" ht="15" customHeight="1" x14ac:dyDescent="0.25">
      <c r="A1867" s="1" t="s">
        <v>8660</v>
      </c>
      <c r="B1867" s="1" t="s">
        <v>14463</v>
      </c>
      <c r="C1867">
        <v>855</v>
      </c>
      <c r="D1867">
        <f t="shared" si="29"/>
        <v>855</v>
      </c>
    </row>
    <row r="1868" spans="1:4" ht="15" customHeight="1" x14ac:dyDescent="0.25">
      <c r="A1868" s="1" t="s">
        <v>14462</v>
      </c>
      <c r="B1868" s="1" t="s">
        <v>14461</v>
      </c>
      <c r="C1868">
        <v>855</v>
      </c>
      <c r="D1868">
        <f t="shared" si="29"/>
        <v>855</v>
      </c>
    </row>
    <row r="1869" spans="1:4" ht="15" customHeight="1" x14ac:dyDescent="0.25">
      <c r="A1869" s="1" t="s">
        <v>14460</v>
      </c>
      <c r="B1869" s="1" t="s">
        <v>14459</v>
      </c>
      <c r="C1869">
        <v>908</v>
      </c>
      <c r="D1869">
        <f t="shared" si="29"/>
        <v>908</v>
      </c>
    </row>
    <row r="1870" spans="1:4" ht="15" customHeight="1" x14ac:dyDescent="0.25">
      <c r="A1870" s="1" t="s">
        <v>14458</v>
      </c>
      <c r="B1870" s="1" t="s">
        <v>14457</v>
      </c>
      <c r="C1870">
        <v>2821</v>
      </c>
      <c r="D1870">
        <f t="shared" si="29"/>
        <v>2821</v>
      </c>
    </row>
    <row r="1871" spans="1:4" ht="15" customHeight="1" x14ac:dyDescent="0.25">
      <c r="A1871" s="1" t="s">
        <v>14456</v>
      </c>
      <c r="B1871" s="1" t="s">
        <v>14455</v>
      </c>
      <c r="C1871">
        <v>3680</v>
      </c>
      <c r="D1871">
        <f t="shared" si="29"/>
        <v>3680</v>
      </c>
    </row>
    <row r="1872" spans="1:4" ht="15" customHeight="1" x14ac:dyDescent="0.25">
      <c r="A1872" s="1" t="s">
        <v>14454</v>
      </c>
      <c r="B1872" s="1" t="s">
        <v>14453</v>
      </c>
      <c r="C1872">
        <v>859</v>
      </c>
      <c r="D1872">
        <f t="shared" si="29"/>
        <v>859</v>
      </c>
    </row>
    <row r="1873" spans="1:4" ht="15" customHeight="1" x14ac:dyDescent="0.25">
      <c r="A1873" s="1" t="s">
        <v>14452</v>
      </c>
      <c r="B1873" s="1" t="s">
        <v>14451</v>
      </c>
      <c r="C1873">
        <v>859</v>
      </c>
      <c r="D1873">
        <f t="shared" si="29"/>
        <v>859</v>
      </c>
    </row>
    <row r="1874" spans="1:4" ht="15" customHeight="1" x14ac:dyDescent="0.25">
      <c r="A1874" s="1" t="s">
        <v>14450</v>
      </c>
      <c r="B1874" s="1" t="s">
        <v>14449</v>
      </c>
      <c r="C1874">
        <v>859</v>
      </c>
      <c r="D1874">
        <f t="shared" si="29"/>
        <v>859</v>
      </c>
    </row>
    <row r="1875" spans="1:4" ht="15" customHeight="1" x14ac:dyDescent="0.25">
      <c r="A1875" s="1" t="s">
        <v>14448</v>
      </c>
      <c r="B1875" s="1" t="s">
        <v>14447</v>
      </c>
      <c r="C1875">
        <v>859</v>
      </c>
      <c r="D1875">
        <f t="shared" si="29"/>
        <v>859</v>
      </c>
    </row>
    <row r="1876" spans="1:4" ht="15" customHeight="1" x14ac:dyDescent="0.25">
      <c r="A1876" s="1" t="s">
        <v>14446</v>
      </c>
      <c r="B1876" s="1" t="s">
        <v>14445</v>
      </c>
      <c r="C1876">
        <v>859</v>
      </c>
      <c r="D1876">
        <f t="shared" si="29"/>
        <v>859</v>
      </c>
    </row>
    <row r="1877" spans="1:4" ht="15" customHeight="1" x14ac:dyDescent="0.25">
      <c r="A1877" s="1" t="s">
        <v>14444</v>
      </c>
      <c r="B1877" s="1" t="s">
        <v>14443</v>
      </c>
      <c r="C1877">
        <v>859</v>
      </c>
      <c r="D1877">
        <f t="shared" si="29"/>
        <v>859</v>
      </c>
    </row>
    <row r="1878" spans="1:4" ht="15" customHeight="1" x14ac:dyDescent="0.25">
      <c r="A1878" s="1" t="s">
        <v>8682</v>
      </c>
      <c r="B1878" s="1" t="s">
        <v>16871</v>
      </c>
      <c r="C1878">
        <v>2617</v>
      </c>
      <c r="D1878">
        <f t="shared" si="29"/>
        <v>2617</v>
      </c>
    </row>
    <row r="1879" spans="1:4" ht="15" customHeight="1" x14ac:dyDescent="0.25">
      <c r="A1879" s="1" t="s">
        <v>8681</v>
      </c>
      <c r="B1879" s="1" t="s">
        <v>16872</v>
      </c>
      <c r="C1879">
        <v>2617</v>
      </c>
      <c r="D1879">
        <f t="shared" si="29"/>
        <v>2617</v>
      </c>
    </row>
    <row r="1880" spans="1:4" ht="15" customHeight="1" x14ac:dyDescent="0.25">
      <c r="A1880" s="1" t="s">
        <v>8680</v>
      </c>
      <c r="B1880" s="1" t="s">
        <v>16873</v>
      </c>
      <c r="C1880">
        <v>2617</v>
      </c>
      <c r="D1880">
        <f t="shared" si="29"/>
        <v>2617</v>
      </c>
    </row>
    <row r="1881" spans="1:4" ht="15" customHeight="1" x14ac:dyDescent="0.25">
      <c r="A1881" s="1" t="s">
        <v>8679</v>
      </c>
      <c r="B1881" s="1" t="s">
        <v>16874</v>
      </c>
      <c r="C1881">
        <v>2617</v>
      </c>
      <c r="D1881">
        <f t="shared" si="29"/>
        <v>2617</v>
      </c>
    </row>
    <row r="1882" spans="1:4" ht="15" customHeight="1" x14ac:dyDescent="0.25">
      <c r="A1882" s="1" t="s">
        <v>8678</v>
      </c>
      <c r="B1882" s="1" t="s">
        <v>16875</v>
      </c>
      <c r="C1882">
        <v>2617</v>
      </c>
      <c r="D1882">
        <f t="shared" si="29"/>
        <v>2617</v>
      </c>
    </row>
    <row r="1883" spans="1:4" ht="15" customHeight="1" x14ac:dyDescent="0.25">
      <c r="A1883" s="1" t="s">
        <v>8677</v>
      </c>
      <c r="B1883" s="1" t="s">
        <v>16876</v>
      </c>
      <c r="C1883">
        <v>2617</v>
      </c>
      <c r="D1883">
        <f t="shared" si="29"/>
        <v>2617</v>
      </c>
    </row>
    <row r="1884" spans="1:4" ht="15" customHeight="1" x14ac:dyDescent="0.25">
      <c r="A1884" s="1" t="s">
        <v>8676</v>
      </c>
      <c r="B1884" s="1" t="s">
        <v>16877</v>
      </c>
      <c r="C1884">
        <v>2617</v>
      </c>
      <c r="D1884">
        <f t="shared" si="29"/>
        <v>2617</v>
      </c>
    </row>
    <row r="1885" spans="1:4" ht="15" customHeight="1" x14ac:dyDescent="0.25">
      <c r="A1885" s="1" t="s">
        <v>8675</v>
      </c>
      <c r="B1885" s="1" t="s">
        <v>14442</v>
      </c>
      <c r="C1885">
        <v>2617</v>
      </c>
      <c r="D1885">
        <f t="shared" si="29"/>
        <v>2617</v>
      </c>
    </row>
    <row r="1886" spans="1:4" ht="15" customHeight="1" x14ac:dyDescent="0.25">
      <c r="A1886" s="1" t="s">
        <v>8674</v>
      </c>
      <c r="B1886" s="1" t="s">
        <v>16878</v>
      </c>
      <c r="C1886">
        <v>2617</v>
      </c>
      <c r="D1886">
        <f t="shared" si="29"/>
        <v>2617</v>
      </c>
    </row>
    <row r="1887" spans="1:4" ht="15" customHeight="1" x14ac:dyDescent="0.25">
      <c r="A1887" s="1" t="s">
        <v>8673</v>
      </c>
      <c r="B1887" s="1" t="s">
        <v>14441</v>
      </c>
      <c r="C1887">
        <v>2617</v>
      </c>
      <c r="D1887">
        <f t="shared" si="29"/>
        <v>2617</v>
      </c>
    </row>
    <row r="1888" spans="1:4" ht="15" customHeight="1" x14ac:dyDescent="0.25">
      <c r="A1888" s="1" t="s">
        <v>8672</v>
      </c>
      <c r="B1888" s="1" t="s">
        <v>14440</v>
      </c>
      <c r="C1888">
        <v>2760</v>
      </c>
      <c r="D1888">
        <f t="shared" si="29"/>
        <v>2760</v>
      </c>
    </row>
    <row r="1889" spans="1:4" ht="15" customHeight="1" x14ac:dyDescent="0.25">
      <c r="A1889" s="1" t="s">
        <v>8671</v>
      </c>
      <c r="B1889" s="1" t="s">
        <v>14439</v>
      </c>
      <c r="C1889">
        <v>2760</v>
      </c>
      <c r="D1889">
        <f t="shared" si="29"/>
        <v>2760</v>
      </c>
    </row>
    <row r="1890" spans="1:4" ht="15" customHeight="1" x14ac:dyDescent="0.25">
      <c r="A1890" s="1" t="s">
        <v>8670</v>
      </c>
      <c r="B1890" s="1" t="s">
        <v>14438</v>
      </c>
      <c r="C1890">
        <v>3009</v>
      </c>
      <c r="D1890">
        <f t="shared" si="29"/>
        <v>3009</v>
      </c>
    </row>
    <row r="1891" spans="1:4" ht="15" customHeight="1" x14ac:dyDescent="0.25">
      <c r="A1891" s="1" t="s">
        <v>8669</v>
      </c>
      <c r="B1891" s="1" t="s">
        <v>14437</v>
      </c>
      <c r="C1891">
        <v>5468</v>
      </c>
      <c r="D1891">
        <f t="shared" si="29"/>
        <v>5468</v>
      </c>
    </row>
    <row r="1892" spans="1:4" ht="15" customHeight="1" x14ac:dyDescent="0.25">
      <c r="A1892" s="1" t="s">
        <v>8668</v>
      </c>
      <c r="B1892" s="1" t="s">
        <v>14436</v>
      </c>
      <c r="C1892">
        <v>5539</v>
      </c>
      <c r="D1892">
        <f t="shared" si="29"/>
        <v>5539</v>
      </c>
    </row>
    <row r="1893" spans="1:4" ht="15" customHeight="1" x14ac:dyDescent="0.25">
      <c r="A1893" s="1" t="s">
        <v>8667</v>
      </c>
      <c r="B1893" s="1" t="s">
        <v>14435</v>
      </c>
      <c r="C1893">
        <v>6010</v>
      </c>
      <c r="D1893">
        <f t="shared" si="29"/>
        <v>6010</v>
      </c>
    </row>
    <row r="1894" spans="1:4" ht="15" customHeight="1" x14ac:dyDescent="0.25">
      <c r="A1894" s="1" t="s">
        <v>8666</v>
      </c>
      <c r="B1894" s="1" t="s">
        <v>14434</v>
      </c>
      <c r="C1894">
        <v>7015</v>
      </c>
      <c r="D1894">
        <f t="shared" si="29"/>
        <v>7015</v>
      </c>
    </row>
    <row r="1895" spans="1:4" ht="15" customHeight="1" x14ac:dyDescent="0.25">
      <c r="A1895" s="1" t="s">
        <v>8665</v>
      </c>
      <c r="B1895" s="1" t="s">
        <v>14433</v>
      </c>
      <c r="C1895">
        <v>7015</v>
      </c>
      <c r="D1895">
        <f t="shared" si="29"/>
        <v>7015</v>
      </c>
    </row>
    <row r="1896" spans="1:4" ht="15" customHeight="1" x14ac:dyDescent="0.25">
      <c r="A1896" s="1" t="s">
        <v>8664</v>
      </c>
      <c r="B1896" s="1" t="s">
        <v>14432</v>
      </c>
      <c r="C1896">
        <v>8484</v>
      </c>
      <c r="D1896">
        <f t="shared" si="29"/>
        <v>8484</v>
      </c>
    </row>
    <row r="1897" spans="1:4" ht="15" customHeight="1" x14ac:dyDescent="0.25">
      <c r="A1897" s="1" t="s">
        <v>8663</v>
      </c>
      <c r="B1897" s="1" t="s">
        <v>14431</v>
      </c>
      <c r="C1897">
        <v>16255</v>
      </c>
      <c r="D1897">
        <f t="shared" si="29"/>
        <v>16255</v>
      </c>
    </row>
    <row r="1898" spans="1:4" ht="15" customHeight="1" x14ac:dyDescent="0.25">
      <c r="A1898" s="1" t="s">
        <v>14430</v>
      </c>
      <c r="B1898" s="1" t="s">
        <v>14429</v>
      </c>
      <c r="C1898">
        <v>16255</v>
      </c>
      <c r="D1898">
        <f t="shared" si="29"/>
        <v>16255</v>
      </c>
    </row>
    <row r="1899" spans="1:4" ht="15" customHeight="1" x14ac:dyDescent="0.25">
      <c r="A1899" s="1" t="s">
        <v>14428</v>
      </c>
      <c r="B1899" s="1" t="s">
        <v>14427</v>
      </c>
      <c r="C1899">
        <v>16255</v>
      </c>
      <c r="D1899">
        <f t="shared" si="29"/>
        <v>16255</v>
      </c>
    </row>
    <row r="1900" spans="1:4" ht="15" customHeight="1" x14ac:dyDescent="0.25">
      <c r="A1900" s="1" t="s">
        <v>14426</v>
      </c>
      <c r="B1900" s="1" t="s">
        <v>14425</v>
      </c>
      <c r="C1900">
        <v>16255</v>
      </c>
      <c r="D1900">
        <f t="shared" si="29"/>
        <v>16255</v>
      </c>
    </row>
    <row r="1901" spans="1:4" ht="15" customHeight="1" x14ac:dyDescent="0.25">
      <c r="A1901" s="1" t="s">
        <v>14424</v>
      </c>
      <c r="B1901" s="1" t="s">
        <v>14423</v>
      </c>
      <c r="C1901">
        <v>17560</v>
      </c>
      <c r="D1901">
        <f t="shared" si="29"/>
        <v>17560</v>
      </c>
    </row>
    <row r="1902" spans="1:4" ht="15" customHeight="1" x14ac:dyDescent="0.25">
      <c r="A1902" s="1" t="s">
        <v>14422</v>
      </c>
      <c r="B1902" s="1" t="s">
        <v>14421</v>
      </c>
      <c r="C1902">
        <v>20355</v>
      </c>
      <c r="D1902">
        <f t="shared" si="29"/>
        <v>20355</v>
      </c>
    </row>
    <row r="1903" spans="1:4" ht="15" customHeight="1" x14ac:dyDescent="0.25">
      <c r="A1903" s="1" t="s">
        <v>14420</v>
      </c>
      <c r="B1903" s="1" t="s">
        <v>14419</v>
      </c>
      <c r="C1903">
        <v>20355</v>
      </c>
      <c r="D1903">
        <f t="shared" si="29"/>
        <v>20355</v>
      </c>
    </row>
    <row r="1904" spans="1:4" ht="15" customHeight="1" x14ac:dyDescent="0.25">
      <c r="A1904" s="1" t="s">
        <v>14418</v>
      </c>
      <c r="B1904" s="1" t="s">
        <v>14417</v>
      </c>
      <c r="C1904">
        <v>577</v>
      </c>
      <c r="D1904">
        <f t="shared" si="29"/>
        <v>577</v>
      </c>
    </row>
    <row r="1905" spans="1:4" ht="15" customHeight="1" x14ac:dyDescent="0.25">
      <c r="A1905" s="1" t="s">
        <v>14416</v>
      </c>
      <c r="B1905" s="1" t="s">
        <v>14415</v>
      </c>
      <c r="C1905">
        <v>1315</v>
      </c>
      <c r="D1905">
        <f t="shared" si="29"/>
        <v>1315</v>
      </c>
    </row>
    <row r="1906" spans="1:4" ht="15" customHeight="1" x14ac:dyDescent="0.25">
      <c r="A1906" s="1" t="s">
        <v>14414</v>
      </c>
      <c r="B1906" s="1" t="s">
        <v>14413</v>
      </c>
      <c r="C1906">
        <v>1675</v>
      </c>
      <c r="D1906">
        <f t="shared" si="29"/>
        <v>1675</v>
      </c>
    </row>
    <row r="1907" spans="1:4" ht="15" customHeight="1" x14ac:dyDescent="0.25">
      <c r="A1907" s="1" t="s">
        <v>14412</v>
      </c>
      <c r="B1907" s="1" t="s">
        <v>14411</v>
      </c>
      <c r="C1907">
        <v>3034</v>
      </c>
      <c r="D1907">
        <f t="shared" si="29"/>
        <v>3034</v>
      </c>
    </row>
    <row r="1908" spans="1:4" ht="15" customHeight="1" x14ac:dyDescent="0.25">
      <c r="A1908" s="1" t="s">
        <v>7016</v>
      </c>
      <c r="B1908" s="1" t="s">
        <v>7015</v>
      </c>
      <c r="C1908">
        <v>2176</v>
      </c>
      <c r="D1908">
        <f t="shared" si="29"/>
        <v>2176</v>
      </c>
    </row>
    <row r="1909" spans="1:4" ht="15" customHeight="1" x14ac:dyDescent="0.25">
      <c r="A1909" s="1" t="s">
        <v>7014</v>
      </c>
      <c r="B1909" s="1" t="s">
        <v>7013</v>
      </c>
      <c r="C1909">
        <v>2176</v>
      </c>
      <c r="D1909">
        <f t="shared" si="29"/>
        <v>2176</v>
      </c>
    </row>
    <row r="1910" spans="1:4" ht="15" customHeight="1" x14ac:dyDescent="0.25">
      <c r="A1910" s="1" t="s">
        <v>7012</v>
      </c>
      <c r="B1910" s="1" t="s">
        <v>7011</v>
      </c>
      <c r="C1910">
        <v>2176</v>
      </c>
      <c r="D1910">
        <f t="shared" si="29"/>
        <v>2176</v>
      </c>
    </row>
    <row r="1911" spans="1:4" ht="15" customHeight="1" x14ac:dyDescent="0.25">
      <c r="A1911" s="1" t="s">
        <v>7010</v>
      </c>
      <c r="B1911" s="1" t="s">
        <v>7009</v>
      </c>
      <c r="C1911">
        <v>2176</v>
      </c>
      <c r="D1911">
        <f t="shared" si="29"/>
        <v>2176</v>
      </c>
    </row>
    <row r="1912" spans="1:4" ht="15" customHeight="1" x14ac:dyDescent="0.25">
      <c r="A1912" s="1" t="s">
        <v>7008</v>
      </c>
      <c r="B1912" s="1" t="s">
        <v>7007</v>
      </c>
      <c r="C1912">
        <v>2176</v>
      </c>
      <c r="D1912">
        <f t="shared" si="29"/>
        <v>2176</v>
      </c>
    </row>
    <row r="1913" spans="1:4" ht="15" customHeight="1" x14ac:dyDescent="0.25">
      <c r="A1913" s="1" t="s">
        <v>7006</v>
      </c>
      <c r="B1913" s="1" t="s">
        <v>16879</v>
      </c>
      <c r="C1913">
        <v>3113</v>
      </c>
      <c r="D1913">
        <f t="shared" si="29"/>
        <v>3113</v>
      </c>
    </row>
    <row r="1914" spans="1:4" ht="15" customHeight="1" x14ac:dyDescent="0.25">
      <c r="A1914" s="1" t="s">
        <v>7005</v>
      </c>
      <c r="B1914" s="1" t="s">
        <v>16880</v>
      </c>
      <c r="C1914">
        <v>3113</v>
      </c>
      <c r="D1914">
        <f t="shared" si="29"/>
        <v>3113</v>
      </c>
    </row>
    <row r="1915" spans="1:4" ht="15" customHeight="1" x14ac:dyDescent="0.25">
      <c r="A1915" s="1" t="s">
        <v>7004</v>
      </c>
      <c r="B1915" s="1" t="s">
        <v>7003</v>
      </c>
      <c r="C1915">
        <v>2176</v>
      </c>
      <c r="D1915">
        <f t="shared" si="29"/>
        <v>2176</v>
      </c>
    </row>
    <row r="1916" spans="1:4" ht="15" customHeight="1" x14ac:dyDescent="0.25">
      <c r="A1916" s="1" t="s">
        <v>7002</v>
      </c>
      <c r="B1916" s="1" t="s">
        <v>7001</v>
      </c>
      <c r="C1916">
        <v>2176</v>
      </c>
      <c r="D1916">
        <f t="shared" si="29"/>
        <v>2176</v>
      </c>
    </row>
    <row r="1917" spans="1:4" ht="15" customHeight="1" x14ac:dyDescent="0.25">
      <c r="A1917" s="1" t="s">
        <v>7000</v>
      </c>
      <c r="B1917" s="1" t="s">
        <v>6999</v>
      </c>
      <c r="C1917">
        <v>2176</v>
      </c>
      <c r="D1917">
        <f t="shared" si="29"/>
        <v>2176</v>
      </c>
    </row>
    <row r="1918" spans="1:4" ht="15" customHeight="1" x14ac:dyDescent="0.25">
      <c r="A1918" s="1" t="s">
        <v>6998</v>
      </c>
      <c r="B1918" s="1" t="s">
        <v>6997</v>
      </c>
      <c r="C1918">
        <v>2176</v>
      </c>
      <c r="D1918">
        <f t="shared" si="29"/>
        <v>2176</v>
      </c>
    </row>
    <row r="1919" spans="1:4" ht="15" customHeight="1" x14ac:dyDescent="0.25">
      <c r="A1919" s="1" t="s">
        <v>6996</v>
      </c>
      <c r="B1919" s="1" t="s">
        <v>6995</v>
      </c>
      <c r="C1919">
        <v>2176</v>
      </c>
      <c r="D1919">
        <f t="shared" si="29"/>
        <v>2176</v>
      </c>
    </row>
    <row r="1920" spans="1:4" ht="15" customHeight="1" x14ac:dyDescent="0.25">
      <c r="A1920" s="1" t="s">
        <v>6994</v>
      </c>
      <c r="B1920" s="1" t="s">
        <v>16881</v>
      </c>
      <c r="C1920">
        <v>3113</v>
      </c>
      <c r="D1920">
        <f t="shared" si="29"/>
        <v>3113</v>
      </c>
    </row>
    <row r="1921" spans="1:4" ht="15" customHeight="1" x14ac:dyDescent="0.25">
      <c r="A1921" s="1" t="s">
        <v>6993</v>
      </c>
      <c r="B1921" s="1" t="s">
        <v>16882</v>
      </c>
      <c r="C1921">
        <v>3113</v>
      </c>
      <c r="D1921">
        <f t="shared" si="29"/>
        <v>3113</v>
      </c>
    </row>
    <row r="1922" spans="1:4" ht="15" customHeight="1" x14ac:dyDescent="0.25">
      <c r="A1922" s="1" t="s">
        <v>6992</v>
      </c>
      <c r="B1922" s="1" t="s">
        <v>6991</v>
      </c>
      <c r="C1922">
        <v>2406</v>
      </c>
      <c r="D1922">
        <f t="shared" si="29"/>
        <v>2406</v>
      </c>
    </row>
    <row r="1923" spans="1:4" ht="15" customHeight="1" x14ac:dyDescent="0.25">
      <c r="A1923" s="1" t="s">
        <v>6990</v>
      </c>
      <c r="B1923" s="1" t="s">
        <v>6989</v>
      </c>
      <c r="C1923">
        <v>2406</v>
      </c>
      <c r="D1923">
        <f t="shared" si="29"/>
        <v>2406</v>
      </c>
    </row>
    <row r="1924" spans="1:4" ht="15" customHeight="1" x14ac:dyDescent="0.25">
      <c r="A1924" s="1" t="s">
        <v>6988</v>
      </c>
      <c r="B1924" s="1" t="s">
        <v>6987</v>
      </c>
      <c r="C1924">
        <v>2406</v>
      </c>
      <c r="D1924">
        <f t="shared" si="29"/>
        <v>2406</v>
      </c>
    </row>
    <row r="1925" spans="1:4" ht="15" customHeight="1" x14ac:dyDescent="0.25">
      <c r="A1925" s="1" t="s">
        <v>6986</v>
      </c>
      <c r="B1925" s="1" t="s">
        <v>6985</v>
      </c>
      <c r="C1925">
        <v>2406</v>
      </c>
      <c r="D1925">
        <f t="shared" si="29"/>
        <v>2406</v>
      </c>
    </row>
    <row r="1926" spans="1:4" ht="15" customHeight="1" x14ac:dyDescent="0.25">
      <c r="A1926" s="1" t="s">
        <v>6984</v>
      </c>
      <c r="B1926" s="1" t="s">
        <v>6983</v>
      </c>
      <c r="C1926">
        <v>2406</v>
      </c>
      <c r="D1926">
        <f t="shared" si="29"/>
        <v>2406</v>
      </c>
    </row>
    <row r="1927" spans="1:4" ht="15" customHeight="1" x14ac:dyDescent="0.25">
      <c r="A1927" s="1" t="s">
        <v>6982</v>
      </c>
      <c r="B1927" s="1" t="s">
        <v>16883</v>
      </c>
      <c r="C1927">
        <v>3490</v>
      </c>
      <c r="D1927">
        <f t="shared" ref="D1927:D1990" si="30">ROUND(C1927*(1-$B$3),0)</f>
        <v>3490</v>
      </c>
    </row>
    <row r="1928" spans="1:4" ht="15" customHeight="1" x14ac:dyDescent="0.25">
      <c r="A1928" s="1" t="s">
        <v>6981</v>
      </c>
      <c r="B1928" s="1" t="s">
        <v>16884</v>
      </c>
      <c r="C1928">
        <v>3490</v>
      </c>
      <c r="D1928">
        <f t="shared" si="30"/>
        <v>3490</v>
      </c>
    </row>
    <row r="1929" spans="1:4" ht="15" customHeight="1" x14ac:dyDescent="0.25">
      <c r="A1929" s="1" t="s">
        <v>6980</v>
      </c>
      <c r="B1929" s="1" t="s">
        <v>6979</v>
      </c>
      <c r="C1929">
        <v>2406</v>
      </c>
      <c r="D1929">
        <f t="shared" si="30"/>
        <v>2406</v>
      </c>
    </row>
    <row r="1930" spans="1:4" ht="15" customHeight="1" x14ac:dyDescent="0.25">
      <c r="A1930" s="1" t="s">
        <v>6978</v>
      </c>
      <c r="B1930" s="1" t="s">
        <v>6977</v>
      </c>
      <c r="C1930">
        <v>2406</v>
      </c>
      <c r="D1930">
        <f t="shared" si="30"/>
        <v>2406</v>
      </c>
    </row>
    <row r="1931" spans="1:4" ht="15" customHeight="1" x14ac:dyDescent="0.25">
      <c r="A1931" s="1" t="s">
        <v>6976</v>
      </c>
      <c r="B1931" s="1" t="s">
        <v>6975</v>
      </c>
      <c r="C1931">
        <v>2406</v>
      </c>
      <c r="D1931">
        <f t="shared" si="30"/>
        <v>2406</v>
      </c>
    </row>
    <row r="1932" spans="1:4" ht="15" customHeight="1" x14ac:dyDescent="0.25">
      <c r="A1932" s="1" t="s">
        <v>6974</v>
      </c>
      <c r="B1932" s="1" t="s">
        <v>6973</v>
      </c>
      <c r="C1932">
        <v>2406</v>
      </c>
      <c r="D1932">
        <f t="shared" si="30"/>
        <v>2406</v>
      </c>
    </row>
    <row r="1933" spans="1:4" ht="15" customHeight="1" x14ac:dyDescent="0.25">
      <c r="A1933" s="1" t="s">
        <v>6972</v>
      </c>
      <c r="B1933" s="1" t="s">
        <v>6971</v>
      </c>
      <c r="C1933">
        <v>2406</v>
      </c>
      <c r="D1933">
        <f t="shared" si="30"/>
        <v>2406</v>
      </c>
    </row>
    <row r="1934" spans="1:4" ht="15" customHeight="1" x14ac:dyDescent="0.25">
      <c r="A1934" s="1" t="s">
        <v>6970</v>
      </c>
      <c r="B1934" s="1" t="s">
        <v>16885</v>
      </c>
      <c r="C1934">
        <v>3490</v>
      </c>
      <c r="D1934">
        <f t="shared" si="30"/>
        <v>3490</v>
      </c>
    </row>
    <row r="1935" spans="1:4" ht="15" customHeight="1" x14ac:dyDescent="0.25">
      <c r="A1935" s="1" t="s">
        <v>6969</v>
      </c>
      <c r="B1935" s="1" t="s">
        <v>16886</v>
      </c>
      <c r="C1935">
        <v>3490</v>
      </c>
      <c r="D1935">
        <f t="shared" si="30"/>
        <v>3490</v>
      </c>
    </row>
    <row r="1936" spans="1:4" ht="15" customHeight="1" x14ac:dyDescent="0.25">
      <c r="A1936" s="1" t="s">
        <v>6968</v>
      </c>
      <c r="B1936" s="1" t="s">
        <v>6967</v>
      </c>
      <c r="C1936">
        <v>2594</v>
      </c>
      <c r="D1936">
        <f t="shared" si="30"/>
        <v>2594</v>
      </c>
    </row>
    <row r="1937" spans="1:4" ht="15" customHeight="1" x14ac:dyDescent="0.25">
      <c r="A1937" s="1" t="s">
        <v>6966</v>
      </c>
      <c r="B1937" s="1" t="s">
        <v>6965</v>
      </c>
      <c r="C1937">
        <v>2594</v>
      </c>
      <c r="D1937">
        <f t="shared" si="30"/>
        <v>2594</v>
      </c>
    </row>
    <row r="1938" spans="1:4" ht="15" customHeight="1" x14ac:dyDescent="0.25">
      <c r="A1938" s="1" t="s">
        <v>6964</v>
      </c>
      <c r="B1938" s="1" t="s">
        <v>6963</v>
      </c>
      <c r="C1938">
        <v>2594</v>
      </c>
      <c r="D1938">
        <f t="shared" si="30"/>
        <v>2594</v>
      </c>
    </row>
    <row r="1939" spans="1:4" ht="15" customHeight="1" x14ac:dyDescent="0.25">
      <c r="A1939" s="1" t="s">
        <v>6962</v>
      </c>
      <c r="B1939" s="1" t="s">
        <v>6961</v>
      </c>
      <c r="C1939">
        <v>2594</v>
      </c>
      <c r="D1939">
        <f t="shared" si="30"/>
        <v>2594</v>
      </c>
    </row>
    <row r="1940" spans="1:4" ht="15" customHeight="1" x14ac:dyDescent="0.25">
      <c r="A1940" s="1" t="s">
        <v>6960</v>
      </c>
      <c r="B1940" s="1" t="s">
        <v>6959</v>
      </c>
      <c r="C1940">
        <v>2594</v>
      </c>
      <c r="D1940">
        <f t="shared" si="30"/>
        <v>2594</v>
      </c>
    </row>
    <row r="1941" spans="1:4" ht="15" customHeight="1" x14ac:dyDescent="0.25">
      <c r="A1941" s="1" t="s">
        <v>6958</v>
      </c>
      <c r="B1941" s="1" t="s">
        <v>16887</v>
      </c>
      <c r="C1941">
        <v>5084</v>
      </c>
      <c r="D1941">
        <f t="shared" si="30"/>
        <v>5084</v>
      </c>
    </row>
    <row r="1942" spans="1:4" ht="15" customHeight="1" x14ac:dyDescent="0.25">
      <c r="A1942" s="1" t="s">
        <v>6957</v>
      </c>
      <c r="B1942" s="1" t="s">
        <v>16888</v>
      </c>
      <c r="C1942">
        <v>5084</v>
      </c>
      <c r="D1942">
        <f t="shared" si="30"/>
        <v>5084</v>
      </c>
    </row>
    <row r="1943" spans="1:4" ht="15" customHeight="1" x14ac:dyDescent="0.25">
      <c r="A1943" s="1" t="s">
        <v>6956</v>
      </c>
      <c r="B1943" s="1" t="s">
        <v>6955</v>
      </c>
      <c r="C1943">
        <v>2594</v>
      </c>
      <c r="D1943">
        <f t="shared" si="30"/>
        <v>2594</v>
      </c>
    </row>
    <row r="1944" spans="1:4" ht="15" customHeight="1" x14ac:dyDescent="0.25">
      <c r="A1944" s="1" t="s">
        <v>6954</v>
      </c>
      <c r="B1944" s="1" t="s">
        <v>6953</v>
      </c>
      <c r="C1944">
        <v>2594</v>
      </c>
      <c r="D1944">
        <f t="shared" si="30"/>
        <v>2594</v>
      </c>
    </row>
    <row r="1945" spans="1:4" ht="15" customHeight="1" x14ac:dyDescent="0.25">
      <c r="A1945" s="1" t="s">
        <v>6952</v>
      </c>
      <c r="B1945" s="1" t="s">
        <v>6951</v>
      </c>
      <c r="C1945">
        <v>2594</v>
      </c>
      <c r="D1945">
        <f t="shared" si="30"/>
        <v>2594</v>
      </c>
    </row>
    <row r="1946" spans="1:4" ht="15" customHeight="1" x14ac:dyDescent="0.25">
      <c r="A1946" s="1" t="s">
        <v>6950</v>
      </c>
      <c r="B1946" s="1" t="s">
        <v>6949</v>
      </c>
      <c r="C1946">
        <v>2594</v>
      </c>
      <c r="D1946">
        <f t="shared" si="30"/>
        <v>2594</v>
      </c>
    </row>
    <row r="1947" spans="1:4" ht="15" customHeight="1" x14ac:dyDescent="0.25">
      <c r="A1947" s="1" t="s">
        <v>6948</v>
      </c>
      <c r="B1947" s="1" t="s">
        <v>6947</v>
      </c>
      <c r="C1947">
        <v>2594</v>
      </c>
      <c r="D1947">
        <f t="shared" si="30"/>
        <v>2594</v>
      </c>
    </row>
    <row r="1948" spans="1:4" ht="15" customHeight="1" x14ac:dyDescent="0.25">
      <c r="A1948" s="1" t="s">
        <v>6946</v>
      </c>
      <c r="B1948" s="1" t="s">
        <v>16889</v>
      </c>
      <c r="C1948">
        <v>5084</v>
      </c>
      <c r="D1948">
        <f t="shared" si="30"/>
        <v>5084</v>
      </c>
    </row>
    <row r="1949" spans="1:4" ht="15" customHeight="1" x14ac:dyDescent="0.25">
      <c r="A1949" s="1" t="s">
        <v>6945</v>
      </c>
      <c r="B1949" s="1" t="s">
        <v>16890</v>
      </c>
      <c r="C1949">
        <v>5084</v>
      </c>
      <c r="D1949">
        <f t="shared" si="30"/>
        <v>5084</v>
      </c>
    </row>
    <row r="1950" spans="1:4" ht="15" customHeight="1" x14ac:dyDescent="0.25">
      <c r="A1950" s="1" t="s">
        <v>6944</v>
      </c>
      <c r="B1950" s="1" t="s">
        <v>6943</v>
      </c>
      <c r="C1950">
        <v>3193</v>
      </c>
      <c r="D1950">
        <f t="shared" si="30"/>
        <v>3193</v>
      </c>
    </row>
    <row r="1951" spans="1:4" ht="15" customHeight="1" x14ac:dyDescent="0.25">
      <c r="A1951" s="1" t="s">
        <v>6942</v>
      </c>
      <c r="B1951" s="1" t="s">
        <v>6941</v>
      </c>
      <c r="C1951">
        <v>3193</v>
      </c>
      <c r="D1951">
        <f t="shared" si="30"/>
        <v>3193</v>
      </c>
    </row>
    <row r="1952" spans="1:4" ht="15" customHeight="1" x14ac:dyDescent="0.25">
      <c r="A1952" s="1" t="s">
        <v>6940</v>
      </c>
      <c r="B1952" s="1" t="s">
        <v>6939</v>
      </c>
      <c r="C1952">
        <v>3193</v>
      </c>
      <c r="D1952">
        <f t="shared" si="30"/>
        <v>3193</v>
      </c>
    </row>
    <row r="1953" spans="1:4" ht="15" customHeight="1" x14ac:dyDescent="0.25">
      <c r="A1953" s="1" t="s">
        <v>6938</v>
      </c>
      <c r="B1953" s="1" t="s">
        <v>6937</v>
      </c>
      <c r="C1953">
        <v>3193</v>
      </c>
      <c r="D1953">
        <f t="shared" si="30"/>
        <v>3193</v>
      </c>
    </row>
    <row r="1954" spans="1:4" ht="15" customHeight="1" x14ac:dyDescent="0.25">
      <c r="A1954" s="1" t="s">
        <v>6936</v>
      </c>
      <c r="B1954" s="1" t="s">
        <v>6935</v>
      </c>
      <c r="C1954">
        <v>3193</v>
      </c>
      <c r="D1954">
        <f t="shared" si="30"/>
        <v>3193</v>
      </c>
    </row>
    <row r="1955" spans="1:4" ht="15" customHeight="1" x14ac:dyDescent="0.25">
      <c r="A1955" s="1" t="s">
        <v>16891</v>
      </c>
      <c r="B1955" s="1" t="s">
        <v>16892</v>
      </c>
      <c r="C1955">
        <v>3193</v>
      </c>
      <c r="D1955">
        <f t="shared" si="30"/>
        <v>3193</v>
      </c>
    </row>
    <row r="1956" spans="1:4" ht="15" customHeight="1" x14ac:dyDescent="0.25">
      <c r="A1956" s="1" t="s">
        <v>6934</v>
      </c>
      <c r="B1956" s="1" t="s">
        <v>16893</v>
      </c>
      <c r="C1956">
        <v>5648</v>
      </c>
      <c r="D1956">
        <f t="shared" si="30"/>
        <v>5648</v>
      </c>
    </row>
    <row r="1957" spans="1:4" ht="15" customHeight="1" x14ac:dyDescent="0.25">
      <c r="A1957" s="1" t="s">
        <v>6933</v>
      </c>
      <c r="B1957" s="1" t="s">
        <v>16894</v>
      </c>
      <c r="C1957">
        <v>5648</v>
      </c>
      <c r="D1957">
        <f t="shared" si="30"/>
        <v>5648</v>
      </c>
    </row>
    <row r="1958" spans="1:4" ht="15" customHeight="1" x14ac:dyDescent="0.25">
      <c r="A1958" s="1" t="s">
        <v>6932</v>
      </c>
      <c r="B1958" s="1" t="s">
        <v>6931</v>
      </c>
      <c r="C1958">
        <v>3473</v>
      </c>
      <c r="D1958">
        <f t="shared" si="30"/>
        <v>3473</v>
      </c>
    </row>
    <row r="1959" spans="1:4" ht="15" customHeight="1" x14ac:dyDescent="0.25">
      <c r="A1959" s="1" t="s">
        <v>6930</v>
      </c>
      <c r="B1959" s="1" t="s">
        <v>6929</v>
      </c>
      <c r="C1959">
        <v>3473</v>
      </c>
      <c r="D1959">
        <f t="shared" si="30"/>
        <v>3473</v>
      </c>
    </row>
    <row r="1960" spans="1:4" ht="15" customHeight="1" x14ac:dyDescent="0.25">
      <c r="A1960" s="1" t="s">
        <v>6928</v>
      </c>
      <c r="B1960" s="1" t="s">
        <v>6927</v>
      </c>
      <c r="C1960">
        <v>3473</v>
      </c>
      <c r="D1960">
        <f t="shared" si="30"/>
        <v>3473</v>
      </c>
    </row>
    <row r="1961" spans="1:4" ht="15" customHeight="1" x14ac:dyDescent="0.25">
      <c r="A1961" s="1" t="s">
        <v>6926</v>
      </c>
      <c r="B1961" s="1" t="s">
        <v>6925</v>
      </c>
      <c r="C1961">
        <v>3473</v>
      </c>
      <c r="D1961">
        <f t="shared" si="30"/>
        <v>3473</v>
      </c>
    </row>
    <row r="1962" spans="1:4" ht="15" customHeight="1" x14ac:dyDescent="0.25">
      <c r="A1962" s="1" t="s">
        <v>6924</v>
      </c>
      <c r="B1962" s="1" t="s">
        <v>6923</v>
      </c>
      <c r="C1962">
        <v>3473</v>
      </c>
      <c r="D1962">
        <f t="shared" si="30"/>
        <v>3473</v>
      </c>
    </row>
    <row r="1963" spans="1:4" ht="15" customHeight="1" x14ac:dyDescent="0.25">
      <c r="A1963" s="1" t="s">
        <v>6922</v>
      </c>
      <c r="B1963" s="1" t="s">
        <v>16895</v>
      </c>
      <c r="C1963">
        <v>5782</v>
      </c>
      <c r="D1963">
        <f t="shared" si="30"/>
        <v>5782</v>
      </c>
    </row>
    <row r="1964" spans="1:4" ht="15" customHeight="1" x14ac:dyDescent="0.25">
      <c r="A1964" s="1" t="s">
        <v>6921</v>
      </c>
      <c r="B1964" s="1" t="s">
        <v>16896</v>
      </c>
      <c r="C1964">
        <v>5782</v>
      </c>
      <c r="D1964">
        <f t="shared" si="30"/>
        <v>5782</v>
      </c>
    </row>
    <row r="1965" spans="1:4" ht="15" customHeight="1" x14ac:dyDescent="0.25">
      <c r="A1965" s="1" t="s">
        <v>6920</v>
      </c>
      <c r="B1965" s="1" t="s">
        <v>6919</v>
      </c>
      <c r="C1965">
        <v>3473</v>
      </c>
      <c r="D1965">
        <f t="shared" si="30"/>
        <v>3473</v>
      </c>
    </row>
    <row r="1966" spans="1:4" ht="15" customHeight="1" x14ac:dyDescent="0.25">
      <c r="A1966" s="1" t="s">
        <v>6918</v>
      </c>
      <c r="B1966" s="1" t="s">
        <v>6917</v>
      </c>
      <c r="C1966">
        <v>3473</v>
      </c>
      <c r="D1966">
        <f t="shared" si="30"/>
        <v>3473</v>
      </c>
    </row>
    <row r="1967" spans="1:4" ht="15" customHeight="1" x14ac:dyDescent="0.25">
      <c r="A1967" s="1" t="s">
        <v>6916</v>
      </c>
      <c r="B1967" s="1" t="s">
        <v>6915</v>
      </c>
      <c r="C1967">
        <v>3473</v>
      </c>
      <c r="D1967">
        <f t="shared" si="30"/>
        <v>3473</v>
      </c>
    </row>
    <row r="1968" spans="1:4" ht="15" customHeight="1" x14ac:dyDescent="0.25">
      <c r="A1968" s="1" t="s">
        <v>6914</v>
      </c>
      <c r="B1968" s="1" t="s">
        <v>6913</v>
      </c>
      <c r="C1968">
        <v>3473</v>
      </c>
      <c r="D1968">
        <f t="shared" si="30"/>
        <v>3473</v>
      </c>
    </row>
    <row r="1969" spans="1:4" ht="15" customHeight="1" x14ac:dyDescent="0.25">
      <c r="A1969" s="1" t="s">
        <v>6912</v>
      </c>
      <c r="B1969" s="1" t="s">
        <v>6911</v>
      </c>
      <c r="C1969">
        <v>3473</v>
      </c>
      <c r="D1969">
        <f t="shared" si="30"/>
        <v>3473</v>
      </c>
    </row>
    <row r="1970" spans="1:4" ht="15" customHeight="1" x14ac:dyDescent="0.25">
      <c r="A1970" s="1" t="s">
        <v>6910</v>
      </c>
      <c r="B1970" s="1" t="s">
        <v>16897</v>
      </c>
      <c r="C1970">
        <v>5782</v>
      </c>
      <c r="D1970">
        <f t="shared" si="30"/>
        <v>5782</v>
      </c>
    </row>
    <row r="1971" spans="1:4" ht="15" customHeight="1" x14ac:dyDescent="0.25">
      <c r="A1971" s="1" t="s">
        <v>6909</v>
      </c>
      <c r="B1971" s="1" t="s">
        <v>16898</v>
      </c>
      <c r="C1971">
        <v>5782</v>
      </c>
      <c r="D1971">
        <f t="shared" si="30"/>
        <v>5782</v>
      </c>
    </row>
    <row r="1972" spans="1:4" ht="15" customHeight="1" x14ac:dyDescent="0.25">
      <c r="A1972" s="1" t="s">
        <v>6908</v>
      </c>
      <c r="B1972" s="1" t="s">
        <v>6907</v>
      </c>
      <c r="C1972">
        <v>4900</v>
      </c>
      <c r="D1972">
        <f t="shared" si="30"/>
        <v>4900</v>
      </c>
    </row>
    <row r="1973" spans="1:4" ht="15" customHeight="1" x14ac:dyDescent="0.25">
      <c r="A1973" s="1" t="s">
        <v>6906</v>
      </c>
      <c r="B1973" s="1" t="s">
        <v>6905</v>
      </c>
      <c r="C1973">
        <v>4900</v>
      </c>
      <c r="D1973">
        <f t="shared" si="30"/>
        <v>4900</v>
      </c>
    </row>
    <row r="1974" spans="1:4" ht="15" customHeight="1" x14ac:dyDescent="0.25">
      <c r="A1974" s="1" t="s">
        <v>6904</v>
      </c>
      <c r="B1974" s="1" t="s">
        <v>6903</v>
      </c>
      <c r="C1974">
        <v>4900</v>
      </c>
      <c r="D1974">
        <f t="shared" si="30"/>
        <v>4900</v>
      </c>
    </row>
    <row r="1975" spans="1:4" ht="15" customHeight="1" x14ac:dyDescent="0.25">
      <c r="A1975" s="1" t="s">
        <v>6902</v>
      </c>
      <c r="B1975" s="1" t="s">
        <v>6901</v>
      </c>
      <c r="C1975">
        <v>4900</v>
      </c>
      <c r="D1975">
        <f t="shared" si="30"/>
        <v>4900</v>
      </c>
    </row>
    <row r="1976" spans="1:4" ht="15" customHeight="1" x14ac:dyDescent="0.25">
      <c r="A1976" s="1" t="s">
        <v>6900</v>
      </c>
      <c r="B1976" s="1" t="s">
        <v>6899</v>
      </c>
      <c r="C1976">
        <v>4900</v>
      </c>
      <c r="D1976">
        <f t="shared" si="30"/>
        <v>4900</v>
      </c>
    </row>
    <row r="1977" spans="1:4" ht="15" customHeight="1" x14ac:dyDescent="0.25">
      <c r="A1977" s="1" t="s">
        <v>6898</v>
      </c>
      <c r="B1977" s="1" t="s">
        <v>16899</v>
      </c>
      <c r="C1977">
        <v>11761</v>
      </c>
      <c r="D1977">
        <f t="shared" si="30"/>
        <v>11761</v>
      </c>
    </row>
    <row r="1978" spans="1:4" ht="15" customHeight="1" x14ac:dyDescent="0.25">
      <c r="A1978" s="1" t="s">
        <v>6897</v>
      </c>
      <c r="B1978" s="1" t="s">
        <v>16900</v>
      </c>
      <c r="C1978">
        <v>11761</v>
      </c>
      <c r="D1978">
        <f t="shared" si="30"/>
        <v>11761</v>
      </c>
    </row>
    <row r="1979" spans="1:4" ht="15" customHeight="1" x14ac:dyDescent="0.25">
      <c r="A1979" s="1" t="s">
        <v>6896</v>
      </c>
      <c r="B1979" s="1" t="s">
        <v>6895</v>
      </c>
      <c r="C1979">
        <v>5180</v>
      </c>
      <c r="D1979">
        <f t="shared" si="30"/>
        <v>5180</v>
      </c>
    </row>
    <row r="1980" spans="1:4" ht="15" customHeight="1" x14ac:dyDescent="0.25">
      <c r="A1980" s="1" t="s">
        <v>6894</v>
      </c>
      <c r="B1980" s="1" t="s">
        <v>6893</v>
      </c>
      <c r="C1980">
        <v>5180</v>
      </c>
      <c r="D1980">
        <f t="shared" si="30"/>
        <v>5180</v>
      </c>
    </row>
    <row r="1981" spans="1:4" ht="15" customHeight="1" x14ac:dyDescent="0.25">
      <c r="A1981" s="1" t="s">
        <v>6892</v>
      </c>
      <c r="B1981" s="1" t="s">
        <v>6891</v>
      </c>
      <c r="C1981">
        <v>5180</v>
      </c>
      <c r="D1981">
        <f t="shared" si="30"/>
        <v>5180</v>
      </c>
    </row>
    <row r="1982" spans="1:4" ht="15" customHeight="1" x14ac:dyDescent="0.25">
      <c r="A1982" s="1" t="s">
        <v>6890</v>
      </c>
      <c r="B1982" s="1" t="s">
        <v>6889</v>
      </c>
      <c r="C1982">
        <v>5180</v>
      </c>
      <c r="D1982">
        <f t="shared" si="30"/>
        <v>5180</v>
      </c>
    </row>
    <row r="1983" spans="1:4" ht="15" customHeight="1" x14ac:dyDescent="0.25">
      <c r="A1983" s="1" t="s">
        <v>6888</v>
      </c>
      <c r="B1983" s="1" t="s">
        <v>6887</v>
      </c>
      <c r="C1983">
        <v>5180</v>
      </c>
      <c r="D1983">
        <f t="shared" si="30"/>
        <v>5180</v>
      </c>
    </row>
    <row r="1984" spans="1:4" ht="15" customHeight="1" x14ac:dyDescent="0.25">
      <c r="A1984" s="1" t="s">
        <v>6886</v>
      </c>
      <c r="B1984" s="1" t="s">
        <v>16901</v>
      </c>
      <c r="C1984">
        <v>12041</v>
      </c>
      <c r="D1984">
        <f t="shared" si="30"/>
        <v>12041</v>
      </c>
    </row>
    <row r="1985" spans="1:4" ht="15" customHeight="1" x14ac:dyDescent="0.25">
      <c r="A1985" s="1" t="s">
        <v>6885</v>
      </c>
      <c r="B1985" s="1" t="s">
        <v>16902</v>
      </c>
      <c r="C1985">
        <v>12041</v>
      </c>
      <c r="D1985">
        <f t="shared" si="30"/>
        <v>12041</v>
      </c>
    </row>
    <row r="1986" spans="1:4" ht="15" customHeight="1" x14ac:dyDescent="0.25">
      <c r="A1986" s="1" t="s">
        <v>6884</v>
      </c>
      <c r="B1986" s="1" t="s">
        <v>6883</v>
      </c>
      <c r="C1986">
        <v>5180</v>
      </c>
      <c r="D1986">
        <f t="shared" si="30"/>
        <v>5180</v>
      </c>
    </row>
    <row r="1987" spans="1:4" ht="15" customHeight="1" x14ac:dyDescent="0.25">
      <c r="A1987" s="1" t="s">
        <v>6882</v>
      </c>
      <c r="B1987" s="1" t="s">
        <v>6881</v>
      </c>
      <c r="C1987">
        <v>5180</v>
      </c>
      <c r="D1987">
        <f t="shared" si="30"/>
        <v>5180</v>
      </c>
    </row>
    <row r="1988" spans="1:4" ht="15" customHeight="1" x14ac:dyDescent="0.25">
      <c r="A1988" s="1" t="s">
        <v>6880</v>
      </c>
      <c r="B1988" s="1" t="s">
        <v>6879</v>
      </c>
      <c r="C1988">
        <v>5180</v>
      </c>
      <c r="D1988">
        <f t="shared" si="30"/>
        <v>5180</v>
      </c>
    </row>
    <row r="1989" spans="1:4" ht="15" customHeight="1" x14ac:dyDescent="0.25">
      <c r="A1989" s="1" t="s">
        <v>6878</v>
      </c>
      <c r="B1989" s="1" t="s">
        <v>6877</v>
      </c>
      <c r="C1989">
        <v>5180</v>
      </c>
      <c r="D1989">
        <f t="shared" si="30"/>
        <v>5180</v>
      </c>
    </row>
    <row r="1990" spans="1:4" ht="15" customHeight="1" x14ac:dyDescent="0.25">
      <c r="A1990" s="1" t="s">
        <v>6876</v>
      </c>
      <c r="B1990" s="1" t="s">
        <v>6875</v>
      </c>
      <c r="C1990">
        <v>5180</v>
      </c>
      <c r="D1990">
        <f t="shared" si="30"/>
        <v>5180</v>
      </c>
    </row>
    <row r="1991" spans="1:4" ht="15" customHeight="1" x14ac:dyDescent="0.25">
      <c r="A1991" s="1" t="s">
        <v>6874</v>
      </c>
      <c r="B1991" s="1" t="s">
        <v>16903</v>
      </c>
      <c r="C1991">
        <v>12041</v>
      </c>
      <c r="D1991">
        <f t="shared" ref="D1991:D2054" si="31">ROUND(C1991*(1-$B$3),0)</f>
        <v>12041</v>
      </c>
    </row>
    <row r="1992" spans="1:4" ht="15" customHeight="1" x14ac:dyDescent="0.25">
      <c r="A1992" s="1" t="s">
        <v>6873</v>
      </c>
      <c r="B1992" s="1" t="s">
        <v>16904</v>
      </c>
      <c r="C1992">
        <v>12041</v>
      </c>
      <c r="D1992">
        <f t="shared" si="31"/>
        <v>12041</v>
      </c>
    </row>
    <row r="1993" spans="1:4" ht="15" customHeight="1" x14ac:dyDescent="0.25">
      <c r="A1993" s="1" t="s">
        <v>6872</v>
      </c>
      <c r="B1993" s="1" t="s">
        <v>6871</v>
      </c>
      <c r="C1993">
        <v>5506</v>
      </c>
      <c r="D1993">
        <f t="shared" si="31"/>
        <v>5506</v>
      </c>
    </row>
    <row r="1994" spans="1:4" ht="15" customHeight="1" x14ac:dyDescent="0.25">
      <c r="A1994" s="1" t="s">
        <v>6870</v>
      </c>
      <c r="B1994" s="1" t="s">
        <v>6869</v>
      </c>
      <c r="C1994">
        <v>5506</v>
      </c>
      <c r="D1994">
        <f t="shared" si="31"/>
        <v>5506</v>
      </c>
    </row>
    <row r="1995" spans="1:4" ht="15" customHeight="1" x14ac:dyDescent="0.25">
      <c r="A1995" s="1" t="s">
        <v>6868</v>
      </c>
      <c r="B1995" s="1" t="s">
        <v>6867</v>
      </c>
      <c r="C1995">
        <v>5506</v>
      </c>
      <c r="D1995">
        <f t="shared" si="31"/>
        <v>5506</v>
      </c>
    </row>
    <row r="1996" spans="1:4" ht="15" customHeight="1" x14ac:dyDescent="0.25">
      <c r="A1996" s="1" t="s">
        <v>6866</v>
      </c>
      <c r="B1996" s="1" t="s">
        <v>6865</v>
      </c>
      <c r="C1996">
        <v>5506</v>
      </c>
      <c r="D1996">
        <f t="shared" si="31"/>
        <v>5506</v>
      </c>
    </row>
    <row r="1997" spans="1:4" ht="15" customHeight="1" x14ac:dyDescent="0.25">
      <c r="A1997" s="1" t="s">
        <v>6864</v>
      </c>
      <c r="B1997" s="1" t="s">
        <v>6863</v>
      </c>
      <c r="C1997">
        <v>5506</v>
      </c>
      <c r="D1997">
        <f t="shared" si="31"/>
        <v>5506</v>
      </c>
    </row>
    <row r="1998" spans="1:4" ht="15" customHeight="1" x14ac:dyDescent="0.25">
      <c r="A1998" s="1" t="s">
        <v>6862</v>
      </c>
      <c r="B1998" s="1" t="s">
        <v>16905</v>
      </c>
      <c r="C1998">
        <v>13660</v>
      </c>
      <c r="D1998">
        <f t="shared" si="31"/>
        <v>13660</v>
      </c>
    </row>
    <row r="1999" spans="1:4" ht="15" customHeight="1" x14ac:dyDescent="0.25">
      <c r="A1999" s="1" t="s">
        <v>6861</v>
      </c>
      <c r="B1999" s="1" t="s">
        <v>16906</v>
      </c>
      <c r="C1999">
        <v>13660</v>
      </c>
      <c r="D1999">
        <f t="shared" si="31"/>
        <v>13660</v>
      </c>
    </row>
    <row r="2000" spans="1:4" ht="15" customHeight="1" x14ac:dyDescent="0.25">
      <c r="A2000" s="1" t="s">
        <v>6860</v>
      </c>
      <c r="B2000" s="1" t="s">
        <v>6859</v>
      </c>
      <c r="C2000">
        <v>6008</v>
      </c>
      <c r="D2000">
        <f t="shared" si="31"/>
        <v>6008</v>
      </c>
    </row>
    <row r="2001" spans="1:4" ht="15" customHeight="1" x14ac:dyDescent="0.25">
      <c r="A2001" s="1" t="s">
        <v>6858</v>
      </c>
      <c r="B2001" s="1" t="s">
        <v>6857</v>
      </c>
      <c r="C2001">
        <v>6008</v>
      </c>
      <c r="D2001">
        <f t="shared" si="31"/>
        <v>6008</v>
      </c>
    </row>
    <row r="2002" spans="1:4" ht="15" customHeight="1" x14ac:dyDescent="0.25">
      <c r="A2002" s="1" t="s">
        <v>6856</v>
      </c>
      <c r="B2002" s="1" t="s">
        <v>6855</v>
      </c>
      <c r="C2002">
        <v>6008</v>
      </c>
      <c r="D2002">
        <f t="shared" si="31"/>
        <v>6008</v>
      </c>
    </row>
    <row r="2003" spans="1:4" ht="15" customHeight="1" x14ac:dyDescent="0.25">
      <c r="A2003" s="1" t="s">
        <v>6854</v>
      </c>
      <c r="B2003" s="1" t="s">
        <v>6853</v>
      </c>
      <c r="C2003">
        <v>6008</v>
      </c>
      <c r="D2003">
        <f t="shared" si="31"/>
        <v>6008</v>
      </c>
    </row>
    <row r="2004" spans="1:4" ht="15" customHeight="1" x14ac:dyDescent="0.25">
      <c r="A2004" s="1" t="s">
        <v>6852</v>
      </c>
      <c r="B2004" s="1" t="s">
        <v>6851</v>
      </c>
      <c r="C2004">
        <v>6008</v>
      </c>
      <c r="D2004">
        <f t="shared" si="31"/>
        <v>6008</v>
      </c>
    </row>
    <row r="2005" spans="1:4" ht="15" customHeight="1" x14ac:dyDescent="0.25">
      <c r="A2005" s="1" t="s">
        <v>6850</v>
      </c>
      <c r="B2005" s="1" t="s">
        <v>16907</v>
      </c>
      <c r="C2005">
        <v>14221</v>
      </c>
      <c r="D2005">
        <f t="shared" si="31"/>
        <v>14221</v>
      </c>
    </row>
    <row r="2006" spans="1:4" ht="15" customHeight="1" x14ac:dyDescent="0.25">
      <c r="A2006" s="1" t="s">
        <v>6849</v>
      </c>
      <c r="B2006" s="1" t="s">
        <v>16908</v>
      </c>
      <c r="C2006">
        <v>14221</v>
      </c>
      <c r="D2006">
        <f t="shared" si="31"/>
        <v>14221</v>
      </c>
    </row>
    <row r="2007" spans="1:4" ht="15" customHeight="1" x14ac:dyDescent="0.25">
      <c r="A2007" s="1" t="s">
        <v>6848</v>
      </c>
      <c r="B2007" s="1" t="s">
        <v>6847</v>
      </c>
      <c r="C2007">
        <v>10121</v>
      </c>
      <c r="D2007">
        <f t="shared" si="31"/>
        <v>10121</v>
      </c>
    </row>
    <row r="2008" spans="1:4" ht="15" customHeight="1" x14ac:dyDescent="0.25">
      <c r="A2008" s="1" t="s">
        <v>6846</v>
      </c>
      <c r="B2008" s="1" t="s">
        <v>6845</v>
      </c>
      <c r="C2008">
        <v>10121</v>
      </c>
      <c r="D2008">
        <f t="shared" si="31"/>
        <v>10121</v>
      </c>
    </row>
    <row r="2009" spans="1:4" ht="15" customHeight="1" x14ac:dyDescent="0.25">
      <c r="A2009" s="1" t="s">
        <v>6844</v>
      </c>
      <c r="B2009" s="1" t="s">
        <v>6843</v>
      </c>
      <c r="C2009">
        <v>10121</v>
      </c>
      <c r="D2009">
        <f t="shared" si="31"/>
        <v>10121</v>
      </c>
    </row>
    <row r="2010" spans="1:4" ht="15" customHeight="1" x14ac:dyDescent="0.25">
      <c r="A2010" s="1" t="s">
        <v>6842</v>
      </c>
      <c r="B2010" s="1" t="s">
        <v>6841</v>
      </c>
      <c r="C2010">
        <v>10121</v>
      </c>
      <c r="D2010">
        <f t="shared" si="31"/>
        <v>10121</v>
      </c>
    </row>
    <row r="2011" spans="1:4" ht="15" customHeight="1" x14ac:dyDescent="0.25">
      <c r="A2011" s="1" t="s">
        <v>6840</v>
      </c>
      <c r="B2011" s="1" t="s">
        <v>6839</v>
      </c>
      <c r="C2011">
        <v>10121</v>
      </c>
      <c r="D2011">
        <f t="shared" si="31"/>
        <v>10121</v>
      </c>
    </row>
    <row r="2012" spans="1:4" ht="15" customHeight="1" x14ac:dyDescent="0.25">
      <c r="A2012" s="1" t="s">
        <v>6838</v>
      </c>
      <c r="B2012" s="1" t="s">
        <v>16909</v>
      </c>
      <c r="C2012">
        <v>37381</v>
      </c>
      <c r="D2012">
        <f t="shared" si="31"/>
        <v>37381</v>
      </c>
    </row>
    <row r="2013" spans="1:4" ht="15" customHeight="1" x14ac:dyDescent="0.25">
      <c r="A2013" s="1" t="s">
        <v>6837</v>
      </c>
      <c r="B2013" s="1" t="s">
        <v>16910</v>
      </c>
      <c r="C2013">
        <v>37381</v>
      </c>
      <c r="D2013">
        <f t="shared" si="31"/>
        <v>37381</v>
      </c>
    </row>
    <row r="2014" spans="1:4" ht="15" customHeight="1" x14ac:dyDescent="0.25">
      <c r="A2014" s="1" t="s">
        <v>6836</v>
      </c>
      <c r="B2014" s="1" t="s">
        <v>6835</v>
      </c>
      <c r="C2014">
        <v>10623</v>
      </c>
      <c r="D2014">
        <f t="shared" si="31"/>
        <v>10623</v>
      </c>
    </row>
    <row r="2015" spans="1:4" ht="15" customHeight="1" x14ac:dyDescent="0.25">
      <c r="A2015" s="1" t="s">
        <v>6834</v>
      </c>
      <c r="B2015" s="1" t="s">
        <v>6833</v>
      </c>
      <c r="C2015">
        <v>10623</v>
      </c>
      <c r="D2015">
        <f t="shared" si="31"/>
        <v>10623</v>
      </c>
    </row>
    <row r="2016" spans="1:4" ht="15" customHeight="1" x14ac:dyDescent="0.25">
      <c r="A2016" s="1" t="s">
        <v>6832</v>
      </c>
      <c r="B2016" s="1" t="s">
        <v>6831</v>
      </c>
      <c r="C2016">
        <v>10623</v>
      </c>
      <c r="D2016">
        <f t="shared" si="31"/>
        <v>10623</v>
      </c>
    </row>
    <row r="2017" spans="1:4" ht="15" customHeight="1" x14ac:dyDescent="0.25">
      <c r="A2017" s="1" t="s">
        <v>6830</v>
      </c>
      <c r="B2017" s="1" t="s">
        <v>6829</v>
      </c>
      <c r="C2017">
        <v>10623</v>
      </c>
      <c r="D2017">
        <f t="shared" si="31"/>
        <v>10623</v>
      </c>
    </row>
    <row r="2018" spans="1:4" ht="15" customHeight="1" x14ac:dyDescent="0.25">
      <c r="A2018" s="1" t="s">
        <v>6828</v>
      </c>
      <c r="B2018" s="1" t="s">
        <v>6827</v>
      </c>
      <c r="C2018">
        <v>10623</v>
      </c>
      <c r="D2018">
        <f t="shared" si="31"/>
        <v>10623</v>
      </c>
    </row>
    <row r="2019" spans="1:4" ht="15" customHeight="1" x14ac:dyDescent="0.25">
      <c r="A2019" s="1" t="s">
        <v>6826</v>
      </c>
      <c r="B2019" s="1" t="s">
        <v>16911</v>
      </c>
      <c r="C2019">
        <v>37942</v>
      </c>
      <c r="D2019">
        <f t="shared" si="31"/>
        <v>37942</v>
      </c>
    </row>
    <row r="2020" spans="1:4" ht="15" customHeight="1" x14ac:dyDescent="0.25">
      <c r="A2020" s="1" t="s">
        <v>6825</v>
      </c>
      <c r="B2020" s="1" t="s">
        <v>16912</v>
      </c>
      <c r="C2020">
        <v>37942</v>
      </c>
      <c r="D2020">
        <f t="shared" si="31"/>
        <v>37942</v>
      </c>
    </row>
    <row r="2021" spans="1:4" ht="15" customHeight="1" x14ac:dyDescent="0.25">
      <c r="A2021" s="1" t="s">
        <v>6824</v>
      </c>
      <c r="B2021" s="1" t="s">
        <v>6823</v>
      </c>
      <c r="C2021">
        <v>10828</v>
      </c>
      <c r="D2021">
        <f t="shared" si="31"/>
        <v>10828</v>
      </c>
    </row>
    <row r="2022" spans="1:4" ht="15" customHeight="1" x14ac:dyDescent="0.25">
      <c r="A2022" s="1" t="s">
        <v>6822</v>
      </c>
      <c r="B2022" s="1" t="s">
        <v>6821</v>
      </c>
      <c r="C2022">
        <v>10828</v>
      </c>
      <c r="D2022">
        <f t="shared" si="31"/>
        <v>10828</v>
      </c>
    </row>
    <row r="2023" spans="1:4" ht="15" customHeight="1" x14ac:dyDescent="0.25">
      <c r="A2023" s="1" t="s">
        <v>6820</v>
      </c>
      <c r="B2023" s="1" t="s">
        <v>6819</v>
      </c>
      <c r="C2023">
        <v>10828</v>
      </c>
      <c r="D2023">
        <f t="shared" si="31"/>
        <v>10828</v>
      </c>
    </row>
    <row r="2024" spans="1:4" ht="15" customHeight="1" x14ac:dyDescent="0.25">
      <c r="A2024" s="1" t="s">
        <v>6818</v>
      </c>
      <c r="B2024" s="1" t="s">
        <v>6817</v>
      </c>
      <c r="C2024">
        <v>10828</v>
      </c>
      <c r="D2024">
        <f t="shared" si="31"/>
        <v>10828</v>
      </c>
    </row>
    <row r="2025" spans="1:4" ht="15" customHeight="1" x14ac:dyDescent="0.25">
      <c r="A2025" s="1" t="s">
        <v>6816</v>
      </c>
      <c r="B2025" s="1" t="s">
        <v>6815</v>
      </c>
      <c r="C2025">
        <v>10828</v>
      </c>
      <c r="D2025">
        <f t="shared" si="31"/>
        <v>10828</v>
      </c>
    </row>
    <row r="2026" spans="1:4" ht="15" customHeight="1" x14ac:dyDescent="0.25">
      <c r="A2026" s="1" t="s">
        <v>6814</v>
      </c>
      <c r="B2026" s="1" t="s">
        <v>16913</v>
      </c>
      <c r="C2026">
        <v>38017</v>
      </c>
      <c r="D2026">
        <f t="shared" si="31"/>
        <v>38017</v>
      </c>
    </row>
    <row r="2027" spans="1:4" ht="15" customHeight="1" x14ac:dyDescent="0.25">
      <c r="A2027" s="1" t="s">
        <v>6813</v>
      </c>
      <c r="B2027" s="1" t="s">
        <v>16914</v>
      </c>
      <c r="C2027">
        <v>38017</v>
      </c>
      <c r="D2027">
        <f t="shared" si="31"/>
        <v>38017</v>
      </c>
    </row>
    <row r="2028" spans="1:4" ht="15" customHeight="1" x14ac:dyDescent="0.25">
      <c r="A2028" s="1" t="s">
        <v>6812</v>
      </c>
      <c r="B2028" s="1" t="s">
        <v>6811</v>
      </c>
      <c r="C2028">
        <v>11330</v>
      </c>
      <c r="D2028">
        <f t="shared" si="31"/>
        <v>11330</v>
      </c>
    </row>
    <row r="2029" spans="1:4" ht="15" customHeight="1" x14ac:dyDescent="0.25">
      <c r="A2029" s="1" t="s">
        <v>6810</v>
      </c>
      <c r="B2029" s="1" t="s">
        <v>6809</v>
      </c>
      <c r="C2029">
        <v>11330</v>
      </c>
      <c r="D2029">
        <f t="shared" si="31"/>
        <v>11330</v>
      </c>
    </row>
    <row r="2030" spans="1:4" ht="15" customHeight="1" x14ac:dyDescent="0.25">
      <c r="A2030" s="1" t="s">
        <v>6808</v>
      </c>
      <c r="B2030" s="1" t="s">
        <v>6807</v>
      </c>
      <c r="C2030">
        <v>11330</v>
      </c>
      <c r="D2030">
        <f t="shared" si="31"/>
        <v>11330</v>
      </c>
    </row>
    <row r="2031" spans="1:4" ht="15" customHeight="1" x14ac:dyDescent="0.25">
      <c r="A2031" s="1" t="s">
        <v>6806</v>
      </c>
      <c r="B2031" s="1" t="s">
        <v>6805</v>
      </c>
      <c r="C2031">
        <v>11330</v>
      </c>
      <c r="D2031">
        <f t="shared" si="31"/>
        <v>11330</v>
      </c>
    </row>
    <row r="2032" spans="1:4" ht="15" customHeight="1" x14ac:dyDescent="0.25">
      <c r="A2032" s="1" t="s">
        <v>6804</v>
      </c>
      <c r="B2032" s="1" t="s">
        <v>6803</v>
      </c>
      <c r="C2032">
        <v>11330</v>
      </c>
      <c r="D2032">
        <f t="shared" si="31"/>
        <v>11330</v>
      </c>
    </row>
    <row r="2033" spans="1:4" ht="15" customHeight="1" x14ac:dyDescent="0.25">
      <c r="A2033" s="1" t="s">
        <v>6802</v>
      </c>
      <c r="B2033" s="1" t="s">
        <v>16915</v>
      </c>
      <c r="C2033">
        <v>38578</v>
      </c>
      <c r="D2033">
        <f t="shared" si="31"/>
        <v>38578</v>
      </c>
    </row>
    <row r="2034" spans="1:4" ht="15" customHeight="1" x14ac:dyDescent="0.25">
      <c r="A2034" s="1" t="s">
        <v>6801</v>
      </c>
      <c r="B2034" s="1" t="s">
        <v>16916</v>
      </c>
      <c r="C2034">
        <v>38578</v>
      </c>
      <c r="D2034">
        <f t="shared" si="31"/>
        <v>38578</v>
      </c>
    </row>
    <row r="2035" spans="1:4" ht="15" customHeight="1" x14ac:dyDescent="0.25">
      <c r="A2035" s="1" t="s">
        <v>6800</v>
      </c>
      <c r="B2035" s="1" t="s">
        <v>6799</v>
      </c>
      <c r="C2035">
        <v>13497</v>
      </c>
      <c r="D2035">
        <f t="shared" si="31"/>
        <v>13497</v>
      </c>
    </row>
    <row r="2036" spans="1:4" ht="15" customHeight="1" x14ac:dyDescent="0.25">
      <c r="A2036" s="1" t="s">
        <v>6798</v>
      </c>
      <c r="B2036" s="1" t="s">
        <v>6797</v>
      </c>
      <c r="C2036">
        <v>13497</v>
      </c>
      <c r="D2036">
        <f t="shared" si="31"/>
        <v>13497</v>
      </c>
    </row>
    <row r="2037" spans="1:4" ht="15" customHeight="1" x14ac:dyDescent="0.25">
      <c r="A2037" s="1" t="s">
        <v>6796</v>
      </c>
      <c r="B2037" s="1" t="s">
        <v>6795</v>
      </c>
      <c r="C2037">
        <v>13497</v>
      </c>
      <c r="D2037">
        <f t="shared" si="31"/>
        <v>13497</v>
      </c>
    </row>
    <row r="2038" spans="1:4" ht="15" customHeight="1" x14ac:dyDescent="0.25">
      <c r="A2038" s="1" t="s">
        <v>6794</v>
      </c>
      <c r="B2038" s="1" t="s">
        <v>6793</v>
      </c>
      <c r="C2038">
        <v>13497</v>
      </c>
      <c r="D2038">
        <f t="shared" si="31"/>
        <v>13497</v>
      </c>
    </row>
    <row r="2039" spans="1:4" ht="15" customHeight="1" x14ac:dyDescent="0.25">
      <c r="A2039" s="1" t="s">
        <v>6792</v>
      </c>
      <c r="B2039" s="1" t="s">
        <v>6791</v>
      </c>
      <c r="C2039">
        <v>13497</v>
      </c>
      <c r="D2039">
        <f t="shared" si="31"/>
        <v>13497</v>
      </c>
    </row>
    <row r="2040" spans="1:4" ht="15" customHeight="1" x14ac:dyDescent="0.25">
      <c r="A2040" s="1" t="s">
        <v>6790</v>
      </c>
      <c r="B2040" s="1" t="s">
        <v>16917</v>
      </c>
      <c r="C2040">
        <v>38979</v>
      </c>
      <c r="D2040">
        <f t="shared" si="31"/>
        <v>38979</v>
      </c>
    </row>
    <row r="2041" spans="1:4" ht="15" customHeight="1" x14ac:dyDescent="0.25">
      <c r="A2041" s="1" t="s">
        <v>6789</v>
      </c>
      <c r="B2041" s="1" t="s">
        <v>16918</v>
      </c>
      <c r="C2041">
        <v>38979</v>
      </c>
      <c r="D2041">
        <f t="shared" si="31"/>
        <v>38979</v>
      </c>
    </row>
    <row r="2042" spans="1:4" ht="15" customHeight="1" x14ac:dyDescent="0.25">
      <c r="A2042" s="1" t="s">
        <v>6788</v>
      </c>
      <c r="B2042" s="1" t="s">
        <v>6787</v>
      </c>
      <c r="C2042">
        <v>13999</v>
      </c>
      <c r="D2042">
        <f t="shared" si="31"/>
        <v>13999</v>
      </c>
    </row>
    <row r="2043" spans="1:4" ht="15" customHeight="1" x14ac:dyDescent="0.25">
      <c r="A2043" s="1" t="s">
        <v>6786</v>
      </c>
      <c r="B2043" s="1" t="s">
        <v>6785</v>
      </c>
      <c r="C2043">
        <v>13999</v>
      </c>
      <c r="D2043">
        <f t="shared" si="31"/>
        <v>13999</v>
      </c>
    </row>
    <row r="2044" spans="1:4" ht="15" customHeight="1" x14ac:dyDescent="0.25">
      <c r="A2044" s="1" t="s">
        <v>6784</v>
      </c>
      <c r="B2044" s="1" t="s">
        <v>6783</v>
      </c>
      <c r="C2044">
        <v>13999</v>
      </c>
      <c r="D2044">
        <f t="shared" si="31"/>
        <v>13999</v>
      </c>
    </row>
    <row r="2045" spans="1:4" ht="15" customHeight="1" x14ac:dyDescent="0.25">
      <c r="A2045" s="1" t="s">
        <v>6782</v>
      </c>
      <c r="B2045" s="1" t="s">
        <v>6781</v>
      </c>
      <c r="C2045">
        <v>13999</v>
      </c>
      <c r="D2045">
        <f t="shared" si="31"/>
        <v>13999</v>
      </c>
    </row>
    <row r="2046" spans="1:4" ht="15" customHeight="1" x14ac:dyDescent="0.25">
      <c r="A2046" s="1" t="s">
        <v>6780</v>
      </c>
      <c r="B2046" s="1" t="s">
        <v>6779</v>
      </c>
      <c r="C2046">
        <v>13999</v>
      </c>
      <c r="D2046">
        <f t="shared" si="31"/>
        <v>13999</v>
      </c>
    </row>
    <row r="2047" spans="1:4" ht="15" customHeight="1" x14ac:dyDescent="0.25">
      <c r="A2047" s="1" t="s">
        <v>6778</v>
      </c>
      <c r="B2047" s="1" t="s">
        <v>16919</v>
      </c>
      <c r="C2047">
        <v>39540</v>
      </c>
      <c r="D2047">
        <f t="shared" si="31"/>
        <v>39540</v>
      </c>
    </row>
    <row r="2048" spans="1:4" ht="15" customHeight="1" x14ac:dyDescent="0.25">
      <c r="A2048" s="1" t="s">
        <v>6777</v>
      </c>
      <c r="B2048" s="1" t="s">
        <v>16920</v>
      </c>
      <c r="C2048">
        <v>39540</v>
      </c>
      <c r="D2048">
        <f t="shared" si="31"/>
        <v>39540</v>
      </c>
    </row>
    <row r="2049" spans="1:4" ht="15" customHeight="1" x14ac:dyDescent="0.25">
      <c r="A2049" s="1" t="s">
        <v>6776</v>
      </c>
      <c r="B2049" s="1" t="s">
        <v>6775</v>
      </c>
      <c r="C2049">
        <v>14166</v>
      </c>
      <c r="D2049">
        <f t="shared" si="31"/>
        <v>14166</v>
      </c>
    </row>
    <row r="2050" spans="1:4" ht="15" customHeight="1" x14ac:dyDescent="0.25">
      <c r="A2050" s="1" t="s">
        <v>6774</v>
      </c>
      <c r="B2050" s="1" t="s">
        <v>6773</v>
      </c>
      <c r="C2050">
        <v>14166</v>
      </c>
      <c r="D2050">
        <f t="shared" si="31"/>
        <v>14166</v>
      </c>
    </row>
    <row r="2051" spans="1:4" ht="15" customHeight="1" x14ac:dyDescent="0.25">
      <c r="A2051" s="1" t="s">
        <v>6772</v>
      </c>
      <c r="B2051" s="1" t="s">
        <v>6771</v>
      </c>
      <c r="C2051">
        <v>14166</v>
      </c>
      <c r="D2051">
        <f t="shared" si="31"/>
        <v>14166</v>
      </c>
    </row>
    <row r="2052" spans="1:4" ht="15" customHeight="1" x14ac:dyDescent="0.25">
      <c r="A2052" s="1" t="s">
        <v>6770</v>
      </c>
      <c r="B2052" s="1" t="s">
        <v>6769</v>
      </c>
      <c r="C2052">
        <v>14166</v>
      </c>
      <c r="D2052">
        <f t="shared" si="31"/>
        <v>14166</v>
      </c>
    </row>
    <row r="2053" spans="1:4" ht="15" customHeight="1" x14ac:dyDescent="0.25">
      <c r="A2053" s="1" t="s">
        <v>6768</v>
      </c>
      <c r="B2053" s="1" t="s">
        <v>6767</v>
      </c>
      <c r="C2053">
        <v>14166</v>
      </c>
      <c r="D2053">
        <f t="shared" si="31"/>
        <v>14166</v>
      </c>
    </row>
    <row r="2054" spans="1:4" ht="15" customHeight="1" x14ac:dyDescent="0.25">
      <c r="A2054" s="1" t="s">
        <v>6766</v>
      </c>
      <c r="B2054" s="1" t="s">
        <v>16921</v>
      </c>
      <c r="C2054">
        <v>42422</v>
      </c>
      <c r="D2054">
        <f t="shared" si="31"/>
        <v>42422</v>
      </c>
    </row>
    <row r="2055" spans="1:4" ht="15" customHeight="1" x14ac:dyDescent="0.25">
      <c r="A2055" s="1" t="s">
        <v>6765</v>
      </c>
      <c r="B2055" s="1" t="s">
        <v>16922</v>
      </c>
      <c r="C2055">
        <v>42422</v>
      </c>
      <c r="D2055">
        <f t="shared" ref="D2055:D2118" si="32">ROUND(C2055*(1-$B$3),0)</f>
        <v>42422</v>
      </c>
    </row>
    <row r="2056" spans="1:4" ht="15" customHeight="1" x14ac:dyDescent="0.25">
      <c r="A2056" s="1" t="s">
        <v>6764</v>
      </c>
      <c r="B2056" s="1" t="s">
        <v>6763</v>
      </c>
      <c r="C2056">
        <v>14668</v>
      </c>
      <c r="D2056">
        <f t="shared" si="32"/>
        <v>14668</v>
      </c>
    </row>
    <row r="2057" spans="1:4" ht="15" customHeight="1" x14ac:dyDescent="0.25">
      <c r="A2057" s="1" t="s">
        <v>6762</v>
      </c>
      <c r="B2057" s="1" t="s">
        <v>6761</v>
      </c>
      <c r="C2057">
        <v>14668</v>
      </c>
      <c r="D2057">
        <f t="shared" si="32"/>
        <v>14668</v>
      </c>
    </row>
    <row r="2058" spans="1:4" ht="15" customHeight="1" x14ac:dyDescent="0.25">
      <c r="A2058" s="1" t="s">
        <v>6760</v>
      </c>
      <c r="B2058" s="1" t="s">
        <v>6759</v>
      </c>
      <c r="C2058">
        <v>14668</v>
      </c>
      <c r="D2058">
        <f t="shared" si="32"/>
        <v>14668</v>
      </c>
    </row>
    <row r="2059" spans="1:4" ht="15" customHeight="1" x14ac:dyDescent="0.25">
      <c r="A2059" s="1" t="s">
        <v>6758</v>
      </c>
      <c r="B2059" s="1" t="s">
        <v>6757</v>
      </c>
      <c r="C2059">
        <v>14668</v>
      </c>
      <c r="D2059">
        <f t="shared" si="32"/>
        <v>14668</v>
      </c>
    </row>
    <row r="2060" spans="1:4" ht="15" customHeight="1" x14ac:dyDescent="0.25">
      <c r="A2060" s="1" t="s">
        <v>6756</v>
      </c>
      <c r="B2060" s="1" t="s">
        <v>6755</v>
      </c>
      <c r="C2060">
        <v>14668</v>
      </c>
      <c r="D2060">
        <f t="shared" si="32"/>
        <v>14668</v>
      </c>
    </row>
    <row r="2061" spans="1:4" ht="15" customHeight="1" x14ac:dyDescent="0.25">
      <c r="A2061" s="1" t="s">
        <v>6754</v>
      </c>
      <c r="B2061" s="1" t="s">
        <v>16923</v>
      </c>
      <c r="C2061">
        <v>42983</v>
      </c>
      <c r="D2061">
        <f t="shared" si="32"/>
        <v>42983</v>
      </c>
    </row>
    <row r="2062" spans="1:4" ht="15" customHeight="1" x14ac:dyDescent="0.25">
      <c r="A2062" s="1" t="s">
        <v>6753</v>
      </c>
      <c r="B2062" s="1" t="s">
        <v>16924</v>
      </c>
      <c r="C2062">
        <v>42983</v>
      </c>
      <c r="D2062">
        <f t="shared" si="32"/>
        <v>42983</v>
      </c>
    </row>
    <row r="2063" spans="1:4" ht="15" customHeight="1" x14ac:dyDescent="0.25">
      <c r="A2063" s="1" t="s">
        <v>6752</v>
      </c>
      <c r="B2063" s="1" t="s">
        <v>6751</v>
      </c>
      <c r="C2063">
        <v>18584</v>
      </c>
      <c r="D2063">
        <f t="shared" si="32"/>
        <v>18584</v>
      </c>
    </row>
    <row r="2064" spans="1:4" ht="15" customHeight="1" x14ac:dyDescent="0.25">
      <c r="A2064" s="1" t="s">
        <v>6750</v>
      </c>
      <c r="B2064" s="1" t="s">
        <v>6749</v>
      </c>
      <c r="C2064">
        <v>18584</v>
      </c>
      <c r="D2064">
        <f t="shared" si="32"/>
        <v>18584</v>
      </c>
    </row>
    <row r="2065" spans="1:4" ht="15" customHeight="1" x14ac:dyDescent="0.25">
      <c r="A2065" s="1" t="s">
        <v>6748</v>
      </c>
      <c r="B2065" s="1" t="s">
        <v>6747</v>
      </c>
      <c r="C2065">
        <v>18584</v>
      </c>
      <c r="D2065">
        <f t="shared" si="32"/>
        <v>18584</v>
      </c>
    </row>
    <row r="2066" spans="1:4" ht="15" customHeight="1" x14ac:dyDescent="0.25">
      <c r="A2066" s="1" t="s">
        <v>6746</v>
      </c>
      <c r="B2066" s="1" t="s">
        <v>6745</v>
      </c>
      <c r="C2066">
        <v>18584</v>
      </c>
      <c r="D2066">
        <f t="shared" si="32"/>
        <v>18584</v>
      </c>
    </row>
    <row r="2067" spans="1:4" ht="15" customHeight="1" x14ac:dyDescent="0.25">
      <c r="A2067" s="1" t="s">
        <v>6744</v>
      </c>
      <c r="B2067" s="1" t="s">
        <v>6743</v>
      </c>
      <c r="C2067">
        <v>18584</v>
      </c>
      <c r="D2067">
        <f t="shared" si="32"/>
        <v>18584</v>
      </c>
    </row>
    <row r="2068" spans="1:4" ht="15" customHeight="1" x14ac:dyDescent="0.25">
      <c r="A2068" s="1" t="s">
        <v>6742</v>
      </c>
      <c r="B2068" s="1" t="s">
        <v>16925</v>
      </c>
      <c r="C2068">
        <v>44033</v>
      </c>
      <c r="D2068">
        <f t="shared" si="32"/>
        <v>44033</v>
      </c>
    </row>
    <row r="2069" spans="1:4" ht="15" customHeight="1" x14ac:dyDescent="0.25">
      <c r="A2069" s="1" t="s">
        <v>6741</v>
      </c>
      <c r="B2069" s="1" t="s">
        <v>16926</v>
      </c>
      <c r="C2069">
        <v>44033</v>
      </c>
      <c r="D2069">
        <f t="shared" si="32"/>
        <v>44033</v>
      </c>
    </row>
    <row r="2070" spans="1:4" ht="15" customHeight="1" x14ac:dyDescent="0.25">
      <c r="A2070" s="1" t="s">
        <v>6740</v>
      </c>
      <c r="B2070" s="1" t="s">
        <v>6739</v>
      </c>
      <c r="C2070">
        <v>19069</v>
      </c>
      <c r="D2070">
        <f t="shared" si="32"/>
        <v>19069</v>
      </c>
    </row>
    <row r="2071" spans="1:4" ht="15" customHeight="1" x14ac:dyDescent="0.25">
      <c r="A2071" s="1" t="s">
        <v>6738</v>
      </c>
      <c r="B2071" s="1" t="s">
        <v>6737</v>
      </c>
      <c r="C2071">
        <v>19069</v>
      </c>
      <c r="D2071">
        <f t="shared" si="32"/>
        <v>19069</v>
      </c>
    </row>
    <row r="2072" spans="1:4" ht="15" customHeight="1" x14ac:dyDescent="0.25">
      <c r="A2072" s="1" t="s">
        <v>6736</v>
      </c>
      <c r="B2072" s="1" t="s">
        <v>6735</v>
      </c>
      <c r="C2072">
        <v>19069</v>
      </c>
      <c r="D2072">
        <f t="shared" si="32"/>
        <v>19069</v>
      </c>
    </row>
    <row r="2073" spans="1:4" ht="15" customHeight="1" x14ac:dyDescent="0.25">
      <c r="A2073" s="1" t="s">
        <v>6734</v>
      </c>
      <c r="B2073" s="1" t="s">
        <v>6733</v>
      </c>
      <c r="C2073">
        <v>19069</v>
      </c>
      <c r="D2073">
        <f t="shared" si="32"/>
        <v>19069</v>
      </c>
    </row>
    <row r="2074" spans="1:4" ht="15" customHeight="1" x14ac:dyDescent="0.25">
      <c r="A2074" s="1" t="s">
        <v>6732</v>
      </c>
      <c r="B2074" s="1" t="s">
        <v>6731</v>
      </c>
      <c r="C2074">
        <v>19069</v>
      </c>
      <c r="D2074">
        <f t="shared" si="32"/>
        <v>19069</v>
      </c>
    </row>
    <row r="2075" spans="1:4" ht="15" customHeight="1" x14ac:dyDescent="0.25">
      <c r="A2075" s="1" t="s">
        <v>6730</v>
      </c>
      <c r="B2075" s="1" t="s">
        <v>16927</v>
      </c>
      <c r="C2075">
        <v>44594</v>
      </c>
      <c r="D2075">
        <f t="shared" si="32"/>
        <v>44594</v>
      </c>
    </row>
    <row r="2076" spans="1:4" ht="15" customHeight="1" x14ac:dyDescent="0.25">
      <c r="A2076" s="1" t="s">
        <v>6729</v>
      </c>
      <c r="B2076" s="1" t="s">
        <v>16928</v>
      </c>
      <c r="C2076">
        <v>44594</v>
      </c>
      <c r="D2076">
        <f t="shared" si="32"/>
        <v>44594</v>
      </c>
    </row>
    <row r="2077" spans="1:4" ht="15" customHeight="1" x14ac:dyDescent="0.25">
      <c r="A2077" s="1" t="s">
        <v>6722</v>
      </c>
      <c r="B2077" s="1" t="s">
        <v>16929</v>
      </c>
      <c r="C2077">
        <v>42088</v>
      </c>
      <c r="D2077">
        <f t="shared" si="32"/>
        <v>42088</v>
      </c>
    </row>
    <row r="2078" spans="1:4" ht="15" customHeight="1" x14ac:dyDescent="0.25">
      <c r="A2078" s="1" t="s">
        <v>6721</v>
      </c>
      <c r="B2078" s="1" t="s">
        <v>16930</v>
      </c>
      <c r="C2078">
        <v>42088</v>
      </c>
      <c r="D2078">
        <f t="shared" si="32"/>
        <v>42088</v>
      </c>
    </row>
    <row r="2079" spans="1:4" ht="15" customHeight="1" x14ac:dyDescent="0.25">
      <c r="A2079" s="1" t="s">
        <v>6720</v>
      </c>
      <c r="B2079" s="1" t="s">
        <v>16931</v>
      </c>
      <c r="C2079">
        <v>42088</v>
      </c>
      <c r="D2079">
        <f t="shared" si="32"/>
        <v>42088</v>
      </c>
    </row>
    <row r="2080" spans="1:4" ht="15" customHeight="1" x14ac:dyDescent="0.25">
      <c r="A2080" s="1" t="s">
        <v>6719</v>
      </c>
      <c r="B2080" s="1" t="s">
        <v>16932</v>
      </c>
      <c r="C2080">
        <v>42088</v>
      </c>
      <c r="D2080">
        <f t="shared" si="32"/>
        <v>42088</v>
      </c>
    </row>
    <row r="2081" spans="1:4" ht="15" customHeight="1" x14ac:dyDescent="0.25">
      <c r="A2081" s="1" t="s">
        <v>6728</v>
      </c>
      <c r="B2081" s="1" t="s">
        <v>6727</v>
      </c>
      <c r="C2081">
        <v>26320</v>
      </c>
      <c r="D2081">
        <f t="shared" si="32"/>
        <v>26320</v>
      </c>
    </row>
    <row r="2082" spans="1:4" ht="15" customHeight="1" x14ac:dyDescent="0.25">
      <c r="A2082" s="1" t="s">
        <v>6726</v>
      </c>
      <c r="B2082" s="1" t="s">
        <v>16933</v>
      </c>
      <c r="C2082">
        <v>26320</v>
      </c>
      <c r="D2082">
        <f t="shared" si="32"/>
        <v>26320</v>
      </c>
    </row>
    <row r="2083" spans="1:4" ht="15" customHeight="1" x14ac:dyDescent="0.25">
      <c r="A2083" s="1" t="s">
        <v>6725</v>
      </c>
      <c r="B2083" s="1" t="s">
        <v>16934</v>
      </c>
      <c r="C2083">
        <v>26320</v>
      </c>
      <c r="D2083">
        <f t="shared" si="32"/>
        <v>26320</v>
      </c>
    </row>
    <row r="2084" spans="1:4" ht="15" customHeight="1" x14ac:dyDescent="0.25">
      <c r="A2084" s="1" t="s">
        <v>6724</v>
      </c>
      <c r="B2084" s="1" t="s">
        <v>16935</v>
      </c>
      <c r="C2084">
        <v>26320</v>
      </c>
      <c r="D2084">
        <f t="shared" si="32"/>
        <v>26320</v>
      </c>
    </row>
    <row r="2085" spans="1:4" ht="15" customHeight="1" x14ac:dyDescent="0.25">
      <c r="A2085" s="1" t="s">
        <v>6723</v>
      </c>
      <c r="B2085" s="1" t="s">
        <v>16936</v>
      </c>
      <c r="C2085">
        <v>26320</v>
      </c>
      <c r="D2085">
        <f t="shared" si="32"/>
        <v>26320</v>
      </c>
    </row>
    <row r="2086" spans="1:4" ht="15" customHeight="1" x14ac:dyDescent="0.25">
      <c r="A2086" s="1" t="s">
        <v>6717</v>
      </c>
      <c r="B2086" s="1" t="s">
        <v>16937</v>
      </c>
      <c r="C2086">
        <v>42627</v>
      </c>
      <c r="D2086">
        <f t="shared" si="32"/>
        <v>42627</v>
      </c>
    </row>
    <row r="2087" spans="1:4" ht="15" customHeight="1" x14ac:dyDescent="0.25">
      <c r="A2087" s="1" t="s">
        <v>6715</v>
      </c>
      <c r="B2087" s="1" t="s">
        <v>16938</v>
      </c>
      <c r="C2087">
        <v>42627</v>
      </c>
      <c r="D2087">
        <f t="shared" si="32"/>
        <v>42627</v>
      </c>
    </row>
    <row r="2088" spans="1:4" ht="15" customHeight="1" x14ac:dyDescent="0.25">
      <c r="A2088" s="1" t="s">
        <v>6718</v>
      </c>
      <c r="B2088" s="1" t="s">
        <v>16939</v>
      </c>
      <c r="C2088">
        <v>42627</v>
      </c>
      <c r="D2088">
        <f t="shared" si="32"/>
        <v>42627</v>
      </c>
    </row>
    <row r="2089" spans="1:4" ht="15" customHeight="1" x14ac:dyDescent="0.25">
      <c r="A2089" s="1" t="s">
        <v>6716</v>
      </c>
      <c r="B2089" s="1" t="s">
        <v>16940</v>
      </c>
      <c r="C2089">
        <v>45251</v>
      </c>
      <c r="D2089">
        <f t="shared" si="32"/>
        <v>45251</v>
      </c>
    </row>
    <row r="2090" spans="1:4" ht="15" customHeight="1" x14ac:dyDescent="0.25">
      <c r="A2090" s="1" t="s">
        <v>6707</v>
      </c>
      <c r="B2090" s="1" t="s">
        <v>16941</v>
      </c>
      <c r="C2090">
        <v>65252</v>
      </c>
      <c r="D2090">
        <f t="shared" si="32"/>
        <v>65252</v>
      </c>
    </row>
    <row r="2091" spans="1:4" ht="15" customHeight="1" x14ac:dyDescent="0.25">
      <c r="A2091" s="1" t="s">
        <v>6706</v>
      </c>
      <c r="B2091" s="1" t="s">
        <v>16942</v>
      </c>
      <c r="C2091">
        <v>65252</v>
      </c>
      <c r="D2091">
        <f t="shared" si="32"/>
        <v>65252</v>
      </c>
    </row>
    <row r="2092" spans="1:4" ht="15" customHeight="1" x14ac:dyDescent="0.25">
      <c r="A2092" s="1" t="s">
        <v>6705</v>
      </c>
      <c r="B2092" s="1" t="s">
        <v>16943</v>
      </c>
      <c r="C2092">
        <v>65252</v>
      </c>
      <c r="D2092">
        <f t="shared" si="32"/>
        <v>65252</v>
      </c>
    </row>
    <row r="2093" spans="1:4" ht="15" customHeight="1" x14ac:dyDescent="0.25">
      <c r="A2093" s="1" t="s">
        <v>6708</v>
      </c>
      <c r="B2093" s="1" t="s">
        <v>16944</v>
      </c>
      <c r="C2093">
        <v>65252</v>
      </c>
      <c r="D2093">
        <f t="shared" si="32"/>
        <v>65252</v>
      </c>
    </row>
    <row r="2094" spans="1:4" ht="15" customHeight="1" x14ac:dyDescent="0.25">
      <c r="A2094" s="1" t="s">
        <v>6714</v>
      </c>
      <c r="B2094" s="1" t="s">
        <v>6713</v>
      </c>
      <c r="C2094">
        <v>45251</v>
      </c>
      <c r="D2094">
        <f t="shared" si="32"/>
        <v>45251</v>
      </c>
    </row>
    <row r="2095" spans="1:4" ht="15" customHeight="1" x14ac:dyDescent="0.25">
      <c r="A2095" s="1" t="s">
        <v>6712</v>
      </c>
      <c r="B2095" s="1" t="s">
        <v>16945</v>
      </c>
      <c r="C2095">
        <v>45251</v>
      </c>
      <c r="D2095">
        <f t="shared" si="32"/>
        <v>45251</v>
      </c>
    </row>
    <row r="2096" spans="1:4" ht="15" customHeight="1" x14ac:dyDescent="0.25">
      <c r="A2096" s="1" t="s">
        <v>6711</v>
      </c>
      <c r="B2096" s="1" t="s">
        <v>16946</v>
      </c>
      <c r="C2096">
        <v>45251</v>
      </c>
      <c r="D2096">
        <f t="shared" si="32"/>
        <v>45251</v>
      </c>
    </row>
    <row r="2097" spans="1:4" ht="15" customHeight="1" x14ac:dyDescent="0.25">
      <c r="A2097" s="1" t="s">
        <v>6710</v>
      </c>
      <c r="B2097" s="1" t="s">
        <v>16947</v>
      </c>
      <c r="C2097">
        <v>45251</v>
      </c>
      <c r="D2097">
        <f t="shared" si="32"/>
        <v>45251</v>
      </c>
    </row>
    <row r="2098" spans="1:4" ht="15" customHeight="1" x14ac:dyDescent="0.25">
      <c r="A2098" s="1" t="s">
        <v>6709</v>
      </c>
      <c r="B2098" s="1" t="s">
        <v>16948</v>
      </c>
      <c r="C2098">
        <v>45251</v>
      </c>
      <c r="D2098">
        <f t="shared" si="32"/>
        <v>45251</v>
      </c>
    </row>
    <row r="2099" spans="1:4" ht="15" customHeight="1" x14ac:dyDescent="0.25">
      <c r="A2099" s="1" t="s">
        <v>6698</v>
      </c>
      <c r="B2099" s="1" t="s">
        <v>16949</v>
      </c>
      <c r="C2099">
        <v>93295</v>
      </c>
      <c r="D2099">
        <f t="shared" si="32"/>
        <v>93295</v>
      </c>
    </row>
    <row r="2100" spans="1:4" ht="15" customHeight="1" x14ac:dyDescent="0.25">
      <c r="A2100" s="1" t="s">
        <v>6697</v>
      </c>
      <c r="B2100" s="1" t="s">
        <v>16950</v>
      </c>
      <c r="C2100">
        <v>93295</v>
      </c>
      <c r="D2100">
        <f t="shared" si="32"/>
        <v>93295</v>
      </c>
    </row>
    <row r="2101" spans="1:4" ht="15" customHeight="1" x14ac:dyDescent="0.25">
      <c r="A2101" s="1" t="s">
        <v>6696</v>
      </c>
      <c r="B2101" s="1" t="s">
        <v>16951</v>
      </c>
      <c r="C2101">
        <v>93295</v>
      </c>
      <c r="D2101">
        <f t="shared" si="32"/>
        <v>93295</v>
      </c>
    </row>
    <row r="2102" spans="1:4" ht="15" customHeight="1" x14ac:dyDescent="0.25">
      <c r="A2102" s="1" t="s">
        <v>6695</v>
      </c>
      <c r="B2102" s="1" t="s">
        <v>16952</v>
      </c>
      <c r="C2102">
        <v>93295</v>
      </c>
      <c r="D2102">
        <f t="shared" si="32"/>
        <v>93295</v>
      </c>
    </row>
    <row r="2103" spans="1:4" ht="15" customHeight="1" x14ac:dyDescent="0.25">
      <c r="A2103" s="1" t="s">
        <v>6704</v>
      </c>
      <c r="B2103" s="1" t="s">
        <v>6703</v>
      </c>
      <c r="C2103">
        <v>70348</v>
      </c>
      <c r="D2103">
        <f t="shared" si="32"/>
        <v>70348</v>
      </c>
    </row>
    <row r="2104" spans="1:4" ht="15" customHeight="1" x14ac:dyDescent="0.25">
      <c r="A2104" s="1" t="s">
        <v>6702</v>
      </c>
      <c r="B2104" s="1" t="s">
        <v>16953</v>
      </c>
      <c r="C2104">
        <v>70348</v>
      </c>
      <c r="D2104">
        <f t="shared" si="32"/>
        <v>70348</v>
      </c>
    </row>
    <row r="2105" spans="1:4" ht="15" customHeight="1" x14ac:dyDescent="0.25">
      <c r="A2105" s="1" t="s">
        <v>6701</v>
      </c>
      <c r="B2105" s="1" t="s">
        <v>16954</v>
      </c>
      <c r="C2105">
        <v>70348</v>
      </c>
      <c r="D2105">
        <f t="shared" si="32"/>
        <v>70348</v>
      </c>
    </row>
    <row r="2106" spans="1:4" ht="15" customHeight="1" x14ac:dyDescent="0.25">
      <c r="A2106" s="1" t="s">
        <v>6700</v>
      </c>
      <c r="B2106" s="1" t="s">
        <v>16955</v>
      </c>
      <c r="C2106">
        <v>70348</v>
      </c>
      <c r="D2106">
        <f t="shared" si="32"/>
        <v>70348</v>
      </c>
    </row>
    <row r="2107" spans="1:4" ht="15" customHeight="1" x14ac:dyDescent="0.25">
      <c r="A2107" s="1" t="s">
        <v>6699</v>
      </c>
      <c r="B2107" s="1" t="s">
        <v>16956</v>
      </c>
      <c r="C2107">
        <v>70348</v>
      </c>
      <c r="D2107">
        <f t="shared" si="32"/>
        <v>70348</v>
      </c>
    </row>
    <row r="2108" spans="1:4" ht="15" customHeight="1" x14ac:dyDescent="0.25">
      <c r="A2108" s="1" t="s">
        <v>6694</v>
      </c>
      <c r="B2108" s="1" t="s">
        <v>16957</v>
      </c>
      <c r="C2108">
        <v>135481</v>
      </c>
      <c r="D2108">
        <f t="shared" si="32"/>
        <v>135481</v>
      </c>
    </row>
    <row r="2109" spans="1:4" ht="15" customHeight="1" x14ac:dyDescent="0.25">
      <c r="A2109" s="1" t="s">
        <v>6693</v>
      </c>
      <c r="B2109" s="1" t="s">
        <v>16958</v>
      </c>
      <c r="C2109">
        <v>135481</v>
      </c>
      <c r="D2109">
        <f t="shared" si="32"/>
        <v>135481</v>
      </c>
    </row>
    <row r="2110" spans="1:4" ht="15" customHeight="1" x14ac:dyDescent="0.25">
      <c r="A2110" s="1" t="s">
        <v>6692</v>
      </c>
      <c r="B2110" s="1" t="s">
        <v>16959</v>
      </c>
      <c r="C2110">
        <v>135481</v>
      </c>
      <c r="D2110">
        <f t="shared" si="32"/>
        <v>135481</v>
      </c>
    </row>
    <row r="2111" spans="1:4" ht="15" customHeight="1" x14ac:dyDescent="0.25">
      <c r="A2111" s="1" t="s">
        <v>6691</v>
      </c>
      <c r="B2111" s="1" t="s">
        <v>16960</v>
      </c>
      <c r="C2111">
        <v>135481</v>
      </c>
      <c r="D2111">
        <f t="shared" si="32"/>
        <v>135481</v>
      </c>
    </row>
    <row r="2112" spans="1:4" ht="15" customHeight="1" x14ac:dyDescent="0.25">
      <c r="A2112" s="1" t="s">
        <v>6690</v>
      </c>
      <c r="B2112" s="1" t="s">
        <v>16961</v>
      </c>
      <c r="C2112">
        <v>135481</v>
      </c>
      <c r="D2112">
        <f t="shared" si="32"/>
        <v>135481</v>
      </c>
    </row>
    <row r="2113" spans="1:4" ht="15" customHeight="1" x14ac:dyDescent="0.25">
      <c r="A2113" s="1" t="s">
        <v>6689</v>
      </c>
      <c r="B2113" s="1" t="s">
        <v>16962</v>
      </c>
      <c r="C2113">
        <v>135481</v>
      </c>
      <c r="D2113">
        <f t="shared" si="32"/>
        <v>135481</v>
      </c>
    </row>
    <row r="2114" spans="1:4" ht="15" customHeight="1" x14ac:dyDescent="0.25">
      <c r="A2114" s="1" t="s">
        <v>16963</v>
      </c>
      <c r="B2114" s="1" t="s">
        <v>16964</v>
      </c>
      <c r="C2114">
        <v>140901</v>
      </c>
      <c r="D2114">
        <f t="shared" si="32"/>
        <v>140901</v>
      </c>
    </row>
    <row r="2115" spans="1:4" ht="15" customHeight="1" x14ac:dyDescent="0.25">
      <c r="A2115" s="1" t="s">
        <v>16965</v>
      </c>
      <c r="B2115" s="1" t="s">
        <v>16966</v>
      </c>
      <c r="C2115">
        <v>140901</v>
      </c>
      <c r="D2115">
        <f t="shared" si="32"/>
        <v>140901</v>
      </c>
    </row>
    <row r="2116" spans="1:4" ht="15" customHeight="1" x14ac:dyDescent="0.25">
      <c r="A2116" s="1" t="s">
        <v>6653</v>
      </c>
      <c r="B2116" s="1" t="s">
        <v>14410</v>
      </c>
      <c r="C2116">
        <v>281</v>
      </c>
      <c r="D2116">
        <f t="shared" si="32"/>
        <v>281</v>
      </c>
    </row>
    <row r="2117" spans="1:4" ht="15" customHeight="1" x14ac:dyDescent="0.25">
      <c r="A2117" s="1" t="s">
        <v>6652</v>
      </c>
      <c r="B2117" s="1" t="s">
        <v>14409</v>
      </c>
      <c r="C2117">
        <v>281</v>
      </c>
      <c r="D2117">
        <f t="shared" si="32"/>
        <v>281</v>
      </c>
    </row>
    <row r="2118" spans="1:4" ht="15" customHeight="1" x14ac:dyDescent="0.25">
      <c r="A2118" s="1" t="s">
        <v>6651</v>
      </c>
      <c r="B2118" s="1" t="s">
        <v>14408</v>
      </c>
      <c r="C2118">
        <v>461</v>
      </c>
      <c r="D2118">
        <f t="shared" si="32"/>
        <v>461</v>
      </c>
    </row>
    <row r="2119" spans="1:4" ht="15" customHeight="1" x14ac:dyDescent="0.25">
      <c r="A2119" s="1" t="s">
        <v>6650</v>
      </c>
      <c r="B2119" s="1" t="s">
        <v>14407</v>
      </c>
      <c r="C2119">
        <v>461</v>
      </c>
      <c r="D2119">
        <f t="shared" ref="D2119:D2182" si="33">ROUND(C2119*(1-$B$3),0)</f>
        <v>461</v>
      </c>
    </row>
    <row r="2120" spans="1:4" ht="15" customHeight="1" x14ac:dyDescent="0.25">
      <c r="A2120" s="1" t="s">
        <v>6649</v>
      </c>
      <c r="B2120" s="1" t="s">
        <v>14406</v>
      </c>
      <c r="C2120">
        <v>816</v>
      </c>
      <c r="D2120">
        <f t="shared" si="33"/>
        <v>816</v>
      </c>
    </row>
    <row r="2121" spans="1:4" ht="15" customHeight="1" x14ac:dyDescent="0.25">
      <c r="A2121" s="1" t="s">
        <v>6648</v>
      </c>
      <c r="B2121" s="1" t="s">
        <v>14405</v>
      </c>
      <c r="C2121">
        <v>816</v>
      </c>
      <c r="D2121">
        <f t="shared" si="33"/>
        <v>816</v>
      </c>
    </row>
    <row r="2122" spans="1:4" ht="15" customHeight="1" x14ac:dyDescent="0.25">
      <c r="A2122" s="1" t="s">
        <v>6647</v>
      </c>
      <c r="B2122" s="1" t="s">
        <v>6646</v>
      </c>
      <c r="C2122">
        <v>950</v>
      </c>
      <c r="D2122">
        <f t="shared" si="33"/>
        <v>950</v>
      </c>
    </row>
    <row r="2123" spans="1:4" ht="15" customHeight="1" x14ac:dyDescent="0.25">
      <c r="A2123" s="1" t="s">
        <v>6645</v>
      </c>
      <c r="B2123" s="1" t="s">
        <v>14404</v>
      </c>
      <c r="C2123">
        <v>950</v>
      </c>
      <c r="D2123">
        <f t="shared" si="33"/>
        <v>950</v>
      </c>
    </row>
    <row r="2124" spans="1:4" ht="15" customHeight="1" x14ac:dyDescent="0.25">
      <c r="A2124" s="1" t="s">
        <v>6644</v>
      </c>
      <c r="B2124" s="1" t="s">
        <v>6643</v>
      </c>
      <c r="C2124">
        <v>1009</v>
      </c>
      <c r="D2124">
        <f t="shared" si="33"/>
        <v>1009</v>
      </c>
    </row>
    <row r="2125" spans="1:4" ht="15" customHeight="1" x14ac:dyDescent="0.25">
      <c r="A2125" s="1" t="s">
        <v>6642</v>
      </c>
      <c r="B2125" s="1" t="s">
        <v>6641</v>
      </c>
      <c r="C2125">
        <v>3134</v>
      </c>
      <c r="D2125">
        <f t="shared" si="33"/>
        <v>3134</v>
      </c>
    </row>
    <row r="2126" spans="1:4" ht="15" customHeight="1" x14ac:dyDescent="0.25">
      <c r="A2126" s="1" t="s">
        <v>6640</v>
      </c>
      <c r="B2126" s="1" t="s">
        <v>14403</v>
      </c>
      <c r="C2126">
        <v>766</v>
      </c>
      <c r="D2126">
        <f t="shared" si="33"/>
        <v>766</v>
      </c>
    </row>
    <row r="2127" spans="1:4" ht="15" customHeight="1" x14ac:dyDescent="0.25">
      <c r="A2127" s="1" t="s">
        <v>6639</v>
      </c>
      <c r="B2127" s="1" t="s">
        <v>14402</v>
      </c>
      <c r="C2127">
        <v>766</v>
      </c>
      <c r="D2127">
        <f t="shared" si="33"/>
        <v>766</v>
      </c>
    </row>
    <row r="2128" spans="1:4" ht="15" customHeight="1" x14ac:dyDescent="0.25">
      <c r="A2128" s="1" t="s">
        <v>6638</v>
      </c>
      <c r="B2128" s="1" t="s">
        <v>14401</v>
      </c>
      <c r="C2128">
        <v>766</v>
      </c>
      <c r="D2128">
        <f t="shared" si="33"/>
        <v>766</v>
      </c>
    </row>
    <row r="2129" spans="1:4" ht="15" customHeight="1" x14ac:dyDescent="0.25">
      <c r="A2129" s="1" t="s">
        <v>6637</v>
      </c>
      <c r="B2129" s="1" t="s">
        <v>14400</v>
      </c>
      <c r="C2129">
        <v>954</v>
      </c>
      <c r="D2129">
        <f t="shared" si="33"/>
        <v>954</v>
      </c>
    </row>
    <row r="2130" spans="1:4" ht="15" customHeight="1" x14ac:dyDescent="0.25">
      <c r="A2130" s="1" t="s">
        <v>6636</v>
      </c>
      <c r="B2130" s="1" t="s">
        <v>14399</v>
      </c>
      <c r="C2130">
        <v>954</v>
      </c>
      <c r="D2130">
        <f t="shared" si="33"/>
        <v>954</v>
      </c>
    </row>
    <row r="2131" spans="1:4" ht="15" customHeight="1" x14ac:dyDescent="0.25">
      <c r="A2131" s="1" t="s">
        <v>6635</v>
      </c>
      <c r="B2131" s="1" t="s">
        <v>14398</v>
      </c>
      <c r="C2131">
        <v>954</v>
      </c>
      <c r="D2131">
        <f t="shared" si="33"/>
        <v>954</v>
      </c>
    </row>
    <row r="2132" spans="1:4" ht="15" customHeight="1" x14ac:dyDescent="0.25">
      <c r="A2132" s="1" t="s">
        <v>6634</v>
      </c>
      <c r="B2132" s="1" t="s">
        <v>14397</v>
      </c>
      <c r="C2132">
        <v>954</v>
      </c>
      <c r="D2132">
        <f t="shared" si="33"/>
        <v>954</v>
      </c>
    </row>
    <row r="2133" spans="1:4" ht="15" customHeight="1" x14ac:dyDescent="0.25">
      <c r="A2133" s="1" t="s">
        <v>6633</v>
      </c>
      <c r="B2133" s="1" t="s">
        <v>14396</v>
      </c>
      <c r="C2133">
        <v>954</v>
      </c>
      <c r="D2133">
        <f t="shared" si="33"/>
        <v>954</v>
      </c>
    </row>
    <row r="2134" spans="1:4" ht="15" customHeight="1" x14ac:dyDescent="0.25">
      <c r="A2134" s="1" t="s">
        <v>6632</v>
      </c>
      <c r="B2134" s="1" t="s">
        <v>14395</v>
      </c>
      <c r="C2134">
        <v>954</v>
      </c>
      <c r="D2134">
        <f t="shared" si="33"/>
        <v>954</v>
      </c>
    </row>
    <row r="2135" spans="1:4" ht="15" customHeight="1" x14ac:dyDescent="0.25">
      <c r="A2135" s="1" t="s">
        <v>6631</v>
      </c>
      <c r="B2135" s="1" t="s">
        <v>14394</v>
      </c>
      <c r="C2135">
        <v>954</v>
      </c>
      <c r="D2135">
        <f t="shared" si="33"/>
        <v>954</v>
      </c>
    </row>
    <row r="2136" spans="1:4" ht="15" customHeight="1" x14ac:dyDescent="0.25">
      <c r="A2136" s="1" t="s">
        <v>6630</v>
      </c>
      <c r="B2136" s="1" t="s">
        <v>14393</v>
      </c>
      <c r="C2136">
        <v>954</v>
      </c>
      <c r="D2136">
        <f t="shared" si="33"/>
        <v>954</v>
      </c>
    </row>
    <row r="2137" spans="1:4" ht="15" customHeight="1" x14ac:dyDescent="0.25">
      <c r="A2137" s="1" t="s">
        <v>6629</v>
      </c>
      <c r="B2137" s="1" t="s">
        <v>14392</v>
      </c>
      <c r="C2137">
        <v>954</v>
      </c>
      <c r="D2137">
        <f t="shared" si="33"/>
        <v>954</v>
      </c>
    </row>
    <row r="2138" spans="1:4" ht="15" customHeight="1" x14ac:dyDescent="0.25">
      <c r="A2138" s="1" t="s">
        <v>6628</v>
      </c>
      <c r="B2138" s="1" t="s">
        <v>6627</v>
      </c>
      <c r="C2138">
        <v>2381</v>
      </c>
      <c r="D2138">
        <f t="shared" si="33"/>
        <v>2381</v>
      </c>
    </row>
    <row r="2139" spans="1:4" ht="15" customHeight="1" x14ac:dyDescent="0.25">
      <c r="A2139" s="1" t="s">
        <v>6626</v>
      </c>
      <c r="B2139" s="1" t="s">
        <v>6625</v>
      </c>
      <c r="C2139">
        <v>2381</v>
      </c>
      <c r="D2139">
        <f t="shared" si="33"/>
        <v>2381</v>
      </c>
    </row>
    <row r="2140" spans="1:4" ht="15" customHeight="1" x14ac:dyDescent="0.25">
      <c r="A2140" s="1" t="s">
        <v>6624</v>
      </c>
      <c r="B2140" s="1" t="s">
        <v>6623</v>
      </c>
      <c r="C2140">
        <v>2381</v>
      </c>
      <c r="D2140">
        <f t="shared" si="33"/>
        <v>2381</v>
      </c>
    </row>
    <row r="2141" spans="1:4" ht="15" customHeight="1" x14ac:dyDescent="0.25">
      <c r="A2141" s="1" t="s">
        <v>6622</v>
      </c>
      <c r="B2141" s="1" t="s">
        <v>6621</v>
      </c>
      <c r="C2141">
        <v>2381</v>
      </c>
      <c r="D2141">
        <f t="shared" si="33"/>
        <v>2381</v>
      </c>
    </row>
    <row r="2142" spans="1:4" ht="15" customHeight="1" x14ac:dyDescent="0.25">
      <c r="A2142" s="1" t="s">
        <v>6620</v>
      </c>
      <c r="B2142" s="1" t="s">
        <v>6619</v>
      </c>
      <c r="C2142">
        <v>2381</v>
      </c>
      <c r="D2142">
        <f t="shared" si="33"/>
        <v>2381</v>
      </c>
    </row>
    <row r="2143" spans="1:4" ht="15" customHeight="1" x14ac:dyDescent="0.25">
      <c r="A2143" s="1" t="s">
        <v>6618</v>
      </c>
      <c r="B2143" s="1" t="s">
        <v>6617</v>
      </c>
      <c r="C2143">
        <v>2381</v>
      </c>
      <c r="D2143">
        <f t="shared" si="33"/>
        <v>2381</v>
      </c>
    </row>
    <row r="2144" spans="1:4" ht="15" customHeight="1" x14ac:dyDescent="0.25">
      <c r="A2144" s="1" t="s">
        <v>6616</v>
      </c>
      <c r="B2144" s="1" t="s">
        <v>6615</v>
      </c>
      <c r="C2144">
        <v>2381</v>
      </c>
      <c r="D2144">
        <f t="shared" si="33"/>
        <v>2381</v>
      </c>
    </row>
    <row r="2145" spans="1:4" ht="15" customHeight="1" x14ac:dyDescent="0.25">
      <c r="A2145" s="1" t="s">
        <v>6614</v>
      </c>
      <c r="B2145" s="1" t="s">
        <v>6613</v>
      </c>
      <c r="C2145">
        <v>2381</v>
      </c>
      <c r="D2145">
        <f t="shared" si="33"/>
        <v>2381</v>
      </c>
    </row>
    <row r="2146" spans="1:4" ht="15" customHeight="1" x14ac:dyDescent="0.25">
      <c r="A2146" s="1" t="s">
        <v>6612</v>
      </c>
      <c r="B2146" s="1" t="s">
        <v>6611</v>
      </c>
      <c r="C2146">
        <v>2381</v>
      </c>
      <c r="D2146">
        <f t="shared" si="33"/>
        <v>2381</v>
      </c>
    </row>
    <row r="2147" spans="1:4" ht="15" customHeight="1" x14ac:dyDescent="0.25">
      <c r="A2147" s="1" t="s">
        <v>6610</v>
      </c>
      <c r="B2147" s="1" t="s">
        <v>6609</v>
      </c>
      <c r="C2147">
        <v>2381</v>
      </c>
      <c r="D2147">
        <f t="shared" si="33"/>
        <v>2381</v>
      </c>
    </row>
    <row r="2148" spans="1:4" ht="15" customHeight="1" x14ac:dyDescent="0.25">
      <c r="A2148" s="1" t="s">
        <v>6608</v>
      </c>
      <c r="B2148" s="1" t="s">
        <v>6607</v>
      </c>
      <c r="C2148">
        <v>3072</v>
      </c>
      <c r="D2148">
        <f t="shared" si="33"/>
        <v>3072</v>
      </c>
    </row>
    <row r="2149" spans="1:4" ht="15" customHeight="1" x14ac:dyDescent="0.25">
      <c r="A2149" s="1" t="s">
        <v>6606</v>
      </c>
      <c r="B2149" s="1" t="s">
        <v>6605</v>
      </c>
      <c r="C2149">
        <v>3072</v>
      </c>
      <c r="D2149">
        <f t="shared" si="33"/>
        <v>3072</v>
      </c>
    </row>
    <row r="2150" spans="1:4" ht="15" customHeight="1" x14ac:dyDescent="0.25">
      <c r="A2150" s="1" t="s">
        <v>6604</v>
      </c>
      <c r="B2150" s="1" t="s">
        <v>6603</v>
      </c>
      <c r="C2150">
        <v>3072</v>
      </c>
      <c r="D2150">
        <f t="shared" si="33"/>
        <v>3072</v>
      </c>
    </row>
    <row r="2151" spans="1:4" ht="15" customHeight="1" x14ac:dyDescent="0.25">
      <c r="A2151" s="1" t="s">
        <v>6602</v>
      </c>
      <c r="B2151" s="1" t="s">
        <v>6601</v>
      </c>
      <c r="C2151">
        <v>2908</v>
      </c>
      <c r="D2151">
        <f t="shared" si="33"/>
        <v>2908</v>
      </c>
    </row>
    <row r="2152" spans="1:4" ht="15" customHeight="1" x14ac:dyDescent="0.25">
      <c r="A2152" s="1" t="s">
        <v>6600</v>
      </c>
      <c r="B2152" s="1" t="s">
        <v>6599</v>
      </c>
      <c r="C2152">
        <v>2908</v>
      </c>
      <c r="D2152">
        <f t="shared" si="33"/>
        <v>2908</v>
      </c>
    </row>
    <row r="2153" spans="1:4" ht="15" customHeight="1" x14ac:dyDescent="0.25">
      <c r="A2153" s="1" t="s">
        <v>6598</v>
      </c>
      <c r="B2153" s="1" t="s">
        <v>6597</v>
      </c>
      <c r="C2153">
        <v>2908</v>
      </c>
      <c r="D2153">
        <f t="shared" si="33"/>
        <v>2908</v>
      </c>
    </row>
    <row r="2154" spans="1:4" ht="15" customHeight="1" x14ac:dyDescent="0.25">
      <c r="A2154" s="1" t="s">
        <v>6596</v>
      </c>
      <c r="B2154" s="1" t="s">
        <v>6595</v>
      </c>
      <c r="C2154">
        <v>2908</v>
      </c>
      <c r="D2154">
        <f t="shared" si="33"/>
        <v>2908</v>
      </c>
    </row>
    <row r="2155" spans="1:4" ht="15" customHeight="1" x14ac:dyDescent="0.25">
      <c r="A2155" s="1" t="s">
        <v>6594</v>
      </c>
      <c r="B2155" s="1" t="s">
        <v>6593</v>
      </c>
      <c r="C2155">
        <v>2908</v>
      </c>
      <c r="D2155">
        <f t="shared" si="33"/>
        <v>2908</v>
      </c>
    </row>
    <row r="2156" spans="1:4" ht="15" customHeight="1" x14ac:dyDescent="0.25">
      <c r="A2156" s="1" t="s">
        <v>6592</v>
      </c>
      <c r="B2156" s="1" t="s">
        <v>6591</v>
      </c>
      <c r="C2156">
        <v>2908</v>
      </c>
      <c r="D2156">
        <f t="shared" si="33"/>
        <v>2908</v>
      </c>
    </row>
    <row r="2157" spans="1:4" ht="15" customHeight="1" x14ac:dyDescent="0.25">
      <c r="A2157" s="1" t="s">
        <v>6590</v>
      </c>
      <c r="B2157" s="1" t="s">
        <v>6589</v>
      </c>
      <c r="C2157">
        <v>2908</v>
      </c>
      <c r="D2157">
        <f t="shared" si="33"/>
        <v>2908</v>
      </c>
    </row>
    <row r="2158" spans="1:4" ht="15" customHeight="1" x14ac:dyDescent="0.25">
      <c r="A2158" s="1" t="s">
        <v>6588</v>
      </c>
      <c r="B2158" s="1" t="s">
        <v>6587</v>
      </c>
      <c r="C2158">
        <v>2908</v>
      </c>
      <c r="D2158">
        <f t="shared" si="33"/>
        <v>2908</v>
      </c>
    </row>
    <row r="2159" spans="1:4" ht="15" customHeight="1" x14ac:dyDescent="0.25">
      <c r="A2159" s="1" t="s">
        <v>6586</v>
      </c>
      <c r="B2159" s="1" t="s">
        <v>6585</v>
      </c>
      <c r="C2159">
        <v>2908</v>
      </c>
      <c r="D2159">
        <f t="shared" si="33"/>
        <v>2908</v>
      </c>
    </row>
    <row r="2160" spans="1:4" ht="15" customHeight="1" x14ac:dyDescent="0.25">
      <c r="A2160" s="1" t="s">
        <v>6584</v>
      </c>
      <c r="B2160" s="1" t="s">
        <v>6583</v>
      </c>
      <c r="C2160">
        <v>2908</v>
      </c>
      <c r="D2160">
        <f t="shared" si="33"/>
        <v>2908</v>
      </c>
    </row>
    <row r="2161" spans="1:4" ht="15" customHeight="1" x14ac:dyDescent="0.25">
      <c r="A2161" s="1" t="s">
        <v>6582</v>
      </c>
      <c r="B2161" s="1" t="s">
        <v>6581</v>
      </c>
      <c r="C2161">
        <v>2908</v>
      </c>
      <c r="D2161">
        <f t="shared" si="33"/>
        <v>2908</v>
      </c>
    </row>
    <row r="2162" spans="1:4" ht="15" customHeight="1" x14ac:dyDescent="0.25">
      <c r="A2162" s="1" t="s">
        <v>6580</v>
      </c>
      <c r="B2162" s="1" t="s">
        <v>6579</v>
      </c>
      <c r="C2162">
        <v>2908</v>
      </c>
      <c r="D2162">
        <f t="shared" si="33"/>
        <v>2908</v>
      </c>
    </row>
    <row r="2163" spans="1:4" ht="15" customHeight="1" x14ac:dyDescent="0.25">
      <c r="A2163" s="1" t="s">
        <v>6578</v>
      </c>
      <c r="B2163" s="1" t="s">
        <v>6577</v>
      </c>
      <c r="C2163">
        <v>3067</v>
      </c>
      <c r="D2163">
        <f t="shared" si="33"/>
        <v>3067</v>
      </c>
    </row>
    <row r="2164" spans="1:4" ht="15" customHeight="1" x14ac:dyDescent="0.25">
      <c r="A2164" s="1" t="s">
        <v>6576</v>
      </c>
      <c r="B2164" s="1" t="s">
        <v>6575</v>
      </c>
      <c r="C2164">
        <v>3067</v>
      </c>
      <c r="D2164">
        <f t="shared" si="33"/>
        <v>3067</v>
      </c>
    </row>
    <row r="2165" spans="1:4" ht="15" customHeight="1" x14ac:dyDescent="0.25">
      <c r="A2165" s="1" t="s">
        <v>6574</v>
      </c>
      <c r="B2165" s="1" t="s">
        <v>6573</v>
      </c>
      <c r="C2165">
        <v>3343</v>
      </c>
      <c r="D2165">
        <f t="shared" si="33"/>
        <v>3343</v>
      </c>
    </row>
    <row r="2166" spans="1:4" ht="15" customHeight="1" x14ac:dyDescent="0.25">
      <c r="A2166" s="1" t="s">
        <v>6572</v>
      </c>
      <c r="B2166" s="1" t="s">
        <v>6571</v>
      </c>
      <c r="C2166">
        <v>6075</v>
      </c>
      <c r="D2166">
        <f t="shared" si="33"/>
        <v>6075</v>
      </c>
    </row>
    <row r="2167" spans="1:4" ht="15" customHeight="1" x14ac:dyDescent="0.25">
      <c r="A2167" s="1" t="s">
        <v>6570</v>
      </c>
      <c r="B2167" s="1" t="s">
        <v>6569</v>
      </c>
      <c r="C2167">
        <v>6155</v>
      </c>
      <c r="D2167">
        <f t="shared" si="33"/>
        <v>6155</v>
      </c>
    </row>
    <row r="2168" spans="1:4" ht="15" customHeight="1" x14ac:dyDescent="0.25">
      <c r="A2168" s="1" t="s">
        <v>6568</v>
      </c>
      <c r="B2168" s="1" t="s">
        <v>6567</v>
      </c>
      <c r="C2168">
        <v>6678</v>
      </c>
      <c r="D2168">
        <f t="shared" si="33"/>
        <v>6678</v>
      </c>
    </row>
    <row r="2169" spans="1:4" ht="15" customHeight="1" x14ac:dyDescent="0.25">
      <c r="A2169" s="1" t="s">
        <v>6566</v>
      </c>
      <c r="B2169" s="1" t="s">
        <v>6565</v>
      </c>
      <c r="C2169">
        <v>6678</v>
      </c>
      <c r="D2169">
        <f t="shared" si="33"/>
        <v>6678</v>
      </c>
    </row>
    <row r="2170" spans="1:4" ht="15" customHeight="1" x14ac:dyDescent="0.25">
      <c r="A2170" s="1" t="s">
        <v>6564</v>
      </c>
      <c r="B2170" s="1" t="s">
        <v>6563</v>
      </c>
      <c r="C2170">
        <v>7795</v>
      </c>
      <c r="D2170">
        <f t="shared" si="33"/>
        <v>7795</v>
      </c>
    </row>
    <row r="2171" spans="1:4" ht="15" customHeight="1" x14ac:dyDescent="0.25">
      <c r="A2171" s="1" t="s">
        <v>6562</v>
      </c>
      <c r="B2171" s="1" t="s">
        <v>6561</v>
      </c>
      <c r="C2171">
        <v>7795</v>
      </c>
      <c r="D2171">
        <f t="shared" si="33"/>
        <v>7795</v>
      </c>
    </row>
    <row r="2172" spans="1:4" ht="15" customHeight="1" x14ac:dyDescent="0.25">
      <c r="A2172" s="1" t="s">
        <v>6560</v>
      </c>
      <c r="B2172" s="1" t="s">
        <v>6559</v>
      </c>
      <c r="C2172">
        <v>9426</v>
      </c>
      <c r="D2172">
        <f t="shared" si="33"/>
        <v>9426</v>
      </c>
    </row>
    <row r="2173" spans="1:4" ht="15" customHeight="1" x14ac:dyDescent="0.25">
      <c r="A2173" s="1" t="s">
        <v>6558</v>
      </c>
      <c r="B2173" s="1" t="s">
        <v>6557</v>
      </c>
      <c r="C2173">
        <v>9426</v>
      </c>
      <c r="D2173">
        <f t="shared" si="33"/>
        <v>9426</v>
      </c>
    </row>
    <row r="2174" spans="1:4" ht="15" customHeight="1" x14ac:dyDescent="0.25">
      <c r="A2174" s="1" t="s">
        <v>6556</v>
      </c>
      <c r="B2174" s="1" t="s">
        <v>6555</v>
      </c>
      <c r="C2174">
        <v>11593</v>
      </c>
      <c r="D2174">
        <f t="shared" si="33"/>
        <v>11593</v>
      </c>
    </row>
    <row r="2175" spans="1:4" ht="15" customHeight="1" x14ac:dyDescent="0.25">
      <c r="A2175" s="1" t="s">
        <v>6554</v>
      </c>
      <c r="B2175" s="1" t="s">
        <v>6553</v>
      </c>
      <c r="C2175">
        <v>11593</v>
      </c>
      <c r="D2175">
        <f t="shared" si="33"/>
        <v>11593</v>
      </c>
    </row>
    <row r="2176" spans="1:4" ht="15" customHeight="1" x14ac:dyDescent="0.25">
      <c r="A2176" s="1" t="s">
        <v>6552</v>
      </c>
      <c r="B2176" s="1" t="s">
        <v>6551</v>
      </c>
      <c r="C2176">
        <v>18061</v>
      </c>
      <c r="D2176">
        <f t="shared" si="33"/>
        <v>18061</v>
      </c>
    </row>
    <row r="2177" spans="1:4" ht="15" customHeight="1" x14ac:dyDescent="0.25">
      <c r="A2177" s="1" t="s">
        <v>6550</v>
      </c>
      <c r="B2177" s="1" t="s">
        <v>6549</v>
      </c>
      <c r="C2177">
        <v>18061</v>
      </c>
      <c r="D2177">
        <f t="shared" si="33"/>
        <v>18061</v>
      </c>
    </row>
    <row r="2178" spans="1:4" ht="15" customHeight="1" x14ac:dyDescent="0.25">
      <c r="A2178" s="1" t="s">
        <v>6548</v>
      </c>
      <c r="B2178" s="1" t="s">
        <v>6547</v>
      </c>
      <c r="C2178">
        <v>22617</v>
      </c>
      <c r="D2178">
        <f t="shared" si="33"/>
        <v>22617</v>
      </c>
    </row>
    <row r="2179" spans="1:4" ht="15" customHeight="1" x14ac:dyDescent="0.25">
      <c r="A2179" s="1" t="s">
        <v>6546</v>
      </c>
      <c r="B2179" s="1" t="s">
        <v>14391</v>
      </c>
      <c r="C2179">
        <v>641</v>
      </c>
      <c r="D2179">
        <f t="shared" si="33"/>
        <v>641</v>
      </c>
    </row>
    <row r="2180" spans="1:4" ht="15" customHeight="1" x14ac:dyDescent="0.25">
      <c r="A2180" s="1" t="s">
        <v>6545</v>
      </c>
      <c r="B2180" s="1" t="s">
        <v>16967</v>
      </c>
      <c r="C2180">
        <v>1461</v>
      </c>
      <c r="D2180">
        <f t="shared" si="33"/>
        <v>1461</v>
      </c>
    </row>
    <row r="2181" spans="1:4" ht="15" customHeight="1" x14ac:dyDescent="0.25">
      <c r="A2181" s="1" t="s">
        <v>6664</v>
      </c>
      <c r="B2181" s="1" t="s">
        <v>16968</v>
      </c>
      <c r="C2181">
        <v>1861</v>
      </c>
      <c r="D2181">
        <f t="shared" si="33"/>
        <v>1861</v>
      </c>
    </row>
    <row r="2182" spans="1:4" ht="15" customHeight="1" x14ac:dyDescent="0.25">
      <c r="A2182" s="1" t="s">
        <v>6544</v>
      </c>
      <c r="B2182" s="1" t="s">
        <v>14390</v>
      </c>
      <c r="C2182">
        <v>3371</v>
      </c>
      <c r="D2182">
        <f t="shared" si="33"/>
        <v>3371</v>
      </c>
    </row>
    <row r="2183" spans="1:4" ht="15" customHeight="1" x14ac:dyDescent="0.25">
      <c r="A2183" s="1" t="s">
        <v>6543</v>
      </c>
      <c r="B2183" s="1" t="s">
        <v>14389</v>
      </c>
      <c r="C2183">
        <v>762</v>
      </c>
      <c r="D2183">
        <f t="shared" ref="D2183:D2246" si="34">ROUND(C2183*(1-$B$3),0)</f>
        <v>762</v>
      </c>
    </row>
    <row r="2184" spans="1:4" ht="15" customHeight="1" x14ac:dyDescent="0.25">
      <c r="A2184" s="1" t="s">
        <v>6542</v>
      </c>
      <c r="B2184" s="1" t="s">
        <v>14388</v>
      </c>
      <c r="C2184">
        <v>762</v>
      </c>
      <c r="D2184">
        <f t="shared" si="34"/>
        <v>762</v>
      </c>
    </row>
    <row r="2185" spans="1:4" ht="15" customHeight="1" x14ac:dyDescent="0.25">
      <c r="A2185" s="1" t="s">
        <v>6541</v>
      </c>
      <c r="B2185" s="1" t="s">
        <v>14387</v>
      </c>
      <c r="C2185">
        <v>762</v>
      </c>
      <c r="D2185">
        <f t="shared" si="34"/>
        <v>762</v>
      </c>
    </row>
    <row r="2186" spans="1:4" ht="15" customHeight="1" x14ac:dyDescent="0.25">
      <c r="A2186" s="1" t="s">
        <v>6540</v>
      </c>
      <c r="B2186" s="1" t="s">
        <v>14386</v>
      </c>
      <c r="C2186">
        <v>762</v>
      </c>
      <c r="D2186">
        <f t="shared" si="34"/>
        <v>762</v>
      </c>
    </row>
    <row r="2187" spans="1:4" ht="15" customHeight="1" x14ac:dyDescent="0.25">
      <c r="A2187" s="1" t="s">
        <v>6539</v>
      </c>
      <c r="B2187" s="1" t="s">
        <v>14385</v>
      </c>
      <c r="C2187">
        <v>762</v>
      </c>
      <c r="D2187">
        <f t="shared" si="34"/>
        <v>762</v>
      </c>
    </row>
    <row r="2188" spans="1:4" ht="15" customHeight="1" x14ac:dyDescent="0.25">
      <c r="A2188" s="1" t="s">
        <v>6538</v>
      </c>
      <c r="B2188" s="1" t="s">
        <v>14384</v>
      </c>
      <c r="C2188">
        <v>2594</v>
      </c>
      <c r="D2188">
        <f t="shared" si="34"/>
        <v>2594</v>
      </c>
    </row>
    <row r="2189" spans="1:4" ht="15" customHeight="1" x14ac:dyDescent="0.25">
      <c r="A2189" s="1" t="s">
        <v>6537</v>
      </c>
      <c r="B2189" s="1" t="s">
        <v>14383</v>
      </c>
      <c r="C2189">
        <v>2594</v>
      </c>
      <c r="D2189">
        <f t="shared" si="34"/>
        <v>2594</v>
      </c>
    </row>
    <row r="2190" spans="1:4" ht="15" customHeight="1" x14ac:dyDescent="0.25">
      <c r="A2190" s="1" t="s">
        <v>6536</v>
      </c>
      <c r="B2190" s="1" t="s">
        <v>14382</v>
      </c>
      <c r="C2190">
        <v>2594</v>
      </c>
      <c r="D2190">
        <f t="shared" si="34"/>
        <v>2594</v>
      </c>
    </row>
    <row r="2191" spans="1:4" ht="15" customHeight="1" x14ac:dyDescent="0.25">
      <c r="A2191" s="1" t="s">
        <v>6535</v>
      </c>
      <c r="B2191" s="1" t="s">
        <v>14381</v>
      </c>
      <c r="C2191">
        <v>2594</v>
      </c>
      <c r="D2191">
        <f t="shared" si="34"/>
        <v>2594</v>
      </c>
    </row>
    <row r="2192" spans="1:4" ht="15" customHeight="1" x14ac:dyDescent="0.25">
      <c r="A2192" s="1" t="s">
        <v>6534</v>
      </c>
      <c r="B2192" s="1" t="s">
        <v>14380</v>
      </c>
      <c r="C2192">
        <v>1109</v>
      </c>
      <c r="D2192">
        <f t="shared" si="34"/>
        <v>1109</v>
      </c>
    </row>
    <row r="2193" spans="1:4" ht="15" customHeight="1" x14ac:dyDescent="0.25">
      <c r="A2193" s="1" t="s">
        <v>6533</v>
      </c>
      <c r="B2193" s="1" t="s">
        <v>14379</v>
      </c>
      <c r="C2193">
        <v>1109</v>
      </c>
      <c r="D2193">
        <f t="shared" si="34"/>
        <v>1109</v>
      </c>
    </row>
    <row r="2194" spans="1:4" ht="15" customHeight="1" x14ac:dyDescent="0.25">
      <c r="A2194" s="1" t="s">
        <v>6532</v>
      </c>
      <c r="B2194" s="1" t="s">
        <v>14378</v>
      </c>
      <c r="C2194">
        <v>1109</v>
      </c>
      <c r="D2194">
        <f t="shared" si="34"/>
        <v>1109</v>
      </c>
    </row>
    <row r="2195" spans="1:4" ht="15" customHeight="1" x14ac:dyDescent="0.25">
      <c r="A2195" s="1" t="s">
        <v>6531</v>
      </c>
      <c r="B2195" s="1" t="s">
        <v>14377</v>
      </c>
      <c r="C2195">
        <v>1109</v>
      </c>
      <c r="D2195">
        <f t="shared" si="34"/>
        <v>1109</v>
      </c>
    </row>
    <row r="2196" spans="1:4" ht="15" customHeight="1" x14ac:dyDescent="0.25">
      <c r="A2196" s="1" t="s">
        <v>6530</v>
      </c>
      <c r="B2196" s="1" t="s">
        <v>14376</v>
      </c>
      <c r="C2196">
        <v>1109</v>
      </c>
      <c r="D2196">
        <f t="shared" si="34"/>
        <v>1109</v>
      </c>
    </row>
    <row r="2197" spans="1:4" ht="15" customHeight="1" x14ac:dyDescent="0.25">
      <c r="A2197" s="1" t="s">
        <v>6529</v>
      </c>
      <c r="B2197" s="1" t="s">
        <v>14375</v>
      </c>
      <c r="C2197">
        <v>3912</v>
      </c>
      <c r="D2197">
        <f t="shared" si="34"/>
        <v>3912</v>
      </c>
    </row>
    <row r="2198" spans="1:4" ht="15" customHeight="1" x14ac:dyDescent="0.25">
      <c r="A2198" s="1" t="s">
        <v>6528</v>
      </c>
      <c r="B2198" s="1" t="s">
        <v>14374</v>
      </c>
      <c r="C2198">
        <v>3912</v>
      </c>
      <c r="D2198">
        <f t="shared" si="34"/>
        <v>3912</v>
      </c>
    </row>
    <row r="2199" spans="1:4" ht="15" customHeight="1" x14ac:dyDescent="0.25">
      <c r="A2199" s="1" t="s">
        <v>6527</v>
      </c>
      <c r="B2199" s="1" t="s">
        <v>14373</v>
      </c>
      <c r="C2199">
        <v>3912</v>
      </c>
      <c r="D2199">
        <f t="shared" si="34"/>
        <v>3912</v>
      </c>
    </row>
    <row r="2200" spans="1:4" ht="15" customHeight="1" x14ac:dyDescent="0.25">
      <c r="A2200" s="1" t="s">
        <v>6526</v>
      </c>
      <c r="B2200" s="1" t="s">
        <v>14372</v>
      </c>
      <c r="C2200">
        <v>3912</v>
      </c>
      <c r="D2200">
        <f t="shared" si="34"/>
        <v>3912</v>
      </c>
    </row>
    <row r="2201" spans="1:4" ht="15" customHeight="1" x14ac:dyDescent="0.25">
      <c r="A2201" s="1" t="s">
        <v>6525</v>
      </c>
      <c r="B2201" s="1" t="s">
        <v>14371</v>
      </c>
      <c r="C2201">
        <v>1486</v>
      </c>
      <c r="D2201">
        <f t="shared" si="34"/>
        <v>1486</v>
      </c>
    </row>
    <row r="2202" spans="1:4" ht="15" customHeight="1" x14ac:dyDescent="0.25">
      <c r="A2202" s="1" t="s">
        <v>6524</v>
      </c>
      <c r="B2202" s="1" t="s">
        <v>14370</v>
      </c>
      <c r="C2202">
        <v>1486</v>
      </c>
      <c r="D2202">
        <f t="shared" si="34"/>
        <v>1486</v>
      </c>
    </row>
    <row r="2203" spans="1:4" ht="15" customHeight="1" x14ac:dyDescent="0.25">
      <c r="A2203" s="1" t="s">
        <v>6523</v>
      </c>
      <c r="B2203" s="1" t="s">
        <v>14369</v>
      </c>
      <c r="C2203">
        <v>1486</v>
      </c>
      <c r="D2203">
        <f t="shared" si="34"/>
        <v>1486</v>
      </c>
    </row>
    <row r="2204" spans="1:4" ht="15" customHeight="1" x14ac:dyDescent="0.25">
      <c r="A2204" s="1" t="s">
        <v>6522</v>
      </c>
      <c r="B2204" s="1" t="s">
        <v>14368</v>
      </c>
      <c r="C2204">
        <v>1486</v>
      </c>
      <c r="D2204">
        <f t="shared" si="34"/>
        <v>1486</v>
      </c>
    </row>
    <row r="2205" spans="1:4" ht="15" customHeight="1" x14ac:dyDescent="0.25">
      <c r="A2205" s="1" t="s">
        <v>6521</v>
      </c>
      <c r="B2205" s="1" t="s">
        <v>14367</v>
      </c>
      <c r="C2205">
        <v>1486</v>
      </c>
      <c r="D2205">
        <f t="shared" si="34"/>
        <v>1486</v>
      </c>
    </row>
    <row r="2206" spans="1:4" ht="15" customHeight="1" x14ac:dyDescent="0.25">
      <c r="A2206" s="1" t="s">
        <v>6520</v>
      </c>
      <c r="B2206" s="1" t="s">
        <v>14366</v>
      </c>
      <c r="C2206">
        <v>6460</v>
      </c>
      <c r="D2206">
        <f t="shared" si="34"/>
        <v>6460</v>
      </c>
    </row>
    <row r="2207" spans="1:4" ht="15" customHeight="1" x14ac:dyDescent="0.25">
      <c r="A2207" s="1" t="s">
        <v>6519</v>
      </c>
      <c r="B2207" s="1" t="s">
        <v>14365</v>
      </c>
      <c r="C2207">
        <v>6460</v>
      </c>
      <c r="D2207">
        <f t="shared" si="34"/>
        <v>6460</v>
      </c>
    </row>
    <row r="2208" spans="1:4" ht="15" customHeight="1" x14ac:dyDescent="0.25">
      <c r="A2208" s="1" t="s">
        <v>6518</v>
      </c>
      <c r="B2208" s="1" t="s">
        <v>14364</v>
      </c>
      <c r="C2208">
        <v>6460</v>
      </c>
      <c r="D2208">
        <f t="shared" si="34"/>
        <v>6460</v>
      </c>
    </row>
    <row r="2209" spans="1:4" ht="15" customHeight="1" x14ac:dyDescent="0.25">
      <c r="A2209" s="1" t="s">
        <v>6517</v>
      </c>
      <c r="B2209" s="1" t="s">
        <v>14363</v>
      </c>
      <c r="C2209">
        <v>6460</v>
      </c>
      <c r="D2209">
        <f t="shared" si="34"/>
        <v>6460</v>
      </c>
    </row>
    <row r="2210" spans="1:4" ht="15" customHeight="1" x14ac:dyDescent="0.25">
      <c r="A2210" s="1" t="s">
        <v>6516</v>
      </c>
      <c r="B2210" s="1" t="s">
        <v>14362</v>
      </c>
      <c r="C2210">
        <v>2301</v>
      </c>
      <c r="D2210">
        <f t="shared" si="34"/>
        <v>2301</v>
      </c>
    </row>
    <row r="2211" spans="1:4" ht="15" customHeight="1" x14ac:dyDescent="0.25">
      <c r="A2211" s="1" t="s">
        <v>6515</v>
      </c>
      <c r="B2211" s="1" t="s">
        <v>14361</v>
      </c>
      <c r="C2211">
        <v>2301</v>
      </c>
      <c r="D2211">
        <f t="shared" si="34"/>
        <v>2301</v>
      </c>
    </row>
    <row r="2212" spans="1:4" ht="15" customHeight="1" x14ac:dyDescent="0.25">
      <c r="A2212" s="1" t="s">
        <v>6514</v>
      </c>
      <c r="B2212" s="1" t="s">
        <v>14360</v>
      </c>
      <c r="C2212">
        <v>2301</v>
      </c>
      <c r="D2212">
        <f t="shared" si="34"/>
        <v>2301</v>
      </c>
    </row>
    <row r="2213" spans="1:4" ht="15" customHeight="1" x14ac:dyDescent="0.25">
      <c r="A2213" s="1" t="s">
        <v>6513</v>
      </c>
      <c r="B2213" s="1" t="s">
        <v>14359</v>
      </c>
      <c r="C2213">
        <v>2301</v>
      </c>
      <c r="D2213">
        <f t="shared" si="34"/>
        <v>2301</v>
      </c>
    </row>
    <row r="2214" spans="1:4" ht="15" customHeight="1" x14ac:dyDescent="0.25">
      <c r="A2214" s="1" t="s">
        <v>6512</v>
      </c>
      <c r="B2214" s="1" t="s">
        <v>14358</v>
      </c>
      <c r="C2214">
        <v>2301</v>
      </c>
      <c r="D2214">
        <f t="shared" si="34"/>
        <v>2301</v>
      </c>
    </row>
    <row r="2215" spans="1:4" ht="15" customHeight="1" x14ac:dyDescent="0.25">
      <c r="A2215" s="1" t="s">
        <v>6511</v>
      </c>
      <c r="B2215" s="1" t="s">
        <v>14357</v>
      </c>
      <c r="C2215">
        <v>3720</v>
      </c>
      <c r="D2215">
        <f t="shared" si="34"/>
        <v>3720</v>
      </c>
    </row>
    <row r="2216" spans="1:4" ht="15" customHeight="1" x14ac:dyDescent="0.25">
      <c r="A2216" s="1" t="s">
        <v>6510</v>
      </c>
      <c r="B2216" s="1" t="s">
        <v>14356</v>
      </c>
      <c r="C2216">
        <v>3720</v>
      </c>
      <c r="D2216">
        <f t="shared" si="34"/>
        <v>3720</v>
      </c>
    </row>
    <row r="2217" spans="1:4" ht="15" customHeight="1" x14ac:dyDescent="0.25">
      <c r="A2217" s="1" t="s">
        <v>6509</v>
      </c>
      <c r="B2217" s="1" t="s">
        <v>14355</v>
      </c>
      <c r="C2217">
        <v>3720</v>
      </c>
      <c r="D2217">
        <f t="shared" si="34"/>
        <v>3720</v>
      </c>
    </row>
    <row r="2218" spans="1:4" ht="15" customHeight="1" x14ac:dyDescent="0.25">
      <c r="A2218" s="1" t="s">
        <v>6508</v>
      </c>
      <c r="B2218" s="1" t="s">
        <v>14354</v>
      </c>
      <c r="C2218">
        <v>3720</v>
      </c>
      <c r="D2218">
        <f t="shared" si="34"/>
        <v>3720</v>
      </c>
    </row>
    <row r="2219" spans="1:4" ht="15" customHeight="1" x14ac:dyDescent="0.25">
      <c r="A2219" s="1" t="s">
        <v>6507</v>
      </c>
      <c r="B2219" s="1" t="s">
        <v>14353</v>
      </c>
      <c r="C2219">
        <v>3720</v>
      </c>
      <c r="D2219">
        <f t="shared" si="34"/>
        <v>3720</v>
      </c>
    </row>
    <row r="2220" spans="1:4" ht="15" customHeight="1" x14ac:dyDescent="0.25">
      <c r="A2220" s="1" t="s">
        <v>6506</v>
      </c>
      <c r="B2220" s="1" t="s">
        <v>14352</v>
      </c>
      <c r="C2220">
        <v>4490</v>
      </c>
      <c r="D2220">
        <f t="shared" si="34"/>
        <v>4490</v>
      </c>
    </row>
    <row r="2221" spans="1:4" ht="15" customHeight="1" x14ac:dyDescent="0.25">
      <c r="A2221" s="1" t="s">
        <v>6505</v>
      </c>
      <c r="B2221" s="1" t="s">
        <v>14351</v>
      </c>
      <c r="C2221">
        <v>4490</v>
      </c>
      <c r="D2221">
        <f t="shared" si="34"/>
        <v>4490</v>
      </c>
    </row>
    <row r="2222" spans="1:4" ht="15" customHeight="1" x14ac:dyDescent="0.25">
      <c r="A2222" s="1" t="s">
        <v>6504</v>
      </c>
      <c r="B2222" s="1" t="s">
        <v>14350</v>
      </c>
      <c r="C2222">
        <v>4490</v>
      </c>
      <c r="D2222">
        <f t="shared" si="34"/>
        <v>4490</v>
      </c>
    </row>
    <row r="2223" spans="1:4" ht="15" customHeight="1" x14ac:dyDescent="0.25">
      <c r="A2223" s="1" t="s">
        <v>6503</v>
      </c>
      <c r="B2223" s="1" t="s">
        <v>14349</v>
      </c>
      <c r="C2223">
        <v>4490</v>
      </c>
      <c r="D2223">
        <f t="shared" si="34"/>
        <v>4490</v>
      </c>
    </row>
    <row r="2224" spans="1:4" ht="15" customHeight="1" x14ac:dyDescent="0.25">
      <c r="A2224" s="1" t="s">
        <v>6502</v>
      </c>
      <c r="B2224" s="1" t="s">
        <v>14348</v>
      </c>
      <c r="C2224">
        <v>4490</v>
      </c>
      <c r="D2224">
        <f t="shared" si="34"/>
        <v>4490</v>
      </c>
    </row>
    <row r="2225" spans="1:4" ht="15" customHeight="1" x14ac:dyDescent="0.25">
      <c r="A2225" s="1" t="s">
        <v>6501</v>
      </c>
      <c r="B2225" s="1" t="s">
        <v>14347</v>
      </c>
      <c r="C2225">
        <v>2682</v>
      </c>
      <c r="D2225">
        <f t="shared" si="34"/>
        <v>2682</v>
      </c>
    </row>
    <row r="2226" spans="1:4" ht="15" customHeight="1" x14ac:dyDescent="0.25">
      <c r="A2226" s="1" t="s">
        <v>6500</v>
      </c>
      <c r="B2226" s="1" t="s">
        <v>14346</v>
      </c>
      <c r="C2226">
        <v>2682</v>
      </c>
      <c r="D2226">
        <f t="shared" si="34"/>
        <v>2682</v>
      </c>
    </row>
    <row r="2227" spans="1:4" ht="15" customHeight="1" x14ac:dyDescent="0.25">
      <c r="A2227" s="1" t="s">
        <v>6499</v>
      </c>
      <c r="B2227" s="1" t="s">
        <v>14345</v>
      </c>
      <c r="C2227">
        <v>2682</v>
      </c>
      <c r="D2227">
        <f t="shared" si="34"/>
        <v>2682</v>
      </c>
    </row>
    <row r="2228" spans="1:4" ht="15" customHeight="1" x14ac:dyDescent="0.25">
      <c r="A2228" s="1" t="s">
        <v>6498</v>
      </c>
      <c r="B2228" s="1" t="s">
        <v>14344</v>
      </c>
      <c r="C2228">
        <v>2682</v>
      </c>
      <c r="D2228">
        <f t="shared" si="34"/>
        <v>2682</v>
      </c>
    </row>
    <row r="2229" spans="1:4" ht="15" customHeight="1" x14ac:dyDescent="0.25">
      <c r="A2229" s="1" t="s">
        <v>6497</v>
      </c>
      <c r="B2229" s="1" t="s">
        <v>14343</v>
      </c>
      <c r="C2229">
        <v>4255</v>
      </c>
      <c r="D2229">
        <f t="shared" si="34"/>
        <v>4255</v>
      </c>
    </row>
    <row r="2230" spans="1:4" ht="15" customHeight="1" x14ac:dyDescent="0.25">
      <c r="A2230" s="1" t="s">
        <v>6496</v>
      </c>
      <c r="B2230" s="1" t="s">
        <v>14342</v>
      </c>
      <c r="C2230">
        <v>4255</v>
      </c>
      <c r="D2230">
        <f t="shared" si="34"/>
        <v>4255</v>
      </c>
    </row>
    <row r="2231" spans="1:4" ht="15" customHeight="1" x14ac:dyDescent="0.25">
      <c r="A2231" s="1" t="s">
        <v>6495</v>
      </c>
      <c r="B2231" s="1" t="s">
        <v>14341</v>
      </c>
      <c r="C2231">
        <v>4255</v>
      </c>
      <c r="D2231">
        <f t="shared" si="34"/>
        <v>4255</v>
      </c>
    </row>
    <row r="2232" spans="1:4" ht="15" customHeight="1" x14ac:dyDescent="0.25">
      <c r="A2232" s="1" t="s">
        <v>6494</v>
      </c>
      <c r="B2232" s="1" t="s">
        <v>14340</v>
      </c>
      <c r="C2232">
        <v>4255</v>
      </c>
      <c r="D2232">
        <f t="shared" si="34"/>
        <v>4255</v>
      </c>
    </row>
    <row r="2233" spans="1:4" ht="15" customHeight="1" x14ac:dyDescent="0.25">
      <c r="A2233" s="1" t="s">
        <v>6493</v>
      </c>
      <c r="B2233" s="1" t="s">
        <v>14339</v>
      </c>
      <c r="C2233">
        <v>5393</v>
      </c>
      <c r="D2233">
        <f t="shared" si="34"/>
        <v>5393</v>
      </c>
    </row>
    <row r="2234" spans="1:4" ht="15" customHeight="1" x14ac:dyDescent="0.25">
      <c r="A2234" s="1" t="s">
        <v>6492</v>
      </c>
      <c r="B2234" s="1" t="s">
        <v>14338</v>
      </c>
      <c r="C2234">
        <v>5393</v>
      </c>
      <c r="D2234">
        <f t="shared" si="34"/>
        <v>5393</v>
      </c>
    </row>
    <row r="2235" spans="1:4" ht="15" customHeight="1" x14ac:dyDescent="0.25">
      <c r="A2235" s="1" t="s">
        <v>6491</v>
      </c>
      <c r="B2235" s="1" t="s">
        <v>14337</v>
      </c>
      <c r="C2235">
        <v>5393</v>
      </c>
      <c r="D2235">
        <f t="shared" si="34"/>
        <v>5393</v>
      </c>
    </row>
    <row r="2236" spans="1:4" ht="15" customHeight="1" x14ac:dyDescent="0.25">
      <c r="A2236" s="1" t="s">
        <v>6490</v>
      </c>
      <c r="B2236" s="1" t="s">
        <v>14336</v>
      </c>
      <c r="C2236">
        <v>5393</v>
      </c>
      <c r="D2236">
        <f t="shared" si="34"/>
        <v>5393</v>
      </c>
    </row>
    <row r="2237" spans="1:4" ht="15" customHeight="1" x14ac:dyDescent="0.25">
      <c r="A2237" s="1" t="s">
        <v>6662</v>
      </c>
      <c r="B2237" s="1" t="s">
        <v>14335</v>
      </c>
      <c r="C2237">
        <v>16707</v>
      </c>
      <c r="D2237">
        <f t="shared" si="34"/>
        <v>16707</v>
      </c>
    </row>
    <row r="2238" spans="1:4" ht="15" customHeight="1" x14ac:dyDescent="0.25">
      <c r="A2238" s="1" t="s">
        <v>6661</v>
      </c>
      <c r="B2238" s="1" t="s">
        <v>14334</v>
      </c>
      <c r="C2238">
        <v>16707</v>
      </c>
      <c r="D2238">
        <f t="shared" si="34"/>
        <v>16707</v>
      </c>
    </row>
    <row r="2239" spans="1:4" ht="15" customHeight="1" x14ac:dyDescent="0.25">
      <c r="A2239" s="1" t="s">
        <v>6660</v>
      </c>
      <c r="B2239" s="1" t="s">
        <v>14333</v>
      </c>
      <c r="C2239">
        <v>16707</v>
      </c>
      <c r="D2239">
        <f t="shared" si="34"/>
        <v>16707</v>
      </c>
    </row>
    <row r="2240" spans="1:4" ht="15" customHeight="1" x14ac:dyDescent="0.25">
      <c r="A2240" s="1" t="s">
        <v>6659</v>
      </c>
      <c r="B2240" s="1" t="s">
        <v>14332</v>
      </c>
      <c r="C2240">
        <v>16707</v>
      </c>
      <c r="D2240">
        <f t="shared" si="34"/>
        <v>16707</v>
      </c>
    </row>
    <row r="2241" spans="1:4" ht="15" customHeight="1" x14ac:dyDescent="0.25">
      <c r="A2241" s="1" t="s">
        <v>6688</v>
      </c>
      <c r="B2241" s="1" t="s">
        <v>6687</v>
      </c>
      <c r="C2241">
        <v>2176</v>
      </c>
      <c r="D2241">
        <f t="shared" si="34"/>
        <v>2176</v>
      </c>
    </row>
    <row r="2242" spans="1:4" ht="15" customHeight="1" x14ac:dyDescent="0.25">
      <c r="A2242" s="1" t="s">
        <v>6686</v>
      </c>
      <c r="B2242" s="1" t="s">
        <v>6685</v>
      </c>
      <c r="C2242">
        <v>2176</v>
      </c>
      <c r="D2242">
        <f t="shared" si="34"/>
        <v>2176</v>
      </c>
    </row>
    <row r="2243" spans="1:4" ht="15" customHeight="1" x14ac:dyDescent="0.25">
      <c r="A2243" s="1" t="s">
        <v>6684</v>
      </c>
      <c r="B2243" s="1" t="s">
        <v>6683</v>
      </c>
      <c r="C2243">
        <v>2176</v>
      </c>
      <c r="D2243">
        <f t="shared" si="34"/>
        <v>2176</v>
      </c>
    </row>
    <row r="2244" spans="1:4" ht="15" customHeight="1" x14ac:dyDescent="0.25">
      <c r="A2244" s="1" t="s">
        <v>6682</v>
      </c>
      <c r="B2244" s="1" t="s">
        <v>6681</v>
      </c>
      <c r="C2244">
        <v>2176</v>
      </c>
      <c r="D2244">
        <f t="shared" si="34"/>
        <v>2176</v>
      </c>
    </row>
    <row r="2245" spans="1:4" ht="15" customHeight="1" x14ac:dyDescent="0.25">
      <c r="A2245" s="1" t="s">
        <v>6680</v>
      </c>
      <c r="B2245" s="1" t="s">
        <v>6679</v>
      </c>
      <c r="C2245">
        <v>2176</v>
      </c>
      <c r="D2245">
        <f t="shared" si="34"/>
        <v>2176</v>
      </c>
    </row>
    <row r="2246" spans="1:4" ht="15" customHeight="1" x14ac:dyDescent="0.25">
      <c r="A2246" s="1" t="s">
        <v>6678</v>
      </c>
      <c r="B2246" s="1" t="s">
        <v>6677</v>
      </c>
      <c r="C2246">
        <v>2176</v>
      </c>
      <c r="D2246">
        <f t="shared" si="34"/>
        <v>2176</v>
      </c>
    </row>
    <row r="2247" spans="1:4" ht="15" customHeight="1" x14ac:dyDescent="0.25">
      <c r="A2247" s="1" t="s">
        <v>6676</v>
      </c>
      <c r="B2247" s="1" t="s">
        <v>6675</v>
      </c>
      <c r="C2247">
        <v>2176</v>
      </c>
      <c r="D2247">
        <f t="shared" ref="D2247:D2310" si="35">ROUND(C2247*(1-$B$3),0)</f>
        <v>2176</v>
      </c>
    </row>
    <row r="2248" spans="1:4" ht="15" customHeight="1" x14ac:dyDescent="0.25">
      <c r="A2248" s="1" t="s">
        <v>6674</v>
      </c>
      <c r="B2248" s="1" t="s">
        <v>6673</v>
      </c>
      <c r="C2248">
        <v>2176</v>
      </c>
      <c r="D2248">
        <f t="shared" si="35"/>
        <v>2176</v>
      </c>
    </row>
    <row r="2249" spans="1:4" ht="15" customHeight="1" x14ac:dyDescent="0.25">
      <c r="A2249" s="1" t="s">
        <v>6672</v>
      </c>
      <c r="B2249" s="1" t="s">
        <v>16969</v>
      </c>
      <c r="C2249">
        <v>3113</v>
      </c>
      <c r="D2249">
        <f t="shared" si="35"/>
        <v>3113</v>
      </c>
    </row>
    <row r="2250" spans="1:4" ht="15" customHeight="1" x14ac:dyDescent="0.25">
      <c r="A2250" s="1" t="s">
        <v>6671</v>
      </c>
      <c r="B2250" s="1" t="s">
        <v>16970</v>
      </c>
      <c r="C2250">
        <v>3113</v>
      </c>
      <c r="D2250">
        <f t="shared" si="35"/>
        <v>3113</v>
      </c>
    </row>
    <row r="2251" spans="1:4" ht="15" customHeight="1" x14ac:dyDescent="0.25">
      <c r="A2251" s="1" t="s">
        <v>6670</v>
      </c>
      <c r="B2251" s="1" t="s">
        <v>16971</v>
      </c>
      <c r="C2251">
        <v>3113</v>
      </c>
      <c r="D2251">
        <f t="shared" si="35"/>
        <v>3113</v>
      </c>
    </row>
    <row r="2252" spans="1:4" ht="15" customHeight="1" x14ac:dyDescent="0.25">
      <c r="A2252" s="1" t="s">
        <v>6669</v>
      </c>
      <c r="B2252" s="1" t="s">
        <v>16972</v>
      </c>
      <c r="C2252">
        <v>3113</v>
      </c>
      <c r="D2252">
        <f t="shared" si="35"/>
        <v>3113</v>
      </c>
    </row>
    <row r="2253" spans="1:4" ht="15" customHeight="1" x14ac:dyDescent="0.25">
      <c r="A2253" s="1" t="s">
        <v>6668</v>
      </c>
      <c r="B2253" s="1" t="s">
        <v>16973</v>
      </c>
      <c r="C2253">
        <v>3113</v>
      </c>
      <c r="D2253">
        <f t="shared" si="35"/>
        <v>3113</v>
      </c>
    </row>
    <row r="2254" spans="1:4" ht="15" customHeight="1" x14ac:dyDescent="0.25">
      <c r="A2254" s="1" t="s">
        <v>6667</v>
      </c>
      <c r="B2254" s="1" t="s">
        <v>16974</v>
      </c>
      <c r="C2254">
        <v>3113</v>
      </c>
      <c r="D2254">
        <f t="shared" si="35"/>
        <v>3113</v>
      </c>
    </row>
    <row r="2255" spans="1:4" ht="15" customHeight="1" x14ac:dyDescent="0.25">
      <c r="A2255" s="1" t="s">
        <v>6666</v>
      </c>
      <c r="B2255" s="1" t="s">
        <v>16975</v>
      </c>
      <c r="C2255">
        <v>3113</v>
      </c>
      <c r="D2255">
        <f t="shared" si="35"/>
        <v>3113</v>
      </c>
    </row>
    <row r="2256" spans="1:4" ht="15" customHeight="1" x14ac:dyDescent="0.25">
      <c r="A2256" s="1" t="s">
        <v>6665</v>
      </c>
      <c r="B2256" s="1" t="s">
        <v>16976</v>
      </c>
      <c r="C2256">
        <v>3113</v>
      </c>
      <c r="D2256">
        <f t="shared" si="35"/>
        <v>3113</v>
      </c>
    </row>
    <row r="2257" spans="1:4" ht="15" customHeight="1" x14ac:dyDescent="0.25">
      <c r="A2257" s="1" t="s">
        <v>14331</v>
      </c>
      <c r="B2257" s="1" t="s">
        <v>16977</v>
      </c>
      <c r="C2257">
        <v>3156</v>
      </c>
      <c r="D2257">
        <f t="shared" si="35"/>
        <v>3156</v>
      </c>
    </row>
    <row r="2258" spans="1:4" ht="15" customHeight="1" x14ac:dyDescent="0.25">
      <c r="A2258" s="1" t="s">
        <v>14330</v>
      </c>
      <c r="B2258" s="1" t="s">
        <v>16978</v>
      </c>
      <c r="C2258">
        <v>3156</v>
      </c>
      <c r="D2258">
        <f t="shared" si="35"/>
        <v>3156</v>
      </c>
    </row>
    <row r="2259" spans="1:4" ht="15" customHeight="1" x14ac:dyDescent="0.25">
      <c r="A2259" s="1" t="s">
        <v>14329</v>
      </c>
      <c r="B2259" s="1" t="s">
        <v>16979</v>
      </c>
      <c r="C2259">
        <v>3156</v>
      </c>
      <c r="D2259">
        <f t="shared" si="35"/>
        <v>3156</v>
      </c>
    </row>
    <row r="2260" spans="1:4" ht="15" customHeight="1" x14ac:dyDescent="0.25">
      <c r="A2260" s="1" t="s">
        <v>14328</v>
      </c>
      <c r="B2260" s="1" t="s">
        <v>16980</v>
      </c>
      <c r="C2260">
        <v>3156</v>
      </c>
      <c r="D2260">
        <f t="shared" si="35"/>
        <v>3156</v>
      </c>
    </row>
    <row r="2261" spans="1:4" ht="15" customHeight="1" x14ac:dyDescent="0.25">
      <c r="A2261" s="1" t="s">
        <v>14327</v>
      </c>
      <c r="B2261" s="1" t="s">
        <v>16981</v>
      </c>
      <c r="C2261">
        <v>3156</v>
      </c>
      <c r="D2261">
        <f t="shared" si="35"/>
        <v>3156</v>
      </c>
    </row>
    <row r="2262" spans="1:4" ht="15" customHeight="1" x14ac:dyDescent="0.25">
      <c r="A2262" s="1" t="s">
        <v>14326</v>
      </c>
      <c r="B2262" s="1" t="s">
        <v>16982</v>
      </c>
      <c r="C2262">
        <v>3156</v>
      </c>
      <c r="D2262">
        <f t="shared" si="35"/>
        <v>3156</v>
      </c>
    </row>
    <row r="2263" spans="1:4" ht="15" customHeight="1" x14ac:dyDescent="0.25">
      <c r="A2263" s="1" t="s">
        <v>14325</v>
      </c>
      <c r="B2263" s="1" t="s">
        <v>14324</v>
      </c>
      <c r="C2263">
        <v>3331</v>
      </c>
      <c r="D2263">
        <f t="shared" si="35"/>
        <v>3331</v>
      </c>
    </row>
    <row r="2264" spans="1:4" ht="15" customHeight="1" x14ac:dyDescent="0.25">
      <c r="A2264" s="1" t="s">
        <v>14323</v>
      </c>
      <c r="B2264" s="1" t="s">
        <v>14322</v>
      </c>
      <c r="C2264">
        <v>3331</v>
      </c>
      <c r="D2264">
        <f t="shared" si="35"/>
        <v>3331</v>
      </c>
    </row>
    <row r="2265" spans="1:4" ht="15" customHeight="1" x14ac:dyDescent="0.25">
      <c r="A2265" s="1" t="s">
        <v>14321</v>
      </c>
      <c r="B2265" s="1" t="s">
        <v>14320</v>
      </c>
      <c r="C2265">
        <v>3945</v>
      </c>
      <c r="D2265">
        <f t="shared" si="35"/>
        <v>3945</v>
      </c>
    </row>
    <row r="2266" spans="1:4" ht="15" customHeight="1" x14ac:dyDescent="0.25">
      <c r="A2266" s="1" t="s">
        <v>14319</v>
      </c>
      <c r="B2266" s="1" t="s">
        <v>14318</v>
      </c>
      <c r="C2266">
        <v>4348</v>
      </c>
      <c r="D2266">
        <f t="shared" si="35"/>
        <v>4348</v>
      </c>
    </row>
    <row r="2267" spans="1:4" ht="15" customHeight="1" x14ac:dyDescent="0.25">
      <c r="A2267" s="1" t="s">
        <v>14317</v>
      </c>
      <c r="B2267" s="1" t="s">
        <v>14316</v>
      </c>
      <c r="C2267">
        <v>8355</v>
      </c>
      <c r="D2267">
        <f t="shared" si="35"/>
        <v>8355</v>
      </c>
    </row>
    <row r="2268" spans="1:4" ht="15" customHeight="1" x14ac:dyDescent="0.25">
      <c r="A2268" s="1" t="s">
        <v>14315</v>
      </c>
      <c r="B2268" s="1" t="s">
        <v>14314</v>
      </c>
      <c r="C2268">
        <v>9817</v>
      </c>
      <c r="D2268">
        <f t="shared" si="35"/>
        <v>9817</v>
      </c>
    </row>
    <row r="2269" spans="1:4" ht="15" customHeight="1" x14ac:dyDescent="0.25">
      <c r="A2269" s="1" t="s">
        <v>14313</v>
      </c>
      <c r="B2269" s="1" t="s">
        <v>14312</v>
      </c>
      <c r="C2269">
        <v>10722</v>
      </c>
      <c r="D2269">
        <f t="shared" si="35"/>
        <v>10722</v>
      </c>
    </row>
    <row r="2270" spans="1:4" ht="15" customHeight="1" x14ac:dyDescent="0.25">
      <c r="A2270" s="1" t="s">
        <v>14311</v>
      </c>
      <c r="B2270" s="1" t="s">
        <v>14310</v>
      </c>
      <c r="C2270">
        <v>2302</v>
      </c>
      <c r="D2270">
        <f t="shared" si="35"/>
        <v>2302</v>
      </c>
    </row>
    <row r="2271" spans="1:4" ht="15" customHeight="1" x14ac:dyDescent="0.25">
      <c r="A2271" s="1" t="s">
        <v>14309</v>
      </c>
      <c r="B2271" s="1" t="s">
        <v>14308</v>
      </c>
      <c r="C2271">
        <v>678</v>
      </c>
      <c r="D2271">
        <f t="shared" si="35"/>
        <v>678</v>
      </c>
    </row>
    <row r="2272" spans="1:4" ht="15" customHeight="1" x14ac:dyDescent="0.25">
      <c r="A2272" s="1" t="s">
        <v>14307</v>
      </c>
      <c r="B2272" s="1" t="s">
        <v>14306</v>
      </c>
      <c r="C2272">
        <v>1782</v>
      </c>
      <c r="D2272">
        <f t="shared" si="35"/>
        <v>1782</v>
      </c>
    </row>
    <row r="2273" spans="1:4" ht="15" customHeight="1" x14ac:dyDescent="0.25">
      <c r="A2273" s="1" t="s">
        <v>14305</v>
      </c>
      <c r="B2273" s="1" t="s">
        <v>14304</v>
      </c>
      <c r="C2273">
        <v>1782</v>
      </c>
      <c r="D2273">
        <f t="shared" si="35"/>
        <v>1782</v>
      </c>
    </row>
    <row r="2274" spans="1:4" ht="15" customHeight="1" x14ac:dyDescent="0.25">
      <c r="A2274" s="1" t="s">
        <v>14303</v>
      </c>
      <c r="B2274" s="1" t="s">
        <v>14302</v>
      </c>
      <c r="C2274">
        <v>1782</v>
      </c>
      <c r="D2274">
        <f t="shared" si="35"/>
        <v>1782</v>
      </c>
    </row>
    <row r="2275" spans="1:4" ht="15" customHeight="1" x14ac:dyDescent="0.25">
      <c r="A2275" s="1" t="s">
        <v>14301</v>
      </c>
      <c r="B2275" s="1" t="s">
        <v>14300</v>
      </c>
      <c r="C2275">
        <v>1020</v>
      </c>
      <c r="D2275">
        <f t="shared" si="35"/>
        <v>1020</v>
      </c>
    </row>
    <row r="2276" spans="1:4" ht="15" customHeight="1" x14ac:dyDescent="0.25">
      <c r="A2276" s="1" t="s">
        <v>14299</v>
      </c>
      <c r="B2276" s="1" t="s">
        <v>14298</v>
      </c>
      <c r="C2276">
        <v>596</v>
      </c>
      <c r="D2276">
        <f t="shared" si="35"/>
        <v>596</v>
      </c>
    </row>
    <row r="2277" spans="1:4" ht="15" customHeight="1" x14ac:dyDescent="0.25">
      <c r="A2277" s="1" t="s">
        <v>14297</v>
      </c>
      <c r="B2277" s="1" t="s">
        <v>14296</v>
      </c>
      <c r="C2277">
        <v>678</v>
      </c>
      <c r="D2277">
        <f t="shared" si="35"/>
        <v>678</v>
      </c>
    </row>
    <row r="2278" spans="1:4" ht="15" customHeight="1" x14ac:dyDescent="0.25">
      <c r="A2278" s="1" t="s">
        <v>14295</v>
      </c>
      <c r="B2278" s="1" t="s">
        <v>14294</v>
      </c>
      <c r="C2278">
        <v>1049</v>
      </c>
      <c r="D2278">
        <f t="shared" si="35"/>
        <v>1049</v>
      </c>
    </row>
    <row r="2279" spans="1:4" ht="15" customHeight="1" x14ac:dyDescent="0.25">
      <c r="A2279" s="1" t="s">
        <v>14293</v>
      </c>
      <c r="B2279" s="1" t="s">
        <v>14292</v>
      </c>
      <c r="C2279">
        <v>1113</v>
      </c>
      <c r="D2279">
        <f t="shared" si="35"/>
        <v>1113</v>
      </c>
    </row>
    <row r="2280" spans="1:4" ht="15" customHeight="1" x14ac:dyDescent="0.25">
      <c r="A2280" s="1" t="s">
        <v>7878</v>
      </c>
      <c r="B2280" s="1" t="s">
        <v>7877</v>
      </c>
      <c r="C2280">
        <v>3374</v>
      </c>
      <c r="D2280">
        <f t="shared" si="35"/>
        <v>3374</v>
      </c>
    </row>
    <row r="2281" spans="1:4" ht="15" customHeight="1" x14ac:dyDescent="0.25">
      <c r="A2281" s="1" t="s">
        <v>7876</v>
      </c>
      <c r="B2281" s="1" t="s">
        <v>7875</v>
      </c>
      <c r="C2281">
        <v>3374</v>
      </c>
      <c r="D2281">
        <f t="shared" si="35"/>
        <v>3374</v>
      </c>
    </row>
    <row r="2282" spans="1:4" ht="15" customHeight="1" x14ac:dyDescent="0.25">
      <c r="A2282" s="1" t="s">
        <v>7874</v>
      </c>
      <c r="B2282" s="1" t="s">
        <v>7873</v>
      </c>
      <c r="C2282">
        <v>3374</v>
      </c>
      <c r="D2282">
        <f t="shared" si="35"/>
        <v>3374</v>
      </c>
    </row>
    <row r="2283" spans="1:4" ht="15" customHeight="1" x14ac:dyDescent="0.25">
      <c r="A2283" s="1" t="s">
        <v>7872</v>
      </c>
      <c r="B2283" s="1" t="s">
        <v>7871</v>
      </c>
      <c r="C2283">
        <v>3436</v>
      </c>
      <c r="D2283">
        <f t="shared" si="35"/>
        <v>3436</v>
      </c>
    </row>
    <row r="2284" spans="1:4" ht="15" customHeight="1" x14ac:dyDescent="0.25">
      <c r="A2284" s="1" t="s">
        <v>7870</v>
      </c>
      <c r="B2284" s="1" t="s">
        <v>7869</v>
      </c>
      <c r="C2284">
        <v>3477</v>
      </c>
      <c r="D2284">
        <f t="shared" si="35"/>
        <v>3477</v>
      </c>
    </row>
    <row r="2285" spans="1:4" ht="15" customHeight="1" x14ac:dyDescent="0.25">
      <c r="A2285" s="1" t="s">
        <v>7868</v>
      </c>
      <c r="B2285" s="1" t="s">
        <v>7867</v>
      </c>
      <c r="C2285">
        <v>3477</v>
      </c>
      <c r="D2285">
        <f t="shared" si="35"/>
        <v>3477</v>
      </c>
    </row>
    <row r="2286" spans="1:4" ht="15" customHeight="1" x14ac:dyDescent="0.25">
      <c r="A2286" s="1" t="s">
        <v>7866</v>
      </c>
      <c r="B2286" s="1" t="s">
        <v>7865</v>
      </c>
      <c r="C2286">
        <v>3477</v>
      </c>
      <c r="D2286">
        <f t="shared" si="35"/>
        <v>3477</v>
      </c>
    </row>
    <row r="2287" spans="1:4" ht="15" customHeight="1" x14ac:dyDescent="0.25">
      <c r="A2287" s="1" t="s">
        <v>7864</v>
      </c>
      <c r="B2287" s="1" t="s">
        <v>7863</v>
      </c>
      <c r="C2287">
        <v>3477</v>
      </c>
      <c r="D2287">
        <f t="shared" si="35"/>
        <v>3477</v>
      </c>
    </row>
    <row r="2288" spans="1:4" ht="15" customHeight="1" x14ac:dyDescent="0.25">
      <c r="A2288" s="1" t="s">
        <v>7862</v>
      </c>
      <c r="B2288" s="1" t="s">
        <v>7861</v>
      </c>
      <c r="C2288">
        <v>3477</v>
      </c>
      <c r="D2288">
        <f t="shared" si="35"/>
        <v>3477</v>
      </c>
    </row>
    <row r="2289" spans="1:4" ht="15" customHeight="1" x14ac:dyDescent="0.25">
      <c r="A2289" s="1" t="s">
        <v>7860</v>
      </c>
      <c r="B2289" s="1" t="s">
        <v>7859</v>
      </c>
      <c r="C2289">
        <v>4049</v>
      </c>
      <c r="D2289">
        <f t="shared" si="35"/>
        <v>4049</v>
      </c>
    </row>
    <row r="2290" spans="1:4" ht="15" customHeight="1" x14ac:dyDescent="0.25">
      <c r="A2290" s="1" t="s">
        <v>7856</v>
      </c>
      <c r="B2290" s="1" t="s">
        <v>7855</v>
      </c>
      <c r="C2290">
        <v>4357</v>
      </c>
      <c r="D2290">
        <f t="shared" si="35"/>
        <v>4357</v>
      </c>
    </row>
    <row r="2291" spans="1:4" ht="15" customHeight="1" x14ac:dyDescent="0.25">
      <c r="A2291" s="1" t="s">
        <v>7854</v>
      </c>
      <c r="B2291" s="1" t="s">
        <v>7853</v>
      </c>
      <c r="C2291">
        <v>5159</v>
      </c>
      <c r="D2291">
        <f t="shared" si="35"/>
        <v>5159</v>
      </c>
    </row>
    <row r="2292" spans="1:4" ht="15" customHeight="1" x14ac:dyDescent="0.25">
      <c r="A2292" s="1" t="s">
        <v>7852</v>
      </c>
      <c r="B2292" s="1" t="s">
        <v>7851</v>
      </c>
      <c r="C2292">
        <v>5545</v>
      </c>
      <c r="D2292">
        <f t="shared" si="35"/>
        <v>5545</v>
      </c>
    </row>
    <row r="2293" spans="1:4" ht="15" customHeight="1" x14ac:dyDescent="0.25">
      <c r="A2293" s="1" t="s">
        <v>7858</v>
      </c>
      <c r="B2293" s="1" t="s">
        <v>7857</v>
      </c>
      <c r="C2293">
        <v>4049</v>
      </c>
      <c r="D2293">
        <f t="shared" si="35"/>
        <v>4049</v>
      </c>
    </row>
    <row r="2294" spans="1:4" ht="15" customHeight="1" x14ac:dyDescent="0.25">
      <c r="A2294" s="1" t="s">
        <v>7850</v>
      </c>
      <c r="B2294" s="1" t="s">
        <v>7849</v>
      </c>
      <c r="C2294">
        <v>601</v>
      </c>
      <c r="D2294">
        <f t="shared" si="35"/>
        <v>601</v>
      </c>
    </row>
    <row r="2295" spans="1:4" ht="15" customHeight="1" x14ac:dyDescent="0.25">
      <c r="A2295" s="1" t="s">
        <v>7848</v>
      </c>
      <c r="B2295" s="1" t="s">
        <v>7847</v>
      </c>
      <c r="C2295">
        <v>643</v>
      </c>
      <c r="D2295">
        <f t="shared" si="35"/>
        <v>643</v>
      </c>
    </row>
    <row r="2296" spans="1:4" ht="15" customHeight="1" x14ac:dyDescent="0.25">
      <c r="A2296" s="1" t="s">
        <v>7846</v>
      </c>
      <c r="B2296" s="1" t="s">
        <v>7845</v>
      </c>
      <c r="C2296">
        <v>643</v>
      </c>
      <c r="D2296">
        <f t="shared" si="35"/>
        <v>643</v>
      </c>
    </row>
    <row r="2297" spans="1:4" ht="15" customHeight="1" x14ac:dyDescent="0.25">
      <c r="A2297" s="1" t="s">
        <v>7844</v>
      </c>
      <c r="B2297" s="1" t="s">
        <v>7843</v>
      </c>
      <c r="C2297">
        <v>2042</v>
      </c>
      <c r="D2297">
        <f t="shared" si="35"/>
        <v>2042</v>
      </c>
    </row>
    <row r="2298" spans="1:4" ht="15" customHeight="1" x14ac:dyDescent="0.25">
      <c r="A2298" s="1" t="s">
        <v>7842</v>
      </c>
      <c r="B2298" s="1" t="s">
        <v>7841</v>
      </c>
      <c r="C2298">
        <v>1865</v>
      </c>
      <c r="D2298">
        <f t="shared" si="35"/>
        <v>1865</v>
      </c>
    </row>
    <row r="2299" spans="1:4" ht="15" customHeight="1" x14ac:dyDescent="0.25">
      <c r="A2299" s="1" t="s">
        <v>7840</v>
      </c>
      <c r="B2299" s="1" t="s">
        <v>7839</v>
      </c>
      <c r="C2299">
        <v>1865</v>
      </c>
      <c r="D2299">
        <f t="shared" si="35"/>
        <v>1865</v>
      </c>
    </row>
    <row r="2300" spans="1:4" ht="15" customHeight="1" x14ac:dyDescent="0.25">
      <c r="A2300" s="1" t="s">
        <v>7838</v>
      </c>
      <c r="B2300" s="1" t="s">
        <v>7837</v>
      </c>
      <c r="C2300">
        <v>1865</v>
      </c>
      <c r="D2300">
        <f t="shared" si="35"/>
        <v>1865</v>
      </c>
    </row>
    <row r="2301" spans="1:4" ht="15" customHeight="1" x14ac:dyDescent="0.25">
      <c r="A2301" s="1" t="s">
        <v>7836</v>
      </c>
      <c r="B2301" s="1" t="s">
        <v>7835</v>
      </c>
      <c r="C2301">
        <v>52</v>
      </c>
      <c r="D2301">
        <f t="shared" si="35"/>
        <v>52</v>
      </c>
    </row>
    <row r="2302" spans="1:4" ht="15" customHeight="1" x14ac:dyDescent="0.25">
      <c r="A2302" s="1" t="s">
        <v>7834</v>
      </c>
      <c r="B2302" s="1" t="s">
        <v>7833</v>
      </c>
      <c r="C2302">
        <v>18</v>
      </c>
      <c r="D2302">
        <f t="shared" si="35"/>
        <v>18</v>
      </c>
    </row>
    <row r="2303" spans="1:4" ht="15" customHeight="1" x14ac:dyDescent="0.25">
      <c r="A2303" s="1" t="s">
        <v>7832</v>
      </c>
      <c r="B2303" s="1" t="s">
        <v>7831</v>
      </c>
      <c r="C2303">
        <v>1126</v>
      </c>
      <c r="D2303">
        <f t="shared" si="35"/>
        <v>1126</v>
      </c>
    </row>
    <row r="2304" spans="1:4" ht="15" customHeight="1" x14ac:dyDescent="0.25">
      <c r="A2304" s="1" t="s">
        <v>7830</v>
      </c>
      <c r="B2304" s="1" t="s">
        <v>7829</v>
      </c>
      <c r="C2304">
        <v>1779</v>
      </c>
      <c r="D2304">
        <f t="shared" si="35"/>
        <v>1779</v>
      </c>
    </row>
    <row r="2305" spans="1:4" ht="15" customHeight="1" x14ac:dyDescent="0.25">
      <c r="A2305" s="1" t="s">
        <v>7828</v>
      </c>
      <c r="B2305" s="1" t="s">
        <v>7827</v>
      </c>
      <c r="C2305">
        <v>1157</v>
      </c>
      <c r="D2305">
        <f t="shared" si="35"/>
        <v>1157</v>
      </c>
    </row>
    <row r="2306" spans="1:4" ht="15" customHeight="1" x14ac:dyDescent="0.25">
      <c r="A2306" s="1" t="s">
        <v>7826</v>
      </c>
      <c r="B2306" s="1" t="s">
        <v>7825</v>
      </c>
      <c r="C2306">
        <v>1831</v>
      </c>
      <c r="D2306">
        <f t="shared" si="35"/>
        <v>1831</v>
      </c>
    </row>
    <row r="2307" spans="1:4" ht="15" customHeight="1" x14ac:dyDescent="0.25">
      <c r="A2307" s="1" t="s">
        <v>7824</v>
      </c>
      <c r="B2307" s="1" t="s">
        <v>7823</v>
      </c>
      <c r="C2307">
        <v>52</v>
      </c>
      <c r="D2307">
        <f t="shared" si="35"/>
        <v>52</v>
      </c>
    </row>
    <row r="2308" spans="1:4" ht="15" customHeight="1" x14ac:dyDescent="0.25">
      <c r="A2308" s="1" t="s">
        <v>7822</v>
      </c>
      <c r="B2308" s="1" t="s">
        <v>7821</v>
      </c>
      <c r="C2308">
        <v>3558</v>
      </c>
      <c r="D2308">
        <f t="shared" si="35"/>
        <v>3558</v>
      </c>
    </row>
    <row r="2309" spans="1:4" ht="15" customHeight="1" x14ac:dyDescent="0.25">
      <c r="A2309" s="1" t="s">
        <v>7820</v>
      </c>
      <c r="B2309" s="1" t="s">
        <v>7819</v>
      </c>
      <c r="C2309">
        <v>3627</v>
      </c>
      <c r="D2309">
        <f t="shared" si="35"/>
        <v>3627</v>
      </c>
    </row>
    <row r="2310" spans="1:4" ht="15" customHeight="1" x14ac:dyDescent="0.25">
      <c r="A2310" s="1" t="s">
        <v>7818</v>
      </c>
      <c r="B2310" s="1" t="s">
        <v>7817</v>
      </c>
      <c r="C2310">
        <v>2422</v>
      </c>
      <c r="D2310">
        <f t="shared" si="35"/>
        <v>2422</v>
      </c>
    </row>
    <row r="2311" spans="1:4" ht="15" customHeight="1" x14ac:dyDescent="0.25">
      <c r="A2311" s="1" t="s">
        <v>7816</v>
      </c>
      <c r="B2311" s="1" t="s">
        <v>7815</v>
      </c>
      <c r="C2311">
        <v>2836</v>
      </c>
      <c r="D2311">
        <f t="shared" ref="D2311:D2374" si="36">ROUND(C2311*(1-$B$3),0)</f>
        <v>2836</v>
      </c>
    </row>
    <row r="2312" spans="1:4" ht="15" customHeight="1" x14ac:dyDescent="0.25">
      <c r="A2312" s="1" t="s">
        <v>7814</v>
      </c>
      <c r="B2312" s="1" t="s">
        <v>7813</v>
      </c>
      <c r="C2312">
        <v>2725</v>
      </c>
      <c r="D2312">
        <f t="shared" si="36"/>
        <v>2725</v>
      </c>
    </row>
    <row r="2313" spans="1:4" ht="15" customHeight="1" x14ac:dyDescent="0.25">
      <c r="A2313" s="1" t="s">
        <v>7812</v>
      </c>
      <c r="B2313" s="1" t="s">
        <v>7811</v>
      </c>
      <c r="C2313">
        <v>3140</v>
      </c>
      <c r="D2313">
        <f t="shared" si="36"/>
        <v>3140</v>
      </c>
    </row>
    <row r="2314" spans="1:4" ht="15" customHeight="1" x14ac:dyDescent="0.25">
      <c r="A2314" s="1" t="s">
        <v>7810</v>
      </c>
      <c r="B2314" s="1" t="s">
        <v>7809</v>
      </c>
      <c r="C2314">
        <v>778</v>
      </c>
      <c r="D2314">
        <f t="shared" si="36"/>
        <v>778</v>
      </c>
    </row>
    <row r="2315" spans="1:4" ht="15" customHeight="1" x14ac:dyDescent="0.25">
      <c r="A2315" s="1" t="s">
        <v>7808</v>
      </c>
      <c r="B2315" s="1" t="s">
        <v>7807</v>
      </c>
      <c r="C2315">
        <v>778</v>
      </c>
      <c r="D2315">
        <f t="shared" si="36"/>
        <v>778</v>
      </c>
    </row>
    <row r="2316" spans="1:4" ht="15" customHeight="1" x14ac:dyDescent="0.25">
      <c r="A2316" s="1" t="s">
        <v>7806</v>
      </c>
      <c r="B2316" s="1" t="s">
        <v>7805</v>
      </c>
      <c r="C2316">
        <v>778</v>
      </c>
      <c r="D2316">
        <f t="shared" si="36"/>
        <v>778</v>
      </c>
    </row>
    <row r="2317" spans="1:4" ht="15" customHeight="1" x14ac:dyDescent="0.25">
      <c r="A2317" s="1" t="s">
        <v>7804</v>
      </c>
      <c r="B2317" s="1" t="s">
        <v>7803</v>
      </c>
      <c r="C2317">
        <v>778</v>
      </c>
      <c r="D2317">
        <f t="shared" si="36"/>
        <v>778</v>
      </c>
    </row>
    <row r="2318" spans="1:4" ht="15" customHeight="1" x14ac:dyDescent="0.25">
      <c r="A2318" s="1" t="s">
        <v>7802</v>
      </c>
      <c r="B2318" s="1" t="s">
        <v>7801</v>
      </c>
      <c r="C2318">
        <v>778</v>
      </c>
      <c r="D2318">
        <f t="shared" si="36"/>
        <v>778</v>
      </c>
    </row>
    <row r="2319" spans="1:4" ht="15" customHeight="1" x14ac:dyDescent="0.25">
      <c r="A2319" s="1" t="s">
        <v>7800</v>
      </c>
      <c r="B2319" s="1" t="s">
        <v>7799</v>
      </c>
      <c r="C2319">
        <v>778</v>
      </c>
      <c r="D2319">
        <f t="shared" si="36"/>
        <v>778</v>
      </c>
    </row>
    <row r="2320" spans="1:4" ht="15" customHeight="1" x14ac:dyDescent="0.25">
      <c r="A2320" s="1" t="s">
        <v>7798</v>
      </c>
      <c r="B2320" s="1" t="s">
        <v>7797</v>
      </c>
      <c r="C2320">
        <v>508</v>
      </c>
      <c r="D2320">
        <f t="shared" si="36"/>
        <v>508</v>
      </c>
    </row>
    <row r="2321" spans="1:4" ht="15" customHeight="1" x14ac:dyDescent="0.25">
      <c r="A2321" s="1" t="s">
        <v>7796</v>
      </c>
      <c r="B2321" s="1" t="s">
        <v>7795</v>
      </c>
      <c r="C2321">
        <v>508</v>
      </c>
      <c r="D2321">
        <f t="shared" si="36"/>
        <v>508</v>
      </c>
    </row>
    <row r="2322" spans="1:4" ht="15" customHeight="1" x14ac:dyDescent="0.25">
      <c r="A2322" s="1" t="s">
        <v>7730</v>
      </c>
      <c r="B2322" s="1" t="s">
        <v>14291</v>
      </c>
      <c r="C2322">
        <v>537</v>
      </c>
      <c r="D2322">
        <f t="shared" si="36"/>
        <v>537</v>
      </c>
    </row>
    <row r="2323" spans="1:4" ht="15" customHeight="1" x14ac:dyDescent="0.25">
      <c r="A2323" s="1" t="s">
        <v>7794</v>
      </c>
      <c r="B2323" s="1" t="s">
        <v>7793</v>
      </c>
      <c r="C2323">
        <v>2635</v>
      </c>
      <c r="D2323">
        <f t="shared" si="36"/>
        <v>2635</v>
      </c>
    </row>
    <row r="2324" spans="1:4" ht="15" customHeight="1" x14ac:dyDescent="0.25">
      <c r="A2324" s="1" t="s">
        <v>7792</v>
      </c>
      <c r="B2324" s="1" t="s">
        <v>7791</v>
      </c>
      <c r="C2324">
        <v>2635</v>
      </c>
      <c r="D2324">
        <f t="shared" si="36"/>
        <v>2635</v>
      </c>
    </row>
    <row r="2325" spans="1:4" ht="15" customHeight="1" x14ac:dyDescent="0.25">
      <c r="A2325" s="1" t="s">
        <v>7790</v>
      </c>
      <c r="B2325" s="1" t="s">
        <v>7789</v>
      </c>
      <c r="C2325">
        <v>2635</v>
      </c>
      <c r="D2325">
        <f t="shared" si="36"/>
        <v>2635</v>
      </c>
    </row>
    <row r="2326" spans="1:4" ht="15" customHeight="1" x14ac:dyDescent="0.25">
      <c r="A2326" s="1" t="s">
        <v>7788</v>
      </c>
      <c r="B2326" s="1" t="s">
        <v>7787</v>
      </c>
      <c r="C2326">
        <v>2635</v>
      </c>
      <c r="D2326">
        <f t="shared" si="36"/>
        <v>2635</v>
      </c>
    </row>
    <row r="2327" spans="1:4" ht="15" customHeight="1" x14ac:dyDescent="0.25">
      <c r="A2327" s="1" t="s">
        <v>7786</v>
      </c>
      <c r="B2327" s="1" t="s">
        <v>7785</v>
      </c>
      <c r="C2327">
        <v>2635</v>
      </c>
      <c r="D2327">
        <f t="shared" si="36"/>
        <v>2635</v>
      </c>
    </row>
    <row r="2328" spans="1:4" ht="15" customHeight="1" x14ac:dyDescent="0.25">
      <c r="A2328" s="1" t="s">
        <v>7784</v>
      </c>
      <c r="B2328" s="1" t="s">
        <v>7783</v>
      </c>
      <c r="C2328">
        <v>2635</v>
      </c>
      <c r="D2328">
        <f t="shared" si="36"/>
        <v>2635</v>
      </c>
    </row>
    <row r="2329" spans="1:4" ht="15" customHeight="1" x14ac:dyDescent="0.25">
      <c r="A2329" s="1" t="s">
        <v>7782</v>
      </c>
      <c r="B2329" s="1" t="s">
        <v>7781</v>
      </c>
      <c r="C2329">
        <v>2635</v>
      </c>
      <c r="D2329">
        <f t="shared" si="36"/>
        <v>2635</v>
      </c>
    </row>
    <row r="2330" spans="1:4" ht="15" customHeight="1" x14ac:dyDescent="0.25">
      <c r="A2330" s="1" t="s">
        <v>7780</v>
      </c>
      <c r="B2330" s="1" t="s">
        <v>7779</v>
      </c>
      <c r="C2330">
        <v>2635</v>
      </c>
      <c r="D2330">
        <f t="shared" si="36"/>
        <v>2635</v>
      </c>
    </row>
    <row r="2331" spans="1:4" ht="15" customHeight="1" x14ac:dyDescent="0.25">
      <c r="A2331" s="1" t="s">
        <v>7778</v>
      </c>
      <c r="B2331" s="1" t="s">
        <v>7777</v>
      </c>
      <c r="C2331">
        <v>2635</v>
      </c>
      <c r="D2331">
        <f t="shared" si="36"/>
        <v>2635</v>
      </c>
    </row>
    <row r="2332" spans="1:4" ht="15" customHeight="1" x14ac:dyDescent="0.25">
      <c r="A2332" s="1" t="s">
        <v>7776</v>
      </c>
      <c r="B2332" s="1" t="s">
        <v>7775</v>
      </c>
      <c r="C2332">
        <v>2780</v>
      </c>
      <c r="D2332">
        <f t="shared" si="36"/>
        <v>2780</v>
      </c>
    </row>
    <row r="2333" spans="1:4" ht="15" customHeight="1" x14ac:dyDescent="0.25">
      <c r="A2333" s="1" t="s">
        <v>7774</v>
      </c>
      <c r="B2333" s="1" t="s">
        <v>7773</v>
      </c>
      <c r="C2333">
        <v>2780</v>
      </c>
      <c r="D2333">
        <f t="shared" si="36"/>
        <v>2780</v>
      </c>
    </row>
    <row r="2334" spans="1:4" ht="15" customHeight="1" x14ac:dyDescent="0.25">
      <c r="A2334" s="1" t="s">
        <v>7772</v>
      </c>
      <c r="B2334" s="1" t="s">
        <v>7771</v>
      </c>
      <c r="C2334">
        <v>3293</v>
      </c>
      <c r="D2334">
        <f t="shared" si="36"/>
        <v>3293</v>
      </c>
    </row>
    <row r="2335" spans="1:4" ht="15" customHeight="1" x14ac:dyDescent="0.25">
      <c r="A2335" s="1" t="s">
        <v>7770</v>
      </c>
      <c r="B2335" s="1" t="s">
        <v>7769</v>
      </c>
      <c r="C2335">
        <v>3629</v>
      </c>
      <c r="D2335">
        <f t="shared" si="36"/>
        <v>3629</v>
      </c>
    </row>
    <row r="2336" spans="1:4" ht="15" customHeight="1" x14ac:dyDescent="0.25">
      <c r="A2336" s="1" t="s">
        <v>7768</v>
      </c>
      <c r="B2336" s="1" t="s">
        <v>7767</v>
      </c>
      <c r="C2336">
        <v>2305</v>
      </c>
      <c r="D2336">
        <f t="shared" si="36"/>
        <v>2305</v>
      </c>
    </row>
    <row r="2337" spans="1:4" ht="15" customHeight="1" x14ac:dyDescent="0.25">
      <c r="A2337" s="1" t="s">
        <v>7766</v>
      </c>
      <c r="B2337" s="1" t="s">
        <v>7765</v>
      </c>
      <c r="C2337">
        <v>2305</v>
      </c>
      <c r="D2337">
        <f t="shared" si="36"/>
        <v>2305</v>
      </c>
    </row>
    <row r="2338" spans="1:4" ht="15" customHeight="1" x14ac:dyDescent="0.25">
      <c r="A2338" s="1" t="s">
        <v>7764</v>
      </c>
      <c r="B2338" s="1" t="s">
        <v>7763</v>
      </c>
      <c r="C2338">
        <v>2305</v>
      </c>
      <c r="D2338">
        <f t="shared" si="36"/>
        <v>2305</v>
      </c>
    </row>
    <row r="2339" spans="1:4" ht="15" customHeight="1" x14ac:dyDescent="0.25">
      <c r="A2339" s="1" t="s">
        <v>7762</v>
      </c>
      <c r="B2339" s="1" t="s">
        <v>7761</v>
      </c>
      <c r="C2339">
        <v>2305</v>
      </c>
      <c r="D2339">
        <f t="shared" si="36"/>
        <v>2305</v>
      </c>
    </row>
    <row r="2340" spans="1:4" ht="15" customHeight="1" x14ac:dyDescent="0.25">
      <c r="A2340" s="1" t="s">
        <v>7760</v>
      </c>
      <c r="B2340" s="1" t="s">
        <v>7759</v>
      </c>
      <c r="C2340">
        <v>2305</v>
      </c>
      <c r="D2340">
        <f t="shared" si="36"/>
        <v>2305</v>
      </c>
    </row>
    <row r="2341" spans="1:4" ht="15" customHeight="1" x14ac:dyDescent="0.25">
      <c r="A2341" s="1" t="s">
        <v>7758</v>
      </c>
      <c r="B2341" s="1" t="s">
        <v>7757</v>
      </c>
      <c r="C2341">
        <v>2305</v>
      </c>
      <c r="D2341">
        <f t="shared" si="36"/>
        <v>2305</v>
      </c>
    </row>
    <row r="2342" spans="1:4" ht="15" customHeight="1" x14ac:dyDescent="0.25">
      <c r="A2342" s="1" t="s">
        <v>7756</v>
      </c>
      <c r="B2342" s="1" t="s">
        <v>7755</v>
      </c>
      <c r="C2342">
        <v>2305</v>
      </c>
      <c r="D2342">
        <f t="shared" si="36"/>
        <v>2305</v>
      </c>
    </row>
    <row r="2343" spans="1:4" ht="15" customHeight="1" x14ac:dyDescent="0.25">
      <c r="A2343" s="1" t="s">
        <v>7754</v>
      </c>
      <c r="B2343" s="1" t="s">
        <v>7753</v>
      </c>
      <c r="C2343">
        <v>2433</v>
      </c>
      <c r="D2343">
        <f t="shared" si="36"/>
        <v>2433</v>
      </c>
    </row>
    <row r="2344" spans="1:4" ht="15" customHeight="1" x14ac:dyDescent="0.25">
      <c r="A2344" s="1" t="s">
        <v>7752</v>
      </c>
      <c r="B2344" s="1" t="s">
        <v>7751</v>
      </c>
      <c r="C2344">
        <v>2433</v>
      </c>
      <c r="D2344">
        <f t="shared" si="36"/>
        <v>2433</v>
      </c>
    </row>
    <row r="2345" spans="1:4" ht="15" customHeight="1" x14ac:dyDescent="0.25">
      <c r="A2345" s="1" t="s">
        <v>7750</v>
      </c>
      <c r="B2345" s="1" t="s">
        <v>7749</v>
      </c>
      <c r="C2345">
        <v>2879</v>
      </c>
      <c r="D2345">
        <f t="shared" si="36"/>
        <v>2879</v>
      </c>
    </row>
    <row r="2346" spans="1:4" ht="15" customHeight="1" x14ac:dyDescent="0.25">
      <c r="A2346" s="1" t="s">
        <v>7748</v>
      </c>
      <c r="B2346" s="1" t="s">
        <v>7747</v>
      </c>
      <c r="C2346">
        <v>3175</v>
      </c>
      <c r="D2346">
        <f t="shared" si="36"/>
        <v>3175</v>
      </c>
    </row>
    <row r="2347" spans="1:4" ht="15" customHeight="1" x14ac:dyDescent="0.25">
      <c r="A2347" s="1" t="s">
        <v>7746</v>
      </c>
      <c r="B2347" s="1" t="s">
        <v>14290</v>
      </c>
      <c r="C2347">
        <v>547</v>
      </c>
      <c r="D2347">
        <f t="shared" si="36"/>
        <v>547</v>
      </c>
    </row>
    <row r="2348" spans="1:4" ht="15" customHeight="1" x14ac:dyDescent="0.25">
      <c r="A2348" s="1" t="s">
        <v>7745</v>
      </c>
      <c r="B2348" s="1" t="s">
        <v>14289</v>
      </c>
      <c r="C2348">
        <v>547</v>
      </c>
      <c r="D2348">
        <f t="shared" si="36"/>
        <v>547</v>
      </c>
    </row>
    <row r="2349" spans="1:4" ht="15" customHeight="1" x14ac:dyDescent="0.25">
      <c r="A2349" s="1" t="s">
        <v>7744</v>
      </c>
      <c r="B2349" s="1" t="s">
        <v>14288</v>
      </c>
      <c r="C2349">
        <v>547</v>
      </c>
      <c r="D2349">
        <f t="shared" si="36"/>
        <v>547</v>
      </c>
    </row>
    <row r="2350" spans="1:4" ht="15" customHeight="1" x14ac:dyDescent="0.25">
      <c r="A2350" s="1" t="s">
        <v>7743</v>
      </c>
      <c r="B2350" s="1" t="s">
        <v>14287</v>
      </c>
      <c r="C2350">
        <v>563</v>
      </c>
      <c r="D2350">
        <f t="shared" si="36"/>
        <v>563</v>
      </c>
    </row>
    <row r="2351" spans="1:4" ht="15" customHeight="1" x14ac:dyDescent="0.25">
      <c r="A2351" s="1" t="s">
        <v>7739</v>
      </c>
      <c r="B2351" s="1" t="s">
        <v>14286</v>
      </c>
      <c r="C2351">
        <v>1478</v>
      </c>
      <c r="D2351">
        <f t="shared" si="36"/>
        <v>1478</v>
      </c>
    </row>
    <row r="2352" spans="1:4" ht="15" customHeight="1" x14ac:dyDescent="0.25">
      <c r="A2352" s="1" t="s">
        <v>7738</v>
      </c>
      <c r="B2352" s="1" t="s">
        <v>14285</v>
      </c>
      <c r="C2352">
        <v>1478</v>
      </c>
      <c r="D2352">
        <f t="shared" si="36"/>
        <v>1478</v>
      </c>
    </row>
    <row r="2353" spans="1:4" ht="15" customHeight="1" x14ac:dyDescent="0.25">
      <c r="A2353" s="1" t="s">
        <v>7736</v>
      </c>
      <c r="B2353" s="1" t="s">
        <v>14284</v>
      </c>
      <c r="C2353">
        <v>781</v>
      </c>
      <c r="D2353">
        <f t="shared" si="36"/>
        <v>781</v>
      </c>
    </row>
    <row r="2354" spans="1:4" ht="15" customHeight="1" x14ac:dyDescent="0.25">
      <c r="A2354" s="1" t="s">
        <v>7735</v>
      </c>
      <c r="B2354" s="1" t="s">
        <v>14283</v>
      </c>
      <c r="C2354">
        <v>872</v>
      </c>
      <c r="D2354">
        <f t="shared" si="36"/>
        <v>872</v>
      </c>
    </row>
    <row r="2355" spans="1:4" ht="15" customHeight="1" x14ac:dyDescent="0.25">
      <c r="A2355" s="1" t="s">
        <v>7734</v>
      </c>
      <c r="B2355" s="1" t="s">
        <v>14282</v>
      </c>
      <c r="C2355">
        <v>744</v>
      </c>
      <c r="D2355">
        <f t="shared" si="36"/>
        <v>744</v>
      </c>
    </row>
    <row r="2356" spans="1:4" ht="15" customHeight="1" x14ac:dyDescent="0.25">
      <c r="A2356" s="1" t="s">
        <v>7733</v>
      </c>
      <c r="B2356" s="1" t="s">
        <v>14281</v>
      </c>
      <c r="C2356">
        <v>843</v>
      </c>
      <c r="D2356">
        <f t="shared" si="36"/>
        <v>843</v>
      </c>
    </row>
    <row r="2357" spans="1:4" ht="15" customHeight="1" x14ac:dyDescent="0.25">
      <c r="A2357" s="1" t="s">
        <v>7732</v>
      </c>
      <c r="B2357" s="1" t="s">
        <v>14280</v>
      </c>
      <c r="C2357">
        <v>1078</v>
      </c>
      <c r="D2357">
        <f t="shared" si="36"/>
        <v>1078</v>
      </c>
    </row>
    <row r="2358" spans="1:4" ht="15" customHeight="1" x14ac:dyDescent="0.25">
      <c r="A2358" s="1" t="s">
        <v>7731</v>
      </c>
      <c r="B2358" s="1" t="s">
        <v>14279</v>
      </c>
      <c r="C2358">
        <v>1280</v>
      </c>
      <c r="D2358">
        <f t="shared" si="36"/>
        <v>1280</v>
      </c>
    </row>
    <row r="2359" spans="1:4" ht="15" customHeight="1" x14ac:dyDescent="0.25">
      <c r="A2359" s="1" t="s">
        <v>7729</v>
      </c>
      <c r="B2359" s="1" t="s">
        <v>18</v>
      </c>
      <c r="C2359">
        <v>171</v>
      </c>
      <c r="D2359">
        <f t="shared" si="36"/>
        <v>171</v>
      </c>
    </row>
    <row r="2360" spans="1:4" ht="15" customHeight="1" x14ac:dyDescent="0.25">
      <c r="A2360" s="1" t="s">
        <v>7728</v>
      </c>
      <c r="B2360" s="1" t="s">
        <v>14278</v>
      </c>
      <c r="C2360">
        <v>690</v>
      </c>
      <c r="D2360">
        <f t="shared" si="36"/>
        <v>690</v>
      </c>
    </row>
    <row r="2361" spans="1:4" ht="15" customHeight="1" x14ac:dyDescent="0.25">
      <c r="A2361" s="1" t="s">
        <v>7727</v>
      </c>
      <c r="B2361" s="1" t="s">
        <v>14277</v>
      </c>
      <c r="C2361">
        <v>690</v>
      </c>
      <c r="D2361">
        <f t="shared" si="36"/>
        <v>690</v>
      </c>
    </row>
    <row r="2362" spans="1:4" ht="15" customHeight="1" x14ac:dyDescent="0.25">
      <c r="A2362" s="1" t="s">
        <v>7726</v>
      </c>
      <c r="B2362" s="1" t="s">
        <v>14276</v>
      </c>
      <c r="C2362">
        <v>690</v>
      </c>
      <c r="D2362">
        <f t="shared" si="36"/>
        <v>690</v>
      </c>
    </row>
    <row r="2363" spans="1:4" ht="15" customHeight="1" x14ac:dyDescent="0.25">
      <c r="A2363" s="1" t="s">
        <v>7742</v>
      </c>
      <c r="B2363" s="1" t="s">
        <v>16983</v>
      </c>
      <c r="C2363">
        <v>795</v>
      </c>
      <c r="D2363">
        <f t="shared" si="36"/>
        <v>795</v>
      </c>
    </row>
    <row r="2364" spans="1:4" ht="15" customHeight="1" x14ac:dyDescent="0.25">
      <c r="A2364" s="1" t="s">
        <v>7741</v>
      </c>
      <c r="B2364" s="1" t="s">
        <v>16984</v>
      </c>
      <c r="C2364">
        <v>795</v>
      </c>
      <c r="D2364">
        <f t="shared" si="36"/>
        <v>795</v>
      </c>
    </row>
    <row r="2365" spans="1:4" ht="15" customHeight="1" x14ac:dyDescent="0.25">
      <c r="A2365" s="1" t="s">
        <v>7740</v>
      </c>
      <c r="B2365" s="1" t="s">
        <v>16985</v>
      </c>
      <c r="C2365">
        <v>754</v>
      </c>
      <c r="D2365">
        <f t="shared" si="36"/>
        <v>754</v>
      </c>
    </row>
    <row r="2366" spans="1:4" ht="15" customHeight="1" x14ac:dyDescent="0.25">
      <c r="A2366" s="1" t="s">
        <v>7737</v>
      </c>
      <c r="B2366" s="1" t="s">
        <v>16986</v>
      </c>
      <c r="C2366">
        <v>1446</v>
      </c>
      <c r="D2366">
        <f t="shared" si="36"/>
        <v>1446</v>
      </c>
    </row>
    <row r="2367" spans="1:4" ht="15" customHeight="1" x14ac:dyDescent="0.25">
      <c r="A2367" s="1" t="s">
        <v>7725</v>
      </c>
      <c r="B2367" s="1" t="s">
        <v>7724</v>
      </c>
      <c r="C2367">
        <v>6079</v>
      </c>
      <c r="D2367">
        <f t="shared" si="36"/>
        <v>6079</v>
      </c>
    </row>
    <row r="2368" spans="1:4" ht="15" customHeight="1" x14ac:dyDescent="0.25">
      <c r="A2368" s="1" t="s">
        <v>7723</v>
      </c>
      <c r="B2368" s="1" t="s">
        <v>16987</v>
      </c>
      <c r="C2368">
        <v>770</v>
      </c>
      <c r="D2368">
        <f t="shared" si="36"/>
        <v>770</v>
      </c>
    </row>
    <row r="2369" spans="1:4" ht="15" customHeight="1" x14ac:dyDescent="0.25">
      <c r="A2369" s="1" t="s">
        <v>7722</v>
      </c>
      <c r="B2369" s="1" t="s">
        <v>16988</v>
      </c>
      <c r="C2369">
        <v>770</v>
      </c>
      <c r="D2369">
        <f t="shared" si="36"/>
        <v>770</v>
      </c>
    </row>
    <row r="2370" spans="1:4" ht="15" customHeight="1" x14ac:dyDescent="0.25">
      <c r="A2370" s="1" t="s">
        <v>7721</v>
      </c>
      <c r="B2370" s="1" t="s">
        <v>16989</v>
      </c>
      <c r="C2370">
        <v>770</v>
      </c>
      <c r="D2370">
        <f t="shared" si="36"/>
        <v>770</v>
      </c>
    </row>
    <row r="2371" spans="1:4" ht="15" customHeight="1" x14ac:dyDescent="0.25">
      <c r="A2371" s="1" t="s">
        <v>14275</v>
      </c>
      <c r="B2371" s="1" t="s">
        <v>16990</v>
      </c>
      <c r="C2371">
        <v>638</v>
      </c>
      <c r="D2371">
        <f t="shared" si="36"/>
        <v>638</v>
      </c>
    </row>
    <row r="2372" spans="1:4" ht="15" customHeight="1" x14ac:dyDescent="0.25">
      <c r="A2372" s="1" t="s">
        <v>16991</v>
      </c>
      <c r="B2372" s="1" t="s">
        <v>16992</v>
      </c>
      <c r="C2372">
        <v>4422</v>
      </c>
      <c r="D2372">
        <f t="shared" si="36"/>
        <v>4422</v>
      </c>
    </row>
    <row r="2373" spans="1:4" ht="15" customHeight="1" x14ac:dyDescent="0.25">
      <c r="A2373" s="1" t="s">
        <v>16993</v>
      </c>
      <c r="B2373" s="1" t="s">
        <v>16994</v>
      </c>
      <c r="C2373">
        <v>4957</v>
      </c>
      <c r="D2373">
        <f t="shared" si="36"/>
        <v>4957</v>
      </c>
    </row>
    <row r="2374" spans="1:4" ht="15" customHeight="1" x14ac:dyDescent="0.25">
      <c r="A2374" s="1" t="s">
        <v>16995</v>
      </c>
      <c r="B2374" s="1" t="s">
        <v>16996</v>
      </c>
      <c r="C2374">
        <v>5804</v>
      </c>
      <c r="D2374">
        <f t="shared" si="36"/>
        <v>5804</v>
      </c>
    </row>
    <row r="2375" spans="1:4" ht="15" customHeight="1" x14ac:dyDescent="0.25">
      <c r="A2375" s="1" t="s">
        <v>16997</v>
      </c>
      <c r="B2375" s="1" t="s">
        <v>16998</v>
      </c>
      <c r="C2375">
        <v>6541</v>
      </c>
      <c r="D2375">
        <f t="shared" ref="D2375:D2438" si="37">ROUND(C2375*(1-$B$3),0)</f>
        <v>6541</v>
      </c>
    </row>
    <row r="2376" spans="1:4" ht="15" customHeight="1" x14ac:dyDescent="0.25">
      <c r="A2376" s="1" t="s">
        <v>16999</v>
      </c>
      <c r="B2376" s="1" t="s">
        <v>17000</v>
      </c>
      <c r="C2376">
        <v>8015</v>
      </c>
      <c r="D2376">
        <f t="shared" si="37"/>
        <v>8015</v>
      </c>
    </row>
    <row r="2377" spans="1:4" ht="15" customHeight="1" x14ac:dyDescent="0.25">
      <c r="A2377" s="1" t="s">
        <v>17001</v>
      </c>
      <c r="B2377" s="1" t="s">
        <v>17002</v>
      </c>
      <c r="C2377">
        <v>9212</v>
      </c>
      <c r="D2377">
        <f t="shared" si="37"/>
        <v>9212</v>
      </c>
    </row>
    <row r="2378" spans="1:4" ht="15" customHeight="1" x14ac:dyDescent="0.25">
      <c r="A2378" s="1" t="s">
        <v>17003</v>
      </c>
      <c r="B2378" s="1" t="s">
        <v>17004</v>
      </c>
      <c r="C2378">
        <v>11055</v>
      </c>
      <c r="D2378">
        <f t="shared" si="37"/>
        <v>11055</v>
      </c>
    </row>
    <row r="2379" spans="1:4" ht="15" customHeight="1" x14ac:dyDescent="0.25">
      <c r="A2379" s="1" t="s">
        <v>17005</v>
      </c>
      <c r="B2379" s="1" t="s">
        <v>17006</v>
      </c>
      <c r="C2379">
        <v>13266</v>
      </c>
      <c r="D2379">
        <f t="shared" si="37"/>
        <v>13266</v>
      </c>
    </row>
    <row r="2380" spans="1:4" ht="15" customHeight="1" x14ac:dyDescent="0.25">
      <c r="A2380" s="1" t="s">
        <v>17007</v>
      </c>
      <c r="B2380" s="1" t="s">
        <v>17008</v>
      </c>
      <c r="C2380">
        <v>4422</v>
      </c>
      <c r="D2380">
        <f t="shared" si="37"/>
        <v>4422</v>
      </c>
    </row>
    <row r="2381" spans="1:4" ht="15" customHeight="1" x14ac:dyDescent="0.25">
      <c r="A2381" s="1" t="s">
        <v>17009</v>
      </c>
      <c r="B2381" s="1" t="s">
        <v>17010</v>
      </c>
      <c r="C2381">
        <v>4883</v>
      </c>
      <c r="D2381">
        <f t="shared" si="37"/>
        <v>4883</v>
      </c>
    </row>
    <row r="2382" spans="1:4" ht="15" customHeight="1" x14ac:dyDescent="0.25">
      <c r="A2382" s="1" t="s">
        <v>17011</v>
      </c>
      <c r="B2382" s="1" t="s">
        <v>17012</v>
      </c>
      <c r="C2382">
        <v>5712</v>
      </c>
      <c r="D2382">
        <f t="shared" si="37"/>
        <v>5712</v>
      </c>
    </row>
    <row r="2383" spans="1:4" ht="15" customHeight="1" x14ac:dyDescent="0.25">
      <c r="A2383" s="1" t="s">
        <v>17013</v>
      </c>
      <c r="B2383" s="1" t="s">
        <v>17014</v>
      </c>
      <c r="C2383">
        <v>6394</v>
      </c>
      <c r="D2383">
        <f t="shared" si="37"/>
        <v>6394</v>
      </c>
    </row>
    <row r="2384" spans="1:4" ht="15" customHeight="1" x14ac:dyDescent="0.25">
      <c r="A2384" s="1" t="s">
        <v>17015</v>
      </c>
      <c r="B2384" s="1" t="s">
        <v>17016</v>
      </c>
      <c r="C2384">
        <v>7739</v>
      </c>
      <c r="D2384">
        <f t="shared" si="37"/>
        <v>7739</v>
      </c>
    </row>
    <row r="2385" spans="1:4" ht="15" customHeight="1" x14ac:dyDescent="0.25">
      <c r="A2385" s="1" t="s">
        <v>17017</v>
      </c>
      <c r="B2385" s="1" t="s">
        <v>17018</v>
      </c>
      <c r="C2385">
        <v>8936</v>
      </c>
      <c r="D2385">
        <f t="shared" si="37"/>
        <v>8936</v>
      </c>
    </row>
    <row r="2386" spans="1:4" ht="15" customHeight="1" x14ac:dyDescent="0.25">
      <c r="A2386" s="1" t="s">
        <v>17019</v>
      </c>
      <c r="B2386" s="1" t="s">
        <v>17020</v>
      </c>
      <c r="C2386">
        <v>10686</v>
      </c>
      <c r="D2386">
        <f t="shared" si="37"/>
        <v>10686</v>
      </c>
    </row>
    <row r="2387" spans="1:4" ht="15" customHeight="1" x14ac:dyDescent="0.25">
      <c r="A2387" s="1" t="s">
        <v>17021</v>
      </c>
      <c r="B2387" s="1" t="s">
        <v>17022</v>
      </c>
      <c r="C2387">
        <v>12897</v>
      </c>
      <c r="D2387">
        <f t="shared" si="37"/>
        <v>12897</v>
      </c>
    </row>
    <row r="2388" spans="1:4" ht="15" customHeight="1" x14ac:dyDescent="0.25">
      <c r="A2388" s="1" t="s">
        <v>17023</v>
      </c>
      <c r="B2388" s="1" t="s">
        <v>17024</v>
      </c>
      <c r="C2388">
        <v>15477</v>
      </c>
      <c r="D2388">
        <f t="shared" si="37"/>
        <v>15477</v>
      </c>
    </row>
    <row r="2389" spans="1:4" ht="15" customHeight="1" x14ac:dyDescent="0.25">
      <c r="A2389" s="1" t="s">
        <v>6328</v>
      </c>
      <c r="B2389" s="1" t="s">
        <v>6327</v>
      </c>
      <c r="C2389">
        <v>23923</v>
      </c>
      <c r="D2389">
        <f t="shared" si="37"/>
        <v>23923</v>
      </c>
    </row>
    <row r="2390" spans="1:4" ht="15" customHeight="1" x14ac:dyDescent="0.25">
      <c r="A2390" s="1" t="s">
        <v>17025</v>
      </c>
      <c r="B2390" s="1" t="s">
        <v>17026</v>
      </c>
      <c r="C2390">
        <v>5449</v>
      </c>
      <c r="D2390">
        <f t="shared" si="37"/>
        <v>5449</v>
      </c>
    </row>
    <row r="2391" spans="1:4" ht="15" customHeight="1" x14ac:dyDescent="0.25">
      <c r="A2391" s="1" t="s">
        <v>6330</v>
      </c>
      <c r="B2391" s="1" t="s">
        <v>6329</v>
      </c>
      <c r="C2391">
        <v>32723</v>
      </c>
      <c r="D2391">
        <f t="shared" si="37"/>
        <v>32723</v>
      </c>
    </row>
    <row r="2392" spans="1:4" ht="15" customHeight="1" x14ac:dyDescent="0.25">
      <c r="A2392" s="1" t="s">
        <v>6655</v>
      </c>
      <c r="B2392" s="1" t="s">
        <v>17027</v>
      </c>
      <c r="C2392">
        <v>4211</v>
      </c>
      <c r="D2392">
        <f t="shared" si="37"/>
        <v>4211</v>
      </c>
    </row>
    <row r="2393" spans="1:4" ht="15" customHeight="1" x14ac:dyDescent="0.25">
      <c r="A2393" s="1" t="s">
        <v>6654</v>
      </c>
      <c r="B2393" s="1" t="s">
        <v>17028</v>
      </c>
      <c r="C2393">
        <v>4726</v>
      </c>
      <c r="D2393">
        <f t="shared" si="37"/>
        <v>4726</v>
      </c>
    </row>
    <row r="2394" spans="1:4" ht="15" customHeight="1" x14ac:dyDescent="0.25">
      <c r="A2394" s="1" t="s">
        <v>14274</v>
      </c>
      <c r="B2394" s="1" t="s">
        <v>17029</v>
      </c>
      <c r="C2394">
        <v>6198</v>
      </c>
      <c r="D2394">
        <f t="shared" si="37"/>
        <v>6198</v>
      </c>
    </row>
    <row r="2395" spans="1:4" ht="15" customHeight="1" x14ac:dyDescent="0.25">
      <c r="A2395" s="1" t="s">
        <v>6663</v>
      </c>
      <c r="B2395" s="1" t="s">
        <v>17030</v>
      </c>
      <c r="C2395">
        <v>7679</v>
      </c>
      <c r="D2395">
        <f t="shared" si="37"/>
        <v>7679</v>
      </c>
    </row>
    <row r="2396" spans="1:4" ht="15" customHeight="1" x14ac:dyDescent="0.25">
      <c r="A2396" s="1" t="s">
        <v>6658</v>
      </c>
      <c r="B2396" s="1" t="s">
        <v>17031</v>
      </c>
      <c r="C2396">
        <v>8383</v>
      </c>
      <c r="D2396">
        <f t="shared" si="37"/>
        <v>8383</v>
      </c>
    </row>
    <row r="2397" spans="1:4" ht="15" customHeight="1" x14ac:dyDescent="0.25">
      <c r="A2397" s="1" t="s">
        <v>6657</v>
      </c>
      <c r="B2397" s="1" t="s">
        <v>17032</v>
      </c>
      <c r="C2397">
        <v>15362</v>
      </c>
      <c r="D2397">
        <f t="shared" si="37"/>
        <v>15362</v>
      </c>
    </row>
    <row r="2398" spans="1:4" ht="15" customHeight="1" x14ac:dyDescent="0.25">
      <c r="A2398" s="1" t="s">
        <v>6656</v>
      </c>
      <c r="B2398" s="1" t="s">
        <v>17033</v>
      </c>
      <c r="C2398">
        <v>17024</v>
      </c>
      <c r="D2398">
        <f t="shared" si="37"/>
        <v>17024</v>
      </c>
    </row>
    <row r="2399" spans="1:4" ht="15" customHeight="1" x14ac:dyDescent="0.25">
      <c r="A2399" s="1" t="s">
        <v>14273</v>
      </c>
      <c r="B2399" s="1" t="s">
        <v>17034</v>
      </c>
      <c r="C2399">
        <v>23906</v>
      </c>
      <c r="D2399">
        <f t="shared" si="37"/>
        <v>23906</v>
      </c>
    </row>
    <row r="2400" spans="1:4" ht="15" customHeight="1" x14ac:dyDescent="0.25">
      <c r="A2400" s="1" t="s">
        <v>8572</v>
      </c>
      <c r="B2400" s="1" t="s">
        <v>8571</v>
      </c>
      <c r="C2400">
        <v>2257</v>
      </c>
      <c r="D2400">
        <f t="shared" si="37"/>
        <v>2257</v>
      </c>
    </row>
    <row r="2401" spans="1:4" ht="15" customHeight="1" x14ac:dyDescent="0.25">
      <c r="A2401" s="1" t="s">
        <v>8570</v>
      </c>
      <c r="B2401" s="1" t="s">
        <v>8569</v>
      </c>
      <c r="C2401">
        <v>2409</v>
      </c>
      <c r="D2401">
        <f t="shared" si="37"/>
        <v>2409</v>
      </c>
    </row>
    <row r="2402" spans="1:4" ht="15" customHeight="1" x14ac:dyDescent="0.25">
      <c r="A2402" s="1" t="s">
        <v>8568</v>
      </c>
      <c r="B2402" s="1" t="s">
        <v>8567</v>
      </c>
      <c r="C2402">
        <v>3100</v>
      </c>
      <c r="D2402">
        <f t="shared" si="37"/>
        <v>3100</v>
      </c>
    </row>
    <row r="2403" spans="1:4" ht="15" customHeight="1" x14ac:dyDescent="0.25">
      <c r="A2403" s="1" t="s">
        <v>8566</v>
      </c>
      <c r="B2403" s="1" t="s">
        <v>8565</v>
      </c>
      <c r="C2403">
        <v>4175</v>
      </c>
      <c r="D2403">
        <f t="shared" si="37"/>
        <v>4175</v>
      </c>
    </row>
    <row r="2404" spans="1:4" ht="15" customHeight="1" x14ac:dyDescent="0.25">
      <c r="A2404" s="1" t="s">
        <v>8564</v>
      </c>
      <c r="B2404" s="1" t="s">
        <v>8563</v>
      </c>
      <c r="C2404">
        <v>4393</v>
      </c>
      <c r="D2404">
        <f t="shared" si="37"/>
        <v>4393</v>
      </c>
    </row>
    <row r="2405" spans="1:4" ht="15" customHeight="1" x14ac:dyDescent="0.25">
      <c r="A2405" s="1" t="s">
        <v>8562</v>
      </c>
      <c r="B2405" s="1" t="s">
        <v>8561</v>
      </c>
      <c r="C2405">
        <v>4594</v>
      </c>
      <c r="D2405">
        <f t="shared" si="37"/>
        <v>4594</v>
      </c>
    </row>
    <row r="2406" spans="1:4" ht="15" customHeight="1" x14ac:dyDescent="0.25">
      <c r="A2406" s="1" t="s">
        <v>8560</v>
      </c>
      <c r="B2406" s="1" t="s">
        <v>8559</v>
      </c>
      <c r="C2406">
        <v>4817</v>
      </c>
      <c r="D2406">
        <f t="shared" si="37"/>
        <v>4817</v>
      </c>
    </row>
    <row r="2407" spans="1:4" ht="15" customHeight="1" x14ac:dyDescent="0.25">
      <c r="A2407" s="1" t="s">
        <v>8558</v>
      </c>
      <c r="B2407" s="1" t="s">
        <v>8557</v>
      </c>
      <c r="C2407">
        <v>6044</v>
      </c>
      <c r="D2407">
        <f t="shared" si="37"/>
        <v>6044</v>
      </c>
    </row>
    <row r="2408" spans="1:4" ht="15" customHeight="1" x14ac:dyDescent="0.25">
      <c r="A2408" s="1" t="s">
        <v>8556</v>
      </c>
      <c r="B2408" s="1" t="s">
        <v>8555</v>
      </c>
      <c r="C2408">
        <v>7336</v>
      </c>
      <c r="D2408">
        <f t="shared" si="37"/>
        <v>7336</v>
      </c>
    </row>
    <row r="2409" spans="1:4" ht="15" customHeight="1" x14ac:dyDescent="0.25">
      <c r="A2409" s="1" t="s">
        <v>8554</v>
      </c>
      <c r="B2409" s="1" t="s">
        <v>8553</v>
      </c>
      <c r="C2409">
        <v>10793</v>
      </c>
      <c r="D2409">
        <f t="shared" si="37"/>
        <v>10793</v>
      </c>
    </row>
    <row r="2410" spans="1:4" ht="15" customHeight="1" x14ac:dyDescent="0.25">
      <c r="A2410" s="1" t="s">
        <v>8552</v>
      </c>
      <c r="B2410" s="1" t="s">
        <v>8551</v>
      </c>
      <c r="C2410">
        <v>11774</v>
      </c>
      <c r="D2410">
        <f t="shared" si="37"/>
        <v>11774</v>
      </c>
    </row>
    <row r="2411" spans="1:4" ht="15" customHeight="1" x14ac:dyDescent="0.25">
      <c r="A2411" s="1" t="s">
        <v>8550</v>
      </c>
      <c r="B2411" s="1" t="s">
        <v>8549</v>
      </c>
      <c r="C2411">
        <v>12889</v>
      </c>
      <c r="D2411">
        <f t="shared" si="37"/>
        <v>12889</v>
      </c>
    </row>
    <row r="2412" spans="1:4" ht="15" customHeight="1" x14ac:dyDescent="0.25">
      <c r="A2412" s="1" t="s">
        <v>8548</v>
      </c>
      <c r="B2412" s="1" t="s">
        <v>8547</v>
      </c>
      <c r="C2412">
        <v>18731</v>
      </c>
      <c r="D2412">
        <f t="shared" si="37"/>
        <v>18731</v>
      </c>
    </row>
    <row r="2413" spans="1:4" ht="15" customHeight="1" x14ac:dyDescent="0.25">
      <c r="A2413" s="1" t="s">
        <v>14272</v>
      </c>
      <c r="B2413" s="1" t="s">
        <v>14271</v>
      </c>
      <c r="C2413">
        <v>3574</v>
      </c>
      <c r="D2413">
        <f t="shared" si="37"/>
        <v>3574</v>
      </c>
    </row>
    <row r="2414" spans="1:4" ht="15" customHeight="1" x14ac:dyDescent="0.25">
      <c r="A2414" s="1" t="s">
        <v>14270</v>
      </c>
      <c r="B2414" s="1" t="s">
        <v>14269</v>
      </c>
      <c r="C2414">
        <v>4770</v>
      </c>
      <c r="D2414">
        <f t="shared" si="37"/>
        <v>4770</v>
      </c>
    </row>
    <row r="2415" spans="1:4" ht="15" customHeight="1" x14ac:dyDescent="0.25">
      <c r="A2415" s="1" t="s">
        <v>14268</v>
      </c>
      <c r="B2415" s="1" t="s">
        <v>14267</v>
      </c>
      <c r="C2415">
        <v>4589</v>
      </c>
      <c r="D2415">
        <f t="shared" si="37"/>
        <v>4589</v>
      </c>
    </row>
    <row r="2416" spans="1:4" ht="15" customHeight="1" x14ac:dyDescent="0.25">
      <c r="A2416" s="1" t="s">
        <v>14266</v>
      </c>
      <c r="B2416" s="1" t="s">
        <v>14265</v>
      </c>
      <c r="C2416">
        <v>4589</v>
      </c>
      <c r="D2416">
        <f t="shared" si="37"/>
        <v>4589</v>
      </c>
    </row>
    <row r="2417" spans="1:4" ht="15" customHeight="1" x14ac:dyDescent="0.25">
      <c r="A2417" s="1" t="s">
        <v>14264</v>
      </c>
      <c r="B2417" s="1" t="s">
        <v>14263</v>
      </c>
      <c r="C2417">
        <v>6074</v>
      </c>
      <c r="D2417">
        <f t="shared" si="37"/>
        <v>6074</v>
      </c>
    </row>
    <row r="2418" spans="1:4" ht="15" customHeight="1" x14ac:dyDescent="0.25">
      <c r="A2418" s="1" t="s">
        <v>14262</v>
      </c>
      <c r="B2418" s="1" t="s">
        <v>14261</v>
      </c>
      <c r="C2418">
        <v>6074</v>
      </c>
      <c r="D2418">
        <f t="shared" si="37"/>
        <v>6074</v>
      </c>
    </row>
    <row r="2419" spans="1:4" ht="15" customHeight="1" x14ac:dyDescent="0.25">
      <c r="A2419" s="1" t="s">
        <v>14260</v>
      </c>
      <c r="B2419" s="1" t="s">
        <v>14259</v>
      </c>
      <c r="C2419">
        <v>6488</v>
      </c>
      <c r="D2419">
        <f t="shared" si="37"/>
        <v>6488</v>
      </c>
    </row>
    <row r="2420" spans="1:4" ht="15" customHeight="1" x14ac:dyDescent="0.25">
      <c r="A2420" s="1" t="s">
        <v>14258</v>
      </c>
      <c r="B2420" s="1" t="s">
        <v>14257</v>
      </c>
      <c r="C2420">
        <v>8618</v>
      </c>
      <c r="D2420">
        <f t="shared" si="37"/>
        <v>8618</v>
      </c>
    </row>
    <row r="2421" spans="1:4" ht="15" customHeight="1" x14ac:dyDescent="0.25">
      <c r="A2421" s="1" t="s">
        <v>14256</v>
      </c>
      <c r="B2421" s="1" t="s">
        <v>14255</v>
      </c>
      <c r="C2421">
        <v>8942</v>
      </c>
      <c r="D2421">
        <f t="shared" si="37"/>
        <v>8942</v>
      </c>
    </row>
    <row r="2422" spans="1:4" ht="15" customHeight="1" x14ac:dyDescent="0.25">
      <c r="A2422" s="1" t="s">
        <v>6164</v>
      </c>
      <c r="B2422" s="1" t="s">
        <v>6163</v>
      </c>
      <c r="C2422">
        <v>8029</v>
      </c>
      <c r="D2422">
        <f t="shared" si="37"/>
        <v>8029</v>
      </c>
    </row>
    <row r="2423" spans="1:4" ht="15" customHeight="1" x14ac:dyDescent="0.25">
      <c r="A2423" s="1" t="s">
        <v>6162</v>
      </c>
      <c r="B2423" s="1" t="s">
        <v>6161</v>
      </c>
      <c r="C2423">
        <v>8029</v>
      </c>
      <c r="D2423">
        <f t="shared" si="37"/>
        <v>8029</v>
      </c>
    </row>
    <row r="2424" spans="1:4" ht="15" customHeight="1" x14ac:dyDescent="0.25">
      <c r="A2424" s="1" t="s">
        <v>6160</v>
      </c>
      <c r="B2424" s="1" t="s">
        <v>6159</v>
      </c>
      <c r="C2424">
        <v>8029</v>
      </c>
      <c r="D2424">
        <f t="shared" si="37"/>
        <v>8029</v>
      </c>
    </row>
    <row r="2425" spans="1:4" ht="15" customHeight="1" x14ac:dyDescent="0.25">
      <c r="A2425" s="1" t="s">
        <v>6158</v>
      </c>
      <c r="B2425" s="1" t="s">
        <v>6157</v>
      </c>
      <c r="C2425">
        <v>8029</v>
      </c>
      <c r="D2425">
        <f t="shared" si="37"/>
        <v>8029</v>
      </c>
    </row>
    <row r="2426" spans="1:4" ht="15" customHeight="1" x14ac:dyDescent="0.25">
      <c r="A2426" s="1" t="s">
        <v>6156</v>
      </c>
      <c r="B2426" s="1" t="s">
        <v>6155</v>
      </c>
      <c r="C2426">
        <v>8029</v>
      </c>
      <c r="D2426">
        <f t="shared" si="37"/>
        <v>8029</v>
      </c>
    </row>
    <row r="2427" spans="1:4" ht="15" customHeight="1" x14ac:dyDescent="0.25">
      <c r="A2427" s="1" t="s">
        <v>6154</v>
      </c>
      <c r="B2427" s="1" t="s">
        <v>6153</v>
      </c>
      <c r="C2427">
        <v>8029</v>
      </c>
      <c r="D2427">
        <f t="shared" si="37"/>
        <v>8029</v>
      </c>
    </row>
    <row r="2428" spans="1:4" ht="15" customHeight="1" x14ac:dyDescent="0.25">
      <c r="A2428" s="1" t="s">
        <v>6152</v>
      </c>
      <c r="B2428" s="1" t="s">
        <v>6151</v>
      </c>
      <c r="C2428">
        <v>8029</v>
      </c>
      <c r="D2428">
        <f t="shared" si="37"/>
        <v>8029</v>
      </c>
    </row>
    <row r="2429" spans="1:4" ht="15" customHeight="1" x14ac:dyDescent="0.25">
      <c r="A2429" s="1" t="s">
        <v>6150</v>
      </c>
      <c r="B2429" s="1" t="s">
        <v>6149</v>
      </c>
      <c r="C2429">
        <v>8029</v>
      </c>
      <c r="D2429">
        <f t="shared" si="37"/>
        <v>8029</v>
      </c>
    </row>
    <row r="2430" spans="1:4" ht="15" customHeight="1" x14ac:dyDescent="0.25">
      <c r="A2430" s="1" t="s">
        <v>6148</v>
      </c>
      <c r="B2430" s="1" t="s">
        <v>6147</v>
      </c>
      <c r="C2430">
        <v>8029</v>
      </c>
      <c r="D2430">
        <f t="shared" si="37"/>
        <v>8029</v>
      </c>
    </row>
    <row r="2431" spans="1:4" ht="15" customHeight="1" x14ac:dyDescent="0.25">
      <c r="A2431" s="1" t="s">
        <v>6146</v>
      </c>
      <c r="B2431" s="1" t="s">
        <v>6145</v>
      </c>
      <c r="C2431">
        <v>8525</v>
      </c>
      <c r="D2431">
        <f t="shared" si="37"/>
        <v>8525</v>
      </c>
    </row>
    <row r="2432" spans="1:4" ht="15" customHeight="1" x14ac:dyDescent="0.25">
      <c r="A2432" s="1" t="s">
        <v>6144</v>
      </c>
      <c r="B2432" s="1" t="s">
        <v>6143</v>
      </c>
      <c r="C2432">
        <v>11625</v>
      </c>
      <c r="D2432">
        <f t="shared" si="37"/>
        <v>11625</v>
      </c>
    </row>
    <row r="2433" spans="1:4" ht="15" customHeight="1" x14ac:dyDescent="0.25">
      <c r="A2433" s="1" t="s">
        <v>6138</v>
      </c>
      <c r="B2433" s="1" t="s">
        <v>6137</v>
      </c>
      <c r="C2433">
        <v>10779</v>
      </c>
      <c r="D2433">
        <f t="shared" si="37"/>
        <v>10779</v>
      </c>
    </row>
    <row r="2434" spans="1:4" ht="15" customHeight="1" x14ac:dyDescent="0.25">
      <c r="A2434" s="1" t="s">
        <v>6136</v>
      </c>
      <c r="B2434" s="1" t="s">
        <v>6135</v>
      </c>
      <c r="C2434">
        <v>10779</v>
      </c>
      <c r="D2434">
        <f t="shared" si="37"/>
        <v>10779</v>
      </c>
    </row>
    <row r="2435" spans="1:4" ht="15" customHeight="1" x14ac:dyDescent="0.25">
      <c r="A2435" s="1" t="s">
        <v>6134</v>
      </c>
      <c r="B2435" s="1" t="s">
        <v>6133</v>
      </c>
      <c r="C2435">
        <v>10779</v>
      </c>
      <c r="D2435">
        <f t="shared" si="37"/>
        <v>10779</v>
      </c>
    </row>
    <row r="2436" spans="1:4" ht="15" customHeight="1" x14ac:dyDescent="0.25">
      <c r="A2436" s="1" t="s">
        <v>6132</v>
      </c>
      <c r="B2436" s="1" t="s">
        <v>6131</v>
      </c>
      <c r="C2436">
        <v>10779</v>
      </c>
      <c r="D2436">
        <f t="shared" si="37"/>
        <v>10779</v>
      </c>
    </row>
    <row r="2437" spans="1:4" ht="15" customHeight="1" x14ac:dyDescent="0.25">
      <c r="A2437" s="1" t="s">
        <v>6130</v>
      </c>
      <c r="B2437" s="1" t="s">
        <v>6129</v>
      </c>
      <c r="C2437">
        <v>10779</v>
      </c>
      <c r="D2437">
        <f t="shared" si="37"/>
        <v>10779</v>
      </c>
    </row>
    <row r="2438" spans="1:4" ht="15" customHeight="1" x14ac:dyDescent="0.25">
      <c r="A2438" s="1" t="s">
        <v>6128</v>
      </c>
      <c r="B2438" s="1" t="s">
        <v>6127</v>
      </c>
      <c r="C2438">
        <v>10779</v>
      </c>
      <c r="D2438">
        <f t="shared" si="37"/>
        <v>10779</v>
      </c>
    </row>
    <row r="2439" spans="1:4" ht="15" customHeight="1" x14ac:dyDescent="0.25">
      <c r="A2439" s="1" t="s">
        <v>6126</v>
      </c>
      <c r="B2439" s="1" t="s">
        <v>6125</v>
      </c>
      <c r="C2439">
        <v>10779</v>
      </c>
      <c r="D2439">
        <f t="shared" ref="D2439:D2502" si="38">ROUND(C2439*(1-$B$3),0)</f>
        <v>10779</v>
      </c>
    </row>
    <row r="2440" spans="1:4" ht="15" customHeight="1" x14ac:dyDescent="0.25">
      <c r="A2440" s="1" t="s">
        <v>6124</v>
      </c>
      <c r="B2440" s="1" t="s">
        <v>6123</v>
      </c>
      <c r="C2440">
        <v>10779</v>
      </c>
      <c r="D2440">
        <f t="shared" si="38"/>
        <v>10779</v>
      </c>
    </row>
    <row r="2441" spans="1:4" ht="15" customHeight="1" x14ac:dyDescent="0.25">
      <c r="A2441" s="1" t="s">
        <v>6122</v>
      </c>
      <c r="B2441" s="1" t="s">
        <v>6121</v>
      </c>
      <c r="C2441">
        <v>10779</v>
      </c>
      <c r="D2441">
        <f t="shared" si="38"/>
        <v>10779</v>
      </c>
    </row>
    <row r="2442" spans="1:4" ht="15" customHeight="1" x14ac:dyDescent="0.25">
      <c r="A2442" s="1" t="s">
        <v>6120</v>
      </c>
      <c r="B2442" s="1" t="s">
        <v>6119</v>
      </c>
      <c r="C2442">
        <v>11445</v>
      </c>
      <c r="D2442">
        <f t="shared" si="38"/>
        <v>11445</v>
      </c>
    </row>
    <row r="2443" spans="1:4" ht="15" customHeight="1" x14ac:dyDescent="0.25">
      <c r="A2443" s="1" t="s">
        <v>6118</v>
      </c>
      <c r="B2443" s="1" t="s">
        <v>6117</v>
      </c>
      <c r="C2443">
        <v>15606</v>
      </c>
      <c r="D2443">
        <f t="shared" si="38"/>
        <v>15606</v>
      </c>
    </row>
    <row r="2444" spans="1:4" ht="15" customHeight="1" x14ac:dyDescent="0.25">
      <c r="A2444" s="1" t="s">
        <v>6112</v>
      </c>
      <c r="B2444" s="1" t="s">
        <v>6111</v>
      </c>
      <c r="C2444">
        <v>13090</v>
      </c>
      <c r="D2444">
        <f t="shared" si="38"/>
        <v>13090</v>
      </c>
    </row>
    <row r="2445" spans="1:4" ht="15" customHeight="1" x14ac:dyDescent="0.25">
      <c r="A2445" s="1" t="s">
        <v>6110</v>
      </c>
      <c r="B2445" s="1" t="s">
        <v>6109</v>
      </c>
      <c r="C2445">
        <v>13090</v>
      </c>
      <c r="D2445">
        <f t="shared" si="38"/>
        <v>13090</v>
      </c>
    </row>
    <row r="2446" spans="1:4" ht="15" customHeight="1" x14ac:dyDescent="0.25">
      <c r="A2446" s="1" t="s">
        <v>6108</v>
      </c>
      <c r="B2446" s="1" t="s">
        <v>6107</v>
      </c>
      <c r="C2446">
        <v>13356</v>
      </c>
      <c r="D2446">
        <f t="shared" si="38"/>
        <v>13356</v>
      </c>
    </row>
    <row r="2447" spans="1:4" ht="15" customHeight="1" x14ac:dyDescent="0.25">
      <c r="A2447" s="1" t="s">
        <v>6106</v>
      </c>
      <c r="B2447" s="1" t="s">
        <v>6105</v>
      </c>
      <c r="C2447">
        <v>13356</v>
      </c>
      <c r="D2447">
        <f t="shared" si="38"/>
        <v>13356</v>
      </c>
    </row>
    <row r="2448" spans="1:4" ht="15" customHeight="1" x14ac:dyDescent="0.25">
      <c r="A2448" s="1" t="s">
        <v>6104</v>
      </c>
      <c r="B2448" s="1" t="s">
        <v>6103</v>
      </c>
      <c r="C2448">
        <v>13625</v>
      </c>
      <c r="D2448">
        <f t="shared" si="38"/>
        <v>13625</v>
      </c>
    </row>
    <row r="2449" spans="1:4" ht="15" customHeight="1" x14ac:dyDescent="0.25">
      <c r="A2449" s="1" t="s">
        <v>6102</v>
      </c>
      <c r="B2449" s="1" t="s">
        <v>6101</v>
      </c>
      <c r="C2449">
        <v>13625</v>
      </c>
      <c r="D2449">
        <f t="shared" si="38"/>
        <v>13625</v>
      </c>
    </row>
    <row r="2450" spans="1:4" ht="15" customHeight="1" x14ac:dyDescent="0.25">
      <c r="A2450" s="1" t="s">
        <v>6100</v>
      </c>
      <c r="B2450" s="1" t="s">
        <v>6099</v>
      </c>
      <c r="C2450">
        <v>14595</v>
      </c>
      <c r="D2450">
        <f t="shared" si="38"/>
        <v>14595</v>
      </c>
    </row>
    <row r="2451" spans="1:4" ht="15" customHeight="1" x14ac:dyDescent="0.25">
      <c r="A2451" s="1" t="s">
        <v>6094</v>
      </c>
      <c r="B2451" s="1" t="s">
        <v>6093</v>
      </c>
      <c r="C2451">
        <v>17573</v>
      </c>
      <c r="D2451">
        <f t="shared" si="38"/>
        <v>17573</v>
      </c>
    </row>
    <row r="2452" spans="1:4" ht="15" customHeight="1" x14ac:dyDescent="0.25">
      <c r="A2452" s="1" t="s">
        <v>6092</v>
      </c>
      <c r="B2452" s="1" t="s">
        <v>6091</v>
      </c>
      <c r="C2452">
        <v>17573</v>
      </c>
      <c r="D2452">
        <f t="shared" si="38"/>
        <v>17573</v>
      </c>
    </row>
    <row r="2453" spans="1:4" ht="15" customHeight="1" x14ac:dyDescent="0.25">
      <c r="A2453" s="1" t="s">
        <v>6090</v>
      </c>
      <c r="B2453" s="1" t="s">
        <v>6089</v>
      </c>
      <c r="C2453">
        <v>17930</v>
      </c>
      <c r="D2453">
        <f t="shared" si="38"/>
        <v>17930</v>
      </c>
    </row>
    <row r="2454" spans="1:4" ht="15" customHeight="1" x14ac:dyDescent="0.25">
      <c r="A2454" s="1" t="s">
        <v>6088</v>
      </c>
      <c r="B2454" s="1" t="s">
        <v>6087</v>
      </c>
      <c r="C2454">
        <v>17930</v>
      </c>
      <c r="D2454">
        <f t="shared" si="38"/>
        <v>17930</v>
      </c>
    </row>
    <row r="2455" spans="1:4" ht="15" customHeight="1" x14ac:dyDescent="0.25">
      <c r="A2455" s="1" t="s">
        <v>6086</v>
      </c>
      <c r="B2455" s="1" t="s">
        <v>6085</v>
      </c>
      <c r="C2455">
        <v>18292</v>
      </c>
      <c r="D2455">
        <f t="shared" si="38"/>
        <v>18292</v>
      </c>
    </row>
    <row r="2456" spans="1:4" ht="15" customHeight="1" x14ac:dyDescent="0.25">
      <c r="A2456" s="1" t="s">
        <v>6084</v>
      </c>
      <c r="B2456" s="1" t="s">
        <v>6083</v>
      </c>
      <c r="C2456">
        <v>18292</v>
      </c>
      <c r="D2456">
        <f t="shared" si="38"/>
        <v>18292</v>
      </c>
    </row>
    <row r="2457" spans="1:4" ht="15" customHeight="1" x14ac:dyDescent="0.25">
      <c r="A2457" s="1" t="s">
        <v>6082</v>
      </c>
      <c r="B2457" s="1" t="s">
        <v>6081</v>
      </c>
      <c r="C2457">
        <v>19594</v>
      </c>
      <c r="D2457">
        <f t="shared" si="38"/>
        <v>19594</v>
      </c>
    </row>
    <row r="2458" spans="1:4" ht="15" customHeight="1" x14ac:dyDescent="0.25">
      <c r="A2458" s="1" t="s">
        <v>14254</v>
      </c>
      <c r="B2458" s="1" t="s">
        <v>14253</v>
      </c>
      <c r="C2458">
        <v>8253</v>
      </c>
      <c r="D2458">
        <f t="shared" si="38"/>
        <v>8253</v>
      </c>
    </row>
    <row r="2459" spans="1:4" ht="15" customHeight="1" x14ac:dyDescent="0.25">
      <c r="A2459" s="1" t="s">
        <v>14252</v>
      </c>
      <c r="B2459" s="1" t="s">
        <v>14251</v>
      </c>
      <c r="C2459">
        <v>8253</v>
      </c>
      <c r="D2459">
        <f t="shared" si="38"/>
        <v>8253</v>
      </c>
    </row>
    <row r="2460" spans="1:4" ht="15" customHeight="1" x14ac:dyDescent="0.25">
      <c r="A2460" s="1" t="s">
        <v>14250</v>
      </c>
      <c r="B2460" s="1" t="s">
        <v>14249</v>
      </c>
      <c r="C2460">
        <v>8253</v>
      </c>
      <c r="D2460">
        <f t="shared" si="38"/>
        <v>8253</v>
      </c>
    </row>
    <row r="2461" spans="1:4" ht="15" customHeight="1" x14ac:dyDescent="0.25">
      <c r="A2461" s="1" t="s">
        <v>14248</v>
      </c>
      <c r="B2461" s="1" t="s">
        <v>14247</v>
      </c>
      <c r="C2461">
        <v>8253</v>
      </c>
      <c r="D2461">
        <f t="shared" si="38"/>
        <v>8253</v>
      </c>
    </row>
    <row r="2462" spans="1:4" ht="15" customHeight="1" x14ac:dyDescent="0.25">
      <c r="A2462" s="1" t="s">
        <v>14246</v>
      </c>
      <c r="B2462" s="1" t="s">
        <v>14245</v>
      </c>
      <c r="C2462">
        <v>8253</v>
      </c>
      <c r="D2462">
        <f t="shared" si="38"/>
        <v>8253</v>
      </c>
    </row>
    <row r="2463" spans="1:4" ht="15" customHeight="1" x14ac:dyDescent="0.25">
      <c r="A2463" s="1" t="s">
        <v>14244</v>
      </c>
      <c r="B2463" s="1" t="s">
        <v>14243</v>
      </c>
      <c r="C2463">
        <v>8253</v>
      </c>
      <c r="D2463">
        <f t="shared" si="38"/>
        <v>8253</v>
      </c>
    </row>
    <row r="2464" spans="1:4" ht="15" customHeight="1" x14ac:dyDescent="0.25">
      <c r="A2464" s="1" t="s">
        <v>14242</v>
      </c>
      <c r="B2464" s="1" t="s">
        <v>14241</v>
      </c>
      <c r="C2464">
        <v>8253</v>
      </c>
      <c r="D2464">
        <f t="shared" si="38"/>
        <v>8253</v>
      </c>
    </row>
    <row r="2465" spans="1:4" ht="15" customHeight="1" x14ac:dyDescent="0.25">
      <c r="A2465" s="1" t="s">
        <v>14240</v>
      </c>
      <c r="B2465" s="1" t="s">
        <v>14239</v>
      </c>
      <c r="C2465">
        <v>8253</v>
      </c>
      <c r="D2465">
        <f t="shared" si="38"/>
        <v>8253</v>
      </c>
    </row>
    <row r="2466" spans="1:4" ht="15" customHeight="1" x14ac:dyDescent="0.25">
      <c r="A2466" s="1" t="s">
        <v>14238</v>
      </c>
      <c r="B2466" s="1" t="s">
        <v>14237</v>
      </c>
      <c r="C2466">
        <v>8253</v>
      </c>
      <c r="D2466">
        <f t="shared" si="38"/>
        <v>8253</v>
      </c>
    </row>
    <row r="2467" spans="1:4" ht="15" customHeight="1" x14ac:dyDescent="0.25">
      <c r="A2467" s="1" t="s">
        <v>14236</v>
      </c>
      <c r="B2467" s="1" t="s">
        <v>14235</v>
      </c>
      <c r="C2467">
        <v>8253</v>
      </c>
      <c r="D2467">
        <f t="shared" si="38"/>
        <v>8253</v>
      </c>
    </row>
    <row r="2468" spans="1:4" ht="15" customHeight="1" x14ac:dyDescent="0.25">
      <c r="A2468" s="1" t="s">
        <v>14234</v>
      </c>
      <c r="B2468" s="1" t="s">
        <v>14233</v>
      </c>
      <c r="C2468">
        <v>11625</v>
      </c>
      <c r="D2468">
        <f t="shared" si="38"/>
        <v>11625</v>
      </c>
    </row>
    <row r="2469" spans="1:4" ht="15" customHeight="1" x14ac:dyDescent="0.25">
      <c r="A2469" s="1" t="s">
        <v>14232</v>
      </c>
      <c r="B2469" s="1" t="s">
        <v>14231</v>
      </c>
      <c r="C2469">
        <v>11075</v>
      </c>
      <c r="D2469">
        <f t="shared" si="38"/>
        <v>11075</v>
      </c>
    </row>
    <row r="2470" spans="1:4" ht="15" customHeight="1" x14ac:dyDescent="0.25">
      <c r="A2470" s="1" t="s">
        <v>14230</v>
      </c>
      <c r="B2470" s="1" t="s">
        <v>14229</v>
      </c>
      <c r="C2470">
        <v>11075</v>
      </c>
      <c r="D2470">
        <f t="shared" si="38"/>
        <v>11075</v>
      </c>
    </row>
    <row r="2471" spans="1:4" ht="15" customHeight="1" x14ac:dyDescent="0.25">
      <c r="A2471" s="1" t="s">
        <v>14228</v>
      </c>
      <c r="B2471" s="1" t="s">
        <v>14227</v>
      </c>
      <c r="C2471">
        <v>11075</v>
      </c>
      <c r="D2471">
        <f t="shared" si="38"/>
        <v>11075</v>
      </c>
    </row>
    <row r="2472" spans="1:4" ht="15" customHeight="1" x14ac:dyDescent="0.25">
      <c r="A2472" s="1" t="s">
        <v>14226</v>
      </c>
      <c r="B2472" s="1" t="s">
        <v>14225</v>
      </c>
      <c r="C2472">
        <v>11075</v>
      </c>
      <c r="D2472">
        <f t="shared" si="38"/>
        <v>11075</v>
      </c>
    </row>
    <row r="2473" spans="1:4" ht="15" customHeight="1" x14ac:dyDescent="0.25">
      <c r="A2473" s="1" t="s">
        <v>14224</v>
      </c>
      <c r="B2473" s="1" t="s">
        <v>14223</v>
      </c>
      <c r="C2473">
        <v>11075</v>
      </c>
      <c r="D2473">
        <f t="shared" si="38"/>
        <v>11075</v>
      </c>
    </row>
    <row r="2474" spans="1:4" ht="15" customHeight="1" x14ac:dyDescent="0.25">
      <c r="A2474" s="1" t="s">
        <v>14222</v>
      </c>
      <c r="B2474" s="1" t="s">
        <v>14221</v>
      </c>
      <c r="C2474">
        <v>11075</v>
      </c>
      <c r="D2474">
        <f t="shared" si="38"/>
        <v>11075</v>
      </c>
    </row>
    <row r="2475" spans="1:4" ht="15" customHeight="1" x14ac:dyDescent="0.25">
      <c r="A2475" s="1" t="s">
        <v>14220</v>
      </c>
      <c r="B2475" s="1" t="s">
        <v>14219</v>
      </c>
      <c r="C2475">
        <v>11075</v>
      </c>
      <c r="D2475">
        <f t="shared" si="38"/>
        <v>11075</v>
      </c>
    </row>
    <row r="2476" spans="1:4" ht="15" customHeight="1" x14ac:dyDescent="0.25">
      <c r="A2476" s="1" t="s">
        <v>14218</v>
      </c>
      <c r="B2476" s="1" t="s">
        <v>14217</v>
      </c>
      <c r="C2476">
        <v>11075</v>
      </c>
      <c r="D2476">
        <f t="shared" si="38"/>
        <v>11075</v>
      </c>
    </row>
    <row r="2477" spans="1:4" ht="15" customHeight="1" x14ac:dyDescent="0.25">
      <c r="A2477" s="1" t="s">
        <v>14216</v>
      </c>
      <c r="B2477" s="1" t="s">
        <v>14215</v>
      </c>
      <c r="C2477">
        <v>11075</v>
      </c>
      <c r="D2477">
        <f t="shared" si="38"/>
        <v>11075</v>
      </c>
    </row>
    <row r="2478" spans="1:4" ht="15" customHeight="1" x14ac:dyDescent="0.25">
      <c r="A2478" s="1" t="s">
        <v>14214</v>
      </c>
      <c r="B2478" s="1" t="s">
        <v>14213</v>
      </c>
      <c r="C2478">
        <v>11075</v>
      </c>
      <c r="D2478">
        <f t="shared" si="38"/>
        <v>11075</v>
      </c>
    </row>
    <row r="2479" spans="1:4" ht="15" customHeight="1" x14ac:dyDescent="0.25">
      <c r="A2479" s="1" t="s">
        <v>14212</v>
      </c>
      <c r="B2479" s="1" t="s">
        <v>14211</v>
      </c>
      <c r="C2479">
        <v>15483</v>
      </c>
      <c r="D2479">
        <f t="shared" si="38"/>
        <v>15483</v>
      </c>
    </row>
    <row r="2480" spans="1:4" ht="15" customHeight="1" x14ac:dyDescent="0.25">
      <c r="A2480" s="1" t="s">
        <v>14210</v>
      </c>
      <c r="B2480" s="1" t="s">
        <v>14209</v>
      </c>
      <c r="C2480">
        <v>13441</v>
      </c>
      <c r="D2480">
        <f t="shared" si="38"/>
        <v>13441</v>
      </c>
    </row>
    <row r="2481" spans="1:4" ht="15" customHeight="1" x14ac:dyDescent="0.25">
      <c r="A2481" s="1" t="s">
        <v>14208</v>
      </c>
      <c r="B2481" s="1" t="s">
        <v>14207</v>
      </c>
      <c r="C2481">
        <v>13441</v>
      </c>
      <c r="D2481">
        <f t="shared" si="38"/>
        <v>13441</v>
      </c>
    </row>
    <row r="2482" spans="1:4" ht="15" customHeight="1" x14ac:dyDescent="0.25">
      <c r="A2482" s="1" t="s">
        <v>14206</v>
      </c>
      <c r="B2482" s="1" t="s">
        <v>14205</v>
      </c>
      <c r="C2482">
        <v>13713</v>
      </c>
      <c r="D2482">
        <f t="shared" si="38"/>
        <v>13713</v>
      </c>
    </row>
    <row r="2483" spans="1:4" ht="15" customHeight="1" x14ac:dyDescent="0.25">
      <c r="A2483" s="1" t="s">
        <v>14204</v>
      </c>
      <c r="B2483" s="1" t="s">
        <v>14203</v>
      </c>
      <c r="C2483">
        <v>13713</v>
      </c>
      <c r="D2483">
        <f t="shared" si="38"/>
        <v>13713</v>
      </c>
    </row>
    <row r="2484" spans="1:4" ht="15" customHeight="1" x14ac:dyDescent="0.25">
      <c r="A2484" s="1" t="s">
        <v>14202</v>
      </c>
      <c r="B2484" s="1" t="s">
        <v>14201</v>
      </c>
      <c r="C2484">
        <v>13991</v>
      </c>
      <c r="D2484">
        <f t="shared" si="38"/>
        <v>13991</v>
      </c>
    </row>
    <row r="2485" spans="1:4" ht="15" customHeight="1" x14ac:dyDescent="0.25">
      <c r="A2485" s="1" t="s">
        <v>14200</v>
      </c>
      <c r="B2485" s="1" t="s">
        <v>14199</v>
      </c>
      <c r="C2485">
        <v>13991</v>
      </c>
      <c r="D2485">
        <f t="shared" si="38"/>
        <v>13991</v>
      </c>
    </row>
    <row r="2486" spans="1:4" ht="15" customHeight="1" x14ac:dyDescent="0.25">
      <c r="A2486" s="1" t="s">
        <v>14198</v>
      </c>
      <c r="B2486" s="1" t="s">
        <v>14197</v>
      </c>
      <c r="C2486">
        <v>15670</v>
      </c>
      <c r="D2486">
        <f t="shared" si="38"/>
        <v>15670</v>
      </c>
    </row>
    <row r="2487" spans="1:4" ht="15" customHeight="1" x14ac:dyDescent="0.25">
      <c r="A2487" s="1" t="s">
        <v>14196</v>
      </c>
      <c r="B2487" s="1" t="s">
        <v>14195</v>
      </c>
      <c r="C2487">
        <v>17423</v>
      </c>
      <c r="D2487">
        <f t="shared" si="38"/>
        <v>17423</v>
      </c>
    </row>
    <row r="2488" spans="1:4" ht="15" customHeight="1" x14ac:dyDescent="0.25">
      <c r="A2488" s="1" t="s">
        <v>14194</v>
      </c>
      <c r="B2488" s="1" t="s">
        <v>14193</v>
      </c>
      <c r="C2488">
        <v>17423</v>
      </c>
      <c r="D2488">
        <f t="shared" si="38"/>
        <v>17423</v>
      </c>
    </row>
    <row r="2489" spans="1:4" ht="15" customHeight="1" x14ac:dyDescent="0.25">
      <c r="A2489" s="1" t="s">
        <v>14192</v>
      </c>
      <c r="B2489" s="1" t="s">
        <v>14191</v>
      </c>
      <c r="C2489">
        <v>17776</v>
      </c>
      <c r="D2489">
        <f t="shared" si="38"/>
        <v>17776</v>
      </c>
    </row>
    <row r="2490" spans="1:4" ht="15" customHeight="1" x14ac:dyDescent="0.25">
      <c r="A2490" s="1" t="s">
        <v>14190</v>
      </c>
      <c r="B2490" s="1" t="s">
        <v>14189</v>
      </c>
      <c r="C2490">
        <v>17776</v>
      </c>
      <c r="D2490">
        <f t="shared" si="38"/>
        <v>17776</v>
      </c>
    </row>
    <row r="2491" spans="1:4" ht="15" customHeight="1" x14ac:dyDescent="0.25">
      <c r="A2491" s="1" t="s">
        <v>14188</v>
      </c>
      <c r="B2491" s="1" t="s">
        <v>14187</v>
      </c>
      <c r="C2491">
        <v>18135</v>
      </c>
      <c r="D2491">
        <f t="shared" si="38"/>
        <v>18135</v>
      </c>
    </row>
    <row r="2492" spans="1:4" ht="15" customHeight="1" x14ac:dyDescent="0.25">
      <c r="A2492" s="1" t="s">
        <v>14186</v>
      </c>
      <c r="B2492" s="1" t="s">
        <v>14185</v>
      </c>
      <c r="C2492">
        <v>18135</v>
      </c>
      <c r="D2492">
        <f t="shared" si="38"/>
        <v>18135</v>
      </c>
    </row>
    <row r="2493" spans="1:4" ht="15" customHeight="1" x14ac:dyDescent="0.25">
      <c r="A2493" s="1" t="s">
        <v>14184</v>
      </c>
      <c r="B2493" s="1" t="s">
        <v>14183</v>
      </c>
      <c r="C2493">
        <v>20340</v>
      </c>
      <c r="D2493">
        <f t="shared" si="38"/>
        <v>20340</v>
      </c>
    </row>
    <row r="2494" spans="1:4" ht="15" customHeight="1" x14ac:dyDescent="0.25">
      <c r="A2494" s="1" t="s">
        <v>14182</v>
      </c>
      <c r="B2494" s="1" t="s">
        <v>14181</v>
      </c>
      <c r="C2494">
        <v>10990</v>
      </c>
      <c r="D2494">
        <f t="shared" si="38"/>
        <v>10990</v>
      </c>
    </row>
    <row r="2495" spans="1:4" ht="15" customHeight="1" x14ac:dyDescent="0.25">
      <c r="A2495" s="1" t="s">
        <v>14180</v>
      </c>
      <c r="B2495" s="1" t="s">
        <v>14179</v>
      </c>
      <c r="C2495">
        <v>10990</v>
      </c>
      <c r="D2495">
        <f t="shared" si="38"/>
        <v>10990</v>
      </c>
    </row>
    <row r="2496" spans="1:4" ht="15" customHeight="1" x14ac:dyDescent="0.25">
      <c r="A2496" s="1" t="s">
        <v>14178</v>
      </c>
      <c r="B2496" s="1" t="s">
        <v>14177</v>
      </c>
      <c r="C2496">
        <v>10990</v>
      </c>
      <c r="D2496">
        <f t="shared" si="38"/>
        <v>10990</v>
      </c>
    </row>
    <row r="2497" spans="1:4" ht="15" customHeight="1" x14ac:dyDescent="0.25">
      <c r="A2497" s="1" t="s">
        <v>14176</v>
      </c>
      <c r="B2497" s="1" t="s">
        <v>14175</v>
      </c>
      <c r="C2497">
        <v>10990</v>
      </c>
      <c r="D2497">
        <f t="shared" si="38"/>
        <v>10990</v>
      </c>
    </row>
    <row r="2498" spans="1:4" ht="15" customHeight="1" x14ac:dyDescent="0.25">
      <c r="A2498" s="1" t="s">
        <v>14174</v>
      </c>
      <c r="B2498" s="1" t="s">
        <v>14173</v>
      </c>
      <c r="C2498">
        <v>10990</v>
      </c>
      <c r="D2498">
        <f t="shared" si="38"/>
        <v>10990</v>
      </c>
    </row>
    <row r="2499" spans="1:4" ht="15" customHeight="1" x14ac:dyDescent="0.25">
      <c r="A2499" s="1" t="s">
        <v>14172</v>
      </c>
      <c r="B2499" s="1" t="s">
        <v>14171</v>
      </c>
      <c r="C2499">
        <v>10990</v>
      </c>
      <c r="D2499">
        <f t="shared" si="38"/>
        <v>10990</v>
      </c>
    </row>
    <row r="2500" spans="1:4" ht="15" customHeight="1" x14ac:dyDescent="0.25">
      <c r="A2500" s="1" t="s">
        <v>14170</v>
      </c>
      <c r="B2500" s="1" t="s">
        <v>14169</v>
      </c>
      <c r="C2500">
        <v>10990</v>
      </c>
      <c r="D2500">
        <f t="shared" si="38"/>
        <v>10990</v>
      </c>
    </row>
    <row r="2501" spans="1:4" ht="15" customHeight="1" x14ac:dyDescent="0.25">
      <c r="A2501" s="1" t="s">
        <v>14168</v>
      </c>
      <c r="B2501" s="1" t="s">
        <v>14167</v>
      </c>
      <c r="C2501">
        <v>10990</v>
      </c>
      <c r="D2501">
        <f t="shared" si="38"/>
        <v>10990</v>
      </c>
    </row>
    <row r="2502" spans="1:4" ht="15" customHeight="1" x14ac:dyDescent="0.25">
      <c r="A2502" s="1" t="s">
        <v>14166</v>
      </c>
      <c r="B2502" s="1" t="s">
        <v>14165</v>
      </c>
      <c r="C2502">
        <v>10990</v>
      </c>
      <c r="D2502">
        <f t="shared" si="38"/>
        <v>10990</v>
      </c>
    </row>
    <row r="2503" spans="1:4" ht="15" customHeight="1" x14ac:dyDescent="0.25">
      <c r="A2503" s="1" t="s">
        <v>14164</v>
      </c>
      <c r="B2503" s="1" t="s">
        <v>14163</v>
      </c>
      <c r="C2503">
        <v>12549</v>
      </c>
      <c r="D2503">
        <f t="shared" ref="D2503:D2566" si="39">ROUND(C2503*(1-$B$3),0)</f>
        <v>12549</v>
      </c>
    </row>
    <row r="2504" spans="1:4" ht="15" customHeight="1" x14ac:dyDescent="0.25">
      <c r="A2504" s="1" t="s">
        <v>14162</v>
      </c>
      <c r="B2504" s="1" t="s">
        <v>14161</v>
      </c>
      <c r="C2504">
        <v>16146</v>
      </c>
      <c r="D2504">
        <f t="shared" si="39"/>
        <v>16146</v>
      </c>
    </row>
    <row r="2505" spans="1:4" ht="15" customHeight="1" x14ac:dyDescent="0.25">
      <c r="A2505" s="1" t="s">
        <v>14160</v>
      </c>
      <c r="B2505" s="1" t="s">
        <v>14159</v>
      </c>
      <c r="C2505">
        <v>14753</v>
      </c>
      <c r="D2505">
        <f t="shared" si="39"/>
        <v>14753</v>
      </c>
    </row>
    <row r="2506" spans="1:4" ht="15" customHeight="1" x14ac:dyDescent="0.25">
      <c r="A2506" s="1" t="s">
        <v>14158</v>
      </c>
      <c r="B2506" s="1" t="s">
        <v>14157</v>
      </c>
      <c r="C2506">
        <v>14753</v>
      </c>
      <c r="D2506">
        <f t="shared" si="39"/>
        <v>14753</v>
      </c>
    </row>
    <row r="2507" spans="1:4" ht="15" customHeight="1" x14ac:dyDescent="0.25">
      <c r="A2507" s="1" t="s">
        <v>14156</v>
      </c>
      <c r="B2507" s="1" t="s">
        <v>14155</v>
      </c>
      <c r="C2507">
        <v>14753</v>
      </c>
      <c r="D2507">
        <f t="shared" si="39"/>
        <v>14753</v>
      </c>
    </row>
    <row r="2508" spans="1:4" ht="15" customHeight="1" x14ac:dyDescent="0.25">
      <c r="A2508" s="1" t="s">
        <v>14154</v>
      </c>
      <c r="B2508" s="1" t="s">
        <v>14153</v>
      </c>
      <c r="C2508">
        <v>14753</v>
      </c>
      <c r="D2508">
        <f t="shared" si="39"/>
        <v>14753</v>
      </c>
    </row>
    <row r="2509" spans="1:4" ht="15" customHeight="1" x14ac:dyDescent="0.25">
      <c r="A2509" s="1" t="s">
        <v>14152</v>
      </c>
      <c r="B2509" s="1" t="s">
        <v>14151</v>
      </c>
      <c r="C2509">
        <v>14753</v>
      </c>
      <c r="D2509">
        <f t="shared" si="39"/>
        <v>14753</v>
      </c>
    </row>
    <row r="2510" spans="1:4" ht="15" customHeight="1" x14ac:dyDescent="0.25">
      <c r="A2510" s="1" t="s">
        <v>14150</v>
      </c>
      <c r="B2510" s="1" t="s">
        <v>14149</v>
      </c>
      <c r="C2510">
        <v>14753</v>
      </c>
      <c r="D2510">
        <f t="shared" si="39"/>
        <v>14753</v>
      </c>
    </row>
    <row r="2511" spans="1:4" ht="15" customHeight="1" x14ac:dyDescent="0.25">
      <c r="A2511" s="1" t="s">
        <v>14148</v>
      </c>
      <c r="B2511" s="1" t="s">
        <v>14147</v>
      </c>
      <c r="C2511">
        <v>14753</v>
      </c>
      <c r="D2511">
        <f t="shared" si="39"/>
        <v>14753</v>
      </c>
    </row>
    <row r="2512" spans="1:4" ht="15" customHeight="1" x14ac:dyDescent="0.25">
      <c r="A2512" s="1" t="s">
        <v>14146</v>
      </c>
      <c r="B2512" s="1" t="s">
        <v>14145</v>
      </c>
      <c r="C2512">
        <v>14753</v>
      </c>
      <c r="D2512">
        <f t="shared" si="39"/>
        <v>14753</v>
      </c>
    </row>
    <row r="2513" spans="1:4" ht="15" customHeight="1" x14ac:dyDescent="0.25">
      <c r="A2513" s="1" t="s">
        <v>14144</v>
      </c>
      <c r="B2513" s="1" t="s">
        <v>14143</v>
      </c>
      <c r="C2513">
        <v>14753</v>
      </c>
      <c r="D2513">
        <f t="shared" si="39"/>
        <v>14753</v>
      </c>
    </row>
    <row r="2514" spans="1:4" ht="15" customHeight="1" x14ac:dyDescent="0.25">
      <c r="A2514" s="1" t="s">
        <v>14142</v>
      </c>
      <c r="B2514" s="1" t="s">
        <v>14141</v>
      </c>
      <c r="C2514">
        <v>16848</v>
      </c>
      <c r="D2514">
        <f t="shared" si="39"/>
        <v>16848</v>
      </c>
    </row>
    <row r="2515" spans="1:4" ht="15" customHeight="1" x14ac:dyDescent="0.25">
      <c r="A2515" s="1" t="s">
        <v>14140</v>
      </c>
      <c r="B2515" s="1" t="s">
        <v>14139</v>
      </c>
      <c r="C2515">
        <v>21676</v>
      </c>
      <c r="D2515">
        <f t="shared" si="39"/>
        <v>21676</v>
      </c>
    </row>
    <row r="2516" spans="1:4" ht="15" customHeight="1" x14ac:dyDescent="0.25">
      <c r="A2516" s="1" t="s">
        <v>14138</v>
      </c>
      <c r="B2516" s="1" t="s">
        <v>14137</v>
      </c>
      <c r="C2516">
        <v>14150</v>
      </c>
      <c r="D2516">
        <f t="shared" si="39"/>
        <v>14150</v>
      </c>
    </row>
    <row r="2517" spans="1:4" ht="15" customHeight="1" x14ac:dyDescent="0.25">
      <c r="A2517" s="1" t="s">
        <v>14136</v>
      </c>
      <c r="B2517" s="1" t="s">
        <v>14135</v>
      </c>
      <c r="C2517">
        <v>14150</v>
      </c>
      <c r="D2517">
        <f t="shared" si="39"/>
        <v>14150</v>
      </c>
    </row>
    <row r="2518" spans="1:4" ht="15" customHeight="1" x14ac:dyDescent="0.25">
      <c r="A2518" s="1" t="s">
        <v>14134</v>
      </c>
      <c r="B2518" s="1" t="s">
        <v>14133</v>
      </c>
      <c r="C2518">
        <v>14436</v>
      </c>
      <c r="D2518">
        <f t="shared" si="39"/>
        <v>14436</v>
      </c>
    </row>
    <row r="2519" spans="1:4" ht="15" customHeight="1" x14ac:dyDescent="0.25">
      <c r="A2519" s="1" t="s">
        <v>14132</v>
      </c>
      <c r="B2519" s="1" t="s">
        <v>14131</v>
      </c>
      <c r="C2519">
        <v>14436</v>
      </c>
      <c r="D2519">
        <f t="shared" si="39"/>
        <v>14436</v>
      </c>
    </row>
    <row r="2520" spans="1:4" ht="15" customHeight="1" x14ac:dyDescent="0.25">
      <c r="A2520" s="1" t="s">
        <v>14130</v>
      </c>
      <c r="B2520" s="1" t="s">
        <v>14129</v>
      </c>
      <c r="C2520">
        <v>14725</v>
      </c>
      <c r="D2520">
        <f t="shared" si="39"/>
        <v>14725</v>
      </c>
    </row>
    <row r="2521" spans="1:4" ht="15" customHeight="1" x14ac:dyDescent="0.25">
      <c r="A2521" s="1" t="s">
        <v>14128</v>
      </c>
      <c r="B2521" s="1" t="s">
        <v>14127</v>
      </c>
      <c r="C2521">
        <v>14725</v>
      </c>
      <c r="D2521">
        <f t="shared" si="39"/>
        <v>14725</v>
      </c>
    </row>
    <row r="2522" spans="1:4" ht="15" customHeight="1" x14ac:dyDescent="0.25">
      <c r="A2522" s="1" t="s">
        <v>14126</v>
      </c>
      <c r="B2522" s="1" t="s">
        <v>14125</v>
      </c>
      <c r="C2522">
        <v>19024</v>
      </c>
      <c r="D2522">
        <f t="shared" si="39"/>
        <v>19024</v>
      </c>
    </row>
    <row r="2523" spans="1:4" ht="15" customHeight="1" x14ac:dyDescent="0.25">
      <c r="A2523" s="1" t="s">
        <v>14124</v>
      </c>
      <c r="B2523" s="1" t="s">
        <v>14123</v>
      </c>
      <c r="C2523">
        <v>18336</v>
      </c>
      <c r="D2523">
        <f t="shared" si="39"/>
        <v>18336</v>
      </c>
    </row>
    <row r="2524" spans="1:4" ht="15" customHeight="1" x14ac:dyDescent="0.25">
      <c r="A2524" s="1" t="s">
        <v>14122</v>
      </c>
      <c r="B2524" s="1" t="s">
        <v>14121</v>
      </c>
      <c r="C2524">
        <v>18336</v>
      </c>
      <c r="D2524">
        <f t="shared" si="39"/>
        <v>18336</v>
      </c>
    </row>
    <row r="2525" spans="1:4" ht="15" customHeight="1" x14ac:dyDescent="0.25">
      <c r="A2525" s="1" t="s">
        <v>14120</v>
      </c>
      <c r="B2525" s="1" t="s">
        <v>14119</v>
      </c>
      <c r="C2525">
        <v>18714</v>
      </c>
      <c r="D2525">
        <f t="shared" si="39"/>
        <v>18714</v>
      </c>
    </row>
    <row r="2526" spans="1:4" ht="15" customHeight="1" x14ac:dyDescent="0.25">
      <c r="A2526" s="1" t="s">
        <v>14118</v>
      </c>
      <c r="B2526" s="1" t="s">
        <v>14117</v>
      </c>
      <c r="C2526">
        <v>18714</v>
      </c>
      <c r="D2526">
        <f t="shared" si="39"/>
        <v>18714</v>
      </c>
    </row>
    <row r="2527" spans="1:4" ht="15" customHeight="1" x14ac:dyDescent="0.25">
      <c r="A2527" s="1" t="s">
        <v>14116</v>
      </c>
      <c r="B2527" s="1" t="s">
        <v>14115</v>
      </c>
      <c r="C2527">
        <v>19088</v>
      </c>
      <c r="D2527">
        <f t="shared" si="39"/>
        <v>19088</v>
      </c>
    </row>
    <row r="2528" spans="1:4" ht="15" customHeight="1" x14ac:dyDescent="0.25">
      <c r="A2528" s="1" t="s">
        <v>14114</v>
      </c>
      <c r="B2528" s="1" t="s">
        <v>14113</v>
      </c>
      <c r="C2528">
        <v>19088</v>
      </c>
      <c r="D2528">
        <f t="shared" si="39"/>
        <v>19088</v>
      </c>
    </row>
    <row r="2529" spans="1:4" ht="15" customHeight="1" x14ac:dyDescent="0.25">
      <c r="A2529" s="1" t="s">
        <v>14112</v>
      </c>
      <c r="B2529" s="1" t="s">
        <v>14111</v>
      </c>
      <c r="C2529">
        <v>28070</v>
      </c>
      <c r="D2529">
        <f t="shared" si="39"/>
        <v>28070</v>
      </c>
    </row>
    <row r="2530" spans="1:4" ht="15" customHeight="1" x14ac:dyDescent="0.25">
      <c r="A2530" s="1" t="s">
        <v>6142</v>
      </c>
      <c r="B2530" s="1" t="s">
        <v>6141</v>
      </c>
      <c r="C2530">
        <v>19304</v>
      </c>
      <c r="D2530">
        <f t="shared" si="39"/>
        <v>19304</v>
      </c>
    </row>
    <row r="2531" spans="1:4" ht="15" customHeight="1" x14ac:dyDescent="0.25">
      <c r="A2531" s="1" t="s">
        <v>6140</v>
      </c>
      <c r="B2531" s="1" t="s">
        <v>6139</v>
      </c>
      <c r="C2531">
        <v>19304</v>
      </c>
      <c r="D2531">
        <f t="shared" si="39"/>
        <v>19304</v>
      </c>
    </row>
    <row r="2532" spans="1:4" ht="15" customHeight="1" x14ac:dyDescent="0.25">
      <c r="A2532" s="1" t="s">
        <v>6116</v>
      </c>
      <c r="B2532" s="1" t="s">
        <v>6115</v>
      </c>
      <c r="C2532">
        <v>25095</v>
      </c>
      <c r="D2532">
        <f t="shared" si="39"/>
        <v>25095</v>
      </c>
    </row>
    <row r="2533" spans="1:4" ht="15" customHeight="1" x14ac:dyDescent="0.25">
      <c r="A2533" s="1" t="s">
        <v>6114</v>
      </c>
      <c r="B2533" s="1" t="s">
        <v>6113</v>
      </c>
      <c r="C2533">
        <v>25095</v>
      </c>
      <c r="D2533">
        <f t="shared" si="39"/>
        <v>25095</v>
      </c>
    </row>
    <row r="2534" spans="1:4" ht="15" customHeight="1" x14ac:dyDescent="0.25">
      <c r="A2534" s="1" t="s">
        <v>6098</v>
      </c>
      <c r="B2534" s="1" t="s">
        <v>6097</v>
      </c>
      <c r="C2534">
        <v>19645</v>
      </c>
      <c r="D2534">
        <f t="shared" si="39"/>
        <v>19645</v>
      </c>
    </row>
    <row r="2535" spans="1:4" ht="15" customHeight="1" x14ac:dyDescent="0.25">
      <c r="A2535" s="1" t="s">
        <v>6096</v>
      </c>
      <c r="B2535" s="1" t="s">
        <v>6095</v>
      </c>
      <c r="C2535">
        <v>19645</v>
      </c>
      <c r="D2535">
        <f t="shared" si="39"/>
        <v>19645</v>
      </c>
    </row>
    <row r="2536" spans="1:4" ht="15" customHeight="1" x14ac:dyDescent="0.25">
      <c r="A2536" s="1" t="s">
        <v>6080</v>
      </c>
      <c r="B2536" s="1" t="s">
        <v>6079</v>
      </c>
      <c r="C2536">
        <v>26372</v>
      </c>
      <c r="D2536">
        <f t="shared" si="39"/>
        <v>26372</v>
      </c>
    </row>
    <row r="2537" spans="1:4" ht="15" customHeight="1" x14ac:dyDescent="0.25">
      <c r="A2537" s="1" t="s">
        <v>6078</v>
      </c>
      <c r="B2537" s="1" t="s">
        <v>6077</v>
      </c>
      <c r="C2537">
        <v>26372</v>
      </c>
      <c r="D2537">
        <f t="shared" si="39"/>
        <v>26372</v>
      </c>
    </row>
    <row r="2538" spans="1:4" ht="15" customHeight="1" x14ac:dyDescent="0.25">
      <c r="A2538" s="1" t="s">
        <v>14110</v>
      </c>
      <c r="B2538" s="1" t="s">
        <v>14109</v>
      </c>
      <c r="C2538">
        <v>19535</v>
      </c>
      <c r="D2538">
        <f t="shared" si="39"/>
        <v>19535</v>
      </c>
    </row>
    <row r="2539" spans="1:4" ht="15" customHeight="1" x14ac:dyDescent="0.25">
      <c r="A2539" s="1" t="s">
        <v>14108</v>
      </c>
      <c r="B2539" s="1" t="s">
        <v>14107</v>
      </c>
      <c r="C2539">
        <v>19535</v>
      </c>
      <c r="D2539">
        <f t="shared" si="39"/>
        <v>19535</v>
      </c>
    </row>
    <row r="2540" spans="1:4" ht="15" customHeight="1" x14ac:dyDescent="0.25">
      <c r="A2540" s="1" t="s">
        <v>14106</v>
      </c>
      <c r="B2540" s="1" t="s">
        <v>14105</v>
      </c>
      <c r="C2540">
        <v>25397</v>
      </c>
      <c r="D2540">
        <f t="shared" si="39"/>
        <v>25397</v>
      </c>
    </row>
    <row r="2541" spans="1:4" ht="15" customHeight="1" x14ac:dyDescent="0.25">
      <c r="A2541" s="1" t="s">
        <v>14104</v>
      </c>
      <c r="B2541" s="1" t="s">
        <v>14103</v>
      </c>
      <c r="C2541">
        <v>25397</v>
      </c>
      <c r="D2541">
        <f t="shared" si="39"/>
        <v>25397</v>
      </c>
    </row>
    <row r="2542" spans="1:4" ht="15" customHeight="1" x14ac:dyDescent="0.25">
      <c r="A2542" s="1" t="s">
        <v>14102</v>
      </c>
      <c r="B2542" s="1" t="s">
        <v>14101</v>
      </c>
      <c r="C2542">
        <v>20392</v>
      </c>
      <c r="D2542">
        <f t="shared" si="39"/>
        <v>20392</v>
      </c>
    </row>
    <row r="2543" spans="1:4" ht="15" customHeight="1" x14ac:dyDescent="0.25">
      <c r="A2543" s="1" t="s">
        <v>14100</v>
      </c>
      <c r="B2543" s="1" t="s">
        <v>14099</v>
      </c>
      <c r="C2543">
        <v>20392</v>
      </c>
      <c r="D2543">
        <f t="shared" si="39"/>
        <v>20392</v>
      </c>
    </row>
    <row r="2544" spans="1:4" ht="15" customHeight="1" x14ac:dyDescent="0.25">
      <c r="A2544" s="1" t="s">
        <v>14098</v>
      </c>
      <c r="B2544" s="1" t="s">
        <v>14097</v>
      </c>
      <c r="C2544">
        <v>27386</v>
      </c>
      <c r="D2544">
        <f t="shared" si="39"/>
        <v>27386</v>
      </c>
    </row>
    <row r="2545" spans="1:4" ht="15" customHeight="1" x14ac:dyDescent="0.25">
      <c r="A2545" s="1" t="s">
        <v>14096</v>
      </c>
      <c r="B2545" s="1" t="s">
        <v>14095</v>
      </c>
      <c r="C2545">
        <v>27386</v>
      </c>
      <c r="D2545">
        <f t="shared" si="39"/>
        <v>27386</v>
      </c>
    </row>
    <row r="2546" spans="1:4" ht="15" customHeight="1" x14ac:dyDescent="0.25">
      <c r="A2546" s="1" t="s">
        <v>14094</v>
      </c>
      <c r="B2546" s="1" t="s">
        <v>14093</v>
      </c>
      <c r="C2546">
        <v>21165</v>
      </c>
      <c r="D2546">
        <f t="shared" si="39"/>
        <v>21165</v>
      </c>
    </row>
    <row r="2547" spans="1:4" ht="15" customHeight="1" x14ac:dyDescent="0.25">
      <c r="A2547" s="1" t="s">
        <v>14092</v>
      </c>
      <c r="B2547" s="1" t="s">
        <v>14091</v>
      </c>
      <c r="C2547">
        <v>21165</v>
      </c>
      <c r="D2547">
        <f t="shared" si="39"/>
        <v>21165</v>
      </c>
    </row>
    <row r="2548" spans="1:4" ht="15" customHeight="1" x14ac:dyDescent="0.25">
      <c r="A2548" s="1" t="s">
        <v>14090</v>
      </c>
      <c r="B2548" s="1" t="s">
        <v>14089</v>
      </c>
      <c r="C2548">
        <v>27513</v>
      </c>
      <c r="D2548">
        <f t="shared" si="39"/>
        <v>27513</v>
      </c>
    </row>
    <row r="2549" spans="1:4" ht="15" customHeight="1" x14ac:dyDescent="0.25">
      <c r="A2549" s="1" t="s">
        <v>14088</v>
      </c>
      <c r="B2549" s="1" t="s">
        <v>14087</v>
      </c>
      <c r="C2549">
        <v>27513</v>
      </c>
      <c r="D2549">
        <f t="shared" si="39"/>
        <v>27513</v>
      </c>
    </row>
    <row r="2550" spans="1:4" ht="15" customHeight="1" x14ac:dyDescent="0.25">
      <c r="A2550" s="1" t="s">
        <v>14086</v>
      </c>
      <c r="B2550" s="1" t="s">
        <v>14085</v>
      </c>
      <c r="C2550">
        <v>23990</v>
      </c>
      <c r="D2550">
        <f t="shared" si="39"/>
        <v>23990</v>
      </c>
    </row>
    <row r="2551" spans="1:4" ht="15" customHeight="1" x14ac:dyDescent="0.25">
      <c r="A2551" s="1" t="s">
        <v>14084</v>
      </c>
      <c r="B2551" s="1" t="s">
        <v>14083</v>
      </c>
      <c r="C2551">
        <v>23990</v>
      </c>
      <c r="D2551">
        <f t="shared" si="39"/>
        <v>23990</v>
      </c>
    </row>
    <row r="2552" spans="1:4" ht="15" customHeight="1" x14ac:dyDescent="0.25">
      <c r="A2552" s="1" t="s">
        <v>14082</v>
      </c>
      <c r="B2552" s="1" t="s">
        <v>14081</v>
      </c>
      <c r="C2552">
        <v>32214</v>
      </c>
      <c r="D2552">
        <f t="shared" si="39"/>
        <v>32214</v>
      </c>
    </row>
    <row r="2553" spans="1:4" ht="15" customHeight="1" x14ac:dyDescent="0.25">
      <c r="A2553" s="1" t="s">
        <v>14080</v>
      </c>
      <c r="B2553" s="1" t="s">
        <v>14079</v>
      </c>
      <c r="C2553">
        <v>32214</v>
      </c>
      <c r="D2553">
        <f t="shared" si="39"/>
        <v>32214</v>
      </c>
    </row>
    <row r="2554" spans="1:4" ht="15" customHeight="1" x14ac:dyDescent="0.25">
      <c r="A2554" s="1" t="s">
        <v>5961</v>
      </c>
      <c r="B2554" s="1" t="s">
        <v>5960</v>
      </c>
      <c r="C2554">
        <v>1337</v>
      </c>
      <c r="D2554">
        <f t="shared" si="39"/>
        <v>1337</v>
      </c>
    </row>
    <row r="2555" spans="1:4" ht="15" customHeight="1" x14ac:dyDescent="0.25">
      <c r="A2555" s="1" t="s">
        <v>5959</v>
      </c>
      <c r="B2555" s="1" t="s">
        <v>5958</v>
      </c>
      <c r="C2555">
        <v>1525</v>
      </c>
      <c r="D2555">
        <f t="shared" si="39"/>
        <v>1525</v>
      </c>
    </row>
    <row r="2556" spans="1:4" ht="15" customHeight="1" x14ac:dyDescent="0.25">
      <c r="A2556" s="1" t="s">
        <v>5957</v>
      </c>
      <c r="B2556" s="1" t="s">
        <v>5956</v>
      </c>
      <c r="C2556">
        <v>4308</v>
      </c>
      <c r="D2556">
        <f t="shared" si="39"/>
        <v>4308</v>
      </c>
    </row>
    <row r="2557" spans="1:4" ht="15" customHeight="1" x14ac:dyDescent="0.25">
      <c r="A2557" s="1" t="s">
        <v>5955</v>
      </c>
      <c r="B2557" s="1" t="s">
        <v>5954</v>
      </c>
      <c r="C2557">
        <v>4308</v>
      </c>
      <c r="D2557">
        <f t="shared" si="39"/>
        <v>4308</v>
      </c>
    </row>
    <row r="2558" spans="1:4" ht="15" customHeight="1" x14ac:dyDescent="0.25">
      <c r="A2558" s="1" t="s">
        <v>5953</v>
      </c>
      <c r="B2558" s="1" t="s">
        <v>14078</v>
      </c>
      <c r="C2558">
        <v>4308</v>
      </c>
      <c r="D2558">
        <f t="shared" si="39"/>
        <v>4308</v>
      </c>
    </row>
    <row r="2559" spans="1:4" ht="15" customHeight="1" x14ac:dyDescent="0.25">
      <c r="A2559" s="1" t="s">
        <v>5952</v>
      </c>
      <c r="B2559" s="1" t="s">
        <v>5951</v>
      </c>
      <c r="C2559">
        <v>5108</v>
      </c>
      <c r="D2559">
        <f t="shared" si="39"/>
        <v>5108</v>
      </c>
    </row>
    <row r="2560" spans="1:4" ht="15" customHeight="1" x14ac:dyDescent="0.25">
      <c r="A2560" s="1" t="s">
        <v>5950</v>
      </c>
      <c r="B2560" s="1" t="s">
        <v>5949</v>
      </c>
      <c r="C2560">
        <v>5108</v>
      </c>
      <c r="D2560">
        <f t="shared" si="39"/>
        <v>5108</v>
      </c>
    </row>
    <row r="2561" spans="1:4" ht="15" customHeight="1" x14ac:dyDescent="0.25">
      <c r="A2561" s="1" t="s">
        <v>5948</v>
      </c>
      <c r="B2561" s="1" t="s">
        <v>14077</v>
      </c>
      <c r="C2561">
        <v>5108</v>
      </c>
      <c r="D2561">
        <f t="shared" si="39"/>
        <v>5108</v>
      </c>
    </row>
    <row r="2562" spans="1:4" ht="15" customHeight="1" x14ac:dyDescent="0.25">
      <c r="A2562" s="1" t="s">
        <v>5947</v>
      </c>
      <c r="B2562" s="1" t="s">
        <v>5946</v>
      </c>
      <c r="C2562">
        <v>9250</v>
      </c>
      <c r="D2562">
        <f t="shared" si="39"/>
        <v>9250</v>
      </c>
    </row>
    <row r="2563" spans="1:4" ht="15" customHeight="1" x14ac:dyDescent="0.25">
      <c r="A2563" s="1" t="s">
        <v>5945</v>
      </c>
      <c r="B2563" s="1" t="s">
        <v>5944</v>
      </c>
      <c r="C2563">
        <v>11783</v>
      </c>
      <c r="D2563">
        <f t="shared" si="39"/>
        <v>11783</v>
      </c>
    </row>
    <row r="2564" spans="1:4" ht="15" customHeight="1" x14ac:dyDescent="0.25">
      <c r="A2564" s="1" t="s">
        <v>5943</v>
      </c>
      <c r="B2564" s="1" t="s">
        <v>5942</v>
      </c>
      <c r="C2564">
        <v>1692</v>
      </c>
      <c r="D2564">
        <f t="shared" si="39"/>
        <v>1692</v>
      </c>
    </row>
    <row r="2565" spans="1:4" ht="15" customHeight="1" x14ac:dyDescent="0.25">
      <c r="A2565" s="1" t="s">
        <v>14076</v>
      </c>
      <c r="B2565" s="1" t="s">
        <v>14075</v>
      </c>
      <c r="C2565">
        <v>2177</v>
      </c>
      <c r="D2565">
        <f t="shared" si="39"/>
        <v>2177</v>
      </c>
    </row>
    <row r="2566" spans="1:4" ht="15" customHeight="1" x14ac:dyDescent="0.25">
      <c r="A2566" s="1" t="s">
        <v>5941</v>
      </c>
      <c r="B2566" s="1" t="s">
        <v>5940</v>
      </c>
      <c r="C2566">
        <v>251</v>
      </c>
      <c r="D2566">
        <f t="shared" si="39"/>
        <v>251</v>
      </c>
    </row>
    <row r="2567" spans="1:4" ht="15" customHeight="1" x14ac:dyDescent="0.25">
      <c r="A2567" s="1" t="s">
        <v>5939</v>
      </c>
      <c r="B2567" s="1" t="s">
        <v>14074</v>
      </c>
      <c r="C2567">
        <v>648</v>
      </c>
      <c r="D2567">
        <f t="shared" ref="D2567:D2630" si="40">ROUND(C2567*(1-$B$3),0)</f>
        <v>648</v>
      </c>
    </row>
    <row r="2568" spans="1:4" ht="15" customHeight="1" x14ac:dyDescent="0.25">
      <c r="A2568" s="1" t="s">
        <v>14073</v>
      </c>
      <c r="B2568" s="1" t="s">
        <v>14072</v>
      </c>
      <c r="C2568">
        <v>896</v>
      </c>
      <c r="D2568">
        <f t="shared" si="40"/>
        <v>896</v>
      </c>
    </row>
    <row r="2569" spans="1:4" ht="15" customHeight="1" x14ac:dyDescent="0.25">
      <c r="A2569" s="1" t="s">
        <v>14071</v>
      </c>
      <c r="B2569" s="1" t="s">
        <v>14070</v>
      </c>
      <c r="C2569">
        <v>853</v>
      </c>
      <c r="D2569">
        <f t="shared" si="40"/>
        <v>853</v>
      </c>
    </row>
    <row r="2570" spans="1:4" ht="15" customHeight="1" x14ac:dyDescent="0.25">
      <c r="A2570" s="1" t="s">
        <v>14069</v>
      </c>
      <c r="B2570" s="1" t="s">
        <v>14068</v>
      </c>
      <c r="C2570">
        <v>1454</v>
      </c>
      <c r="D2570">
        <f t="shared" si="40"/>
        <v>1454</v>
      </c>
    </row>
    <row r="2571" spans="1:4" ht="15" customHeight="1" x14ac:dyDescent="0.25">
      <c r="A2571" s="1" t="s">
        <v>14067</v>
      </c>
      <c r="B2571" s="1" t="s">
        <v>14066</v>
      </c>
      <c r="C2571">
        <v>1362</v>
      </c>
      <c r="D2571">
        <f t="shared" si="40"/>
        <v>1362</v>
      </c>
    </row>
    <row r="2572" spans="1:4" ht="15" customHeight="1" x14ac:dyDescent="0.25">
      <c r="A2572" s="1" t="s">
        <v>14065</v>
      </c>
      <c r="B2572" s="1" t="s">
        <v>14064</v>
      </c>
      <c r="C2572">
        <v>1404</v>
      </c>
      <c r="D2572">
        <f t="shared" si="40"/>
        <v>1404</v>
      </c>
    </row>
    <row r="2573" spans="1:4" ht="15" customHeight="1" x14ac:dyDescent="0.25">
      <c r="A2573" s="1" t="s">
        <v>5938</v>
      </c>
      <c r="B2573" s="1" t="s">
        <v>5937</v>
      </c>
      <c r="C2573">
        <v>599</v>
      </c>
      <c r="D2573">
        <f t="shared" si="40"/>
        <v>599</v>
      </c>
    </row>
    <row r="2574" spans="1:4" ht="15" customHeight="1" x14ac:dyDescent="0.25">
      <c r="A2574" s="1" t="s">
        <v>14063</v>
      </c>
      <c r="B2574" s="1" t="s">
        <v>14062</v>
      </c>
      <c r="C2574">
        <v>4832</v>
      </c>
      <c r="D2574">
        <f t="shared" si="40"/>
        <v>4832</v>
      </c>
    </row>
    <row r="2575" spans="1:4" ht="15" customHeight="1" x14ac:dyDescent="0.25">
      <c r="A2575" s="1" t="s">
        <v>14061</v>
      </c>
      <c r="B2575" s="1" t="s">
        <v>14060</v>
      </c>
      <c r="C2575">
        <v>6437</v>
      </c>
      <c r="D2575">
        <f t="shared" si="40"/>
        <v>6437</v>
      </c>
    </row>
    <row r="2576" spans="1:4" ht="15" customHeight="1" x14ac:dyDescent="0.25">
      <c r="A2576" s="1" t="s">
        <v>5936</v>
      </c>
      <c r="B2576" s="1" t="s">
        <v>5935</v>
      </c>
      <c r="C2576">
        <v>68257</v>
      </c>
      <c r="D2576">
        <f t="shared" si="40"/>
        <v>68257</v>
      </c>
    </row>
    <row r="2577" spans="1:4" ht="15" customHeight="1" x14ac:dyDescent="0.25">
      <c r="A2577" s="1" t="s">
        <v>5934</v>
      </c>
      <c r="B2577" s="1" t="s">
        <v>14059</v>
      </c>
      <c r="C2577">
        <v>68257</v>
      </c>
      <c r="D2577">
        <f t="shared" si="40"/>
        <v>68257</v>
      </c>
    </row>
    <row r="2578" spans="1:4" ht="15" customHeight="1" x14ac:dyDescent="0.25">
      <c r="A2578" s="1" t="s">
        <v>5933</v>
      </c>
      <c r="B2578" s="1" t="s">
        <v>5932</v>
      </c>
      <c r="C2578">
        <v>12271</v>
      </c>
      <c r="D2578">
        <f t="shared" si="40"/>
        <v>12271</v>
      </c>
    </row>
    <row r="2579" spans="1:4" ht="15" customHeight="1" x14ac:dyDescent="0.25">
      <c r="A2579" s="1" t="s">
        <v>5931</v>
      </c>
      <c r="B2579" s="1" t="s">
        <v>5930</v>
      </c>
      <c r="C2579">
        <v>11909</v>
      </c>
      <c r="D2579">
        <f t="shared" si="40"/>
        <v>11909</v>
      </c>
    </row>
    <row r="2580" spans="1:4" ht="15" customHeight="1" x14ac:dyDescent="0.25">
      <c r="A2580" s="1" t="s">
        <v>5929</v>
      </c>
      <c r="B2580" s="1" t="s">
        <v>5928</v>
      </c>
      <c r="C2580">
        <v>1692</v>
      </c>
      <c r="D2580">
        <f t="shared" si="40"/>
        <v>1692</v>
      </c>
    </row>
    <row r="2581" spans="1:4" ht="15" customHeight="1" x14ac:dyDescent="0.25">
      <c r="A2581" s="1" t="s">
        <v>14058</v>
      </c>
      <c r="B2581" s="1" t="s">
        <v>14057</v>
      </c>
      <c r="C2581">
        <v>2769</v>
      </c>
      <c r="D2581">
        <f t="shared" si="40"/>
        <v>2769</v>
      </c>
    </row>
    <row r="2582" spans="1:4" ht="15" customHeight="1" x14ac:dyDescent="0.25">
      <c r="A2582" s="1" t="s">
        <v>14056</v>
      </c>
      <c r="B2582" s="1" t="s">
        <v>14055</v>
      </c>
      <c r="C2582">
        <v>6045</v>
      </c>
      <c r="D2582">
        <f t="shared" si="40"/>
        <v>6045</v>
      </c>
    </row>
    <row r="2583" spans="1:4" ht="15" customHeight="1" x14ac:dyDescent="0.25">
      <c r="A2583" s="1" t="s">
        <v>14054</v>
      </c>
      <c r="B2583" s="1" t="s">
        <v>14053</v>
      </c>
      <c r="C2583">
        <v>8278</v>
      </c>
      <c r="D2583">
        <f t="shared" si="40"/>
        <v>8278</v>
      </c>
    </row>
    <row r="2584" spans="1:4" ht="15" customHeight="1" x14ac:dyDescent="0.25">
      <c r="A2584" s="1" t="s">
        <v>14052</v>
      </c>
      <c r="B2584" s="1" t="s">
        <v>14051</v>
      </c>
      <c r="C2584">
        <v>13522</v>
      </c>
      <c r="D2584">
        <f t="shared" si="40"/>
        <v>13522</v>
      </c>
    </row>
    <row r="2585" spans="1:4" ht="15" customHeight="1" x14ac:dyDescent="0.25">
      <c r="A2585" s="1" t="s">
        <v>14050</v>
      </c>
      <c r="B2585" s="1" t="s">
        <v>14049</v>
      </c>
      <c r="C2585">
        <v>18022</v>
      </c>
      <c r="D2585">
        <f t="shared" si="40"/>
        <v>18022</v>
      </c>
    </row>
    <row r="2586" spans="1:4" ht="15" customHeight="1" x14ac:dyDescent="0.25">
      <c r="A2586" s="1" t="s">
        <v>5927</v>
      </c>
      <c r="B2586" s="1" t="s">
        <v>5926</v>
      </c>
      <c r="C2586">
        <v>418</v>
      </c>
      <c r="D2586">
        <f t="shared" si="40"/>
        <v>418</v>
      </c>
    </row>
    <row r="2587" spans="1:4" ht="15" customHeight="1" x14ac:dyDescent="0.25">
      <c r="A2587" s="1" t="s">
        <v>5925</v>
      </c>
      <c r="B2587" s="1" t="s">
        <v>5924</v>
      </c>
      <c r="C2587">
        <v>481</v>
      </c>
      <c r="D2587">
        <f t="shared" si="40"/>
        <v>481</v>
      </c>
    </row>
    <row r="2588" spans="1:4" ht="15" customHeight="1" x14ac:dyDescent="0.25">
      <c r="A2588" s="1" t="s">
        <v>14048</v>
      </c>
      <c r="B2588" s="1" t="s">
        <v>14047</v>
      </c>
      <c r="C2588">
        <v>579</v>
      </c>
      <c r="D2588">
        <f t="shared" si="40"/>
        <v>579</v>
      </c>
    </row>
    <row r="2589" spans="1:4" ht="15" customHeight="1" x14ac:dyDescent="0.25">
      <c r="A2589" s="1" t="s">
        <v>14046</v>
      </c>
      <c r="B2589" s="1" t="s">
        <v>14045</v>
      </c>
      <c r="C2589">
        <v>533</v>
      </c>
      <c r="D2589">
        <f t="shared" si="40"/>
        <v>533</v>
      </c>
    </row>
    <row r="2590" spans="1:4" ht="15" customHeight="1" x14ac:dyDescent="0.25">
      <c r="A2590" s="1" t="s">
        <v>14044</v>
      </c>
      <c r="B2590" s="1" t="s">
        <v>14043</v>
      </c>
      <c r="C2590">
        <v>1394</v>
      </c>
      <c r="D2590">
        <f t="shared" si="40"/>
        <v>1394</v>
      </c>
    </row>
    <row r="2591" spans="1:4" ht="15" customHeight="1" x14ac:dyDescent="0.25">
      <c r="A2591" s="1" t="s">
        <v>14042</v>
      </c>
      <c r="B2591" s="1" t="s">
        <v>14041</v>
      </c>
      <c r="C2591">
        <v>445</v>
      </c>
      <c r="D2591">
        <f t="shared" si="40"/>
        <v>445</v>
      </c>
    </row>
    <row r="2592" spans="1:4" ht="15" customHeight="1" x14ac:dyDescent="0.25">
      <c r="A2592" s="1" t="s">
        <v>14040</v>
      </c>
      <c r="B2592" s="1" t="s">
        <v>14039</v>
      </c>
      <c r="C2592">
        <v>611</v>
      </c>
      <c r="D2592">
        <f t="shared" si="40"/>
        <v>611</v>
      </c>
    </row>
    <row r="2593" spans="1:4" ht="15" customHeight="1" x14ac:dyDescent="0.25">
      <c r="A2593" s="1" t="s">
        <v>14038</v>
      </c>
      <c r="B2593" s="1" t="s">
        <v>14037</v>
      </c>
      <c r="C2593">
        <v>283</v>
      </c>
      <c r="D2593">
        <f t="shared" si="40"/>
        <v>283</v>
      </c>
    </row>
    <row r="2594" spans="1:4" ht="15" customHeight="1" x14ac:dyDescent="0.25">
      <c r="A2594" s="1" t="s">
        <v>14036</v>
      </c>
      <c r="B2594" s="1" t="s">
        <v>14035</v>
      </c>
      <c r="C2594">
        <v>459</v>
      </c>
      <c r="D2594">
        <f t="shared" si="40"/>
        <v>459</v>
      </c>
    </row>
    <row r="2595" spans="1:4" ht="15" customHeight="1" x14ac:dyDescent="0.25">
      <c r="A2595" s="1" t="s">
        <v>14034</v>
      </c>
      <c r="B2595" s="1" t="s">
        <v>14033</v>
      </c>
      <c r="C2595">
        <v>283</v>
      </c>
      <c r="D2595">
        <f t="shared" si="40"/>
        <v>283</v>
      </c>
    </row>
    <row r="2596" spans="1:4" ht="15" customHeight="1" x14ac:dyDescent="0.25">
      <c r="A2596" s="1" t="s">
        <v>14032</v>
      </c>
      <c r="B2596" s="1" t="s">
        <v>14031</v>
      </c>
      <c r="C2596">
        <v>459</v>
      </c>
      <c r="D2596">
        <f t="shared" si="40"/>
        <v>459</v>
      </c>
    </row>
    <row r="2597" spans="1:4" ht="15" customHeight="1" x14ac:dyDescent="0.25">
      <c r="A2597" s="1" t="s">
        <v>17035</v>
      </c>
      <c r="B2597" s="1" t="s">
        <v>17036</v>
      </c>
      <c r="C2597">
        <v>23388</v>
      </c>
      <c r="D2597">
        <f t="shared" si="40"/>
        <v>23388</v>
      </c>
    </row>
    <row r="2598" spans="1:4" ht="15" customHeight="1" x14ac:dyDescent="0.25">
      <c r="A2598" s="1" t="s">
        <v>17037</v>
      </c>
      <c r="B2598" s="1" t="s">
        <v>17038</v>
      </c>
      <c r="C2598">
        <v>30035</v>
      </c>
      <c r="D2598">
        <f t="shared" si="40"/>
        <v>30035</v>
      </c>
    </row>
    <row r="2599" spans="1:4" ht="15" customHeight="1" x14ac:dyDescent="0.25">
      <c r="A2599" s="1" t="s">
        <v>17039</v>
      </c>
      <c r="B2599" s="1" t="s">
        <v>17040</v>
      </c>
      <c r="C2599">
        <v>25810</v>
      </c>
      <c r="D2599">
        <f t="shared" si="40"/>
        <v>25810</v>
      </c>
    </row>
    <row r="2600" spans="1:4" ht="15" customHeight="1" x14ac:dyDescent="0.25">
      <c r="A2600" s="1" t="s">
        <v>17041</v>
      </c>
      <c r="B2600" s="1" t="s">
        <v>17042</v>
      </c>
      <c r="C2600">
        <v>35332</v>
      </c>
      <c r="D2600">
        <f t="shared" si="40"/>
        <v>35332</v>
      </c>
    </row>
    <row r="2601" spans="1:4" ht="15" customHeight="1" x14ac:dyDescent="0.25">
      <c r="A2601" s="1" t="s">
        <v>14030</v>
      </c>
      <c r="B2601" s="1" t="s">
        <v>14029</v>
      </c>
      <c r="C2601">
        <v>16062</v>
      </c>
      <c r="D2601">
        <f t="shared" si="40"/>
        <v>16062</v>
      </c>
    </row>
    <row r="2602" spans="1:4" ht="15" customHeight="1" x14ac:dyDescent="0.25">
      <c r="A2602" s="1" t="s">
        <v>14028</v>
      </c>
      <c r="B2602" s="1" t="s">
        <v>14027</v>
      </c>
      <c r="C2602">
        <v>16062</v>
      </c>
      <c r="D2602">
        <f t="shared" si="40"/>
        <v>16062</v>
      </c>
    </row>
    <row r="2603" spans="1:4" ht="15" customHeight="1" x14ac:dyDescent="0.25">
      <c r="A2603" s="1" t="s">
        <v>14026</v>
      </c>
      <c r="B2603" s="1" t="s">
        <v>14025</v>
      </c>
      <c r="C2603">
        <v>16390</v>
      </c>
      <c r="D2603">
        <f t="shared" si="40"/>
        <v>16390</v>
      </c>
    </row>
    <row r="2604" spans="1:4" ht="15" customHeight="1" x14ac:dyDescent="0.25">
      <c r="A2604" s="1" t="s">
        <v>14024</v>
      </c>
      <c r="B2604" s="1" t="s">
        <v>14023</v>
      </c>
      <c r="C2604">
        <v>16390</v>
      </c>
      <c r="D2604">
        <f t="shared" si="40"/>
        <v>16390</v>
      </c>
    </row>
    <row r="2605" spans="1:4" ht="15" customHeight="1" x14ac:dyDescent="0.25">
      <c r="A2605" s="1" t="s">
        <v>14022</v>
      </c>
      <c r="B2605" s="1" t="s">
        <v>14021</v>
      </c>
      <c r="C2605">
        <v>16714</v>
      </c>
      <c r="D2605">
        <f t="shared" si="40"/>
        <v>16714</v>
      </c>
    </row>
    <row r="2606" spans="1:4" ht="15" customHeight="1" x14ac:dyDescent="0.25">
      <c r="A2606" s="1" t="s">
        <v>14020</v>
      </c>
      <c r="B2606" s="1" t="s">
        <v>14019</v>
      </c>
      <c r="C2606">
        <v>16714</v>
      </c>
      <c r="D2606">
        <f t="shared" si="40"/>
        <v>16714</v>
      </c>
    </row>
    <row r="2607" spans="1:4" ht="15" customHeight="1" x14ac:dyDescent="0.25">
      <c r="A2607" s="1" t="s">
        <v>14018</v>
      </c>
      <c r="B2607" s="1" t="s">
        <v>14017</v>
      </c>
      <c r="C2607">
        <v>20816</v>
      </c>
      <c r="D2607">
        <f t="shared" si="40"/>
        <v>20816</v>
      </c>
    </row>
    <row r="2608" spans="1:4" ht="15" customHeight="1" x14ac:dyDescent="0.25">
      <c r="A2608" s="1" t="s">
        <v>14016</v>
      </c>
      <c r="B2608" s="1" t="s">
        <v>14015</v>
      </c>
      <c r="C2608">
        <v>20816</v>
      </c>
      <c r="D2608">
        <f t="shared" si="40"/>
        <v>20816</v>
      </c>
    </row>
    <row r="2609" spans="1:4" ht="15" customHeight="1" x14ac:dyDescent="0.25">
      <c r="A2609" s="1" t="s">
        <v>14014</v>
      </c>
      <c r="B2609" s="1" t="s">
        <v>14013</v>
      </c>
      <c r="C2609">
        <v>21242</v>
      </c>
      <c r="D2609">
        <f t="shared" si="40"/>
        <v>21242</v>
      </c>
    </row>
    <row r="2610" spans="1:4" ht="15" customHeight="1" x14ac:dyDescent="0.25">
      <c r="A2610" s="1" t="s">
        <v>14012</v>
      </c>
      <c r="B2610" s="1" t="s">
        <v>14011</v>
      </c>
      <c r="C2610">
        <v>21242</v>
      </c>
      <c r="D2610">
        <f t="shared" si="40"/>
        <v>21242</v>
      </c>
    </row>
    <row r="2611" spans="1:4" ht="15" customHeight="1" x14ac:dyDescent="0.25">
      <c r="A2611" s="1" t="s">
        <v>14010</v>
      </c>
      <c r="B2611" s="1" t="s">
        <v>14009</v>
      </c>
      <c r="C2611">
        <v>21669</v>
      </c>
      <c r="D2611">
        <f t="shared" si="40"/>
        <v>21669</v>
      </c>
    </row>
    <row r="2612" spans="1:4" ht="15" customHeight="1" x14ac:dyDescent="0.25">
      <c r="A2612" s="1" t="s">
        <v>14008</v>
      </c>
      <c r="B2612" s="1" t="s">
        <v>14007</v>
      </c>
      <c r="C2612">
        <v>21669</v>
      </c>
      <c r="D2612">
        <f t="shared" si="40"/>
        <v>21669</v>
      </c>
    </row>
    <row r="2613" spans="1:4" ht="15" customHeight="1" x14ac:dyDescent="0.25">
      <c r="A2613" s="1" t="s">
        <v>6326</v>
      </c>
      <c r="B2613" s="1" t="s">
        <v>6325</v>
      </c>
      <c r="C2613">
        <v>13336</v>
      </c>
      <c r="D2613">
        <f t="shared" si="40"/>
        <v>13336</v>
      </c>
    </row>
    <row r="2614" spans="1:4" ht="15" customHeight="1" x14ac:dyDescent="0.25">
      <c r="A2614" s="1" t="s">
        <v>6324</v>
      </c>
      <c r="B2614" s="1" t="s">
        <v>6323</v>
      </c>
      <c r="C2614">
        <v>13336</v>
      </c>
      <c r="D2614">
        <f t="shared" si="40"/>
        <v>13336</v>
      </c>
    </row>
    <row r="2615" spans="1:4" ht="15" customHeight="1" x14ac:dyDescent="0.25">
      <c r="A2615" s="1" t="s">
        <v>6322</v>
      </c>
      <c r="B2615" s="1" t="s">
        <v>6321</v>
      </c>
      <c r="C2615">
        <v>13607</v>
      </c>
      <c r="D2615">
        <f t="shared" si="40"/>
        <v>13607</v>
      </c>
    </row>
    <row r="2616" spans="1:4" ht="15" customHeight="1" x14ac:dyDescent="0.25">
      <c r="A2616" s="1" t="s">
        <v>6320</v>
      </c>
      <c r="B2616" s="1" t="s">
        <v>6319</v>
      </c>
      <c r="C2616">
        <v>13607</v>
      </c>
      <c r="D2616">
        <f t="shared" si="40"/>
        <v>13607</v>
      </c>
    </row>
    <row r="2617" spans="1:4" ht="15" customHeight="1" x14ac:dyDescent="0.25">
      <c r="A2617" s="1" t="s">
        <v>6318</v>
      </c>
      <c r="B2617" s="1" t="s">
        <v>6317</v>
      </c>
      <c r="C2617">
        <v>13882</v>
      </c>
      <c r="D2617">
        <f t="shared" si="40"/>
        <v>13882</v>
      </c>
    </row>
    <row r="2618" spans="1:4" ht="15" customHeight="1" x14ac:dyDescent="0.25">
      <c r="A2618" s="1" t="s">
        <v>6316</v>
      </c>
      <c r="B2618" s="1" t="s">
        <v>6315</v>
      </c>
      <c r="C2618">
        <v>13882</v>
      </c>
      <c r="D2618">
        <f t="shared" si="40"/>
        <v>13882</v>
      </c>
    </row>
    <row r="2619" spans="1:4" ht="15" customHeight="1" x14ac:dyDescent="0.25">
      <c r="A2619" s="1" t="s">
        <v>6314</v>
      </c>
      <c r="B2619" s="1" t="s">
        <v>6313</v>
      </c>
      <c r="C2619">
        <v>17284</v>
      </c>
      <c r="D2619">
        <f t="shared" si="40"/>
        <v>17284</v>
      </c>
    </row>
    <row r="2620" spans="1:4" ht="15" customHeight="1" x14ac:dyDescent="0.25">
      <c r="A2620" s="1" t="s">
        <v>6312</v>
      </c>
      <c r="B2620" s="1" t="s">
        <v>6311</v>
      </c>
      <c r="C2620">
        <v>17284</v>
      </c>
      <c r="D2620">
        <f t="shared" si="40"/>
        <v>17284</v>
      </c>
    </row>
    <row r="2621" spans="1:4" ht="15" customHeight="1" x14ac:dyDescent="0.25">
      <c r="A2621" s="1" t="s">
        <v>6310</v>
      </c>
      <c r="B2621" s="1" t="s">
        <v>6309</v>
      </c>
      <c r="C2621">
        <v>17638</v>
      </c>
      <c r="D2621">
        <f t="shared" si="40"/>
        <v>17638</v>
      </c>
    </row>
    <row r="2622" spans="1:4" ht="15" customHeight="1" x14ac:dyDescent="0.25">
      <c r="A2622" s="1" t="s">
        <v>6308</v>
      </c>
      <c r="B2622" s="1" t="s">
        <v>6307</v>
      </c>
      <c r="C2622">
        <v>17638</v>
      </c>
      <c r="D2622">
        <f t="shared" si="40"/>
        <v>17638</v>
      </c>
    </row>
    <row r="2623" spans="1:4" ht="15" customHeight="1" x14ac:dyDescent="0.25">
      <c r="A2623" s="1" t="s">
        <v>6306</v>
      </c>
      <c r="B2623" s="1" t="s">
        <v>6305</v>
      </c>
      <c r="C2623">
        <v>17992</v>
      </c>
      <c r="D2623">
        <f t="shared" si="40"/>
        <v>17992</v>
      </c>
    </row>
    <row r="2624" spans="1:4" ht="15" customHeight="1" x14ac:dyDescent="0.25">
      <c r="A2624" s="1" t="s">
        <v>6304</v>
      </c>
      <c r="B2624" s="1" t="s">
        <v>6303</v>
      </c>
      <c r="C2624">
        <v>17992</v>
      </c>
      <c r="D2624">
        <f t="shared" si="40"/>
        <v>17992</v>
      </c>
    </row>
    <row r="2625" spans="1:4" ht="15" customHeight="1" x14ac:dyDescent="0.25">
      <c r="A2625" s="1" t="s">
        <v>6302</v>
      </c>
      <c r="B2625" s="1" t="s">
        <v>6301</v>
      </c>
      <c r="C2625">
        <v>14039</v>
      </c>
      <c r="D2625">
        <f t="shared" si="40"/>
        <v>14039</v>
      </c>
    </row>
    <row r="2626" spans="1:4" ht="15" customHeight="1" x14ac:dyDescent="0.25">
      <c r="A2626" s="1" t="s">
        <v>6300</v>
      </c>
      <c r="B2626" s="1" t="s">
        <v>6299</v>
      </c>
      <c r="C2626">
        <v>14039</v>
      </c>
      <c r="D2626">
        <f t="shared" si="40"/>
        <v>14039</v>
      </c>
    </row>
    <row r="2627" spans="1:4" ht="15" customHeight="1" x14ac:dyDescent="0.25">
      <c r="A2627" s="1" t="s">
        <v>6298</v>
      </c>
      <c r="B2627" s="1" t="s">
        <v>6297</v>
      </c>
      <c r="C2627">
        <v>14325</v>
      </c>
      <c r="D2627">
        <f t="shared" si="40"/>
        <v>14325</v>
      </c>
    </row>
    <row r="2628" spans="1:4" ht="15" customHeight="1" x14ac:dyDescent="0.25">
      <c r="A2628" s="1" t="s">
        <v>6296</v>
      </c>
      <c r="B2628" s="1" t="s">
        <v>6295</v>
      </c>
      <c r="C2628">
        <v>14325</v>
      </c>
      <c r="D2628">
        <f t="shared" si="40"/>
        <v>14325</v>
      </c>
    </row>
    <row r="2629" spans="1:4" ht="15" customHeight="1" x14ac:dyDescent="0.25">
      <c r="A2629" s="1" t="s">
        <v>6294</v>
      </c>
      <c r="B2629" s="1" t="s">
        <v>6293</v>
      </c>
      <c r="C2629">
        <v>14610</v>
      </c>
      <c r="D2629">
        <f t="shared" si="40"/>
        <v>14610</v>
      </c>
    </row>
    <row r="2630" spans="1:4" ht="15" customHeight="1" x14ac:dyDescent="0.25">
      <c r="A2630" s="1" t="s">
        <v>6292</v>
      </c>
      <c r="B2630" s="1" t="s">
        <v>6291</v>
      </c>
      <c r="C2630">
        <v>14610</v>
      </c>
      <c r="D2630">
        <f t="shared" si="40"/>
        <v>14610</v>
      </c>
    </row>
    <row r="2631" spans="1:4" ht="15" customHeight="1" x14ac:dyDescent="0.25">
      <c r="A2631" s="1" t="s">
        <v>6290</v>
      </c>
      <c r="B2631" s="1" t="s">
        <v>6289</v>
      </c>
      <c r="C2631">
        <v>18195</v>
      </c>
      <c r="D2631">
        <f t="shared" ref="D2631:D2694" si="41">ROUND(C2631*(1-$B$3),0)</f>
        <v>18195</v>
      </c>
    </row>
    <row r="2632" spans="1:4" ht="15" customHeight="1" x14ac:dyDescent="0.25">
      <c r="A2632" s="1" t="s">
        <v>6288</v>
      </c>
      <c r="B2632" s="1" t="s">
        <v>6287</v>
      </c>
      <c r="C2632">
        <v>18195</v>
      </c>
      <c r="D2632">
        <f t="shared" si="41"/>
        <v>18195</v>
      </c>
    </row>
    <row r="2633" spans="1:4" ht="15" customHeight="1" x14ac:dyDescent="0.25">
      <c r="A2633" s="1" t="s">
        <v>6286</v>
      </c>
      <c r="B2633" s="1" t="s">
        <v>6285</v>
      </c>
      <c r="C2633">
        <v>18566</v>
      </c>
      <c r="D2633">
        <f t="shared" si="41"/>
        <v>18566</v>
      </c>
    </row>
    <row r="2634" spans="1:4" ht="15" customHeight="1" x14ac:dyDescent="0.25">
      <c r="A2634" s="1" t="s">
        <v>6284</v>
      </c>
      <c r="B2634" s="1" t="s">
        <v>6283</v>
      </c>
      <c r="C2634">
        <v>18566</v>
      </c>
      <c r="D2634">
        <f t="shared" si="41"/>
        <v>18566</v>
      </c>
    </row>
    <row r="2635" spans="1:4" ht="15" customHeight="1" x14ac:dyDescent="0.25">
      <c r="A2635" s="1" t="s">
        <v>6282</v>
      </c>
      <c r="B2635" s="1" t="s">
        <v>6281</v>
      </c>
      <c r="C2635">
        <v>18937</v>
      </c>
      <c r="D2635">
        <f t="shared" si="41"/>
        <v>18937</v>
      </c>
    </row>
    <row r="2636" spans="1:4" ht="15" customHeight="1" x14ac:dyDescent="0.25">
      <c r="A2636" s="1" t="s">
        <v>6280</v>
      </c>
      <c r="B2636" s="1" t="s">
        <v>6279</v>
      </c>
      <c r="C2636">
        <v>18937</v>
      </c>
      <c r="D2636">
        <f t="shared" si="41"/>
        <v>18937</v>
      </c>
    </row>
    <row r="2637" spans="1:4" ht="15" customHeight="1" x14ac:dyDescent="0.25">
      <c r="A2637" s="1" t="s">
        <v>6278</v>
      </c>
      <c r="B2637" s="1" t="s">
        <v>6277</v>
      </c>
      <c r="C2637">
        <v>21245</v>
      </c>
      <c r="D2637">
        <f t="shared" si="41"/>
        <v>21245</v>
      </c>
    </row>
    <row r="2638" spans="1:4" ht="15" customHeight="1" x14ac:dyDescent="0.25">
      <c r="A2638" s="1" t="s">
        <v>6276</v>
      </c>
      <c r="B2638" s="1" t="s">
        <v>6275</v>
      </c>
      <c r="C2638">
        <v>21245</v>
      </c>
      <c r="D2638">
        <f t="shared" si="41"/>
        <v>21245</v>
      </c>
    </row>
    <row r="2639" spans="1:4" ht="15" customHeight="1" x14ac:dyDescent="0.25">
      <c r="A2639" s="1" t="s">
        <v>6274</v>
      </c>
      <c r="B2639" s="1" t="s">
        <v>6273</v>
      </c>
      <c r="C2639">
        <v>28528</v>
      </c>
      <c r="D2639">
        <f t="shared" si="41"/>
        <v>28528</v>
      </c>
    </row>
    <row r="2640" spans="1:4" ht="15" customHeight="1" x14ac:dyDescent="0.25">
      <c r="A2640" s="1" t="s">
        <v>6272</v>
      </c>
      <c r="B2640" s="1" t="s">
        <v>6271</v>
      </c>
      <c r="C2640">
        <v>28528</v>
      </c>
      <c r="D2640">
        <f t="shared" si="41"/>
        <v>28528</v>
      </c>
    </row>
    <row r="2641" spans="1:4" ht="15" customHeight="1" x14ac:dyDescent="0.25">
      <c r="A2641" s="1" t="s">
        <v>6270</v>
      </c>
      <c r="B2641" s="1" t="s">
        <v>14006</v>
      </c>
      <c r="C2641">
        <v>18877</v>
      </c>
      <c r="D2641">
        <f t="shared" si="41"/>
        <v>18877</v>
      </c>
    </row>
    <row r="2642" spans="1:4" ht="15" customHeight="1" x14ac:dyDescent="0.25">
      <c r="A2642" s="1" t="s">
        <v>6269</v>
      </c>
      <c r="B2642" s="1" t="s">
        <v>6268</v>
      </c>
      <c r="C2642">
        <v>24993</v>
      </c>
      <c r="D2642">
        <f t="shared" si="41"/>
        <v>24993</v>
      </c>
    </row>
    <row r="2643" spans="1:4" ht="15" customHeight="1" x14ac:dyDescent="0.25">
      <c r="A2643" s="1" t="s">
        <v>6267</v>
      </c>
      <c r="B2643" s="1" t="s">
        <v>6266</v>
      </c>
      <c r="C2643">
        <v>24993</v>
      </c>
      <c r="D2643">
        <f t="shared" si="41"/>
        <v>24993</v>
      </c>
    </row>
    <row r="2644" spans="1:4" ht="15" customHeight="1" x14ac:dyDescent="0.25">
      <c r="A2644" s="1" t="s">
        <v>6265</v>
      </c>
      <c r="B2644" s="1" t="s">
        <v>14005</v>
      </c>
      <c r="C2644">
        <v>27849</v>
      </c>
      <c r="D2644">
        <f t="shared" si="41"/>
        <v>27849</v>
      </c>
    </row>
    <row r="2645" spans="1:4" ht="15" customHeight="1" x14ac:dyDescent="0.25">
      <c r="A2645" s="1" t="s">
        <v>6264</v>
      </c>
      <c r="B2645" s="1" t="s">
        <v>6263</v>
      </c>
      <c r="C2645">
        <v>33561</v>
      </c>
      <c r="D2645">
        <f t="shared" si="41"/>
        <v>33561</v>
      </c>
    </row>
    <row r="2646" spans="1:4" ht="15" customHeight="1" x14ac:dyDescent="0.25">
      <c r="A2646" s="1" t="s">
        <v>6262</v>
      </c>
      <c r="B2646" s="1" t="s">
        <v>6261</v>
      </c>
      <c r="C2646">
        <v>33561</v>
      </c>
      <c r="D2646">
        <f t="shared" si="41"/>
        <v>33561</v>
      </c>
    </row>
    <row r="2647" spans="1:4" ht="15" customHeight="1" x14ac:dyDescent="0.25">
      <c r="A2647" s="1" t="s">
        <v>14004</v>
      </c>
      <c r="B2647" s="1" t="s">
        <v>14003</v>
      </c>
      <c r="C2647">
        <v>21595</v>
      </c>
      <c r="D2647">
        <f t="shared" si="41"/>
        <v>21595</v>
      </c>
    </row>
    <row r="2648" spans="1:4" ht="15" customHeight="1" x14ac:dyDescent="0.25">
      <c r="A2648" s="1" t="s">
        <v>14002</v>
      </c>
      <c r="B2648" s="1" t="s">
        <v>14001</v>
      </c>
      <c r="C2648">
        <v>28592</v>
      </c>
      <c r="D2648">
        <f t="shared" si="41"/>
        <v>28592</v>
      </c>
    </row>
    <row r="2649" spans="1:4" ht="15" customHeight="1" x14ac:dyDescent="0.25">
      <c r="A2649" s="1" t="s">
        <v>14000</v>
      </c>
      <c r="B2649" s="1" t="s">
        <v>13999</v>
      </c>
      <c r="C2649">
        <v>28592</v>
      </c>
      <c r="D2649">
        <f t="shared" si="41"/>
        <v>28592</v>
      </c>
    </row>
    <row r="2650" spans="1:4" ht="15" customHeight="1" x14ac:dyDescent="0.25">
      <c r="A2650" s="1" t="s">
        <v>13998</v>
      </c>
      <c r="B2650" s="1" t="s">
        <v>13997</v>
      </c>
      <c r="C2650">
        <v>28910</v>
      </c>
      <c r="D2650">
        <f t="shared" si="41"/>
        <v>28910</v>
      </c>
    </row>
    <row r="2651" spans="1:4" ht="15" customHeight="1" x14ac:dyDescent="0.25">
      <c r="A2651" s="1" t="s">
        <v>13996</v>
      </c>
      <c r="B2651" s="1" t="s">
        <v>13995</v>
      </c>
      <c r="C2651">
        <v>32190</v>
      </c>
      <c r="D2651">
        <f t="shared" si="41"/>
        <v>32190</v>
      </c>
    </row>
    <row r="2652" spans="1:4" ht="15" customHeight="1" x14ac:dyDescent="0.25">
      <c r="A2652" s="1" t="s">
        <v>13994</v>
      </c>
      <c r="B2652" s="1" t="s">
        <v>13993</v>
      </c>
      <c r="C2652">
        <v>35244</v>
      </c>
      <c r="D2652">
        <f t="shared" si="41"/>
        <v>35244</v>
      </c>
    </row>
    <row r="2653" spans="1:4" ht="15" customHeight="1" x14ac:dyDescent="0.25">
      <c r="A2653" s="1" t="s">
        <v>13992</v>
      </c>
      <c r="B2653" s="1" t="s">
        <v>13991</v>
      </c>
      <c r="C2653">
        <v>35244</v>
      </c>
      <c r="D2653">
        <f t="shared" si="41"/>
        <v>35244</v>
      </c>
    </row>
    <row r="2654" spans="1:4" ht="15" customHeight="1" x14ac:dyDescent="0.25">
      <c r="A2654" s="1" t="s">
        <v>13990</v>
      </c>
      <c r="B2654" s="1" t="s">
        <v>13989</v>
      </c>
      <c r="C2654">
        <v>35244</v>
      </c>
      <c r="D2654">
        <f t="shared" si="41"/>
        <v>35244</v>
      </c>
    </row>
    <row r="2655" spans="1:4" ht="15" customHeight="1" x14ac:dyDescent="0.25">
      <c r="A2655" s="1" t="s">
        <v>17043</v>
      </c>
      <c r="B2655" s="1" t="s">
        <v>17044</v>
      </c>
      <c r="C2655">
        <v>35574</v>
      </c>
      <c r="D2655">
        <f t="shared" si="41"/>
        <v>35574</v>
      </c>
    </row>
    <row r="2656" spans="1:4" ht="15" customHeight="1" x14ac:dyDescent="0.25">
      <c r="A2656" s="1" t="s">
        <v>17045</v>
      </c>
      <c r="B2656" s="1" t="s">
        <v>17046</v>
      </c>
      <c r="C2656">
        <v>39122</v>
      </c>
      <c r="D2656">
        <f t="shared" si="41"/>
        <v>39122</v>
      </c>
    </row>
    <row r="2657" spans="1:4" ht="15" customHeight="1" x14ac:dyDescent="0.25">
      <c r="A2657" s="1" t="s">
        <v>17047</v>
      </c>
      <c r="B2657" s="1" t="s">
        <v>17048</v>
      </c>
      <c r="C2657">
        <v>51029</v>
      </c>
      <c r="D2657">
        <f t="shared" si="41"/>
        <v>51029</v>
      </c>
    </row>
    <row r="2658" spans="1:4" ht="15" customHeight="1" x14ac:dyDescent="0.25">
      <c r="A2658" s="1" t="s">
        <v>6260</v>
      </c>
      <c r="B2658" s="1" t="s">
        <v>6259</v>
      </c>
      <c r="C2658">
        <v>36775</v>
      </c>
      <c r="D2658">
        <f t="shared" si="41"/>
        <v>36775</v>
      </c>
    </row>
    <row r="2659" spans="1:4" ht="15" customHeight="1" x14ac:dyDescent="0.25">
      <c r="A2659" s="1" t="s">
        <v>6258</v>
      </c>
      <c r="B2659" s="1" t="s">
        <v>6257</v>
      </c>
      <c r="C2659">
        <v>36775</v>
      </c>
      <c r="D2659">
        <f t="shared" si="41"/>
        <v>36775</v>
      </c>
    </row>
    <row r="2660" spans="1:4" ht="15" customHeight="1" x14ac:dyDescent="0.25">
      <c r="A2660" s="1" t="s">
        <v>6256</v>
      </c>
      <c r="B2660" s="1" t="s">
        <v>6255</v>
      </c>
      <c r="C2660">
        <v>49271</v>
      </c>
      <c r="D2660">
        <f t="shared" si="41"/>
        <v>49271</v>
      </c>
    </row>
    <row r="2661" spans="1:4" ht="15" customHeight="1" x14ac:dyDescent="0.25">
      <c r="A2661" s="1" t="s">
        <v>6254</v>
      </c>
      <c r="B2661" s="1" t="s">
        <v>6253</v>
      </c>
      <c r="C2661">
        <v>49271</v>
      </c>
      <c r="D2661">
        <f t="shared" si="41"/>
        <v>49271</v>
      </c>
    </row>
    <row r="2662" spans="1:4" ht="15" customHeight="1" x14ac:dyDescent="0.25">
      <c r="A2662" s="1" t="s">
        <v>6252</v>
      </c>
      <c r="B2662" s="1" t="s">
        <v>6251</v>
      </c>
      <c r="C2662">
        <v>42844</v>
      </c>
      <c r="D2662">
        <f t="shared" si="41"/>
        <v>42844</v>
      </c>
    </row>
    <row r="2663" spans="1:4" ht="15" customHeight="1" x14ac:dyDescent="0.25">
      <c r="A2663" s="1" t="s">
        <v>6250</v>
      </c>
      <c r="B2663" s="1" t="s">
        <v>6249</v>
      </c>
      <c r="C2663">
        <v>42844</v>
      </c>
      <c r="D2663">
        <f t="shared" si="41"/>
        <v>42844</v>
      </c>
    </row>
    <row r="2664" spans="1:4" ht="15" customHeight="1" x14ac:dyDescent="0.25">
      <c r="A2664" s="1" t="s">
        <v>6248</v>
      </c>
      <c r="B2664" s="1" t="s">
        <v>6247</v>
      </c>
      <c r="C2664">
        <v>57125</v>
      </c>
      <c r="D2664">
        <f t="shared" si="41"/>
        <v>57125</v>
      </c>
    </row>
    <row r="2665" spans="1:4" ht="15" customHeight="1" x14ac:dyDescent="0.25">
      <c r="A2665" s="1" t="s">
        <v>6246</v>
      </c>
      <c r="B2665" s="1" t="s">
        <v>6245</v>
      </c>
      <c r="C2665">
        <v>57125</v>
      </c>
      <c r="D2665">
        <f t="shared" si="41"/>
        <v>57125</v>
      </c>
    </row>
    <row r="2666" spans="1:4" ht="15" customHeight="1" x14ac:dyDescent="0.25">
      <c r="A2666" s="1" t="s">
        <v>17049</v>
      </c>
      <c r="B2666" s="1" t="s">
        <v>17050</v>
      </c>
      <c r="C2666">
        <v>68084</v>
      </c>
      <c r="D2666">
        <f t="shared" si="41"/>
        <v>68084</v>
      </c>
    </row>
    <row r="2667" spans="1:4" ht="15" customHeight="1" x14ac:dyDescent="0.25">
      <c r="A2667" s="1" t="s">
        <v>17051</v>
      </c>
      <c r="B2667" s="1" t="s">
        <v>17052</v>
      </c>
      <c r="C2667">
        <v>70842</v>
      </c>
      <c r="D2667">
        <f t="shared" si="41"/>
        <v>70842</v>
      </c>
    </row>
    <row r="2668" spans="1:4" ht="15" customHeight="1" x14ac:dyDescent="0.25">
      <c r="A2668" s="1" t="s">
        <v>17053</v>
      </c>
      <c r="B2668" s="1" t="s">
        <v>17054</v>
      </c>
      <c r="C2668">
        <v>87067</v>
      </c>
      <c r="D2668">
        <f t="shared" si="41"/>
        <v>87067</v>
      </c>
    </row>
    <row r="2669" spans="1:4" ht="15" customHeight="1" x14ac:dyDescent="0.25">
      <c r="A2669" s="1" t="s">
        <v>17055</v>
      </c>
      <c r="B2669" s="1" t="s">
        <v>17056</v>
      </c>
      <c r="C2669">
        <v>91472</v>
      </c>
      <c r="D2669">
        <f t="shared" si="41"/>
        <v>91472</v>
      </c>
    </row>
    <row r="2670" spans="1:4" ht="15" customHeight="1" x14ac:dyDescent="0.25">
      <c r="A2670" s="1" t="s">
        <v>17057</v>
      </c>
      <c r="B2670" s="1" t="s">
        <v>17058</v>
      </c>
      <c r="C2670">
        <v>38658</v>
      </c>
      <c r="D2670">
        <f t="shared" si="41"/>
        <v>38658</v>
      </c>
    </row>
    <row r="2671" spans="1:4" ht="15" customHeight="1" x14ac:dyDescent="0.25">
      <c r="A2671" s="1" t="s">
        <v>17059</v>
      </c>
      <c r="B2671" s="1" t="s">
        <v>17060</v>
      </c>
      <c r="C2671">
        <v>39818</v>
      </c>
      <c r="D2671">
        <f t="shared" si="41"/>
        <v>39818</v>
      </c>
    </row>
    <row r="2672" spans="1:4" ht="15" customHeight="1" x14ac:dyDescent="0.25">
      <c r="A2672" s="1" t="s">
        <v>17061</v>
      </c>
      <c r="B2672" s="1" t="s">
        <v>17062</v>
      </c>
      <c r="C2672">
        <v>60697</v>
      </c>
      <c r="D2672">
        <f t="shared" si="41"/>
        <v>60697</v>
      </c>
    </row>
    <row r="2673" spans="1:4" ht="15" customHeight="1" x14ac:dyDescent="0.25">
      <c r="A2673" s="1" t="s">
        <v>17063</v>
      </c>
      <c r="B2673" s="1" t="s">
        <v>17064</v>
      </c>
      <c r="C2673">
        <v>63975</v>
      </c>
      <c r="D2673">
        <f t="shared" si="41"/>
        <v>63975</v>
      </c>
    </row>
    <row r="2674" spans="1:4" ht="15" customHeight="1" x14ac:dyDescent="0.25">
      <c r="A2674" s="1" t="s">
        <v>17065</v>
      </c>
      <c r="B2674" s="1" t="s">
        <v>17066</v>
      </c>
      <c r="C2674">
        <v>51774</v>
      </c>
      <c r="D2674">
        <f t="shared" si="41"/>
        <v>51774</v>
      </c>
    </row>
    <row r="2675" spans="1:4" ht="15" customHeight="1" x14ac:dyDescent="0.25">
      <c r="A2675" s="1" t="s">
        <v>17067</v>
      </c>
      <c r="B2675" s="1" t="s">
        <v>17068</v>
      </c>
      <c r="C2675">
        <v>51774</v>
      </c>
      <c r="D2675">
        <f t="shared" si="41"/>
        <v>51774</v>
      </c>
    </row>
    <row r="2676" spans="1:4" ht="15" customHeight="1" x14ac:dyDescent="0.25">
      <c r="A2676" s="1" t="s">
        <v>17069</v>
      </c>
      <c r="B2676" s="1" t="s">
        <v>17070</v>
      </c>
      <c r="C2676">
        <v>73322</v>
      </c>
      <c r="D2676">
        <f t="shared" si="41"/>
        <v>73322</v>
      </c>
    </row>
    <row r="2677" spans="1:4" ht="15" customHeight="1" x14ac:dyDescent="0.25">
      <c r="A2677" s="1" t="s">
        <v>17071</v>
      </c>
      <c r="B2677" s="1" t="s">
        <v>17072</v>
      </c>
      <c r="C2677">
        <v>77026</v>
      </c>
      <c r="D2677">
        <f t="shared" si="41"/>
        <v>77026</v>
      </c>
    </row>
    <row r="2678" spans="1:4" ht="15" customHeight="1" x14ac:dyDescent="0.25">
      <c r="A2678" s="1" t="s">
        <v>6244</v>
      </c>
      <c r="B2678" s="1" t="s">
        <v>6243</v>
      </c>
      <c r="C2678">
        <v>36418</v>
      </c>
      <c r="D2678">
        <f t="shared" si="41"/>
        <v>36418</v>
      </c>
    </row>
    <row r="2679" spans="1:4" ht="15" customHeight="1" x14ac:dyDescent="0.25">
      <c r="A2679" s="1" t="s">
        <v>6242</v>
      </c>
      <c r="B2679" s="1" t="s">
        <v>6241</v>
      </c>
      <c r="C2679">
        <v>36418</v>
      </c>
      <c r="D2679">
        <f t="shared" si="41"/>
        <v>36418</v>
      </c>
    </row>
    <row r="2680" spans="1:4" ht="15" customHeight="1" x14ac:dyDescent="0.25">
      <c r="A2680" s="1" t="s">
        <v>13972</v>
      </c>
      <c r="B2680" s="1" t="s">
        <v>13971</v>
      </c>
      <c r="C2680">
        <v>82471</v>
      </c>
      <c r="D2680">
        <f t="shared" si="41"/>
        <v>82471</v>
      </c>
    </row>
    <row r="2681" spans="1:4" ht="15" customHeight="1" x14ac:dyDescent="0.25">
      <c r="A2681" s="1" t="s">
        <v>6240</v>
      </c>
      <c r="B2681" s="1" t="s">
        <v>6239</v>
      </c>
      <c r="C2681">
        <v>84173</v>
      </c>
      <c r="D2681">
        <f t="shared" si="41"/>
        <v>84173</v>
      </c>
    </row>
    <row r="2682" spans="1:4" ht="15" customHeight="1" x14ac:dyDescent="0.25">
      <c r="A2682" s="1" t="s">
        <v>6238</v>
      </c>
      <c r="B2682" s="1" t="s">
        <v>6237</v>
      </c>
      <c r="C2682">
        <v>48557</v>
      </c>
      <c r="D2682">
        <f t="shared" si="41"/>
        <v>48557</v>
      </c>
    </row>
    <row r="2683" spans="1:4" ht="15" customHeight="1" x14ac:dyDescent="0.25">
      <c r="A2683" s="1" t="s">
        <v>6236</v>
      </c>
      <c r="B2683" s="1" t="s">
        <v>6235</v>
      </c>
      <c r="C2683">
        <v>48557</v>
      </c>
      <c r="D2683">
        <f t="shared" si="41"/>
        <v>48557</v>
      </c>
    </row>
    <row r="2684" spans="1:4" ht="15" customHeight="1" x14ac:dyDescent="0.25">
      <c r="A2684" s="1" t="s">
        <v>13970</v>
      </c>
      <c r="B2684" s="1" t="s">
        <v>13969</v>
      </c>
      <c r="C2684">
        <v>110992</v>
      </c>
      <c r="D2684">
        <f t="shared" si="41"/>
        <v>110992</v>
      </c>
    </row>
    <row r="2685" spans="1:4" ht="15" customHeight="1" x14ac:dyDescent="0.25">
      <c r="A2685" s="1" t="s">
        <v>6234</v>
      </c>
      <c r="B2685" s="1" t="s">
        <v>6233</v>
      </c>
      <c r="C2685">
        <v>105858</v>
      </c>
      <c r="D2685">
        <f t="shared" si="41"/>
        <v>105858</v>
      </c>
    </row>
    <row r="2686" spans="1:4" ht="15" customHeight="1" x14ac:dyDescent="0.25">
      <c r="A2686" s="1" t="s">
        <v>6232</v>
      </c>
      <c r="B2686" s="1" t="s">
        <v>6231</v>
      </c>
      <c r="C2686">
        <v>69978</v>
      </c>
      <c r="D2686">
        <f t="shared" si="41"/>
        <v>69978</v>
      </c>
    </row>
    <row r="2687" spans="1:4" ht="15" customHeight="1" x14ac:dyDescent="0.25">
      <c r="A2687" s="1" t="s">
        <v>6230</v>
      </c>
      <c r="B2687" s="1" t="s">
        <v>6229</v>
      </c>
      <c r="C2687">
        <v>69978</v>
      </c>
      <c r="D2687">
        <f t="shared" si="41"/>
        <v>69978</v>
      </c>
    </row>
    <row r="2688" spans="1:4" ht="15" customHeight="1" x14ac:dyDescent="0.25">
      <c r="A2688" s="1" t="s">
        <v>13968</v>
      </c>
      <c r="B2688" s="1" t="s">
        <v>13967</v>
      </c>
      <c r="C2688">
        <v>101015</v>
      </c>
      <c r="D2688">
        <f t="shared" si="41"/>
        <v>101015</v>
      </c>
    </row>
    <row r="2689" spans="1:4" ht="15" customHeight="1" x14ac:dyDescent="0.25">
      <c r="A2689" s="1" t="s">
        <v>6228</v>
      </c>
      <c r="B2689" s="1" t="s">
        <v>6227</v>
      </c>
      <c r="C2689">
        <v>92828</v>
      </c>
      <c r="D2689">
        <f t="shared" si="41"/>
        <v>92828</v>
      </c>
    </row>
    <row r="2690" spans="1:4" ht="15" customHeight="1" x14ac:dyDescent="0.25">
      <c r="A2690" s="1" t="s">
        <v>6226</v>
      </c>
      <c r="B2690" s="1" t="s">
        <v>6225</v>
      </c>
      <c r="C2690">
        <v>92828</v>
      </c>
      <c r="D2690">
        <f t="shared" si="41"/>
        <v>92828</v>
      </c>
    </row>
    <row r="2691" spans="1:4" ht="15" customHeight="1" x14ac:dyDescent="0.25">
      <c r="A2691" s="1" t="s">
        <v>13966</v>
      </c>
      <c r="B2691" s="1" t="s">
        <v>13965</v>
      </c>
      <c r="C2691">
        <v>148690</v>
      </c>
      <c r="D2691">
        <f t="shared" si="41"/>
        <v>148690</v>
      </c>
    </row>
    <row r="2692" spans="1:4" ht="15" customHeight="1" x14ac:dyDescent="0.25">
      <c r="A2692" s="1" t="s">
        <v>13964</v>
      </c>
      <c r="B2692" s="1" t="s">
        <v>13963</v>
      </c>
      <c r="C2692">
        <v>218976</v>
      </c>
      <c r="D2692">
        <f t="shared" si="41"/>
        <v>218976</v>
      </c>
    </row>
    <row r="2693" spans="1:4" ht="15" customHeight="1" x14ac:dyDescent="0.25">
      <c r="A2693" s="1" t="s">
        <v>13962</v>
      </c>
      <c r="B2693" s="1" t="s">
        <v>13961</v>
      </c>
      <c r="C2693">
        <v>274435</v>
      </c>
      <c r="D2693">
        <f t="shared" si="41"/>
        <v>274435</v>
      </c>
    </row>
    <row r="2694" spans="1:4" ht="15" customHeight="1" x14ac:dyDescent="0.25">
      <c r="A2694" s="1" t="s">
        <v>13960</v>
      </c>
      <c r="B2694" s="1" t="s">
        <v>13959</v>
      </c>
      <c r="C2694">
        <v>234303</v>
      </c>
      <c r="D2694">
        <f t="shared" si="41"/>
        <v>234303</v>
      </c>
    </row>
    <row r="2695" spans="1:4" ht="15" customHeight="1" x14ac:dyDescent="0.25">
      <c r="A2695" s="1" t="s">
        <v>13958</v>
      </c>
      <c r="B2695" s="1" t="s">
        <v>13957</v>
      </c>
      <c r="C2695">
        <v>293645</v>
      </c>
      <c r="D2695">
        <f t="shared" ref="D2695:D2758" si="42">ROUND(C2695*(1-$B$3),0)</f>
        <v>293645</v>
      </c>
    </row>
    <row r="2696" spans="1:4" ht="15" customHeight="1" x14ac:dyDescent="0.25">
      <c r="A2696" s="1" t="s">
        <v>6224</v>
      </c>
      <c r="B2696" s="1" t="s">
        <v>6223</v>
      </c>
      <c r="C2696">
        <v>74263</v>
      </c>
      <c r="D2696">
        <f t="shared" si="42"/>
        <v>74263</v>
      </c>
    </row>
    <row r="2697" spans="1:4" ht="15" customHeight="1" x14ac:dyDescent="0.25">
      <c r="A2697" s="1" t="s">
        <v>6222</v>
      </c>
      <c r="B2697" s="1" t="s">
        <v>6221</v>
      </c>
      <c r="C2697">
        <v>96756</v>
      </c>
      <c r="D2697">
        <f t="shared" si="42"/>
        <v>96756</v>
      </c>
    </row>
    <row r="2698" spans="1:4" ht="15" customHeight="1" x14ac:dyDescent="0.25">
      <c r="A2698" s="1" t="s">
        <v>13956</v>
      </c>
      <c r="B2698" s="1" t="s">
        <v>13955</v>
      </c>
      <c r="C2698">
        <v>151339</v>
      </c>
      <c r="D2698">
        <f t="shared" si="42"/>
        <v>151339</v>
      </c>
    </row>
    <row r="2699" spans="1:4" ht="15" customHeight="1" x14ac:dyDescent="0.25">
      <c r="A2699" s="1" t="s">
        <v>6220</v>
      </c>
      <c r="B2699" s="1" t="s">
        <v>6219</v>
      </c>
      <c r="C2699">
        <v>78547</v>
      </c>
      <c r="D2699">
        <f t="shared" si="42"/>
        <v>78547</v>
      </c>
    </row>
    <row r="2700" spans="1:4" ht="15" customHeight="1" x14ac:dyDescent="0.25">
      <c r="A2700" s="1" t="s">
        <v>13954</v>
      </c>
      <c r="B2700" s="1" t="s">
        <v>13953</v>
      </c>
      <c r="C2700">
        <v>182255</v>
      </c>
      <c r="D2700">
        <f t="shared" si="42"/>
        <v>182255</v>
      </c>
    </row>
    <row r="2701" spans="1:4" ht="15" customHeight="1" x14ac:dyDescent="0.25">
      <c r="A2701" s="1" t="s">
        <v>13952</v>
      </c>
      <c r="B2701" s="1" t="s">
        <v>13951</v>
      </c>
      <c r="C2701">
        <v>255810</v>
      </c>
      <c r="D2701">
        <f t="shared" si="42"/>
        <v>255810</v>
      </c>
    </row>
    <row r="2702" spans="1:4" ht="15" customHeight="1" x14ac:dyDescent="0.25">
      <c r="A2702" s="1" t="s">
        <v>13950</v>
      </c>
      <c r="B2702" s="1" t="s">
        <v>13949</v>
      </c>
      <c r="C2702">
        <v>305372</v>
      </c>
      <c r="D2702">
        <f t="shared" si="42"/>
        <v>305372</v>
      </c>
    </row>
    <row r="2703" spans="1:4" ht="15" customHeight="1" x14ac:dyDescent="0.25">
      <c r="A2703" s="1" t="s">
        <v>6068</v>
      </c>
      <c r="B2703" s="1" t="s">
        <v>6067</v>
      </c>
      <c r="C2703">
        <v>126743</v>
      </c>
      <c r="D2703">
        <f t="shared" si="42"/>
        <v>126743</v>
      </c>
    </row>
    <row r="2704" spans="1:4" ht="15" customHeight="1" x14ac:dyDescent="0.25">
      <c r="A2704" s="1" t="s">
        <v>6060</v>
      </c>
      <c r="B2704" s="1" t="s">
        <v>6059</v>
      </c>
      <c r="C2704">
        <v>209708</v>
      </c>
      <c r="D2704">
        <f t="shared" si="42"/>
        <v>209708</v>
      </c>
    </row>
    <row r="2705" spans="1:4" ht="15" customHeight="1" x14ac:dyDescent="0.25">
      <c r="A2705" s="1" t="s">
        <v>6044</v>
      </c>
      <c r="B2705" s="1" t="s">
        <v>6043</v>
      </c>
      <c r="C2705">
        <v>321791</v>
      </c>
      <c r="D2705">
        <f t="shared" si="42"/>
        <v>321791</v>
      </c>
    </row>
    <row r="2706" spans="1:4" ht="15" customHeight="1" x14ac:dyDescent="0.25">
      <c r="A2706" s="1" t="s">
        <v>6066</v>
      </c>
      <c r="B2706" s="1" t="s">
        <v>6065</v>
      </c>
      <c r="C2706">
        <v>166208</v>
      </c>
      <c r="D2706">
        <f t="shared" si="42"/>
        <v>166208</v>
      </c>
    </row>
    <row r="2707" spans="1:4" ht="15" customHeight="1" x14ac:dyDescent="0.25">
      <c r="A2707" s="1" t="s">
        <v>6058</v>
      </c>
      <c r="B2707" s="1" t="s">
        <v>6057</v>
      </c>
      <c r="C2707">
        <v>278912</v>
      </c>
      <c r="D2707">
        <f t="shared" si="42"/>
        <v>278912</v>
      </c>
    </row>
    <row r="2708" spans="1:4" ht="15" customHeight="1" x14ac:dyDescent="0.25">
      <c r="A2708" s="1" t="s">
        <v>6042</v>
      </c>
      <c r="B2708" s="1" t="s">
        <v>6041</v>
      </c>
      <c r="C2708">
        <v>427981</v>
      </c>
      <c r="D2708">
        <f t="shared" si="42"/>
        <v>427981</v>
      </c>
    </row>
    <row r="2709" spans="1:4" ht="15" customHeight="1" x14ac:dyDescent="0.25">
      <c r="A2709" s="1" t="s">
        <v>13944</v>
      </c>
      <c r="B2709" s="1" t="s">
        <v>13943</v>
      </c>
      <c r="C2709">
        <v>182763</v>
      </c>
      <c r="D2709">
        <f t="shared" si="42"/>
        <v>182763</v>
      </c>
    </row>
    <row r="2710" spans="1:4" ht="15" customHeight="1" x14ac:dyDescent="0.25">
      <c r="A2710" s="1" t="s">
        <v>13932</v>
      </c>
      <c r="B2710" s="1" t="s">
        <v>13931</v>
      </c>
      <c r="C2710">
        <v>318234</v>
      </c>
      <c r="D2710">
        <f t="shared" si="42"/>
        <v>318234</v>
      </c>
    </row>
    <row r="2711" spans="1:4" ht="15" customHeight="1" x14ac:dyDescent="0.25">
      <c r="A2711" s="1" t="s">
        <v>13924</v>
      </c>
      <c r="B2711" s="1" t="s">
        <v>13923</v>
      </c>
      <c r="C2711">
        <v>472458</v>
      </c>
      <c r="D2711">
        <f t="shared" si="42"/>
        <v>472458</v>
      </c>
    </row>
    <row r="2712" spans="1:4" ht="15" customHeight="1" x14ac:dyDescent="0.25">
      <c r="A2712" s="1" t="s">
        <v>13942</v>
      </c>
      <c r="B2712" s="1" t="s">
        <v>13941</v>
      </c>
      <c r="C2712">
        <v>201585</v>
      </c>
      <c r="D2712">
        <f t="shared" si="42"/>
        <v>201585</v>
      </c>
    </row>
    <row r="2713" spans="1:4" ht="15" customHeight="1" x14ac:dyDescent="0.25">
      <c r="A2713" s="1" t="s">
        <v>6056</v>
      </c>
      <c r="B2713" s="1" t="s">
        <v>6055</v>
      </c>
      <c r="C2713">
        <v>220194</v>
      </c>
      <c r="D2713">
        <f t="shared" si="42"/>
        <v>220194</v>
      </c>
    </row>
    <row r="2714" spans="1:4" ht="15" customHeight="1" x14ac:dyDescent="0.25">
      <c r="A2714" s="1" t="s">
        <v>13922</v>
      </c>
      <c r="B2714" s="1" t="s">
        <v>13921</v>
      </c>
      <c r="C2714">
        <v>386375</v>
      </c>
      <c r="D2714">
        <f t="shared" si="42"/>
        <v>386375</v>
      </c>
    </row>
    <row r="2715" spans="1:4" ht="15" customHeight="1" x14ac:dyDescent="0.25">
      <c r="A2715" s="1" t="s">
        <v>6218</v>
      </c>
      <c r="B2715" s="1" t="s">
        <v>6217</v>
      </c>
      <c r="C2715">
        <v>105324</v>
      </c>
      <c r="D2715">
        <f t="shared" si="42"/>
        <v>105324</v>
      </c>
    </row>
    <row r="2716" spans="1:4" ht="15" customHeight="1" x14ac:dyDescent="0.25">
      <c r="A2716" s="1" t="s">
        <v>13988</v>
      </c>
      <c r="B2716" s="1" t="s">
        <v>13987</v>
      </c>
      <c r="C2716">
        <v>80588</v>
      </c>
      <c r="D2716">
        <f t="shared" si="42"/>
        <v>80588</v>
      </c>
    </row>
    <row r="2717" spans="1:4" ht="15" customHeight="1" x14ac:dyDescent="0.25">
      <c r="A2717" s="1" t="s">
        <v>6064</v>
      </c>
      <c r="B2717" s="1" t="s">
        <v>6063</v>
      </c>
      <c r="C2717">
        <v>174703</v>
      </c>
      <c r="D2717">
        <f t="shared" si="42"/>
        <v>174703</v>
      </c>
    </row>
    <row r="2718" spans="1:4" ht="15" customHeight="1" x14ac:dyDescent="0.25">
      <c r="A2718" s="1" t="s">
        <v>6054</v>
      </c>
      <c r="B2718" s="1" t="s">
        <v>6053</v>
      </c>
      <c r="C2718">
        <v>292856</v>
      </c>
      <c r="D2718">
        <f t="shared" si="42"/>
        <v>292856</v>
      </c>
    </row>
    <row r="2719" spans="1:4" ht="15" customHeight="1" x14ac:dyDescent="0.25">
      <c r="A2719" s="1" t="s">
        <v>13920</v>
      </c>
      <c r="B2719" s="1" t="s">
        <v>13919</v>
      </c>
      <c r="C2719">
        <v>513880</v>
      </c>
      <c r="D2719">
        <f t="shared" si="42"/>
        <v>513880</v>
      </c>
    </row>
    <row r="2720" spans="1:4" ht="15" customHeight="1" x14ac:dyDescent="0.25">
      <c r="A2720" s="1" t="s">
        <v>13986</v>
      </c>
      <c r="B2720" s="1" t="s">
        <v>13985</v>
      </c>
      <c r="C2720">
        <v>85886</v>
      </c>
      <c r="D2720">
        <f t="shared" si="42"/>
        <v>85886</v>
      </c>
    </row>
    <row r="2721" spans="1:4" ht="15" customHeight="1" x14ac:dyDescent="0.25">
      <c r="A2721" s="1" t="s">
        <v>6062</v>
      </c>
      <c r="B2721" s="1" t="s">
        <v>6061</v>
      </c>
      <c r="C2721">
        <v>217059</v>
      </c>
      <c r="D2721">
        <f t="shared" si="42"/>
        <v>217059</v>
      </c>
    </row>
    <row r="2722" spans="1:4" ht="15" customHeight="1" x14ac:dyDescent="0.25">
      <c r="A2722" s="1" t="s">
        <v>13930</v>
      </c>
      <c r="B2722" s="1" t="s">
        <v>13929</v>
      </c>
      <c r="C2722">
        <v>336951</v>
      </c>
      <c r="D2722">
        <f t="shared" si="42"/>
        <v>336951</v>
      </c>
    </row>
    <row r="2723" spans="1:4" ht="15" customHeight="1" x14ac:dyDescent="0.25">
      <c r="A2723" s="1" t="s">
        <v>13918</v>
      </c>
      <c r="B2723" s="1" t="s">
        <v>13917</v>
      </c>
      <c r="C2723">
        <v>541421</v>
      </c>
      <c r="D2723">
        <f t="shared" si="42"/>
        <v>541421</v>
      </c>
    </row>
    <row r="2724" spans="1:4" ht="15" customHeight="1" x14ac:dyDescent="0.25">
      <c r="A2724" s="1" t="s">
        <v>13984</v>
      </c>
      <c r="B2724" s="1" t="s">
        <v>13983</v>
      </c>
      <c r="C2724">
        <v>148641</v>
      </c>
      <c r="D2724">
        <f t="shared" si="42"/>
        <v>148641</v>
      </c>
    </row>
    <row r="2725" spans="1:4" ht="15" customHeight="1" x14ac:dyDescent="0.25">
      <c r="A2725" s="1" t="s">
        <v>13940</v>
      </c>
      <c r="B2725" s="1" t="s">
        <v>13939</v>
      </c>
      <c r="C2725">
        <v>326910</v>
      </c>
      <c r="D2725">
        <f t="shared" si="42"/>
        <v>326910</v>
      </c>
    </row>
    <row r="2726" spans="1:4" ht="15" customHeight="1" x14ac:dyDescent="0.25">
      <c r="A2726" s="1" t="s">
        <v>13916</v>
      </c>
      <c r="B2726" s="1" t="s">
        <v>13915</v>
      </c>
      <c r="C2726">
        <v>413422</v>
      </c>
      <c r="D2726">
        <f t="shared" si="42"/>
        <v>413422</v>
      </c>
    </row>
    <row r="2727" spans="1:4" ht="15" customHeight="1" x14ac:dyDescent="0.25">
      <c r="A2727" s="1" t="s">
        <v>13982</v>
      </c>
      <c r="B2727" s="1" t="s">
        <v>13981</v>
      </c>
      <c r="C2727">
        <v>148641</v>
      </c>
      <c r="D2727">
        <f t="shared" si="42"/>
        <v>148641</v>
      </c>
    </row>
    <row r="2728" spans="1:4" ht="15" customHeight="1" x14ac:dyDescent="0.25">
      <c r="A2728" s="1" t="s">
        <v>13938</v>
      </c>
      <c r="B2728" s="1" t="s">
        <v>13937</v>
      </c>
      <c r="C2728">
        <v>326910</v>
      </c>
      <c r="D2728">
        <f t="shared" si="42"/>
        <v>326910</v>
      </c>
    </row>
    <row r="2729" spans="1:4" ht="15" customHeight="1" x14ac:dyDescent="0.25">
      <c r="A2729" s="1" t="s">
        <v>6052</v>
      </c>
      <c r="B2729" s="1" t="s">
        <v>6051</v>
      </c>
      <c r="C2729">
        <v>220554</v>
      </c>
      <c r="D2729">
        <f t="shared" si="42"/>
        <v>220554</v>
      </c>
    </row>
    <row r="2730" spans="1:4" ht="15" customHeight="1" x14ac:dyDescent="0.25">
      <c r="A2730" s="1" t="s">
        <v>13914</v>
      </c>
      <c r="B2730" s="1" t="s">
        <v>13913</v>
      </c>
      <c r="C2730">
        <v>549850</v>
      </c>
      <c r="D2730">
        <f t="shared" si="42"/>
        <v>549850</v>
      </c>
    </row>
    <row r="2731" spans="1:4" ht="15" customHeight="1" x14ac:dyDescent="0.25">
      <c r="A2731" s="1" t="s">
        <v>13948</v>
      </c>
      <c r="B2731" s="1" t="s">
        <v>13947</v>
      </c>
      <c r="C2731">
        <v>113916</v>
      </c>
      <c r="D2731">
        <f t="shared" si="42"/>
        <v>113916</v>
      </c>
    </row>
    <row r="2732" spans="1:4" ht="15" customHeight="1" x14ac:dyDescent="0.25">
      <c r="A2732" s="1" t="s">
        <v>6076</v>
      </c>
      <c r="B2732" s="1" t="s">
        <v>6075</v>
      </c>
      <c r="C2732">
        <v>84947</v>
      </c>
      <c r="D2732">
        <f t="shared" si="42"/>
        <v>84947</v>
      </c>
    </row>
    <row r="2733" spans="1:4" ht="15" customHeight="1" x14ac:dyDescent="0.25">
      <c r="A2733" s="1" t="s">
        <v>13936</v>
      </c>
      <c r="B2733" s="1" t="s">
        <v>13935</v>
      </c>
      <c r="C2733">
        <v>434791</v>
      </c>
      <c r="D2733">
        <f t="shared" si="42"/>
        <v>434791</v>
      </c>
    </row>
    <row r="2734" spans="1:4" ht="15" customHeight="1" x14ac:dyDescent="0.25">
      <c r="A2734" s="1" t="s">
        <v>6050</v>
      </c>
      <c r="B2734" s="1" t="s">
        <v>6049</v>
      </c>
      <c r="C2734">
        <v>293337</v>
      </c>
      <c r="D2734">
        <f t="shared" si="42"/>
        <v>293337</v>
      </c>
    </row>
    <row r="2735" spans="1:4" ht="15" customHeight="1" x14ac:dyDescent="0.25">
      <c r="A2735" s="1" t="s">
        <v>13912</v>
      </c>
      <c r="B2735" s="1" t="s">
        <v>13911</v>
      </c>
      <c r="C2735">
        <v>578205</v>
      </c>
      <c r="D2735">
        <f t="shared" si="42"/>
        <v>578205</v>
      </c>
    </row>
    <row r="2736" spans="1:4" ht="15" customHeight="1" x14ac:dyDescent="0.25">
      <c r="A2736" s="1" t="s">
        <v>13946</v>
      </c>
      <c r="B2736" s="1" t="s">
        <v>13945</v>
      </c>
      <c r="C2736">
        <v>152711</v>
      </c>
      <c r="D2736">
        <f t="shared" si="42"/>
        <v>152711</v>
      </c>
    </row>
    <row r="2737" spans="1:4" ht="15" customHeight="1" x14ac:dyDescent="0.25">
      <c r="A2737" s="1" t="s">
        <v>6074</v>
      </c>
      <c r="B2737" s="1" t="s">
        <v>6073</v>
      </c>
      <c r="C2737">
        <v>84947</v>
      </c>
      <c r="D2737">
        <f t="shared" si="42"/>
        <v>84947</v>
      </c>
    </row>
    <row r="2738" spans="1:4" ht="15" customHeight="1" x14ac:dyDescent="0.25">
      <c r="A2738" s="1" t="s">
        <v>13934</v>
      </c>
      <c r="B2738" s="1" t="s">
        <v>13933</v>
      </c>
      <c r="C2738">
        <v>434791</v>
      </c>
      <c r="D2738">
        <f t="shared" si="42"/>
        <v>434791</v>
      </c>
    </row>
    <row r="2739" spans="1:4" ht="15" customHeight="1" x14ac:dyDescent="0.25">
      <c r="A2739" s="1" t="s">
        <v>13928</v>
      </c>
      <c r="B2739" s="1" t="s">
        <v>13927</v>
      </c>
      <c r="C2739">
        <v>337356</v>
      </c>
      <c r="D2739">
        <f t="shared" si="42"/>
        <v>337356</v>
      </c>
    </row>
    <row r="2740" spans="1:4" ht="15" customHeight="1" x14ac:dyDescent="0.25">
      <c r="A2740" s="1" t="s">
        <v>6040</v>
      </c>
      <c r="B2740" s="1" t="s">
        <v>6039</v>
      </c>
      <c r="C2740">
        <v>353969</v>
      </c>
      <c r="D2740">
        <f t="shared" si="42"/>
        <v>353969</v>
      </c>
    </row>
    <row r="2741" spans="1:4" ht="15" customHeight="1" x14ac:dyDescent="0.25">
      <c r="A2741" s="1" t="s">
        <v>6072</v>
      </c>
      <c r="B2741" s="1" t="s">
        <v>6071</v>
      </c>
      <c r="C2741">
        <v>150508</v>
      </c>
      <c r="D2741">
        <f t="shared" si="42"/>
        <v>150508</v>
      </c>
    </row>
    <row r="2742" spans="1:4" ht="15" customHeight="1" x14ac:dyDescent="0.25">
      <c r="A2742" s="1" t="s">
        <v>6048</v>
      </c>
      <c r="B2742" s="1" t="s">
        <v>6047</v>
      </c>
      <c r="C2742">
        <v>238198</v>
      </c>
      <c r="D2742">
        <f t="shared" si="42"/>
        <v>238198</v>
      </c>
    </row>
    <row r="2743" spans="1:4" ht="15" customHeight="1" x14ac:dyDescent="0.25">
      <c r="A2743" s="1" t="s">
        <v>6038</v>
      </c>
      <c r="B2743" s="1" t="s">
        <v>6037</v>
      </c>
      <c r="C2743">
        <v>470778</v>
      </c>
      <c r="D2743">
        <f t="shared" si="42"/>
        <v>470778</v>
      </c>
    </row>
    <row r="2744" spans="1:4" ht="15" customHeight="1" x14ac:dyDescent="0.25">
      <c r="A2744" s="1" t="s">
        <v>6070</v>
      </c>
      <c r="B2744" s="1" t="s">
        <v>6069</v>
      </c>
      <c r="C2744">
        <v>150508</v>
      </c>
      <c r="D2744">
        <f t="shared" si="42"/>
        <v>150508</v>
      </c>
    </row>
    <row r="2745" spans="1:4" ht="15" customHeight="1" x14ac:dyDescent="0.25">
      <c r="A2745" s="1" t="s">
        <v>6046</v>
      </c>
      <c r="B2745" s="1" t="s">
        <v>6045</v>
      </c>
      <c r="C2745">
        <v>316804</v>
      </c>
      <c r="D2745">
        <f t="shared" si="42"/>
        <v>316804</v>
      </c>
    </row>
    <row r="2746" spans="1:4" ht="15" customHeight="1" x14ac:dyDescent="0.25">
      <c r="A2746" s="1" t="s">
        <v>13910</v>
      </c>
      <c r="B2746" s="1" t="s">
        <v>13909</v>
      </c>
      <c r="C2746">
        <v>517763</v>
      </c>
      <c r="D2746">
        <f t="shared" si="42"/>
        <v>517763</v>
      </c>
    </row>
    <row r="2747" spans="1:4" ht="15" customHeight="1" x14ac:dyDescent="0.25">
      <c r="A2747" s="1" t="s">
        <v>13980</v>
      </c>
      <c r="B2747" s="1" t="s">
        <v>13979</v>
      </c>
      <c r="C2747">
        <v>92724</v>
      </c>
      <c r="D2747">
        <f t="shared" si="42"/>
        <v>92724</v>
      </c>
    </row>
    <row r="2748" spans="1:4" ht="15" customHeight="1" x14ac:dyDescent="0.25">
      <c r="A2748" s="1" t="s">
        <v>13926</v>
      </c>
      <c r="B2748" s="1" t="s">
        <v>13925</v>
      </c>
      <c r="C2748">
        <v>368844</v>
      </c>
      <c r="D2748">
        <f t="shared" si="42"/>
        <v>368844</v>
      </c>
    </row>
    <row r="2749" spans="1:4" ht="15" customHeight="1" x14ac:dyDescent="0.25">
      <c r="A2749" s="1" t="s">
        <v>13978</v>
      </c>
      <c r="B2749" s="1" t="s">
        <v>13977</v>
      </c>
      <c r="C2749">
        <v>92724</v>
      </c>
      <c r="D2749">
        <f t="shared" si="42"/>
        <v>92724</v>
      </c>
    </row>
    <row r="2750" spans="1:4" ht="15" customHeight="1" x14ac:dyDescent="0.25">
      <c r="A2750" s="1" t="s">
        <v>13976</v>
      </c>
      <c r="B2750" s="1" t="s">
        <v>13975</v>
      </c>
      <c r="C2750">
        <v>164286</v>
      </c>
      <c r="D2750">
        <f t="shared" si="42"/>
        <v>164286</v>
      </c>
    </row>
    <row r="2751" spans="1:4" ht="15" customHeight="1" x14ac:dyDescent="0.25">
      <c r="A2751" s="1" t="s">
        <v>13974</v>
      </c>
      <c r="B2751" s="1" t="s">
        <v>13973</v>
      </c>
      <c r="C2751">
        <v>164286</v>
      </c>
      <c r="D2751">
        <f t="shared" si="42"/>
        <v>164286</v>
      </c>
    </row>
    <row r="2752" spans="1:4" ht="15" customHeight="1" x14ac:dyDescent="0.25">
      <c r="A2752" s="1" t="s">
        <v>6216</v>
      </c>
      <c r="B2752" s="1" t="s">
        <v>6215</v>
      </c>
      <c r="C2752">
        <v>12662</v>
      </c>
      <c r="D2752">
        <f t="shared" si="42"/>
        <v>12662</v>
      </c>
    </row>
    <row r="2753" spans="1:4" ht="15" customHeight="1" x14ac:dyDescent="0.25">
      <c r="A2753" s="1" t="s">
        <v>6214</v>
      </c>
      <c r="B2753" s="1" t="s">
        <v>6213</v>
      </c>
      <c r="C2753">
        <v>16067</v>
      </c>
      <c r="D2753">
        <f t="shared" si="42"/>
        <v>16067</v>
      </c>
    </row>
    <row r="2754" spans="1:4" ht="15" customHeight="1" x14ac:dyDescent="0.25">
      <c r="A2754" s="1" t="s">
        <v>6212</v>
      </c>
      <c r="B2754" s="1" t="s">
        <v>6211</v>
      </c>
      <c r="C2754">
        <v>17852</v>
      </c>
      <c r="D2754">
        <f t="shared" si="42"/>
        <v>17852</v>
      </c>
    </row>
    <row r="2755" spans="1:4" ht="15" customHeight="1" x14ac:dyDescent="0.25">
      <c r="A2755" s="1" t="s">
        <v>6210</v>
      </c>
      <c r="B2755" s="1" t="s">
        <v>6209</v>
      </c>
      <c r="C2755">
        <v>38560</v>
      </c>
      <c r="D2755">
        <f t="shared" si="42"/>
        <v>38560</v>
      </c>
    </row>
    <row r="2756" spans="1:4" ht="15" customHeight="1" x14ac:dyDescent="0.25">
      <c r="A2756" s="1" t="s">
        <v>6208</v>
      </c>
      <c r="B2756" s="1" t="s">
        <v>6207</v>
      </c>
      <c r="C2756">
        <v>66408</v>
      </c>
      <c r="D2756">
        <f t="shared" si="42"/>
        <v>66408</v>
      </c>
    </row>
    <row r="2757" spans="1:4" ht="15" customHeight="1" x14ac:dyDescent="0.25">
      <c r="A2757" s="1" t="s">
        <v>6036</v>
      </c>
      <c r="B2757" s="1" t="s">
        <v>6035</v>
      </c>
      <c r="C2757">
        <v>77787</v>
      </c>
      <c r="D2757">
        <f t="shared" si="42"/>
        <v>77787</v>
      </c>
    </row>
    <row r="2758" spans="1:4" ht="15" customHeight="1" x14ac:dyDescent="0.25">
      <c r="A2758" s="1" t="s">
        <v>6034</v>
      </c>
      <c r="B2758" s="1" t="s">
        <v>6033</v>
      </c>
      <c r="C2758">
        <v>165900</v>
      </c>
      <c r="D2758">
        <f t="shared" si="42"/>
        <v>165900</v>
      </c>
    </row>
    <row r="2759" spans="1:4" ht="15" customHeight="1" x14ac:dyDescent="0.25">
      <c r="A2759" s="1" t="s">
        <v>6032</v>
      </c>
      <c r="B2759" s="1" t="s">
        <v>6031</v>
      </c>
      <c r="C2759">
        <v>256356</v>
      </c>
      <c r="D2759">
        <f t="shared" ref="D2759:D2822" si="43">ROUND(C2759*(1-$B$3),0)</f>
        <v>256356</v>
      </c>
    </row>
    <row r="2760" spans="1:4" ht="15" customHeight="1" x14ac:dyDescent="0.25">
      <c r="A2760" s="1" t="s">
        <v>6206</v>
      </c>
      <c r="B2760" s="1" t="s">
        <v>6205</v>
      </c>
      <c r="C2760">
        <v>17074</v>
      </c>
      <c r="D2760">
        <f t="shared" si="43"/>
        <v>17074</v>
      </c>
    </row>
    <row r="2761" spans="1:4" ht="15" customHeight="1" x14ac:dyDescent="0.25">
      <c r="A2761" s="1" t="s">
        <v>6204</v>
      </c>
      <c r="B2761" s="1" t="s">
        <v>6203</v>
      </c>
      <c r="C2761">
        <v>27471</v>
      </c>
      <c r="D2761">
        <f t="shared" si="43"/>
        <v>27471</v>
      </c>
    </row>
    <row r="2762" spans="1:4" ht="15" customHeight="1" x14ac:dyDescent="0.25">
      <c r="A2762" s="1" t="s">
        <v>6202</v>
      </c>
      <c r="B2762" s="1" t="s">
        <v>6201</v>
      </c>
      <c r="C2762">
        <v>23922</v>
      </c>
      <c r="D2762">
        <f t="shared" si="43"/>
        <v>23922</v>
      </c>
    </row>
    <row r="2763" spans="1:4" ht="15" customHeight="1" x14ac:dyDescent="0.25">
      <c r="A2763" s="1" t="s">
        <v>6200</v>
      </c>
      <c r="B2763" s="1" t="s">
        <v>6199</v>
      </c>
      <c r="C2763">
        <v>64594</v>
      </c>
      <c r="D2763">
        <f t="shared" si="43"/>
        <v>64594</v>
      </c>
    </row>
    <row r="2764" spans="1:4" ht="15" customHeight="1" x14ac:dyDescent="0.25">
      <c r="A2764" s="1" t="s">
        <v>6198</v>
      </c>
      <c r="B2764" s="1" t="s">
        <v>6197</v>
      </c>
      <c r="C2764">
        <v>88187</v>
      </c>
      <c r="D2764">
        <f t="shared" si="43"/>
        <v>88187</v>
      </c>
    </row>
    <row r="2765" spans="1:4" ht="15" customHeight="1" x14ac:dyDescent="0.25">
      <c r="A2765" s="1" t="s">
        <v>6030</v>
      </c>
      <c r="B2765" s="1" t="s">
        <v>6029</v>
      </c>
      <c r="C2765">
        <v>107632</v>
      </c>
      <c r="D2765">
        <f t="shared" si="43"/>
        <v>107632</v>
      </c>
    </row>
    <row r="2766" spans="1:4" ht="15" customHeight="1" x14ac:dyDescent="0.25">
      <c r="A2766" s="1" t="s">
        <v>6028</v>
      </c>
      <c r="B2766" s="1" t="s">
        <v>6027</v>
      </c>
      <c r="C2766">
        <v>252960</v>
      </c>
      <c r="D2766">
        <f t="shared" si="43"/>
        <v>252960</v>
      </c>
    </row>
    <row r="2767" spans="1:4" ht="15" customHeight="1" x14ac:dyDescent="0.25">
      <c r="A2767" s="1" t="s">
        <v>6026</v>
      </c>
      <c r="B2767" s="1" t="s">
        <v>6025</v>
      </c>
      <c r="C2767">
        <v>343975</v>
      </c>
      <c r="D2767">
        <f t="shared" si="43"/>
        <v>343975</v>
      </c>
    </row>
    <row r="2768" spans="1:4" ht="15" customHeight="1" x14ac:dyDescent="0.25">
      <c r="A2768" s="1" t="s">
        <v>17073</v>
      </c>
      <c r="B2768" s="1" t="s">
        <v>17074</v>
      </c>
      <c r="C2768">
        <v>613609</v>
      </c>
      <c r="D2768">
        <f t="shared" si="43"/>
        <v>613609</v>
      </c>
    </row>
    <row r="2769" spans="1:4" ht="15" customHeight="1" x14ac:dyDescent="0.25">
      <c r="A2769" s="1" t="s">
        <v>17075</v>
      </c>
      <c r="B2769" s="1" t="s">
        <v>17076</v>
      </c>
      <c r="C2769">
        <v>577377</v>
      </c>
      <c r="D2769">
        <f t="shared" si="43"/>
        <v>577377</v>
      </c>
    </row>
    <row r="2770" spans="1:4" ht="15" customHeight="1" x14ac:dyDescent="0.25">
      <c r="A2770" s="1" t="s">
        <v>17077</v>
      </c>
      <c r="B2770" s="1" t="s">
        <v>17078</v>
      </c>
      <c r="C2770">
        <v>780893</v>
      </c>
      <c r="D2770">
        <f t="shared" si="43"/>
        <v>780893</v>
      </c>
    </row>
    <row r="2771" spans="1:4" ht="15" customHeight="1" x14ac:dyDescent="0.25">
      <c r="A2771" s="1" t="s">
        <v>17079</v>
      </c>
      <c r="B2771" s="1" t="s">
        <v>17080</v>
      </c>
      <c r="C2771">
        <v>724964</v>
      </c>
      <c r="D2771">
        <f t="shared" si="43"/>
        <v>724964</v>
      </c>
    </row>
    <row r="2772" spans="1:4" ht="15" customHeight="1" x14ac:dyDescent="0.25">
      <c r="A2772" s="1" t="s">
        <v>17081</v>
      </c>
      <c r="B2772" s="1" t="s">
        <v>17082</v>
      </c>
      <c r="C2772">
        <v>634427</v>
      </c>
      <c r="D2772">
        <f t="shared" si="43"/>
        <v>634427</v>
      </c>
    </row>
    <row r="2773" spans="1:4" ht="15" customHeight="1" x14ac:dyDescent="0.25">
      <c r="A2773" s="1" t="s">
        <v>17083</v>
      </c>
      <c r="B2773" s="1" t="s">
        <v>17084</v>
      </c>
      <c r="C2773">
        <v>1029298</v>
      </c>
      <c r="D2773">
        <f t="shared" si="43"/>
        <v>1029298</v>
      </c>
    </row>
    <row r="2774" spans="1:4" ht="15" customHeight="1" x14ac:dyDescent="0.25">
      <c r="A2774" s="1" t="s">
        <v>5911</v>
      </c>
      <c r="B2774" s="1" t="s">
        <v>13908</v>
      </c>
      <c r="C2774">
        <v>7089</v>
      </c>
      <c r="D2774">
        <f t="shared" si="43"/>
        <v>7089</v>
      </c>
    </row>
    <row r="2775" spans="1:4" ht="15" customHeight="1" x14ac:dyDescent="0.25">
      <c r="A2775" s="1" t="s">
        <v>5910</v>
      </c>
      <c r="B2775" s="1" t="s">
        <v>13907</v>
      </c>
      <c r="C2775">
        <v>7089</v>
      </c>
      <c r="D2775">
        <f t="shared" si="43"/>
        <v>7089</v>
      </c>
    </row>
    <row r="2776" spans="1:4" ht="15" customHeight="1" x14ac:dyDescent="0.25">
      <c r="A2776" s="1" t="s">
        <v>5909</v>
      </c>
      <c r="B2776" s="1" t="s">
        <v>13906</v>
      </c>
      <c r="C2776">
        <v>7089</v>
      </c>
      <c r="D2776">
        <f t="shared" si="43"/>
        <v>7089</v>
      </c>
    </row>
    <row r="2777" spans="1:4" ht="15" customHeight="1" x14ac:dyDescent="0.25">
      <c r="A2777" s="1" t="s">
        <v>5908</v>
      </c>
      <c r="B2777" s="1" t="s">
        <v>13905</v>
      </c>
      <c r="C2777">
        <v>7089</v>
      </c>
      <c r="D2777">
        <f t="shared" si="43"/>
        <v>7089</v>
      </c>
    </row>
    <row r="2778" spans="1:4" ht="15" customHeight="1" x14ac:dyDescent="0.25">
      <c r="A2778" s="1" t="s">
        <v>5907</v>
      </c>
      <c r="B2778" s="1" t="s">
        <v>13904</v>
      </c>
      <c r="C2778">
        <v>7089</v>
      </c>
      <c r="D2778">
        <f t="shared" si="43"/>
        <v>7089</v>
      </c>
    </row>
    <row r="2779" spans="1:4" ht="15" customHeight="1" x14ac:dyDescent="0.25">
      <c r="A2779" s="1" t="s">
        <v>13883</v>
      </c>
      <c r="B2779" s="1" t="s">
        <v>13882</v>
      </c>
      <c r="C2779">
        <v>13455</v>
      </c>
      <c r="D2779">
        <f t="shared" si="43"/>
        <v>13455</v>
      </c>
    </row>
    <row r="2780" spans="1:4" ht="15" customHeight="1" x14ac:dyDescent="0.25">
      <c r="A2780" s="1" t="s">
        <v>13903</v>
      </c>
      <c r="B2780" s="1" t="s">
        <v>13902</v>
      </c>
      <c r="C2780">
        <v>13455</v>
      </c>
      <c r="D2780">
        <f t="shared" si="43"/>
        <v>13455</v>
      </c>
    </row>
    <row r="2781" spans="1:4" ht="15" customHeight="1" x14ac:dyDescent="0.25">
      <c r="A2781" s="1" t="s">
        <v>13893</v>
      </c>
      <c r="B2781" s="1" t="s">
        <v>13892</v>
      </c>
      <c r="C2781">
        <v>13455</v>
      </c>
      <c r="D2781">
        <f t="shared" si="43"/>
        <v>13455</v>
      </c>
    </row>
    <row r="2782" spans="1:4" ht="15" customHeight="1" x14ac:dyDescent="0.25">
      <c r="A2782" s="1" t="s">
        <v>13873</v>
      </c>
      <c r="B2782" s="1" t="s">
        <v>13872</v>
      </c>
      <c r="C2782">
        <v>13455</v>
      </c>
      <c r="D2782">
        <f t="shared" si="43"/>
        <v>13455</v>
      </c>
    </row>
    <row r="2783" spans="1:4" ht="15" customHeight="1" x14ac:dyDescent="0.25">
      <c r="A2783" s="1" t="s">
        <v>6024</v>
      </c>
      <c r="B2783" s="1" t="s">
        <v>6023</v>
      </c>
      <c r="C2783">
        <v>5016</v>
      </c>
      <c r="D2783">
        <f t="shared" si="43"/>
        <v>5016</v>
      </c>
    </row>
    <row r="2784" spans="1:4" ht="15" customHeight="1" x14ac:dyDescent="0.25">
      <c r="A2784" s="1" t="s">
        <v>13881</v>
      </c>
      <c r="B2784" s="1" t="s">
        <v>13880</v>
      </c>
      <c r="C2784">
        <v>13455</v>
      </c>
      <c r="D2784">
        <f t="shared" si="43"/>
        <v>13455</v>
      </c>
    </row>
    <row r="2785" spans="1:4" ht="15" customHeight="1" x14ac:dyDescent="0.25">
      <c r="A2785" s="1" t="s">
        <v>13901</v>
      </c>
      <c r="B2785" s="1" t="s">
        <v>13900</v>
      </c>
      <c r="C2785">
        <v>13455</v>
      </c>
      <c r="D2785">
        <f t="shared" si="43"/>
        <v>13455</v>
      </c>
    </row>
    <row r="2786" spans="1:4" ht="15" customHeight="1" x14ac:dyDescent="0.25">
      <c r="A2786" s="1" t="s">
        <v>13891</v>
      </c>
      <c r="B2786" s="1" t="s">
        <v>13890</v>
      </c>
      <c r="C2786">
        <v>13455</v>
      </c>
      <c r="D2786">
        <f t="shared" si="43"/>
        <v>13455</v>
      </c>
    </row>
    <row r="2787" spans="1:4" ht="15" customHeight="1" x14ac:dyDescent="0.25">
      <c r="A2787" s="1" t="s">
        <v>13871</v>
      </c>
      <c r="B2787" s="1" t="s">
        <v>13870</v>
      </c>
      <c r="C2787">
        <v>13455</v>
      </c>
      <c r="D2787">
        <f t="shared" si="43"/>
        <v>13455</v>
      </c>
    </row>
    <row r="2788" spans="1:4" ht="15" customHeight="1" x14ac:dyDescent="0.25">
      <c r="A2788" s="1" t="s">
        <v>6022</v>
      </c>
      <c r="B2788" s="1" t="s">
        <v>6021</v>
      </c>
      <c r="C2788">
        <v>5016</v>
      </c>
      <c r="D2788">
        <f t="shared" si="43"/>
        <v>5016</v>
      </c>
    </row>
    <row r="2789" spans="1:4" ht="15" customHeight="1" x14ac:dyDescent="0.25">
      <c r="A2789" s="1" t="s">
        <v>13879</v>
      </c>
      <c r="B2789" s="1" t="s">
        <v>13878</v>
      </c>
      <c r="C2789">
        <v>13455</v>
      </c>
      <c r="D2789">
        <f t="shared" si="43"/>
        <v>13455</v>
      </c>
    </row>
    <row r="2790" spans="1:4" ht="15" customHeight="1" x14ac:dyDescent="0.25">
      <c r="A2790" s="1" t="s">
        <v>13899</v>
      </c>
      <c r="B2790" s="1" t="s">
        <v>13898</v>
      </c>
      <c r="C2790">
        <v>13455</v>
      </c>
      <c r="D2790">
        <f t="shared" si="43"/>
        <v>13455</v>
      </c>
    </row>
    <row r="2791" spans="1:4" ht="15" customHeight="1" x14ac:dyDescent="0.25">
      <c r="A2791" s="1" t="s">
        <v>13889</v>
      </c>
      <c r="B2791" s="1" t="s">
        <v>13888</v>
      </c>
      <c r="C2791">
        <v>13455</v>
      </c>
      <c r="D2791">
        <f t="shared" si="43"/>
        <v>13455</v>
      </c>
    </row>
    <row r="2792" spans="1:4" ht="15" customHeight="1" x14ac:dyDescent="0.25">
      <c r="A2792" s="1" t="s">
        <v>13869</v>
      </c>
      <c r="B2792" s="1" t="s">
        <v>13868</v>
      </c>
      <c r="C2792">
        <v>13455</v>
      </c>
      <c r="D2792">
        <f t="shared" si="43"/>
        <v>13455</v>
      </c>
    </row>
    <row r="2793" spans="1:4" ht="15" customHeight="1" x14ac:dyDescent="0.25">
      <c r="A2793" s="1" t="s">
        <v>6020</v>
      </c>
      <c r="B2793" s="1" t="s">
        <v>6019</v>
      </c>
      <c r="C2793">
        <v>5016</v>
      </c>
      <c r="D2793">
        <f t="shared" si="43"/>
        <v>5016</v>
      </c>
    </row>
    <row r="2794" spans="1:4" ht="15" customHeight="1" x14ac:dyDescent="0.25">
      <c r="A2794" s="1" t="s">
        <v>13877</v>
      </c>
      <c r="B2794" s="1" t="s">
        <v>13876</v>
      </c>
      <c r="C2794">
        <v>13455</v>
      </c>
      <c r="D2794">
        <f t="shared" si="43"/>
        <v>13455</v>
      </c>
    </row>
    <row r="2795" spans="1:4" ht="15" customHeight="1" x14ac:dyDescent="0.25">
      <c r="A2795" s="1" t="s">
        <v>13897</v>
      </c>
      <c r="B2795" s="1" t="s">
        <v>13896</v>
      </c>
      <c r="C2795">
        <v>13455</v>
      </c>
      <c r="D2795">
        <f t="shared" si="43"/>
        <v>13455</v>
      </c>
    </row>
    <row r="2796" spans="1:4" ht="15" customHeight="1" x14ac:dyDescent="0.25">
      <c r="A2796" s="1" t="s">
        <v>13887</v>
      </c>
      <c r="B2796" s="1" t="s">
        <v>13886</v>
      </c>
      <c r="C2796">
        <v>13455</v>
      </c>
      <c r="D2796">
        <f t="shared" si="43"/>
        <v>13455</v>
      </c>
    </row>
    <row r="2797" spans="1:4" ht="15" customHeight="1" x14ac:dyDescent="0.25">
      <c r="A2797" s="1" t="s">
        <v>13867</v>
      </c>
      <c r="B2797" s="1" t="s">
        <v>13866</v>
      </c>
      <c r="C2797">
        <v>13455</v>
      </c>
      <c r="D2797">
        <f t="shared" si="43"/>
        <v>13455</v>
      </c>
    </row>
    <row r="2798" spans="1:4" ht="15" customHeight="1" x14ac:dyDescent="0.25">
      <c r="A2798" s="1" t="s">
        <v>6018</v>
      </c>
      <c r="B2798" s="1" t="s">
        <v>6017</v>
      </c>
      <c r="C2798">
        <v>5016</v>
      </c>
      <c r="D2798">
        <f t="shared" si="43"/>
        <v>5016</v>
      </c>
    </row>
    <row r="2799" spans="1:4" ht="15" customHeight="1" x14ac:dyDescent="0.25">
      <c r="A2799" s="1" t="s">
        <v>13875</v>
      </c>
      <c r="B2799" s="1" t="s">
        <v>13874</v>
      </c>
      <c r="C2799">
        <v>13455</v>
      </c>
      <c r="D2799">
        <f t="shared" si="43"/>
        <v>13455</v>
      </c>
    </row>
    <row r="2800" spans="1:4" ht="15" customHeight="1" x14ac:dyDescent="0.25">
      <c r="A2800" s="1" t="s">
        <v>13895</v>
      </c>
      <c r="B2800" s="1" t="s">
        <v>13894</v>
      </c>
      <c r="C2800">
        <v>13455</v>
      </c>
      <c r="D2800">
        <f t="shared" si="43"/>
        <v>13455</v>
      </c>
    </row>
    <row r="2801" spans="1:4" ht="15" customHeight="1" x14ac:dyDescent="0.25">
      <c r="A2801" s="1" t="s">
        <v>13885</v>
      </c>
      <c r="B2801" s="1" t="s">
        <v>13884</v>
      </c>
      <c r="C2801">
        <v>13455</v>
      </c>
      <c r="D2801">
        <f t="shared" si="43"/>
        <v>13455</v>
      </c>
    </row>
    <row r="2802" spans="1:4" ht="15" customHeight="1" x14ac:dyDescent="0.25">
      <c r="A2802" s="1" t="s">
        <v>13865</v>
      </c>
      <c r="B2802" s="1" t="s">
        <v>13864</v>
      </c>
      <c r="C2802">
        <v>13455</v>
      </c>
      <c r="D2802">
        <f t="shared" si="43"/>
        <v>13455</v>
      </c>
    </row>
    <row r="2803" spans="1:4" ht="15" customHeight="1" x14ac:dyDescent="0.25">
      <c r="A2803" s="1" t="s">
        <v>6016</v>
      </c>
      <c r="B2803" s="1" t="s">
        <v>6015</v>
      </c>
      <c r="C2803">
        <v>5016</v>
      </c>
      <c r="D2803">
        <f t="shared" si="43"/>
        <v>5016</v>
      </c>
    </row>
    <row r="2804" spans="1:4" ht="15" customHeight="1" x14ac:dyDescent="0.25">
      <c r="A2804" s="1" t="s">
        <v>5923</v>
      </c>
      <c r="B2804" s="1" t="s">
        <v>13863</v>
      </c>
      <c r="C2804">
        <v>1685</v>
      </c>
      <c r="D2804">
        <f t="shared" si="43"/>
        <v>1685</v>
      </c>
    </row>
    <row r="2805" spans="1:4" ht="15" customHeight="1" x14ac:dyDescent="0.25">
      <c r="A2805" s="1" t="s">
        <v>5922</v>
      </c>
      <c r="B2805" s="1" t="s">
        <v>13862</v>
      </c>
      <c r="C2805">
        <v>1685</v>
      </c>
      <c r="D2805">
        <f t="shared" si="43"/>
        <v>1685</v>
      </c>
    </row>
    <row r="2806" spans="1:4" ht="15" customHeight="1" x14ac:dyDescent="0.25">
      <c r="A2806" s="1" t="s">
        <v>5921</v>
      </c>
      <c r="B2806" s="1" t="s">
        <v>13861</v>
      </c>
      <c r="C2806">
        <v>1685</v>
      </c>
      <c r="D2806">
        <f t="shared" si="43"/>
        <v>1685</v>
      </c>
    </row>
    <row r="2807" spans="1:4" ht="15" customHeight="1" x14ac:dyDescent="0.25">
      <c r="A2807" s="1" t="s">
        <v>5920</v>
      </c>
      <c r="B2807" s="1" t="s">
        <v>13860</v>
      </c>
      <c r="C2807">
        <v>1685</v>
      </c>
      <c r="D2807">
        <f t="shared" si="43"/>
        <v>1685</v>
      </c>
    </row>
    <row r="2808" spans="1:4" ht="15" customHeight="1" x14ac:dyDescent="0.25">
      <c r="A2808" s="1" t="s">
        <v>5919</v>
      </c>
      <c r="B2808" s="1" t="s">
        <v>13859</v>
      </c>
      <c r="C2808">
        <v>1685</v>
      </c>
      <c r="D2808">
        <f t="shared" si="43"/>
        <v>1685</v>
      </c>
    </row>
    <row r="2809" spans="1:4" ht="15" customHeight="1" x14ac:dyDescent="0.25">
      <c r="A2809" s="1" t="s">
        <v>5918</v>
      </c>
      <c r="B2809" s="1" t="s">
        <v>13858</v>
      </c>
      <c r="C2809">
        <v>1685</v>
      </c>
      <c r="D2809">
        <f t="shared" si="43"/>
        <v>1685</v>
      </c>
    </row>
    <row r="2810" spans="1:4" ht="15" customHeight="1" x14ac:dyDescent="0.25">
      <c r="A2810" s="1" t="s">
        <v>5917</v>
      </c>
      <c r="B2810" s="1" t="s">
        <v>13857</v>
      </c>
      <c r="C2810">
        <v>4237</v>
      </c>
      <c r="D2810">
        <f t="shared" si="43"/>
        <v>4237</v>
      </c>
    </row>
    <row r="2811" spans="1:4" ht="15" customHeight="1" x14ac:dyDescent="0.25">
      <c r="A2811" s="1" t="s">
        <v>5916</v>
      </c>
      <c r="B2811" s="1" t="s">
        <v>13856</v>
      </c>
      <c r="C2811">
        <v>5199</v>
      </c>
      <c r="D2811">
        <f t="shared" si="43"/>
        <v>5199</v>
      </c>
    </row>
    <row r="2812" spans="1:4" ht="15" customHeight="1" x14ac:dyDescent="0.25">
      <c r="A2812" s="1" t="s">
        <v>5915</v>
      </c>
      <c r="B2812" s="1" t="s">
        <v>13855</v>
      </c>
      <c r="C2812">
        <v>5199</v>
      </c>
      <c r="D2812">
        <f t="shared" si="43"/>
        <v>5199</v>
      </c>
    </row>
    <row r="2813" spans="1:4" ht="15" customHeight="1" x14ac:dyDescent="0.25">
      <c r="A2813" s="1" t="s">
        <v>5914</v>
      </c>
      <c r="B2813" s="1" t="s">
        <v>13854</v>
      </c>
      <c r="C2813">
        <v>5199</v>
      </c>
      <c r="D2813">
        <f t="shared" si="43"/>
        <v>5199</v>
      </c>
    </row>
    <row r="2814" spans="1:4" ht="15" customHeight="1" x14ac:dyDescent="0.25">
      <c r="A2814" s="1" t="s">
        <v>5913</v>
      </c>
      <c r="B2814" s="1" t="s">
        <v>13853</v>
      </c>
      <c r="C2814">
        <v>5199</v>
      </c>
      <c r="D2814">
        <f t="shared" si="43"/>
        <v>5199</v>
      </c>
    </row>
    <row r="2815" spans="1:4" ht="15" customHeight="1" x14ac:dyDescent="0.25">
      <c r="A2815" s="1" t="s">
        <v>5912</v>
      </c>
      <c r="B2815" s="1" t="s">
        <v>13852</v>
      </c>
      <c r="C2815">
        <v>5199</v>
      </c>
      <c r="D2815">
        <f t="shared" si="43"/>
        <v>5199</v>
      </c>
    </row>
    <row r="2816" spans="1:4" ht="15" customHeight="1" x14ac:dyDescent="0.25">
      <c r="A2816" s="1" t="s">
        <v>13851</v>
      </c>
      <c r="B2816" s="1" t="s">
        <v>13850</v>
      </c>
      <c r="C2816">
        <v>4949</v>
      </c>
      <c r="D2816">
        <f t="shared" si="43"/>
        <v>4949</v>
      </c>
    </row>
    <row r="2817" spans="1:4" ht="15" customHeight="1" x14ac:dyDescent="0.25">
      <c r="A2817" s="1" t="s">
        <v>13849</v>
      </c>
      <c r="B2817" s="1" t="s">
        <v>13848</v>
      </c>
      <c r="C2817">
        <v>4999</v>
      </c>
      <c r="D2817">
        <f t="shared" si="43"/>
        <v>4999</v>
      </c>
    </row>
    <row r="2818" spans="1:4" ht="15" customHeight="1" x14ac:dyDescent="0.25">
      <c r="A2818" s="1" t="s">
        <v>13847</v>
      </c>
      <c r="B2818" s="1" t="s">
        <v>13846</v>
      </c>
      <c r="C2818">
        <v>4999</v>
      </c>
      <c r="D2818">
        <f t="shared" si="43"/>
        <v>4999</v>
      </c>
    </row>
    <row r="2819" spans="1:4" ht="15" customHeight="1" x14ac:dyDescent="0.25">
      <c r="A2819" s="1" t="s">
        <v>13845</v>
      </c>
      <c r="B2819" s="1" t="s">
        <v>13844</v>
      </c>
      <c r="C2819">
        <v>4999</v>
      </c>
      <c r="D2819">
        <f t="shared" si="43"/>
        <v>4999</v>
      </c>
    </row>
    <row r="2820" spans="1:4" ht="15" customHeight="1" x14ac:dyDescent="0.25">
      <c r="A2820" s="1" t="s">
        <v>13843</v>
      </c>
      <c r="B2820" s="1" t="s">
        <v>13842</v>
      </c>
      <c r="C2820">
        <v>4999</v>
      </c>
      <c r="D2820">
        <f t="shared" si="43"/>
        <v>4999</v>
      </c>
    </row>
    <row r="2821" spans="1:4" ht="15" customHeight="1" x14ac:dyDescent="0.25">
      <c r="A2821" s="1" t="s">
        <v>13841</v>
      </c>
      <c r="B2821" s="1" t="s">
        <v>13840</v>
      </c>
      <c r="C2821">
        <v>4999</v>
      </c>
      <c r="D2821">
        <f t="shared" si="43"/>
        <v>4999</v>
      </c>
    </row>
    <row r="2822" spans="1:4" ht="15" customHeight="1" x14ac:dyDescent="0.25">
      <c r="A2822" s="1" t="s">
        <v>5861</v>
      </c>
      <c r="B2822" s="1" t="s">
        <v>13839</v>
      </c>
      <c r="C2822">
        <v>2062</v>
      </c>
      <c r="D2822">
        <f t="shared" si="43"/>
        <v>2062</v>
      </c>
    </row>
    <row r="2823" spans="1:4" ht="15" customHeight="1" x14ac:dyDescent="0.25">
      <c r="A2823" s="1" t="s">
        <v>5860</v>
      </c>
      <c r="B2823" s="1" t="s">
        <v>13838</v>
      </c>
      <c r="C2823">
        <v>1935</v>
      </c>
      <c r="D2823">
        <f t="shared" ref="D2823:D2886" si="44">ROUND(C2823*(1-$B$3),0)</f>
        <v>1935</v>
      </c>
    </row>
    <row r="2824" spans="1:4" ht="15" customHeight="1" x14ac:dyDescent="0.25">
      <c r="A2824" s="1" t="s">
        <v>5859</v>
      </c>
      <c r="B2824" s="1" t="s">
        <v>13837</v>
      </c>
      <c r="C2824">
        <v>1241</v>
      </c>
      <c r="D2824">
        <f t="shared" si="44"/>
        <v>1241</v>
      </c>
    </row>
    <row r="2825" spans="1:4" ht="15" customHeight="1" x14ac:dyDescent="0.25">
      <c r="A2825" s="1" t="s">
        <v>5876</v>
      </c>
      <c r="B2825" s="1" t="s">
        <v>13836</v>
      </c>
      <c r="C2825">
        <v>4506</v>
      </c>
      <c r="D2825">
        <f t="shared" si="44"/>
        <v>4506</v>
      </c>
    </row>
    <row r="2826" spans="1:4" ht="15" customHeight="1" x14ac:dyDescent="0.25">
      <c r="A2826" s="1" t="s">
        <v>5875</v>
      </c>
      <c r="B2826" s="1" t="s">
        <v>17085</v>
      </c>
      <c r="C2826">
        <v>6760</v>
      </c>
      <c r="D2826">
        <f t="shared" si="44"/>
        <v>6760</v>
      </c>
    </row>
    <row r="2827" spans="1:4" ht="15" customHeight="1" x14ac:dyDescent="0.25">
      <c r="A2827" s="1" t="s">
        <v>5772</v>
      </c>
      <c r="B2827" s="1" t="s">
        <v>5771</v>
      </c>
      <c r="C2827">
        <v>2695</v>
      </c>
      <c r="D2827">
        <f t="shared" si="44"/>
        <v>2695</v>
      </c>
    </row>
    <row r="2828" spans="1:4" ht="15" customHeight="1" x14ac:dyDescent="0.25">
      <c r="A2828" s="1" t="s">
        <v>13835</v>
      </c>
      <c r="B2828" s="1" t="s">
        <v>13834</v>
      </c>
      <c r="C2828">
        <v>660076</v>
      </c>
      <c r="D2828">
        <f t="shared" si="44"/>
        <v>660076</v>
      </c>
    </row>
    <row r="2829" spans="1:4" ht="15" customHeight="1" x14ac:dyDescent="0.25">
      <c r="A2829" s="1" t="s">
        <v>5906</v>
      </c>
      <c r="B2829" s="1" t="s">
        <v>13833</v>
      </c>
      <c r="C2829">
        <v>1064</v>
      </c>
      <c r="D2829">
        <f t="shared" si="44"/>
        <v>1064</v>
      </c>
    </row>
    <row r="2830" spans="1:4" ht="15" customHeight="1" x14ac:dyDescent="0.25">
      <c r="A2830" s="1" t="s">
        <v>5905</v>
      </c>
      <c r="B2830" s="1" t="s">
        <v>13832</v>
      </c>
      <c r="C2830">
        <v>1489</v>
      </c>
      <c r="D2830">
        <f t="shared" si="44"/>
        <v>1489</v>
      </c>
    </row>
    <row r="2831" spans="1:4" ht="15" customHeight="1" x14ac:dyDescent="0.25">
      <c r="A2831" s="1" t="s">
        <v>5904</v>
      </c>
      <c r="B2831" s="1" t="s">
        <v>13831</v>
      </c>
      <c r="C2831">
        <v>2126</v>
      </c>
      <c r="D2831">
        <f t="shared" si="44"/>
        <v>2126</v>
      </c>
    </row>
    <row r="2832" spans="1:4" ht="15" customHeight="1" x14ac:dyDescent="0.25">
      <c r="A2832" s="1" t="s">
        <v>5903</v>
      </c>
      <c r="B2832" s="1" t="s">
        <v>13830</v>
      </c>
      <c r="C2832">
        <v>2551</v>
      </c>
      <c r="D2832">
        <f t="shared" si="44"/>
        <v>2551</v>
      </c>
    </row>
    <row r="2833" spans="1:4" ht="15" customHeight="1" x14ac:dyDescent="0.25">
      <c r="A2833" s="1" t="s">
        <v>5902</v>
      </c>
      <c r="B2833" s="1" t="s">
        <v>13829</v>
      </c>
      <c r="C2833">
        <v>54518</v>
      </c>
      <c r="D2833">
        <f t="shared" si="44"/>
        <v>54518</v>
      </c>
    </row>
    <row r="2834" spans="1:4" ht="15" customHeight="1" x14ac:dyDescent="0.25">
      <c r="A2834" s="1" t="s">
        <v>5901</v>
      </c>
      <c r="B2834" s="1" t="s">
        <v>13828</v>
      </c>
      <c r="C2834">
        <v>54518</v>
      </c>
      <c r="D2834">
        <f t="shared" si="44"/>
        <v>54518</v>
      </c>
    </row>
    <row r="2835" spans="1:4" ht="15" customHeight="1" x14ac:dyDescent="0.25">
      <c r="A2835" s="1" t="s">
        <v>5900</v>
      </c>
      <c r="B2835" s="1" t="s">
        <v>13827</v>
      </c>
      <c r="C2835">
        <v>54518</v>
      </c>
      <c r="D2835">
        <f t="shared" si="44"/>
        <v>54518</v>
      </c>
    </row>
    <row r="2836" spans="1:4" ht="15" customHeight="1" x14ac:dyDescent="0.25">
      <c r="A2836" s="1" t="s">
        <v>5899</v>
      </c>
      <c r="B2836" s="1" t="s">
        <v>13826</v>
      </c>
      <c r="C2836">
        <v>54518</v>
      </c>
      <c r="D2836">
        <f t="shared" si="44"/>
        <v>54518</v>
      </c>
    </row>
    <row r="2837" spans="1:4" ht="15" customHeight="1" x14ac:dyDescent="0.25">
      <c r="A2837" s="1" t="s">
        <v>5898</v>
      </c>
      <c r="B2837" s="1" t="s">
        <v>13825</v>
      </c>
      <c r="C2837">
        <v>54518</v>
      </c>
      <c r="D2837">
        <f t="shared" si="44"/>
        <v>54518</v>
      </c>
    </row>
    <row r="2838" spans="1:4" ht="15" customHeight="1" x14ac:dyDescent="0.25">
      <c r="A2838" s="1" t="s">
        <v>5897</v>
      </c>
      <c r="B2838" s="1" t="s">
        <v>13824</v>
      </c>
      <c r="C2838">
        <v>54518</v>
      </c>
      <c r="D2838">
        <f t="shared" si="44"/>
        <v>54518</v>
      </c>
    </row>
    <row r="2839" spans="1:4" ht="15" customHeight="1" x14ac:dyDescent="0.25">
      <c r="A2839" s="1" t="s">
        <v>5896</v>
      </c>
      <c r="B2839" s="1" t="s">
        <v>13823</v>
      </c>
      <c r="C2839">
        <v>54518</v>
      </c>
      <c r="D2839">
        <f t="shared" si="44"/>
        <v>54518</v>
      </c>
    </row>
    <row r="2840" spans="1:4" ht="15" customHeight="1" x14ac:dyDescent="0.25">
      <c r="A2840" s="1" t="s">
        <v>5895</v>
      </c>
      <c r="B2840" s="1" t="s">
        <v>13822</v>
      </c>
      <c r="C2840">
        <v>54518</v>
      </c>
      <c r="D2840">
        <f t="shared" si="44"/>
        <v>54518</v>
      </c>
    </row>
    <row r="2841" spans="1:4" ht="15" customHeight="1" x14ac:dyDescent="0.25">
      <c r="A2841" s="1" t="s">
        <v>5894</v>
      </c>
      <c r="B2841" s="1" t="s">
        <v>13821</v>
      </c>
      <c r="C2841">
        <v>54518</v>
      </c>
      <c r="D2841">
        <f t="shared" si="44"/>
        <v>54518</v>
      </c>
    </row>
    <row r="2842" spans="1:4" ht="15" customHeight="1" x14ac:dyDescent="0.25">
      <c r="A2842" s="1" t="s">
        <v>5893</v>
      </c>
      <c r="B2842" s="1" t="s">
        <v>13820</v>
      </c>
      <c r="C2842">
        <v>54518</v>
      </c>
      <c r="D2842">
        <f t="shared" si="44"/>
        <v>54518</v>
      </c>
    </row>
    <row r="2843" spans="1:4" ht="15" customHeight="1" x14ac:dyDescent="0.25">
      <c r="A2843" s="1" t="s">
        <v>5892</v>
      </c>
      <c r="B2843" s="1" t="s">
        <v>13819</v>
      </c>
      <c r="C2843">
        <v>1956</v>
      </c>
      <c r="D2843">
        <f t="shared" si="44"/>
        <v>1956</v>
      </c>
    </row>
    <row r="2844" spans="1:4" ht="15" customHeight="1" x14ac:dyDescent="0.25">
      <c r="A2844" s="1" t="s">
        <v>5884</v>
      </c>
      <c r="B2844" s="1" t="s">
        <v>13818</v>
      </c>
      <c r="C2844">
        <v>6907</v>
      </c>
      <c r="D2844">
        <f t="shared" si="44"/>
        <v>6907</v>
      </c>
    </row>
    <row r="2845" spans="1:4" ht="15" customHeight="1" x14ac:dyDescent="0.25">
      <c r="A2845" s="1" t="s">
        <v>5891</v>
      </c>
      <c r="B2845" s="1" t="s">
        <v>17086</v>
      </c>
      <c r="C2845">
        <v>8947</v>
      </c>
      <c r="D2845">
        <f t="shared" si="44"/>
        <v>8947</v>
      </c>
    </row>
    <row r="2846" spans="1:4" ht="15" customHeight="1" x14ac:dyDescent="0.25">
      <c r="A2846" s="1" t="s">
        <v>5890</v>
      </c>
      <c r="B2846" s="1" t="s">
        <v>17087</v>
      </c>
      <c r="C2846">
        <v>9353</v>
      </c>
      <c r="D2846">
        <f t="shared" si="44"/>
        <v>9353</v>
      </c>
    </row>
    <row r="2847" spans="1:4" ht="15" customHeight="1" x14ac:dyDescent="0.25">
      <c r="A2847" s="1" t="s">
        <v>5887</v>
      </c>
      <c r="B2847" s="1" t="s">
        <v>17088</v>
      </c>
      <c r="C2847">
        <v>8077</v>
      </c>
      <c r="D2847">
        <f t="shared" si="44"/>
        <v>8077</v>
      </c>
    </row>
    <row r="2848" spans="1:4" ht="15" customHeight="1" x14ac:dyDescent="0.25">
      <c r="A2848" s="1" t="s">
        <v>5886</v>
      </c>
      <c r="B2848" s="1" t="s">
        <v>17089</v>
      </c>
      <c r="C2848">
        <v>10449</v>
      </c>
      <c r="D2848">
        <f t="shared" si="44"/>
        <v>10449</v>
      </c>
    </row>
    <row r="2849" spans="1:4" ht="15" customHeight="1" x14ac:dyDescent="0.25">
      <c r="A2849" s="1" t="s">
        <v>5889</v>
      </c>
      <c r="B2849" s="1" t="s">
        <v>13817</v>
      </c>
      <c r="C2849">
        <v>9353</v>
      </c>
      <c r="D2849">
        <f t="shared" si="44"/>
        <v>9353</v>
      </c>
    </row>
    <row r="2850" spans="1:4" ht="15" customHeight="1" x14ac:dyDescent="0.25">
      <c r="A2850" s="1" t="s">
        <v>5888</v>
      </c>
      <c r="B2850" s="1" t="s">
        <v>17090</v>
      </c>
      <c r="C2850">
        <v>9353</v>
      </c>
      <c r="D2850">
        <f t="shared" si="44"/>
        <v>9353</v>
      </c>
    </row>
    <row r="2851" spans="1:4" ht="15" customHeight="1" x14ac:dyDescent="0.25">
      <c r="A2851" s="1" t="s">
        <v>5885</v>
      </c>
      <c r="B2851" s="1" t="s">
        <v>17091</v>
      </c>
      <c r="C2851">
        <v>8953</v>
      </c>
      <c r="D2851">
        <f t="shared" si="44"/>
        <v>8953</v>
      </c>
    </row>
    <row r="2852" spans="1:4" ht="15" customHeight="1" x14ac:dyDescent="0.25">
      <c r="A2852" s="1" t="s">
        <v>5883</v>
      </c>
      <c r="B2852" s="1" t="s">
        <v>17092</v>
      </c>
      <c r="C2852">
        <v>9582</v>
      </c>
      <c r="D2852">
        <f t="shared" si="44"/>
        <v>9582</v>
      </c>
    </row>
    <row r="2853" spans="1:4" ht="15" customHeight="1" x14ac:dyDescent="0.25">
      <c r="A2853" s="1" t="s">
        <v>5882</v>
      </c>
      <c r="B2853" s="1" t="s">
        <v>13816</v>
      </c>
      <c r="C2853">
        <v>16133</v>
      </c>
      <c r="D2853">
        <f t="shared" si="44"/>
        <v>16133</v>
      </c>
    </row>
    <row r="2854" spans="1:4" ht="15" customHeight="1" x14ac:dyDescent="0.25">
      <c r="A2854" s="1" t="s">
        <v>5881</v>
      </c>
      <c r="B2854" s="1" t="s">
        <v>13815</v>
      </c>
      <c r="C2854">
        <v>16133</v>
      </c>
      <c r="D2854">
        <f t="shared" si="44"/>
        <v>16133</v>
      </c>
    </row>
    <row r="2855" spans="1:4" ht="15" customHeight="1" x14ac:dyDescent="0.25">
      <c r="A2855" s="1" t="s">
        <v>5880</v>
      </c>
      <c r="B2855" s="1" t="s">
        <v>13814</v>
      </c>
      <c r="C2855">
        <v>8502</v>
      </c>
      <c r="D2855">
        <f t="shared" si="44"/>
        <v>8502</v>
      </c>
    </row>
    <row r="2856" spans="1:4" ht="15" customHeight="1" x14ac:dyDescent="0.25">
      <c r="A2856" s="1" t="s">
        <v>5879</v>
      </c>
      <c r="B2856" s="1" t="s">
        <v>13813</v>
      </c>
      <c r="C2856">
        <v>8502</v>
      </c>
      <c r="D2856">
        <f t="shared" si="44"/>
        <v>8502</v>
      </c>
    </row>
    <row r="2857" spans="1:4" ht="15" customHeight="1" x14ac:dyDescent="0.25">
      <c r="A2857" s="1" t="s">
        <v>5878</v>
      </c>
      <c r="B2857" s="1" t="s">
        <v>13812</v>
      </c>
      <c r="C2857">
        <v>8502</v>
      </c>
      <c r="D2857">
        <f t="shared" si="44"/>
        <v>8502</v>
      </c>
    </row>
    <row r="2858" spans="1:4" ht="15" customHeight="1" x14ac:dyDescent="0.25">
      <c r="A2858" s="1" t="s">
        <v>5877</v>
      </c>
      <c r="B2858" s="1" t="s">
        <v>13811</v>
      </c>
      <c r="C2858">
        <v>12753</v>
      </c>
      <c r="D2858">
        <f t="shared" si="44"/>
        <v>12753</v>
      </c>
    </row>
    <row r="2859" spans="1:4" ht="15" customHeight="1" x14ac:dyDescent="0.25">
      <c r="A2859" s="1" t="s">
        <v>5874</v>
      </c>
      <c r="B2859" s="1" t="s">
        <v>13810</v>
      </c>
      <c r="C2859">
        <v>1789</v>
      </c>
      <c r="D2859">
        <f t="shared" si="44"/>
        <v>1789</v>
      </c>
    </row>
    <row r="2860" spans="1:4" ht="15" customHeight="1" x14ac:dyDescent="0.25">
      <c r="A2860" s="1" t="s">
        <v>5873</v>
      </c>
      <c r="B2860" s="1" t="s">
        <v>13809</v>
      </c>
      <c r="C2860">
        <v>1276</v>
      </c>
      <c r="D2860">
        <f t="shared" si="44"/>
        <v>1276</v>
      </c>
    </row>
    <row r="2861" spans="1:4" ht="15" customHeight="1" x14ac:dyDescent="0.25">
      <c r="A2861" s="1" t="s">
        <v>5872</v>
      </c>
      <c r="B2861" s="1" t="s">
        <v>13808</v>
      </c>
      <c r="C2861">
        <v>2126</v>
      </c>
      <c r="D2861">
        <f t="shared" si="44"/>
        <v>2126</v>
      </c>
    </row>
    <row r="2862" spans="1:4" ht="15" customHeight="1" x14ac:dyDescent="0.25">
      <c r="A2862" s="1" t="s">
        <v>5871</v>
      </c>
      <c r="B2862" s="1" t="s">
        <v>13807</v>
      </c>
      <c r="C2862">
        <v>851</v>
      </c>
      <c r="D2862">
        <f t="shared" si="44"/>
        <v>851</v>
      </c>
    </row>
    <row r="2863" spans="1:4" ht="15" customHeight="1" x14ac:dyDescent="0.25">
      <c r="A2863" s="1" t="s">
        <v>5870</v>
      </c>
      <c r="B2863" s="1" t="s">
        <v>13806</v>
      </c>
      <c r="C2863">
        <v>1276</v>
      </c>
      <c r="D2863">
        <f t="shared" si="44"/>
        <v>1276</v>
      </c>
    </row>
    <row r="2864" spans="1:4" ht="15" customHeight="1" x14ac:dyDescent="0.25">
      <c r="A2864" s="1" t="s">
        <v>5869</v>
      </c>
      <c r="B2864" s="1" t="s">
        <v>13805</v>
      </c>
      <c r="C2864">
        <v>816</v>
      </c>
      <c r="D2864">
        <f t="shared" si="44"/>
        <v>816</v>
      </c>
    </row>
    <row r="2865" spans="1:4" ht="15" customHeight="1" x14ac:dyDescent="0.25">
      <c r="A2865" s="1" t="s">
        <v>5868</v>
      </c>
      <c r="B2865" s="1" t="s">
        <v>13804</v>
      </c>
      <c r="C2865">
        <v>1071</v>
      </c>
      <c r="D2865">
        <f t="shared" si="44"/>
        <v>1071</v>
      </c>
    </row>
    <row r="2866" spans="1:4" ht="15" customHeight="1" x14ac:dyDescent="0.25">
      <c r="A2866" s="1" t="s">
        <v>5867</v>
      </c>
      <c r="B2866" s="1" t="s">
        <v>13803</v>
      </c>
      <c r="C2866">
        <v>226</v>
      </c>
      <c r="D2866">
        <f t="shared" si="44"/>
        <v>226</v>
      </c>
    </row>
    <row r="2867" spans="1:4" ht="15" customHeight="1" x14ac:dyDescent="0.25">
      <c r="A2867" s="1" t="s">
        <v>5866</v>
      </c>
      <c r="B2867" s="1" t="s">
        <v>13802</v>
      </c>
      <c r="C2867">
        <v>3172</v>
      </c>
      <c r="D2867">
        <f t="shared" si="44"/>
        <v>3172</v>
      </c>
    </row>
    <row r="2868" spans="1:4" ht="15" customHeight="1" x14ac:dyDescent="0.25">
      <c r="A2868" s="1" t="s">
        <v>5865</v>
      </c>
      <c r="B2868" s="1" t="s">
        <v>13801</v>
      </c>
      <c r="C2868">
        <v>8409</v>
      </c>
      <c r="D2868">
        <f t="shared" si="44"/>
        <v>8409</v>
      </c>
    </row>
    <row r="2869" spans="1:4" ht="15" customHeight="1" x14ac:dyDescent="0.25">
      <c r="A2869" s="1" t="s">
        <v>5858</v>
      </c>
      <c r="B2869" s="1" t="s">
        <v>13800</v>
      </c>
      <c r="C2869">
        <v>11214</v>
      </c>
      <c r="D2869">
        <f t="shared" si="44"/>
        <v>11214</v>
      </c>
    </row>
    <row r="2870" spans="1:4" ht="15" customHeight="1" x14ac:dyDescent="0.25">
      <c r="A2870" s="1" t="s">
        <v>5864</v>
      </c>
      <c r="B2870" s="1" t="s">
        <v>13799</v>
      </c>
      <c r="C2870">
        <v>8464</v>
      </c>
      <c r="D2870">
        <f t="shared" si="44"/>
        <v>8464</v>
      </c>
    </row>
    <row r="2871" spans="1:4" ht="15" customHeight="1" x14ac:dyDescent="0.25">
      <c r="A2871" s="1" t="s">
        <v>5857</v>
      </c>
      <c r="B2871" s="1" t="s">
        <v>13798</v>
      </c>
      <c r="C2871">
        <v>10492</v>
      </c>
      <c r="D2871">
        <f t="shared" si="44"/>
        <v>10492</v>
      </c>
    </row>
    <row r="2872" spans="1:4" ht="15" customHeight="1" x14ac:dyDescent="0.25">
      <c r="A2872" s="1" t="s">
        <v>5863</v>
      </c>
      <c r="B2872" s="1" t="s">
        <v>13797</v>
      </c>
      <c r="C2872">
        <v>4609</v>
      </c>
      <c r="D2872">
        <f t="shared" si="44"/>
        <v>4609</v>
      </c>
    </row>
    <row r="2873" spans="1:4" ht="15" customHeight="1" x14ac:dyDescent="0.25">
      <c r="A2873" s="1" t="s">
        <v>5862</v>
      </c>
      <c r="B2873" s="1" t="s">
        <v>13796</v>
      </c>
      <c r="C2873">
        <v>5820</v>
      </c>
      <c r="D2873">
        <f t="shared" si="44"/>
        <v>5820</v>
      </c>
    </row>
    <row r="2874" spans="1:4" ht="15" customHeight="1" x14ac:dyDescent="0.25">
      <c r="A2874" s="1" t="s">
        <v>5856</v>
      </c>
      <c r="B2874" s="1" t="s">
        <v>13795</v>
      </c>
      <c r="C2874">
        <v>1276</v>
      </c>
      <c r="D2874">
        <f t="shared" si="44"/>
        <v>1276</v>
      </c>
    </row>
    <row r="2875" spans="1:4" ht="15" customHeight="1" x14ac:dyDescent="0.25">
      <c r="A2875" s="1" t="s">
        <v>5855</v>
      </c>
      <c r="B2875" s="1" t="s">
        <v>13794</v>
      </c>
      <c r="C2875">
        <v>1701</v>
      </c>
      <c r="D2875">
        <f t="shared" si="44"/>
        <v>1701</v>
      </c>
    </row>
    <row r="2876" spans="1:4" ht="15" customHeight="1" x14ac:dyDescent="0.25">
      <c r="A2876" s="1" t="s">
        <v>5854</v>
      </c>
      <c r="B2876" s="1" t="s">
        <v>13793</v>
      </c>
      <c r="C2876">
        <v>6760</v>
      </c>
      <c r="D2876">
        <f t="shared" si="44"/>
        <v>6760</v>
      </c>
    </row>
    <row r="2877" spans="1:4" ht="15" customHeight="1" x14ac:dyDescent="0.25">
      <c r="A2877" s="1" t="s">
        <v>5853</v>
      </c>
      <c r="B2877" s="1" t="s">
        <v>13792</v>
      </c>
      <c r="C2877">
        <v>9012</v>
      </c>
      <c r="D2877">
        <f t="shared" si="44"/>
        <v>9012</v>
      </c>
    </row>
    <row r="2878" spans="1:4" ht="15" customHeight="1" x14ac:dyDescent="0.25">
      <c r="A2878" s="1" t="s">
        <v>5852</v>
      </c>
      <c r="B2878" s="1" t="s">
        <v>13791</v>
      </c>
      <c r="C2878">
        <v>80768</v>
      </c>
      <c r="D2878">
        <f t="shared" si="44"/>
        <v>80768</v>
      </c>
    </row>
    <row r="2879" spans="1:4" ht="15" customHeight="1" x14ac:dyDescent="0.25">
      <c r="A2879" s="1" t="s">
        <v>5850</v>
      </c>
      <c r="B2879" s="1" t="s">
        <v>13790</v>
      </c>
      <c r="C2879">
        <v>80768</v>
      </c>
      <c r="D2879">
        <f t="shared" si="44"/>
        <v>80768</v>
      </c>
    </row>
    <row r="2880" spans="1:4" ht="15" customHeight="1" x14ac:dyDescent="0.25">
      <c r="A2880" s="1" t="s">
        <v>5843</v>
      </c>
      <c r="B2880" s="1" t="s">
        <v>13789</v>
      </c>
      <c r="C2880">
        <v>80768</v>
      </c>
      <c r="D2880">
        <f t="shared" si="44"/>
        <v>80768</v>
      </c>
    </row>
    <row r="2881" spans="1:4" ht="15" customHeight="1" x14ac:dyDescent="0.25">
      <c r="A2881" s="1" t="s">
        <v>5849</v>
      </c>
      <c r="B2881" s="1" t="s">
        <v>13788</v>
      </c>
      <c r="C2881">
        <v>80768</v>
      </c>
      <c r="D2881">
        <f t="shared" si="44"/>
        <v>80768</v>
      </c>
    </row>
    <row r="2882" spans="1:4" ht="15" customHeight="1" x14ac:dyDescent="0.25">
      <c r="A2882" s="1" t="s">
        <v>5848</v>
      </c>
      <c r="B2882" s="1" t="s">
        <v>13787</v>
      </c>
      <c r="C2882">
        <v>80768</v>
      </c>
      <c r="D2882">
        <f t="shared" si="44"/>
        <v>80768</v>
      </c>
    </row>
    <row r="2883" spans="1:4" ht="15" customHeight="1" x14ac:dyDescent="0.25">
      <c r="A2883" s="1" t="s">
        <v>5851</v>
      </c>
      <c r="B2883" s="1" t="s">
        <v>13786</v>
      </c>
      <c r="C2883">
        <v>80768</v>
      </c>
      <c r="D2883">
        <f t="shared" si="44"/>
        <v>80768</v>
      </c>
    </row>
    <row r="2884" spans="1:4" ht="15" customHeight="1" x14ac:dyDescent="0.25">
      <c r="A2884" s="1" t="s">
        <v>5847</v>
      </c>
      <c r="B2884" s="1" t="s">
        <v>13785</v>
      </c>
      <c r="C2884">
        <v>80768</v>
      </c>
      <c r="D2884">
        <f t="shared" si="44"/>
        <v>80768</v>
      </c>
    </row>
    <row r="2885" spans="1:4" ht="15" customHeight="1" x14ac:dyDescent="0.25">
      <c r="A2885" s="1" t="s">
        <v>5846</v>
      </c>
      <c r="B2885" s="1" t="s">
        <v>13784</v>
      </c>
      <c r="C2885">
        <v>80768</v>
      </c>
      <c r="D2885">
        <f t="shared" si="44"/>
        <v>80768</v>
      </c>
    </row>
    <row r="2886" spans="1:4" ht="15" customHeight="1" x14ac:dyDescent="0.25">
      <c r="A2886" s="1" t="s">
        <v>5845</v>
      </c>
      <c r="B2886" s="1" t="s">
        <v>13783</v>
      </c>
      <c r="C2886">
        <v>80768</v>
      </c>
      <c r="D2886">
        <f t="shared" si="44"/>
        <v>80768</v>
      </c>
    </row>
    <row r="2887" spans="1:4" ht="15" customHeight="1" x14ac:dyDescent="0.25">
      <c r="A2887" s="1" t="s">
        <v>5844</v>
      </c>
      <c r="B2887" s="1" t="s">
        <v>13782</v>
      </c>
      <c r="C2887">
        <v>80768</v>
      </c>
      <c r="D2887">
        <f t="shared" ref="D2887:D2950" si="45">ROUND(C2887*(1-$B$3),0)</f>
        <v>80768</v>
      </c>
    </row>
    <row r="2888" spans="1:4" ht="15" customHeight="1" x14ac:dyDescent="0.25">
      <c r="A2888" s="1" t="s">
        <v>5842</v>
      </c>
      <c r="B2888" s="1" t="s">
        <v>13781</v>
      </c>
      <c r="C2888">
        <v>11235</v>
      </c>
      <c r="D2888">
        <f t="shared" si="45"/>
        <v>11235</v>
      </c>
    </row>
    <row r="2889" spans="1:4" ht="15" customHeight="1" x14ac:dyDescent="0.25">
      <c r="A2889" s="1" t="s">
        <v>5841</v>
      </c>
      <c r="B2889" s="1" t="s">
        <v>17093</v>
      </c>
      <c r="C2889">
        <v>13361</v>
      </c>
      <c r="D2889">
        <f t="shared" si="45"/>
        <v>13361</v>
      </c>
    </row>
    <row r="2890" spans="1:4" ht="15" customHeight="1" x14ac:dyDescent="0.25">
      <c r="A2890" s="1" t="s">
        <v>5838</v>
      </c>
      <c r="B2890" s="1" t="s">
        <v>17094</v>
      </c>
      <c r="C2890">
        <v>13777</v>
      </c>
      <c r="D2890">
        <f t="shared" si="45"/>
        <v>13777</v>
      </c>
    </row>
    <row r="2891" spans="1:4" ht="15" customHeight="1" x14ac:dyDescent="0.25">
      <c r="A2891" s="1" t="s">
        <v>5839</v>
      </c>
      <c r="B2891" s="1" t="s">
        <v>17095</v>
      </c>
      <c r="C2891">
        <v>14357</v>
      </c>
      <c r="D2891">
        <f t="shared" si="45"/>
        <v>14357</v>
      </c>
    </row>
    <row r="2892" spans="1:4" ht="15" customHeight="1" x14ac:dyDescent="0.25">
      <c r="A2892" s="1" t="s">
        <v>5840</v>
      </c>
      <c r="B2892" s="1" t="s">
        <v>13780</v>
      </c>
      <c r="C2892">
        <v>9601</v>
      </c>
      <c r="D2892">
        <f t="shared" si="45"/>
        <v>9601</v>
      </c>
    </row>
    <row r="2893" spans="1:4" ht="15" customHeight="1" x14ac:dyDescent="0.25">
      <c r="A2893" s="1" t="s">
        <v>5837</v>
      </c>
      <c r="B2893" s="1" t="s">
        <v>17096</v>
      </c>
      <c r="C2893">
        <v>9353</v>
      </c>
      <c r="D2893">
        <f t="shared" si="45"/>
        <v>9353</v>
      </c>
    </row>
    <row r="2894" spans="1:4" ht="15" customHeight="1" x14ac:dyDescent="0.25">
      <c r="A2894" s="1" t="s">
        <v>5836</v>
      </c>
      <c r="B2894" s="1" t="s">
        <v>17097</v>
      </c>
      <c r="C2894">
        <v>10130</v>
      </c>
      <c r="D2894">
        <f t="shared" si="45"/>
        <v>10130</v>
      </c>
    </row>
    <row r="2895" spans="1:4" ht="15" customHeight="1" x14ac:dyDescent="0.25">
      <c r="A2895" s="1" t="s">
        <v>5835</v>
      </c>
      <c r="B2895" s="1" t="s">
        <v>17098</v>
      </c>
      <c r="C2895">
        <v>11181</v>
      </c>
      <c r="D2895">
        <f t="shared" si="45"/>
        <v>11181</v>
      </c>
    </row>
    <row r="2896" spans="1:4" ht="15" customHeight="1" x14ac:dyDescent="0.25">
      <c r="A2896" s="1" t="s">
        <v>5834</v>
      </c>
      <c r="B2896" s="1" t="s">
        <v>13779</v>
      </c>
      <c r="C2896">
        <v>16133</v>
      </c>
      <c r="D2896">
        <f t="shared" si="45"/>
        <v>16133</v>
      </c>
    </row>
    <row r="2897" spans="1:4" ht="15" customHeight="1" x14ac:dyDescent="0.25">
      <c r="A2897" s="1" t="s">
        <v>5833</v>
      </c>
      <c r="B2897" s="1" t="s">
        <v>13778</v>
      </c>
      <c r="C2897">
        <v>16133</v>
      </c>
      <c r="D2897">
        <f t="shared" si="45"/>
        <v>16133</v>
      </c>
    </row>
    <row r="2898" spans="1:4" ht="15" customHeight="1" x14ac:dyDescent="0.25">
      <c r="A2898" s="1" t="s">
        <v>5832</v>
      </c>
      <c r="B2898" s="1" t="s">
        <v>13777</v>
      </c>
      <c r="C2898">
        <v>8502</v>
      </c>
      <c r="D2898">
        <f t="shared" si="45"/>
        <v>8502</v>
      </c>
    </row>
    <row r="2899" spans="1:4" ht="15" customHeight="1" x14ac:dyDescent="0.25">
      <c r="A2899" s="1" t="s">
        <v>5831</v>
      </c>
      <c r="B2899" s="1" t="s">
        <v>13776</v>
      </c>
      <c r="C2899">
        <v>8502</v>
      </c>
      <c r="D2899">
        <f t="shared" si="45"/>
        <v>8502</v>
      </c>
    </row>
    <row r="2900" spans="1:4" ht="15" customHeight="1" x14ac:dyDescent="0.25">
      <c r="A2900" s="1" t="s">
        <v>5830</v>
      </c>
      <c r="B2900" s="1" t="s">
        <v>13775</v>
      </c>
      <c r="C2900">
        <v>8502</v>
      </c>
      <c r="D2900">
        <f t="shared" si="45"/>
        <v>8502</v>
      </c>
    </row>
    <row r="2901" spans="1:4" ht="15" customHeight="1" x14ac:dyDescent="0.25">
      <c r="A2901" s="1" t="s">
        <v>5829</v>
      </c>
      <c r="B2901" s="1" t="s">
        <v>13774</v>
      </c>
      <c r="C2901">
        <v>12753</v>
      </c>
      <c r="D2901">
        <f t="shared" si="45"/>
        <v>12753</v>
      </c>
    </row>
    <row r="2902" spans="1:4" ht="15" customHeight="1" x14ac:dyDescent="0.25">
      <c r="A2902" s="1" t="s">
        <v>5828</v>
      </c>
      <c r="B2902" s="1" t="s">
        <v>13773</v>
      </c>
      <c r="C2902">
        <v>2704</v>
      </c>
      <c r="D2902">
        <f t="shared" si="45"/>
        <v>2704</v>
      </c>
    </row>
    <row r="2903" spans="1:4" ht="15" customHeight="1" x14ac:dyDescent="0.25">
      <c r="A2903" s="1" t="s">
        <v>5827</v>
      </c>
      <c r="B2903" s="1" t="s">
        <v>13772</v>
      </c>
      <c r="C2903">
        <v>2976</v>
      </c>
      <c r="D2903">
        <f t="shared" si="45"/>
        <v>2976</v>
      </c>
    </row>
    <row r="2904" spans="1:4" ht="15" customHeight="1" x14ac:dyDescent="0.25">
      <c r="A2904" s="1" t="s">
        <v>5826</v>
      </c>
      <c r="B2904" s="1" t="s">
        <v>13771</v>
      </c>
      <c r="C2904">
        <v>851</v>
      </c>
      <c r="D2904">
        <f t="shared" si="45"/>
        <v>851</v>
      </c>
    </row>
    <row r="2905" spans="1:4" ht="15" customHeight="1" x14ac:dyDescent="0.25">
      <c r="A2905" s="1" t="s">
        <v>5825</v>
      </c>
      <c r="B2905" s="1" t="s">
        <v>13770</v>
      </c>
      <c r="C2905">
        <v>1276</v>
      </c>
      <c r="D2905">
        <f t="shared" si="45"/>
        <v>1276</v>
      </c>
    </row>
    <row r="2906" spans="1:4" ht="15" customHeight="1" x14ac:dyDescent="0.25">
      <c r="A2906" s="1" t="s">
        <v>5824</v>
      </c>
      <c r="B2906" s="1" t="s">
        <v>13769</v>
      </c>
      <c r="C2906">
        <v>677</v>
      </c>
      <c r="D2906">
        <f t="shared" si="45"/>
        <v>677</v>
      </c>
    </row>
    <row r="2907" spans="1:4" ht="15" customHeight="1" x14ac:dyDescent="0.25">
      <c r="A2907" s="1" t="s">
        <v>5823</v>
      </c>
      <c r="B2907" s="1" t="s">
        <v>13768</v>
      </c>
      <c r="C2907">
        <v>898</v>
      </c>
      <c r="D2907">
        <f t="shared" si="45"/>
        <v>898</v>
      </c>
    </row>
    <row r="2908" spans="1:4" ht="15" customHeight="1" x14ac:dyDescent="0.25">
      <c r="A2908" s="1" t="s">
        <v>5822</v>
      </c>
      <c r="B2908" s="1" t="s">
        <v>13767</v>
      </c>
      <c r="C2908">
        <v>226</v>
      </c>
      <c r="D2908">
        <f t="shared" si="45"/>
        <v>226</v>
      </c>
    </row>
    <row r="2909" spans="1:4" ht="15" customHeight="1" x14ac:dyDescent="0.25">
      <c r="A2909" s="1" t="s">
        <v>5821</v>
      </c>
      <c r="B2909" s="1" t="s">
        <v>13766</v>
      </c>
      <c r="C2909">
        <v>8298</v>
      </c>
      <c r="D2909">
        <f t="shared" si="45"/>
        <v>8298</v>
      </c>
    </row>
    <row r="2910" spans="1:4" ht="15" customHeight="1" x14ac:dyDescent="0.25">
      <c r="A2910" s="1" t="s">
        <v>5820</v>
      </c>
      <c r="B2910" s="1" t="s">
        <v>13765</v>
      </c>
      <c r="C2910">
        <v>8298</v>
      </c>
      <c r="D2910">
        <f t="shared" si="45"/>
        <v>8298</v>
      </c>
    </row>
    <row r="2911" spans="1:4" ht="15" customHeight="1" x14ac:dyDescent="0.25">
      <c r="A2911" s="1" t="s">
        <v>5819</v>
      </c>
      <c r="B2911" s="1" t="s">
        <v>13764</v>
      </c>
      <c r="C2911">
        <v>13715</v>
      </c>
      <c r="D2911">
        <f t="shared" si="45"/>
        <v>13715</v>
      </c>
    </row>
    <row r="2912" spans="1:4" ht="15" customHeight="1" x14ac:dyDescent="0.25">
      <c r="A2912" s="1" t="s">
        <v>5818</v>
      </c>
      <c r="B2912" s="1" t="s">
        <v>13763</v>
      </c>
      <c r="C2912">
        <v>18288</v>
      </c>
      <c r="D2912">
        <f t="shared" si="45"/>
        <v>18288</v>
      </c>
    </row>
    <row r="2913" spans="1:4" ht="15" customHeight="1" x14ac:dyDescent="0.25">
      <c r="A2913" s="1" t="s">
        <v>5817</v>
      </c>
      <c r="B2913" s="1" t="s">
        <v>13762</v>
      </c>
      <c r="C2913">
        <v>10666</v>
      </c>
      <c r="D2913">
        <f t="shared" si="45"/>
        <v>10666</v>
      </c>
    </row>
    <row r="2914" spans="1:4" ht="15" customHeight="1" x14ac:dyDescent="0.25">
      <c r="A2914" s="1" t="s">
        <v>5816</v>
      </c>
      <c r="B2914" s="1" t="s">
        <v>13761</v>
      </c>
      <c r="C2914">
        <v>13276</v>
      </c>
      <c r="D2914">
        <f t="shared" si="45"/>
        <v>13276</v>
      </c>
    </row>
    <row r="2915" spans="1:4" ht="15" customHeight="1" x14ac:dyDescent="0.25">
      <c r="A2915" s="1" t="s">
        <v>5815</v>
      </c>
      <c r="B2915" s="1" t="s">
        <v>13760</v>
      </c>
      <c r="C2915">
        <v>6450</v>
      </c>
      <c r="D2915">
        <f t="shared" si="45"/>
        <v>6450</v>
      </c>
    </row>
    <row r="2916" spans="1:4" ht="15" customHeight="1" x14ac:dyDescent="0.25">
      <c r="A2916" s="1" t="s">
        <v>5814</v>
      </c>
      <c r="B2916" s="1" t="s">
        <v>13759</v>
      </c>
      <c r="C2916">
        <v>8273</v>
      </c>
      <c r="D2916">
        <f t="shared" si="45"/>
        <v>8273</v>
      </c>
    </row>
    <row r="2917" spans="1:4" ht="15" customHeight="1" x14ac:dyDescent="0.25">
      <c r="A2917" s="1" t="s">
        <v>5813</v>
      </c>
      <c r="B2917" s="1" t="s">
        <v>13758</v>
      </c>
      <c r="C2917">
        <v>1701</v>
      </c>
      <c r="D2917">
        <f t="shared" si="45"/>
        <v>1701</v>
      </c>
    </row>
    <row r="2918" spans="1:4" ht="15" customHeight="1" x14ac:dyDescent="0.25">
      <c r="A2918" s="1" t="s">
        <v>5812</v>
      </c>
      <c r="B2918" s="1" t="s">
        <v>13757</v>
      </c>
      <c r="C2918">
        <v>2126</v>
      </c>
      <c r="D2918">
        <f t="shared" si="45"/>
        <v>2126</v>
      </c>
    </row>
    <row r="2919" spans="1:4" ht="15" customHeight="1" x14ac:dyDescent="0.25">
      <c r="A2919" s="1" t="s">
        <v>5811</v>
      </c>
      <c r="B2919" s="1" t="s">
        <v>13756</v>
      </c>
      <c r="C2919">
        <v>4255</v>
      </c>
      <c r="D2919">
        <f t="shared" si="45"/>
        <v>4255</v>
      </c>
    </row>
    <row r="2920" spans="1:4" ht="15" customHeight="1" x14ac:dyDescent="0.25">
      <c r="A2920" s="1" t="s">
        <v>5810</v>
      </c>
      <c r="B2920" s="1" t="s">
        <v>13755</v>
      </c>
      <c r="C2920">
        <v>5662</v>
      </c>
      <c r="D2920">
        <f t="shared" si="45"/>
        <v>5662</v>
      </c>
    </row>
    <row r="2921" spans="1:4" ht="15" customHeight="1" x14ac:dyDescent="0.25">
      <c r="A2921" s="1" t="s">
        <v>5809</v>
      </c>
      <c r="B2921" s="1" t="s">
        <v>13754</v>
      </c>
      <c r="C2921">
        <v>5952</v>
      </c>
      <c r="D2921">
        <f t="shared" si="45"/>
        <v>5952</v>
      </c>
    </row>
    <row r="2922" spans="1:4" ht="15" customHeight="1" x14ac:dyDescent="0.25">
      <c r="A2922" s="1" t="s">
        <v>5808</v>
      </c>
      <c r="B2922" s="1" t="s">
        <v>13753</v>
      </c>
      <c r="C2922">
        <v>8077</v>
      </c>
      <c r="D2922">
        <f t="shared" si="45"/>
        <v>8077</v>
      </c>
    </row>
    <row r="2923" spans="1:4" ht="15" customHeight="1" x14ac:dyDescent="0.25">
      <c r="A2923" s="1" t="s">
        <v>5807</v>
      </c>
      <c r="B2923" s="1" t="s">
        <v>17099</v>
      </c>
      <c r="C2923">
        <v>85019</v>
      </c>
      <c r="D2923">
        <f t="shared" si="45"/>
        <v>85019</v>
      </c>
    </row>
    <row r="2924" spans="1:4" ht="15" customHeight="1" x14ac:dyDescent="0.25">
      <c r="A2924" s="1" t="s">
        <v>5805</v>
      </c>
      <c r="B2924" s="1" t="s">
        <v>13752</v>
      </c>
      <c r="C2924">
        <v>85019</v>
      </c>
      <c r="D2924">
        <f t="shared" si="45"/>
        <v>85019</v>
      </c>
    </row>
    <row r="2925" spans="1:4" ht="15" customHeight="1" x14ac:dyDescent="0.25">
      <c r="A2925" s="1" t="s">
        <v>5804</v>
      </c>
      <c r="B2925" s="1" t="s">
        <v>13751</v>
      </c>
      <c r="C2925">
        <v>85019</v>
      </c>
      <c r="D2925">
        <f t="shared" si="45"/>
        <v>85019</v>
      </c>
    </row>
    <row r="2926" spans="1:4" ht="15" customHeight="1" x14ac:dyDescent="0.25">
      <c r="A2926" s="1" t="s">
        <v>5806</v>
      </c>
      <c r="B2926" s="1" t="s">
        <v>17100</v>
      </c>
      <c r="C2926">
        <v>85019</v>
      </c>
      <c r="D2926">
        <f t="shared" si="45"/>
        <v>85019</v>
      </c>
    </row>
    <row r="2927" spans="1:4" ht="15" customHeight="1" x14ac:dyDescent="0.25">
      <c r="A2927" s="1" t="s">
        <v>5803</v>
      </c>
      <c r="B2927" s="1" t="s">
        <v>13750</v>
      </c>
      <c r="C2927">
        <v>85019</v>
      </c>
      <c r="D2927">
        <f t="shared" si="45"/>
        <v>85019</v>
      </c>
    </row>
    <row r="2928" spans="1:4" ht="15" customHeight="1" x14ac:dyDescent="0.25">
      <c r="A2928" s="1" t="s">
        <v>5802</v>
      </c>
      <c r="B2928" s="1" t="s">
        <v>13749</v>
      </c>
      <c r="C2928">
        <v>85019</v>
      </c>
      <c r="D2928">
        <f t="shared" si="45"/>
        <v>85019</v>
      </c>
    </row>
    <row r="2929" spans="1:4" ht="15" customHeight="1" x14ac:dyDescent="0.25">
      <c r="A2929" s="1" t="s">
        <v>5801</v>
      </c>
      <c r="B2929" s="1" t="s">
        <v>13748</v>
      </c>
      <c r="C2929">
        <v>13137</v>
      </c>
      <c r="D2929">
        <f t="shared" si="45"/>
        <v>13137</v>
      </c>
    </row>
    <row r="2930" spans="1:4" ht="15" customHeight="1" x14ac:dyDescent="0.25">
      <c r="A2930" s="1" t="s">
        <v>5800</v>
      </c>
      <c r="B2930" s="1" t="s">
        <v>17101</v>
      </c>
      <c r="C2930">
        <v>14029</v>
      </c>
      <c r="D2930">
        <f t="shared" si="45"/>
        <v>14029</v>
      </c>
    </row>
    <row r="2931" spans="1:4" ht="15" customHeight="1" x14ac:dyDescent="0.25">
      <c r="A2931" s="1" t="s">
        <v>5798</v>
      </c>
      <c r="B2931" s="1" t="s">
        <v>17102</v>
      </c>
      <c r="C2931">
        <v>14398</v>
      </c>
      <c r="D2931">
        <f t="shared" si="45"/>
        <v>14398</v>
      </c>
    </row>
    <row r="2932" spans="1:4" ht="15" customHeight="1" x14ac:dyDescent="0.25">
      <c r="A2932" s="1" t="s">
        <v>5797</v>
      </c>
      <c r="B2932" s="1" t="s">
        <v>17103</v>
      </c>
      <c r="C2932">
        <v>17277</v>
      </c>
      <c r="D2932">
        <f t="shared" si="45"/>
        <v>17277</v>
      </c>
    </row>
    <row r="2933" spans="1:4" ht="15" customHeight="1" x14ac:dyDescent="0.25">
      <c r="A2933" s="1" t="s">
        <v>5799</v>
      </c>
      <c r="B2933" s="1" t="s">
        <v>13747</v>
      </c>
      <c r="C2933">
        <v>15304</v>
      </c>
      <c r="D2933">
        <f t="shared" si="45"/>
        <v>15304</v>
      </c>
    </row>
    <row r="2934" spans="1:4" ht="15" customHeight="1" x14ac:dyDescent="0.25">
      <c r="A2934" s="1" t="s">
        <v>5796</v>
      </c>
      <c r="B2934" s="1" t="s">
        <v>17104</v>
      </c>
      <c r="C2934">
        <v>19130</v>
      </c>
      <c r="D2934">
        <f t="shared" si="45"/>
        <v>19130</v>
      </c>
    </row>
    <row r="2935" spans="1:4" ht="15" customHeight="1" x14ac:dyDescent="0.25">
      <c r="A2935" s="1" t="s">
        <v>5795</v>
      </c>
      <c r="B2935" s="1" t="s">
        <v>17105</v>
      </c>
      <c r="C2935">
        <v>14938</v>
      </c>
      <c r="D2935">
        <f t="shared" si="45"/>
        <v>14938</v>
      </c>
    </row>
    <row r="2936" spans="1:4" ht="15" customHeight="1" x14ac:dyDescent="0.25">
      <c r="A2936" s="1" t="s">
        <v>5794</v>
      </c>
      <c r="B2936" s="1" t="s">
        <v>17106</v>
      </c>
      <c r="C2936">
        <v>15908</v>
      </c>
      <c r="D2936">
        <f t="shared" si="45"/>
        <v>15908</v>
      </c>
    </row>
    <row r="2937" spans="1:4" ht="15" customHeight="1" x14ac:dyDescent="0.25">
      <c r="A2937" s="1" t="s">
        <v>5793</v>
      </c>
      <c r="B2937" s="1" t="s">
        <v>13746</v>
      </c>
      <c r="C2937">
        <v>19130</v>
      </c>
      <c r="D2937">
        <f t="shared" si="45"/>
        <v>19130</v>
      </c>
    </row>
    <row r="2938" spans="1:4" ht="15" customHeight="1" x14ac:dyDescent="0.25">
      <c r="A2938" s="1" t="s">
        <v>5792</v>
      </c>
      <c r="B2938" s="1" t="s">
        <v>13745</v>
      </c>
      <c r="C2938">
        <v>19130</v>
      </c>
      <c r="D2938">
        <f t="shared" si="45"/>
        <v>19130</v>
      </c>
    </row>
    <row r="2939" spans="1:4" ht="15" customHeight="1" x14ac:dyDescent="0.25">
      <c r="A2939" s="1" t="s">
        <v>5791</v>
      </c>
      <c r="B2939" s="1" t="s">
        <v>13744</v>
      </c>
      <c r="C2939">
        <v>12753</v>
      </c>
      <c r="D2939">
        <f t="shared" si="45"/>
        <v>12753</v>
      </c>
    </row>
    <row r="2940" spans="1:4" ht="15" customHeight="1" x14ac:dyDescent="0.25">
      <c r="A2940" s="1" t="s">
        <v>5790</v>
      </c>
      <c r="B2940" s="1" t="s">
        <v>13743</v>
      </c>
      <c r="C2940">
        <v>12753</v>
      </c>
      <c r="D2940">
        <f t="shared" si="45"/>
        <v>12753</v>
      </c>
    </row>
    <row r="2941" spans="1:4" ht="15" customHeight="1" x14ac:dyDescent="0.25">
      <c r="A2941" s="1" t="s">
        <v>5789</v>
      </c>
      <c r="B2941" s="1" t="s">
        <v>13742</v>
      </c>
      <c r="C2941">
        <v>12753</v>
      </c>
      <c r="D2941">
        <f t="shared" si="45"/>
        <v>12753</v>
      </c>
    </row>
    <row r="2942" spans="1:4" ht="15" customHeight="1" x14ac:dyDescent="0.25">
      <c r="A2942" s="1" t="s">
        <v>5788</v>
      </c>
      <c r="B2942" s="1" t="s">
        <v>13741</v>
      </c>
      <c r="C2942">
        <v>37175</v>
      </c>
      <c r="D2942">
        <f t="shared" si="45"/>
        <v>37175</v>
      </c>
    </row>
    <row r="2943" spans="1:4" ht="15" customHeight="1" x14ac:dyDescent="0.25">
      <c r="A2943" s="1" t="s">
        <v>5787</v>
      </c>
      <c r="B2943" s="1" t="s">
        <v>13740</v>
      </c>
      <c r="C2943">
        <v>3079</v>
      </c>
      <c r="D2943">
        <f t="shared" si="45"/>
        <v>3079</v>
      </c>
    </row>
    <row r="2944" spans="1:4" ht="15" customHeight="1" x14ac:dyDescent="0.25">
      <c r="A2944" s="1" t="s">
        <v>5786</v>
      </c>
      <c r="B2944" s="1" t="s">
        <v>13739</v>
      </c>
      <c r="C2944">
        <v>4316</v>
      </c>
      <c r="D2944">
        <f t="shared" si="45"/>
        <v>4316</v>
      </c>
    </row>
    <row r="2945" spans="1:4" ht="15" customHeight="1" x14ac:dyDescent="0.25">
      <c r="A2945" s="1" t="s">
        <v>5785</v>
      </c>
      <c r="B2945" s="1" t="s">
        <v>13738</v>
      </c>
      <c r="C2945">
        <v>5764</v>
      </c>
      <c r="D2945">
        <f t="shared" si="45"/>
        <v>5764</v>
      </c>
    </row>
    <row r="2946" spans="1:4" ht="15" customHeight="1" x14ac:dyDescent="0.25">
      <c r="A2946" s="1" t="s">
        <v>5784</v>
      </c>
      <c r="B2946" s="1" t="s">
        <v>13737</v>
      </c>
      <c r="C2946">
        <v>2601</v>
      </c>
      <c r="D2946">
        <f t="shared" si="45"/>
        <v>2601</v>
      </c>
    </row>
    <row r="2947" spans="1:4" ht="15" customHeight="1" x14ac:dyDescent="0.25">
      <c r="A2947" s="1" t="s">
        <v>5783</v>
      </c>
      <c r="B2947" s="1" t="s">
        <v>13736</v>
      </c>
      <c r="C2947">
        <v>3469</v>
      </c>
      <c r="D2947">
        <f t="shared" si="45"/>
        <v>3469</v>
      </c>
    </row>
    <row r="2948" spans="1:4" ht="15" customHeight="1" x14ac:dyDescent="0.25">
      <c r="A2948" s="1" t="s">
        <v>5779</v>
      </c>
      <c r="B2948" s="1" t="s">
        <v>13735</v>
      </c>
      <c r="C2948">
        <v>2437</v>
      </c>
      <c r="D2948">
        <f t="shared" si="45"/>
        <v>2437</v>
      </c>
    </row>
    <row r="2949" spans="1:4" ht="15" customHeight="1" x14ac:dyDescent="0.25">
      <c r="A2949" s="1" t="s">
        <v>5778</v>
      </c>
      <c r="B2949" s="1" t="s">
        <v>13734</v>
      </c>
      <c r="C2949">
        <v>34136</v>
      </c>
      <c r="D2949">
        <f t="shared" si="45"/>
        <v>34136</v>
      </c>
    </row>
    <row r="2950" spans="1:4" ht="15" customHeight="1" x14ac:dyDescent="0.25">
      <c r="A2950" s="1" t="s">
        <v>5777</v>
      </c>
      <c r="B2950" s="1" t="s">
        <v>13733</v>
      </c>
      <c r="C2950">
        <v>45515</v>
      </c>
      <c r="D2950">
        <f t="shared" si="45"/>
        <v>45515</v>
      </c>
    </row>
    <row r="2951" spans="1:4" ht="15" customHeight="1" x14ac:dyDescent="0.25">
      <c r="A2951" s="1" t="s">
        <v>5776</v>
      </c>
      <c r="B2951" s="1" t="s">
        <v>13732</v>
      </c>
      <c r="C2951">
        <v>31173</v>
      </c>
      <c r="D2951">
        <f t="shared" ref="D2951:D3014" si="46">ROUND(C2951*(1-$B$3),0)</f>
        <v>31173</v>
      </c>
    </row>
    <row r="2952" spans="1:4" ht="15" customHeight="1" x14ac:dyDescent="0.25">
      <c r="A2952" s="1" t="s">
        <v>5775</v>
      </c>
      <c r="B2952" s="1" t="s">
        <v>13731</v>
      </c>
      <c r="C2952">
        <v>36257</v>
      </c>
      <c r="D2952">
        <f t="shared" si="46"/>
        <v>36257</v>
      </c>
    </row>
    <row r="2953" spans="1:4" ht="15" customHeight="1" x14ac:dyDescent="0.25">
      <c r="A2953" s="1" t="s">
        <v>5774</v>
      </c>
      <c r="B2953" s="1" t="s">
        <v>13730</v>
      </c>
      <c r="C2953">
        <v>8622</v>
      </c>
      <c r="D2953">
        <f t="shared" si="46"/>
        <v>8622</v>
      </c>
    </row>
    <row r="2954" spans="1:4" ht="15" customHeight="1" x14ac:dyDescent="0.25">
      <c r="A2954" s="1" t="s">
        <v>5773</v>
      </c>
      <c r="B2954" s="1" t="s">
        <v>13729</v>
      </c>
      <c r="C2954">
        <v>11167</v>
      </c>
      <c r="D2954">
        <f t="shared" si="46"/>
        <v>11167</v>
      </c>
    </row>
    <row r="2955" spans="1:4" ht="15" customHeight="1" x14ac:dyDescent="0.25">
      <c r="A2955" s="1" t="s">
        <v>13728</v>
      </c>
      <c r="B2955" s="1" t="s">
        <v>13727</v>
      </c>
      <c r="C2955">
        <v>9910</v>
      </c>
      <c r="D2955">
        <f t="shared" si="46"/>
        <v>9910</v>
      </c>
    </row>
    <row r="2956" spans="1:4" ht="15" customHeight="1" x14ac:dyDescent="0.25">
      <c r="A2956" s="1" t="s">
        <v>6014</v>
      </c>
      <c r="B2956" s="1" t="s">
        <v>13726</v>
      </c>
      <c r="C2956">
        <v>3479</v>
      </c>
      <c r="D2956">
        <f t="shared" si="46"/>
        <v>3479</v>
      </c>
    </row>
    <row r="2957" spans="1:4" ht="15" customHeight="1" x14ac:dyDescent="0.25">
      <c r="A2957" s="1" t="s">
        <v>6013</v>
      </c>
      <c r="B2957" s="1" t="s">
        <v>13725</v>
      </c>
      <c r="C2957">
        <v>5151</v>
      </c>
      <c r="D2957">
        <f t="shared" si="46"/>
        <v>5151</v>
      </c>
    </row>
    <row r="2958" spans="1:4" ht="15" customHeight="1" x14ac:dyDescent="0.25">
      <c r="A2958" s="1" t="s">
        <v>6012</v>
      </c>
      <c r="B2958" s="1" t="s">
        <v>13724</v>
      </c>
      <c r="C2958">
        <v>4641</v>
      </c>
      <c r="D2958">
        <f t="shared" si="46"/>
        <v>4641</v>
      </c>
    </row>
    <row r="2959" spans="1:4" ht="15" customHeight="1" x14ac:dyDescent="0.25">
      <c r="A2959" s="1" t="s">
        <v>6011</v>
      </c>
      <c r="B2959" s="1" t="s">
        <v>13723</v>
      </c>
      <c r="C2959">
        <v>5409</v>
      </c>
      <c r="D2959">
        <f t="shared" si="46"/>
        <v>5409</v>
      </c>
    </row>
    <row r="2960" spans="1:4" ht="15" customHeight="1" x14ac:dyDescent="0.25">
      <c r="A2960" s="1" t="s">
        <v>6010</v>
      </c>
      <c r="B2960" s="1" t="s">
        <v>6009</v>
      </c>
      <c r="C2960">
        <v>113101</v>
      </c>
      <c r="D2960">
        <f t="shared" si="46"/>
        <v>113101</v>
      </c>
    </row>
    <row r="2961" spans="1:4" ht="15" customHeight="1" x14ac:dyDescent="0.25">
      <c r="A2961" s="1" t="s">
        <v>6008</v>
      </c>
      <c r="B2961" s="1" t="s">
        <v>6007</v>
      </c>
      <c r="C2961">
        <v>153748</v>
      </c>
      <c r="D2961">
        <f t="shared" si="46"/>
        <v>153748</v>
      </c>
    </row>
    <row r="2962" spans="1:4" ht="15" customHeight="1" x14ac:dyDescent="0.25">
      <c r="A2962" s="1" t="s">
        <v>6006</v>
      </c>
      <c r="B2962" s="1" t="s">
        <v>6005</v>
      </c>
      <c r="C2962">
        <v>141377</v>
      </c>
      <c r="D2962">
        <f t="shared" si="46"/>
        <v>141377</v>
      </c>
    </row>
    <row r="2963" spans="1:4" ht="15" customHeight="1" x14ac:dyDescent="0.25">
      <c r="A2963" s="1" t="s">
        <v>6004</v>
      </c>
      <c r="B2963" s="1" t="s">
        <v>17107</v>
      </c>
      <c r="C2963">
        <v>16696</v>
      </c>
      <c r="D2963">
        <f t="shared" si="46"/>
        <v>16696</v>
      </c>
    </row>
    <row r="2964" spans="1:4" ht="15" customHeight="1" x14ac:dyDescent="0.25">
      <c r="A2964" s="1" t="s">
        <v>6003</v>
      </c>
      <c r="B2964" s="1" t="s">
        <v>17108</v>
      </c>
      <c r="C2964">
        <v>22267</v>
      </c>
      <c r="D2964">
        <f t="shared" si="46"/>
        <v>22267</v>
      </c>
    </row>
    <row r="2965" spans="1:4" ht="15" customHeight="1" x14ac:dyDescent="0.25">
      <c r="A2965" s="1" t="s">
        <v>6002</v>
      </c>
      <c r="B2965" s="1" t="s">
        <v>17109</v>
      </c>
      <c r="C2965">
        <v>19172</v>
      </c>
      <c r="D2965">
        <f t="shared" si="46"/>
        <v>19172</v>
      </c>
    </row>
    <row r="2966" spans="1:4" ht="15" customHeight="1" x14ac:dyDescent="0.25">
      <c r="A2966" s="1" t="s">
        <v>6001</v>
      </c>
      <c r="B2966" s="1" t="s">
        <v>17110</v>
      </c>
      <c r="C2966">
        <v>24742</v>
      </c>
      <c r="D2966">
        <f t="shared" si="46"/>
        <v>24742</v>
      </c>
    </row>
    <row r="2967" spans="1:4" ht="15" customHeight="1" x14ac:dyDescent="0.25">
      <c r="A2967" s="1" t="s">
        <v>6000</v>
      </c>
      <c r="B2967" s="1" t="s">
        <v>17111</v>
      </c>
      <c r="C2967">
        <v>18667</v>
      </c>
      <c r="D2967">
        <f t="shared" si="46"/>
        <v>18667</v>
      </c>
    </row>
    <row r="2968" spans="1:4" ht="15" customHeight="1" x14ac:dyDescent="0.25">
      <c r="A2968" s="1" t="s">
        <v>5999</v>
      </c>
      <c r="B2968" s="1" t="s">
        <v>17112</v>
      </c>
      <c r="C2968">
        <v>19453</v>
      </c>
      <c r="D2968">
        <f t="shared" si="46"/>
        <v>19453</v>
      </c>
    </row>
    <row r="2969" spans="1:4" ht="15" customHeight="1" x14ac:dyDescent="0.25">
      <c r="A2969" s="1" t="s">
        <v>5998</v>
      </c>
      <c r="B2969" s="1" t="s">
        <v>5997</v>
      </c>
      <c r="C2969">
        <v>30928</v>
      </c>
      <c r="D2969">
        <f t="shared" si="46"/>
        <v>30928</v>
      </c>
    </row>
    <row r="2970" spans="1:4" ht="15" customHeight="1" x14ac:dyDescent="0.25">
      <c r="A2970" s="1" t="s">
        <v>5996</v>
      </c>
      <c r="B2970" s="1" t="s">
        <v>5995</v>
      </c>
      <c r="C2970">
        <v>38290</v>
      </c>
      <c r="D2970">
        <f t="shared" si="46"/>
        <v>38290</v>
      </c>
    </row>
    <row r="2971" spans="1:4" ht="15" customHeight="1" x14ac:dyDescent="0.25">
      <c r="A2971" s="1" t="s">
        <v>5994</v>
      </c>
      <c r="B2971" s="1" t="s">
        <v>5993</v>
      </c>
      <c r="C2971">
        <v>27393</v>
      </c>
      <c r="D2971">
        <f t="shared" si="46"/>
        <v>27393</v>
      </c>
    </row>
    <row r="2972" spans="1:4" ht="15" customHeight="1" x14ac:dyDescent="0.25">
      <c r="A2972" s="1" t="s">
        <v>5992</v>
      </c>
      <c r="B2972" s="1" t="s">
        <v>5991</v>
      </c>
      <c r="C2972">
        <v>27142</v>
      </c>
      <c r="D2972">
        <f t="shared" si="46"/>
        <v>27142</v>
      </c>
    </row>
    <row r="2973" spans="1:4" ht="15" customHeight="1" x14ac:dyDescent="0.25">
      <c r="A2973" s="1" t="s">
        <v>5990</v>
      </c>
      <c r="B2973" s="1" t="s">
        <v>5989</v>
      </c>
      <c r="C2973">
        <v>30635</v>
      </c>
      <c r="D2973">
        <f t="shared" si="46"/>
        <v>30635</v>
      </c>
    </row>
    <row r="2974" spans="1:4" ht="15" customHeight="1" x14ac:dyDescent="0.25">
      <c r="A2974" s="1" t="s">
        <v>5988</v>
      </c>
      <c r="B2974" s="1" t="s">
        <v>5987</v>
      </c>
      <c r="C2974">
        <v>73630</v>
      </c>
      <c r="D2974">
        <f t="shared" si="46"/>
        <v>73630</v>
      </c>
    </row>
    <row r="2975" spans="1:4" ht="15" customHeight="1" x14ac:dyDescent="0.25">
      <c r="A2975" s="1" t="s">
        <v>5986</v>
      </c>
      <c r="B2975" s="1" t="s">
        <v>13722</v>
      </c>
      <c r="C2975">
        <v>3418</v>
      </c>
      <c r="D2975">
        <f t="shared" si="46"/>
        <v>3418</v>
      </c>
    </row>
    <row r="2976" spans="1:4" ht="15" customHeight="1" x14ac:dyDescent="0.25">
      <c r="A2976" s="1" t="s">
        <v>5985</v>
      </c>
      <c r="B2976" s="1" t="s">
        <v>13721</v>
      </c>
      <c r="C2976">
        <v>4580</v>
      </c>
      <c r="D2976">
        <f t="shared" si="46"/>
        <v>4580</v>
      </c>
    </row>
    <row r="2977" spans="1:4" ht="15" customHeight="1" x14ac:dyDescent="0.25">
      <c r="A2977" s="1" t="s">
        <v>5781</v>
      </c>
      <c r="B2977" s="1" t="s">
        <v>5963</v>
      </c>
      <c r="C2977">
        <v>8298</v>
      </c>
      <c r="D2977">
        <f t="shared" si="46"/>
        <v>8298</v>
      </c>
    </row>
    <row r="2978" spans="1:4" ht="15" customHeight="1" x14ac:dyDescent="0.25">
      <c r="A2978" s="1" t="s">
        <v>5780</v>
      </c>
      <c r="B2978" s="1" t="s">
        <v>5962</v>
      </c>
      <c r="C2978">
        <v>8298</v>
      </c>
      <c r="D2978">
        <f t="shared" si="46"/>
        <v>8298</v>
      </c>
    </row>
    <row r="2979" spans="1:4" ht="15" customHeight="1" x14ac:dyDescent="0.25">
      <c r="A2979" s="1" t="s">
        <v>5984</v>
      </c>
      <c r="B2979" s="1" t="s">
        <v>5983</v>
      </c>
      <c r="C2979">
        <v>99706</v>
      </c>
      <c r="D2979">
        <f t="shared" si="46"/>
        <v>99706</v>
      </c>
    </row>
    <row r="2980" spans="1:4" ht="15" customHeight="1" x14ac:dyDescent="0.25">
      <c r="A2980" s="1" t="s">
        <v>5982</v>
      </c>
      <c r="B2980" s="1" t="s">
        <v>5981</v>
      </c>
      <c r="C2980">
        <v>99706</v>
      </c>
      <c r="D2980">
        <f t="shared" si="46"/>
        <v>99706</v>
      </c>
    </row>
    <row r="2981" spans="1:4" ht="15" customHeight="1" x14ac:dyDescent="0.25">
      <c r="A2981" s="1" t="s">
        <v>5980</v>
      </c>
      <c r="B2981" s="1" t="s">
        <v>5979</v>
      </c>
      <c r="C2981">
        <v>99706</v>
      </c>
      <c r="D2981">
        <f t="shared" si="46"/>
        <v>99706</v>
      </c>
    </row>
    <row r="2982" spans="1:4" ht="15" customHeight="1" x14ac:dyDescent="0.25">
      <c r="A2982" s="1" t="s">
        <v>5978</v>
      </c>
      <c r="B2982" s="1" t="s">
        <v>17113</v>
      </c>
      <c r="C2982">
        <v>19985</v>
      </c>
      <c r="D2982">
        <f t="shared" si="46"/>
        <v>19985</v>
      </c>
    </row>
    <row r="2983" spans="1:4" ht="15" customHeight="1" x14ac:dyDescent="0.25">
      <c r="A2983" s="1" t="s">
        <v>5977</v>
      </c>
      <c r="B2983" s="1" t="s">
        <v>17114</v>
      </c>
      <c r="C2983">
        <v>25976</v>
      </c>
      <c r="D2983">
        <f t="shared" si="46"/>
        <v>25976</v>
      </c>
    </row>
    <row r="2984" spans="1:4" ht="15" customHeight="1" x14ac:dyDescent="0.25">
      <c r="A2984" s="1" t="s">
        <v>5976</v>
      </c>
      <c r="B2984" s="1" t="s">
        <v>17115</v>
      </c>
      <c r="C2984">
        <v>22650</v>
      </c>
      <c r="D2984">
        <f t="shared" si="46"/>
        <v>22650</v>
      </c>
    </row>
    <row r="2985" spans="1:4" ht="15" customHeight="1" x14ac:dyDescent="0.25">
      <c r="A2985" s="1" t="s">
        <v>5975</v>
      </c>
      <c r="B2985" s="1" t="s">
        <v>17116</v>
      </c>
      <c r="C2985">
        <v>28642</v>
      </c>
      <c r="D2985">
        <f t="shared" si="46"/>
        <v>28642</v>
      </c>
    </row>
    <row r="2986" spans="1:4" ht="15" customHeight="1" x14ac:dyDescent="0.25">
      <c r="A2986" s="1" t="s">
        <v>5974</v>
      </c>
      <c r="B2986" s="1" t="s">
        <v>17117</v>
      </c>
      <c r="C2986">
        <v>20349</v>
      </c>
      <c r="D2986">
        <f t="shared" si="46"/>
        <v>20349</v>
      </c>
    </row>
    <row r="2987" spans="1:4" ht="15" customHeight="1" x14ac:dyDescent="0.25">
      <c r="A2987" s="1" t="s">
        <v>5973</v>
      </c>
      <c r="B2987" s="1" t="s">
        <v>17118</v>
      </c>
      <c r="C2987">
        <v>21310</v>
      </c>
      <c r="D2987">
        <f t="shared" si="46"/>
        <v>21310</v>
      </c>
    </row>
    <row r="2988" spans="1:4" ht="15" customHeight="1" x14ac:dyDescent="0.25">
      <c r="A2988" s="1" t="s">
        <v>5972</v>
      </c>
      <c r="B2988" s="1" t="s">
        <v>5971</v>
      </c>
      <c r="C2988">
        <v>28543</v>
      </c>
      <c r="D2988">
        <f t="shared" si="46"/>
        <v>28543</v>
      </c>
    </row>
    <row r="2989" spans="1:4" ht="15" customHeight="1" x14ac:dyDescent="0.25">
      <c r="A2989" s="1" t="s">
        <v>5970</v>
      </c>
      <c r="B2989" s="1" t="s">
        <v>5969</v>
      </c>
      <c r="C2989">
        <v>32355</v>
      </c>
      <c r="D2989">
        <f t="shared" si="46"/>
        <v>32355</v>
      </c>
    </row>
    <row r="2990" spans="1:4" ht="15" customHeight="1" x14ac:dyDescent="0.25">
      <c r="A2990" s="1" t="s">
        <v>5968</v>
      </c>
      <c r="B2990" s="1" t="s">
        <v>5967</v>
      </c>
      <c r="C2990">
        <v>4766</v>
      </c>
      <c r="D2990">
        <f t="shared" si="46"/>
        <v>4766</v>
      </c>
    </row>
    <row r="2991" spans="1:4" ht="15" customHeight="1" x14ac:dyDescent="0.25">
      <c r="A2991" s="1" t="s">
        <v>5966</v>
      </c>
      <c r="B2991" s="1" t="s">
        <v>5965</v>
      </c>
      <c r="C2991">
        <v>6338</v>
      </c>
      <c r="D2991">
        <f t="shared" si="46"/>
        <v>6338</v>
      </c>
    </row>
    <row r="2992" spans="1:4" ht="15" customHeight="1" x14ac:dyDescent="0.25">
      <c r="A2992" s="1" t="s">
        <v>5782</v>
      </c>
      <c r="B2992" s="1" t="s">
        <v>5964</v>
      </c>
      <c r="C2992">
        <v>511</v>
      </c>
      <c r="D2992">
        <f t="shared" si="46"/>
        <v>511</v>
      </c>
    </row>
    <row r="2993" spans="1:4" ht="15" customHeight="1" x14ac:dyDescent="0.25">
      <c r="A2993" s="1" t="s">
        <v>17119</v>
      </c>
      <c r="B2993" s="1" t="s">
        <v>17120</v>
      </c>
      <c r="C2993">
        <v>114792</v>
      </c>
      <c r="D2993">
        <f t="shared" si="46"/>
        <v>114792</v>
      </c>
    </row>
    <row r="2994" spans="1:4" ht="15" customHeight="1" x14ac:dyDescent="0.25">
      <c r="A2994" s="1" t="s">
        <v>13704</v>
      </c>
      <c r="B2994" s="1" t="s">
        <v>13703</v>
      </c>
      <c r="C2994">
        <v>116508</v>
      </c>
      <c r="D2994">
        <f t="shared" si="46"/>
        <v>116508</v>
      </c>
    </row>
    <row r="2995" spans="1:4" ht="15" customHeight="1" x14ac:dyDescent="0.25">
      <c r="A2995" s="1" t="s">
        <v>13702</v>
      </c>
      <c r="B2995" s="1" t="s">
        <v>13701</v>
      </c>
      <c r="C2995">
        <v>116508</v>
      </c>
      <c r="D2995">
        <f t="shared" si="46"/>
        <v>116508</v>
      </c>
    </row>
    <row r="2996" spans="1:4" ht="15" customHeight="1" x14ac:dyDescent="0.25">
      <c r="A2996" s="1" t="s">
        <v>13698</v>
      </c>
      <c r="B2996" s="1" t="s">
        <v>13697</v>
      </c>
      <c r="C2996">
        <v>116508</v>
      </c>
      <c r="D2996">
        <f t="shared" si="46"/>
        <v>116508</v>
      </c>
    </row>
    <row r="2997" spans="1:4" ht="15" customHeight="1" x14ac:dyDescent="0.25">
      <c r="A2997" s="1" t="s">
        <v>6196</v>
      </c>
      <c r="B2997" s="1" t="s">
        <v>6195</v>
      </c>
      <c r="C2997">
        <v>83307</v>
      </c>
      <c r="D2997">
        <f t="shared" si="46"/>
        <v>83307</v>
      </c>
    </row>
    <row r="2998" spans="1:4" ht="15" customHeight="1" x14ac:dyDescent="0.25">
      <c r="A2998" s="1" t="s">
        <v>6194</v>
      </c>
      <c r="B2998" s="1" t="s">
        <v>6193</v>
      </c>
      <c r="C2998">
        <v>83307</v>
      </c>
      <c r="D2998">
        <f t="shared" si="46"/>
        <v>83307</v>
      </c>
    </row>
    <row r="2999" spans="1:4" ht="15" customHeight="1" x14ac:dyDescent="0.25">
      <c r="A2999" s="1" t="s">
        <v>6192</v>
      </c>
      <c r="B2999" s="1" t="s">
        <v>6191</v>
      </c>
      <c r="C2999">
        <v>83307</v>
      </c>
      <c r="D2999">
        <f t="shared" si="46"/>
        <v>83307</v>
      </c>
    </row>
    <row r="3000" spans="1:4" ht="15" customHeight="1" x14ac:dyDescent="0.25">
      <c r="A3000" s="1" t="s">
        <v>6190</v>
      </c>
      <c r="B3000" s="1" t="s">
        <v>6189</v>
      </c>
      <c r="C3000">
        <v>83307</v>
      </c>
      <c r="D3000">
        <f t="shared" si="46"/>
        <v>83307</v>
      </c>
    </row>
    <row r="3001" spans="1:4" ht="15" customHeight="1" x14ac:dyDescent="0.25">
      <c r="A3001" s="1" t="s">
        <v>6188</v>
      </c>
      <c r="B3001" s="1" t="s">
        <v>6187</v>
      </c>
      <c r="C3001">
        <v>83307</v>
      </c>
      <c r="D3001">
        <f t="shared" si="46"/>
        <v>83307</v>
      </c>
    </row>
    <row r="3002" spans="1:4" ht="15" customHeight="1" x14ac:dyDescent="0.25">
      <c r="A3002" s="1" t="s">
        <v>6186</v>
      </c>
      <c r="B3002" s="1" t="s">
        <v>6185</v>
      </c>
      <c r="C3002">
        <v>83307</v>
      </c>
      <c r="D3002">
        <f t="shared" si="46"/>
        <v>83307</v>
      </c>
    </row>
    <row r="3003" spans="1:4" ht="15" customHeight="1" x14ac:dyDescent="0.25">
      <c r="A3003" s="1" t="s">
        <v>6184</v>
      </c>
      <c r="B3003" s="1" t="s">
        <v>6183</v>
      </c>
      <c r="C3003">
        <v>106027</v>
      </c>
      <c r="D3003">
        <f t="shared" si="46"/>
        <v>106027</v>
      </c>
    </row>
    <row r="3004" spans="1:4" ht="15" customHeight="1" x14ac:dyDescent="0.25">
      <c r="A3004" s="1" t="s">
        <v>6182</v>
      </c>
      <c r="B3004" s="1" t="s">
        <v>6181</v>
      </c>
      <c r="C3004">
        <v>106027</v>
      </c>
      <c r="D3004">
        <f t="shared" si="46"/>
        <v>106027</v>
      </c>
    </row>
    <row r="3005" spans="1:4" ht="15" customHeight="1" x14ac:dyDescent="0.25">
      <c r="A3005" s="1" t="s">
        <v>6180</v>
      </c>
      <c r="B3005" s="1" t="s">
        <v>6179</v>
      </c>
      <c r="C3005">
        <v>106027</v>
      </c>
      <c r="D3005">
        <f t="shared" si="46"/>
        <v>106027</v>
      </c>
    </row>
    <row r="3006" spans="1:4" ht="15" customHeight="1" x14ac:dyDescent="0.25">
      <c r="A3006" s="1" t="s">
        <v>6178</v>
      </c>
      <c r="B3006" s="1" t="s">
        <v>6177</v>
      </c>
      <c r="C3006">
        <v>106027</v>
      </c>
      <c r="D3006">
        <f t="shared" si="46"/>
        <v>106027</v>
      </c>
    </row>
    <row r="3007" spans="1:4" ht="15" customHeight="1" x14ac:dyDescent="0.25">
      <c r="A3007" s="1" t="s">
        <v>6176</v>
      </c>
      <c r="B3007" s="1" t="s">
        <v>6175</v>
      </c>
      <c r="C3007">
        <v>106027</v>
      </c>
      <c r="D3007">
        <f t="shared" si="46"/>
        <v>106027</v>
      </c>
    </row>
    <row r="3008" spans="1:4" ht="15" customHeight="1" x14ac:dyDescent="0.25">
      <c r="A3008" s="1" t="s">
        <v>6174</v>
      </c>
      <c r="B3008" s="1" t="s">
        <v>6173</v>
      </c>
      <c r="C3008">
        <v>106027</v>
      </c>
      <c r="D3008">
        <f t="shared" si="46"/>
        <v>106027</v>
      </c>
    </row>
    <row r="3009" spans="1:4" ht="15" customHeight="1" x14ac:dyDescent="0.25">
      <c r="A3009" s="1" t="s">
        <v>6172</v>
      </c>
      <c r="B3009" s="1" t="s">
        <v>6171</v>
      </c>
      <c r="C3009">
        <v>94667</v>
      </c>
      <c r="D3009">
        <f t="shared" si="46"/>
        <v>94667</v>
      </c>
    </row>
    <row r="3010" spans="1:4" ht="15" customHeight="1" x14ac:dyDescent="0.25">
      <c r="A3010" s="1" t="s">
        <v>6170</v>
      </c>
      <c r="B3010" s="1" t="s">
        <v>6169</v>
      </c>
      <c r="C3010">
        <v>94667</v>
      </c>
      <c r="D3010">
        <f t="shared" si="46"/>
        <v>94667</v>
      </c>
    </row>
    <row r="3011" spans="1:4" ht="15" customHeight="1" x14ac:dyDescent="0.25">
      <c r="A3011" s="1" t="s">
        <v>6168</v>
      </c>
      <c r="B3011" s="1" t="s">
        <v>6167</v>
      </c>
      <c r="C3011">
        <v>125801</v>
      </c>
      <c r="D3011">
        <f t="shared" si="46"/>
        <v>125801</v>
      </c>
    </row>
    <row r="3012" spans="1:4" ht="15" customHeight="1" x14ac:dyDescent="0.25">
      <c r="A3012" s="1" t="s">
        <v>6166</v>
      </c>
      <c r="B3012" s="1" t="s">
        <v>6165</v>
      </c>
      <c r="C3012">
        <v>125801</v>
      </c>
      <c r="D3012">
        <f t="shared" si="46"/>
        <v>125801</v>
      </c>
    </row>
    <row r="3013" spans="1:4" ht="15" customHeight="1" x14ac:dyDescent="0.25">
      <c r="A3013" s="1" t="s">
        <v>13720</v>
      </c>
      <c r="B3013" s="1" t="s">
        <v>13719</v>
      </c>
      <c r="C3013">
        <v>94617</v>
      </c>
      <c r="D3013">
        <f t="shared" si="46"/>
        <v>94617</v>
      </c>
    </row>
    <row r="3014" spans="1:4" ht="15" customHeight="1" x14ac:dyDescent="0.25">
      <c r="A3014" s="1" t="s">
        <v>13718</v>
      </c>
      <c r="B3014" s="1" t="s">
        <v>13717</v>
      </c>
      <c r="C3014">
        <v>94617</v>
      </c>
      <c r="D3014">
        <f t="shared" si="46"/>
        <v>94617</v>
      </c>
    </row>
    <row r="3015" spans="1:4" ht="15" customHeight="1" x14ac:dyDescent="0.25">
      <c r="A3015" s="1" t="s">
        <v>13716</v>
      </c>
      <c r="B3015" s="1" t="s">
        <v>13715</v>
      </c>
      <c r="C3015">
        <v>94617</v>
      </c>
      <c r="D3015">
        <f t="shared" ref="D3015:D3078" si="47">ROUND(C3015*(1-$B$3),0)</f>
        <v>94617</v>
      </c>
    </row>
    <row r="3016" spans="1:4" ht="15" customHeight="1" x14ac:dyDescent="0.25">
      <c r="A3016" s="1" t="s">
        <v>13714</v>
      </c>
      <c r="B3016" s="1" t="s">
        <v>13713</v>
      </c>
      <c r="C3016">
        <v>94617</v>
      </c>
      <c r="D3016">
        <f t="shared" si="47"/>
        <v>94617</v>
      </c>
    </row>
    <row r="3017" spans="1:4" ht="15" customHeight="1" x14ac:dyDescent="0.25">
      <c r="A3017" s="1" t="s">
        <v>13712</v>
      </c>
      <c r="B3017" s="1" t="s">
        <v>13711</v>
      </c>
      <c r="C3017">
        <v>94617</v>
      </c>
      <c r="D3017">
        <f t="shared" si="47"/>
        <v>94617</v>
      </c>
    </row>
    <row r="3018" spans="1:4" ht="15" customHeight="1" x14ac:dyDescent="0.25">
      <c r="A3018" s="1" t="s">
        <v>13710</v>
      </c>
      <c r="B3018" s="1" t="s">
        <v>13709</v>
      </c>
      <c r="C3018">
        <v>94617</v>
      </c>
      <c r="D3018">
        <f t="shared" si="47"/>
        <v>94617</v>
      </c>
    </row>
    <row r="3019" spans="1:4" ht="15" customHeight="1" x14ac:dyDescent="0.25">
      <c r="A3019" s="1" t="s">
        <v>13708</v>
      </c>
      <c r="B3019" s="1" t="s">
        <v>13707</v>
      </c>
      <c r="C3019">
        <v>116508</v>
      </c>
      <c r="D3019">
        <f t="shared" si="47"/>
        <v>116508</v>
      </c>
    </row>
    <row r="3020" spans="1:4" ht="15" customHeight="1" x14ac:dyDescent="0.25">
      <c r="A3020" s="1" t="s">
        <v>13706</v>
      </c>
      <c r="B3020" s="1" t="s">
        <v>13705</v>
      </c>
      <c r="C3020">
        <v>116508</v>
      </c>
      <c r="D3020">
        <f t="shared" si="47"/>
        <v>116508</v>
      </c>
    </row>
    <row r="3021" spans="1:4" ht="15" customHeight="1" x14ac:dyDescent="0.25">
      <c r="A3021" s="1" t="s">
        <v>13700</v>
      </c>
      <c r="B3021" s="1" t="s">
        <v>13699</v>
      </c>
      <c r="C3021">
        <v>116508</v>
      </c>
      <c r="D3021">
        <f t="shared" si="47"/>
        <v>116508</v>
      </c>
    </row>
    <row r="3022" spans="1:4" ht="15" customHeight="1" x14ac:dyDescent="0.25">
      <c r="A3022" s="1" t="s">
        <v>13696</v>
      </c>
      <c r="B3022" s="1" t="s">
        <v>13695</v>
      </c>
      <c r="C3022">
        <v>106510</v>
      </c>
      <c r="D3022">
        <f t="shared" si="47"/>
        <v>106510</v>
      </c>
    </row>
    <row r="3023" spans="1:4" ht="15" customHeight="1" x14ac:dyDescent="0.25">
      <c r="A3023" s="1" t="s">
        <v>13694</v>
      </c>
      <c r="B3023" s="1" t="s">
        <v>13693</v>
      </c>
      <c r="C3023">
        <v>106510</v>
      </c>
      <c r="D3023">
        <f t="shared" si="47"/>
        <v>106510</v>
      </c>
    </row>
    <row r="3024" spans="1:4" ht="15" customHeight="1" x14ac:dyDescent="0.25">
      <c r="A3024" s="1" t="s">
        <v>13692</v>
      </c>
      <c r="B3024" s="1" t="s">
        <v>13691</v>
      </c>
      <c r="C3024">
        <v>133913</v>
      </c>
      <c r="D3024">
        <f t="shared" si="47"/>
        <v>133913</v>
      </c>
    </row>
    <row r="3025" spans="1:4" ht="15" customHeight="1" x14ac:dyDescent="0.25">
      <c r="A3025" s="1" t="s">
        <v>13690</v>
      </c>
      <c r="B3025" s="1" t="s">
        <v>13689</v>
      </c>
      <c r="C3025">
        <v>133913</v>
      </c>
      <c r="D3025">
        <f t="shared" si="47"/>
        <v>133913</v>
      </c>
    </row>
    <row r="3026" spans="1:4" ht="15" customHeight="1" x14ac:dyDescent="0.25">
      <c r="A3026" s="1" t="s">
        <v>8659</v>
      </c>
      <c r="B3026" s="1" t="s">
        <v>8658</v>
      </c>
      <c r="C3026">
        <v>1590</v>
      </c>
      <c r="D3026">
        <f t="shared" si="47"/>
        <v>1590</v>
      </c>
    </row>
    <row r="3027" spans="1:4" ht="15" customHeight="1" x14ac:dyDescent="0.25">
      <c r="A3027" s="1" t="s">
        <v>8657</v>
      </c>
      <c r="B3027" s="1" t="s">
        <v>8656</v>
      </c>
      <c r="C3027">
        <v>1711</v>
      </c>
      <c r="D3027">
        <f t="shared" si="47"/>
        <v>1711</v>
      </c>
    </row>
    <row r="3028" spans="1:4" ht="15" customHeight="1" x14ac:dyDescent="0.25">
      <c r="A3028" s="1" t="s">
        <v>8655</v>
      </c>
      <c r="B3028" s="1" t="s">
        <v>8654</v>
      </c>
      <c r="C3028">
        <v>1812</v>
      </c>
      <c r="D3028">
        <f t="shared" si="47"/>
        <v>1812</v>
      </c>
    </row>
    <row r="3029" spans="1:4" ht="15" customHeight="1" x14ac:dyDescent="0.25">
      <c r="A3029" s="1" t="s">
        <v>8653</v>
      </c>
      <c r="B3029" s="1" t="s">
        <v>8652</v>
      </c>
      <c r="C3029">
        <v>2650</v>
      </c>
      <c r="D3029">
        <f t="shared" si="47"/>
        <v>2650</v>
      </c>
    </row>
    <row r="3030" spans="1:4" ht="15" customHeight="1" x14ac:dyDescent="0.25">
      <c r="A3030" s="1" t="s">
        <v>8651</v>
      </c>
      <c r="B3030" s="1" t="s">
        <v>8650</v>
      </c>
      <c r="C3030">
        <v>2834</v>
      </c>
      <c r="D3030">
        <f t="shared" si="47"/>
        <v>2834</v>
      </c>
    </row>
    <row r="3031" spans="1:4" ht="15" customHeight="1" x14ac:dyDescent="0.25">
      <c r="A3031" s="1" t="s">
        <v>8649</v>
      </c>
      <c r="B3031" s="1" t="s">
        <v>8648</v>
      </c>
      <c r="C3031">
        <v>4239</v>
      </c>
      <c r="D3031">
        <f t="shared" si="47"/>
        <v>4239</v>
      </c>
    </row>
    <row r="3032" spans="1:4" ht="15" customHeight="1" x14ac:dyDescent="0.25">
      <c r="A3032" s="1" t="s">
        <v>8647</v>
      </c>
      <c r="B3032" s="1" t="s">
        <v>8646</v>
      </c>
      <c r="C3032">
        <v>4592</v>
      </c>
      <c r="D3032">
        <f t="shared" si="47"/>
        <v>4592</v>
      </c>
    </row>
    <row r="3033" spans="1:4" ht="15" customHeight="1" x14ac:dyDescent="0.25">
      <c r="A3033" s="1" t="s">
        <v>8645</v>
      </c>
      <c r="B3033" s="1" t="s">
        <v>13688</v>
      </c>
      <c r="C3033">
        <v>71</v>
      </c>
      <c r="D3033">
        <f t="shared" si="47"/>
        <v>71</v>
      </c>
    </row>
    <row r="3034" spans="1:4" ht="15" customHeight="1" x14ac:dyDescent="0.25">
      <c r="A3034" s="1" t="s">
        <v>8644</v>
      </c>
      <c r="B3034" s="1" t="s">
        <v>13687</v>
      </c>
      <c r="C3034">
        <v>141</v>
      </c>
      <c r="D3034">
        <f t="shared" si="47"/>
        <v>141</v>
      </c>
    </row>
    <row r="3035" spans="1:4" ht="15" customHeight="1" x14ac:dyDescent="0.25">
      <c r="A3035" s="1" t="s">
        <v>8643</v>
      </c>
      <c r="B3035" s="1" t="s">
        <v>13686</v>
      </c>
      <c r="C3035">
        <v>71</v>
      </c>
      <c r="D3035">
        <f t="shared" si="47"/>
        <v>71</v>
      </c>
    </row>
    <row r="3036" spans="1:4" ht="15" customHeight="1" x14ac:dyDescent="0.25">
      <c r="A3036" s="1" t="s">
        <v>13685</v>
      </c>
      <c r="B3036" s="1" t="s">
        <v>13684</v>
      </c>
      <c r="C3036">
        <v>620</v>
      </c>
      <c r="D3036">
        <f t="shared" si="47"/>
        <v>620</v>
      </c>
    </row>
    <row r="3037" spans="1:4" ht="15" customHeight="1" x14ac:dyDescent="0.25">
      <c r="A3037" s="1" t="s">
        <v>13683</v>
      </c>
      <c r="B3037" s="1" t="s">
        <v>13682</v>
      </c>
      <c r="C3037">
        <v>674</v>
      </c>
      <c r="D3037">
        <f t="shared" si="47"/>
        <v>674</v>
      </c>
    </row>
    <row r="3038" spans="1:4" ht="15" customHeight="1" x14ac:dyDescent="0.25">
      <c r="A3038" s="1" t="s">
        <v>13681</v>
      </c>
      <c r="B3038" s="1" t="s">
        <v>13680</v>
      </c>
      <c r="C3038">
        <v>3774</v>
      </c>
      <c r="D3038">
        <f t="shared" si="47"/>
        <v>3774</v>
      </c>
    </row>
    <row r="3039" spans="1:4" ht="15" customHeight="1" x14ac:dyDescent="0.25">
      <c r="A3039" s="1" t="s">
        <v>13679</v>
      </c>
      <c r="B3039" s="1" t="s">
        <v>13678</v>
      </c>
      <c r="C3039">
        <v>620</v>
      </c>
      <c r="D3039">
        <f t="shared" si="47"/>
        <v>620</v>
      </c>
    </row>
    <row r="3040" spans="1:4" ht="15" customHeight="1" x14ac:dyDescent="0.25">
      <c r="A3040" s="1" t="s">
        <v>13677</v>
      </c>
      <c r="B3040" s="1" t="s">
        <v>13676</v>
      </c>
      <c r="C3040">
        <v>674</v>
      </c>
      <c r="D3040">
        <f t="shared" si="47"/>
        <v>674</v>
      </c>
    </row>
    <row r="3041" spans="1:4" ht="15" customHeight="1" x14ac:dyDescent="0.25">
      <c r="A3041" s="1" t="s">
        <v>13675</v>
      </c>
      <c r="B3041" s="1" t="s">
        <v>13674</v>
      </c>
      <c r="C3041">
        <v>5391</v>
      </c>
      <c r="D3041">
        <f t="shared" si="47"/>
        <v>5391</v>
      </c>
    </row>
    <row r="3042" spans="1:4" ht="15" customHeight="1" x14ac:dyDescent="0.25">
      <c r="A3042" s="1" t="s">
        <v>13673</v>
      </c>
      <c r="B3042" s="1" t="s">
        <v>13672</v>
      </c>
      <c r="C3042">
        <v>540</v>
      </c>
      <c r="D3042">
        <f t="shared" si="47"/>
        <v>540</v>
      </c>
    </row>
    <row r="3043" spans="1:4" ht="15" customHeight="1" x14ac:dyDescent="0.25">
      <c r="A3043" s="1" t="s">
        <v>13671</v>
      </c>
      <c r="B3043" s="1" t="s">
        <v>13670</v>
      </c>
      <c r="C3043">
        <v>701</v>
      </c>
      <c r="D3043">
        <f t="shared" si="47"/>
        <v>701</v>
      </c>
    </row>
    <row r="3044" spans="1:4" ht="15" customHeight="1" x14ac:dyDescent="0.25">
      <c r="A3044" s="1" t="s">
        <v>13669</v>
      </c>
      <c r="B3044" s="1" t="s">
        <v>13668</v>
      </c>
      <c r="C3044">
        <v>1941</v>
      </c>
      <c r="D3044">
        <f t="shared" si="47"/>
        <v>1941</v>
      </c>
    </row>
    <row r="3045" spans="1:4" ht="15" customHeight="1" x14ac:dyDescent="0.25">
      <c r="A3045" s="1" t="s">
        <v>13667</v>
      </c>
      <c r="B3045" s="1" t="s">
        <v>17121</v>
      </c>
      <c r="C3045">
        <v>378</v>
      </c>
      <c r="D3045">
        <f t="shared" si="47"/>
        <v>378</v>
      </c>
    </row>
    <row r="3046" spans="1:4" ht="15" customHeight="1" x14ac:dyDescent="0.25">
      <c r="A3046" s="1" t="s">
        <v>13666</v>
      </c>
      <c r="B3046" s="1" t="s">
        <v>13665</v>
      </c>
      <c r="C3046">
        <v>1025</v>
      </c>
      <c r="D3046">
        <f t="shared" si="47"/>
        <v>1025</v>
      </c>
    </row>
    <row r="3047" spans="1:4" ht="15" customHeight="1" x14ac:dyDescent="0.25">
      <c r="A3047" s="1" t="s">
        <v>13664</v>
      </c>
      <c r="B3047" s="1" t="s">
        <v>13663</v>
      </c>
      <c r="C3047">
        <v>7008</v>
      </c>
      <c r="D3047">
        <f t="shared" si="47"/>
        <v>7008</v>
      </c>
    </row>
    <row r="3048" spans="1:4" ht="15" customHeight="1" x14ac:dyDescent="0.25">
      <c r="A3048" s="1" t="s">
        <v>13662</v>
      </c>
      <c r="B3048" s="1" t="s">
        <v>13661</v>
      </c>
      <c r="C3048">
        <v>1618</v>
      </c>
      <c r="D3048">
        <f t="shared" si="47"/>
        <v>1618</v>
      </c>
    </row>
    <row r="3049" spans="1:4" ht="15" customHeight="1" x14ac:dyDescent="0.25">
      <c r="A3049" s="1" t="s">
        <v>13660</v>
      </c>
      <c r="B3049" s="1" t="s">
        <v>13659</v>
      </c>
      <c r="C3049">
        <v>1671</v>
      </c>
      <c r="D3049">
        <f t="shared" si="47"/>
        <v>1671</v>
      </c>
    </row>
    <row r="3050" spans="1:4" ht="15" customHeight="1" x14ac:dyDescent="0.25">
      <c r="A3050" s="1" t="s">
        <v>13658</v>
      </c>
      <c r="B3050" s="1" t="s">
        <v>13657</v>
      </c>
      <c r="C3050">
        <v>1698</v>
      </c>
      <c r="D3050">
        <f t="shared" si="47"/>
        <v>1698</v>
      </c>
    </row>
    <row r="3051" spans="1:4" ht="15" customHeight="1" x14ac:dyDescent="0.25">
      <c r="A3051" s="1" t="s">
        <v>13656</v>
      </c>
      <c r="B3051" s="1" t="s">
        <v>13655</v>
      </c>
      <c r="C3051">
        <v>1833</v>
      </c>
      <c r="D3051">
        <f t="shared" si="47"/>
        <v>1833</v>
      </c>
    </row>
    <row r="3052" spans="1:4" ht="15" customHeight="1" x14ac:dyDescent="0.25">
      <c r="A3052" s="1" t="s">
        <v>13654</v>
      </c>
      <c r="B3052" s="1" t="s">
        <v>13653</v>
      </c>
      <c r="C3052">
        <v>1887</v>
      </c>
      <c r="D3052">
        <f t="shared" si="47"/>
        <v>1887</v>
      </c>
    </row>
    <row r="3053" spans="1:4" ht="15" customHeight="1" x14ac:dyDescent="0.25">
      <c r="A3053" s="1" t="s">
        <v>13652</v>
      </c>
      <c r="B3053" s="1" t="s">
        <v>13651</v>
      </c>
      <c r="C3053">
        <v>3396</v>
      </c>
      <c r="D3053">
        <f t="shared" si="47"/>
        <v>3396</v>
      </c>
    </row>
    <row r="3054" spans="1:4" ht="15" customHeight="1" x14ac:dyDescent="0.25">
      <c r="A3054" s="1" t="s">
        <v>13650</v>
      </c>
      <c r="B3054" s="1" t="s">
        <v>13649</v>
      </c>
      <c r="C3054">
        <v>3504</v>
      </c>
      <c r="D3054">
        <f t="shared" si="47"/>
        <v>3504</v>
      </c>
    </row>
    <row r="3055" spans="1:4" ht="15" customHeight="1" x14ac:dyDescent="0.25">
      <c r="A3055" s="1" t="s">
        <v>13648</v>
      </c>
      <c r="B3055" s="1" t="s">
        <v>13647</v>
      </c>
      <c r="C3055">
        <v>1079</v>
      </c>
      <c r="D3055">
        <f t="shared" si="47"/>
        <v>1079</v>
      </c>
    </row>
    <row r="3056" spans="1:4" ht="15" customHeight="1" x14ac:dyDescent="0.25">
      <c r="A3056" s="1" t="s">
        <v>13646</v>
      </c>
      <c r="B3056" s="1" t="s">
        <v>13645</v>
      </c>
      <c r="C3056">
        <v>1294</v>
      </c>
      <c r="D3056">
        <f t="shared" si="47"/>
        <v>1294</v>
      </c>
    </row>
    <row r="3057" spans="1:4" ht="15" customHeight="1" x14ac:dyDescent="0.25">
      <c r="A3057" s="1" t="s">
        <v>13644</v>
      </c>
      <c r="B3057" s="1" t="s">
        <v>13643</v>
      </c>
      <c r="C3057">
        <v>2588</v>
      </c>
      <c r="D3057">
        <f t="shared" si="47"/>
        <v>2588</v>
      </c>
    </row>
    <row r="3058" spans="1:4" ht="15" customHeight="1" x14ac:dyDescent="0.25">
      <c r="A3058" s="1" t="s">
        <v>13642</v>
      </c>
      <c r="B3058" s="1" t="s">
        <v>13641</v>
      </c>
      <c r="C3058">
        <v>1079</v>
      </c>
      <c r="D3058">
        <f t="shared" si="47"/>
        <v>1079</v>
      </c>
    </row>
    <row r="3059" spans="1:4" ht="15" customHeight="1" x14ac:dyDescent="0.25">
      <c r="A3059" s="1" t="s">
        <v>13640</v>
      </c>
      <c r="B3059" s="1" t="s">
        <v>13639</v>
      </c>
      <c r="C3059">
        <v>1294</v>
      </c>
      <c r="D3059">
        <f t="shared" si="47"/>
        <v>1294</v>
      </c>
    </row>
    <row r="3060" spans="1:4" ht="15" customHeight="1" x14ac:dyDescent="0.25">
      <c r="A3060" s="1" t="s">
        <v>13638</v>
      </c>
      <c r="B3060" s="1" t="s">
        <v>13637</v>
      </c>
      <c r="C3060">
        <v>2588</v>
      </c>
      <c r="D3060">
        <f t="shared" si="47"/>
        <v>2588</v>
      </c>
    </row>
    <row r="3061" spans="1:4" ht="15" customHeight="1" x14ac:dyDescent="0.25">
      <c r="A3061" s="1" t="s">
        <v>8642</v>
      </c>
      <c r="B3061" s="1" t="s">
        <v>13636</v>
      </c>
      <c r="C3061">
        <v>955</v>
      </c>
      <c r="D3061">
        <f t="shared" si="47"/>
        <v>955</v>
      </c>
    </row>
    <row r="3062" spans="1:4" ht="15" customHeight="1" x14ac:dyDescent="0.25">
      <c r="A3062" s="1" t="s">
        <v>8641</v>
      </c>
      <c r="B3062" s="1" t="s">
        <v>13635</v>
      </c>
      <c r="C3062">
        <v>902</v>
      </c>
      <c r="D3062">
        <f t="shared" si="47"/>
        <v>902</v>
      </c>
    </row>
    <row r="3063" spans="1:4" ht="15" customHeight="1" x14ac:dyDescent="0.25">
      <c r="A3063" s="1" t="s">
        <v>8640</v>
      </c>
      <c r="B3063" s="1" t="s">
        <v>13634</v>
      </c>
      <c r="C3063">
        <v>2839</v>
      </c>
      <c r="D3063">
        <f t="shared" si="47"/>
        <v>2839</v>
      </c>
    </row>
    <row r="3064" spans="1:4" ht="15" customHeight="1" x14ac:dyDescent="0.25">
      <c r="A3064" s="1" t="s">
        <v>13633</v>
      </c>
      <c r="B3064" s="1" t="s">
        <v>13632</v>
      </c>
      <c r="C3064">
        <v>620</v>
      </c>
      <c r="D3064">
        <f t="shared" si="47"/>
        <v>620</v>
      </c>
    </row>
    <row r="3065" spans="1:4" ht="15" customHeight="1" x14ac:dyDescent="0.25">
      <c r="A3065" s="1" t="s">
        <v>13631</v>
      </c>
      <c r="B3065" s="1" t="s">
        <v>13630</v>
      </c>
      <c r="C3065">
        <v>674</v>
      </c>
      <c r="D3065">
        <f t="shared" si="47"/>
        <v>674</v>
      </c>
    </row>
    <row r="3066" spans="1:4" ht="15" customHeight="1" x14ac:dyDescent="0.25">
      <c r="A3066" s="1" t="s">
        <v>13629</v>
      </c>
      <c r="B3066" s="1" t="s">
        <v>13628</v>
      </c>
      <c r="C3066">
        <v>432</v>
      </c>
      <c r="D3066">
        <f t="shared" si="47"/>
        <v>432</v>
      </c>
    </row>
    <row r="3067" spans="1:4" ht="15" customHeight="1" x14ac:dyDescent="0.25">
      <c r="A3067" s="1" t="s">
        <v>13627</v>
      </c>
      <c r="B3067" s="1" t="s">
        <v>13626</v>
      </c>
      <c r="C3067">
        <v>486</v>
      </c>
      <c r="D3067">
        <f t="shared" si="47"/>
        <v>486</v>
      </c>
    </row>
    <row r="3068" spans="1:4" ht="15" customHeight="1" x14ac:dyDescent="0.25">
      <c r="A3068" s="1" t="s">
        <v>13625</v>
      </c>
      <c r="B3068" s="1" t="s">
        <v>13624</v>
      </c>
      <c r="C3068">
        <v>491</v>
      </c>
      <c r="D3068">
        <f t="shared" si="47"/>
        <v>491</v>
      </c>
    </row>
    <row r="3069" spans="1:4" ht="15" customHeight="1" x14ac:dyDescent="0.25">
      <c r="A3069" s="1" t="s">
        <v>13623</v>
      </c>
      <c r="B3069" s="1" t="s">
        <v>13622</v>
      </c>
      <c r="C3069">
        <v>270</v>
      </c>
      <c r="D3069">
        <f t="shared" si="47"/>
        <v>270</v>
      </c>
    </row>
    <row r="3070" spans="1:4" ht="15" customHeight="1" x14ac:dyDescent="0.25">
      <c r="A3070" s="1" t="s">
        <v>13621</v>
      </c>
      <c r="B3070" s="1" t="s">
        <v>13620</v>
      </c>
      <c r="C3070">
        <v>324</v>
      </c>
      <c r="D3070">
        <f t="shared" si="47"/>
        <v>324</v>
      </c>
    </row>
    <row r="3071" spans="1:4" ht="15" customHeight="1" x14ac:dyDescent="0.25">
      <c r="A3071" s="1" t="s">
        <v>13619</v>
      </c>
      <c r="B3071" s="1" t="s">
        <v>13618</v>
      </c>
      <c r="C3071">
        <v>540</v>
      </c>
      <c r="D3071">
        <f t="shared" si="47"/>
        <v>540</v>
      </c>
    </row>
    <row r="3072" spans="1:4" ht="15" customHeight="1" x14ac:dyDescent="0.25">
      <c r="A3072" s="1" t="s">
        <v>17122</v>
      </c>
      <c r="B3072" s="1" t="s">
        <v>17123</v>
      </c>
      <c r="C3072">
        <v>8467</v>
      </c>
      <c r="D3072">
        <f t="shared" si="47"/>
        <v>8467</v>
      </c>
    </row>
    <row r="3073" spans="1:4" ht="15" customHeight="1" x14ac:dyDescent="0.25">
      <c r="A3073" s="1" t="s">
        <v>17124</v>
      </c>
      <c r="B3073" s="1" t="s">
        <v>17125</v>
      </c>
      <c r="C3073">
        <v>9858</v>
      </c>
      <c r="D3073">
        <f t="shared" si="47"/>
        <v>9858</v>
      </c>
    </row>
    <row r="3074" spans="1:4" ht="15" customHeight="1" x14ac:dyDescent="0.25">
      <c r="A3074" s="1" t="s">
        <v>17126</v>
      </c>
      <c r="B3074" s="1" t="s">
        <v>17127</v>
      </c>
      <c r="C3074">
        <v>10775</v>
      </c>
      <c r="D3074">
        <f t="shared" si="47"/>
        <v>10775</v>
      </c>
    </row>
    <row r="3075" spans="1:4" ht="15" customHeight="1" x14ac:dyDescent="0.25">
      <c r="A3075" s="1" t="s">
        <v>17128</v>
      </c>
      <c r="B3075" s="1" t="s">
        <v>17129</v>
      </c>
      <c r="C3075">
        <v>10087</v>
      </c>
      <c r="D3075">
        <f t="shared" si="47"/>
        <v>10087</v>
      </c>
    </row>
    <row r="3076" spans="1:4" ht="15" customHeight="1" x14ac:dyDescent="0.25">
      <c r="A3076" s="1" t="s">
        <v>17130</v>
      </c>
      <c r="B3076" s="1" t="s">
        <v>17131</v>
      </c>
      <c r="C3076">
        <v>12380</v>
      </c>
      <c r="D3076">
        <f t="shared" si="47"/>
        <v>12380</v>
      </c>
    </row>
    <row r="3077" spans="1:4" ht="15" customHeight="1" x14ac:dyDescent="0.25">
      <c r="A3077" s="1" t="s">
        <v>17132</v>
      </c>
      <c r="B3077" s="1" t="s">
        <v>17133</v>
      </c>
      <c r="C3077">
        <v>13755</v>
      </c>
      <c r="D3077">
        <f t="shared" si="47"/>
        <v>13755</v>
      </c>
    </row>
    <row r="3078" spans="1:4" ht="15" customHeight="1" x14ac:dyDescent="0.25">
      <c r="A3078" s="1" t="s">
        <v>17134</v>
      </c>
      <c r="B3078" s="1" t="s">
        <v>17135</v>
      </c>
      <c r="C3078">
        <v>13755</v>
      </c>
      <c r="D3078">
        <f t="shared" si="47"/>
        <v>13755</v>
      </c>
    </row>
    <row r="3079" spans="1:4" ht="15" customHeight="1" x14ac:dyDescent="0.25">
      <c r="A3079" s="1" t="s">
        <v>17136</v>
      </c>
      <c r="B3079" s="1" t="s">
        <v>17137</v>
      </c>
      <c r="C3079">
        <v>18340</v>
      </c>
      <c r="D3079">
        <f t="shared" ref="D3079:D3142" si="48">ROUND(C3079*(1-$B$3),0)</f>
        <v>18340</v>
      </c>
    </row>
    <row r="3080" spans="1:4" ht="15" customHeight="1" x14ac:dyDescent="0.25">
      <c r="A3080" s="1" t="s">
        <v>17138</v>
      </c>
      <c r="B3080" s="1" t="s">
        <v>17139</v>
      </c>
      <c r="C3080">
        <v>19716</v>
      </c>
      <c r="D3080">
        <f t="shared" si="48"/>
        <v>19716</v>
      </c>
    </row>
    <row r="3081" spans="1:4" ht="15" customHeight="1" x14ac:dyDescent="0.25">
      <c r="A3081" s="1" t="s">
        <v>17140</v>
      </c>
      <c r="B3081" s="1" t="s">
        <v>17141</v>
      </c>
      <c r="C3081">
        <v>413</v>
      </c>
      <c r="D3081">
        <f t="shared" si="48"/>
        <v>413</v>
      </c>
    </row>
    <row r="3082" spans="1:4" ht="15" customHeight="1" x14ac:dyDescent="0.25">
      <c r="A3082" s="1" t="s">
        <v>17142</v>
      </c>
      <c r="B3082" s="1" t="s">
        <v>17143</v>
      </c>
      <c r="C3082">
        <v>1147</v>
      </c>
      <c r="D3082">
        <f t="shared" si="48"/>
        <v>1147</v>
      </c>
    </row>
    <row r="3083" spans="1:4" ht="15" customHeight="1" x14ac:dyDescent="0.25">
      <c r="A3083" s="1" t="s">
        <v>17144</v>
      </c>
      <c r="B3083" s="1" t="s">
        <v>17145</v>
      </c>
      <c r="C3083">
        <v>1376</v>
      </c>
      <c r="D3083">
        <f t="shared" si="48"/>
        <v>1376</v>
      </c>
    </row>
    <row r="3084" spans="1:4" ht="15" customHeight="1" x14ac:dyDescent="0.25">
      <c r="A3084" s="1" t="s">
        <v>17146</v>
      </c>
      <c r="B3084" s="1" t="s">
        <v>17147</v>
      </c>
      <c r="C3084">
        <v>459</v>
      </c>
      <c r="D3084">
        <f t="shared" si="48"/>
        <v>459</v>
      </c>
    </row>
    <row r="3085" spans="1:4" ht="15" customHeight="1" x14ac:dyDescent="0.25">
      <c r="A3085" s="1" t="s">
        <v>17148</v>
      </c>
      <c r="B3085" s="1" t="s">
        <v>17149</v>
      </c>
      <c r="C3085">
        <v>642</v>
      </c>
      <c r="D3085">
        <f t="shared" si="48"/>
        <v>642</v>
      </c>
    </row>
    <row r="3086" spans="1:4" ht="15" customHeight="1" x14ac:dyDescent="0.25">
      <c r="A3086" s="1" t="s">
        <v>17150</v>
      </c>
      <c r="B3086" s="1" t="s">
        <v>17151</v>
      </c>
      <c r="C3086">
        <v>917</v>
      </c>
      <c r="D3086">
        <f t="shared" si="48"/>
        <v>917</v>
      </c>
    </row>
    <row r="3087" spans="1:4" ht="15" customHeight="1" x14ac:dyDescent="0.25">
      <c r="A3087" s="1" t="s">
        <v>17152</v>
      </c>
      <c r="B3087" s="1" t="s">
        <v>17153</v>
      </c>
      <c r="C3087">
        <v>1009</v>
      </c>
      <c r="D3087">
        <f t="shared" si="48"/>
        <v>1009</v>
      </c>
    </row>
    <row r="3088" spans="1:4" ht="15" customHeight="1" x14ac:dyDescent="0.25">
      <c r="A3088" s="1" t="s">
        <v>17154</v>
      </c>
      <c r="B3088" s="1" t="s">
        <v>17155</v>
      </c>
      <c r="C3088">
        <v>2522</v>
      </c>
      <c r="D3088">
        <f t="shared" si="48"/>
        <v>2522</v>
      </c>
    </row>
    <row r="3089" spans="1:4" ht="15" customHeight="1" x14ac:dyDescent="0.25">
      <c r="A3089" s="1" t="s">
        <v>17156</v>
      </c>
      <c r="B3089" s="1" t="s">
        <v>17157</v>
      </c>
      <c r="C3089">
        <v>4127</v>
      </c>
      <c r="D3089">
        <f t="shared" si="48"/>
        <v>4127</v>
      </c>
    </row>
    <row r="3090" spans="1:4" ht="15" customHeight="1" x14ac:dyDescent="0.25">
      <c r="A3090" s="1" t="s">
        <v>17158</v>
      </c>
      <c r="B3090" s="1" t="s">
        <v>17159</v>
      </c>
      <c r="C3090">
        <v>1422</v>
      </c>
      <c r="D3090">
        <f t="shared" si="48"/>
        <v>1422</v>
      </c>
    </row>
    <row r="3091" spans="1:4" ht="15" customHeight="1" x14ac:dyDescent="0.25">
      <c r="A3091" s="1" t="s">
        <v>17160</v>
      </c>
      <c r="B3091" s="1" t="s">
        <v>17161</v>
      </c>
      <c r="C3091">
        <v>1238</v>
      </c>
      <c r="D3091">
        <f t="shared" si="48"/>
        <v>1238</v>
      </c>
    </row>
    <row r="3092" spans="1:4" ht="15" customHeight="1" x14ac:dyDescent="0.25">
      <c r="A3092" s="1" t="s">
        <v>17162</v>
      </c>
      <c r="B3092" s="1" t="s">
        <v>17163</v>
      </c>
      <c r="C3092">
        <v>4127</v>
      </c>
      <c r="D3092">
        <f t="shared" si="48"/>
        <v>4127</v>
      </c>
    </row>
    <row r="3093" spans="1:4" ht="15" customHeight="1" x14ac:dyDescent="0.25">
      <c r="A3093" s="1" t="s">
        <v>17164</v>
      </c>
      <c r="B3093" s="1" t="s">
        <v>17165</v>
      </c>
      <c r="C3093">
        <v>5732</v>
      </c>
      <c r="D3093">
        <f t="shared" si="48"/>
        <v>5732</v>
      </c>
    </row>
    <row r="3094" spans="1:4" ht="15" customHeight="1" x14ac:dyDescent="0.25">
      <c r="A3094" s="1" t="s">
        <v>17166</v>
      </c>
      <c r="B3094" s="1" t="s">
        <v>17167</v>
      </c>
      <c r="C3094">
        <v>7336</v>
      </c>
      <c r="D3094">
        <f t="shared" si="48"/>
        <v>7336</v>
      </c>
    </row>
    <row r="3095" spans="1:4" ht="15" customHeight="1" x14ac:dyDescent="0.25">
      <c r="A3095" s="1" t="s">
        <v>17168</v>
      </c>
      <c r="B3095" s="1" t="s">
        <v>17169</v>
      </c>
      <c r="C3095">
        <v>4815</v>
      </c>
      <c r="D3095">
        <f t="shared" si="48"/>
        <v>4815</v>
      </c>
    </row>
    <row r="3096" spans="1:4" ht="15" customHeight="1" x14ac:dyDescent="0.25">
      <c r="A3096" s="1" t="s">
        <v>8639</v>
      </c>
      <c r="B3096" s="1" t="s">
        <v>8638</v>
      </c>
      <c r="C3096">
        <v>5108</v>
      </c>
      <c r="D3096">
        <f t="shared" si="48"/>
        <v>5108</v>
      </c>
    </row>
    <row r="3097" spans="1:4" ht="15" customHeight="1" x14ac:dyDescent="0.25">
      <c r="A3097" s="1" t="s">
        <v>8637</v>
      </c>
      <c r="B3097" s="1" t="s">
        <v>8636</v>
      </c>
      <c r="C3097">
        <v>8572</v>
      </c>
      <c r="D3097">
        <f t="shared" si="48"/>
        <v>8572</v>
      </c>
    </row>
    <row r="3098" spans="1:4" ht="15" customHeight="1" x14ac:dyDescent="0.25">
      <c r="A3098" s="1" t="s">
        <v>8635</v>
      </c>
      <c r="B3098" s="1" t="s">
        <v>8634</v>
      </c>
      <c r="C3098">
        <v>15044</v>
      </c>
      <c r="D3098">
        <f t="shared" si="48"/>
        <v>15044</v>
      </c>
    </row>
    <row r="3099" spans="1:4" ht="15" customHeight="1" x14ac:dyDescent="0.25">
      <c r="A3099" s="1" t="s">
        <v>8633</v>
      </c>
      <c r="B3099" s="1" t="s">
        <v>8632</v>
      </c>
      <c r="C3099">
        <v>21795</v>
      </c>
      <c r="D3099">
        <f t="shared" si="48"/>
        <v>21795</v>
      </c>
    </row>
    <row r="3100" spans="1:4" ht="15" customHeight="1" x14ac:dyDescent="0.25">
      <c r="A3100" s="1" t="s">
        <v>8631</v>
      </c>
      <c r="B3100" s="1" t="s">
        <v>8630</v>
      </c>
      <c r="C3100">
        <v>30374</v>
      </c>
      <c r="D3100">
        <f t="shared" si="48"/>
        <v>30374</v>
      </c>
    </row>
    <row r="3101" spans="1:4" ht="15" customHeight="1" x14ac:dyDescent="0.25">
      <c r="A3101" s="1" t="s">
        <v>8629</v>
      </c>
      <c r="B3101" s="1" t="s">
        <v>8628</v>
      </c>
      <c r="C3101">
        <v>46117</v>
      </c>
      <c r="D3101">
        <f t="shared" si="48"/>
        <v>46117</v>
      </c>
    </row>
    <row r="3102" spans="1:4" ht="15" customHeight="1" x14ac:dyDescent="0.25">
      <c r="A3102" s="1" t="s">
        <v>8627</v>
      </c>
      <c r="B3102" s="1" t="s">
        <v>8626</v>
      </c>
      <c r="C3102">
        <v>50831</v>
      </c>
      <c r="D3102">
        <f t="shared" si="48"/>
        <v>50831</v>
      </c>
    </row>
    <row r="3103" spans="1:4" ht="15" customHeight="1" x14ac:dyDescent="0.25">
      <c r="A3103" s="1" t="s">
        <v>8625</v>
      </c>
      <c r="B3103" s="1" t="s">
        <v>8624</v>
      </c>
      <c r="C3103">
        <v>74569</v>
      </c>
      <c r="D3103">
        <f t="shared" si="48"/>
        <v>74569</v>
      </c>
    </row>
    <row r="3104" spans="1:4" ht="15" customHeight="1" x14ac:dyDescent="0.25">
      <c r="A3104" s="1" t="s">
        <v>8623</v>
      </c>
      <c r="B3104" s="1" t="s">
        <v>8622</v>
      </c>
      <c r="C3104">
        <v>113542</v>
      </c>
      <c r="D3104">
        <f t="shared" si="48"/>
        <v>113542</v>
      </c>
    </row>
    <row r="3105" spans="1:4" ht="15" customHeight="1" x14ac:dyDescent="0.25">
      <c r="A3105" s="1" t="s">
        <v>8621</v>
      </c>
      <c r="B3105" s="1" t="s">
        <v>8620</v>
      </c>
      <c r="C3105">
        <v>181920</v>
      </c>
      <c r="D3105">
        <f t="shared" si="48"/>
        <v>181920</v>
      </c>
    </row>
    <row r="3106" spans="1:4" ht="15" customHeight="1" x14ac:dyDescent="0.25">
      <c r="A3106" s="1" t="s">
        <v>8619</v>
      </c>
      <c r="B3106" s="1" t="s">
        <v>8618</v>
      </c>
      <c r="C3106">
        <v>218655</v>
      </c>
      <c r="D3106">
        <f t="shared" si="48"/>
        <v>218655</v>
      </c>
    </row>
    <row r="3107" spans="1:4" ht="15" customHeight="1" x14ac:dyDescent="0.25">
      <c r="A3107" s="1" t="s">
        <v>13617</v>
      </c>
      <c r="B3107" s="1" t="s">
        <v>13616</v>
      </c>
      <c r="C3107">
        <v>12012</v>
      </c>
      <c r="D3107">
        <f t="shared" si="48"/>
        <v>12012</v>
      </c>
    </row>
    <row r="3108" spans="1:4" ht="15" customHeight="1" x14ac:dyDescent="0.25">
      <c r="A3108" s="1" t="s">
        <v>13615</v>
      </c>
      <c r="B3108" s="1" t="s">
        <v>13614</v>
      </c>
      <c r="C3108">
        <v>21354</v>
      </c>
      <c r="D3108">
        <f t="shared" si="48"/>
        <v>21354</v>
      </c>
    </row>
    <row r="3109" spans="1:4" ht="15" customHeight="1" x14ac:dyDescent="0.25">
      <c r="A3109" s="1" t="s">
        <v>13613</v>
      </c>
      <c r="B3109" s="1" t="s">
        <v>13612</v>
      </c>
      <c r="C3109">
        <v>32298</v>
      </c>
      <c r="D3109">
        <f t="shared" si="48"/>
        <v>32298</v>
      </c>
    </row>
    <row r="3110" spans="1:4" ht="15" customHeight="1" x14ac:dyDescent="0.25">
      <c r="A3110" s="1" t="s">
        <v>13611</v>
      </c>
      <c r="B3110" s="1" t="s">
        <v>13610</v>
      </c>
      <c r="C3110">
        <v>48046</v>
      </c>
      <c r="D3110">
        <f t="shared" si="48"/>
        <v>48046</v>
      </c>
    </row>
    <row r="3111" spans="1:4" ht="15" customHeight="1" x14ac:dyDescent="0.25">
      <c r="A3111" s="1" t="s">
        <v>13609</v>
      </c>
      <c r="B3111" s="1" t="s">
        <v>13608</v>
      </c>
      <c r="C3111">
        <v>72069</v>
      </c>
      <c r="D3111">
        <f t="shared" si="48"/>
        <v>72069</v>
      </c>
    </row>
    <row r="3112" spans="1:4" ht="15" customHeight="1" x14ac:dyDescent="0.25">
      <c r="A3112" s="1" t="s">
        <v>13607</v>
      </c>
      <c r="B3112" s="1" t="s">
        <v>13606</v>
      </c>
      <c r="C3112">
        <v>154814</v>
      </c>
      <c r="D3112">
        <f t="shared" si="48"/>
        <v>154814</v>
      </c>
    </row>
    <row r="3113" spans="1:4" ht="15" customHeight="1" x14ac:dyDescent="0.25">
      <c r="A3113" s="1" t="s">
        <v>13605</v>
      </c>
      <c r="B3113" s="1" t="s">
        <v>13604</v>
      </c>
      <c r="C3113">
        <v>202860</v>
      </c>
      <c r="D3113">
        <f t="shared" si="48"/>
        <v>202860</v>
      </c>
    </row>
    <row r="3114" spans="1:4" ht="15" customHeight="1" x14ac:dyDescent="0.25">
      <c r="A3114" s="1" t="s">
        <v>13603</v>
      </c>
      <c r="B3114" s="1" t="s">
        <v>13602</v>
      </c>
      <c r="C3114">
        <v>421735</v>
      </c>
      <c r="D3114">
        <f t="shared" si="48"/>
        <v>421735</v>
      </c>
    </row>
    <row r="3115" spans="1:4" ht="15" customHeight="1" x14ac:dyDescent="0.25">
      <c r="A3115" s="1" t="s">
        <v>13601</v>
      </c>
      <c r="B3115" s="1" t="s">
        <v>13600</v>
      </c>
      <c r="C3115">
        <v>555195</v>
      </c>
      <c r="D3115">
        <f t="shared" si="48"/>
        <v>555195</v>
      </c>
    </row>
    <row r="3116" spans="1:4" ht="15" customHeight="1" x14ac:dyDescent="0.25">
      <c r="A3116" s="1" t="s">
        <v>8617</v>
      </c>
      <c r="B3116" s="1" t="s">
        <v>13599</v>
      </c>
      <c r="C3116">
        <v>770</v>
      </c>
      <c r="D3116">
        <f t="shared" si="48"/>
        <v>770</v>
      </c>
    </row>
    <row r="3117" spans="1:4" ht="15" customHeight="1" x14ac:dyDescent="0.25">
      <c r="A3117" s="1" t="s">
        <v>8616</v>
      </c>
      <c r="B3117" s="1" t="s">
        <v>13598</v>
      </c>
      <c r="C3117">
        <v>770</v>
      </c>
      <c r="D3117">
        <f t="shared" si="48"/>
        <v>770</v>
      </c>
    </row>
    <row r="3118" spans="1:4" ht="15" customHeight="1" x14ac:dyDescent="0.25">
      <c r="A3118" s="1" t="s">
        <v>8613</v>
      </c>
      <c r="B3118" s="1" t="s">
        <v>13597</v>
      </c>
      <c r="C3118">
        <v>3180</v>
      </c>
      <c r="D3118">
        <f t="shared" si="48"/>
        <v>3180</v>
      </c>
    </row>
    <row r="3119" spans="1:4" ht="15" customHeight="1" x14ac:dyDescent="0.25">
      <c r="A3119" s="1" t="s">
        <v>13596</v>
      </c>
      <c r="B3119" s="1" t="s">
        <v>13595</v>
      </c>
      <c r="C3119">
        <v>20286</v>
      </c>
      <c r="D3119">
        <f t="shared" si="48"/>
        <v>20286</v>
      </c>
    </row>
    <row r="3120" spans="1:4" ht="15" customHeight="1" x14ac:dyDescent="0.25">
      <c r="A3120" s="1" t="s">
        <v>13594</v>
      </c>
      <c r="B3120" s="1" t="s">
        <v>13593</v>
      </c>
      <c r="C3120">
        <v>3524</v>
      </c>
      <c r="D3120">
        <f t="shared" si="48"/>
        <v>3524</v>
      </c>
    </row>
    <row r="3121" spans="1:4" ht="15" customHeight="1" x14ac:dyDescent="0.25">
      <c r="A3121" s="1" t="s">
        <v>13592</v>
      </c>
      <c r="B3121" s="1" t="s">
        <v>13591</v>
      </c>
      <c r="C3121">
        <v>7207</v>
      </c>
      <c r="D3121">
        <f t="shared" si="48"/>
        <v>7207</v>
      </c>
    </row>
    <row r="3122" spans="1:4" ht="15" customHeight="1" x14ac:dyDescent="0.25">
      <c r="A3122" s="1" t="s">
        <v>13590</v>
      </c>
      <c r="B3122" s="1" t="s">
        <v>13589</v>
      </c>
      <c r="C3122">
        <v>21354</v>
      </c>
      <c r="D3122">
        <f t="shared" si="48"/>
        <v>21354</v>
      </c>
    </row>
    <row r="3123" spans="1:4" ht="15" customHeight="1" x14ac:dyDescent="0.25">
      <c r="A3123" s="1" t="s">
        <v>9587</v>
      </c>
      <c r="B3123" s="1" t="s">
        <v>9586</v>
      </c>
      <c r="C3123">
        <v>1753</v>
      </c>
      <c r="D3123">
        <f t="shared" si="48"/>
        <v>1753</v>
      </c>
    </row>
    <row r="3124" spans="1:4" ht="15" customHeight="1" x14ac:dyDescent="0.25">
      <c r="A3124" s="1" t="s">
        <v>13588</v>
      </c>
      <c r="B3124" s="1" t="s">
        <v>13587</v>
      </c>
      <c r="C3124">
        <v>2670</v>
      </c>
      <c r="D3124">
        <f t="shared" si="48"/>
        <v>2670</v>
      </c>
    </row>
    <row r="3125" spans="1:4" ht="15" customHeight="1" x14ac:dyDescent="0.25">
      <c r="A3125" s="1" t="s">
        <v>13586</v>
      </c>
      <c r="B3125" s="1" t="s">
        <v>13585</v>
      </c>
      <c r="C3125">
        <v>3791</v>
      </c>
      <c r="D3125">
        <f t="shared" si="48"/>
        <v>3791</v>
      </c>
    </row>
    <row r="3126" spans="1:4" ht="15" customHeight="1" x14ac:dyDescent="0.25">
      <c r="A3126" s="1" t="s">
        <v>13584</v>
      </c>
      <c r="B3126" s="1" t="s">
        <v>13583</v>
      </c>
      <c r="C3126">
        <v>6407</v>
      </c>
      <c r="D3126">
        <f t="shared" si="48"/>
        <v>6407</v>
      </c>
    </row>
    <row r="3127" spans="1:4" ht="15" customHeight="1" x14ac:dyDescent="0.25">
      <c r="A3127" s="1" t="s">
        <v>13582</v>
      </c>
      <c r="B3127" s="1" t="s">
        <v>13581</v>
      </c>
      <c r="C3127">
        <v>3204</v>
      </c>
      <c r="D3127">
        <f t="shared" si="48"/>
        <v>3204</v>
      </c>
    </row>
    <row r="3128" spans="1:4" ht="15" customHeight="1" x14ac:dyDescent="0.25">
      <c r="A3128" s="1" t="s">
        <v>13580</v>
      </c>
      <c r="B3128" s="1" t="s">
        <v>13579</v>
      </c>
      <c r="C3128">
        <v>4538</v>
      </c>
      <c r="D3128">
        <f t="shared" si="48"/>
        <v>4538</v>
      </c>
    </row>
    <row r="3129" spans="1:4" ht="15" customHeight="1" x14ac:dyDescent="0.25">
      <c r="A3129" s="1" t="s">
        <v>13578</v>
      </c>
      <c r="B3129" s="1" t="s">
        <v>13577</v>
      </c>
      <c r="C3129">
        <v>7474</v>
      </c>
      <c r="D3129">
        <f t="shared" si="48"/>
        <v>7474</v>
      </c>
    </row>
    <row r="3130" spans="1:4" ht="15" customHeight="1" x14ac:dyDescent="0.25">
      <c r="A3130" s="1" t="s">
        <v>13576</v>
      </c>
      <c r="B3130" s="1" t="s">
        <v>13575</v>
      </c>
      <c r="C3130">
        <v>37903</v>
      </c>
      <c r="D3130">
        <f t="shared" si="48"/>
        <v>37903</v>
      </c>
    </row>
    <row r="3131" spans="1:4" ht="15" customHeight="1" x14ac:dyDescent="0.25">
      <c r="A3131" s="1" t="s">
        <v>13574</v>
      </c>
      <c r="B3131" s="1" t="s">
        <v>13573</v>
      </c>
      <c r="C3131">
        <v>49648</v>
      </c>
      <c r="D3131">
        <f t="shared" si="48"/>
        <v>49648</v>
      </c>
    </row>
    <row r="3132" spans="1:4" ht="15" customHeight="1" x14ac:dyDescent="0.25">
      <c r="A3132" s="1" t="s">
        <v>13572</v>
      </c>
      <c r="B3132" s="1" t="s">
        <v>13571</v>
      </c>
      <c r="C3132">
        <v>67264</v>
      </c>
      <c r="D3132">
        <f t="shared" si="48"/>
        <v>67264</v>
      </c>
    </row>
    <row r="3133" spans="1:4" ht="15" customHeight="1" x14ac:dyDescent="0.25">
      <c r="A3133" s="1" t="s">
        <v>13570</v>
      </c>
      <c r="B3133" s="1" t="s">
        <v>13569</v>
      </c>
      <c r="C3133">
        <v>104633</v>
      </c>
      <c r="D3133">
        <f t="shared" si="48"/>
        <v>104633</v>
      </c>
    </row>
    <row r="3134" spans="1:4" ht="15" customHeight="1" x14ac:dyDescent="0.25">
      <c r="A3134" s="1" t="s">
        <v>13568</v>
      </c>
      <c r="B3134" s="1" t="s">
        <v>13567</v>
      </c>
      <c r="C3134">
        <v>131034</v>
      </c>
      <c r="D3134">
        <f t="shared" si="48"/>
        <v>131034</v>
      </c>
    </row>
    <row r="3135" spans="1:4" ht="15" customHeight="1" x14ac:dyDescent="0.25">
      <c r="A3135" s="1" t="s">
        <v>13566</v>
      </c>
      <c r="B3135" s="1" t="s">
        <v>13565</v>
      </c>
      <c r="C3135">
        <v>160638</v>
      </c>
      <c r="D3135">
        <f t="shared" si="48"/>
        <v>160638</v>
      </c>
    </row>
    <row r="3136" spans="1:4" ht="15" customHeight="1" x14ac:dyDescent="0.25">
      <c r="A3136" s="1" t="s">
        <v>13564</v>
      </c>
      <c r="B3136" s="1" t="s">
        <v>13563</v>
      </c>
      <c r="C3136">
        <v>243141</v>
      </c>
      <c r="D3136">
        <f t="shared" si="48"/>
        <v>243141</v>
      </c>
    </row>
    <row r="3137" spans="1:4" ht="15" customHeight="1" x14ac:dyDescent="0.25">
      <c r="A3137" s="1" t="s">
        <v>13562</v>
      </c>
      <c r="B3137" s="1" t="s">
        <v>13561</v>
      </c>
      <c r="C3137">
        <v>301378</v>
      </c>
      <c r="D3137">
        <f t="shared" si="48"/>
        <v>301378</v>
      </c>
    </row>
    <row r="3138" spans="1:4" ht="15" customHeight="1" x14ac:dyDescent="0.25">
      <c r="A3138" s="1" t="s">
        <v>13560</v>
      </c>
      <c r="B3138" s="1" t="s">
        <v>13559</v>
      </c>
      <c r="C3138">
        <v>377572</v>
      </c>
      <c r="D3138">
        <f t="shared" si="48"/>
        <v>377572</v>
      </c>
    </row>
    <row r="3139" spans="1:4" ht="15" customHeight="1" x14ac:dyDescent="0.25">
      <c r="A3139" s="1" t="s">
        <v>13558</v>
      </c>
      <c r="B3139" s="1" t="s">
        <v>13557</v>
      </c>
      <c r="C3139">
        <v>450368</v>
      </c>
      <c r="D3139">
        <f t="shared" si="48"/>
        <v>450368</v>
      </c>
    </row>
    <row r="3140" spans="1:4" ht="15" customHeight="1" x14ac:dyDescent="0.25">
      <c r="A3140" s="1" t="s">
        <v>13556</v>
      </c>
      <c r="B3140" s="1" t="s">
        <v>13555</v>
      </c>
      <c r="C3140">
        <v>632068</v>
      </c>
      <c r="D3140">
        <f t="shared" si="48"/>
        <v>632068</v>
      </c>
    </row>
    <row r="3141" spans="1:4" ht="15" customHeight="1" x14ac:dyDescent="0.25">
      <c r="A3141" s="1" t="s">
        <v>13554</v>
      </c>
      <c r="B3141" s="1" t="s">
        <v>13553</v>
      </c>
      <c r="C3141">
        <v>45377</v>
      </c>
      <c r="D3141">
        <f t="shared" si="48"/>
        <v>45377</v>
      </c>
    </row>
    <row r="3142" spans="1:4" ht="15" customHeight="1" x14ac:dyDescent="0.25">
      <c r="A3142" s="1" t="s">
        <v>13552</v>
      </c>
      <c r="B3142" s="1" t="s">
        <v>13551</v>
      </c>
      <c r="C3142">
        <v>59257</v>
      </c>
      <c r="D3142">
        <f t="shared" si="48"/>
        <v>59257</v>
      </c>
    </row>
    <row r="3143" spans="1:4" ht="15" customHeight="1" x14ac:dyDescent="0.25">
      <c r="A3143" s="1" t="s">
        <v>13550</v>
      </c>
      <c r="B3143" s="1" t="s">
        <v>13549</v>
      </c>
      <c r="C3143">
        <v>85949</v>
      </c>
      <c r="D3143">
        <f t="shared" ref="D3143:D3206" si="49">ROUND(C3143*(1-$B$3),0)</f>
        <v>85949</v>
      </c>
    </row>
    <row r="3144" spans="1:4" ht="15" customHeight="1" x14ac:dyDescent="0.25">
      <c r="A3144" s="1" t="s">
        <v>13548</v>
      </c>
      <c r="B3144" s="1" t="s">
        <v>13547</v>
      </c>
      <c r="C3144">
        <v>116960</v>
      </c>
      <c r="D3144">
        <f t="shared" si="49"/>
        <v>116960</v>
      </c>
    </row>
    <row r="3145" spans="1:4" ht="15" customHeight="1" x14ac:dyDescent="0.25">
      <c r="A3145" s="1" t="s">
        <v>13546</v>
      </c>
      <c r="B3145" s="1" t="s">
        <v>13545</v>
      </c>
      <c r="C3145">
        <v>190727</v>
      </c>
      <c r="D3145">
        <f t="shared" si="49"/>
        <v>190727</v>
      </c>
    </row>
    <row r="3146" spans="1:4" ht="15" customHeight="1" x14ac:dyDescent="0.25">
      <c r="A3146" s="1" t="s">
        <v>13544</v>
      </c>
      <c r="B3146" s="1" t="s">
        <v>13543</v>
      </c>
      <c r="C3146">
        <v>312831</v>
      </c>
      <c r="D3146">
        <f t="shared" si="49"/>
        <v>312831</v>
      </c>
    </row>
    <row r="3147" spans="1:4" ht="15" customHeight="1" x14ac:dyDescent="0.25">
      <c r="A3147" s="1" t="s">
        <v>13542</v>
      </c>
      <c r="B3147" s="1" t="s">
        <v>13541</v>
      </c>
      <c r="C3147">
        <v>403584</v>
      </c>
      <c r="D3147">
        <f t="shared" si="49"/>
        <v>403584</v>
      </c>
    </row>
    <row r="3148" spans="1:4" ht="15" customHeight="1" x14ac:dyDescent="0.25">
      <c r="A3148" s="1" t="s">
        <v>13540</v>
      </c>
      <c r="B3148" s="1" t="s">
        <v>13539</v>
      </c>
      <c r="C3148">
        <v>612850</v>
      </c>
      <c r="D3148">
        <f t="shared" si="49"/>
        <v>612850</v>
      </c>
    </row>
    <row r="3149" spans="1:4" ht="15" customHeight="1" x14ac:dyDescent="0.25">
      <c r="A3149" s="1" t="s">
        <v>13538</v>
      </c>
      <c r="B3149" s="1" t="s">
        <v>13537</v>
      </c>
      <c r="C3149">
        <v>740972</v>
      </c>
      <c r="D3149">
        <f t="shared" si="49"/>
        <v>740972</v>
      </c>
    </row>
    <row r="3150" spans="1:4" ht="15" customHeight="1" x14ac:dyDescent="0.25">
      <c r="A3150" s="1" t="s">
        <v>13536</v>
      </c>
      <c r="B3150" s="1" t="s">
        <v>13535</v>
      </c>
      <c r="C3150">
        <v>2136</v>
      </c>
      <c r="D3150">
        <f t="shared" si="49"/>
        <v>2136</v>
      </c>
    </row>
    <row r="3151" spans="1:4" ht="15" customHeight="1" x14ac:dyDescent="0.25">
      <c r="A3151" s="1" t="s">
        <v>13534</v>
      </c>
      <c r="B3151" s="1" t="s">
        <v>13533</v>
      </c>
      <c r="C3151">
        <v>4805</v>
      </c>
      <c r="D3151">
        <f t="shared" si="49"/>
        <v>4805</v>
      </c>
    </row>
    <row r="3152" spans="1:4" ht="15" customHeight="1" x14ac:dyDescent="0.25">
      <c r="A3152" s="1" t="s">
        <v>8615</v>
      </c>
      <c r="B3152" s="1" t="s">
        <v>13532</v>
      </c>
      <c r="C3152">
        <v>4199</v>
      </c>
      <c r="D3152">
        <f t="shared" si="49"/>
        <v>4199</v>
      </c>
    </row>
    <row r="3153" spans="1:4" ht="15" customHeight="1" x14ac:dyDescent="0.25">
      <c r="A3153" s="1" t="s">
        <v>13531</v>
      </c>
      <c r="B3153" s="1" t="s">
        <v>13530</v>
      </c>
      <c r="C3153">
        <v>2403</v>
      </c>
      <c r="D3153">
        <f t="shared" si="49"/>
        <v>2403</v>
      </c>
    </row>
    <row r="3154" spans="1:4" ht="15" customHeight="1" x14ac:dyDescent="0.25">
      <c r="A3154" s="1" t="s">
        <v>13529</v>
      </c>
      <c r="B3154" s="1" t="s">
        <v>13528</v>
      </c>
      <c r="C3154">
        <v>5339</v>
      </c>
      <c r="D3154">
        <f t="shared" si="49"/>
        <v>5339</v>
      </c>
    </row>
    <row r="3155" spans="1:4" ht="15" customHeight="1" x14ac:dyDescent="0.25">
      <c r="A3155" s="1" t="s">
        <v>13527</v>
      </c>
      <c r="B3155" s="1" t="s">
        <v>13526</v>
      </c>
      <c r="C3155">
        <v>20286</v>
      </c>
      <c r="D3155">
        <f t="shared" si="49"/>
        <v>20286</v>
      </c>
    </row>
    <row r="3156" spans="1:4" ht="15" customHeight="1" x14ac:dyDescent="0.25">
      <c r="A3156" s="1" t="s">
        <v>8611</v>
      </c>
      <c r="B3156" s="1" t="s">
        <v>13525</v>
      </c>
      <c r="C3156">
        <v>1782</v>
      </c>
      <c r="D3156">
        <f t="shared" si="49"/>
        <v>1782</v>
      </c>
    </row>
    <row r="3157" spans="1:4" ht="15" customHeight="1" x14ac:dyDescent="0.25">
      <c r="A3157" s="1" t="s">
        <v>13524</v>
      </c>
      <c r="B3157" s="1" t="s">
        <v>13523</v>
      </c>
      <c r="C3157">
        <v>6407</v>
      </c>
      <c r="D3157">
        <f t="shared" si="49"/>
        <v>6407</v>
      </c>
    </row>
    <row r="3158" spans="1:4" ht="15" customHeight="1" x14ac:dyDescent="0.25">
      <c r="A3158" s="1" t="s">
        <v>13522</v>
      </c>
      <c r="B3158" s="1" t="s">
        <v>13521</v>
      </c>
      <c r="C3158">
        <v>3204</v>
      </c>
      <c r="D3158">
        <f t="shared" si="49"/>
        <v>3204</v>
      </c>
    </row>
    <row r="3159" spans="1:4" ht="15" customHeight="1" x14ac:dyDescent="0.25">
      <c r="A3159" s="1" t="s">
        <v>13520</v>
      </c>
      <c r="B3159" s="1" t="s">
        <v>13519</v>
      </c>
      <c r="C3159">
        <v>7474</v>
      </c>
      <c r="D3159">
        <f t="shared" si="49"/>
        <v>7474</v>
      </c>
    </row>
    <row r="3160" spans="1:4" ht="15" customHeight="1" x14ac:dyDescent="0.25">
      <c r="A3160" s="1" t="s">
        <v>13518</v>
      </c>
      <c r="B3160" s="1" t="s">
        <v>13517</v>
      </c>
      <c r="C3160">
        <v>3737</v>
      </c>
      <c r="D3160">
        <f t="shared" si="49"/>
        <v>3737</v>
      </c>
    </row>
    <row r="3161" spans="1:4" ht="15" customHeight="1" x14ac:dyDescent="0.25">
      <c r="A3161" s="1" t="s">
        <v>13516</v>
      </c>
      <c r="B3161" s="1" t="s">
        <v>13515</v>
      </c>
      <c r="C3161">
        <v>9610</v>
      </c>
      <c r="D3161">
        <f t="shared" si="49"/>
        <v>9610</v>
      </c>
    </row>
    <row r="3162" spans="1:4" ht="15" customHeight="1" x14ac:dyDescent="0.25">
      <c r="A3162" s="1" t="s">
        <v>13514</v>
      </c>
      <c r="B3162" s="1" t="s">
        <v>13513</v>
      </c>
      <c r="C3162">
        <v>2082</v>
      </c>
      <c r="D3162">
        <f t="shared" si="49"/>
        <v>2082</v>
      </c>
    </row>
    <row r="3163" spans="1:4" ht="15" customHeight="1" x14ac:dyDescent="0.25">
      <c r="A3163" s="1" t="s">
        <v>13512</v>
      </c>
      <c r="B3163" s="1" t="s">
        <v>13511</v>
      </c>
      <c r="C3163">
        <v>1816</v>
      </c>
      <c r="D3163">
        <f t="shared" si="49"/>
        <v>1816</v>
      </c>
    </row>
    <row r="3164" spans="1:4" ht="15" customHeight="1" x14ac:dyDescent="0.25">
      <c r="A3164" s="1" t="s">
        <v>13510</v>
      </c>
      <c r="B3164" s="1" t="s">
        <v>13509</v>
      </c>
      <c r="C3164">
        <v>1976</v>
      </c>
      <c r="D3164">
        <f t="shared" si="49"/>
        <v>1976</v>
      </c>
    </row>
    <row r="3165" spans="1:4" ht="15" customHeight="1" x14ac:dyDescent="0.25">
      <c r="A3165" s="1" t="s">
        <v>13508</v>
      </c>
      <c r="B3165" s="1" t="s">
        <v>13507</v>
      </c>
      <c r="C3165">
        <v>2990</v>
      </c>
      <c r="D3165">
        <f t="shared" si="49"/>
        <v>2990</v>
      </c>
    </row>
    <row r="3166" spans="1:4" ht="15" customHeight="1" x14ac:dyDescent="0.25">
      <c r="A3166" s="1" t="s">
        <v>13506</v>
      </c>
      <c r="B3166" s="1" t="s">
        <v>13505</v>
      </c>
      <c r="C3166">
        <v>2243</v>
      </c>
      <c r="D3166">
        <f t="shared" si="49"/>
        <v>2243</v>
      </c>
    </row>
    <row r="3167" spans="1:4" ht="15" customHeight="1" x14ac:dyDescent="0.25">
      <c r="A3167" s="1" t="s">
        <v>13504</v>
      </c>
      <c r="B3167" s="1" t="s">
        <v>13503</v>
      </c>
      <c r="C3167">
        <v>2616</v>
      </c>
      <c r="D3167">
        <f t="shared" si="49"/>
        <v>2616</v>
      </c>
    </row>
    <row r="3168" spans="1:4" ht="15" customHeight="1" x14ac:dyDescent="0.25">
      <c r="A3168" s="1" t="s">
        <v>13502</v>
      </c>
      <c r="B3168" s="1" t="s">
        <v>13501</v>
      </c>
      <c r="C3168">
        <v>3684</v>
      </c>
      <c r="D3168">
        <f t="shared" si="49"/>
        <v>3684</v>
      </c>
    </row>
    <row r="3169" spans="1:4" ht="15" customHeight="1" x14ac:dyDescent="0.25">
      <c r="A3169" s="1" t="s">
        <v>13500</v>
      </c>
      <c r="B3169" s="1" t="s">
        <v>13499</v>
      </c>
      <c r="C3169">
        <v>4164</v>
      </c>
      <c r="D3169">
        <f t="shared" si="49"/>
        <v>4164</v>
      </c>
    </row>
    <row r="3170" spans="1:4" ht="15" customHeight="1" x14ac:dyDescent="0.25">
      <c r="A3170" s="1" t="s">
        <v>13498</v>
      </c>
      <c r="B3170" s="1" t="s">
        <v>13497</v>
      </c>
      <c r="C3170">
        <v>11745</v>
      </c>
      <c r="D3170">
        <f t="shared" si="49"/>
        <v>11745</v>
      </c>
    </row>
    <row r="3171" spans="1:4" ht="15" customHeight="1" x14ac:dyDescent="0.25">
      <c r="A3171" s="1" t="s">
        <v>13496</v>
      </c>
      <c r="B3171" s="1" t="s">
        <v>13495</v>
      </c>
      <c r="C3171">
        <v>2912</v>
      </c>
      <c r="D3171">
        <f t="shared" si="49"/>
        <v>2912</v>
      </c>
    </row>
    <row r="3172" spans="1:4" ht="15" customHeight="1" x14ac:dyDescent="0.25">
      <c r="A3172" s="1" t="s">
        <v>13494</v>
      </c>
      <c r="B3172" s="1" t="s">
        <v>13493</v>
      </c>
      <c r="C3172">
        <v>10677</v>
      </c>
      <c r="D3172">
        <f t="shared" si="49"/>
        <v>10677</v>
      </c>
    </row>
    <row r="3173" spans="1:4" ht="15" customHeight="1" x14ac:dyDescent="0.25">
      <c r="A3173" s="1" t="s">
        <v>13492</v>
      </c>
      <c r="B3173" s="1" t="s">
        <v>17170</v>
      </c>
      <c r="C3173">
        <v>12473</v>
      </c>
      <c r="D3173">
        <f t="shared" si="49"/>
        <v>12473</v>
      </c>
    </row>
    <row r="3174" spans="1:4" ht="15" customHeight="1" x14ac:dyDescent="0.25">
      <c r="A3174" s="1" t="s">
        <v>13491</v>
      </c>
      <c r="B3174" s="1" t="s">
        <v>13490</v>
      </c>
      <c r="C3174">
        <v>1015</v>
      </c>
      <c r="D3174">
        <f t="shared" si="49"/>
        <v>1015</v>
      </c>
    </row>
    <row r="3175" spans="1:4" ht="15" customHeight="1" x14ac:dyDescent="0.25">
      <c r="A3175" s="1" t="s">
        <v>13489</v>
      </c>
      <c r="B3175" s="1" t="s">
        <v>13488</v>
      </c>
      <c r="C3175">
        <v>48847</v>
      </c>
      <c r="D3175">
        <f t="shared" si="49"/>
        <v>48847</v>
      </c>
    </row>
    <row r="3176" spans="1:4" ht="15" customHeight="1" x14ac:dyDescent="0.25">
      <c r="A3176" s="1" t="s">
        <v>13487</v>
      </c>
      <c r="B3176" s="1" t="s">
        <v>17171</v>
      </c>
      <c r="C3176">
        <v>24290</v>
      </c>
      <c r="D3176">
        <f t="shared" si="49"/>
        <v>24290</v>
      </c>
    </row>
    <row r="3177" spans="1:4" ht="15" customHeight="1" x14ac:dyDescent="0.25">
      <c r="A3177" s="1" t="s">
        <v>13486</v>
      </c>
      <c r="B3177" s="1" t="s">
        <v>13485</v>
      </c>
      <c r="C3177">
        <v>46498</v>
      </c>
      <c r="D3177">
        <f t="shared" si="49"/>
        <v>46498</v>
      </c>
    </row>
    <row r="3178" spans="1:4" ht="15" customHeight="1" x14ac:dyDescent="0.25">
      <c r="A3178" s="1" t="s">
        <v>13484</v>
      </c>
      <c r="B3178" s="1" t="s">
        <v>13483</v>
      </c>
      <c r="C3178">
        <v>46605</v>
      </c>
      <c r="D3178">
        <f t="shared" si="49"/>
        <v>46605</v>
      </c>
    </row>
    <row r="3179" spans="1:4" ht="15" customHeight="1" x14ac:dyDescent="0.25">
      <c r="A3179" s="1" t="s">
        <v>5770</v>
      </c>
      <c r="B3179" s="1" t="s">
        <v>5769</v>
      </c>
      <c r="C3179">
        <v>4551</v>
      </c>
      <c r="D3179">
        <f t="shared" si="49"/>
        <v>4551</v>
      </c>
    </row>
    <row r="3180" spans="1:4" ht="15" customHeight="1" x14ac:dyDescent="0.25">
      <c r="A3180" s="1" t="s">
        <v>5768</v>
      </c>
      <c r="B3180" s="1" t="s">
        <v>5767</v>
      </c>
      <c r="C3180">
        <v>6101</v>
      </c>
      <c r="D3180">
        <f t="shared" si="49"/>
        <v>6101</v>
      </c>
    </row>
    <row r="3181" spans="1:4" ht="15" customHeight="1" x14ac:dyDescent="0.25">
      <c r="A3181" s="1" t="s">
        <v>5766</v>
      </c>
      <c r="B3181" s="1" t="s">
        <v>5765</v>
      </c>
      <c r="C3181">
        <v>7251</v>
      </c>
      <c r="D3181">
        <f t="shared" si="49"/>
        <v>7251</v>
      </c>
    </row>
    <row r="3182" spans="1:4" ht="15" customHeight="1" x14ac:dyDescent="0.25">
      <c r="A3182" s="1" t="s">
        <v>5764</v>
      </c>
      <c r="B3182" s="1" t="s">
        <v>5763</v>
      </c>
      <c r="C3182">
        <v>8401</v>
      </c>
      <c r="D3182">
        <f t="shared" si="49"/>
        <v>8401</v>
      </c>
    </row>
    <row r="3183" spans="1:4" ht="15" customHeight="1" x14ac:dyDescent="0.25">
      <c r="A3183" s="1" t="s">
        <v>5762</v>
      </c>
      <c r="B3183" s="1" t="s">
        <v>5761</v>
      </c>
      <c r="C3183">
        <v>5076</v>
      </c>
      <c r="D3183">
        <f t="shared" si="49"/>
        <v>5076</v>
      </c>
    </row>
    <row r="3184" spans="1:4" ht="15" customHeight="1" x14ac:dyDescent="0.25">
      <c r="A3184" s="1" t="s">
        <v>5760</v>
      </c>
      <c r="B3184" s="1" t="s">
        <v>5759</v>
      </c>
      <c r="C3184">
        <v>6626</v>
      </c>
      <c r="D3184">
        <f t="shared" si="49"/>
        <v>6626</v>
      </c>
    </row>
    <row r="3185" spans="1:4" ht="15" customHeight="1" x14ac:dyDescent="0.25">
      <c r="A3185" s="1" t="s">
        <v>5758</v>
      </c>
      <c r="B3185" s="1" t="s">
        <v>5757</v>
      </c>
      <c r="C3185">
        <v>7776</v>
      </c>
      <c r="D3185">
        <f t="shared" si="49"/>
        <v>7776</v>
      </c>
    </row>
    <row r="3186" spans="1:4" ht="15" customHeight="1" x14ac:dyDescent="0.25">
      <c r="A3186" s="1" t="s">
        <v>13482</v>
      </c>
      <c r="B3186" s="1" t="s">
        <v>13481</v>
      </c>
      <c r="C3186">
        <v>56961</v>
      </c>
      <c r="D3186">
        <f t="shared" si="49"/>
        <v>56961</v>
      </c>
    </row>
    <row r="3187" spans="1:4" ht="15" customHeight="1" x14ac:dyDescent="0.25">
      <c r="A3187" s="1" t="s">
        <v>13480</v>
      </c>
      <c r="B3187" s="1" t="s">
        <v>13479</v>
      </c>
      <c r="C3187">
        <v>64809</v>
      </c>
      <c r="D3187">
        <f t="shared" si="49"/>
        <v>64809</v>
      </c>
    </row>
    <row r="3188" spans="1:4" ht="15" customHeight="1" x14ac:dyDescent="0.25">
      <c r="A3188" s="1" t="s">
        <v>13478</v>
      </c>
      <c r="B3188" s="1" t="s">
        <v>13477</v>
      </c>
      <c r="C3188">
        <v>68225</v>
      </c>
      <c r="D3188">
        <f t="shared" si="49"/>
        <v>68225</v>
      </c>
    </row>
    <row r="3189" spans="1:4" ht="15" customHeight="1" x14ac:dyDescent="0.25">
      <c r="A3189" s="1" t="s">
        <v>13476</v>
      </c>
      <c r="B3189" s="1" t="s">
        <v>13475</v>
      </c>
      <c r="C3189">
        <v>46498</v>
      </c>
      <c r="D3189">
        <f t="shared" si="49"/>
        <v>46498</v>
      </c>
    </row>
    <row r="3190" spans="1:4" ht="15" customHeight="1" x14ac:dyDescent="0.25">
      <c r="A3190" s="1" t="s">
        <v>13474</v>
      </c>
      <c r="B3190" s="1" t="s">
        <v>13473</v>
      </c>
      <c r="C3190">
        <v>52904</v>
      </c>
      <c r="D3190">
        <f t="shared" si="49"/>
        <v>52904</v>
      </c>
    </row>
    <row r="3191" spans="1:4" ht="15" customHeight="1" x14ac:dyDescent="0.25">
      <c r="A3191" s="1" t="s">
        <v>13472</v>
      </c>
      <c r="B3191" s="1" t="s">
        <v>13471</v>
      </c>
      <c r="C3191">
        <v>55734</v>
      </c>
      <c r="D3191">
        <f t="shared" si="49"/>
        <v>55734</v>
      </c>
    </row>
    <row r="3192" spans="1:4" ht="15" customHeight="1" x14ac:dyDescent="0.25">
      <c r="A3192" s="1" t="s">
        <v>17172</v>
      </c>
      <c r="B3192" s="1" t="s">
        <v>17173</v>
      </c>
      <c r="C3192">
        <v>175542</v>
      </c>
      <c r="D3192">
        <f t="shared" si="49"/>
        <v>175542</v>
      </c>
    </row>
    <row r="3193" spans="1:4" ht="15" customHeight="1" x14ac:dyDescent="0.25">
      <c r="A3193" s="1" t="s">
        <v>17174</v>
      </c>
      <c r="B3193" s="1" t="s">
        <v>17175</v>
      </c>
      <c r="C3193">
        <v>219464</v>
      </c>
      <c r="D3193">
        <f t="shared" si="49"/>
        <v>219464</v>
      </c>
    </row>
    <row r="3194" spans="1:4" ht="15" customHeight="1" x14ac:dyDescent="0.25">
      <c r="A3194" s="1" t="s">
        <v>17176</v>
      </c>
      <c r="B3194" s="1" t="s">
        <v>17177</v>
      </c>
      <c r="C3194">
        <v>270828</v>
      </c>
      <c r="D3194">
        <f t="shared" si="49"/>
        <v>270828</v>
      </c>
    </row>
    <row r="3195" spans="1:4" ht="15" customHeight="1" x14ac:dyDescent="0.25">
      <c r="A3195" s="1" t="s">
        <v>13470</v>
      </c>
      <c r="B3195" s="1" t="s">
        <v>13469</v>
      </c>
      <c r="C3195">
        <v>17617</v>
      </c>
      <c r="D3195">
        <f t="shared" si="49"/>
        <v>17617</v>
      </c>
    </row>
    <row r="3196" spans="1:4" ht="15" customHeight="1" x14ac:dyDescent="0.25">
      <c r="A3196" s="1" t="s">
        <v>13468</v>
      </c>
      <c r="B3196" s="1" t="s">
        <v>13467</v>
      </c>
      <c r="C3196">
        <v>19219</v>
      </c>
      <c r="D3196">
        <f t="shared" si="49"/>
        <v>19219</v>
      </c>
    </row>
    <row r="3197" spans="1:4" ht="15" customHeight="1" x14ac:dyDescent="0.25">
      <c r="A3197" s="1" t="s">
        <v>13466</v>
      </c>
      <c r="B3197" s="1" t="s">
        <v>13465</v>
      </c>
      <c r="C3197">
        <v>33632</v>
      </c>
      <c r="D3197">
        <f t="shared" si="49"/>
        <v>33632</v>
      </c>
    </row>
    <row r="3198" spans="1:4" ht="15" customHeight="1" x14ac:dyDescent="0.25">
      <c r="A3198" s="1" t="s">
        <v>13464</v>
      </c>
      <c r="B3198" s="1" t="s">
        <v>13463</v>
      </c>
      <c r="C3198">
        <v>57655</v>
      </c>
      <c r="D3198">
        <f t="shared" si="49"/>
        <v>57655</v>
      </c>
    </row>
    <row r="3199" spans="1:4" ht="15" customHeight="1" x14ac:dyDescent="0.25">
      <c r="A3199" s="1" t="s">
        <v>13462</v>
      </c>
      <c r="B3199" s="1" t="s">
        <v>13461</v>
      </c>
      <c r="C3199">
        <v>116912</v>
      </c>
      <c r="D3199">
        <f t="shared" si="49"/>
        <v>116912</v>
      </c>
    </row>
    <row r="3200" spans="1:4" ht="15" customHeight="1" x14ac:dyDescent="0.25">
      <c r="A3200" s="1" t="s">
        <v>13460</v>
      </c>
      <c r="B3200" s="1" t="s">
        <v>13459</v>
      </c>
      <c r="C3200">
        <v>2621</v>
      </c>
      <c r="D3200">
        <f t="shared" si="49"/>
        <v>2621</v>
      </c>
    </row>
    <row r="3201" spans="1:4" ht="15" customHeight="1" x14ac:dyDescent="0.25">
      <c r="A3201" s="1" t="s">
        <v>13458</v>
      </c>
      <c r="B3201" s="1" t="s">
        <v>13457</v>
      </c>
      <c r="C3201">
        <v>5659</v>
      </c>
      <c r="D3201">
        <f t="shared" si="49"/>
        <v>5659</v>
      </c>
    </row>
    <row r="3202" spans="1:4" ht="15" customHeight="1" x14ac:dyDescent="0.25">
      <c r="A3202" s="1" t="s">
        <v>8614</v>
      </c>
      <c r="B3202" s="1" t="s">
        <v>13456</v>
      </c>
      <c r="C3202">
        <v>1575</v>
      </c>
      <c r="D3202">
        <f t="shared" si="49"/>
        <v>1575</v>
      </c>
    </row>
    <row r="3203" spans="1:4" ht="15" customHeight="1" x14ac:dyDescent="0.25">
      <c r="A3203" s="1" t="s">
        <v>13455</v>
      </c>
      <c r="B3203" s="1" t="s">
        <v>13454</v>
      </c>
      <c r="C3203">
        <v>3737</v>
      </c>
      <c r="D3203">
        <f t="shared" si="49"/>
        <v>3737</v>
      </c>
    </row>
    <row r="3204" spans="1:4" ht="15" customHeight="1" x14ac:dyDescent="0.25">
      <c r="A3204" s="1" t="s">
        <v>8612</v>
      </c>
      <c r="B3204" s="1" t="s">
        <v>13453</v>
      </c>
      <c r="C3204">
        <v>700</v>
      </c>
      <c r="D3204">
        <f t="shared" si="49"/>
        <v>700</v>
      </c>
    </row>
    <row r="3205" spans="1:4" ht="15" customHeight="1" x14ac:dyDescent="0.25">
      <c r="A3205" s="1" t="s">
        <v>13452</v>
      </c>
      <c r="B3205" s="1" t="s">
        <v>17178</v>
      </c>
      <c r="C3205">
        <v>1282</v>
      </c>
      <c r="D3205">
        <f t="shared" si="49"/>
        <v>1282</v>
      </c>
    </row>
    <row r="3206" spans="1:4" ht="15" customHeight="1" x14ac:dyDescent="0.25">
      <c r="A3206" s="1" t="s">
        <v>13451</v>
      </c>
      <c r="B3206" s="1" t="s">
        <v>13450</v>
      </c>
      <c r="C3206">
        <v>1655</v>
      </c>
      <c r="D3206">
        <f t="shared" si="49"/>
        <v>1655</v>
      </c>
    </row>
    <row r="3207" spans="1:4" ht="15" customHeight="1" x14ac:dyDescent="0.25">
      <c r="A3207" s="1" t="s">
        <v>13449</v>
      </c>
      <c r="B3207" s="1" t="s">
        <v>13448</v>
      </c>
      <c r="C3207">
        <v>1869</v>
      </c>
      <c r="D3207">
        <f t="shared" ref="D3207:D3270" si="50">ROUND(C3207*(1-$B$3),0)</f>
        <v>1869</v>
      </c>
    </row>
    <row r="3208" spans="1:4" ht="15" customHeight="1" x14ac:dyDescent="0.25">
      <c r="A3208" s="1" t="s">
        <v>13447</v>
      </c>
      <c r="B3208" s="1" t="s">
        <v>13446</v>
      </c>
      <c r="C3208">
        <v>2136</v>
      </c>
      <c r="D3208">
        <f t="shared" si="50"/>
        <v>2136</v>
      </c>
    </row>
    <row r="3209" spans="1:4" ht="15" customHeight="1" x14ac:dyDescent="0.25">
      <c r="A3209" s="1" t="s">
        <v>13445</v>
      </c>
      <c r="B3209" s="1" t="s">
        <v>13444</v>
      </c>
      <c r="C3209">
        <v>3364</v>
      </c>
      <c r="D3209">
        <f t="shared" si="50"/>
        <v>3364</v>
      </c>
    </row>
    <row r="3210" spans="1:4" ht="15" customHeight="1" x14ac:dyDescent="0.25">
      <c r="A3210" s="1" t="s">
        <v>13443</v>
      </c>
      <c r="B3210" s="1" t="s">
        <v>13442</v>
      </c>
      <c r="C3210">
        <v>908</v>
      </c>
      <c r="D3210">
        <f t="shared" si="50"/>
        <v>908</v>
      </c>
    </row>
    <row r="3211" spans="1:4" ht="15" customHeight="1" x14ac:dyDescent="0.25">
      <c r="A3211" s="1" t="s">
        <v>13441</v>
      </c>
      <c r="B3211" s="1" t="s">
        <v>13440</v>
      </c>
      <c r="C3211">
        <v>908</v>
      </c>
      <c r="D3211">
        <f t="shared" si="50"/>
        <v>908</v>
      </c>
    </row>
    <row r="3212" spans="1:4" ht="15" customHeight="1" x14ac:dyDescent="0.25">
      <c r="A3212" s="1" t="s">
        <v>13439</v>
      </c>
      <c r="B3212" s="1" t="s">
        <v>13438</v>
      </c>
      <c r="C3212">
        <v>1323</v>
      </c>
      <c r="D3212">
        <f t="shared" si="50"/>
        <v>1323</v>
      </c>
    </row>
    <row r="3213" spans="1:4" ht="15" customHeight="1" x14ac:dyDescent="0.25">
      <c r="A3213" s="1" t="s">
        <v>13437</v>
      </c>
      <c r="B3213" s="1" t="s">
        <v>17179</v>
      </c>
      <c r="C3213">
        <v>2290</v>
      </c>
      <c r="D3213">
        <f t="shared" si="50"/>
        <v>2290</v>
      </c>
    </row>
    <row r="3214" spans="1:4" ht="15" customHeight="1" x14ac:dyDescent="0.25">
      <c r="A3214" s="1" t="s">
        <v>13436</v>
      </c>
      <c r="B3214" s="1" t="s">
        <v>13435</v>
      </c>
      <c r="C3214">
        <v>3802</v>
      </c>
      <c r="D3214">
        <f t="shared" si="50"/>
        <v>3802</v>
      </c>
    </row>
    <row r="3215" spans="1:4" ht="15" customHeight="1" x14ac:dyDescent="0.25">
      <c r="A3215" s="1" t="s">
        <v>5756</v>
      </c>
      <c r="B3215" s="1" t="s">
        <v>5755</v>
      </c>
      <c r="C3215">
        <v>8926</v>
      </c>
      <c r="D3215">
        <f t="shared" si="50"/>
        <v>8926</v>
      </c>
    </row>
    <row r="3216" spans="1:4" ht="15" customHeight="1" x14ac:dyDescent="0.25">
      <c r="A3216" s="1" t="s">
        <v>17180</v>
      </c>
      <c r="B3216" s="1" t="s">
        <v>17181</v>
      </c>
      <c r="C3216">
        <v>272</v>
      </c>
      <c r="D3216">
        <f t="shared" si="50"/>
        <v>272</v>
      </c>
    </row>
    <row r="3217" spans="1:4" ht="15" customHeight="1" x14ac:dyDescent="0.25">
      <c r="A3217" s="1" t="s">
        <v>17182</v>
      </c>
      <c r="B3217" s="1" t="s">
        <v>17183</v>
      </c>
      <c r="C3217">
        <v>272</v>
      </c>
      <c r="D3217">
        <f t="shared" si="50"/>
        <v>272</v>
      </c>
    </row>
    <row r="3218" spans="1:4" ht="15" customHeight="1" x14ac:dyDescent="0.25">
      <c r="A3218" s="1" t="s">
        <v>17184</v>
      </c>
      <c r="B3218" s="1" t="s">
        <v>17185</v>
      </c>
      <c r="C3218">
        <v>272</v>
      </c>
      <c r="D3218">
        <f t="shared" si="50"/>
        <v>272</v>
      </c>
    </row>
    <row r="3219" spans="1:4" ht="15" customHeight="1" x14ac:dyDescent="0.25">
      <c r="A3219" s="1" t="s">
        <v>17186</v>
      </c>
      <c r="B3219" s="1" t="s">
        <v>17187</v>
      </c>
      <c r="C3219">
        <v>272</v>
      </c>
      <c r="D3219">
        <f t="shared" si="50"/>
        <v>272</v>
      </c>
    </row>
    <row r="3220" spans="1:4" ht="15" customHeight="1" x14ac:dyDescent="0.25">
      <c r="A3220" s="1" t="s">
        <v>17188</v>
      </c>
      <c r="B3220" s="1" t="s">
        <v>17189</v>
      </c>
      <c r="C3220">
        <v>272</v>
      </c>
      <c r="D3220">
        <f t="shared" si="50"/>
        <v>272</v>
      </c>
    </row>
    <row r="3221" spans="1:4" ht="15" customHeight="1" x14ac:dyDescent="0.25">
      <c r="A3221" s="1" t="s">
        <v>17190</v>
      </c>
      <c r="B3221" s="1" t="s">
        <v>17191</v>
      </c>
      <c r="C3221">
        <v>272</v>
      </c>
      <c r="D3221">
        <f t="shared" si="50"/>
        <v>272</v>
      </c>
    </row>
    <row r="3222" spans="1:4" ht="15" customHeight="1" x14ac:dyDescent="0.25">
      <c r="A3222" s="1" t="s">
        <v>17192</v>
      </c>
      <c r="B3222" s="1" t="s">
        <v>17193</v>
      </c>
      <c r="C3222">
        <v>272</v>
      </c>
      <c r="D3222">
        <f t="shared" si="50"/>
        <v>272</v>
      </c>
    </row>
    <row r="3223" spans="1:4" ht="15" customHeight="1" x14ac:dyDescent="0.25">
      <c r="A3223" s="1" t="s">
        <v>17194</v>
      </c>
      <c r="B3223" s="1" t="s">
        <v>17195</v>
      </c>
      <c r="C3223">
        <v>311</v>
      </c>
      <c r="D3223">
        <f t="shared" si="50"/>
        <v>311</v>
      </c>
    </row>
    <row r="3224" spans="1:4" ht="15" customHeight="1" x14ac:dyDescent="0.25">
      <c r="A3224" s="1" t="s">
        <v>17196</v>
      </c>
      <c r="B3224" s="1" t="s">
        <v>17197</v>
      </c>
      <c r="C3224">
        <v>311</v>
      </c>
      <c r="D3224">
        <f t="shared" si="50"/>
        <v>311</v>
      </c>
    </row>
    <row r="3225" spans="1:4" ht="15" customHeight="1" x14ac:dyDescent="0.25">
      <c r="A3225" s="1" t="s">
        <v>17198</v>
      </c>
      <c r="B3225" s="1" t="s">
        <v>17199</v>
      </c>
      <c r="C3225">
        <v>311</v>
      </c>
      <c r="D3225">
        <f t="shared" si="50"/>
        <v>311</v>
      </c>
    </row>
    <row r="3226" spans="1:4" ht="15" customHeight="1" x14ac:dyDescent="0.25">
      <c r="A3226" s="1" t="s">
        <v>17200</v>
      </c>
      <c r="B3226" s="1" t="s">
        <v>17201</v>
      </c>
      <c r="C3226">
        <v>311</v>
      </c>
      <c r="D3226">
        <f t="shared" si="50"/>
        <v>311</v>
      </c>
    </row>
    <row r="3227" spans="1:4" ht="15" customHeight="1" x14ac:dyDescent="0.25">
      <c r="A3227" s="1" t="s">
        <v>17202</v>
      </c>
      <c r="B3227" s="1" t="s">
        <v>17203</v>
      </c>
      <c r="C3227">
        <v>311</v>
      </c>
      <c r="D3227">
        <f t="shared" si="50"/>
        <v>311</v>
      </c>
    </row>
    <row r="3228" spans="1:4" ht="15" customHeight="1" x14ac:dyDescent="0.25">
      <c r="A3228" s="1" t="s">
        <v>17204</v>
      </c>
      <c r="B3228" s="1" t="s">
        <v>17205</v>
      </c>
      <c r="C3228">
        <v>311</v>
      </c>
      <c r="D3228">
        <f t="shared" si="50"/>
        <v>311</v>
      </c>
    </row>
    <row r="3229" spans="1:4" ht="15" customHeight="1" x14ac:dyDescent="0.25">
      <c r="A3229" s="1" t="s">
        <v>17206</v>
      </c>
      <c r="B3229" s="1" t="s">
        <v>17207</v>
      </c>
      <c r="C3229">
        <v>311</v>
      </c>
      <c r="D3229">
        <f t="shared" si="50"/>
        <v>311</v>
      </c>
    </row>
    <row r="3230" spans="1:4" ht="15" customHeight="1" x14ac:dyDescent="0.25">
      <c r="A3230" s="1" t="s">
        <v>17208</v>
      </c>
      <c r="B3230" s="1" t="s">
        <v>17209</v>
      </c>
      <c r="C3230">
        <v>642</v>
      </c>
      <c r="D3230">
        <f t="shared" si="50"/>
        <v>642</v>
      </c>
    </row>
    <row r="3231" spans="1:4" ht="15" customHeight="1" x14ac:dyDescent="0.25">
      <c r="A3231" s="1" t="s">
        <v>17210</v>
      </c>
      <c r="B3231" s="1" t="s">
        <v>17211</v>
      </c>
      <c r="C3231">
        <v>642</v>
      </c>
      <c r="D3231">
        <f t="shared" si="50"/>
        <v>642</v>
      </c>
    </row>
    <row r="3232" spans="1:4" ht="15" customHeight="1" x14ac:dyDescent="0.25">
      <c r="A3232" s="1" t="s">
        <v>17212</v>
      </c>
      <c r="B3232" s="1" t="s">
        <v>17213</v>
      </c>
      <c r="C3232">
        <v>435</v>
      </c>
      <c r="D3232">
        <f t="shared" si="50"/>
        <v>435</v>
      </c>
    </row>
    <row r="3233" spans="1:4" ht="15" customHeight="1" x14ac:dyDescent="0.25">
      <c r="A3233" s="1" t="s">
        <v>17214</v>
      </c>
      <c r="B3233" s="1" t="s">
        <v>17215</v>
      </c>
      <c r="C3233">
        <v>484</v>
      </c>
      <c r="D3233">
        <f t="shared" si="50"/>
        <v>484</v>
      </c>
    </row>
    <row r="3234" spans="1:4" ht="15" customHeight="1" x14ac:dyDescent="0.25">
      <c r="A3234" s="1" t="s">
        <v>17216</v>
      </c>
      <c r="B3234" s="1" t="s">
        <v>17217</v>
      </c>
      <c r="C3234">
        <v>780</v>
      </c>
      <c r="D3234">
        <f t="shared" si="50"/>
        <v>780</v>
      </c>
    </row>
    <row r="3235" spans="1:4" ht="15" customHeight="1" x14ac:dyDescent="0.25">
      <c r="A3235" s="1" t="s">
        <v>17218</v>
      </c>
      <c r="B3235" s="1" t="s">
        <v>17219</v>
      </c>
      <c r="C3235">
        <v>780</v>
      </c>
      <c r="D3235">
        <f t="shared" si="50"/>
        <v>780</v>
      </c>
    </row>
    <row r="3236" spans="1:4" ht="15" customHeight="1" x14ac:dyDescent="0.25">
      <c r="A3236" s="1" t="s">
        <v>17220</v>
      </c>
      <c r="B3236" s="1" t="s">
        <v>17221</v>
      </c>
      <c r="C3236">
        <v>578</v>
      </c>
      <c r="D3236">
        <f t="shared" si="50"/>
        <v>578</v>
      </c>
    </row>
    <row r="3237" spans="1:4" ht="15" customHeight="1" x14ac:dyDescent="0.25">
      <c r="A3237" s="1" t="s">
        <v>17222</v>
      </c>
      <c r="B3237" s="1" t="s">
        <v>17223</v>
      </c>
      <c r="C3237">
        <v>617</v>
      </c>
      <c r="D3237">
        <f t="shared" si="50"/>
        <v>617</v>
      </c>
    </row>
    <row r="3238" spans="1:4" ht="15" customHeight="1" x14ac:dyDescent="0.25">
      <c r="A3238" s="1" t="s">
        <v>17224</v>
      </c>
      <c r="B3238" s="1" t="s">
        <v>17225</v>
      </c>
      <c r="C3238">
        <v>726</v>
      </c>
      <c r="D3238">
        <f t="shared" si="50"/>
        <v>726</v>
      </c>
    </row>
    <row r="3239" spans="1:4" ht="15" customHeight="1" x14ac:dyDescent="0.25">
      <c r="A3239" s="1" t="s">
        <v>17226</v>
      </c>
      <c r="B3239" s="1" t="s">
        <v>17227</v>
      </c>
      <c r="C3239">
        <v>513</v>
      </c>
      <c r="D3239">
        <f t="shared" si="50"/>
        <v>513</v>
      </c>
    </row>
    <row r="3240" spans="1:4" ht="15" customHeight="1" x14ac:dyDescent="0.25">
      <c r="A3240" s="1" t="s">
        <v>17228</v>
      </c>
      <c r="B3240" s="1" t="s">
        <v>17229</v>
      </c>
      <c r="C3240">
        <v>513</v>
      </c>
      <c r="D3240">
        <f t="shared" si="50"/>
        <v>513</v>
      </c>
    </row>
    <row r="3241" spans="1:4" ht="15" customHeight="1" x14ac:dyDescent="0.25">
      <c r="A3241" s="1" t="s">
        <v>17230</v>
      </c>
      <c r="B3241" s="1" t="s">
        <v>17231</v>
      </c>
      <c r="C3241">
        <v>513</v>
      </c>
      <c r="D3241">
        <f t="shared" si="50"/>
        <v>513</v>
      </c>
    </row>
    <row r="3242" spans="1:4" ht="15" customHeight="1" x14ac:dyDescent="0.25">
      <c r="A3242" s="1" t="s">
        <v>17232</v>
      </c>
      <c r="B3242" s="1" t="s">
        <v>17233</v>
      </c>
      <c r="C3242">
        <v>513</v>
      </c>
      <c r="D3242">
        <f t="shared" si="50"/>
        <v>513</v>
      </c>
    </row>
    <row r="3243" spans="1:4" ht="15" customHeight="1" x14ac:dyDescent="0.25">
      <c r="A3243" s="1" t="s">
        <v>17234</v>
      </c>
      <c r="B3243" s="1" t="s">
        <v>17235</v>
      </c>
      <c r="C3243">
        <v>513</v>
      </c>
      <c r="D3243">
        <f t="shared" si="50"/>
        <v>513</v>
      </c>
    </row>
    <row r="3244" spans="1:4" ht="15" customHeight="1" x14ac:dyDescent="0.25">
      <c r="A3244" s="1" t="s">
        <v>17236</v>
      </c>
      <c r="B3244" s="1" t="s">
        <v>17237</v>
      </c>
      <c r="C3244">
        <v>513</v>
      </c>
      <c r="D3244">
        <f t="shared" si="50"/>
        <v>513</v>
      </c>
    </row>
    <row r="3245" spans="1:4" ht="15" customHeight="1" x14ac:dyDescent="0.25">
      <c r="A3245" s="1" t="s">
        <v>17238</v>
      </c>
      <c r="B3245" s="1" t="s">
        <v>17239</v>
      </c>
      <c r="C3245">
        <v>513</v>
      </c>
      <c r="D3245">
        <f t="shared" si="50"/>
        <v>513</v>
      </c>
    </row>
    <row r="3246" spans="1:4" ht="15" customHeight="1" x14ac:dyDescent="0.25">
      <c r="A3246" s="1" t="s">
        <v>17240</v>
      </c>
      <c r="B3246" s="1" t="s">
        <v>17241</v>
      </c>
      <c r="C3246">
        <v>513</v>
      </c>
      <c r="D3246">
        <f t="shared" si="50"/>
        <v>513</v>
      </c>
    </row>
    <row r="3247" spans="1:4" ht="15" customHeight="1" x14ac:dyDescent="0.25">
      <c r="A3247" s="1" t="s">
        <v>17242</v>
      </c>
      <c r="B3247" s="1" t="s">
        <v>17243</v>
      </c>
      <c r="C3247">
        <v>513</v>
      </c>
      <c r="D3247">
        <f t="shared" si="50"/>
        <v>513</v>
      </c>
    </row>
    <row r="3248" spans="1:4" ht="15" customHeight="1" x14ac:dyDescent="0.25">
      <c r="A3248" s="1" t="s">
        <v>17244</v>
      </c>
      <c r="B3248" s="1" t="s">
        <v>17245</v>
      </c>
      <c r="C3248">
        <v>513</v>
      </c>
      <c r="D3248">
        <f t="shared" si="50"/>
        <v>513</v>
      </c>
    </row>
    <row r="3249" spans="1:4" ht="15" customHeight="1" x14ac:dyDescent="0.25">
      <c r="A3249" s="1" t="s">
        <v>17246</v>
      </c>
      <c r="B3249" s="1" t="s">
        <v>17247</v>
      </c>
      <c r="C3249">
        <v>513</v>
      </c>
      <c r="D3249">
        <f t="shared" si="50"/>
        <v>513</v>
      </c>
    </row>
    <row r="3250" spans="1:4" ht="15" customHeight="1" x14ac:dyDescent="0.25">
      <c r="A3250" s="1" t="s">
        <v>17248</v>
      </c>
      <c r="B3250" s="1" t="s">
        <v>17249</v>
      </c>
      <c r="C3250">
        <v>513</v>
      </c>
      <c r="D3250">
        <f t="shared" si="50"/>
        <v>513</v>
      </c>
    </row>
    <row r="3251" spans="1:4" ht="15" customHeight="1" x14ac:dyDescent="0.25">
      <c r="A3251" s="1" t="s">
        <v>17250</v>
      </c>
      <c r="B3251" s="1" t="s">
        <v>17251</v>
      </c>
      <c r="C3251">
        <v>513</v>
      </c>
      <c r="D3251">
        <f t="shared" si="50"/>
        <v>513</v>
      </c>
    </row>
    <row r="3252" spans="1:4" ht="15" customHeight="1" x14ac:dyDescent="0.25">
      <c r="A3252" s="1" t="s">
        <v>17252</v>
      </c>
      <c r="B3252" s="1" t="s">
        <v>17253</v>
      </c>
      <c r="C3252">
        <v>513</v>
      </c>
      <c r="D3252">
        <f t="shared" si="50"/>
        <v>513</v>
      </c>
    </row>
    <row r="3253" spans="1:4" ht="15" customHeight="1" x14ac:dyDescent="0.25">
      <c r="A3253" s="1" t="s">
        <v>17254</v>
      </c>
      <c r="B3253" s="1" t="s">
        <v>17255</v>
      </c>
      <c r="C3253">
        <v>760</v>
      </c>
      <c r="D3253">
        <f t="shared" si="50"/>
        <v>760</v>
      </c>
    </row>
    <row r="3254" spans="1:4" ht="15" customHeight="1" x14ac:dyDescent="0.25">
      <c r="A3254" s="1" t="s">
        <v>17256</v>
      </c>
      <c r="B3254" s="1" t="s">
        <v>17257</v>
      </c>
      <c r="C3254">
        <v>760</v>
      </c>
      <c r="D3254">
        <f t="shared" si="50"/>
        <v>760</v>
      </c>
    </row>
    <row r="3255" spans="1:4" ht="15" customHeight="1" x14ac:dyDescent="0.25">
      <c r="A3255" s="1" t="s">
        <v>17258</v>
      </c>
      <c r="B3255" s="1" t="s">
        <v>17259</v>
      </c>
      <c r="C3255">
        <v>760</v>
      </c>
      <c r="D3255">
        <f t="shared" si="50"/>
        <v>760</v>
      </c>
    </row>
    <row r="3256" spans="1:4" ht="15" customHeight="1" x14ac:dyDescent="0.25">
      <c r="A3256" s="1" t="s">
        <v>17260</v>
      </c>
      <c r="B3256" s="1" t="s">
        <v>17261</v>
      </c>
      <c r="C3256">
        <v>760</v>
      </c>
      <c r="D3256">
        <f t="shared" si="50"/>
        <v>760</v>
      </c>
    </row>
    <row r="3257" spans="1:4" ht="15" customHeight="1" x14ac:dyDescent="0.25">
      <c r="A3257" s="1" t="s">
        <v>17262</v>
      </c>
      <c r="B3257" s="1" t="s">
        <v>17263</v>
      </c>
      <c r="C3257">
        <v>760</v>
      </c>
      <c r="D3257">
        <f t="shared" si="50"/>
        <v>760</v>
      </c>
    </row>
    <row r="3258" spans="1:4" ht="15" customHeight="1" x14ac:dyDescent="0.25">
      <c r="A3258" s="1" t="s">
        <v>17264</v>
      </c>
      <c r="B3258" s="1" t="s">
        <v>17265</v>
      </c>
      <c r="C3258">
        <v>760</v>
      </c>
      <c r="D3258">
        <f t="shared" si="50"/>
        <v>760</v>
      </c>
    </row>
    <row r="3259" spans="1:4" ht="15" customHeight="1" x14ac:dyDescent="0.25">
      <c r="A3259" s="1" t="s">
        <v>17266</v>
      </c>
      <c r="B3259" s="1" t="s">
        <v>17267</v>
      </c>
      <c r="C3259">
        <v>538</v>
      </c>
      <c r="D3259">
        <f t="shared" si="50"/>
        <v>538</v>
      </c>
    </row>
    <row r="3260" spans="1:4" ht="15" customHeight="1" x14ac:dyDescent="0.25">
      <c r="A3260" s="1" t="s">
        <v>17268</v>
      </c>
      <c r="B3260" s="1" t="s">
        <v>17269</v>
      </c>
      <c r="C3260">
        <v>533</v>
      </c>
      <c r="D3260">
        <f t="shared" si="50"/>
        <v>533</v>
      </c>
    </row>
    <row r="3261" spans="1:4" ht="15" customHeight="1" x14ac:dyDescent="0.25">
      <c r="A3261" s="1" t="s">
        <v>17270</v>
      </c>
      <c r="B3261" s="1" t="s">
        <v>17271</v>
      </c>
      <c r="C3261">
        <v>533</v>
      </c>
      <c r="D3261">
        <f t="shared" si="50"/>
        <v>533</v>
      </c>
    </row>
    <row r="3262" spans="1:4" ht="15" customHeight="1" x14ac:dyDescent="0.25">
      <c r="A3262" s="1" t="s">
        <v>17272</v>
      </c>
      <c r="B3262" s="1" t="s">
        <v>17273</v>
      </c>
      <c r="C3262">
        <v>533</v>
      </c>
      <c r="D3262">
        <f t="shared" si="50"/>
        <v>533</v>
      </c>
    </row>
    <row r="3263" spans="1:4" ht="15" customHeight="1" x14ac:dyDescent="0.25">
      <c r="A3263" s="1" t="s">
        <v>17274</v>
      </c>
      <c r="B3263" s="1" t="s">
        <v>17275</v>
      </c>
      <c r="C3263">
        <v>533</v>
      </c>
      <c r="D3263">
        <f t="shared" si="50"/>
        <v>533</v>
      </c>
    </row>
    <row r="3264" spans="1:4" ht="15" customHeight="1" x14ac:dyDescent="0.25">
      <c r="A3264" s="1" t="s">
        <v>17276</v>
      </c>
      <c r="B3264" s="1" t="s">
        <v>17277</v>
      </c>
      <c r="C3264">
        <v>533</v>
      </c>
      <c r="D3264">
        <f t="shared" si="50"/>
        <v>533</v>
      </c>
    </row>
    <row r="3265" spans="1:4" ht="15" customHeight="1" x14ac:dyDescent="0.25">
      <c r="A3265" s="1" t="s">
        <v>17278</v>
      </c>
      <c r="B3265" s="1" t="s">
        <v>17279</v>
      </c>
      <c r="C3265">
        <v>533</v>
      </c>
      <c r="D3265">
        <f t="shared" si="50"/>
        <v>533</v>
      </c>
    </row>
    <row r="3266" spans="1:4" ht="15" customHeight="1" x14ac:dyDescent="0.25">
      <c r="A3266" s="1" t="s">
        <v>17280</v>
      </c>
      <c r="B3266" s="1" t="s">
        <v>17281</v>
      </c>
      <c r="C3266">
        <v>533</v>
      </c>
      <c r="D3266">
        <f t="shared" si="50"/>
        <v>533</v>
      </c>
    </row>
    <row r="3267" spans="1:4" ht="15" customHeight="1" x14ac:dyDescent="0.25">
      <c r="A3267" s="1" t="s">
        <v>17282</v>
      </c>
      <c r="B3267" s="1" t="s">
        <v>17283</v>
      </c>
      <c r="C3267">
        <v>533</v>
      </c>
      <c r="D3267">
        <f t="shared" si="50"/>
        <v>533</v>
      </c>
    </row>
    <row r="3268" spans="1:4" ht="15" customHeight="1" x14ac:dyDescent="0.25">
      <c r="A3268" s="1" t="s">
        <v>17284</v>
      </c>
      <c r="B3268" s="1" t="s">
        <v>17285</v>
      </c>
      <c r="C3268">
        <v>533</v>
      </c>
      <c r="D3268">
        <f t="shared" si="50"/>
        <v>533</v>
      </c>
    </row>
    <row r="3269" spans="1:4" ht="15" customHeight="1" x14ac:dyDescent="0.25">
      <c r="A3269" s="1" t="s">
        <v>17286</v>
      </c>
      <c r="B3269" s="1" t="s">
        <v>17287</v>
      </c>
      <c r="C3269">
        <v>533</v>
      </c>
      <c r="D3269">
        <f t="shared" si="50"/>
        <v>533</v>
      </c>
    </row>
    <row r="3270" spans="1:4" ht="15" customHeight="1" x14ac:dyDescent="0.25">
      <c r="A3270" s="1" t="s">
        <v>17288</v>
      </c>
      <c r="B3270" s="1" t="s">
        <v>17289</v>
      </c>
      <c r="C3270">
        <v>533</v>
      </c>
      <c r="D3270">
        <f t="shared" si="50"/>
        <v>533</v>
      </c>
    </row>
    <row r="3271" spans="1:4" ht="15" customHeight="1" x14ac:dyDescent="0.25">
      <c r="A3271" s="1" t="s">
        <v>17290</v>
      </c>
      <c r="B3271" s="1" t="s">
        <v>17291</v>
      </c>
      <c r="C3271">
        <v>533</v>
      </c>
      <c r="D3271">
        <f t="shared" ref="D3271:D3334" si="51">ROUND(C3271*(1-$B$3),0)</f>
        <v>533</v>
      </c>
    </row>
    <row r="3272" spans="1:4" ht="15" customHeight="1" x14ac:dyDescent="0.25">
      <c r="A3272" s="1" t="s">
        <v>17292</v>
      </c>
      <c r="B3272" s="1" t="s">
        <v>17293</v>
      </c>
      <c r="C3272">
        <v>533</v>
      </c>
      <c r="D3272">
        <f t="shared" si="51"/>
        <v>533</v>
      </c>
    </row>
    <row r="3273" spans="1:4" ht="15" customHeight="1" x14ac:dyDescent="0.25">
      <c r="A3273" s="1" t="s">
        <v>17294</v>
      </c>
      <c r="B3273" s="1" t="s">
        <v>17295</v>
      </c>
      <c r="C3273">
        <v>533</v>
      </c>
      <c r="D3273">
        <f t="shared" si="51"/>
        <v>533</v>
      </c>
    </row>
    <row r="3274" spans="1:4" ht="15" customHeight="1" x14ac:dyDescent="0.25">
      <c r="A3274" s="1" t="s">
        <v>17296</v>
      </c>
      <c r="B3274" s="1" t="s">
        <v>17297</v>
      </c>
      <c r="C3274">
        <v>533</v>
      </c>
      <c r="D3274">
        <f t="shared" si="51"/>
        <v>533</v>
      </c>
    </row>
    <row r="3275" spans="1:4" ht="15" customHeight="1" x14ac:dyDescent="0.25">
      <c r="A3275" s="1" t="s">
        <v>17298</v>
      </c>
      <c r="B3275" s="1" t="s">
        <v>17299</v>
      </c>
      <c r="C3275">
        <v>533</v>
      </c>
      <c r="D3275">
        <f t="shared" si="51"/>
        <v>533</v>
      </c>
    </row>
    <row r="3276" spans="1:4" ht="15" customHeight="1" x14ac:dyDescent="0.25">
      <c r="A3276" s="1" t="s">
        <v>17300</v>
      </c>
      <c r="B3276" s="1" t="s">
        <v>17301</v>
      </c>
      <c r="C3276">
        <v>533</v>
      </c>
      <c r="D3276">
        <f t="shared" si="51"/>
        <v>533</v>
      </c>
    </row>
    <row r="3277" spans="1:4" ht="15" customHeight="1" x14ac:dyDescent="0.25">
      <c r="A3277" s="1" t="s">
        <v>17302</v>
      </c>
      <c r="B3277" s="1" t="s">
        <v>17303</v>
      </c>
      <c r="C3277">
        <v>533</v>
      </c>
      <c r="D3277">
        <f t="shared" si="51"/>
        <v>533</v>
      </c>
    </row>
    <row r="3278" spans="1:4" ht="15" customHeight="1" x14ac:dyDescent="0.25">
      <c r="A3278" s="1" t="s">
        <v>17304</v>
      </c>
      <c r="B3278" s="1" t="s">
        <v>17305</v>
      </c>
      <c r="C3278">
        <v>533</v>
      </c>
      <c r="D3278">
        <f t="shared" si="51"/>
        <v>533</v>
      </c>
    </row>
    <row r="3279" spans="1:4" ht="15" customHeight="1" x14ac:dyDescent="0.25">
      <c r="A3279" s="1" t="s">
        <v>17306</v>
      </c>
      <c r="B3279" s="1" t="s">
        <v>17307</v>
      </c>
      <c r="C3279">
        <v>533</v>
      </c>
      <c r="D3279">
        <f t="shared" si="51"/>
        <v>533</v>
      </c>
    </row>
    <row r="3280" spans="1:4" ht="15" customHeight="1" x14ac:dyDescent="0.25">
      <c r="A3280" s="1" t="s">
        <v>17308</v>
      </c>
      <c r="B3280" s="1" t="s">
        <v>17309</v>
      </c>
      <c r="C3280">
        <v>533</v>
      </c>
      <c r="D3280">
        <f t="shared" si="51"/>
        <v>533</v>
      </c>
    </row>
    <row r="3281" spans="1:4" ht="15" customHeight="1" x14ac:dyDescent="0.25">
      <c r="A3281" s="1" t="s">
        <v>17310</v>
      </c>
      <c r="B3281" s="1" t="s">
        <v>17311</v>
      </c>
      <c r="C3281">
        <v>533</v>
      </c>
      <c r="D3281">
        <f t="shared" si="51"/>
        <v>533</v>
      </c>
    </row>
    <row r="3282" spans="1:4" ht="15" customHeight="1" x14ac:dyDescent="0.25">
      <c r="A3282" s="1" t="s">
        <v>17312</v>
      </c>
      <c r="B3282" s="1" t="s">
        <v>17313</v>
      </c>
      <c r="C3282">
        <v>533</v>
      </c>
      <c r="D3282">
        <f t="shared" si="51"/>
        <v>533</v>
      </c>
    </row>
    <row r="3283" spans="1:4" ht="15" customHeight="1" x14ac:dyDescent="0.25">
      <c r="A3283" s="1" t="s">
        <v>17314</v>
      </c>
      <c r="B3283" s="1" t="s">
        <v>17315</v>
      </c>
      <c r="C3283">
        <v>533</v>
      </c>
      <c r="D3283">
        <f t="shared" si="51"/>
        <v>533</v>
      </c>
    </row>
    <row r="3284" spans="1:4" ht="15" customHeight="1" x14ac:dyDescent="0.25">
      <c r="A3284" s="1" t="s">
        <v>17316</v>
      </c>
      <c r="B3284" s="1" t="s">
        <v>17317</v>
      </c>
      <c r="C3284">
        <v>533</v>
      </c>
      <c r="D3284">
        <f t="shared" si="51"/>
        <v>533</v>
      </c>
    </row>
    <row r="3285" spans="1:4" ht="15" customHeight="1" x14ac:dyDescent="0.25">
      <c r="A3285" s="1" t="s">
        <v>17318</v>
      </c>
      <c r="B3285" s="1" t="s">
        <v>17319</v>
      </c>
      <c r="C3285">
        <v>533</v>
      </c>
      <c r="D3285">
        <f t="shared" si="51"/>
        <v>533</v>
      </c>
    </row>
    <row r="3286" spans="1:4" ht="15" customHeight="1" x14ac:dyDescent="0.25">
      <c r="A3286" s="1" t="s">
        <v>17320</v>
      </c>
      <c r="B3286" s="1" t="s">
        <v>17321</v>
      </c>
      <c r="C3286">
        <v>533</v>
      </c>
      <c r="D3286">
        <f t="shared" si="51"/>
        <v>533</v>
      </c>
    </row>
    <row r="3287" spans="1:4" ht="15" customHeight="1" x14ac:dyDescent="0.25">
      <c r="A3287" s="1" t="s">
        <v>17322</v>
      </c>
      <c r="B3287" s="1" t="s">
        <v>17323</v>
      </c>
      <c r="C3287">
        <v>533</v>
      </c>
      <c r="D3287">
        <f t="shared" si="51"/>
        <v>533</v>
      </c>
    </row>
    <row r="3288" spans="1:4" ht="15" customHeight="1" x14ac:dyDescent="0.25">
      <c r="A3288" s="1" t="s">
        <v>17324</v>
      </c>
      <c r="B3288" s="1" t="s">
        <v>17325</v>
      </c>
      <c r="C3288">
        <v>533</v>
      </c>
      <c r="D3288">
        <f t="shared" si="51"/>
        <v>533</v>
      </c>
    </row>
    <row r="3289" spans="1:4" ht="15" customHeight="1" x14ac:dyDescent="0.25">
      <c r="A3289" s="1" t="s">
        <v>17326</v>
      </c>
      <c r="B3289" s="1" t="s">
        <v>17327</v>
      </c>
      <c r="C3289">
        <v>1174</v>
      </c>
      <c r="D3289">
        <f t="shared" si="51"/>
        <v>1174</v>
      </c>
    </row>
    <row r="3290" spans="1:4" ht="15" customHeight="1" x14ac:dyDescent="0.25">
      <c r="A3290" s="1" t="s">
        <v>17328</v>
      </c>
      <c r="B3290" s="1" t="s">
        <v>17329</v>
      </c>
      <c r="C3290">
        <v>1174</v>
      </c>
      <c r="D3290">
        <f t="shared" si="51"/>
        <v>1174</v>
      </c>
    </row>
    <row r="3291" spans="1:4" ht="15" customHeight="1" x14ac:dyDescent="0.25">
      <c r="A3291" s="1" t="s">
        <v>17330</v>
      </c>
      <c r="B3291" s="1" t="s">
        <v>17331</v>
      </c>
      <c r="C3291">
        <v>1174</v>
      </c>
      <c r="D3291">
        <f t="shared" si="51"/>
        <v>1174</v>
      </c>
    </row>
    <row r="3292" spans="1:4" ht="15" customHeight="1" x14ac:dyDescent="0.25">
      <c r="A3292" s="1" t="s">
        <v>17332</v>
      </c>
      <c r="B3292" s="1" t="s">
        <v>17333</v>
      </c>
      <c r="C3292">
        <v>1174</v>
      </c>
      <c r="D3292">
        <f t="shared" si="51"/>
        <v>1174</v>
      </c>
    </row>
    <row r="3293" spans="1:4" ht="15" customHeight="1" x14ac:dyDescent="0.25">
      <c r="A3293" s="1" t="s">
        <v>17334</v>
      </c>
      <c r="B3293" s="1" t="s">
        <v>17335</v>
      </c>
      <c r="C3293">
        <v>1174</v>
      </c>
      <c r="D3293">
        <f t="shared" si="51"/>
        <v>1174</v>
      </c>
    </row>
    <row r="3294" spans="1:4" ht="15" customHeight="1" x14ac:dyDescent="0.25">
      <c r="A3294" s="1" t="s">
        <v>17336</v>
      </c>
      <c r="B3294" s="1" t="s">
        <v>17337</v>
      </c>
      <c r="C3294">
        <v>1174</v>
      </c>
      <c r="D3294">
        <f t="shared" si="51"/>
        <v>1174</v>
      </c>
    </row>
    <row r="3295" spans="1:4" ht="15" customHeight="1" x14ac:dyDescent="0.25">
      <c r="A3295" s="1" t="s">
        <v>17338</v>
      </c>
      <c r="B3295" s="1" t="s">
        <v>17339</v>
      </c>
      <c r="C3295">
        <v>1174</v>
      </c>
      <c r="D3295">
        <f t="shared" si="51"/>
        <v>1174</v>
      </c>
    </row>
    <row r="3296" spans="1:4" ht="15" customHeight="1" x14ac:dyDescent="0.25">
      <c r="A3296" s="1" t="s">
        <v>17340</v>
      </c>
      <c r="B3296" s="1" t="s">
        <v>17341</v>
      </c>
      <c r="C3296">
        <v>292</v>
      </c>
      <c r="D3296">
        <f t="shared" si="51"/>
        <v>292</v>
      </c>
    </row>
    <row r="3297" spans="1:4" ht="15" customHeight="1" x14ac:dyDescent="0.25">
      <c r="A3297" s="1" t="s">
        <v>17342</v>
      </c>
      <c r="B3297" s="1" t="s">
        <v>17343</v>
      </c>
      <c r="C3297">
        <v>292</v>
      </c>
      <c r="D3297">
        <f t="shared" si="51"/>
        <v>292</v>
      </c>
    </row>
    <row r="3298" spans="1:4" ht="15" customHeight="1" x14ac:dyDescent="0.25">
      <c r="A3298" s="1" t="s">
        <v>17344</v>
      </c>
      <c r="B3298" s="1" t="s">
        <v>17345</v>
      </c>
      <c r="C3298">
        <v>292</v>
      </c>
      <c r="D3298">
        <f t="shared" si="51"/>
        <v>292</v>
      </c>
    </row>
    <row r="3299" spans="1:4" ht="15" customHeight="1" x14ac:dyDescent="0.25">
      <c r="A3299" s="1" t="s">
        <v>17346</v>
      </c>
      <c r="B3299" s="1" t="s">
        <v>17347</v>
      </c>
      <c r="C3299">
        <v>292</v>
      </c>
      <c r="D3299">
        <f t="shared" si="51"/>
        <v>292</v>
      </c>
    </row>
    <row r="3300" spans="1:4" ht="15" customHeight="1" x14ac:dyDescent="0.25">
      <c r="A3300" s="1" t="s">
        <v>17348</v>
      </c>
      <c r="B3300" s="1" t="s">
        <v>17349</v>
      </c>
      <c r="C3300">
        <v>292</v>
      </c>
      <c r="D3300">
        <f t="shared" si="51"/>
        <v>292</v>
      </c>
    </row>
    <row r="3301" spans="1:4" ht="15" customHeight="1" x14ac:dyDescent="0.25">
      <c r="A3301" s="1" t="s">
        <v>17350</v>
      </c>
      <c r="B3301" s="1" t="s">
        <v>17351</v>
      </c>
      <c r="C3301">
        <v>292</v>
      </c>
      <c r="D3301">
        <f t="shared" si="51"/>
        <v>292</v>
      </c>
    </row>
    <row r="3302" spans="1:4" ht="15" customHeight="1" x14ac:dyDescent="0.25">
      <c r="A3302" s="1" t="s">
        <v>3353</v>
      </c>
      <c r="B3302" s="1" t="s">
        <v>3352</v>
      </c>
      <c r="C3302">
        <v>264</v>
      </c>
      <c r="D3302">
        <f t="shared" si="51"/>
        <v>264</v>
      </c>
    </row>
    <row r="3303" spans="1:4" ht="15" customHeight="1" x14ac:dyDescent="0.25">
      <c r="A3303" s="1" t="s">
        <v>17352</v>
      </c>
      <c r="B3303" s="1" t="s">
        <v>17353</v>
      </c>
      <c r="C3303">
        <v>336</v>
      </c>
      <c r="D3303">
        <f t="shared" si="51"/>
        <v>336</v>
      </c>
    </row>
    <row r="3304" spans="1:4" ht="15" customHeight="1" x14ac:dyDescent="0.25">
      <c r="A3304" s="1" t="s">
        <v>17354</v>
      </c>
      <c r="B3304" s="1" t="s">
        <v>17355</v>
      </c>
      <c r="C3304">
        <v>336</v>
      </c>
      <c r="D3304">
        <f t="shared" si="51"/>
        <v>336</v>
      </c>
    </row>
    <row r="3305" spans="1:4" ht="15" customHeight="1" x14ac:dyDescent="0.25">
      <c r="A3305" s="1" t="s">
        <v>17356</v>
      </c>
      <c r="B3305" s="1" t="s">
        <v>17357</v>
      </c>
      <c r="C3305">
        <v>336</v>
      </c>
      <c r="D3305">
        <f t="shared" si="51"/>
        <v>336</v>
      </c>
    </row>
    <row r="3306" spans="1:4" ht="15" customHeight="1" x14ac:dyDescent="0.25">
      <c r="A3306" s="1" t="s">
        <v>17358</v>
      </c>
      <c r="B3306" s="1" t="s">
        <v>17359</v>
      </c>
      <c r="C3306">
        <v>336</v>
      </c>
      <c r="D3306">
        <f t="shared" si="51"/>
        <v>336</v>
      </c>
    </row>
    <row r="3307" spans="1:4" ht="15" customHeight="1" x14ac:dyDescent="0.25">
      <c r="A3307" s="1" t="s">
        <v>17360</v>
      </c>
      <c r="B3307" s="1" t="s">
        <v>17361</v>
      </c>
      <c r="C3307">
        <v>336</v>
      </c>
      <c r="D3307">
        <f t="shared" si="51"/>
        <v>336</v>
      </c>
    </row>
    <row r="3308" spans="1:4" ht="15" customHeight="1" x14ac:dyDescent="0.25">
      <c r="A3308" s="1" t="s">
        <v>17362</v>
      </c>
      <c r="B3308" s="1" t="s">
        <v>17363</v>
      </c>
      <c r="C3308">
        <v>336</v>
      </c>
      <c r="D3308">
        <f t="shared" si="51"/>
        <v>336</v>
      </c>
    </row>
    <row r="3309" spans="1:4" ht="15" customHeight="1" x14ac:dyDescent="0.25">
      <c r="A3309" s="1" t="s">
        <v>17364</v>
      </c>
      <c r="B3309" s="1" t="s">
        <v>17365</v>
      </c>
      <c r="C3309">
        <v>726</v>
      </c>
      <c r="D3309">
        <f t="shared" si="51"/>
        <v>726</v>
      </c>
    </row>
    <row r="3310" spans="1:4" ht="15" customHeight="1" x14ac:dyDescent="0.25">
      <c r="A3310" s="1" t="s">
        <v>17366</v>
      </c>
      <c r="B3310" s="1" t="s">
        <v>17367</v>
      </c>
      <c r="C3310">
        <v>726</v>
      </c>
      <c r="D3310">
        <f t="shared" si="51"/>
        <v>726</v>
      </c>
    </row>
    <row r="3311" spans="1:4" ht="15" customHeight="1" x14ac:dyDescent="0.25">
      <c r="A3311" s="1" t="s">
        <v>17368</v>
      </c>
      <c r="B3311" s="1" t="s">
        <v>17369</v>
      </c>
      <c r="C3311">
        <v>726</v>
      </c>
      <c r="D3311">
        <f t="shared" si="51"/>
        <v>726</v>
      </c>
    </row>
    <row r="3312" spans="1:4" ht="15" customHeight="1" x14ac:dyDescent="0.25">
      <c r="A3312" s="1" t="s">
        <v>17370</v>
      </c>
      <c r="B3312" s="1" t="s">
        <v>17371</v>
      </c>
      <c r="C3312">
        <v>602</v>
      </c>
      <c r="D3312">
        <f t="shared" si="51"/>
        <v>602</v>
      </c>
    </row>
    <row r="3313" spans="1:4" ht="15" customHeight="1" x14ac:dyDescent="0.25">
      <c r="A3313" s="1" t="s">
        <v>17372</v>
      </c>
      <c r="B3313" s="1" t="s">
        <v>17373</v>
      </c>
      <c r="C3313">
        <v>602</v>
      </c>
      <c r="D3313">
        <f t="shared" si="51"/>
        <v>602</v>
      </c>
    </row>
    <row r="3314" spans="1:4" ht="15" customHeight="1" x14ac:dyDescent="0.25">
      <c r="A3314" s="1" t="s">
        <v>17374</v>
      </c>
      <c r="B3314" s="1" t="s">
        <v>17375</v>
      </c>
      <c r="C3314">
        <v>602</v>
      </c>
      <c r="D3314">
        <f t="shared" si="51"/>
        <v>602</v>
      </c>
    </row>
    <row r="3315" spans="1:4" ht="15" customHeight="1" x14ac:dyDescent="0.25">
      <c r="A3315" s="1" t="s">
        <v>17376</v>
      </c>
      <c r="B3315" s="1" t="s">
        <v>17377</v>
      </c>
      <c r="C3315">
        <v>602</v>
      </c>
      <c r="D3315">
        <f t="shared" si="51"/>
        <v>602</v>
      </c>
    </row>
    <row r="3316" spans="1:4" ht="15" customHeight="1" x14ac:dyDescent="0.25">
      <c r="A3316" s="1" t="s">
        <v>17378</v>
      </c>
      <c r="B3316" s="1" t="s">
        <v>17379</v>
      </c>
      <c r="C3316">
        <v>602</v>
      </c>
      <c r="D3316">
        <f t="shared" si="51"/>
        <v>602</v>
      </c>
    </row>
    <row r="3317" spans="1:4" ht="15" customHeight="1" x14ac:dyDescent="0.25">
      <c r="A3317" s="1" t="s">
        <v>17380</v>
      </c>
      <c r="B3317" s="1" t="s">
        <v>17381</v>
      </c>
      <c r="C3317">
        <v>602</v>
      </c>
      <c r="D3317">
        <f t="shared" si="51"/>
        <v>602</v>
      </c>
    </row>
    <row r="3318" spans="1:4" ht="15" customHeight="1" x14ac:dyDescent="0.25">
      <c r="A3318" s="1" t="s">
        <v>17382</v>
      </c>
      <c r="B3318" s="1" t="s">
        <v>17383</v>
      </c>
      <c r="C3318">
        <v>602</v>
      </c>
      <c r="D3318">
        <f t="shared" si="51"/>
        <v>602</v>
      </c>
    </row>
    <row r="3319" spans="1:4" ht="15" customHeight="1" x14ac:dyDescent="0.25">
      <c r="A3319" s="1" t="s">
        <v>17384</v>
      </c>
      <c r="B3319" s="1" t="s">
        <v>17385</v>
      </c>
      <c r="C3319">
        <v>602</v>
      </c>
      <c r="D3319">
        <f t="shared" si="51"/>
        <v>602</v>
      </c>
    </row>
    <row r="3320" spans="1:4" ht="15" customHeight="1" x14ac:dyDescent="0.25">
      <c r="A3320" s="1" t="s">
        <v>17386</v>
      </c>
      <c r="B3320" s="1" t="s">
        <v>17387</v>
      </c>
      <c r="C3320">
        <v>602</v>
      </c>
      <c r="D3320">
        <f t="shared" si="51"/>
        <v>602</v>
      </c>
    </row>
    <row r="3321" spans="1:4" ht="15" customHeight="1" x14ac:dyDescent="0.25">
      <c r="A3321" s="1" t="s">
        <v>17388</v>
      </c>
      <c r="B3321" s="1" t="s">
        <v>17389</v>
      </c>
      <c r="C3321">
        <v>602</v>
      </c>
      <c r="D3321">
        <f t="shared" si="51"/>
        <v>602</v>
      </c>
    </row>
    <row r="3322" spans="1:4" ht="15" customHeight="1" x14ac:dyDescent="0.25">
      <c r="A3322" s="1" t="s">
        <v>17390</v>
      </c>
      <c r="B3322" s="1" t="s">
        <v>17391</v>
      </c>
      <c r="C3322">
        <v>602</v>
      </c>
      <c r="D3322">
        <f t="shared" si="51"/>
        <v>602</v>
      </c>
    </row>
    <row r="3323" spans="1:4" ht="15" customHeight="1" x14ac:dyDescent="0.25">
      <c r="A3323" s="1" t="s">
        <v>17392</v>
      </c>
      <c r="B3323" s="1" t="s">
        <v>17393</v>
      </c>
      <c r="C3323">
        <v>602</v>
      </c>
      <c r="D3323">
        <f t="shared" si="51"/>
        <v>602</v>
      </c>
    </row>
    <row r="3324" spans="1:4" ht="15" customHeight="1" x14ac:dyDescent="0.25">
      <c r="A3324" s="1" t="s">
        <v>17394</v>
      </c>
      <c r="B3324" s="1" t="s">
        <v>17395</v>
      </c>
      <c r="C3324">
        <v>602</v>
      </c>
      <c r="D3324">
        <f t="shared" si="51"/>
        <v>602</v>
      </c>
    </row>
    <row r="3325" spans="1:4" ht="15" customHeight="1" x14ac:dyDescent="0.25">
      <c r="A3325" s="1" t="s">
        <v>17396</v>
      </c>
      <c r="B3325" s="1" t="s">
        <v>17397</v>
      </c>
      <c r="C3325">
        <v>602</v>
      </c>
      <c r="D3325">
        <f t="shared" si="51"/>
        <v>602</v>
      </c>
    </row>
    <row r="3326" spans="1:4" ht="15" customHeight="1" x14ac:dyDescent="0.25">
      <c r="A3326" s="1" t="s">
        <v>17398</v>
      </c>
      <c r="B3326" s="1" t="s">
        <v>17399</v>
      </c>
      <c r="C3326">
        <v>602</v>
      </c>
      <c r="D3326">
        <f t="shared" si="51"/>
        <v>602</v>
      </c>
    </row>
    <row r="3327" spans="1:4" ht="15" customHeight="1" x14ac:dyDescent="0.25">
      <c r="A3327" s="1" t="s">
        <v>3351</v>
      </c>
      <c r="B3327" s="1" t="s">
        <v>3350</v>
      </c>
      <c r="C3327">
        <v>172</v>
      </c>
      <c r="D3327">
        <f t="shared" si="51"/>
        <v>172</v>
      </c>
    </row>
    <row r="3328" spans="1:4" ht="15" customHeight="1" x14ac:dyDescent="0.25">
      <c r="A3328" s="1" t="s">
        <v>3349</v>
      </c>
      <c r="B3328" s="1" t="s">
        <v>3348</v>
      </c>
      <c r="C3328">
        <v>161</v>
      </c>
      <c r="D3328">
        <f t="shared" si="51"/>
        <v>161</v>
      </c>
    </row>
    <row r="3329" spans="1:4" ht="15" customHeight="1" x14ac:dyDescent="0.25">
      <c r="A3329" s="1" t="s">
        <v>3347</v>
      </c>
      <c r="B3329" s="1" t="s">
        <v>3346</v>
      </c>
      <c r="C3329">
        <v>264</v>
      </c>
      <c r="D3329">
        <f t="shared" si="51"/>
        <v>264</v>
      </c>
    </row>
    <row r="3330" spans="1:4" ht="15" customHeight="1" x14ac:dyDescent="0.25">
      <c r="A3330" s="1" t="s">
        <v>3345</v>
      </c>
      <c r="B3330" s="1" t="s">
        <v>3344</v>
      </c>
      <c r="C3330">
        <v>264</v>
      </c>
      <c r="D3330">
        <f t="shared" si="51"/>
        <v>264</v>
      </c>
    </row>
    <row r="3331" spans="1:4" ht="15" customHeight="1" x14ac:dyDescent="0.25">
      <c r="A3331" s="1" t="s">
        <v>3343</v>
      </c>
      <c r="B3331" s="1" t="s">
        <v>3342</v>
      </c>
      <c r="C3331">
        <v>286</v>
      </c>
      <c r="D3331">
        <f t="shared" si="51"/>
        <v>286</v>
      </c>
    </row>
    <row r="3332" spans="1:4" ht="15" customHeight="1" x14ac:dyDescent="0.25">
      <c r="A3332" s="1" t="s">
        <v>3341</v>
      </c>
      <c r="B3332" s="1" t="s">
        <v>3340</v>
      </c>
      <c r="C3332">
        <v>264</v>
      </c>
      <c r="D3332">
        <f t="shared" si="51"/>
        <v>264</v>
      </c>
    </row>
    <row r="3333" spans="1:4" ht="15" customHeight="1" x14ac:dyDescent="0.25">
      <c r="A3333" s="1" t="s">
        <v>3339</v>
      </c>
      <c r="B3333" s="1" t="s">
        <v>3338</v>
      </c>
      <c r="C3333">
        <v>264</v>
      </c>
      <c r="D3333">
        <f t="shared" si="51"/>
        <v>264</v>
      </c>
    </row>
    <row r="3334" spans="1:4" ht="15" customHeight="1" x14ac:dyDescent="0.25">
      <c r="A3334" s="1" t="s">
        <v>3337</v>
      </c>
      <c r="B3334" s="1" t="s">
        <v>3336</v>
      </c>
      <c r="C3334">
        <v>264</v>
      </c>
      <c r="D3334">
        <f t="shared" si="51"/>
        <v>264</v>
      </c>
    </row>
    <row r="3335" spans="1:4" ht="15" customHeight="1" x14ac:dyDescent="0.25">
      <c r="A3335" s="1" t="s">
        <v>3335</v>
      </c>
      <c r="B3335" s="1" t="s">
        <v>3334</v>
      </c>
      <c r="C3335">
        <v>264</v>
      </c>
      <c r="D3335">
        <f t="shared" ref="D3335:D3398" si="52">ROUND(C3335*(1-$B$3),0)</f>
        <v>264</v>
      </c>
    </row>
    <row r="3336" spans="1:4" ht="15" customHeight="1" x14ac:dyDescent="0.25">
      <c r="A3336" s="1" t="s">
        <v>3333</v>
      </c>
      <c r="B3336" s="1" t="s">
        <v>3332</v>
      </c>
      <c r="C3336">
        <v>315</v>
      </c>
      <c r="D3336">
        <f t="shared" si="52"/>
        <v>315</v>
      </c>
    </row>
    <row r="3337" spans="1:4" ht="15" customHeight="1" x14ac:dyDescent="0.25">
      <c r="A3337" s="1" t="s">
        <v>3316</v>
      </c>
      <c r="B3337" s="1" t="s">
        <v>13434</v>
      </c>
      <c r="C3337">
        <v>673</v>
      </c>
      <c r="D3337">
        <f t="shared" si="52"/>
        <v>673</v>
      </c>
    </row>
    <row r="3338" spans="1:4" ht="15" customHeight="1" x14ac:dyDescent="0.25">
      <c r="A3338" s="1" t="s">
        <v>3315</v>
      </c>
      <c r="B3338" s="1" t="s">
        <v>13433</v>
      </c>
      <c r="C3338">
        <v>673</v>
      </c>
      <c r="D3338">
        <f t="shared" si="52"/>
        <v>673</v>
      </c>
    </row>
    <row r="3339" spans="1:4" ht="15" customHeight="1" x14ac:dyDescent="0.25">
      <c r="A3339" s="1" t="s">
        <v>3314</v>
      </c>
      <c r="B3339" s="1" t="s">
        <v>13432</v>
      </c>
      <c r="C3339">
        <v>673</v>
      </c>
      <c r="D3339">
        <f t="shared" si="52"/>
        <v>673</v>
      </c>
    </row>
    <row r="3340" spans="1:4" ht="15" customHeight="1" x14ac:dyDescent="0.25">
      <c r="A3340" s="1" t="s">
        <v>3313</v>
      </c>
      <c r="B3340" s="1" t="s">
        <v>13431</v>
      </c>
      <c r="C3340">
        <v>1092</v>
      </c>
      <c r="D3340">
        <f t="shared" si="52"/>
        <v>1092</v>
      </c>
    </row>
    <row r="3341" spans="1:4" ht="15" customHeight="1" x14ac:dyDescent="0.25">
      <c r="A3341" s="1" t="s">
        <v>3312</v>
      </c>
      <c r="B3341" s="1" t="s">
        <v>13430</v>
      </c>
      <c r="C3341">
        <v>673</v>
      </c>
      <c r="D3341">
        <f t="shared" si="52"/>
        <v>673</v>
      </c>
    </row>
    <row r="3342" spans="1:4" ht="15" customHeight="1" x14ac:dyDescent="0.25">
      <c r="A3342" s="1" t="s">
        <v>3311</v>
      </c>
      <c r="B3342" s="1" t="s">
        <v>13429</v>
      </c>
      <c r="C3342">
        <v>1461</v>
      </c>
      <c r="D3342">
        <f t="shared" si="52"/>
        <v>1461</v>
      </c>
    </row>
    <row r="3343" spans="1:4" ht="15" customHeight="1" x14ac:dyDescent="0.25">
      <c r="A3343" s="1" t="s">
        <v>17400</v>
      </c>
      <c r="B3343" s="1" t="s">
        <v>17401</v>
      </c>
      <c r="C3343">
        <v>482</v>
      </c>
      <c r="D3343">
        <f t="shared" si="52"/>
        <v>482</v>
      </c>
    </row>
    <row r="3344" spans="1:4" ht="15" customHeight="1" x14ac:dyDescent="0.25">
      <c r="A3344" s="1" t="s">
        <v>17402</v>
      </c>
      <c r="B3344" s="1" t="s">
        <v>17403</v>
      </c>
      <c r="C3344">
        <v>482</v>
      </c>
      <c r="D3344">
        <f t="shared" si="52"/>
        <v>482</v>
      </c>
    </row>
    <row r="3345" spans="1:4" ht="15" customHeight="1" x14ac:dyDescent="0.25">
      <c r="A3345" s="1" t="s">
        <v>17404</v>
      </c>
      <c r="B3345" s="1" t="s">
        <v>17405</v>
      </c>
      <c r="C3345">
        <v>482</v>
      </c>
      <c r="D3345">
        <f t="shared" si="52"/>
        <v>482</v>
      </c>
    </row>
    <row r="3346" spans="1:4" ht="15" customHeight="1" x14ac:dyDescent="0.25">
      <c r="A3346" s="1" t="s">
        <v>17406</v>
      </c>
      <c r="B3346" s="1" t="s">
        <v>17407</v>
      </c>
      <c r="C3346">
        <v>587</v>
      </c>
      <c r="D3346">
        <f t="shared" si="52"/>
        <v>587</v>
      </c>
    </row>
    <row r="3347" spans="1:4" ht="15" customHeight="1" x14ac:dyDescent="0.25">
      <c r="A3347" s="1" t="s">
        <v>17408</v>
      </c>
      <c r="B3347" s="1" t="s">
        <v>17409</v>
      </c>
      <c r="C3347">
        <v>562</v>
      </c>
      <c r="D3347">
        <f t="shared" si="52"/>
        <v>562</v>
      </c>
    </row>
    <row r="3348" spans="1:4" ht="15" customHeight="1" x14ac:dyDescent="0.25">
      <c r="A3348" s="1" t="s">
        <v>17410</v>
      </c>
      <c r="B3348" s="1" t="s">
        <v>17411</v>
      </c>
      <c r="C3348">
        <v>587</v>
      </c>
      <c r="D3348">
        <f t="shared" si="52"/>
        <v>587</v>
      </c>
    </row>
    <row r="3349" spans="1:4" ht="15" customHeight="1" x14ac:dyDescent="0.25">
      <c r="A3349" s="1" t="s">
        <v>3310</v>
      </c>
      <c r="B3349" s="1" t="s">
        <v>13428</v>
      </c>
      <c r="C3349">
        <v>673</v>
      </c>
      <c r="D3349">
        <f t="shared" si="52"/>
        <v>673</v>
      </c>
    </row>
    <row r="3350" spans="1:4" ht="15" customHeight="1" x14ac:dyDescent="0.25">
      <c r="A3350" s="1" t="s">
        <v>3309</v>
      </c>
      <c r="B3350" s="1" t="s">
        <v>13427</v>
      </c>
      <c r="C3350">
        <v>673</v>
      </c>
      <c r="D3350">
        <f t="shared" si="52"/>
        <v>673</v>
      </c>
    </row>
    <row r="3351" spans="1:4" ht="15" customHeight="1" x14ac:dyDescent="0.25">
      <c r="A3351" s="1" t="s">
        <v>3308</v>
      </c>
      <c r="B3351" s="1" t="s">
        <v>13426</v>
      </c>
      <c r="C3351">
        <v>673</v>
      </c>
      <c r="D3351">
        <f t="shared" si="52"/>
        <v>673</v>
      </c>
    </row>
    <row r="3352" spans="1:4" ht="15" customHeight="1" x14ac:dyDescent="0.25">
      <c r="A3352" s="1" t="s">
        <v>3307</v>
      </c>
      <c r="B3352" s="1" t="s">
        <v>13425</v>
      </c>
      <c r="C3352">
        <v>1093</v>
      </c>
      <c r="D3352">
        <f t="shared" si="52"/>
        <v>1093</v>
      </c>
    </row>
    <row r="3353" spans="1:4" ht="15" customHeight="1" x14ac:dyDescent="0.25">
      <c r="A3353" s="1" t="s">
        <v>3306</v>
      </c>
      <c r="B3353" s="1" t="s">
        <v>13424</v>
      </c>
      <c r="C3353">
        <v>673</v>
      </c>
      <c r="D3353">
        <f t="shared" si="52"/>
        <v>673</v>
      </c>
    </row>
    <row r="3354" spans="1:4" ht="15" customHeight="1" x14ac:dyDescent="0.25">
      <c r="A3354" s="1" t="s">
        <v>3305</v>
      </c>
      <c r="B3354" s="1" t="s">
        <v>13423</v>
      </c>
      <c r="C3354">
        <v>1461</v>
      </c>
      <c r="D3354">
        <f t="shared" si="52"/>
        <v>1461</v>
      </c>
    </row>
    <row r="3355" spans="1:4" ht="15" customHeight="1" x14ac:dyDescent="0.25">
      <c r="A3355" s="1" t="s">
        <v>3304</v>
      </c>
      <c r="B3355" s="1" t="s">
        <v>13422</v>
      </c>
      <c r="C3355">
        <v>673</v>
      </c>
      <c r="D3355">
        <f t="shared" si="52"/>
        <v>673</v>
      </c>
    </row>
    <row r="3356" spans="1:4" ht="15" customHeight="1" x14ac:dyDescent="0.25">
      <c r="A3356" s="1" t="s">
        <v>3303</v>
      </c>
      <c r="B3356" s="1" t="s">
        <v>13421</v>
      </c>
      <c r="C3356">
        <v>673</v>
      </c>
      <c r="D3356">
        <f t="shared" si="52"/>
        <v>673</v>
      </c>
    </row>
    <row r="3357" spans="1:4" ht="15" customHeight="1" x14ac:dyDescent="0.25">
      <c r="A3357" s="1" t="s">
        <v>3302</v>
      </c>
      <c r="B3357" s="1" t="s">
        <v>13420</v>
      </c>
      <c r="C3357">
        <v>673</v>
      </c>
      <c r="D3357">
        <f t="shared" si="52"/>
        <v>673</v>
      </c>
    </row>
    <row r="3358" spans="1:4" ht="15" customHeight="1" x14ac:dyDescent="0.25">
      <c r="A3358" s="1" t="s">
        <v>3301</v>
      </c>
      <c r="B3358" s="1" t="s">
        <v>13419</v>
      </c>
      <c r="C3358">
        <v>1093</v>
      </c>
      <c r="D3358">
        <f t="shared" si="52"/>
        <v>1093</v>
      </c>
    </row>
    <row r="3359" spans="1:4" ht="15" customHeight="1" x14ac:dyDescent="0.25">
      <c r="A3359" s="1" t="s">
        <v>3300</v>
      </c>
      <c r="B3359" s="1" t="s">
        <v>13418</v>
      </c>
      <c r="C3359">
        <v>673</v>
      </c>
      <c r="D3359">
        <f t="shared" si="52"/>
        <v>673</v>
      </c>
    </row>
    <row r="3360" spans="1:4" ht="15" customHeight="1" x14ac:dyDescent="0.25">
      <c r="A3360" s="1" t="s">
        <v>3299</v>
      </c>
      <c r="B3360" s="1" t="s">
        <v>13417</v>
      </c>
      <c r="C3360">
        <v>1461</v>
      </c>
      <c r="D3360">
        <f t="shared" si="52"/>
        <v>1461</v>
      </c>
    </row>
    <row r="3361" spans="1:4" ht="15" customHeight="1" x14ac:dyDescent="0.25">
      <c r="A3361" s="1" t="s">
        <v>17412</v>
      </c>
      <c r="B3361" s="1" t="s">
        <v>17413</v>
      </c>
      <c r="C3361">
        <v>482</v>
      </c>
      <c r="D3361">
        <f t="shared" si="52"/>
        <v>482</v>
      </c>
    </row>
    <row r="3362" spans="1:4" ht="15" customHeight="1" x14ac:dyDescent="0.25">
      <c r="A3362" s="1" t="s">
        <v>17414</v>
      </c>
      <c r="B3362" s="1" t="s">
        <v>17415</v>
      </c>
      <c r="C3362">
        <v>482</v>
      </c>
      <c r="D3362">
        <f t="shared" si="52"/>
        <v>482</v>
      </c>
    </row>
    <row r="3363" spans="1:4" ht="15" customHeight="1" x14ac:dyDescent="0.25">
      <c r="A3363" s="1" t="s">
        <v>17416</v>
      </c>
      <c r="B3363" s="1" t="s">
        <v>17417</v>
      </c>
      <c r="C3363">
        <v>482</v>
      </c>
      <c r="D3363">
        <f t="shared" si="52"/>
        <v>482</v>
      </c>
    </row>
    <row r="3364" spans="1:4" ht="15" customHeight="1" x14ac:dyDescent="0.25">
      <c r="A3364" s="1" t="s">
        <v>17418</v>
      </c>
      <c r="B3364" s="1" t="s">
        <v>17419</v>
      </c>
      <c r="C3364">
        <v>587</v>
      </c>
      <c r="D3364">
        <f t="shared" si="52"/>
        <v>587</v>
      </c>
    </row>
    <row r="3365" spans="1:4" ht="15" customHeight="1" x14ac:dyDescent="0.25">
      <c r="A3365" s="1" t="s">
        <v>17420</v>
      </c>
      <c r="B3365" s="1" t="s">
        <v>17421</v>
      </c>
      <c r="C3365">
        <v>482</v>
      </c>
      <c r="D3365">
        <f t="shared" si="52"/>
        <v>482</v>
      </c>
    </row>
    <row r="3366" spans="1:4" ht="15" customHeight="1" x14ac:dyDescent="0.25">
      <c r="A3366" s="1" t="s">
        <v>17422</v>
      </c>
      <c r="B3366" s="1" t="s">
        <v>17423</v>
      </c>
      <c r="C3366">
        <v>587</v>
      </c>
      <c r="D3366">
        <f t="shared" si="52"/>
        <v>587</v>
      </c>
    </row>
    <row r="3367" spans="1:4" ht="15" customHeight="1" x14ac:dyDescent="0.25">
      <c r="A3367" s="1" t="s">
        <v>17424</v>
      </c>
      <c r="B3367" s="1" t="s">
        <v>17425</v>
      </c>
      <c r="C3367">
        <v>198</v>
      </c>
      <c r="D3367">
        <f t="shared" si="52"/>
        <v>198</v>
      </c>
    </row>
    <row r="3368" spans="1:4" ht="15" customHeight="1" x14ac:dyDescent="0.25">
      <c r="A3368" s="1" t="s">
        <v>17426</v>
      </c>
      <c r="B3368" s="1" t="s">
        <v>17427</v>
      </c>
      <c r="C3368">
        <v>198</v>
      </c>
      <c r="D3368">
        <f t="shared" si="52"/>
        <v>198</v>
      </c>
    </row>
    <row r="3369" spans="1:4" ht="15" customHeight="1" x14ac:dyDescent="0.25">
      <c r="A3369" s="1" t="s">
        <v>3330</v>
      </c>
      <c r="B3369" s="1" t="s">
        <v>3329</v>
      </c>
      <c r="C3369">
        <v>46</v>
      </c>
      <c r="D3369">
        <f t="shared" si="52"/>
        <v>46</v>
      </c>
    </row>
    <row r="3370" spans="1:4" ht="15" customHeight="1" x14ac:dyDescent="0.25">
      <c r="A3370" s="1" t="s">
        <v>3328</v>
      </c>
      <c r="B3370" s="1" t="s">
        <v>3327</v>
      </c>
      <c r="C3370">
        <v>35</v>
      </c>
      <c r="D3370">
        <f t="shared" si="52"/>
        <v>35</v>
      </c>
    </row>
    <row r="3371" spans="1:4" ht="15" customHeight="1" x14ac:dyDescent="0.25">
      <c r="A3371" s="1" t="s">
        <v>17428</v>
      </c>
      <c r="B3371" s="1" t="s">
        <v>17429</v>
      </c>
      <c r="C3371">
        <v>94</v>
      </c>
      <c r="D3371">
        <f t="shared" si="52"/>
        <v>94</v>
      </c>
    </row>
    <row r="3372" spans="1:4" ht="15" customHeight="1" x14ac:dyDescent="0.25">
      <c r="A3372" s="1" t="s">
        <v>3326</v>
      </c>
      <c r="B3372" s="1" t="s">
        <v>3325</v>
      </c>
      <c r="C3372">
        <v>252</v>
      </c>
      <c r="D3372">
        <f t="shared" si="52"/>
        <v>252</v>
      </c>
    </row>
    <row r="3373" spans="1:4" ht="15" customHeight="1" x14ac:dyDescent="0.25">
      <c r="A3373" s="1" t="s">
        <v>17430</v>
      </c>
      <c r="B3373" s="1" t="s">
        <v>17431</v>
      </c>
      <c r="C3373">
        <v>25</v>
      </c>
      <c r="D3373">
        <f t="shared" si="52"/>
        <v>25</v>
      </c>
    </row>
    <row r="3374" spans="1:4" ht="15" customHeight="1" x14ac:dyDescent="0.25">
      <c r="A3374" s="1" t="s">
        <v>17432</v>
      </c>
      <c r="B3374" s="1" t="s">
        <v>17433</v>
      </c>
      <c r="C3374">
        <v>163</v>
      </c>
      <c r="D3374">
        <f t="shared" si="52"/>
        <v>163</v>
      </c>
    </row>
    <row r="3375" spans="1:4" ht="15" customHeight="1" x14ac:dyDescent="0.25">
      <c r="A3375" s="1" t="s">
        <v>17434</v>
      </c>
      <c r="B3375" s="1" t="s">
        <v>17435</v>
      </c>
      <c r="C3375">
        <v>188</v>
      </c>
      <c r="D3375">
        <f t="shared" si="52"/>
        <v>188</v>
      </c>
    </row>
    <row r="3376" spans="1:4" ht="15" customHeight="1" x14ac:dyDescent="0.25">
      <c r="A3376" s="1" t="s">
        <v>17436</v>
      </c>
      <c r="B3376" s="1" t="s">
        <v>17437</v>
      </c>
      <c r="C3376">
        <v>188</v>
      </c>
      <c r="D3376">
        <f t="shared" si="52"/>
        <v>188</v>
      </c>
    </row>
    <row r="3377" spans="1:4" ht="15" customHeight="1" x14ac:dyDescent="0.25">
      <c r="A3377" s="1" t="s">
        <v>17438</v>
      </c>
      <c r="B3377" s="1" t="s">
        <v>17439</v>
      </c>
      <c r="C3377">
        <v>188</v>
      </c>
      <c r="D3377">
        <f t="shared" si="52"/>
        <v>188</v>
      </c>
    </row>
    <row r="3378" spans="1:4" ht="15" customHeight="1" x14ac:dyDescent="0.25">
      <c r="A3378" s="1" t="s">
        <v>17440</v>
      </c>
      <c r="B3378" s="1" t="s">
        <v>17441</v>
      </c>
      <c r="C3378">
        <v>188</v>
      </c>
      <c r="D3378">
        <f t="shared" si="52"/>
        <v>188</v>
      </c>
    </row>
    <row r="3379" spans="1:4" ht="15" customHeight="1" x14ac:dyDescent="0.25">
      <c r="A3379" s="1" t="s">
        <v>17442</v>
      </c>
      <c r="B3379" s="1" t="s">
        <v>17443</v>
      </c>
      <c r="C3379">
        <v>188</v>
      </c>
      <c r="D3379">
        <f t="shared" si="52"/>
        <v>188</v>
      </c>
    </row>
    <row r="3380" spans="1:4" ht="15" customHeight="1" x14ac:dyDescent="0.25">
      <c r="A3380" s="1" t="s">
        <v>17444</v>
      </c>
      <c r="B3380" s="1" t="s">
        <v>17445</v>
      </c>
      <c r="C3380">
        <v>242</v>
      </c>
      <c r="D3380">
        <f t="shared" si="52"/>
        <v>242</v>
      </c>
    </row>
    <row r="3381" spans="1:4" ht="15" customHeight="1" x14ac:dyDescent="0.25">
      <c r="A3381" s="1" t="s">
        <v>17446</v>
      </c>
      <c r="B3381" s="1" t="s">
        <v>17447</v>
      </c>
      <c r="C3381">
        <v>242</v>
      </c>
      <c r="D3381">
        <f t="shared" si="52"/>
        <v>242</v>
      </c>
    </row>
    <row r="3382" spans="1:4" ht="15" customHeight="1" x14ac:dyDescent="0.25">
      <c r="A3382" s="1" t="s">
        <v>17448</v>
      </c>
      <c r="B3382" s="1" t="s">
        <v>17449</v>
      </c>
      <c r="C3382">
        <v>242</v>
      </c>
      <c r="D3382">
        <f t="shared" si="52"/>
        <v>242</v>
      </c>
    </row>
    <row r="3383" spans="1:4" ht="15" customHeight="1" x14ac:dyDescent="0.25">
      <c r="A3383" s="1" t="s">
        <v>17450</v>
      </c>
      <c r="B3383" s="1" t="s">
        <v>17451</v>
      </c>
      <c r="C3383">
        <v>242</v>
      </c>
      <c r="D3383">
        <f t="shared" si="52"/>
        <v>242</v>
      </c>
    </row>
    <row r="3384" spans="1:4" ht="15" customHeight="1" x14ac:dyDescent="0.25">
      <c r="A3384" s="1" t="s">
        <v>17452</v>
      </c>
      <c r="B3384" s="1" t="s">
        <v>17453</v>
      </c>
      <c r="C3384">
        <v>242</v>
      </c>
      <c r="D3384">
        <f t="shared" si="52"/>
        <v>242</v>
      </c>
    </row>
    <row r="3385" spans="1:4" ht="15" customHeight="1" x14ac:dyDescent="0.25">
      <c r="A3385" s="1" t="s">
        <v>17454</v>
      </c>
      <c r="B3385" s="1" t="s">
        <v>17455</v>
      </c>
      <c r="C3385">
        <v>242</v>
      </c>
      <c r="D3385">
        <f t="shared" si="52"/>
        <v>242</v>
      </c>
    </row>
    <row r="3386" spans="1:4" ht="15" customHeight="1" x14ac:dyDescent="0.25">
      <c r="A3386" s="1" t="s">
        <v>17456</v>
      </c>
      <c r="B3386" s="1" t="s">
        <v>17457</v>
      </c>
      <c r="C3386">
        <v>800</v>
      </c>
      <c r="D3386">
        <f t="shared" si="52"/>
        <v>800</v>
      </c>
    </row>
    <row r="3387" spans="1:4" ht="15" customHeight="1" x14ac:dyDescent="0.25">
      <c r="A3387" s="1" t="s">
        <v>17458</v>
      </c>
      <c r="B3387" s="1" t="s">
        <v>17459</v>
      </c>
      <c r="C3387">
        <v>800</v>
      </c>
      <c r="D3387">
        <f t="shared" si="52"/>
        <v>800</v>
      </c>
    </row>
    <row r="3388" spans="1:4" ht="15" customHeight="1" x14ac:dyDescent="0.25">
      <c r="A3388" s="1" t="s">
        <v>17460</v>
      </c>
      <c r="B3388" s="1" t="s">
        <v>17461</v>
      </c>
      <c r="C3388">
        <v>800</v>
      </c>
      <c r="D3388">
        <f t="shared" si="52"/>
        <v>800</v>
      </c>
    </row>
    <row r="3389" spans="1:4" ht="15" customHeight="1" x14ac:dyDescent="0.25">
      <c r="A3389" s="1" t="s">
        <v>17462</v>
      </c>
      <c r="B3389" s="1" t="s">
        <v>17463</v>
      </c>
      <c r="C3389">
        <v>652</v>
      </c>
      <c r="D3389">
        <f t="shared" si="52"/>
        <v>652</v>
      </c>
    </row>
    <row r="3390" spans="1:4" ht="15" customHeight="1" x14ac:dyDescent="0.25">
      <c r="A3390" s="1" t="s">
        <v>17464</v>
      </c>
      <c r="B3390" s="1" t="s">
        <v>17465</v>
      </c>
      <c r="C3390">
        <v>1238</v>
      </c>
      <c r="D3390">
        <f t="shared" si="52"/>
        <v>1238</v>
      </c>
    </row>
    <row r="3391" spans="1:4" ht="15" customHeight="1" x14ac:dyDescent="0.25">
      <c r="A3391" s="1" t="s">
        <v>17466</v>
      </c>
      <c r="B3391" s="1" t="s">
        <v>17467</v>
      </c>
      <c r="C3391">
        <v>1786</v>
      </c>
      <c r="D3391">
        <f t="shared" si="52"/>
        <v>1786</v>
      </c>
    </row>
    <row r="3392" spans="1:4" ht="15" customHeight="1" x14ac:dyDescent="0.25">
      <c r="A3392" s="1" t="s">
        <v>17468</v>
      </c>
      <c r="B3392" s="1" t="s">
        <v>17469</v>
      </c>
      <c r="C3392">
        <v>800</v>
      </c>
      <c r="D3392">
        <f t="shared" si="52"/>
        <v>800</v>
      </c>
    </row>
    <row r="3393" spans="1:4" ht="15" customHeight="1" x14ac:dyDescent="0.25">
      <c r="A3393" s="1" t="s">
        <v>17470</v>
      </c>
      <c r="B3393" s="1" t="s">
        <v>17471</v>
      </c>
      <c r="C3393">
        <v>800</v>
      </c>
      <c r="D3393">
        <f t="shared" si="52"/>
        <v>800</v>
      </c>
    </row>
    <row r="3394" spans="1:4" ht="15" customHeight="1" x14ac:dyDescent="0.25">
      <c r="A3394" s="1" t="s">
        <v>17472</v>
      </c>
      <c r="B3394" s="1" t="s">
        <v>17473</v>
      </c>
      <c r="C3394">
        <v>800</v>
      </c>
      <c r="D3394">
        <f t="shared" si="52"/>
        <v>800</v>
      </c>
    </row>
    <row r="3395" spans="1:4" ht="15" customHeight="1" x14ac:dyDescent="0.25">
      <c r="A3395" s="1" t="s">
        <v>17474</v>
      </c>
      <c r="B3395" s="1" t="s">
        <v>17475</v>
      </c>
      <c r="C3395">
        <v>800</v>
      </c>
      <c r="D3395">
        <f t="shared" si="52"/>
        <v>800</v>
      </c>
    </row>
    <row r="3396" spans="1:4" ht="15" customHeight="1" x14ac:dyDescent="0.25">
      <c r="A3396" s="1" t="s">
        <v>17476</v>
      </c>
      <c r="B3396" s="1" t="s">
        <v>17477</v>
      </c>
      <c r="C3396">
        <v>1786</v>
      </c>
      <c r="D3396">
        <f t="shared" si="52"/>
        <v>1786</v>
      </c>
    </row>
    <row r="3397" spans="1:4" ht="15" customHeight="1" x14ac:dyDescent="0.25">
      <c r="A3397" s="1" t="s">
        <v>17478</v>
      </c>
      <c r="B3397" s="1" t="s">
        <v>17479</v>
      </c>
      <c r="C3397">
        <v>1786</v>
      </c>
      <c r="D3397">
        <f t="shared" si="52"/>
        <v>1786</v>
      </c>
    </row>
    <row r="3398" spans="1:4" ht="15" customHeight="1" x14ac:dyDescent="0.25">
      <c r="A3398" s="1" t="s">
        <v>17480</v>
      </c>
      <c r="B3398" s="1" t="s">
        <v>17481</v>
      </c>
      <c r="C3398">
        <v>65</v>
      </c>
      <c r="D3398">
        <f t="shared" si="52"/>
        <v>65</v>
      </c>
    </row>
    <row r="3399" spans="1:4" ht="15" customHeight="1" x14ac:dyDescent="0.25">
      <c r="A3399" s="1" t="s">
        <v>17482</v>
      </c>
      <c r="B3399" s="1" t="s">
        <v>17483</v>
      </c>
      <c r="C3399">
        <v>65</v>
      </c>
      <c r="D3399">
        <f t="shared" ref="D3399:D3462" si="53">ROUND(C3399*(1-$B$3),0)</f>
        <v>65</v>
      </c>
    </row>
    <row r="3400" spans="1:4" ht="15" customHeight="1" x14ac:dyDescent="0.25">
      <c r="A3400" s="1" t="s">
        <v>17484</v>
      </c>
      <c r="B3400" s="1" t="s">
        <v>17485</v>
      </c>
      <c r="C3400">
        <v>65</v>
      </c>
      <c r="D3400">
        <f t="shared" si="53"/>
        <v>65</v>
      </c>
    </row>
    <row r="3401" spans="1:4" ht="15" customHeight="1" x14ac:dyDescent="0.25">
      <c r="A3401" s="1" t="s">
        <v>17486</v>
      </c>
      <c r="B3401" s="1" t="s">
        <v>17487</v>
      </c>
      <c r="C3401">
        <v>65</v>
      </c>
      <c r="D3401">
        <f t="shared" si="53"/>
        <v>65</v>
      </c>
    </row>
    <row r="3402" spans="1:4" ht="15" customHeight="1" x14ac:dyDescent="0.25">
      <c r="A3402" s="1" t="s">
        <v>17488</v>
      </c>
      <c r="B3402" s="1" t="s">
        <v>17489</v>
      </c>
      <c r="C3402">
        <v>65</v>
      </c>
      <c r="D3402">
        <f t="shared" si="53"/>
        <v>65</v>
      </c>
    </row>
    <row r="3403" spans="1:4" ht="15" customHeight="1" x14ac:dyDescent="0.25">
      <c r="A3403" s="1" t="s">
        <v>17490</v>
      </c>
      <c r="B3403" s="1" t="s">
        <v>17491</v>
      </c>
      <c r="C3403">
        <v>65</v>
      </c>
      <c r="D3403">
        <f t="shared" si="53"/>
        <v>65</v>
      </c>
    </row>
    <row r="3404" spans="1:4" ht="15" customHeight="1" x14ac:dyDescent="0.25">
      <c r="A3404" s="1" t="s">
        <v>17492</v>
      </c>
      <c r="B3404" s="1" t="s">
        <v>17493</v>
      </c>
      <c r="C3404">
        <v>65</v>
      </c>
      <c r="D3404">
        <f t="shared" si="53"/>
        <v>65</v>
      </c>
    </row>
    <row r="3405" spans="1:4" ht="15" customHeight="1" x14ac:dyDescent="0.25">
      <c r="A3405" s="1" t="s">
        <v>17494</v>
      </c>
      <c r="B3405" s="1" t="s">
        <v>17495</v>
      </c>
      <c r="C3405">
        <v>65</v>
      </c>
      <c r="D3405">
        <f t="shared" si="53"/>
        <v>65</v>
      </c>
    </row>
    <row r="3406" spans="1:4" ht="15" customHeight="1" x14ac:dyDescent="0.25">
      <c r="A3406" s="1" t="s">
        <v>17496</v>
      </c>
      <c r="B3406" s="1" t="s">
        <v>17497</v>
      </c>
      <c r="C3406">
        <v>65</v>
      </c>
      <c r="D3406">
        <f t="shared" si="53"/>
        <v>65</v>
      </c>
    </row>
    <row r="3407" spans="1:4" ht="15" customHeight="1" x14ac:dyDescent="0.25">
      <c r="A3407" s="1" t="s">
        <v>17498</v>
      </c>
      <c r="B3407" s="1" t="s">
        <v>17499</v>
      </c>
      <c r="C3407">
        <v>65</v>
      </c>
      <c r="D3407">
        <f t="shared" si="53"/>
        <v>65</v>
      </c>
    </row>
    <row r="3408" spans="1:4" ht="15" customHeight="1" x14ac:dyDescent="0.25">
      <c r="A3408" s="1" t="s">
        <v>17500</v>
      </c>
      <c r="B3408" s="1" t="s">
        <v>17501</v>
      </c>
      <c r="C3408">
        <v>65</v>
      </c>
      <c r="D3408">
        <f t="shared" si="53"/>
        <v>65</v>
      </c>
    </row>
    <row r="3409" spans="1:4" ht="15" customHeight="1" x14ac:dyDescent="0.25">
      <c r="A3409" s="1" t="s">
        <v>17502</v>
      </c>
      <c r="B3409" s="1" t="s">
        <v>17503</v>
      </c>
      <c r="C3409">
        <v>65</v>
      </c>
      <c r="D3409">
        <f t="shared" si="53"/>
        <v>65</v>
      </c>
    </row>
    <row r="3410" spans="1:4" ht="15" customHeight="1" x14ac:dyDescent="0.25">
      <c r="A3410" s="1" t="s">
        <v>17504</v>
      </c>
      <c r="B3410" s="1" t="s">
        <v>17505</v>
      </c>
      <c r="C3410">
        <v>65</v>
      </c>
      <c r="D3410">
        <f t="shared" si="53"/>
        <v>65</v>
      </c>
    </row>
    <row r="3411" spans="1:4" ht="15" customHeight="1" x14ac:dyDescent="0.25">
      <c r="A3411" s="1" t="s">
        <v>17506</v>
      </c>
      <c r="B3411" s="1" t="s">
        <v>17507</v>
      </c>
      <c r="C3411">
        <v>65</v>
      </c>
      <c r="D3411">
        <f t="shared" si="53"/>
        <v>65</v>
      </c>
    </row>
    <row r="3412" spans="1:4" ht="15" customHeight="1" x14ac:dyDescent="0.25">
      <c r="A3412" s="1" t="s">
        <v>17508</v>
      </c>
      <c r="B3412" s="1" t="s">
        <v>17509</v>
      </c>
      <c r="C3412">
        <v>65</v>
      </c>
      <c r="D3412">
        <f t="shared" si="53"/>
        <v>65</v>
      </c>
    </row>
    <row r="3413" spans="1:4" ht="15" customHeight="1" x14ac:dyDescent="0.25">
      <c r="A3413" s="1" t="s">
        <v>17510</v>
      </c>
      <c r="B3413" s="1" t="s">
        <v>17511</v>
      </c>
      <c r="C3413">
        <v>94</v>
      </c>
      <c r="D3413">
        <f t="shared" si="53"/>
        <v>94</v>
      </c>
    </row>
    <row r="3414" spans="1:4" ht="15" customHeight="1" x14ac:dyDescent="0.25">
      <c r="A3414" s="1" t="s">
        <v>17512</v>
      </c>
      <c r="B3414" s="1" t="s">
        <v>17513</v>
      </c>
      <c r="C3414">
        <v>74</v>
      </c>
      <c r="D3414">
        <f t="shared" si="53"/>
        <v>74</v>
      </c>
    </row>
    <row r="3415" spans="1:4" ht="15" customHeight="1" x14ac:dyDescent="0.25">
      <c r="A3415" s="1" t="s">
        <v>3331</v>
      </c>
      <c r="B3415" s="1" t="s">
        <v>17514</v>
      </c>
      <c r="C3415">
        <v>1104</v>
      </c>
      <c r="D3415">
        <f t="shared" si="53"/>
        <v>1104</v>
      </c>
    </row>
    <row r="3416" spans="1:4" ht="15" customHeight="1" x14ac:dyDescent="0.25">
      <c r="A3416" s="1" t="s">
        <v>17515</v>
      </c>
      <c r="B3416" s="1" t="s">
        <v>17516</v>
      </c>
      <c r="C3416">
        <v>1298</v>
      </c>
      <c r="D3416">
        <f t="shared" si="53"/>
        <v>1298</v>
      </c>
    </row>
    <row r="3417" spans="1:4" ht="15" customHeight="1" x14ac:dyDescent="0.25">
      <c r="A3417" s="1" t="s">
        <v>17517</v>
      </c>
      <c r="B3417" s="1" t="s">
        <v>17518</v>
      </c>
      <c r="C3417">
        <v>1298</v>
      </c>
      <c r="D3417">
        <f t="shared" si="53"/>
        <v>1298</v>
      </c>
    </row>
    <row r="3418" spans="1:4" ht="15" customHeight="1" x14ac:dyDescent="0.25">
      <c r="A3418" s="1" t="s">
        <v>17519</v>
      </c>
      <c r="B3418" s="1" t="s">
        <v>17520</v>
      </c>
      <c r="C3418">
        <v>2141</v>
      </c>
      <c r="D3418">
        <f t="shared" si="53"/>
        <v>2141</v>
      </c>
    </row>
    <row r="3419" spans="1:4" ht="15" customHeight="1" x14ac:dyDescent="0.25">
      <c r="A3419" s="1" t="s">
        <v>17521</v>
      </c>
      <c r="B3419" s="1" t="s">
        <v>17522</v>
      </c>
      <c r="C3419">
        <v>2353</v>
      </c>
      <c r="D3419">
        <f t="shared" si="53"/>
        <v>2353</v>
      </c>
    </row>
    <row r="3420" spans="1:4" ht="15" customHeight="1" x14ac:dyDescent="0.25">
      <c r="A3420" s="1" t="s">
        <v>17523</v>
      </c>
      <c r="B3420" s="1" t="s">
        <v>17524</v>
      </c>
      <c r="C3420">
        <v>2817</v>
      </c>
      <c r="D3420">
        <f t="shared" si="53"/>
        <v>2817</v>
      </c>
    </row>
    <row r="3421" spans="1:4" ht="15" customHeight="1" x14ac:dyDescent="0.25">
      <c r="A3421" s="1" t="s">
        <v>17525</v>
      </c>
      <c r="B3421" s="1" t="s">
        <v>17526</v>
      </c>
      <c r="C3421">
        <v>2896</v>
      </c>
      <c r="D3421">
        <f t="shared" si="53"/>
        <v>2896</v>
      </c>
    </row>
    <row r="3422" spans="1:4" ht="15" customHeight="1" x14ac:dyDescent="0.25">
      <c r="A3422" s="1" t="s">
        <v>17527</v>
      </c>
      <c r="B3422" s="1" t="s">
        <v>17528</v>
      </c>
      <c r="C3422">
        <v>2896</v>
      </c>
      <c r="D3422">
        <f t="shared" si="53"/>
        <v>2896</v>
      </c>
    </row>
    <row r="3423" spans="1:4" ht="15" customHeight="1" x14ac:dyDescent="0.25">
      <c r="A3423" s="1" t="s">
        <v>17529</v>
      </c>
      <c r="B3423" s="1" t="s">
        <v>17530</v>
      </c>
      <c r="C3423">
        <v>1732</v>
      </c>
      <c r="D3423">
        <f t="shared" si="53"/>
        <v>1732</v>
      </c>
    </row>
    <row r="3424" spans="1:4" ht="15" customHeight="1" x14ac:dyDescent="0.25">
      <c r="A3424" s="1" t="s">
        <v>3324</v>
      </c>
      <c r="B3424" s="1" t="s">
        <v>3323</v>
      </c>
      <c r="C3424">
        <v>224</v>
      </c>
      <c r="D3424">
        <f t="shared" si="53"/>
        <v>224</v>
      </c>
    </row>
    <row r="3425" spans="1:4" ht="15" customHeight="1" x14ac:dyDescent="0.25">
      <c r="A3425" s="1" t="s">
        <v>3322</v>
      </c>
      <c r="B3425" s="1" t="s">
        <v>3321</v>
      </c>
      <c r="C3425">
        <v>327</v>
      </c>
      <c r="D3425">
        <f t="shared" si="53"/>
        <v>327</v>
      </c>
    </row>
    <row r="3426" spans="1:4" ht="15" customHeight="1" x14ac:dyDescent="0.25">
      <c r="A3426" s="1" t="s">
        <v>3320</v>
      </c>
      <c r="B3426" s="1" t="s">
        <v>3319</v>
      </c>
      <c r="C3426">
        <v>327</v>
      </c>
      <c r="D3426">
        <f t="shared" si="53"/>
        <v>327</v>
      </c>
    </row>
    <row r="3427" spans="1:4" ht="15" customHeight="1" x14ac:dyDescent="0.25">
      <c r="A3427" s="1" t="s">
        <v>3318</v>
      </c>
      <c r="B3427" s="1" t="s">
        <v>3317</v>
      </c>
      <c r="C3427">
        <v>367</v>
      </c>
      <c r="D3427">
        <f t="shared" si="53"/>
        <v>367</v>
      </c>
    </row>
    <row r="3428" spans="1:4" ht="15" customHeight="1" x14ac:dyDescent="0.25">
      <c r="A3428" s="1" t="s">
        <v>17531</v>
      </c>
      <c r="B3428" s="1" t="s">
        <v>17532</v>
      </c>
      <c r="C3428">
        <v>873</v>
      </c>
      <c r="D3428">
        <f t="shared" si="53"/>
        <v>873</v>
      </c>
    </row>
    <row r="3429" spans="1:4" ht="15" customHeight="1" x14ac:dyDescent="0.25">
      <c r="A3429" s="1" t="s">
        <v>17533</v>
      </c>
      <c r="B3429" s="1" t="s">
        <v>17534</v>
      </c>
      <c r="C3429">
        <v>903</v>
      </c>
      <c r="D3429">
        <f t="shared" si="53"/>
        <v>903</v>
      </c>
    </row>
    <row r="3430" spans="1:4" ht="15" customHeight="1" x14ac:dyDescent="0.25">
      <c r="A3430" s="1" t="s">
        <v>17535</v>
      </c>
      <c r="B3430" s="1" t="s">
        <v>17536</v>
      </c>
      <c r="C3430">
        <v>933</v>
      </c>
      <c r="D3430">
        <f t="shared" si="53"/>
        <v>933</v>
      </c>
    </row>
    <row r="3431" spans="1:4" ht="15" customHeight="1" x14ac:dyDescent="0.25">
      <c r="A3431" s="1" t="s">
        <v>17537</v>
      </c>
      <c r="B3431" s="1" t="s">
        <v>17538</v>
      </c>
      <c r="C3431">
        <v>888</v>
      </c>
      <c r="D3431">
        <f t="shared" si="53"/>
        <v>888</v>
      </c>
    </row>
    <row r="3432" spans="1:4" ht="15" customHeight="1" x14ac:dyDescent="0.25">
      <c r="A3432" s="1" t="s">
        <v>13416</v>
      </c>
      <c r="B3432" s="1" t="s">
        <v>13415</v>
      </c>
      <c r="C3432">
        <v>815</v>
      </c>
      <c r="D3432">
        <f t="shared" si="53"/>
        <v>815</v>
      </c>
    </row>
    <row r="3433" spans="1:4" ht="15" customHeight="1" x14ac:dyDescent="0.25">
      <c r="A3433" s="1" t="s">
        <v>5364</v>
      </c>
      <c r="B3433" s="1" t="s">
        <v>17539</v>
      </c>
      <c r="C3433">
        <v>154</v>
      </c>
      <c r="D3433">
        <f t="shared" si="53"/>
        <v>154</v>
      </c>
    </row>
    <row r="3434" spans="1:4" ht="15" customHeight="1" x14ac:dyDescent="0.25">
      <c r="A3434" s="1" t="s">
        <v>5357</v>
      </c>
      <c r="B3434" s="1" t="s">
        <v>5356</v>
      </c>
      <c r="C3434">
        <v>362</v>
      </c>
      <c r="D3434">
        <f t="shared" si="53"/>
        <v>362</v>
      </c>
    </row>
    <row r="3435" spans="1:4" ht="15" customHeight="1" x14ac:dyDescent="0.25">
      <c r="A3435" s="1" t="s">
        <v>5363</v>
      </c>
      <c r="B3435" s="1" t="s">
        <v>5362</v>
      </c>
      <c r="C3435">
        <v>729</v>
      </c>
      <c r="D3435">
        <f t="shared" si="53"/>
        <v>729</v>
      </c>
    </row>
    <row r="3436" spans="1:4" ht="15" customHeight="1" x14ac:dyDescent="0.25">
      <c r="A3436" s="1" t="s">
        <v>5361</v>
      </c>
      <c r="B3436" s="1" t="s">
        <v>5360</v>
      </c>
      <c r="C3436">
        <v>555</v>
      </c>
      <c r="D3436">
        <f t="shared" si="53"/>
        <v>555</v>
      </c>
    </row>
    <row r="3437" spans="1:4" ht="15" customHeight="1" x14ac:dyDescent="0.25">
      <c r="A3437" s="1" t="s">
        <v>5359</v>
      </c>
      <c r="B3437" s="1" t="s">
        <v>5358</v>
      </c>
      <c r="C3437">
        <v>362</v>
      </c>
      <c r="D3437">
        <f t="shared" si="53"/>
        <v>362</v>
      </c>
    </row>
    <row r="3438" spans="1:4" ht="15" customHeight="1" x14ac:dyDescent="0.25">
      <c r="A3438" s="1" t="s">
        <v>13388</v>
      </c>
      <c r="B3438" s="1" t="s">
        <v>13387</v>
      </c>
      <c r="C3438">
        <v>2506</v>
      </c>
      <c r="D3438">
        <f t="shared" si="53"/>
        <v>2506</v>
      </c>
    </row>
    <row r="3439" spans="1:4" ht="15" customHeight="1" x14ac:dyDescent="0.25">
      <c r="A3439" s="1" t="s">
        <v>13386</v>
      </c>
      <c r="B3439" s="1" t="s">
        <v>13385</v>
      </c>
      <c r="C3439">
        <v>3957</v>
      </c>
      <c r="D3439">
        <f t="shared" si="53"/>
        <v>3957</v>
      </c>
    </row>
    <row r="3440" spans="1:4" ht="15" customHeight="1" x14ac:dyDescent="0.25">
      <c r="A3440" s="1" t="s">
        <v>13384</v>
      </c>
      <c r="B3440" s="1" t="s">
        <v>13383</v>
      </c>
      <c r="C3440">
        <v>14974</v>
      </c>
      <c r="D3440">
        <f t="shared" si="53"/>
        <v>14974</v>
      </c>
    </row>
    <row r="3441" spans="1:4" ht="15" customHeight="1" x14ac:dyDescent="0.25">
      <c r="A3441" s="1" t="s">
        <v>13382</v>
      </c>
      <c r="B3441" s="1" t="s">
        <v>13381</v>
      </c>
      <c r="C3441">
        <v>16298</v>
      </c>
      <c r="D3441">
        <f t="shared" si="53"/>
        <v>16298</v>
      </c>
    </row>
    <row r="3442" spans="1:4" ht="15" customHeight="1" x14ac:dyDescent="0.25">
      <c r="A3442" s="1" t="s">
        <v>13380</v>
      </c>
      <c r="B3442" s="1" t="s">
        <v>13379</v>
      </c>
      <c r="C3442">
        <v>7184</v>
      </c>
      <c r="D3442">
        <f t="shared" si="53"/>
        <v>7184</v>
      </c>
    </row>
    <row r="3443" spans="1:4" ht="15" customHeight="1" x14ac:dyDescent="0.25">
      <c r="A3443" s="1" t="s">
        <v>13378</v>
      </c>
      <c r="B3443" s="1" t="s">
        <v>13377</v>
      </c>
      <c r="C3443">
        <v>8754</v>
      </c>
      <c r="D3443">
        <f t="shared" si="53"/>
        <v>8754</v>
      </c>
    </row>
    <row r="3444" spans="1:4" ht="15" customHeight="1" x14ac:dyDescent="0.25">
      <c r="A3444" s="1" t="s">
        <v>13376</v>
      </c>
      <c r="B3444" s="1" t="s">
        <v>13375</v>
      </c>
      <c r="C3444">
        <v>10776</v>
      </c>
      <c r="D3444">
        <f t="shared" si="53"/>
        <v>10776</v>
      </c>
    </row>
    <row r="3445" spans="1:4" ht="15" customHeight="1" x14ac:dyDescent="0.25">
      <c r="A3445" s="1" t="s">
        <v>13374</v>
      </c>
      <c r="B3445" s="1" t="s">
        <v>13373</v>
      </c>
      <c r="C3445">
        <v>12526</v>
      </c>
      <c r="D3445">
        <f t="shared" si="53"/>
        <v>12526</v>
      </c>
    </row>
    <row r="3446" spans="1:4" ht="15" customHeight="1" x14ac:dyDescent="0.25">
      <c r="A3446" s="1" t="s">
        <v>13372</v>
      </c>
      <c r="B3446" s="1" t="s">
        <v>13371</v>
      </c>
      <c r="C3446">
        <v>10108</v>
      </c>
      <c r="D3446">
        <f t="shared" si="53"/>
        <v>10108</v>
      </c>
    </row>
    <row r="3447" spans="1:4" ht="15" customHeight="1" x14ac:dyDescent="0.25">
      <c r="A3447" s="1" t="s">
        <v>13370</v>
      </c>
      <c r="B3447" s="1" t="s">
        <v>13369</v>
      </c>
      <c r="C3447">
        <v>11620</v>
      </c>
      <c r="D3447">
        <f t="shared" si="53"/>
        <v>11620</v>
      </c>
    </row>
    <row r="3448" spans="1:4" ht="15" customHeight="1" x14ac:dyDescent="0.25">
      <c r="A3448" s="1" t="s">
        <v>13368</v>
      </c>
      <c r="B3448" s="1" t="s">
        <v>13367</v>
      </c>
      <c r="C3448">
        <v>17212</v>
      </c>
      <c r="D3448">
        <f t="shared" si="53"/>
        <v>17212</v>
      </c>
    </row>
    <row r="3449" spans="1:4" ht="15" customHeight="1" x14ac:dyDescent="0.25">
      <c r="A3449" s="1" t="s">
        <v>13366</v>
      </c>
      <c r="B3449" s="1" t="s">
        <v>13365</v>
      </c>
      <c r="C3449">
        <v>18513</v>
      </c>
      <c r="D3449">
        <f t="shared" si="53"/>
        <v>18513</v>
      </c>
    </row>
    <row r="3450" spans="1:4" ht="15" customHeight="1" x14ac:dyDescent="0.25">
      <c r="A3450" s="1" t="s">
        <v>13364</v>
      </c>
      <c r="B3450" s="1" t="s">
        <v>13363</v>
      </c>
      <c r="C3450">
        <v>3966</v>
      </c>
      <c r="D3450">
        <f t="shared" si="53"/>
        <v>3966</v>
      </c>
    </row>
    <row r="3451" spans="1:4" ht="15" customHeight="1" x14ac:dyDescent="0.25">
      <c r="A3451" s="1" t="s">
        <v>13362</v>
      </c>
      <c r="B3451" s="1" t="s">
        <v>13361</v>
      </c>
      <c r="C3451">
        <v>5478</v>
      </c>
      <c r="D3451">
        <f t="shared" si="53"/>
        <v>5478</v>
      </c>
    </row>
    <row r="3452" spans="1:4" ht="15" customHeight="1" x14ac:dyDescent="0.25">
      <c r="A3452" s="1" t="s">
        <v>13360</v>
      </c>
      <c r="B3452" s="1" t="s">
        <v>13359</v>
      </c>
      <c r="C3452">
        <v>15862</v>
      </c>
      <c r="D3452">
        <f t="shared" si="53"/>
        <v>15862</v>
      </c>
    </row>
    <row r="3453" spans="1:4" ht="15" customHeight="1" x14ac:dyDescent="0.25">
      <c r="A3453" s="1" t="s">
        <v>13358</v>
      </c>
      <c r="B3453" s="1" t="s">
        <v>13357</v>
      </c>
      <c r="C3453">
        <v>17370</v>
      </c>
      <c r="D3453">
        <f t="shared" si="53"/>
        <v>17370</v>
      </c>
    </row>
    <row r="3454" spans="1:4" ht="15" customHeight="1" x14ac:dyDescent="0.25">
      <c r="A3454" s="1" t="s">
        <v>13356</v>
      </c>
      <c r="B3454" s="1" t="s">
        <v>13355</v>
      </c>
      <c r="C3454">
        <v>7927</v>
      </c>
      <c r="D3454">
        <f t="shared" si="53"/>
        <v>7927</v>
      </c>
    </row>
    <row r="3455" spans="1:4" ht="15" customHeight="1" x14ac:dyDescent="0.25">
      <c r="A3455" s="1" t="s">
        <v>13354</v>
      </c>
      <c r="B3455" s="1" t="s">
        <v>13353</v>
      </c>
      <c r="C3455">
        <v>9439</v>
      </c>
      <c r="D3455">
        <f t="shared" si="53"/>
        <v>9439</v>
      </c>
    </row>
    <row r="3456" spans="1:4" ht="15" customHeight="1" x14ac:dyDescent="0.25">
      <c r="A3456" s="1" t="s">
        <v>13352</v>
      </c>
      <c r="B3456" s="1" t="s">
        <v>13351</v>
      </c>
      <c r="C3456">
        <v>12389</v>
      </c>
      <c r="D3456">
        <f t="shared" si="53"/>
        <v>12389</v>
      </c>
    </row>
    <row r="3457" spans="1:4" ht="15" customHeight="1" x14ac:dyDescent="0.25">
      <c r="A3457" s="1" t="s">
        <v>13350</v>
      </c>
      <c r="B3457" s="1" t="s">
        <v>13349</v>
      </c>
      <c r="C3457">
        <v>13405</v>
      </c>
      <c r="D3457">
        <f t="shared" si="53"/>
        <v>13405</v>
      </c>
    </row>
    <row r="3458" spans="1:4" ht="15" customHeight="1" x14ac:dyDescent="0.25">
      <c r="A3458" s="1" t="s">
        <v>13348</v>
      </c>
      <c r="B3458" s="1" t="s">
        <v>13347</v>
      </c>
      <c r="C3458">
        <v>6661</v>
      </c>
      <c r="D3458">
        <f t="shared" si="53"/>
        <v>6661</v>
      </c>
    </row>
    <row r="3459" spans="1:4" ht="15" customHeight="1" x14ac:dyDescent="0.25">
      <c r="A3459" s="1" t="s">
        <v>13346</v>
      </c>
      <c r="B3459" s="1" t="s">
        <v>17540</v>
      </c>
      <c r="C3459">
        <v>2449</v>
      </c>
      <c r="D3459">
        <f t="shared" si="53"/>
        <v>2449</v>
      </c>
    </row>
    <row r="3460" spans="1:4" ht="15" customHeight="1" x14ac:dyDescent="0.25">
      <c r="A3460" s="1" t="s">
        <v>13345</v>
      </c>
      <c r="B3460" s="1" t="s">
        <v>17541</v>
      </c>
      <c r="C3460">
        <v>3289</v>
      </c>
      <c r="D3460">
        <f t="shared" si="53"/>
        <v>3289</v>
      </c>
    </row>
    <row r="3461" spans="1:4" ht="15" customHeight="1" x14ac:dyDescent="0.25">
      <c r="A3461" s="1" t="s">
        <v>13344</v>
      </c>
      <c r="B3461" s="1" t="s">
        <v>17542</v>
      </c>
      <c r="C3461">
        <v>5870</v>
      </c>
      <c r="D3461">
        <f t="shared" si="53"/>
        <v>5870</v>
      </c>
    </row>
    <row r="3462" spans="1:4" ht="15" customHeight="1" x14ac:dyDescent="0.25">
      <c r="A3462" s="1" t="s">
        <v>3063</v>
      </c>
      <c r="B3462" s="1" t="s">
        <v>13343</v>
      </c>
      <c r="C3462">
        <v>157</v>
      </c>
      <c r="D3462">
        <f t="shared" si="53"/>
        <v>157</v>
      </c>
    </row>
    <row r="3463" spans="1:4" ht="15" customHeight="1" x14ac:dyDescent="0.25">
      <c r="A3463" s="1" t="s">
        <v>3062</v>
      </c>
      <c r="B3463" s="1" t="s">
        <v>13342</v>
      </c>
      <c r="C3463">
        <v>207</v>
      </c>
      <c r="D3463">
        <f t="shared" ref="D3463:D3526" si="54">ROUND(C3463*(1-$B$3),0)</f>
        <v>207</v>
      </c>
    </row>
    <row r="3464" spans="1:4" ht="15" customHeight="1" x14ac:dyDescent="0.25">
      <c r="A3464" s="1" t="s">
        <v>3061</v>
      </c>
      <c r="B3464" s="1" t="s">
        <v>13341</v>
      </c>
      <c r="C3464">
        <v>247</v>
      </c>
      <c r="D3464">
        <f t="shared" si="54"/>
        <v>247</v>
      </c>
    </row>
    <row r="3465" spans="1:4" ht="15" customHeight="1" x14ac:dyDescent="0.25">
      <c r="A3465" s="1" t="s">
        <v>13340</v>
      </c>
      <c r="B3465" s="1" t="s">
        <v>13339</v>
      </c>
      <c r="C3465">
        <v>3869</v>
      </c>
      <c r="D3465">
        <f t="shared" si="54"/>
        <v>3869</v>
      </c>
    </row>
    <row r="3466" spans="1:4" ht="15" customHeight="1" x14ac:dyDescent="0.25">
      <c r="A3466" s="1" t="s">
        <v>13338</v>
      </c>
      <c r="B3466" s="1" t="s">
        <v>13337</v>
      </c>
      <c r="C3466">
        <v>5254</v>
      </c>
      <c r="D3466">
        <f t="shared" si="54"/>
        <v>5254</v>
      </c>
    </row>
    <row r="3467" spans="1:4" ht="15" customHeight="1" x14ac:dyDescent="0.25">
      <c r="A3467" s="1" t="s">
        <v>13336</v>
      </c>
      <c r="B3467" s="1" t="s">
        <v>13335</v>
      </c>
      <c r="C3467">
        <v>4428</v>
      </c>
      <c r="D3467">
        <f t="shared" si="54"/>
        <v>4428</v>
      </c>
    </row>
    <row r="3468" spans="1:4" ht="15" customHeight="1" x14ac:dyDescent="0.25">
      <c r="A3468" s="1" t="s">
        <v>13334</v>
      </c>
      <c r="B3468" s="1" t="s">
        <v>13333</v>
      </c>
      <c r="C3468">
        <v>6010</v>
      </c>
      <c r="D3468">
        <f t="shared" si="54"/>
        <v>6010</v>
      </c>
    </row>
    <row r="3469" spans="1:4" ht="15" customHeight="1" x14ac:dyDescent="0.25">
      <c r="A3469" s="1" t="s">
        <v>13332</v>
      </c>
      <c r="B3469" s="1" t="s">
        <v>17543</v>
      </c>
      <c r="C3469">
        <v>3082</v>
      </c>
      <c r="D3469">
        <f t="shared" si="54"/>
        <v>3082</v>
      </c>
    </row>
    <row r="3470" spans="1:4" ht="15" customHeight="1" x14ac:dyDescent="0.25">
      <c r="A3470" s="1" t="s">
        <v>13331</v>
      </c>
      <c r="B3470" s="1" t="s">
        <v>17544</v>
      </c>
      <c r="C3470">
        <v>3166</v>
      </c>
      <c r="D3470">
        <f t="shared" si="54"/>
        <v>3166</v>
      </c>
    </row>
    <row r="3471" spans="1:4" ht="15" customHeight="1" x14ac:dyDescent="0.25">
      <c r="A3471" s="1" t="s">
        <v>5351</v>
      </c>
      <c r="B3471" s="1" t="s">
        <v>17545</v>
      </c>
      <c r="C3471">
        <v>3625</v>
      </c>
      <c r="D3471">
        <f t="shared" si="54"/>
        <v>3625</v>
      </c>
    </row>
    <row r="3472" spans="1:4" ht="15" customHeight="1" x14ac:dyDescent="0.25">
      <c r="A3472" s="1" t="s">
        <v>17546</v>
      </c>
      <c r="B3472" s="1" t="s">
        <v>17547</v>
      </c>
      <c r="C3472">
        <v>15561</v>
      </c>
      <c r="D3472">
        <f t="shared" si="54"/>
        <v>15561</v>
      </c>
    </row>
    <row r="3473" spans="1:4" ht="15" customHeight="1" x14ac:dyDescent="0.25">
      <c r="A3473" s="1" t="s">
        <v>17548</v>
      </c>
      <c r="B3473" s="1" t="s">
        <v>17549</v>
      </c>
      <c r="C3473">
        <v>29443</v>
      </c>
      <c r="D3473">
        <f t="shared" si="54"/>
        <v>29443</v>
      </c>
    </row>
    <row r="3474" spans="1:4" ht="15" customHeight="1" x14ac:dyDescent="0.25">
      <c r="A3474" s="1" t="s">
        <v>17550</v>
      </c>
      <c r="B3474" s="1" t="s">
        <v>17551</v>
      </c>
      <c r="C3474">
        <v>32383</v>
      </c>
      <c r="D3474">
        <f t="shared" si="54"/>
        <v>32383</v>
      </c>
    </row>
    <row r="3475" spans="1:4" ht="15" customHeight="1" x14ac:dyDescent="0.25">
      <c r="A3475" s="1" t="s">
        <v>17552</v>
      </c>
      <c r="B3475" s="1" t="s">
        <v>17553</v>
      </c>
      <c r="C3475">
        <v>41839</v>
      </c>
      <c r="D3475">
        <f t="shared" si="54"/>
        <v>41839</v>
      </c>
    </row>
    <row r="3476" spans="1:4" ht="15" customHeight="1" x14ac:dyDescent="0.25">
      <c r="A3476" s="1" t="s">
        <v>17554</v>
      </c>
      <c r="B3476" s="1" t="s">
        <v>17555</v>
      </c>
      <c r="C3476">
        <v>65470</v>
      </c>
      <c r="D3476">
        <f t="shared" si="54"/>
        <v>65470</v>
      </c>
    </row>
    <row r="3477" spans="1:4" ht="15" customHeight="1" x14ac:dyDescent="0.25">
      <c r="A3477" s="1" t="s">
        <v>17556</v>
      </c>
      <c r="B3477" s="1" t="s">
        <v>17557</v>
      </c>
      <c r="C3477">
        <v>55782</v>
      </c>
      <c r="D3477">
        <f t="shared" si="54"/>
        <v>55782</v>
      </c>
    </row>
    <row r="3478" spans="1:4" ht="15" customHeight="1" x14ac:dyDescent="0.25">
      <c r="A3478" s="1" t="s">
        <v>17558</v>
      </c>
      <c r="B3478" s="1" t="s">
        <v>17559</v>
      </c>
      <c r="C3478">
        <v>30608</v>
      </c>
      <c r="D3478">
        <f t="shared" si="54"/>
        <v>30608</v>
      </c>
    </row>
    <row r="3479" spans="1:4" ht="15" customHeight="1" x14ac:dyDescent="0.25">
      <c r="A3479" s="1" t="s">
        <v>17560</v>
      </c>
      <c r="B3479" s="1" t="s">
        <v>17561</v>
      </c>
      <c r="C3479">
        <v>33548</v>
      </c>
      <c r="D3479">
        <f t="shared" si="54"/>
        <v>33548</v>
      </c>
    </row>
    <row r="3480" spans="1:4" ht="15" customHeight="1" x14ac:dyDescent="0.25">
      <c r="A3480" s="1" t="s">
        <v>17562</v>
      </c>
      <c r="B3480" s="1" t="s">
        <v>17563</v>
      </c>
      <c r="C3480">
        <v>43004</v>
      </c>
      <c r="D3480">
        <f t="shared" si="54"/>
        <v>43004</v>
      </c>
    </row>
    <row r="3481" spans="1:4" ht="15" customHeight="1" x14ac:dyDescent="0.25">
      <c r="A3481" s="1" t="s">
        <v>17564</v>
      </c>
      <c r="B3481" s="1" t="s">
        <v>17565</v>
      </c>
      <c r="C3481">
        <v>66845</v>
      </c>
      <c r="D3481">
        <f t="shared" si="54"/>
        <v>66845</v>
      </c>
    </row>
    <row r="3482" spans="1:4" ht="15" customHeight="1" x14ac:dyDescent="0.25">
      <c r="A3482" s="1" t="s">
        <v>17566</v>
      </c>
      <c r="B3482" s="1" t="s">
        <v>17567</v>
      </c>
      <c r="C3482">
        <v>56947</v>
      </c>
      <c r="D3482">
        <f t="shared" si="54"/>
        <v>56947</v>
      </c>
    </row>
    <row r="3483" spans="1:4" ht="15" customHeight="1" x14ac:dyDescent="0.25">
      <c r="A3483" s="1" t="s">
        <v>13407</v>
      </c>
      <c r="B3483" s="1" t="s">
        <v>17568</v>
      </c>
      <c r="C3483">
        <v>18805</v>
      </c>
      <c r="D3483">
        <f t="shared" si="54"/>
        <v>18805</v>
      </c>
    </row>
    <row r="3484" spans="1:4" ht="15" customHeight="1" x14ac:dyDescent="0.25">
      <c r="A3484" s="1" t="s">
        <v>13406</v>
      </c>
      <c r="B3484" s="1" t="s">
        <v>17569</v>
      </c>
      <c r="C3484">
        <v>19571</v>
      </c>
      <c r="D3484">
        <f t="shared" si="54"/>
        <v>19571</v>
      </c>
    </row>
    <row r="3485" spans="1:4" ht="15" customHeight="1" x14ac:dyDescent="0.25">
      <c r="A3485" s="1" t="s">
        <v>13405</v>
      </c>
      <c r="B3485" s="1" t="s">
        <v>17570</v>
      </c>
      <c r="C3485">
        <v>20635</v>
      </c>
      <c r="D3485">
        <f t="shared" si="54"/>
        <v>20635</v>
      </c>
    </row>
    <row r="3486" spans="1:4" ht="15" customHeight="1" x14ac:dyDescent="0.25">
      <c r="A3486" s="1" t="s">
        <v>13404</v>
      </c>
      <c r="B3486" s="1" t="s">
        <v>17571</v>
      </c>
      <c r="C3486">
        <v>26548</v>
      </c>
      <c r="D3486">
        <f t="shared" si="54"/>
        <v>26548</v>
      </c>
    </row>
    <row r="3487" spans="1:4" ht="15" customHeight="1" x14ac:dyDescent="0.25">
      <c r="A3487" s="1" t="s">
        <v>13403</v>
      </c>
      <c r="B3487" s="1" t="s">
        <v>17572</v>
      </c>
      <c r="C3487">
        <v>27655</v>
      </c>
      <c r="D3487">
        <f t="shared" si="54"/>
        <v>27655</v>
      </c>
    </row>
    <row r="3488" spans="1:4" ht="15" customHeight="1" x14ac:dyDescent="0.25">
      <c r="A3488" s="1" t="s">
        <v>13402</v>
      </c>
      <c r="B3488" s="1" t="s">
        <v>17573</v>
      </c>
      <c r="C3488">
        <v>29356</v>
      </c>
      <c r="D3488">
        <f t="shared" si="54"/>
        <v>29356</v>
      </c>
    </row>
    <row r="3489" spans="1:4" ht="15" customHeight="1" x14ac:dyDescent="0.25">
      <c r="A3489" s="1" t="s">
        <v>13401</v>
      </c>
      <c r="B3489" s="1" t="s">
        <v>17574</v>
      </c>
      <c r="C3489">
        <v>30420</v>
      </c>
      <c r="D3489">
        <f t="shared" si="54"/>
        <v>30420</v>
      </c>
    </row>
    <row r="3490" spans="1:4" ht="15" customHeight="1" x14ac:dyDescent="0.25">
      <c r="A3490" s="1" t="s">
        <v>13400</v>
      </c>
      <c r="B3490" s="1" t="s">
        <v>17575</v>
      </c>
      <c r="C3490">
        <v>35398</v>
      </c>
      <c r="D3490">
        <f t="shared" si="54"/>
        <v>35398</v>
      </c>
    </row>
    <row r="3491" spans="1:4" ht="15" customHeight="1" x14ac:dyDescent="0.25">
      <c r="A3491" s="1" t="s">
        <v>13399</v>
      </c>
      <c r="B3491" s="1" t="s">
        <v>17576</v>
      </c>
      <c r="C3491">
        <v>36504</v>
      </c>
      <c r="D3491">
        <f t="shared" si="54"/>
        <v>36504</v>
      </c>
    </row>
    <row r="3492" spans="1:4" ht="15" customHeight="1" x14ac:dyDescent="0.25">
      <c r="A3492" s="1" t="s">
        <v>13398</v>
      </c>
      <c r="B3492" s="1" t="s">
        <v>17577</v>
      </c>
      <c r="C3492">
        <v>39142</v>
      </c>
      <c r="D3492">
        <f t="shared" si="54"/>
        <v>39142</v>
      </c>
    </row>
    <row r="3493" spans="1:4" ht="15" customHeight="1" x14ac:dyDescent="0.25">
      <c r="A3493" s="1" t="s">
        <v>13397</v>
      </c>
      <c r="B3493" s="1" t="s">
        <v>17578</v>
      </c>
      <c r="C3493">
        <v>40205</v>
      </c>
      <c r="D3493">
        <f t="shared" si="54"/>
        <v>40205</v>
      </c>
    </row>
    <row r="3494" spans="1:4" ht="15" customHeight="1" x14ac:dyDescent="0.25">
      <c r="A3494" s="1" t="s">
        <v>13396</v>
      </c>
      <c r="B3494" s="1" t="s">
        <v>17579</v>
      </c>
      <c r="C3494">
        <v>23826</v>
      </c>
      <c r="D3494">
        <f t="shared" si="54"/>
        <v>23826</v>
      </c>
    </row>
    <row r="3495" spans="1:4" ht="15" customHeight="1" x14ac:dyDescent="0.25">
      <c r="A3495" s="1" t="s">
        <v>13395</v>
      </c>
      <c r="B3495" s="1" t="s">
        <v>17580</v>
      </c>
      <c r="C3495">
        <v>24889</v>
      </c>
      <c r="D3495">
        <f t="shared" si="54"/>
        <v>24889</v>
      </c>
    </row>
    <row r="3496" spans="1:4" ht="15" customHeight="1" x14ac:dyDescent="0.25">
      <c r="A3496" s="1" t="s">
        <v>13394</v>
      </c>
      <c r="B3496" s="1" t="s">
        <v>17581</v>
      </c>
      <c r="C3496">
        <v>40844</v>
      </c>
      <c r="D3496">
        <f t="shared" si="54"/>
        <v>40844</v>
      </c>
    </row>
    <row r="3497" spans="1:4" ht="15" customHeight="1" x14ac:dyDescent="0.25">
      <c r="A3497" s="1" t="s">
        <v>13393</v>
      </c>
      <c r="B3497" s="1" t="s">
        <v>17582</v>
      </c>
      <c r="C3497">
        <v>41907</v>
      </c>
      <c r="D3497">
        <f t="shared" si="54"/>
        <v>41907</v>
      </c>
    </row>
    <row r="3498" spans="1:4" ht="15" customHeight="1" x14ac:dyDescent="0.25">
      <c r="A3498" s="1" t="s">
        <v>13392</v>
      </c>
      <c r="B3498" s="1" t="s">
        <v>17583</v>
      </c>
      <c r="C3498">
        <v>7965</v>
      </c>
      <c r="D3498">
        <f t="shared" si="54"/>
        <v>7965</v>
      </c>
    </row>
    <row r="3499" spans="1:4" ht="15" customHeight="1" x14ac:dyDescent="0.25">
      <c r="A3499" s="1" t="s">
        <v>13391</v>
      </c>
      <c r="B3499" s="1" t="s">
        <v>17584</v>
      </c>
      <c r="C3499">
        <v>7965</v>
      </c>
      <c r="D3499">
        <f t="shared" si="54"/>
        <v>7965</v>
      </c>
    </row>
    <row r="3500" spans="1:4" ht="15" customHeight="1" x14ac:dyDescent="0.25">
      <c r="A3500" s="1" t="s">
        <v>13390</v>
      </c>
      <c r="B3500" s="1" t="s">
        <v>17585</v>
      </c>
      <c r="C3500">
        <v>9160</v>
      </c>
      <c r="D3500">
        <f t="shared" si="54"/>
        <v>9160</v>
      </c>
    </row>
    <row r="3501" spans="1:4" ht="15" customHeight="1" x14ac:dyDescent="0.25">
      <c r="A3501" s="1" t="s">
        <v>13389</v>
      </c>
      <c r="B3501" s="1" t="s">
        <v>17586</v>
      </c>
      <c r="C3501">
        <v>12679</v>
      </c>
      <c r="D3501">
        <f t="shared" si="54"/>
        <v>12679</v>
      </c>
    </row>
    <row r="3502" spans="1:4" ht="15" customHeight="1" x14ac:dyDescent="0.25">
      <c r="A3502" s="1" t="s">
        <v>13414</v>
      </c>
      <c r="B3502" s="1" t="s">
        <v>17587</v>
      </c>
      <c r="C3502">
        <v>8850</v>
      </c>
      <c r="D3502">
        <f t="shared" si="54"/>
        <v>8850</v>
      </c>
    </row>
    <row r="3503" spans="1:4" ht="15" customHeight="1" x14ac:dyDescent="0.25">
      <c r="A3503" s="1" t="s">
        <v>13413</v>
      </c>
      <c r="B3503" s="1" t="s">
        <v>17588</v>
      </c>
      <c r="C3503">
        <v>9956</v>
      </c>
      <c r="D3503">
        <f t="shared" si="54"/>
        <v>9956</v>
      </c>
    </row>
    <row r="3504" spans="1:4" ht="15" customHeight="1" x14ac:dyDescent="0.25">
      <c r="A3504" s="1" t="s">
        <v>13412</v>
      </c>
      <c r="B3504" s="1" t="s">
        <v>17589</v>
      </c>
      <c r="C3504">
        <v>8850</v>
      </c>
      <c r="D3504">
        <f t="shared" si="54"/>
        <v>8850</v>
      </c>
    </row>
    <row r="3505" spans="1:4" ht="15" customHeight="1" x14ac:dyDescent="0.25">
      <c r="A3505" s="1" t="s">
        <v>13411</v>
      </c>
      <c r="B3505" s="1" t="s">
        <v>17590</v>
      </c>
      <c r="C3505">
        <v>9956</v>
      </c>
      <c r="D3505">
        <f t="shared" si="54"/>
        <v>9956</v>
      </c>
    </row>
    <row r="3506" spans="1:4" ht="15" customHeight="1" x14ac:dyDescent="0.25">
      <c r="A3506" s="1" t="s">
        <v>13410</v>
      </c>
      <c r="B3506" s="1" t="s">
        <v>17591</v>
      </c>
      <c r="C3506">
        <v>9786</v>
      </c>
      <c r="D3506">
        <f t="shared" si="54"/>
        <v>9786</v>
      </c>
    </row>
    <row r="3507" spans="1:4" ht="15" customHeight="1" x14ac:dyDescent="0.25">
      <c r="A3507" s="1" t="s">
        <v>13409</v>
      </c>
      <c r="B3507" s="1" t="s">
        <v>17592</v>
      </c>
      <c r="C3507">
        <v>10849</v>
      </c>
      <c r="D3507">
        <f t="shared" si="54"/>
        <v>10849</v>
      </c>
    </row>
    <row r="3508" spans="1:4" ht="15" customHeight="1" x14ac:dyDescent="0.25">
      <c r="A3508" s="1" t="s">
        <v>13408</v>
      </c>
      <c r="B3508" s="1" t="s">
        <v>17593</v>
      </c>
      <c r="C3508">
        <v>17699</v>
      </c>
      <c r="D3508">
        <f t="shared" si="54"/>
        <v>17699</v>
      </c>
    </row>
    <row r="3509" spans="1:4" ht="15" customHeight="1" x14ac:dyDescent="0.25">
      <c r="A3509" s="1" t="s">
        <v>17594</v>
      </c>
      <c r="B3509" s="1" t="s">
        <v>17595</v>
      </c>
      <c r="C3509">
        <v>8964</v>
      </c>
      <c r="D3509">
        <f t="shared" si="54"/>
        <v>8964</v>
      </c>
    </row>
    <row r="3510" spans="1:4" ht="15" customHeight="1" x14ac:dyDescent="0.25">
      <c r="A3510" s="1" t="s">
        <v>17596</v>
      </c>
      <c r="B3510" s="1" t="s">
        <v>17597</v>
      </c>
      <c r="C3510">
        <v>17457</v>
      </c>
      <c r="D3510">
        <f t="shared" si="54"/>
        <v>17457</v>
      </c>
    </row>
    <row r="3511" spans="1:4" ht="15" customHeight="1" x14ac:dyDescent="0.25">
      <c r="A3511" s="1" t="s">
        <v>17598</v>
      </c>
      <c r="B3511" s="1" t="s">
        <v>17599</v>
      </c>
      <c r="C3511">
        <v>14109</v>
      </c>
      <c r="D3511">
        <f t="shared" si="54"/>
        <v>14109</v>
      </c>
    </row>
    <row r="3512" spans="1:4" ht="15" customHeight="1" x14ac:dyDescent="0.25">
      <c r="A3512" s="1" t="s">
        <v>17600</v>
      </c>
      <c r="B3512" s="1" t="s">
        <v>17601</v>
      </c>
      <c r="C3512">
        <v>25949</v>
      </c>
      <c r="D3512">
        <f t="shared" si="54"/>
        <v>25949</v>
      </c>
    </row>
    <row r="3513" spans="1:4" ht="15" customHeight="1" x14ac:dyDescent="0.25">
      <c r="A3513" s="1" t="s">
        <v>17602</v>
      </c>
      <c r="B3513" s="1" t="s">
        <v>17603</v>
      </c>
      <c r="C3513">
        <v>33969</v>
      </c>
      <c r="D3513">
        <f t="shared" si="54"/>
        <v>33969</v>
      </c>
    </row>
    <row r="3514" spans="1:4" ht="15" customHeight="1" x14ac:dyDescent="0.25">
      <c r="A3514" s="1" t="s">
        <v>17604</v>
      </c>
      <c r="B3514" s="1" t="s">
        <v>17605</v>
      </c>
      <c r="C3514">
        <v>30374</v>
      </c>
      <c r="D3514">
        <f t="shared" si="54"/>
        <v>30374</v>
      </c>
    </row>
    <row r="3515" spans="1:4" ht="15" customHeight="1" x14ac:dyDescent="0.25">
      <c r="A3515" s="1" t="s">
        <v>17606</v>
      </c>
      <c r="B3515" s="1" t="s">
        <v>17607</v>
      </c>
      <c r="C3515">
        <v>9526</v>
      </c>
      <c r="D3515">
        <f t="shared" si="54"/>
        <v>9526</v>
      </c>
    </row>
    <row r="3516" spans="1:4" ht="15" customHeight="1" x14ac:dyDescent="0.25">
      <c r="A3516" s="1" t="s">
        <v>17608</v>
      </c>
      <c r="B3516" s="1" t="s">
        <v>17609</v>
      </c>
      <c r="C3516">
        <v>18737</v>
      </c>
      <c r="D3516">
        <f t="shared" si="54"/>
        <v>18737</v>
      </c>
    </row>
    <row r="3517" spans="1:4" ht="15" customHeight="1" x14ac:dyDescent="0.25">
      <c r="A3517" s="1" t="s">
        <v>17610</v>
      </c>
      <c r="B3517" s="1" t="s">
        <v>17611</v>
      </c>
      <c r="C3517">
        <v>15098</v>
      </c>
      <c r="D3517">
        <f t="shared" si="54"/>
        <v>15098</v>
      </c>
    </row>
    <row r="3518" spans="1:4" ht="15" customHeight="1" x14ac:dyDescent="0.25">
      <c r="A3518" s="1" t="s">
        <v>17612</v>
      </c>
      <c r="B3518" s="1" t="s">
        <v>17613</v>
      </c>
      <c r="C3518">
        <v>26982</v>
      </c>
      <c r="D3518">
        <f t="shared" si="54"/>
        <v>26982</v>
      </c>
    </row>
    <row r="3519" spans="1:4" ht="15" customHeight="1" x14ac:dyDescent="0.25">
      <c r="A3519" s="1" t="s">
        <v>17614</v>
      </c>
      <c r="B3519" s="1" t="s">
        <v>17615</v>
      </c>
      <c r="C3519">
        <v>35092</v>
      </c>
      <c r="D3519">
        <f t="shared" si="54"/>
        <v>35092</v>
      </c>
    </row>
    <row r="3520" spans="1:4" ht="15" customHeight="1" x14ac:dyDescent="0.25">
      <c r="A3520" s="1" t="s">
        <v>17616</v>
      </c>
      <c r="B3520" s="1" t="s">
        <v>17617</v>
      </c>
      <c r="C3520">
        <v>31633</v>
      </c>
      <c r="D3520">
        <f t="shared" si="54"/>
        <v>31633</v>
      </c>
    </row>
    <row r="3521" spans="1:4" ht="15" customHeight="1" x14ac:dyDescent="0.25">
      <c r="A3521" s="1" t="s">
        <v>17618</v>
      </c>
      <c r="B3521" s="1" t="s">
        <v>17619</v>
      </c>
      <c r="C3521">
        <v>22264</v>
      </c>
      <c r="D3521">
        <f t="shared" si="54"/>
        <v>22264</v>
      </c>
    </row>
    <row r="3522" spans="1:4" ht="15" customHeight="1" x14ac:dyDescent="0.25">
      <c r="A3522" s="1" t="s">
        <v>17620</v>
      </c>
      <c r="B3522" s="1" t="s">
        <v>17621</v>
      </c>
      <c r="C3522">
        <v>34149</v>
      </c>
      <c r="D3522">
        <f t="shared" si="54"/>
        <v>34149</v>
      </c>
    </row>
    <row r="3523" spans="1:4" ht="15" customHeight="1" x14ac:dyDescent="0.25">
      <c r="A3523" s="1" t="s">
        <v>17622</v>
      </c>
      <c r="B3523" s="1" t="s">
        <v>17623</v>
      </c>
      <c r="C3523">
        <v>66050</v>
      </c>
      <c r="D3523">
        <f t="shared" si="54"/>
        <v>66050</v>
      </c>
    </row>
    <row r="3524" spans="1:4" ht="15" customHeight="1" x14ac:dyDescent="0.25">
      <c r="A3524" s="1" t="s">
        <v>17624</v>
      </c>
      <c r="B3524" s="1" t="s">
        <v>17625</v>
      </c>
      <c r="C3524">
        <v>87393</v>
      </c>
      <c r="D3524">
        <f t="shared" si="54"/>
        <v>87393</v>
      </c>
    </row>
    <row r="3525" spans="1:4" ht="15" customHeight="1" x14ac:dyDescent="0.25">
      <c r="A3525" s="1" t="s">
        <v>17626</v>
      </c>
      <c r="B3525" s="1" t="s">
        <v>17627</v>
      </c>
      <c r="C3525">
        <v>76901</v>
      </c>
      <c r="D3525">
        <f t="shared" si="54"/>
        <v>76901</v>
      </c>
    </row>
    <row r="3526" spans="1:4" ht="15" customHeight="1" x14ac:dyDescent="0.25">
      <c r="A3526" s="1" t="s">
        <v>17628</v>
      </c>
      <c r="B3526" s="1" t="s">
        <v>17629</v>
      </c>
      <c r="C3526">
        <v>61288</v>
      </c>
      <c r="D3526">
        <f t="shared" si="54"/>
        <v>61288</v>
      </c>
    </row>
    <row r="3527" spans="1:4" ht="15" customHeight="1" x14ac:dyDescent="0.25">
      <c r="A3527" s="1" t="s">
        <v>17630</v>
      </c>
      <c r="B3527" s="1" t="s">
        <v>17631</v>
      </c>
      <c r="C3527">
        <v>63916</v>
      </c>
      <c r="D3527">
        <f t="shared" ref="D3527:D3590" si="55">ROUND(C3527*(1-$B$3),0)</f>
        <v>63916</v>
      </c>
    </row>
    <row r="3528" spans="1:4" ht="15" customHeight="1" x14ac:dyDescent="0.25">
      <c r="A3528" s="1" t="s">
        <v>17632</v>
      </c>
      <c r="B3528" s="1" t="s">
        <v>17633</v>
      </c>
      <c r="C3528">
        <v>63916</v>
      </c>
      <c r="D3528">
        <f t="shared" si="55"/>
        <v>63916</v>
      </c>
    </row>
    <row r="3529" spans="1:4" ht="15" customHeight="1" x14ac:dyDescent="0.25">
      <c r="A3529" s="1" t="s">
        <v>17634</v>
      </c>
      <c r="B3529" s="1" t="s">
        <v>17635</v>
      </c>
      <c r="C3529">
        <v>4224</v>
      </c>
      <c r="D3529">
        <f t="shared" si="55"/>
        <v>4224</v>
      </c>
    </row>
    <row r="3530" spans="1:4" ht="15" customHeight="1" x14ac:dyDescent="0.25">
      <c r="A3530" s="1" t="s">
        <v>17636</v>
      </c>
      <c r="B3530" s="1" t="s">
        <v>17637</v>
      </c>
      <c r="C3530">
        <v>4651</v>
      </c>
      <c r="D3530">
        <f t="shared" si="55"/>
        <v>4651</v>
      </c>
    </row>
    <row r="3531" spans="1:4" ht="15" customHeight="1" x14ac:dyDescent="0.25">
      <c r="A3531" s="1" t="s">
        <v>17638</v>
      </c>
      <c r="B3531" s="1" t="s">
        <v>17639</v>
      </c>
      <c r="C3531">
        <v>5145</v>
      </c>
      <c r="D3531">
        <f t="shared" si="55"/>
        <v>5145</v>
      </c>
    </row>
    <row r="3532" spans="1:4" ht="15" customHeight="1" x14ac:dyDescent="0.25">
      <c r="A3532" s="1" t="s">
        <v>17640</v>
      </c>
      <c r="B3532" s="1" t="s">
        <v>17641</v>
      </c>
      <c r="C3532">
        <v>7796</v>
      </c>
      <c r="D3532">
        <f t="shared" si="55"/>
        <v>7796</v>
      </c>
    </row>
    <row r="3533" spans="1:4" ht="15" customHeight="1" x14ac:dyDescent="0.25">
      <c r="A3533" s="1" t="s">
        <v>17642</v>
      </c>
      <c r="B3533" s="1" t="s">
        <v>17643</v>
      </c>
      <c r="C3533">
        <v>8650</v>
      </c>
      <c r="D3533">
        <f t="shared" si="55"/>
        <v>8650</v>
      </c>
    </row>
    <row r="3534" spans="1:4" ht="15" customHeight="1" x14ac:dyDescent="0.25">
      <c r="A3534" s="1" t="s">
        <v>17644</v>
      </c>
      <c r="B3534" s="1" t="s">
        <v>17645</v>
      </c>
      <c r="C3534">
        <v>8695</v>
      </c>
      <c r="D3534">
        <f t="shared" si="55"/>
        <v>8695</v>
      </c>
    </row>
    <row r="3535" spans="1:4" ht="15" customHeight="1" x14ac:dyDescent="0.25">
      <c r="A3535" s="1" t="s">
        <v>17646</v>
      </c>
      <c r="B3535" s="1" t="s">
        <v>17647</v>
      </c>
      <c r="C3535">
        <v>4718</v>
      </c>
      <c r="D3535">
        <f t="shared" si="55"/>
        <v>4718</v>
      </c>
    </row>
    <row r="3536" spans="1:4" ht="15" customHeight="1" x14ac:dyDescent="0.25">
      <c r="A3536" s="1" t="s">
        <v>17648</v>
      </c>
      <c r="B3536" s="1" t="s">
        <v>17649</v>
      </c>
      <c r="C3536">
        <v>5145</v>
      </c>
      <c r="D3536">
        <f t="shared" si="55"/>
        <v>5145</v>
      </c>
    </row>
    <row r="3537" spans="1:4" ht="15" customHeight="1" x14ac:dyDescent="0.25">
      <c r="A3537" s="1" t="s">
        <v>17650</v>
      </c>
      <c r="B3537" s="1" t="s">
        <v>17651</v>
      </c>
      <c r="C3537">
        <v>5617</v>
      </c>
      <c r="D3537">
        <f t="shared" si="55"/>
        <v>5617</v>
      </c>
    </row>
    <row r="3538" spans="1:4" ht="15" customHeight="1" x14ac:dyDescent="0.25">
      <c r="A3538" s="1" t="s">
        <v>17652</v>
      </c>
      <c r="B3538" s="1" t="s">
        <v>17653</v>
      </c>
      <c r="C3538">
        <v>8650</v>
      </c>
      <c r="D3538">
        <f t="shared" si="55"/>
        <v>8650</v>
      </c>
    </row>
    <row r="3539" spans="1:4" ht="15" customHeight="1" x14ac:dyDescent="0.25">
      <c r="A3539" s="1" t="s">
        <v>17654</v>
      </c>
      <c r="B3539" s="1" t="s">
        <v>17655</v>
      </c>
      <c r="C3539">
        <v>9481</v>
      </c>
      <c r="D3539">
        <f t="shared" si="55"/>
        <v>9481</v>
      </c>
    </row>
    <row r="3540" spans="1:4" ht="15" customHeight="1" x14ac:dyDescent="0.25">
      <c r="A3540" s="1" t="s">
        <v>17656</v>
      </c>
      <c r="B3540" s="1" t="s">
        <v>17657</v>
      </c>
      <c r="C3540">
        <v>9549</v>
      </c>
      <c r="D3540">
        <f t="shared" si="55"/>
        <v>9549</v>
      </c>
    </row>
    <row r="3541" spans="1:4" ht="15" customHeight="1" x14ac:dyDescent="0.25">
      <c r="A3541" s="1" t="s">
        <v>17658</v>
      </c>
      <c r="B3541" s="1" t="s">
        <v>17659</v>
      </c>
      <c r="C3541">
        <v>4224</v>
      </c>
      <c r="D3541">
        <f t="shared" si="55"/>
        <v>4224</v>
      </c>
    </row>
    <row r="3542" spans="1:4" ht="15" customHeight="1" x14ac:dyDescent="0.25">
      <c r="A3542" s="1" t="s">
        <v>17660</v>
      </c>
      <c r="B3542" s="1" t="s">
        <v>17661</v>
      </c>
      <c r="C3542">
        <v>4651</v>
      </c>
      <c r="D3542">
        <f t="shared" si="55"/>
        <v>4651</v>
      </c>
    </row>
    <row r="3543" spans="1:4" ht="15" customHeight="1" x14ac:dyDescent="0.25">
      <c r="A3543" s="1" t="s">
        <v>17662</v>
      </c>
      <c r="B3543" s="1" t="s">
        <v>17663</v>
      </c>
      <c r="C3543">
        <v>3955</v>
      </c>
      <c r="D3543">
        <f t="shared" si="55"/>
        <v>3955</v>
      </c>
    </row>
    <row r="3544" spans="1:4" ht="15" customHeight="1" x14ac:dyDescent="0.25">
      <c r="A3544" s="1" t="s">
        <v>17664</v>
      </c>
      <c r="B3544" s="1" t="s">
        <v>17665</v>
      </c>
      <c r="C3544">
        <v>7796</v>
      </c>
      <c r="D3544">
        <f t="shared" si="55"/>
        <v>7796</v>
      </c>
    </row>
    <row r="3545" spans="1:4" ht="15" customHeight="1" x14ac:dyDescent="0.25">
      <c r="A3545" s="1" t="s">
        <v>17666</v>
      </c>
      <c r="B3545" s="1" t="s">
        <v>17667</v>
      </c>
      <c r="C3545">
        <v>8627</v>
      </c>
      <c r="D3545">
        <f t="shared" si="55"/>
        <v>8627</v>
      </c>
    </row>
    <row r="3546" spans="1:4" ht="15" customHeight="1" x14ac:dyDescent="0.25">
      <c r="A3546" s="1" t="s">
        <v>17668</v>
      </c>
      <c r="B3546" s="1" t="s">
        <v>17669</v>
      </c>
      <c r="C3546">
        <v>8695</v>
      </c>
      <c r="D3546">
        <f t="shared" si="55"/>
        <v>8695</v>
      </c>
    </row>
    <row r="3547" spans="1:4" ht="15" customHeight="1" x14ac:dyDescent="0.25">
      <c r="A3547" s="1" t="s">
        <v>17670</v>
      </c>
      <c r="B3547" s="1" t="s">
        <v>17671</v>
      </c>
      <c r="C3547">
        <v>4718</v>
      </c>
      <c r="D3547">
        <f t="shared" si="55"/>
        <v>4718</v>
      </c>
    </row>
    <row r="3548" spans="1:4" ht="15" customHeight="1" x14ac:dyDescent="0.25">
      <c r="A3548" s="1" t="s">
        <v>17672</v>
      </c>
      <c r="B3548" s="1" t="s">
        <v>17673</v>
      </c>
      <c r="C3548">
        <v>5145</v>
      </c>
      <c r="D3548">
        <f t="shared" si="55"/>
        <v>5145</v>
      </c>
    </row>
    <row r="3549" spans="1:4" ht="15" customHeight="1" x14ac:dyDescent="0.25">
      <c r="A3549" s="1" t="s">
        <v>17674</v>
      </c>
      <c r="B3549" s="1" t="s">
        <v>17675</v>
      </c>
      <c r="C3549">
        <v>4539</v>
      </c>
      <c r="D3549">
        <f t="shared" si="55"/>
        <v>4539</v>
      </c>
    </row>
    <row r="3550" spans="1:4" ht="15" customHeight="1" x14ac:dyDescent="0.25">
      <c r="A3550" s="1" t="s">
        <v>17676</v>
      </c>
      <c r="B3550" s="1" t="s">
        <v>17677</v>
      </c>
      <c r="C3550">
        <v>8740</v>
      </c>
      <c r="D3550">
        <f t="shared" si="55"/>
        <v>8740</v>
      </c>
    </row>
    <row r="3551" spans="1:4" ht="15" customHeight="1" x14ac:dyDescent="0.25">
      <c r="A3551" s="1" t="s">
        <v>17678</v>
      </c>
      <c r="B3551" s="1" t="s">
        <v>17679</v>
      </c>
      <c r="C3551">
        <v>9593</v>
      </c>
      <c r="D3551">
        <f t="shared" si="55"/>
        <v>9593</v>
      </c>
    </row>
    <row r="3552" spans="1:4" ht="15" customHeight="1" x14ac:dyDescent="0.25">
      <c r="A3552" s="1" t="s">
        <v>17680</v>
      </c>
      <c r="B3552" s="1" t="s">
        <v>17681</v>
      </c>
      <c r="C3552">
        <v>9549</v>
      </c>
      <c r="D3552">
        <f t="shared" si="55"/>
        <v>9549</v>
      </c>
    </row>
    <row r="3553" spans="1:4" ht="15" customHeight="1" x14ac:dyDescent="0.25">
      <c r="A3553" s="1" t="s">
        <v>17682</v>
      </c>
      <c r="B3553" s="1" t="s">
        <v>17683</v>
      </c>
      <c r="C3553">
        <v>6039</v>
      </c>
      <c r="D3553">
        <f t="shared" si="55"/>
        <v>6039</v>
      </c>
    </row>
    <row r="3554" spans="1:4" ht="15" customHeight="1" x14ac:dyDescent="0.25">
      <c r="A3554" s="1" t="s">
        <v>17684</v>
      </c>
      <c r="B3554" s="1" t="s">
        <v>17685</v>
      </c>
      <c r="C3554">
        <v>6830</v>
      </c>
      <c r="D3554">
        <f t="shared" si="55"/>
        <v>6830</v>
      </c>
    </row>
    <row r="3555" spans="1:4" ht="15" customHeight="1" x14ac:dyDescent="0.25">
      <c r="A3555" s="1" t="s">
        <v>17686</v>
      </c>
      <c r="B3555" s="1" t="s">
        <v>17687</v>
      </c>
      <c r="C3555">
        <v>11683</v>
      </c>
      <c r="D3555">
        <f t="shared" si="55"/>
        <v>11683</v>
      </c>
    </row>
    <row r="3556" spans="1:4" ht="15" customHeight="1" x14ac:dyDescent="0.25">
      <c r="A3556" s="1" t="s">
        <v>17688</v>
      </c>
      <c r="B3556" s="1" t="s">
        <v>17689</v>
      </c>
      <c r="C3556">
        <v>10425</v>
      </c>
      <c r="D3556">
        <f t="shared" si="55"/>
        <v>10425</v>
      </c>
    </row>
    <row r="3557" spans="1:4" ht="15" customHeight="1" x14ac:dyDescent="0.25">
      <c r="A3557" s="1" t="s">
        <v>17690</v>
      </c>
      <c r="B3557" s="1" t="s">
        <v>17691</v>
      </c>
      <c r="C3557">
        <v>13255</v>
      </c>
      <c r="D3557">
        <f t="shared" si="55"/>
        <v>13255</v>
      </c>
    </row>
    <row r="3558" spans="1:4" ht="15" customHeight="1" x14ac:dyDescent="0.25">
      <c r="A3558" s="1" t="s">
        <v>17692</v>
      </c>
      <c r="B3558" s="1" t="s">
        <v>17693</v>
      </c>
      <c r="C3558">
        <v>17299</v>
      </c>
      <c r="D3558">
        <f t="shared" si="55"/>
        <v>17299</v>
      </c>
    </row>
    <row r="3559" spans="1:4" ht="15" customHeight="1" x14ac:dyDescent="0.25">
      <c r="A3559" s="1" t="s">
        <v>17694</v>
      </c>
      <c r="B3559" s="1" t="s">
        <v>17695</v>
      </c>
      <c r="C3559">
        <v>19681</v>
      </c>
      <c r="D3559">
        <f t="shared" si="55"/>
        <v>19681</v>
      </c>
    </row>
    <row r="3560" spans="1:4" ht="15" customHeight="1" x14ac:dyDescent="0.25">
      <c r="A3560" s="1" t="s">
        <v>17696</v>
      </c>
      <c r="B3560" s="1" t="s">
        <v>17697</v>
      </c>
      <c r="C3560">
        <v>22422</v>
      </c>
      <c r="D3560">
        <f t="shared" si="55"/>
        <v>22422</v>
      </c>
    </row>
    <row r="3561" spans="1:4" ht="15" customHeight="1" x14ac:dyDescent="0.25">
      <c r="A3561" s="1" t="s">
        <v>17698</v>
      </c>
      <c r="B3561" s="1" t="s">
        <v>17699</v>
      </c>
      <c r="C3561">
        <v>21118</v>
      </c>
      <c r="D3561">
        <f t="shared" si="55"/>
        <v>21118</v>
      </c>
    </row>
    <row r="3562" spans="1:4" ht="15" customHeight="1" x14ac:dyDescent="0.25">
      <c r="A3562" s="1" t="s">
        <v>17700</v>
      </c>
      <c r="B3562" s="1" t="s">
        <v>17701</v>
      </c>
      <c r="C3562">
        <v>25702</v>
      </c>
      <c r="D3562">
        <f t="shared" si="55"/>
        <v>25702</v>
      </c>
    </row>
    <row r="3563" spans="1:4" ht="15" customHeight="1" x14ac:dyDescent="0.25">
      <c r="A3563" s="1" t="s">
        <v>17702</v>
      </c>
      <c r="B3563" s="1" t="s">
        <v>17703</v>
      </c>
      <c r="C3563">
        <v>6538</v>
      </c>
      <c r="D3563">
        <f t="shared" si="55"/>
        <v>6538</v>
      </c>
    </row>
    <row r="3564" spans="1:4" ht="15" customHeight="1" x14ac:dyDescent="0.25">
      <c r="A3564" s="1" t="s">
        <v>17704</v>
      </c>
      <c r="B3564" s="1" t="s">
        <v>17705</v>
      </c>
      <c r="C3564">
        <v>7324</v>
      </c>
      <c r="D3564">
        <f t="shared" si="55"/>
        <v>7324</v>
      </c>
    </row>
    <row r="3565" spans="1:4" ht="15" customHeight="1" x14ac:dyDescent="0.25">
      <c r="A3565" s="1" t="s">
        <v>17706</v>
      </c>
      <c r="B3565" s="1" t="s">
        <v>17707</v>
      </c>
      <c r="C3565">
        <v>12581</v>
      </c>
      <c r="D3565">
        <f t="shared" si="55"/>
        <v>12581</v>
      </c>
    </row>
    <row r="3566" spans="1:4" ht="15" customHeight="1" x14ac:dyDescent="0.25">
      <c r="A3566" s="1" t="s">
        <v>17708</v>
      </c>
      <c r="B3566" s="1" t="s">
        <v>17709</v>
      </c>
      <c r="C3566">
        <v>11323</v>
      </c>
      <c r="D3566">
        <f t="shared" si="55"/>
        <v>11323</v>
      </c>
    </row>
    <row r="3567" spans="1:4" ht="15" customHeight="1" x14ac:dyDescent="0.25">
      <c r="A3567" s="1" t="s">
        <v>17710</v>
      </c>
      <c r="B3567" s="1" t="s">
        <v>17711</v>
      </c>
      <c r="C3567">
        <v>14334</v>
      </c>
      <c r="D3567">
        <f t="shared" si="55"/>
        <v>14334</v>
      </c>
    </row>
    <row r="3568" spans="1:4" ht="15" customHeight="1" x14ac:dyDescent="0.25">
      <c r="A3568" s="1" t="s">
        <v>17712</v>
      </c>
      <c r="B3568" s="1" t="s">
        <v>17713</v>
      </c>
      <c r="C3568">
        <v>18198</v>
      </c>
      <c r="D3568">
        <f t="shared" si="55"/>
        <v>18198</v>
      </c>
    </row>
    <row r="3569" spans="1:4" ht="15" customHeight="1" x14ac:dyDescent="0.25">
      <c r="A3569" s="1" t="s">
        <v>17714</v>
      </c>
      <c r="B3569" s="1" t="s">
        <v>17715</v>
      </c>
      <c r="C3569">
        <v>20669</v>
      </c>
      <c r="D3569">
        <f t="shared" si="55"/>
        <v>20669</v>
      </c>
    </row>
    <row r="3570" spans="1:4" ht="15" customHeight="1" x14ac:dyDescent="0.25">
      <c r="A3570" s="1" t="s">
        <v>17716</v>
      </c>
      <c r="B3570" s="1" t="s">
        <v>17717</v>
      </c>
      <c r="C3570">
        <v>23320</v>
      </c>
      <c r="D3570">
        <f t="shared" si="55"/>
        <v>23320</v>
      </c>
    </row>
    <row r="3571" spans="1:4" ht="15" customHeight="1" x14ac:dyDescent="0.25">
      <c r="A3571" s="1" t="s">
        <v>17718</v>
      </c>
      <c r="B3571" s="1" t="s">
        <v>17719</v>
      </c>
      <c r="C3571">
        <v>22017</v>
      </c>
      <c r="D3571">
        <f t="shared" si="55"/>
        <v>22017</v>
      </c>
    </row>
    <row r="3572" spans="1:4" ht="15" customHeight="1" x14ac:dyDescent="0.25">
      <c r="A3572" s="1" t="s">
        <v>17720</v>
      </c>
      <c r="B3572" s="1" t="s">
        <v>17721</v>
      </c>
      <c r="C3572">
        <v>26735</v>
      </c>
      <c r="D3572">
        <f t="shared" si="55"/>
        <v>26735</v>
      </c>
    </row>
    <row r="3573" spans="1:4" ht="15" customHeight="1" x14ac:dyDescent="0.25">
      <c r="A3573" s="1" t="s">
        <v>17722</v>
      </c>
      <c r="B3573" s="1" t="s">
        <v>17723</v>
      </c>
      <c r="C3573">
        <v>2404</v>
      </c>
      <c r="D3573">
        <f t="shared" si="55"/>
        <v>2404</v>
      </c>
    </row>
    <row r="3574" spans="1:4" ht="15" customHeight="1" x14ac:dyDescent="0.25">
      <c r="A3574" s="1" t="s">
        <v>17724</v>
      </c>
      <c r="B3574" s="1" t="s">
        <v>17725</v>
      </c>
      <c r="C3574">
        <v>4696</v>
      </c>
      <c r="D3574">
        <f t="shared" si="55"/>
        <v>4696</v>
      </c>
    </row>
    <row r="3575" spans="1:4" ht="15" customHeight="1" x14ac:dyDescent="0.25">
      <c r="A3575" s="1" t="s">
        <v>17726</v>
      </c>
      <c r="B3575" s="1" t="s">
        <v>17727</v>
      </c>
      <c r="C3575">
        <v>5595</v>
      </c>
      <c r="D3575">
        <f t="shared" si="55"/>
        <v>5595</v>
      </c>
    </row>
    <row r="3576" spans="1:4" ht="15" customHeight="1" x14ac:dyDescent="0.25">
      <c r="A3576" s="1" t="s">
        <v>17728</v>
      </c>
      <c r="B3576" s="1" t="s">
        <v>17729</v>
      </c>
      <c r="C3576">
        <v>6561</v>
      </c>
      <c r="D3576">
        <f t="shared" si="55"/>
        <v>6561</v>
      </c>
    </row>
    <row r="3577" spans="1:4" ht="15" customHeight="1" x14ac:dyDescent="0.25">
      <c r="A3577" s="1" t="s">
        <v>17730</v>
      </c>
      <c r="B3577" s="1" t="s">
        <v>17731</v>
      </c>
      <c r="C3577">
        <v>8362</v>
      </c>
      <c r="D3577">
        <f t="shared" si="55"/>
        <v>8362</v>
      </c>
    </row>
    <row r="3578" spans="1:4" ht="15" customHeight="1" x14ac:dyDescent="0.25">
      <c r="A3578" s="1" t="s">
        <v>17732</v>
      </c>
      <c r="B3578" s="1" t="s">
        <v>17733</v>
      </c>
      <c r="C3578">
        <v>9099</v>
      </c>
      <c r="D3578">
        <f t="shared" si="55"/>
        <v>9099</v>
      </c>
    </row>
    <row r="3579" spans="1:4" ht="15" customHeight="1" x14ac:dyDescent="0.25">
      <c r="A3579" s="1" t="s">
        <v>17734</v>
      </c>
      <c r="B3579" s="1" t="s">
        <v>17735</v>
      </c>
      <c r="C3579">
        <v>2863</v>
      </c>
      <c r="D3579">
        <f t="shared" si="55"/>
        <v>2863</v>
      </c>
    </row>
    <row r="3580" spans="1:4" ht="15" customHeight="1" x14ac:dyDescent="0.25">
      <c r="A3580" s="1" t="s">
        <v>17736</v>
      </c>
      <c r="B3580" s="1" t="s">
        <v>17737</v>
      </c>
      <c r="C3580">
        <v>5595</v>
      </c>
      <c r="D3580">
        <f t="shared" si="55"/>
        <v>5595</v>
      </c>
    </row>
    <row r="3581" spans="1:4" ht="15" customHeight="1" x14ac:dyDescent="0.25">
      <c r="A3581" s="1" t="s">
        <v>17738</v>
      </c>
      <c r="B3581" s="1" t="s">
        <v>17739</v>
      </c>
      <c r="C3581">
        <v>6493</v>
      </c>
      <c r="D3581">
        <f t="shared" si="55"/>
        <v>6493</v>
      </c>
    </row>
    <row r="3582" spans="1:4" ht="15" customHeight="1" x14ac:dyDescent="0.25">
      <c r="A3582" s="1" t="s">
        <v>17740</v>
      </c>
      <c r="B3582" s="1" t="s">
        <v>17741</v>
      </c>
      <c r="C3582">
        <v>7459</v>
      </c>
      <c r="D3582">
        <f t="shared" si="55"/>
        <v>7459</v>
      </c>
    </row>
    <row r="3583" spans="1:4" ht="15" customHeight="1" x14ac:dyDescent="0.25">
      <c r="A3583" s="1" t="s">
        <v>17742</v>
      </c>
      <c r="B3583" s="1" t="s">
        <v>17743</v>
      </c>
      <c r="C3583">
        <v>9261</v>
      </c>
      <c r="D3583">
        <f t="shared" si="55"/>
        <v>9261</v>
      </c>
    </row>
    <row r="3584" spans="1:4" ht="15" customHeight="1" x14ac:dyDescent="0.25">
      <c r="A3584" s="1" t="s">
        <v>17744</v>
      </c>
      <c r="B3584" s="1" t="s">
        <v>17745</v>
      </c>
      <c r="C3584">
        <v>9998</v>
      </c>
      <c r="D3584">
        <f t="shared" si="55"/>
        <v>9998</v>
      </c>
    </row>
    <row r="3585" spans="1:4" ht="15" customHeight="1" x14ac:dyDescent="0.25">
      <c r="A3585" s="1" t="s">
        <v>17746</v>
      </c>
      <c r="B3585" s="1" t="s">
        <v>17747</v>
      </c>
      <c r="C3585">
        <v>2899</v>
      </c>
      <c r="D3585">
        <f t="shared" si="55"/>
        <v>2899</v>
      </c>
    </row>
    <row r="3586" spans="1:4" ht="15" customHeight="1" x14ac:dyDescent="0.25">
      <c r="A3586" s="1" t="s">
        <v>17748</v>
      </c>
      <c r="B3586" s="1" t="s">
        <v>17749</v>
      </c>
      <c r="C3586">
        <v>5595</v>
      </c>
      <c r="D3586">
        <f t="shared" si="55"/>
        <v>5595</v>
      </c>
    </row>
    <row r="3587" spans="1:4" ht="15" customHeight="1" x14ac:dyDescent="0.25">
      <c r="A3587" s="1" t="s">
        <v>17750</v>
      </c>
      <c r="B3587" s="1" t="s">
        <v>17751</v>
      </c>
      <c r="C3587">
        <v>7594</v>
      </c>
      <c r="D3587">
        <f t="shared" si="55"/>
        <v>7594</v>
      </c>
    </row>
    <row r="3588" spans="1:4" ht="15" customHeight="1" x14ac:dyDescent="0.25">
      <c r="A3588" s="1" t="s">
        <v>17752</v>
      </c>
      <c r="B3588" s="1" t="s">
        <v>17753</v>
      </c>
      <c r="C3588">
        <v>9346</v>
      </c>
      <c r="D3588">
        <f t="shared" si="55"/>
        <v>9346</v>
      </c>
    </row>
    <row r="3589" spans="1:4" ht="15" customHeight="1" x14ac:dyDescent="0.25">
      <c r="A3589" s="1" t="s">
        <v>17754</v>
      </c>
      <c r="B3589" s="1" t="s">
        <v>17755</v>
      </c>
      <c r="C3589">
        <v>2517</v>
      </c>
      <c r="D3589">
        <f t="shared" si="55"/>
        <v>2517</v>
      </c>
    </row>
    <row r="3590" spans="1:4" ht="15" customHeight="1" x14ac:dyDescent="0.25">
      <c r="A3590" s="1" t="s">
        <v>17756</v>
      </c>
      <c r="B3590" s="1" t="s">
        <v>17757</v>
      </c>
      <c r="C3590">
        <v>6426</v>
      </c>
      <c r="D3590">
        <f t="shared" si="55"/>
        <v>6426</v>
      </c>
    </row>
    <row r="3591" spans="1:4" ht="15" customHeight="1" x14ac:dyDescent="0.25">
      <c r="A3591" s="1" t="s">
        <v>17758</v>
      </c>
      <c r="B3591" s="1" t="s">
        <v>17759</v>
      </c>
      <c r="C3591">
        <v>2629</v>
      </c>
      <c r="D3591">
        <f t="shared" ref="D3591:D3654" si="56">ROUND(C3591*(1-$B$3),0)</f>
        <v>2629</v>
      </c>
    </row>
    <row r="3592" spans="1:4" ht="15" customHeight="1" x14ac:dyDescent="0.25">
      <c r="A3592" s="1" t="s">
        <v>17760</v>
      </c>
      <c r="B3592" s="1" t="s">
        <v>17761</v>
      </c>
      <c r="C3592">
        <v>3191</v>
      </c>
      <c r="D3592">
        <f t="shared" si="56"/>
        <v>3191</v>
      </c>
    </row>
    <row r="3593" spans="1:4" ht="15" customHeight="1" x14ac:dyDescent="0.25">
      <c r="A3593" s="1" t="s">
        <v>17762</v>
      </c>
      <c r="B3593" s="1" t="s">
        <v>17763</v>
      </c>
      <c r="C3593">
        <v>5550</v>
      </c>
      <c r="D3593">
        <f t="shared" si="56"/>
        <v>5550</v>
      </c>
    </row>
    <row r="3594" spans="1:4" ht="15" customHeight="1" x14ac:dyDescent="0.25">
      <c r="A3594" s="1" t="s">
        <v>17764</v>
      </c>
      <c r="B3594" s="1" t="s">
        <v>17765</v>
      </c>
      <c r="C3594">
        <v>2337</v>
      </c>
      <c r="D3594">
        <f t="shared" si="56"/>
        <v>2337</v>
      </c>
    </row>
    <row r="3595" spans="1:4" ht="15" customHeight="1" x14ac:dyDescent="0.25">
      <c r="A3595" s="1" t="s">
        <v>5266</v>
      </c>
      <c r="B3595" s="1" t="s">
        <v>13330</v>
      </c>
      <c r="C3595">
        <v>3283</v>
      </c>
      <c r="D3595">
        <f t="shared" si="56"/>
        <v>3283</v>
      </c>
    </row>
    <row r="3596" spans="1:4" ht="15" customHeight="1" x14ac:dyDescent="0.25">
      <c r="A3596" s="1" t="s">
        <v>5265</v>
      </c>
      <c r="B3596" s="1" t="s">
        <v>13329</v>
      </c>
      <c r="C3596">
        <v>3709</v>
      </c>
      <c r="D3596">
        <f t="shared" si="56"/>
        <v>3709</v>
      </c>
    </row>
    <row r="3597" spans="1:4" ht="15" customHeight="1" x14ac:dyDescent="0.25">
      <c r="A3597" s="1" t="s">
        <v>5264</v>
      </c>
      <c r="B3597" s="1" t="s">
        <v>13308</v>
      </c>
      <c r="C3597">
        <v>4280</v>
      </c>
      <c r="D3597">
        <f t="shared" si="56"/>
        <v>4280</v>
      </c>
    </row>
    <row r="3598" spans="1:4" ht="15" customHeight="1" x14ac:dyDescent="0.25">
      <c r="A3598" s="1" t="s">
        <v>5263</v>
      </c>
      <c r="B3598" s="1" t="s">
        <v>13307</v>
      </c>
      <c r="C3598">
        <v>4926</v>
      </c>
      <c r="D3598">
        <f t="shared" si="56"/>
        <v>4926</v>
      </c>
    </row>
    <row r="3599" spans="1:4" ht="15" customHeight="1" x14ac:dyDescent="0.25">
      <c r="A3599" s="1" t="s">
        <v>5262</v>
      </c>
      <c r="B3599" s="1" t="s">
        <v>13328</v>
      </c>
      <c r="C3599">
        <v>6078</v>
      </c>
      <c r="D3599">
        <f t="shared" si="56"/>
        <v>6078</v>
      </c>
    </row>
    <row r="3600" spans="1:4" ht="15" customHeight="1" x14ac:dyDescent="0.25">
      <c r="A3600" s="1" t="s">
        <v>5261</v>
      </c>
      <c r="B3600" s="1" t="s">
        <v>13305</v>
      </c>
      <c r="C3600">
        <v>7295</v>
      </c>
      <c r="D3600">
        <f t="shared" si="56"/>
        <v>7295</v>
      </c>
    </row>
    <row r="3601" spans="1:4" ht="15" customHeight="1" x14ac:dyDescent="0.25">
      <c r="A3601" s="1" t="s">
        <v>5260</v>
      </c>
      <c r="B3601" s="1" t="s">
        <v>13304</v>
      </c>
      <c r="C3601">
        <v>7901</v>
      </c>
      <c r="D3601">
        <f t="shared" si="56"/>
        <v>7901</v>
      </c>
    </row>
    <row r="3602" spans="1:4" ht="15" customHeight="1" x14ac:dyDescent="0.25">
      <c r="A3602" s="1" t="s">
        <v>5259</v>
      </c>
      <c r="B3602" s="1" t="s">
        <v>13303</v>
      </c>
      <c r="C3602">
        <v>9580</v>
      </c>
      <c r="D3602">
        <f t="shared" si="56"/>
        <v>9580</v>
      </c>
    </row>
    <row r="3603" spans="1:4" ht="15" customHeight="1" x14ac:dyDescent="0.25">
      <c r="A3603" s="1" t="s">
        <v>5258</v>
      </c>
      <c r="B3603" s="1" t="s">
        <v>13302</v>
      </c>
      <c r="C3603">
        <v>11634</v>
      </c>
      <c r="D3603">
        <f t="shared" si="56"/>
        <v>11634</v>
      </c>
    </row>
    <row r="3604" spans="1:4" ht="15" customHeight="1" x14ac:dyDescent="0.25">
      <c r="A3604" s="1" t="s">
        <v>5257</v>
      </c>
      <c r="B3604" s="1" t="s">
        <v>13301</v>
      </c>
      <c r="C3604">
        <v>14468</v>
      </c>
      <c r="D3604">
        <f t="shared" si="56"/>
        <v>14468</v>
      </c>
    </row>
    <row r="3605" spans="1:4" ht="15" customHeight="1" x14ac:dyDescent="0.25">
      <c r="A3605" s="1" t="s">
        <v>5256</v>
      </c>
      <c r="B3605" s="1" t="s">
        <v>13300</v>
      </c>
      <c r="C3605">
        <v>15052</v>
      </c>
      <c r="D3605">
        <f t="shared" si="56"/>
        <v>15052</v>
      </c>
    </row>
    <row r="3606" spans="1:4" ht="15" customHeight="1" x14ac:dyDescent="0.25">
      <c r="A3606" s="1" t="s">
        <v>5255</v>
      </c>
      <c r="B3606" s="1" t="s">
        <v>13299</v>
      </c>
      <c r="C3606">
        <v>19510</v>
      </c>
      <c r="D3606">
        <f t="shared" si="56"/>
        <v>19510</v>
      </c>
    </row>
    <row r="3607" spans="1:4" ht="15" customHeight="1" x14ac:dyDescent="0.25">
      <c r="A3607" s="1" t="s">
        <v>5254</v>
      </c>
      <c r="B3607" s="1" t="s">
        <v>13298</v>
      </c>
      <c r="C3607">
        <v>23778</v>
      </c>
      <c r="D3607">
        <f t="shared" si="56"/>
        <v>23778</v>
      </c>
    </row>
    <row r="3608" spans="1:4" ht="15" customHeight="1" x14ac:dyDescent="0.25">
      <c r="A3608" s="1" t="s">
        <v>5253</v>
      </c>
      <c r="B3608" s="1" t="s">
        <v>13297</v>
      </c>
      <c r="C3608">
        <v>34586</v>
      </c>
      <c r="D3608">
        <f t="shared" si="56"/>
        <v>34586</v>
      </c>
    </row>
    <row r="3609" spans="1:4" ht="15" customHeight="1" x14ac:dyDescent="0.25">
      <c r="A3609" s="1" t="s">
        <v>5252</v>
      </c>
      <c r="B3609" s="1" t="s">
        <v>13296</v>
      </c>
      <c r="C3609">
        <v>44676</v>
      </c>
      <c r="D3609">
        <f t="shared" si="56"/>
        <v>44676</v>
      </c>
    </row>
    <row r="3610" spans="1:4" ht="15" customHeight="1" x14ac:dyDescent="0.25">
      <c r="A3610" s="1" t="s">
        <v>5251</v>
      </c>
      <c r="B3610" s="1" t="s">
        <v>13295</v>
      </c>
      <c r="C3610">
        <v>55128</v>
      </c>
      <c r="D3610">
        <f t="shared" si="56"/>
        <v>55128</v>
      </c>
    </row>
    <row r="3611" spans="1:4" ht="15" customHeight="1" x14ac:dyDescent="0.25">
      <c r="A3611" s="1" t="s">
        <v>5250</v>
      </c>
      <c r="B3611" s="1" t="s">
        <v>13327</v>
      </c>
      <c r="C3611">
        <v>65645</v>
      </c>
      <c r="D3611">
        <f t="shared" si="56"/>
        <v>65645</v>
      </c>
    </row>
    <row r="3612" spans="1:4" ht="15" customHeight="1" x14ac:dyDescent="0.25">
      <c r="A3612" s="1" t="s">
        <v>5249</v>
      </c>
      <c r="B3612" s="1" t="s">
        <v>13326</v>
      </c>
      <c r="C3612">
        <v>81204</v>
      </c>
      <c r="D3612">
        <f t="shared" si="56"/>
        <v>81204</v>
      </c>
    </row>
    <row r="3613" spans="1:4" ht="15" customHeight="1" x14ac:dyDescent="0.25">
      <c r="A3613" s="1" t="s">
        <v>5248</v>
      </c>
      <c r="B3613" s="1" t="s">
        <v>13325</v>
      </c>
      <c r="C3613">
        <v>96584</v>
      </c>
      <c r="D3613">
        <f t="shared" si="56"/>
        <v>96584</v>
      </c>
    </row>
    <row r="3614" spans="1:4" ht="15" customHeight="1" x14ac:dyDescent="0.25">
      <c r="A3614" s="1" t="s">
        <v>5247</v>
      </c>
      <c r="B3614" s="1" t="s">
        <v>13324</v>
      </c>
      <c r="C3614">
        <v>105275</v>
      </c>
      <c r="D3614">
        <f t="shared" si="56"/>
        <v>105275</v>
      </c>
    </row>
    <row r="3615" spans="1:4" ht="15" customHeight="1" x14ac:dyDescent="0.25">
      <c r="A3615" s="1" t="s">
        <v>5246</v>
      </c>
      <c r="B3615" s="1" t="s">
        <v>13323</v>
      </c>
      <c r="C3615">
        <v>125576</v>
      </c>
      <c r="D3615">
        <f t="shared" si="56"/>
        <v>125576</v>
      </c>
    </row>
    <row r="3616" spans="1:4" ht="15" customHeight="1" x14ac:dyDescent="0.25">
      <c r="A3616" s="1" t="s">
        <v>5245</v>
      </c>
      <c r="B3616" s="1" t="s">
        <v>13322</v>
      </c>
      <c r="C3616">
        <v>163625</v>
      </c>
      <c r="D3616">
        <f t="shared" si="56"/>
        <v>163625</v>
      </c>
    </row>
    <row r="3617" spans="1:4" ht="15" customHeight="1" x14ac:dyDescent="0.25">
      <c r="A3617" s="1" t="s">
        <v>5244</v>
      </c>
      <c r="B3617" s="1" t="s">
        <v>13321</v>
      </c>
      <c r="C3617">
        <v>3283</v>
      </c>
      <c r="D3617">
        <f t="shared" si="56"/>
        <v>3283</v>
      </c>
    </row>
    <row r="3618" spans="1:4" ht="15" customHeight="1" x14ac:dyDescent="0.25">
      <c r="A3618" s="1" t="s">
        <v>5243</v>
      </c>
      <c r="B3618" s="1" t="s">
        <v>13320</v>
      </c>
      <c r="C3618">
        <v>3709</v>
      </c>
      <c r="D3618">
        <f t="shared" si="56"/>
        <v>3709</v>
      </c>
    </row>
    <row r="3619" spans="1:4" ht="15" customHeight="1" x14ac:dyDescent="0.25">
      <c r="A3619" s="1" t="s">
        <v>5242</v>
      </c>
      <c r="B3619" s="1" t="s">
        <v>13292</v>
      </c>
      <c r="C3619">
        <v>4280</v>
      </c>
      <c r="D3619">
        <f t="shared" si="56"/>
        <v>4280</v>
      </c>
    </row>
    <row r="3620" spans="1:4" ht="15" customHeight="1" x14ac:dyDescent="0.25">
      <c r="A3620" s="1" t="s">
        <v>5241</v>
      </c>
      <c r="B3620" s="1" t="s">
        <v>13291</v>
      </c>
      <c r="C3620">
        <v>4926</v>
      </c>
      <c r="D3620">
        <f t="shared" si="56"/>
        <v>4926</v>
      </c>
    </row>
    <row r="3621" spans="1:4" ht="15" customHeight="1" x14ac:dyDescent="0.25">
      <c r="A3621" s="1" t="s">
        <v>5240</v>
      </c>
      <c r="B3621" s="1" t="s">
        <v>13319</v>
      </c>
      <c r="C3621">
        <v>6078</v>
      </c>
      <c r="D3621">
        <f t="shared" si="56"/>
        <v>6078</v>
      </c>
    </row>
    <row r="3622" spans="1:4" ht="15" customHeight="1" x14ac:dyDescent="0.25">
      <c r="A3622" s="1" t="s">
        <v>5239</v>
      </c>
      <c r="B3622" s="1" t="s">
        <v>13289</v>
      </c>
      <c r="C3622">
        <v>7295</v>
      </c>
      <c r="D3622">
        <f t="shared" si="56"/>
        <v>7295</v>
      </c>
    </row>
    <row r="3623" spans="1:4" ht="15" customHeight="1" x14ac:dyDescent="0.25">
      <c r="A3623" s="1" t="s">
        <v>5238</v>
      </c>
      <c r="B3623" s="1" t="s">
        <v>13288</v>
      </c>
      <c r="C3623">
        <v>7901</v>
      </c>
      <c r="D3623">
        <f t="shared" si="56"/>
        <v>7901</v>
      </c>
    </row>
    <row r="3624" spans="1:4" ht="15" customHeight="1" x14ac:dyDescent="0.25">
      <c r="A3624" s="1" t="s">
        <v>5237</v>
      </c>
      <c r="B3624" s="1" t="s">
        <v>13287</v>
      </c>
      <c r="C3624">
        <v>9580</v>
      </c>
      <c r="D3624">
        <f t="shared" si="56"/>
        <v>9580</v>
      </c>
    </row>
    <row r="3625" spans="1:4" ht="15" customHeight="1" x14ac:dyDescent="0.25">
      <c r="A3625" s="1" t="s">
        <v>5236</v>
      </c>
      <c r="B3625" s="1" t="s">
        <v>13286</v>
      </c>
      <c r="C3625">
        <v>11634</v>
      </c>
      <c r="D3625">
        <f t="shared" si="56"/>
        <v>11634</v>
      </c>
    </row>
    <row r="3626" spans="1:4" ht="15" customHeight="1" x14ac:dyDescent="0.25">
      <c r="A3626" s="1" t="s">
        <v>5235</v>
      </c>
      <c r="B3626" s="1" t="s">
        <v>13285</v>
      </c>
      <c r="C3626">
        <v>14468</v>
      </c>
      <c r="D3626">
        <f t="shared" si="56"/>
        <v>14468</v>
      </c>
    </row>
    <row r="3627" spans="1:4" ht="15" customHeight="1" x14ac:dyDescent="0.25">
      <c r="A3627" s="1" t="s">
        <v>5234</v>
      </c>
      <c r="B3627" s="1" t="s">
        <v>13284</v>
      </c>
      <c r="C3627">
        <v>15052</v>
      </c>
      <c r="D3627">
        <f t="shared" si="56"/>
        <v>15052</v>
      </c>
    </row>
    <row r="3628" spans="1:4" ht="15" customHeight="1" x14ac:dyDescent="0.25">
      <c r="A3628" s="1" t="s">
        <v>5233</v>
      </c>
      <c r="B3628" s="1" t="s">
        <v>13318</v>
      </c>
      <c r="C3628">
        <v>19510</v>
      </c>
      <c r="D3628">
        <f t="shared" si="56"/>
        <v>19510</v>
      </c>
    </row>
    <row r="3629" spans="1:4" ht="15" customHeight="1" x14ac:dyDescent="0.25">
      <c r="A3629" s="1" t="s">
        <v>5232</v>
      </c>
      <c r="B3629" s="1" t="s">
        <v>13283</v>
      </c>
      <c r="C3629">
        <v>23778</v>
      </c>
      <c r="D3629">
        <f t="shared" si="56"/>
        <v>23778</v>
      </c>
    </row>
    <row r="3630" spans="1:4" ht="15" customHeight="1" x14ac:dyDescent="0.25">
      <c r="A3630" s="1" t="s">
        <v>5231</v>
      </c>
      <c r="B3630" s="1" t="s">
        <v>13282</v>
      </c>
      <c r="C3630">
        <v>34586</v>
      </c>
      <c r="D3630">
        <f t="shared" si="56"/>
        <v>34586</v>
      </c>
    </row>
    <row r="3631" spans="1:4" ht="15" customHeight="1" x14ac:dyDescent="0.25">
      <c r="A3631" s="1" t="s">
        <v>5230</v>
      </c>
      <c r="B3631" s="1" t="s">
        <v>13317</v>
      </c>
      <c r="C3631">
        <v>44676</v>
      </c>
      <c r="D3631">
        <f t="shared" si="56"/>
        <v>44676</v>
      </c>
    </row>
    <row r="3632" spans="1:4" ht="15" customHeight="1" x14ac:dyDescent="0.25">
      <c r="A3632" s="1" t="s">
        <v>5229</v>
      </c>
      <c r="B3632" s="1" t="s">
        <v>13281</v>
      </c>
      <c r="C3632">
        <v>55128</v>
      </c>
      <c r="D3632">
        <f t="shared" si="56"/>
        <v>55128</v>
      </c>
    </row>
    <row r="3633" spans="1:4" ht="15" customHeight="1" x14ac:dyDescent="0.25">
      <c r="A3633" s="1" t="s">
        <v>5228</v>
      </c>
      <c r="B3633" s="1" t="s">
        <v>13316</v>
      </c>
      <c r="C3633">
        <v>65645</v>
      </c>
      <c r="D3633">
        <f t="shared" si="56"/>
        <v>65645</v>
      </c>
    </row>
    <row r="3634" spans="1:4" ht="15" customHeight="1" x14ac:dyDescent="0.25">
      <c r="A3634" s="1" t="s">
        <v>5227</v>
      </c>
      <c r="B3634" s="1" t="s">
        <v>13315</v>
      </c>
      <c r="C3634">
        <v>81204</v>
      </c>
      <c r="D3634">
        <f t="shared" si="56"/>
        <v>81204</v>
      </c>
    </row>
    <row r="3635" spans="1:4" ht="15" customHeight="1" x14ac:dyDescent="0.25">
      <c r="A3635" s="1" t="s">
        <v>5226</v>
      </c>
      <c r="B3635" s="1" t="s">
        <v>13314</v>
      </c>
      <c r="C3635">
        <v>96584</v>
      </c>
      <c r="D3635">
        <f t="shared" si="56"/>
        <v>96584</v>
      </c>
    </row>
    <row r="3636" spans="1:4" ht="15" customHeight="1" x14ac:dyDescent="0.25">
      <c r="A3636" s="1" t="s">
        <v>5225</v>
      </c>
      <c r="B3636" s="1" t="s">
        <v>13313</v>
      </c>
      <c r="C3636">
        <v>105275</v>
      </c>
      <c r="D3636">
        <f t="shared" si="56"/>
        <v>105275</v>
      </c>
    </row>
    <row r="3637" spans="1:4" ht="15" customHeight="1" x14ac:dyDescent="0.25">
      <c r="A3637" s="1" t="s">
        <v>5224</v>
      </c>
      <c r="B3637" s="1" t="s">
        <v>13312</v>
      </c>
      <c r="C3637">
        <v>125576</v>
      </c>
      <c r="D3637">
        <f t="shared" si="56"/>
        <v>125576</v>
      </c>
    </row>
    <row r="3638" spans="1:4" ht="15" customHeight="1" x14ac:dyDescent="0.25">
      <c r="A3638" s="1" t="s">
        <v>5223</v>
      </c>
      <c r="B3638" s="1" t="s">
        <v>13311</v>
      </c>
      <c r="C3638">
        <v>163625</v>
      </c>
      <c r="D3638">
        <f t="shared" si="56"/>
        <v>163625</v>
      </c>
    </row>
    <row r="3639" spans="1:4" ht="15" customHeight="1" x14ac:dyDescent="0.25">
      <c r="A3639" s="1" t="s">
        <v>5222</v>
      </c>
      <c r="B3639" s="1" t="s">
        <v>13310</v>
      </c>
      <c r="C3639">
        <v>3283</v>
      </c>
      <c r="D3639">
        <f t="shared" si="56"/>
        <v>3283</v>
      </c>
    </row>
    <row r="3640" spans="1:4" ht="15" customHeight="1" x14ac:dyDescent="0.25">
      <c r="A3640" s="1" t="s">
        <v>5221</v>
      </c>
      <c r="B3640" s="1" t="s">
        <v>13309</v>
      </c>
      <c r="C3640">
        <v>3709</v>
      </c>
      <c r="D3640">
        <f t="shared" si="56"/>
        <v>3709</v>
      </c>
    </row>
    <row r="3641" spans="1:4" ht="15" customHeight="1" x14ac:dyDescent="0.25">
      <c r="A3641" s="1" t="s">
        <v>5220</v>
      </c>
      <c r="B3641" s="1" t="s">
        <v>13308</v>
      </c>
      <c r="C3641">
        <v>4104</v>
      </c>
      <c r="D3641">
        <f t="shared" si="56"/>
        <v>4104</v>
      </c>
    </row>
    <row r="3642" spans="1:4" ht="15" customHeight="1" x14ac:dyDescent="0.25">
      <c r="A3642" s="1" t="s">
        <v>5219</v>
      </c>
      <c r="B3642" s="1" t="s">
        <v>13307</v>
      </c>
      <c r="C3642">
        <v>4499</v>
      </c>
      <c r="D3642">
        <f t="shared" si="56"/>
        <v>4499</v>
      </c>
    </row>
    <row r="3643" spans="1:4" ht="15" customHeight="1" x14ac:dyDescent="0.25">
      <c r="A3643" s="1" t="s">
        <v>5218</v>
      </c>
      <c r="B3643" s="1" t="s">
        <v>13306</v>
      </c>
      <c r="C3643">
        <v>5885</v>
      </c>
      <c r="D3643">
        <f t="shared" si="56"/>
        <v>5885</v>
      </c>
    </row>
    <row r="3644" spans="1:4" ht="15" customHeight="1" x14ac:dyDescent="0.25">
      <c r="A3644" s="1" t="s">
        <v>5217</v>
      </c>
      <c r="B3644" s="1" t="s">
        <v>13305</v>
      </c>
      <c r="C3644">
        <v>7100</v>
      </c>
      <c r="D3644">
        <f t="shared" si="56"/>
        <v>7100</v>
      </c>
    </row>
    <row r="3645" spans="1:4" ht="15" customHeight="1" x14ac:dyDescent="0.25">
      <c r="A3645" s="1" t="s">
        <v>5216</v>
      </c>
      <c r="B3645" s="1" t="s">
        <v>13304</v>
      </c>
      <c r="C3645">
        <v>7477</v>
      </c>
      <c r="D3645">
        <f t="shared" si="56"/>
        <v>7477</v>
      </c>
    </row>
    <row r="3646" spans="1:4" ht="15" customHeight="1" x14ac:dyDescent="0.25">
      <c r="A3646" s="1" t="s">
        <v>5215</v>
      </c>
      <c r="B3646" s="1" t="s">
        <v>13303</v>
      </c>
      <c r="C3646">
        <v>9116</v>
      </c>
      <c r="D3646">
        <f t="shared" si="56"/>
        <v>9116</v>
      </c>
    </row>
    <row r="3647" spans="1:4" ht="15" customHeight="1" x14ac:dyDescent="0.25">
      <c r="A3647" s="1" t="s">
        <v>5214</v>
      </c>
      <c r="B3647" s="1" t="s">
        <v>13302</v>
      </c>
      <c r="C3647">
        <v>10819</v>
      </c>
      <c r="D3647">
        <f t="shared" si="56"/>
        <v>10819</v>
      </c>
    </row>
    <row r="3648" spans="1:4" ht="15" customHeight="1" x14ac:dyDescent="0.25">
      <c r="A3648" s="1" t="s">
        <v>5213</v>
      </c>
      <c r="B3648" s="1" t="s">
        <v>13301</v>
      </c>
      <c r="C3648">
        <v>12884</v>
      </c>
      <c r="D3648">
        <f t="shared" si="56"/>
        <v>12884</v>
      </c>
    </row>
    <row r="3649" spans="1:4" ht="15" customHeight="1" x14ac:dyDescent="0.25">
      <c r="A3649" s="1" t="s">
        <v>5212</v>
      </c>
      <c r="B3649" s="1" t="s">
        <v>13300</v>
      </c>
      <c r="C3649">
        <v>13615</v>
      </c>
      <c r="D3649">
        <f t="shared" si="56"/>
        <v>13615</v>
      </c>
    </row>
    <row r="3650" spans="1:4" ht="15" customHeight="1" x14ac:dyDescent="0.25">
      <c r="A3650" s="1" t="s">
        <v>5211</v>
      </c>
      <c r="B3650" s="1" t="s">
        <v>13299</v>
      </c>
      <c r="C3650">
        <v>18451</v>
      </c>
      <c r="D3650">
        <f t="shared" si="56"/>
        <v>18451</v>
      </c>
    </row>
    <row r="3651" spans="1:4" ht="15" customHeight="1" x14ac:dyDescent="0.25">
      <c r="A3651" s="1" t="s">
        <v>5210</v>
      </c>
      <c r="B3651" s="1" t="s">
        <v>13298</v>
      </c>
      <c r="C3651">
        <v>22368</v>
      </c>
      <c r="D3651">
        <f t="shared" si="56"/>
        <v>22368</v>
      </c>
    </row>
    <row r="3652" spans="1:4" ht="15" customHeight="1" x14ac:dyDescent="0.25">
      <c r="A3652" s="1" t="s">
        <v>5209</v>
      </c>
      <c r="B3652" s="1" t="s">
        <v>13297</v>
      </c>
      <c r="C3652">
        <v>32456</v>
      </c>
      <c r="D3652">
        <f t="shared" si="56"/>
        <v>32456</v>
      </c>
    </row>
    <row r="3653" spans="1:4" ht="15" customHeight="1" x14ac:dyDescent="0.25">
      <c r="A3653" s="1" t="s">
        <v>5208</v>
      </c>
      <c r="B3653" s="1" t="s">
        <v>13296</v>
      </c>
      <c r="C3653">
        <v>41880</v>
      </c>
      <c r="D3653">
        <f t="shared" si="56"/>
        <v>41880</v>
      </c>
    </row>
    <row r="3654" spans="1:4" ht="15" customHeight="1" x14ac:dyDescent="0.25">
      <c r="A3654" s="1" t="s">
        <v>5207</v>
      </c>
      <c r="B3654" s="1" t="s">
        <v>13295</v>
      </c>
      <c r="C3654">
        <v>51300</v>
      </c>
      <c r="D3654">
        <f t="shared" si="56"/>
        <v>51300</v>
      </c>
    </row>
    <row r="3655" spans="1:4" ht="15" customHeight="1" x14ac:dyDescent="0.25">
      <c r="A3655" s="1" t="s">
        <v>5206</v>
      </c>
      <c r="B3655" s="1" t="s">
        <v>13294</v>
      </c>
      <c r="C3655">
        <v>3283</v>
      </c>
      <c r="D3655">
        <f t="shared" ref="D3655:D3718" si="57">ROUND(C3655*(1-$B$3),0)</f>
        <v>3283</v>
      </c>
    </row>
    <row r="3656" spans="1:4" ht="15" customHeight="1" x14ac:dyDescent="0.25">
      <c r="A3656" s="1" t="s">
        <v>5205</v>
      </c>
      <c r="B3656" s="1" t="s">
        <v>13293</v>
      </c>
      <c r="C3656">
        <v>3709</v>
      </c>
      <c r="D3656">
        <f t="shared" si="57"/>
        <v>3709</v>
      </c>
    </row>
    <row r="3657" spans="1:4" ht="15" customHeight="1" x14ac:dyDescent="0.25">
      <c r="A3657" s="1" t="s">
        <v>5204</v>
      </c>
      <c r="B3657" s="1" t="s">
        <v>13292</v>
      </c>
      <c r="C3657">
        <v>4439</v>
      </c>
      <c r="D3657">
        <f t="shared" si="57"/>
        <v>4439</v>
      </c>
    </row>
    <row r="3658" spans="1:4" ht="15" customHeight="1" x14ac:dyDescent="0.25">
      <c r="A3658" s="1" t="s">
        <v>5203</v>
      </c>
      <c r="B3658" s="1" t="s">
        <v>13291</v>
      </c>
      <c r="C3658">
        <v>4499</v>
      </c>
      <c r="D3658">
        <f t="shared" si="57"/>
        <v>4499</v>
      </c>
    </row>
    <row r="3659" spans="1:4" ht="15" customHeight="1" x14ac:dyDescent="0.25">
      <c r="A3659" s="1" t="s">
        <v>5202</v>
      </c>
      <c r="B3659" s="1" t="s">
        <v>13290</v>
      </c>
      <c r="C3659">
        <v>5885</v>
      </c>
      <c r="D3659">
        <f t="shared" si="57"/>
        <v>5885</v>
      </c>
    </row>
    <row r="3660" spans="1:4" ht="15" customHeight="1" x14ac:dyDescent="0.25">
      <c r="A3660" s="1" t="s">
        <v>5201</v>
      </c>
      <c r="B3660" s="1" t="s">
        <v>13289</v>
      </c>
      <c r="C3660">
        <v>7100</v>
      </c>
      <c r="D3660">
        <f t="shared" si="57"/>
        <v>7100</v>
      </c>
    </row>
    <row r="3661" spans="1:4" ht="15" customHeight="1" x14ac:dyDescent="0.25">
      <c r="A3661" s="1" t="s">
        <v>5200</v>
      </c>
      <c r="B3661" s="1" t="s">
        <v>13288</v>
      </c>
      <c r="C3661">
        <v>7477</v>
      </c>
      <c r="D3661">
        <f t="shared" si="57"/>
        <v>7477</v>
      </c>
    </row>
    <row r="3662" spans="1:4" ht="15" customHeight="1" x14ac:dyDescent="0.25">
      <c r="A3662" s="1" t="s">
        <v>5199</v>
      </c>
      <c r="B3662" s="1" t="s">
        <v>13287</v>
      </c>
      <c r="C3662">
        <v>9116</v>
      </c>
      <c r="D3662">
        <f t="shared" si="57"/>
        <v>9116</v>
      </c>
    </row>
    <row r="3663" spans="1:4" ht="15" customHeight="1" x14ac:dyDescent="0.25">
      <c r="A3663" s="1" t="s">
        <v>5198</v>
      </c>
      <c r="B3663" s="1" t="s">
        <v>13286</v>
      </c>
      <c r="C3663">
        <v>10819</v>
      </c>
      <c r="D3663">
        <f t="shared" si="57"/>
        <v>10819</v>
      </c>
    </row>
    <row r="3664" spans="1:4" ht="15" customHeight="1" x14ac:dyDescent="0.25">
      <c r="A3664" s="1" t="s">
        <v>5197</v>
      </c>
      <c r="B3664" s="1" t="s">
        <v>13285</v>
      </c>
      <c r="C3664">
        <v>12884</v>
      </c>
      <c r="D3664">
        <f t="shared" si="57"/>
        <v>12884</v>
      </c>
    </row>
    <row r="3665" spans="1:4" ht="15" customHeight="1" x14ac:dyDescent="0.25">
      <c r="A3665" s="1" t="s">
        <v>5196</v>
      </c>
      <c r="B3665" s="1" t="s">
        <v>13284</v>
      </c>
      <c r="C3665">
        <v>13615</v>
      </c>
      <c r="D3665">
        <f t="shared" si="57"/>
        <v>13615</v>
      </c>
    </row>
    <row r="3666" spans="1:4" ht="15" customHeight="1" x14ac:dyDescent="0.25">
      <c r="A3666" s="1" t="s">
        <v>5195</v>
      </c>
      <c r="B3666" s="1" t="s">
        <v>13283</v>
      </c>
      <c r="C3666">
        <v>22368</v>
      </c>
      <c r="D3666">
        <f t="shared" si="57"/>
        <v>22368</v>
      </c>
    </row>
    <row r="3667" spans="1:4" ht="15" customHeight="1" x14ac:dyDescent="0.25">
      <c r="A3667" s="1" t="s">
        <v>5194</v>
      </c>
      <c r="B3667" s="1" t="s">
        <v>13282</v>
      </c>
      <c r="C3667">
        <v>32456</v>
      </c>
      <c r="D3667">
        <f t="shared" si="57"/>
        <v>32456</v>
      </c>
    </row>
    <row r="3668" spans="1:4" ht="15" customHeight="1" x14ac:dyDescent="0.25">
      <c r="A3668" s="1" t="s">
        <v>5193</v>
      </c>
      <c r="B3668" s="1" t="s">
        <v>13281</v>
      </c>
      <c r="C3668">
        <v>51300</v>
      </c>
      <c r="D3668">
        <f t="shared" si="57"/>
        <v>51300</v>
      </c>
    </row>
    <row r="3669" spans="1:4" ht="15" customHeight="1" x14ac:dyDescent="0.25">
      <c r="A3669" s="1" t="s">
        <v>5192</v>
      </c>
      <c r="B3669" s="1" t="s">
        <v>13280</v>
      </c>
      <c r="C3669">
        <v>4255</v>
      </c>
      <c r="D3669">
        <f t="shared" si="57"/>
        <v>4255</v>
      </c>
    </row>
    <row r="3670" spans="1:4" ht="15" customHeight="1" x14ac:dyDescent="0.25">
      <c r="A3670" s="1" t="s">
        <v>5191</v>
      </c>
      <c r="B3670" s="1" t="s">
        <v>13279</v>
      </c>
      <c r="C3670">
        <v>5958</v>
      </c>
      <c r="D3670">
        <f t="shared" si="57"/>
        <v>5958</v>
      </c>
    </row>
    <row r="3671" spans="1:4" ht="15" customHeight="1" x14ac:dyDescent="0.25">
      <c r="A3671" s="1" t="s">
        <v>5190</v>
      </c>
      <c r="B3671" s="1" t="s">
        <v>13278</v>
      </c>
      <c r="C3671">
        <v>7295</v>
      </c>
      <c r="D3671">
        <f t="shared" si="57"/>
        <v>7295</v>
      </c>
    </row>
    <row r="3672" spans="1:4" ht="15" customHeight="1" x14ac:dyDescent="0.25">
      <c r="A3672" s="1" t="s">
        <v>5189</v>
      </c>
      <c r="B3672" s="1" t="s">
        <v>13277</v>
      </c>
      <c r="C3672">
        <v>8510</v>
      </c>
      <c r="D3672">
        <f t="shared" si="57"/>
        <v>8510</v>
      </c>
    </row>
    <row r="3673" spans="1:4" ht="15" customHeight="1" x14ac:dyDescent="0.25">
      <c r="A3673" s="1" t="s">
        <v>5188</v>
      </c>
      <c r="B3673" s="1" t="s">
        <v>13276</v>
      </c>
      <c r="C3673">
        <v>9116</v>
      </c>
      <c r="D3673">
        <f t="shared" si="57"/>
        <v>9116</v>
      </c>
    </row>
    <row r="3674" spans="1:4" ht="15" customHeight="1" x14ac:dyDescent="0.25">
      <c r="A3674" s="1" t="s">
        <v>5187</v>
      </c>
      <c r="B3674" s="1" t="s">
        <v>13275</v>
      </c>
      <c r="C3674">
        <v>11305</v>
      </c>
      <c r="D3674">
        <f t="shared" si="57"/>
        <v>11305</v>
      </c>
    </row>
    <row r="3675" spans="1:4" ht="15" customHeight="1" x14ac:dyDescent="0.25">
      <c r="A3675" s="1" t="s">
        <v>5186</v>
      </c>
      <c r="B3675" s="1" t="s">
        <v>13274</v>
      </c>
      <c r="C3675">
        <v>13495</v>
      </c>
      <c r="D3675">
        <f t="shared" si="57"/>
        <v>13495</v>
      </c>
    </row>
    <row r="3676" spans="1:4" ht="15" customHeight="1" x14ac:dyDescent="0.25">
      <c r="A3676" s="1" t="s">
        <v>5185</v>
      </c>
      <c r="B3676" s="1" t="s">
        <v>13273</v>
      </c>
      <c r="C3676">
        <v>17019</v>
      </c>
      <c r="D3676">
        <f t="shared" si="57"/>
        <v>17019</v>
      </c>
    </row>
    <row r="3677" spans="1:4" ht="15" customHeight="1" x14ac:dyDescent="0.25">
      <c r="A3677" s="1" t="s">
        <v>5184</v>
      </c>
      <c r="B3677" s="1" t="s">
        <v>13272</v>
      </c>
      <c r="C3677">
        <v>27351</v>
      </c>
      <c r="D3677">
        <f t="shared" si="57"/>
        <v>27351</v>
      </c>
    </row>
    <row r="3678" spans="1:4" ht="15" customHeight="1" x14ac:dyDescent="0.25">
      <c r="A3678" s="1" t="s">
        <v>5183</v>
      </c>
      <c r="B3678" s="1" t="s">
        <v>13271</v>
      </c>
      <c r="C3678">
        <v>38656</v>
      </c>
      <c r="D3678">
        <f t="shared" si="57"/>
        <v>38656</v>
      </c>
    </row>
    <row r="3679" spans="1:4" ht="15" customHeight="1" x14ac:dyDescent="0.25">
      <c r="A3679" s="1" t="s">
        <v>5182</v>
      </c>
      <c r="B3679" s="1" t="s">
        <v>13270</v>
      </c>
      <c r="C3679">
        <v>60540</v>
      </c>
      <c r="D3679">
        <f t="shared" si="57"/>
        <v>60540</v>
      </c>
    </row>
    <row r="3680" spans="1:4" ht="15" customHeight="1" x14ac:dyDescent="0.25">
      <c r="A3680" s="1" t="s">
        <v>5181</v>
      </c>
      <c r="B3680" s="1" t="s">
        <v>13269</v>
      </c>
      <c r="C3680">
        <v>4255</v>
      </c>
      <c r="D3680">
        <f t="shared" si="57"/>
        <v>4255</v>
      </c>
    </row>
    <row r="3681" spans="1:4" ht="15" customHeight="1" x14ac:dyDescent="0.25">
      <c r="A3681" s="1" t="s">
        <v>5180</v>
      </c>
      <c r="B3681" s="1" t="s">
        <v>13268</v>
      </c>
      <c r="C3681">
        <v>5958</v>
      </c>
      <c r="D3681">
        <f t="shared" si="57"/>
        <v>5958</v>
      </c>
    </row>
    <row r="3682" spans="1:4" ht="15" customHeight="1" x14ac:dyDescent="0.25">
      <c r="A3682" s="1" t="s">
        <v>5179</v>
      </c>
      <c r="B3682" s="1" t="s">
        <v>13267</v>
      </c>
      <c r="C3682">
        <v>7295</v>
      </c>
      <c r="D3682">
        <f t="shared" si="57"/>
        <v>7295</v>
      </c>
    </row>
    <row r="3683" spans="1:4" ht="15" customHeight="1" x14ac:dyDescent="0.25">
      <c r="A3683" s="1" t="s">
        <v>5178</v>
      </c>
      <c r="B3683" s="1" t="s">
        <v>13266</v>
      </c>
      <c r="C3683">
        <v>8510</v>
      </c>
      <c r="D3683">
        <f t="shared" si="57"/>
        <v>8510</v>
      </c>
    </row>
    <row r="3684" spans="1:4" ht="15" customHeight="1" x14ac:dyDescent="0.25">
      <c r="A3684" s="1" t="s">
        <v>5177</v>
      </c>
      <c r="B3684" s="1" t="s">
        <v>13265</v>
      </c>
      <c r="C3684">
        <v>9116</v>
      </c>
      <c r="D3684">
        <f t="shared" si="57"/>
        <v>9116</v>
      </c>
    </row>
    <row r="3685" spans="1:4" ht="15" customHeight="1" x14ac:dyDescent="0.25">
      <c r="A3685" s="1" t="s">
        <v>5176</v>
      </c>
      <c r="B3685" s="1" t="s">
        <v>13264</v>
      </c>
      <c r="C3685">
        <v>11305</v>
      </c>
      <c r="D3685">
        <f t="shared" si="57"/>
        <v>11305</v>
      </c>
    </row>
    <row r="3686" spans="1:4" ht="15" customHeight="1" x14ac:dyDescent="0.25">
      <c r="A3686" s="1" t="s">
        <v>5175</v>
      </c>
      <c r="B3686" s="1" t="s">
        <v>13263</v>
      </c>
      <c r="C3686">
        <v>13495</v>
      </c>
      <c r="D3686">
        <f t="shared" si="57"/>
        <v>13495</v>
      </c>
    </row>
    <row r="3687" spans="1:4" ht="15" customHeight="1" x14ac:dyDescent="0.25">
      <c r="A3687" s="1" t="s">
        <v>5174</v>
      </c>
      <c r="B3687" s="1" t="s">
        <v>13262</v>
      </c>
      <c r="C3687">
        <v>17019</v>
      </c>
      <c r="D3687">
        <f t="shared" si="57"/>
        <v>17019</v>
      </c>
    </row>
    <row r="3688" spans="1:4" ht="15" customHeight="1" x14ac:dyDescent="0.25">
      <c r="A3688" s="1" t="s">
        <v>5173</v>
      </c>
      <c r="B3688" s="1" t="s">
        <v>13261</v>
      </c>
      <c r="C3688">
        <v>27351</v>
      </c>
      <c r="D3688">
        <f t="shared" si="57"/>
        <v>27351</v>
      </c>
    </row>
    <row r="3689" spans="1:4" ht="15" customHeight="1" x14ac:dyDescent="0.25">
      <c r="A3689" s="1" t="s">
        <v>5172</v>
      </c>
      <c r="B3689" s="1" t="s">
        <v>13260</v>
      </c>
      <c r="C3689">
        <v>38656</v>
      </c>
      <c r="D3689">
        <f t="shared" si="57"/>
        <v>38656</v>
      </c>
    </row>
    <row r="3690" spans="1:4" ht="15" customHeight="1" x14ac:dyDescent="0.25">
      <c r="A3690" s="1" t="s">
        <v>5171</v>
      </c>
      <c r="B3690" s="1" t="s">
        <v>13259</v>
      </c>
      <c r="C3690">
        <v>60540</v>
      </c>
      <c r="D3690">
        <f t="shared" si="57"/>
        <v>60540</v>
      </c>
    </row>
    <row r="3691" spans="1:4" ht="15" customHeight="1" x14ac:dyDescent="0.25">
      <c r="A3691" s="1" t="s">
        <v>5170</v>
      </c>
      <c r="B3691" s="1" t="s">
        <v>13258</v>
      </c>
      <c r="C3691">
        <v>4255</v>
      </c>
      <c r="D3691">
        <f t="shared" si="57"/>
        <v>4255</v>
      </c>
    </row>
    <row r="3692" spans="1:4" ht="15" customHeight="1" x14ac:dyDescent="0.25">
      <c r="A3692" s="1" t="s">
        <v>5169</v>
      </c>
      <c r="B3692" s="1" t="s">
        <v>13257</v>
      </c>
      <c r="C3692">
        <v>5958</v>
      </c>
      <c r="D3692">
        <f t="shared" si="57"/>
        <v>5958</v>
      </c>
    </row>
    <row r="3693" spans="1:4" ht="15" customHeight="1" x14ac:dyDescent="0.25">
      <c r="A3693" s="1" t="s">
        <v>5168</v>
      </c>
      <c r="B3693" s="1" t="s">
        <v>13256</v>
      </c>
      <c r="C3693">
        <v>7295</v>
      </c>
      <c r="D3693">
        <f t="shared" si="57"/>
        <v>7295</v>
      </c>
    </row>
    <row r="3694" spans="1:4" ht="15" customHeight="1" x14ac:dyDescent="0.25">
      <c r="A3694" s="1" t="s">
        <v>5167</v>
      </c>
      <c r="B3694" s="1" t="s">
        <v>13255</v>
      </c>
      <c r="C3694">
        <v>8510</v>
      </c>
      <c r="D3694">
        <f t="shared" si="57"/>
        <v>8510</v>
      </c>
    </row>
    <row r="3695" spans="1:4" ht="15" customHeight="1" x14ac:dyDescent="0.25">
      <c r="A3695" s="1" t="s">
        <v>5166</v>
      </c>
      <c r="B3695" s="1" t="s">
        <v>13254</v>
      </c>
      <c r="C3695">
        <v>9116</v>
      </c>
      <c r="D3695">
        <f t="shared" si="57"/>
        <v>9116</v>
      </c>
    </row>
    <row r="3696" spans="1:4" ht="15" customHeight="1" x14ac:dyDescent="0.25">
      <c r="A3696" s="1" t="s">
        <v>5165</v>
      </c>
      <c r="B3696" s="1" t="s">
        <v>13253</v>
      </c>
      <c r="C3696">
        <v>11305</v>
      </c>
      <c r="D3696">
        <f t="shared" si="57"/>
        <v>11305</v>
      </c>
    </row>
    <row r="3697" spans="1:4" ht="15" customHeight="1" x14ac:dyDescent="0.25">
      <c r="A3697" s="1" t="s">
        <v>5164</v>
      </c>
      <c r="B3697" s="1" t="s">
        <v>13252</v>
      </c>
      <c r="C3697">
        <v>13495</v>
      </c>
      <c r="D3697">
        <f t="shared" si="57"/>
        <v>13495</v>
      </c>
    </row>
    <row r="3698" spans="1:4" ht="15" customHeight="1" x14ac:dyDescent="0.25">
      <c r="A3698" s="1" t="s">
        <v>5163</v>
      </c>
      <c r="B3698" s="1" t="s">
        <v>13251</v>
      </c>
      <c r="C3698">
        <v>17019</v>
      </c>
      <c r="D3698">
        <f t="shared" si="57"/>
        <v>17019</v>
      </c>
    </row>
    <row r="3699" spans="1:4" ht="15" customHeight="1" x14ac:dyDescent="0.25">
      <c r="A3699" s="1" t="s">
        <v>5162</v>
      </c>
      <c r="B3699" s="1" t="s">
        <v>13250</v>
      </c>
      <c r="C3699">
        <v>27351</v>
      </c>
      <c r="D3699">
        <f t="shared" si="57"/>
        <v>27351</v>
      </c>
    </row>
    <row r="3700" spans="1:4" ht="15" customHeight="1" x14ac:dyDescent="0.25">
      <c r="A3700" s="1" t="s">
        <v>5161</v>
      </c>
      <c r="B3700" s="1" t="s">
        <v>13249</v>
      </c>
      <c r="C3700">
        <v>38656</v>
      </c>
      <c r="D3700">
        <f t="shared" si="57"/>
        <v>38656</v>
      </c>
    </row>
    <row r="3701" spans="1:4" ht="15" customHeight="1" x14ac:dyDescent="0.25">
      <c r="A3701" s="1" t="s">
        <v>5160</v>
      </c>
      <c r="B3701" s="1" t="s">
        <v>13248</v>
      </c>
      <c r="C3701">
        <v>60540</v>
      </c>
      <c r="D3701">
        <f t="shared" si="57"/>
        <v>60540</v>
      </c>
    </row>
    <row r="3702" spans="1:4" ht="15" customHeight="1" x14ac:dyDescent="0.25">
      <c r="A3702" s="1" t="s">
        <v>5159</v>
      </c>
      <c r="B3702" s="1" t="s">
        <v>13247</v>
      </c>
      <c r="C3702">
        <v>4255</v>
      </c>
      <c r="D3702">
        <f t="shared" si="57"/>
        <v>4255</v>
      </c>
    </row>
    <row r="3703" spans="1:4" ht="15" customHeight="1" x14ac:dyDescent="0.25">
      <c r="A3703" s="1" t="s">
        <v>5158</v>
      </c>
      <c r="B3703" s="1" t="s">
        <v>13246</v>
      </c>
      <c r="C3703">
        <v>5958</v>
      </c>
      <c r="D3703">
        <f t="shared" si="57"/>
        <v>5958</v>
      </c>
    </row>
    <row r="3704" spans="1:4" ht="15" customHeight="1" x14ac:dyDescent="0.25">
      <c r="A3704" s="1" t="s">
        <v>5157</v>
      </c>
      <c r="B3704" s="1" t="s">
        <v>13245</v>
      </c>
      <c r="C3704">
        <v>7295</v>
      </c>
      <c r="D3704">
        <f t="shared" si="57"/>
        <v>7295</v>
      </c>
    </row>
    <row r="3705" spans="1:4" ht="15" customHeight="1" x14ac:dyDescent="0.25">
      <c r="A3705" s="1" t="s">
        <v>5156</v>
      </c>
      <c r="B3705" s="1" t="s">
        <v>13244</v>
      </c>
      <c r="C3705">
        <v>8510</v>
      </c>
      <c r="D3705">
        <f t="shared" si="57"/>
        <v>8510</v>
      </c>
    </row>
    <row r="3706" spans="1:4" ht="15" customHeight="1" x14ac:dyDescent="0.25">
      <c r="A3706" s="1" t="s">
        <v>5155</v>
      </c>
      <c r="B3706" s="1" t="s">
        <v>13243</v>
      </c>
      <c r="C3706">
        <v>9116</v>
      </c>
      <c r="D3706">
        <f t="shared" si="57"/>
        <v>9116</v>
      </c>
    </row>
    <row r="3707" spans="1:4" ht="15" customHeight="1" x14ac:dyDescent="0.25">
      <c r="A3707" s="1" t="s">
        <v>5154</v>
      </c>
      <c r="B3707" s="1" t="s">
        <v>13242</v>
      </c>
      <c r="C3707">
        <v>11305</v>
      </c>
      <c r="D3707">
        <f t="shared" si="57"/>
        <v>11305</v>
      </c>
    </row>
    <row r="3708" spans="1:4" ht="15" customHeight="1" x14ac:dyDescent="0.25">
      <c r="A3708" s="1" t="s">
        <v>5153</v>
      </c>
      <c r="B3708" s="1" t="s">
        <v>13241</v>
      </c>
      <c r="C3708">
        <v>13495</v>
      </c>
      <c r="D3708">
        <f t="shared" si="57"/>
        <v>13495</v>
      </c>
    </row>
    <row r="3709" spans="1:4" ht="15" customHeight="1" x14ac:dyDescent="0.25">
      <c r="A3709" s="1" t="s">
        <v>5152</v>
      </c>
      <c r="B3709" s="1" t="s">
        <v>13240</v>
      </c>
      <c r="C3709">
        <v>17019</v>
      </c>
      <c r="D3709">
        <f t="shared" si="57"/>
        <v>17019</v>
      </c>
    </row>
    <row r="3710" spans="1:4" ht="15" customHeight="1" x14ac:dyDescent="0.25">
      <c r="A3710" s="1" t="s">
        <v>5151</v>
      </c>
      <c r="B3710" s="1" t="s">
        <v>13239</v>
      </c>
      <c r="C3710">
        <v>27351</v>
      </c>
      <c r="D3710">
        <f t="shared" si="57"/>
        <v>27351</v>
      </c>
    </row>
    <row r="3711" spans="1:4" ht="15" customHeight="1" x14ac:dyDescent="0.25">
      <c r="A3711" s="1" t="s">
        <v>5150</v>
      </c>
      <c r="B3711" s="1" t="s">
        <v>13238</v>
      </c>
      <c r="C3711">
        <v>38656</v>
      </c>
      <c r="D3711">
        <f t="shared" si="57"/>
        <v>38656</v>
      </c>
    </row>
    <row r="3712" spans="1:4" ht="15" customHeight="1" x14ac:dyDescent="0.25">
      <c r="A3712" s="1" t="s">
        <v>5149</v>
      </c>
      <c r="B3712" s="1" t="s">
        <v>13237</v>
      </c>
      <c r="C3712">
        <v>60540</v>
      </c>
      <c r="D3712">
        <f t="shared" si="57"/>
        <v>60540</v>
      </c>
    </row>
    <row r="3713" spans="1:4" ht="15" customHeight="1" x14ac:dyDescent="0.25">
      <c r="A3713" s="1" t="s">
        <v>5148</v>
      </c>
      <c r="B3713" s="1" t="s">
        <v>13236</v>
      </c>
      <c r="C3713">
        <v>4841</v>
      </c>
      <c r="D3713">
        <f t="shared" si="57"/>
        <v>4841</v>
      </c>
    </row>
    <row r="3714" spans="1:4" ht="15" customHeight="1" x14ac:dyDescent="0.25">
      <c r="A3714" s="1" t="s">
        <v>5147</v>
      </c>
      <c r="B3714" s="1" t="s">
        <v>13235</v>
      </c>
      <c r="C3714">
        <v>5014</v>
      </c>
      <c r="D3714">
        <f t="shared" si="57"/>
        <v>5014</v>
      </c>
    </row>
    <row r="3715" spans="1:4" ht="15" customHeight="1" x14ac:dyDescent="0.25">
      <c r="A3715" s="1" t="s">
        <v>5146</v>
      </c>
      <c r="B3715" s="1" t="s">
        <v>13234</v>
      </c>
      <c r="C3715">
        <v>5224</v>
      </c>
      <c r="D3715">
        <f t="shared" si="57"/>
        <v>5224</v>
      </c>
    </row>
    <row r="3716" spans="1:4" ht="15" customHeight="1" x14ac:dyDescent="0.25">
      <c r="A3716" s="1" t="s">
        <v>5145</v>
      </c>
      <c r="B3716" s="1" t="s">
        <v>13233</v>
      </c>
      <c r="C3716">
        <v>5473</v>
      </c>
      <c r="D3716">
        <f t="shared" si="57"/>
        <v>5473</v>
      </c>
    </row>
    <row r="3717" spans="1:4" ht="15" customHeight="1" x14ac:dyDescent="0.25">
      <c r="A3717" s="1" t="s">
        <v>5144</v>
      </c>
      <c r="B3717" s="1" t="s">
        <v>13232</v>
      </c>
      <c r="C3717">
        <v>5861</v>
      </c>
      <c r="D3717">
        <f t="shared" si="57"/>
        <v>5861</v>
      </c>
    </row>
    <row r="3718" spans="1:4" ht="15" customHeight="1" x14ac:dyDescent="0.25">
      <c r="A3718" s="1" t="s">
        <v>5143</v>
      </c>
      <c r="B3718" s="1" t="s">
        <v>13231</v>
      </c>
      <c r="C3718">
        <v>6320</v>
      </c>
      <c r="D3718">
        <f t="shared" si="57"/>
        <v>6320</v>
      </c>
    </row>
    <row r="3719" spans="1:4" ht="15" customHeight="1" x14ac:dyDescent="0.25">
      <c r="A3719" s="1" t="s">
        <v>5142</v>
      </c>
      <c r="B3719" s="1" t="s">
        <v>13230</v>
      </c>
      <c r="C3719">
        <v>8200</v>
      </c>
      <c r="D3719">
        <f t="shared" ref="D3719:D3782" si="58">ROUND(C3719*(1-$B$3),0)</f>
        <v>8200</v>
      </c>
    </row>
    <row r="3720" spans="1:4" ht="15" customHeight="1" x14ac:dyDescent="0.25">
      <c r="A3720" s="1" t="s">
        <v>5141</v>
      </c>
      <c r="B3720" s="1" t="s">
        <v>13229</v>
      </c>
      <c r="C3720">
        <v>9005</v>
      </c>
      <c r="D3720">
        <f t="shared" si="58"/>
        <v>9005</v>
      </c>
    </row>
    <row r="3721" spans="1:4" ht="15" customHeight="1" x14ac:dyDescent="0.25">
      <c r="A3721" s="1" t="s">
        <v>5140</v>
      </c>
      <c r="B3721" s="1" t="s">
        <v>13228</v>
      </c>
      <c r="C3721">
        <v>10168</v>
      </c>
      <c r="D3721">
        <f t="shared" si="58"/>
        <v>10168</v>
      </c>
    </row>
    <row r="3722" spans="1:4" ht="15" customHeight="1" x14ac:dyDescent="0.25">
      <c r="A3722" s="1" t="s">
        <v>5139</v>
      </c>
      <c r="B3722" s="1" t="s">
        <v>13227</v>
      </c>
      <c r="C3722">
        <v>10763</v>
      </c>
      <c r="D3722">
        <f t="shared" si="58"/>
        <v>10763</v>
      </c>
    </row>
    <row r="3723" spans="1:4" ht="15" customHeight="1" x14ac:dyDescent="0.25">
      <c r="A3723" s="1" t="s">
        <v>5138</v>
      </c>
      <c r="B3723" s="1" t="s">
        <v>13226</v>
      </c>
      <c r="C3723">
        <v>4841</v>
      </c>
      <c r="D3723">
        <f t="shared" si="58"/>
        <v>4841</v>
      </c>
    </row>
    <row r="3724" spans="1:4" ht="15" customHeight="1" x14ac:dyDescent="0.25">
      <c r="A3724" s="1" t="s">
        <v>5137</v>
      </c>
      <c r="B3724" s="1" t="s">
        <v>13225</v>
      </c>
      <c r="C3724">
        <v>5014</v>
      </c>
      <c r="D3724">
        <f t="shared" si="58"/>
        <v>5014</v>
      </c>
    </row>
    <row r="3725" spans="1:4" ht="15" customHeight="1" x14ac:dyDescent="0.25">
      <c r="A3725" s="1" t="s">
        <v>5136</v>
      </c>
      <c r="B3725" s="1" t="s">
        <v>13224</v>
      </c>
      <c r="C3725">
        <v>5224</v>
      </c>
      <c r="D3725">
        <f t="shared" si="58"/>
        <v>5224</v>
      </c>
    </row>
    <row r="3726" spans="1:4" ht="15" customHeight="1" x14ac:dyDescent="0.25">
      <c r="A3726" s="1" t="s">
        <v>5135</v>
      </c>
      <c r="B3726" s="1" t="s">
        <v>13223</v>
      </c>
      <c r="C3726">
        <v>5473</v>
      </c>
      <c r="D3726">
        <f t="shared" si="58"/>
        <v>5473</v>
      </c>
    </row>
    <row r="3727" spans="1:4" ht="15" customHeight="1" x14ac:dyDescent="0.25">
      <c r="A3727" s="1" t="s">
        <v>5134</v>
      </c>
      <c r="B3727" s="1" t="s">
        <v>13222</v>
      </c>
      <c r="C3727">
        <v>5861</v>
      </c>
      <c r="D3727">
        <f t="shared" si="58"/>
        <v>5861</v>
      </c>
    </row>
    <row r="3728" spans="1:4" ht="15" customHeight="1" x14ac:dyDescent="0.25">
      <c r="A3728" s="1" t="s">
        <v>5133</v>
      </c>
      <c r="B3728" s="1" t="s">
        <v>13221</v>
      </c>
      <c r="C3728">
        <v>6320</v>
      </c>
      <c r="D3728">
        <f t="shared" si="58"/>
        <v>6320</v>
      </c>
    </row>
    <row r="3729" spans="1:4" ht="15" customHeight="1" x14ac:dyDescent="0.25">
      <c r="A3729" s="1" t="s">
        <v>5132</v>
      </c>
      <c r="B3729" s="1" t="s">
        <v>13220</v>
      </c>
      <c r="C3729">
        <v>8200</v>
      </c>
      <c r="D3729">
        <f t="shared" si="58"/>
        <v>8200</v>
      </c>
    </row>
    <row r="3730" spans="1:4" ht="15" customHeight="1" x14ac:dyDescent="0.25">
      <c r="A3730" s="1" t="s">
        <v>5131</v>
      </c>
      <c r="B3730" s="1" t="s">
        <v>13219</v>
      </c>
      <c r="C3730">
        <v>9005</v>
      </c>
      <c r="D3730">
        <f t="shared" si="58"/>
        <v>9005</v>
      </c>
    </row>
    <row r="3731" spans="1:4" ht="15" customHeight="1" x14ac:dyDescent="0.25">
      <c r="A3731" s="1" t="s">
        <v>5130</v>
      </c>
      <c r="B3731" s="1" t="s">
        <v>13218</v>
      </c>
      <c r="C3731">
        <v>10168</v>
      </c>
      <c r="D3731">
        <f t="shared" si="58"/>
        <v>10168</v>
      </c>
    </row>
    <row r="3732" spans="1:4" ht="15" customHeight="1" x14ac:dyDescent="0.25">
      <c r="A3732" s="1" t="s">
        <v>5129</v>
      </c>
      <c r="B3732" s="1" t="s">
        <v>13217</v>
      </c>
      <c r="C3732">
        <v>10763</v>
      </c>
      <c r="D3732">
        <f t="shared" si="58"/>
        <v>10763</v>
      </c>
    </row>
    <row r="3733" spans="1:4" ht="15" customHeight="1" x14ac:dyDescent="0.25">
      <c r="A3733" s="1" t="s">
        <v>5128</v>
      </c>
      <c r="B3733" s="1" t="s">
        <v>13216</v>
      </c>
      <c r="C3733">
        <v>4841</v>
      </c>
      <c r="D3733">
        <f t="shared" si="58"/>
        <v>4841</v>
      </c>
    </row>
    <row r="3734" spans="1:4" ht="15" customHeight="1" x14ac:dyDescent="0.25">
      <c r="A3734" s="1" t="s">
        <v>5127</v>
      </c>
      <c r="B3734" s="1" t="s">
        <v>13215</v>
      </c>
      <c r="C3734">
        <v>5014</v>
      </c>
      <c r="D3734">
        <f t="shared" si="58"/>
        <v>5014</v>
      </c>
    </row>
    <row r="3735" spans="1:4" ht="15" customHeight="1" x14ac:dyDescent="0.25">
      <c r="A3735" s="1" t="s">
        <v>5126</v>
      </c>
      <c r="B3735" s="1" t="s">
        <v>13214</v>
      </c>
      <c r="C3735">
        <v>5224</v>
      </c>
      <c r="D3735">
        <f t="shared" si="58"/>
        <v>5224</v>
      </c>
    </row>
    <row r="3736" spans="1:4" ht="15" customHeight="1" x14ac:dyDescent="0.25">
      <c r="A3736" s="1" t="s">
        <v>5125</v>
      </c>
      <c r="B3736" s="1" t="s">
        <v>13213</v>
      </c>
      <c r="C3736">
        <v>5473</v>
      </c>
      <c r="D3736">
        <f t="shared" si="58"/>
        <v>5473</v>
      </c>
    </row>
    <row r="3737" spans="1:4" ht="15" customHeight="1" x14ac:dyDescent="0.25">
      <c r="A3737" s="1" t="s">
        <v>5124</v>
      </c>
      <c r="B3737" s="1" t="s">
        <v>13212</v>
      </c>
      <c r="C3737">
        <v>5861</v>
      </c>
      <c r="D3737">
        <f t="shared" si="58"/>
        <v>5861</v>
      </c>
    </row>
    <row r="3738" spans="1:4" ht="15" customHeight="1" x14ac:dyDescent="0.25">
      <c r="A3738" s="1" t="s">
        <v>5123</v>
      </c>
      <c r="B3738" s="1" t="s">
        <v>13211</v>
      </c>
      <c r="C3738">
        <v>6320</v>
      </c>
      <c r="D3738">
        <f t="shared" si="58"/>
        <v>6320</v>
      </c>
    </row>
    <row r="3739" spans="1:4" ht="15" customHeight="1" x14ac:dyDescent="0.25">
      <c r="A3739" s="1" t="s">
        <v>5122</v>
      </c>
      <c r="B3739" s="1" t="s">
        <v>13210</v>
      </c>
      <c r="C3739">
        <v>8200</v>
      </c>
      <c r="D3739">
        <f t="shared" si="58"/>
        <v>8200</v>
      </c>
    </row>
    <row r="3740" spans="1:4" ht="15" customHeight="1" x14ac:dyDescent="0.25">
      <c r="A3740" s="1" t="s">
        <v>5121</v>
      </c>
      <c r="B3740" s="1" t="s">
        <v>13209</v>
      </c>
      <c r="C3740">
        <v>9005</v>
      </c>
      <c r="D3740">
        <f t="shared" si="58"/>
        <v>9005</v>
      </c>
    </row>
    <row r="3741" spans="1:4" ht="15" customHeight="1" x14ac:dyDescent="0.25">
      <c r="A3741" s="1" t="s">
        <v>5120</v>
      </c>
      <c r="B3741" s="1" t="s">
        <v>13208</v>
      </c>
      <c r="C3741">
        <v>10168</v>
      </c>
      <c r="D3741">
        <f t="shared" si="58"/>
        <v>10168</v>
      </c>
    </row>
    <row r="3742" spans="1:4" ht="15" customHeight="1" x14ac:dyDescent="0.25">
      <c r="A3742" s="1" t="s">
        <v>5119</v>
      </c>
      <c r="B3742" s="1" t="s">
        <v>13207</v>
      </c>
      <c r="C3742">
        <v>10763</v>
      </c>
      <c r="D3742">
        <f t="shared" si="58"/>
        <v>10763</v>
      </c>
    </row>
    <row r="3743" spans="1:4" ht="15" customHeight="1" x14ac:dyDescent="0.25">
      <c r="A3743" s="1" t="s">
        <v>5118</v>
      </c>
      <c r="B3743" s="1" t="s">
        <v>13206</v>
      </c>
      <c r="C3743">
        <v>4841</v>
      </c>
      <c r="D3743">
        <f t="shared" si="58"/>
        <v>4841</v>
      </c>
    </row>
    <row r="3744" spans="1:4" ht="15" customHeight="1" x14ac:dyDescent="0.25">
      <c r="A3744" s="1" t="s">
        <v>5117</v>
      </c>
      <c r="B3744" s="1" t="s">
        <v>13205</v>
      </c>
      <c r="C3744">
        <v>5014</v>
      </c>
      <c r="D3744">
        <f t="shared" si="58"/>
        <v>5014</v>
      </c>
    </row>
    <row r="3745" spans="1:4" ht="15" customHeight="1" x14ac:dyDescent="0.25">
      <c r="A3745" s="1" t="s">
        <v>5116</v>
      </c>
      <c r="B3745" s="1" t="s">
        <v>13204</v>
      </c>
      <c r="C3745">
        <v>5224</v>
      </c>
      <c r="D3745">
        <f t="shared" si="58"/>
        <v>5224</v>
      </c>
    </row>
    <row r="3746" spans="1:4" ht="15" customHeight="1" x14ac:dyDescent="0.25">
      <c r="A3746" s="1" t="s">
        <v>5115</v>
      </c>
      <c r="B3746" s="1" t="s">
        <v>13203</v>
      </c>
      <c r="C3746">
        <v>5473</v>
      </c>
      <c r="D3746">
        <f t="shared" si="58"/>
        <v>5473</v>
      </c>
    </row>
    <row r="3747" spans="1:4" ht="15" customHeight="1" x14ac:dyDescent="0.25">
      <c r="A3747" s="1" t="s">
        <v>5114</v>
      </c>
      <c r="B3747" s="1" t="s">
        <v>13202</v>
      </c>
      <c r="C3747">
        <v>5861</v>
      </c>
      <c r="D3747">
        <f t="shared" si="58"/>
        <v>5861</v>
      </c>
    </row>
    <row r="3748" spans="1:4" ht="15" customHeight="1" x14ac:dyDescent="0.25">
      <c r="A3748" s="1" t="s">
        <v>5113</v>
      </c>
      <c r="B3748" s="1" t="s">
        <v>13201</v>
      </c>
      <c r="C3748">
        <v>6320</v>
      </c>
      <c r="D3748">
        <f t="shared" si="58"/>
        <v>6320</v>
      </c>
    </row>
    <row r="3749" spans="1:4" ht="15" customHeight="1" x14ac:dyDescent="0.25">
      <c r="A3749" s="1" t="s">
        <v>5112</v>
      </c>
      <c r="B3749" s="1" t="s">
        <v>13200</v>
      </c>
      <c r="C3749">
        <v>8200</v>
      </c>
      <c r="D3749">
        <f t="shared" si="58"/>
        <v>8200</v>
      </c>
    </row>
    <row r="3750" spans="1:4" ht="15" customHeight="1" x14ac:dyDescent="0.25">
      <c r="A3750" s="1" t="s">
        <v>5111</v>
      </c>
      <c r="B3750" s="1" t="s">
        <v>13199</v>
      </c>
      <c r="C3750">
        <v>9005</v>
      </c>
      <c r="D3750">
        <f t="shared" si="58"/>
        <v>9005</v>
      </c>
    </row>
    <row r="3751" spans="1:4" ht="15" customHeight="1" x14ac:dyDescent="0.25">
      <c r="A3751" s="1" t="s">
        <v>5110</v>
      </c>
      <c r="B3751" s="1" t="s">
        <v>13198</v>
      </c>
      <c r="C3751">
        <v>10168</v>
      </c>
      <c r="D3751">
        <f t="shared" si="58"/>
        <v>10168</v>
      </c>
    </row>
    <row r="3752" spans="1:4" ht="15" customHeight="1" x14ac:dyDescent="0.25">
      <c r="A3752" s="1" t="s">
        <v>5109</v>
      </c>
      <c r="B3752" s="1" t="s">
        <v>13197</v>
      </c>
      <c r="C3752">
        <v>10763</v>
      </c>
      <c r="D3752">
        <f t="shared" si="58"/>
        <v>10763</v>
      </c>
    </row>
    <row r="3753" spans="1:4" ht="15" customHeight="1" x14ac:dyDescent="0.25">
      <c r="A3753" s="1" t="s">
        <v>5108</v>
      </c>
      <c r="B3753" s="1" t="s">
        <v>13196</v>
      </c>
      <c r="C3753">
        <v>4186</v>
      </c>
      <c r="D3753">
        <f t="shared" si="58"/>
        <v>4186</v>
      </c>
    </row>
    <row r="3754" spans="1:4" ht="15" customHeight="1" x14ac:dyDescent="0.25">
      <c r="A3754" s="1" t="s">
        <v>5107</v>
      </c>
      <c r="B3754" s="1" t="s">
        <v>13195</v>
      </c>
      <c r="C3754">
        <v>4358</v>
      </c>
      <c r="D3754">
        <f t="shared" si="58"/>
        <v>4358</v>
      </c>
    </row>
    <row r="3755" spans="1:4" ht="15" customHeight="1" x14ac:dyDescent="0.25">
      <c r="A3755" s="1" t="s">
        <v>5106</v>
      </c>
      <c r="B3755" s="1" t="s">
        <v>13194</v>
      </c>
      <c r="C3755">
        <v>4568</v>
      </c>
      <c r="D3755">
        <f t="shared" si="58"/>
        <v>4568</v>
      </c>
    </row>
    <row r="3756" spans="1:4" ht="15" customHeight="1" x14ac:dyDescent="0.25">
      <c r="A3756" s="1" t="s">
        <v>5105</v>
      </c>
      <c r="B3756" s="1" t="s">
        <v>13193</v>
      </c>
      <c r="C3756">
        <v>4799</v>
      </c>
      <c r="D3756">
        <f t="shared" si="58"/>
        <v>4799</v>
      </c>
    </row>
    <row r="3757" spans="1:4" ht="15" customHeight="1" x14ac:dyDescent="0.25">
      <c r="A3757" s="1" t="s">
        <v>5104</v>
      </c>
      <c r="B3757" s="1" t="s">
        <v>13192</v>
      </c>
      <c r="C3757">
        <v>5168</v>
      </c>
      <c r="D3757">
        <f t="shared" si="58"/>
        <v>5168</v>
      </c>
    </row>
    <row r="3758" spans="1:4" ht="15" customHeight="1" x14ac:dyDescent="0.25">
      <c r="A3758" s="1" t="s">
        <v>5103</v>
      </c>
      <c r="B3758" s="1" t="s">
        <v>13191</v>
      </c>
      <c r="C3758">
        <v>5627</v>
      </c>
      <c r="D3758">
        <f t="shared" si="58"/>
        <v>5627</v>
      </c>
    </row>
    <row r="3759" spans="1:4" ht="15" customHeight="1" x14ac:dyDescent="0.25">
      <c r="A3759" s="1" t="s">
        <v>5102</v>
      </c>
      <c r="B3759" s="1" t="s">
        <v>13190</v>
      </c>
      <c r="C3759">
        <v>7453</v>
      </c>
      <c r="D3759">
        <f t="shared" si="58"/>
        <v>7453</v>
      </c>
    </row>
    <row r="3760" spans="1:4" ht="15" customHeight="1" x14ac:dyDescent="0.25">
      <c r="A3760" s="1" t="s">
        <v>5101</v>
      </c>
      <c r="B3760" s="1" t="s">
        <v>13189</v>
      </c>
      <c r="C3760">
        <v>8235</v>
      </c>
      <c r="D3760">
        <f t="shared" si="58"/>
        <v>8235</v>
      </c>
    </row>
    <row r="3761" spans="1:4" ht="15" customHeight="1" x14ac:dyDescent="0.25">
      <c r="A3761" s="1" t="s">
        <v>5100</v>
      </c>
      <c r="B3761" s="1" t="s">
        <v>13188</v>
      </c>
      <c r="C3761">
        <v>9373</v>
      </c>
      <c r="D3761">
        <f t="shared" si="58"/>
        <v>9373</v>
      </c>
    </row>
    <row r="3762" spans="1:4" ht="15" customHeight="1" x14ac:dyDescent="0.25">
      <c r="A3762" s="1" t="s">
        <v>5099</v>
      </c>
      <c r="B3762" s="1" t="s">
        <v>13187</v>
      </c>
      <c r="C3762">
        <v>9761</v>
      </c>
      <c r="D3762">
        <f t="shared" si="58"/>
        <v>9761</v>
      </c>
    </row>
    <row r="3763" spans="1:4" ht="15" customHeight="1" x14ac:dyDescent="0.25">
      <c r="A3763" s="1" t="s">
        <v>5098</v>
      </c>
      <c r="B3763" s="1" t="s">
        <v>13186</v>
      </c>
      <c r="C3763">
        <v>4186</v>
      </c>
      <c r="D3763">
        <f t="shared" si="58"/>
        <v>4186</v>
      </c>
    </row>
    <row r="3764" spans="1:4" ht="15" customHeight="1" x14ac:dyDescent="0.25">
      <c r="A3764" s="1" t="s">
        <v>5097</v>
      </c>
      <c r="B3764" s="1" t="s">
        <v>13185</v>
      </c>
      <c r="C3764">
        <v>4358</v>
      </c>
      <c r="D3764">
        <f t="shared" si="58"/>
        <v>4358</v>
      </c>
    </row>
    <row r="3765" spans="1:4" ht="15" customHeight="1" x14ac:dyDescent="0.25">
      <c r="A3765" s="1" t="s">
        <v>5096</v>
      </c>
      <c r="B3765" s="1" t="s">
        <v>13184</v>
      </c>
      <c r="C3765">
        <v>4568</v>
      </c>
      <c r="D3765">
        <f t="shared" si="58"/>
        <v>4568</v>
      </c>
    </row>
    <row r="3766" spans="1:4" ht="15" customHeight="1" x14ac:dyDescent="0.25">
      <c r="A3766" s="1" t="s">
        <v>5095</v>
      </c>
      <c r="B3766" s="1" t="s">
        <v>13183</v>
      </c>
      <c r="C3766">
        <v>4799</v>
      </c>
      <c r="D3766">
        <f t="shared" si="58"/>
        <v>4799</v>
      </c>
    </row>
    <row r="3767" spans="1:4" ht="15" customHeight="1" x14ac:dyDescent="0.25">
      <c r="A3767" s="1" t="s">
        <v>5094</v>
      </c>
      <c r="B3767" s="1" t="s">
        <v>13182</v>
      </c>
      <c r="C3767">
        <v>5168</v>
      </c>
      <c r="D3767">
        <f t="shared" si="58"/>
        <v>5168</v>
      </c>
    </row>
    <row r="3768" spans="1:4" ht="15" customHeight="1" x14ac:dyDescent="0.25">
      <c r="A3768" s="1" t="s">
        <v>5093</v>
      </c>
      <c r="B3768" s="1" t="s">
        <v>13181</v>
      </c>
      <c r="C3768">
        <v>5627</v>
      </c>
      <c r="D3768">
        <f t="shared" si="58"/>
        <v>5627</v>
      </c>
    </row>
    <row r="3769" spans="1:4" ht="15" customHeight="1" x14ac:dyDescent="0.25">
      <c r="A3769" s="1" t="s">
        <v>5092</v>
      </c>
      <c r="B3769" s="1" t="s">
        <v>13180</v>
      </c>
      <c r="C3769">
        <v>7453</v>
      </c>
      <c r="D3769">
        <f t="shared" si="58"/>
        <v>7453</v>
      </c>
    </row>
    <row r="3770" spans="1:4" ht="15" customHeight="1" x14ac:dyDescent="0.25">
      <c r="A3770" s="1" t="s">
        <v>5091</v>
      </c>
      <c r="B3770" s="1" t="s">
        <v>13179</v>
      </c>
      <c r="C3770">
        <v>8235</v>
      </c>
      <c r="D3770">
        <f t="shared" si="58"/>
        <v>8235</v>
      </c>
    </row>
    <row r="3771" spans="1:4" ht="15" customHeight="1" x14ac:dyDescent="0.25">
      <c r="A3771" s="1" t="s">
        <v>5090</v>
      </c>
      <c r="B3771" s="1" t="s">
        <v>13178</v>
      </c>
      <c r="C3771">
        <v>9373</v>
      </c>
      <c r="D3771">
        <f t="shared" si="58"/>
        <v>9373</v>
      </c>
    </row>
    <row r="3772" spans="1:4" ht="15" customHeight="1" x14ac:dyDescent="0.25">
      <c r="A3772" s="1" t="s">
        <v>5089</v>
      </c>
      <c r="B3772" s="1" t="s">
        <v>13177</v>
      </c>
      <c r="C3772">
        <v>9761</v>
      </c>
      <c r="D3772">
        <f t="shared" si="58"/>
        <v>9761</v>
      </c>
    </row>
    <row r="3773" spans="1:4" ht="15" customHeight="1" x14ac:dyDescent="0.25">
      <c r="A3773" s="1" t="s">
        <v>5088</v>
      </c>
      <c r="B3773" s="1" t="s">
        <v>13176</v>
      </c>
      <c r="C3773">
        <v>4186</v>
      </c>
      <c r="D3773">
        <f t="shared" si="58"/>
        <v>4186</v>
      </c>
    </row>
    <row r="3774" spans="1:4" ht="15" customHeight="1" x14ac:dyDescent="0.25">
      <c r="A3774" s="1" t="s">
        <v>5087</v>
      </c>
      <c r="B3774" s="1" t="s">
        <v>13175</v>
      </c>
      <c r="C3774">
        <v>4358</v>
      </c>
      <c r="D3774">
        <f t="shared" si="58"/>
        <v>4358</v>
      </c>
    </row>
    <row r="3775" spans="1:4" ht="15" customHeight="1" x14ac:dyDescent="0.25">
      <c r="A3775" s="1" t="s">
        <v>5086</v>
      </c>
      <c r="B3775" s="1" t="s">
        <v>13174</v>
      </c>
      <c r="C3775">
        <v>4568</v>
      </c>
      <c r="D3775">
        <f t="shared" si="58"/>
        <v>4568</v>
      </c>
    </row>
    <row r="3776" spans="1:4" ht="15" customHeight="1" x14ac:dyDescent="0.25">
      <c r="A3776" s="1" t="s">
        <v>5085</v>
      </c>
      <c r="B3776" s="1" t="s">
        <v>13173</v>
      </c>
      <c r="C3776">
        <v>4799</v>
      </c>
      <c r="D3776">
        <f t="shared" si="58"/>
        <v>4799</v>
      </c>
    </row>
    <row r="3777" spans="1:4" ht="15" customHeight="1" x14ac:dyDescent="0.25">
      <c r="A3777" s="1" t="s">
        <v>5084</v>
      </c>
      <c r="B3777" s="1" t="s">
        <v>13172</v>
      </c>
      <c r="C3777">
        <v>5168</v>
      </c>
      <c r="D3777">
        <f t="shared" si="58"/>
        <v>5168</v>
      </c>
    </row>
    <row r="3778" spans="1:4" ht="15" customHeight="1" x14ac:dyDescent="0.25">
      <c r="A3778" s="1" t="s">
        <v>5083</v>
      </c>
      <c r="B3778" s="1" t="s">
        <v>13171</v>
      </c>
      <c r="C3778">
        <v>5627</v>
      </c>
      <c r="D3778">
        <f t="shared" si="58"/>
        <v>5627</v>
      </c>
    </row>
    <row r="3779" spans="1:4" ht="15" customHeight="1" x14ac:dyDescent="0.25">
      <c r="A3779" s="1" t="s">
        <v>5082</v>
      </c>
      <c r="B3779" s="1" t="s">
        <v>13170</v>
      </c>
      <c r="C3779">
        <v>7453</v>
      </c>
      <c r="D3779">
        <f t="shared" si="58"/>
        <v>7453</v>
      </c>
    </row>
    <row r="3780" spans="1:4" ht="15" customHeight="1" x14ac:dyDescent="0.25">
      <c r="A3780" s="1" t="s">
        <v>5081</v>
      </c>
      <c r="B3780" s="1" t="s">
        <v>13169</v>
      </c>
      <c r="C3780">
        <v>8235</v>
      </c>
      <c r="D3780">
        <f t="shared" si="58"/>
        <v>8235</v>
      </c>
    </row>
    <row r="3781" spans="1:4" ht="15" customHeight="1" x14ac:dyDescent="0.25">
      <c r="A3781" s="1" t="s">
        <v>5080</v>
      </c>
      <c r="B3781" s="1" t="s">
        <v>13168</v>
      </c>
      <c r="C3781">
        <v>9373</v>
      </c>
      <c r="D3781">
        <f t="shared" si="58"/>
        <v>9373</v>
      </c>
    </row>
    <row r="3782" spans="1:4" ht="15" customHeight="1" x14ac:dyDescent="0.25">
      <c r="A3782" s="1" t="s">
        <v>5079</v>
      </c>
      <c r="B3782" s="1" t="s">
        <v>13167</v>
      </c>
      <c r="C3782">
        <v>9761</v>
      </c>
      <c r="D3782">
        <f t="shared" si="58"/>
        <v>9761</v>
      </c>
    </row>
    <row r="3783" spans="1:4" ht="15" customHeight="1" x14ac:dyDescent="0.25">
      <c r="A3783" s="1" t="s">
        <v>5078</v>
      </c>
      <c r="B3783" s="1" t="s">
        <v>13166</v>
      </c>
      <c r="C3783">
        <v>4186</v>
      </c>
      <c r="D3783">
        <f t="shared" ref="D3783:D3846" si="59">ROUND(C3783*(1-$B$3),0)</f>
        <v>4186</v>
      </c>
    </row>
    <row r="3784" spans="1:4" ht="15" customHeight="1" x14ac:dyDescent="0.25">
      <c r="A3784" s="1" t="s">
        <v>5077</v>
      </c>
      <c r="B3784" s="1" t="s">
        <v>13165</v>
      </c>
      <c r="C3784">
        <v>4358</v>
      </c>
      <c r="D3784">
        <f t="shared" si="59"/>
        <v>4358</v>
      </c>
    </row>
    <row r="3785" spans="1:4" ht="15" customHeight="1" x14ac:dyDescent="0.25">
      <c r="A3785" s="1" t="s">
        <v>5076</v>
      </c>
      <c r="B3785" s="1" t="s">
        <v>13164</v>
      </c>
      <c r="C3785">
        <v>4568</v>
      </c>
      <c r="D3785">
        <f t="shared" si="59"/>
        <v>4568</v>
      </c>
    </row>
    <row r="3786" spans="1:4" ht="15" customHeight="1" x14ac:dyDescent="0.25">
      <c r="A3786" s="1" t="s">
        <v>5075</v>
      </c>
      <c r="B3786" s="1" t="s">
        <v>13163</v>
      </c>
      <c r="C3786">
        <v>4799</v>
      </c>
      <c r="D3786">
        <f t="shared" si="59"/>
        <v>4799</v>
      </c>
    </row>
    <row r="3787" spans="1:4" ht="15" customHeight="1" x14ac:dyDescent="0.25">
      <c r="A3787" s="1" t="s">
        <v>5074</v>
      </c>
      <c r="B3787" s="1" t="s">
        <v>13162</v>
      </c>
      <c r="C3787">
        <v>5168</v>
      </c>
      <c r="D3787">
        <f t="shared" si="59"/>
        <v>5168</v>
      </c>
    </row>
    <row r="3788" spans="1:4" ht="15" customHeight="1" x14ac:dyDescent="0.25">
      <c r="A3788" s="1" t="s">
        <v>5073</v>
      </c>
      <c r="B3788" s="1" t="s">
        <v>13161</v>
      </c>
      <c r="C3788">
        <v>5627</v>
      </c>
      <c r="D3788">
        <f t="shared" si="59"/>
        <v>5627</v>
      </c>
    </row>
    <row r="3789" spans="1:4" ht="15" customHeight="1" x14ac:dyDescent="0.25">
      <c r="A3789" s="1" t="s">
        <v>5072</v>
      </c>
      <c r="B3789" s="1" t="s">
        <v>13160</v>
      </c>
      <c r="C3789">
        <v>7453</v>
      </c>
      <c r="D3789">
        <f t="shared" si="59"/>
        <v>7453</v>
      </c>
    </row>
    <row r="3790" spans="1:4" ht="15" customHeight="1" x14ac:dyDescent="0.25">
      <c r="A3790" s="1" t="s">
        <v>5071</v>
      </c>
      <c r="B3790" s="1" t="s">
        <v>13159</v>
      </c>
      <c r="C3790">
        <v>8235</v>
      </c>
      <c r="D3790">
        <f t="shared" si="59"/>
        <v>8235</v>
      </c>
    </row>
    <row r="3791" spans="1:4" ht="15" customHeight="1" x14ac:dyDescent="0.25">
      <c r="A3791" s="1" t="s">
        <v>5070</v>
      </c>
      <c r="B3791" s="1" t="s">
        <v>13158</v>
      </c>
      <c r="C3791">
        <v>9373</v>
      </c>
      <c r="D3791">
        <f t="shared" si="59"/>
        <v>9373</v>
      </c>
    </row>
    <row r="3792" spans="1:4" ht="15" customHeight="1" x14ac:dyDescent="0.25">
      <c r="A3792" s="1" t="s">
        <v>5069</v>
      </c>
      <c r="B3792" s="1" t="s">
        <v>13157</v>
      </c>
      <c r="C3792">
        <v>9761</v>
      </c>
      <c r="D3792">
        <f t="shared" si="59"/>
        <v>9761</v>
      </c>
    </row>
    <row r="3793" spans="1:4" ht="15" customHeight="1" x14ac:dyDescent="0.25">
      <c r="A3793" s="1" t="s">
        <v>5068</v>
      </c>
      <c r="B3793" s="1" t="s">
        <v>13156</v>
      </c>
      <c r="C3793">
        <v>4186</v>
      </c>
      <c r="D3793">
        <f t="shared" si="59"/>
        <v>4186</v>
      </c>
    </row>
    <row r="3794" spans="1:4" ht="15" customHeight="1" x14ac:dyDescent="0.25">
      <c r="A3794" s="1" t="s">
        <v>5067</v>
      </c>
      <c r="B3794" s="1" t="s">
        <v>13155</v>
      </c>
      <c r="C3794">
        <v>4358</v>
      </c>
      <c r="D3794">
        <f t="shared" si="59"/>
        <v>4358</v>
      </c>
    </row>
    <row r="3795" spans="1:4" ht="15" customHeight="1" x14ac:dyDescent="0.25">
      <c r="A3795" s="1" t="s">
        <v>5066</v>
      </c>
      <c r="B3795" s="1" t="s">
        <v>13154</v>
      </c>
      <c r="C3795">
        <v>4568</v>
      </c>
      <c r="D3795">
        <f t="shared" si="59"/>
        <v>4568</v>
      </c>
    </row>
    <row r="3796" spans="1:4" ht="15" customHeight="1" x14ac:dyDescent="0.25">
      <c r="A3796" s="1" t="s">
        <v>5065</v>
      </c>
      <c r="B3796" s="1" t="s">
        <v>13153</v>
      </c>
      <c r="C3796">
        <v>4799</v>
      </c>
      <c r="D3796">
        <f t="shared" si="59"/>
        <v>4799</v>
      </c>
    </row>
    <row r="3797" spans="1:4" ht="15" customHeight="1" x14ac:dyDescent="0.25">
      <c r="A3797" s="1" t="s">
        <v>5064</v>
      </c>
      <c r="B3797" s="1" t="s">
        <v>13152</v>
      </c>
      <c r="C3797">
        <v>5168</v>
      </c>
      <c r="D3797">
        <f t="shared" si="59"/>
        <v>5168</v>
      </c>
    </row>
    <row r="3798" spans="1:4" ht="15" customHeight="1" x14ac:dyDescent="0.25">
      <c r="A3798" s="1" t="s">
        <v>5063</v>
      </c>
      <c r="B3798" s="1" t="s">
        <v>13151</v>
      </c>
      <c r="C3798">
        <v>5627</v>
      </c>
      <c r="D3798">
        <f t="shared" si="59"/>
        <v>5627</v>
      </c>
    </row>
    <row r="3799" spans="1:4" ht="15" customHeight="1" x14ac:dyDescent="0.25">
      <c r="A3799" s="1" t="s">
        <v>5062</v>
      </c>
      <c r="B3799" s="1" t="s">
        <v>13150</v>
      </c>
      <c r="C3799">
        <v>7453</v>
      </c>
      <c r="D3799">
        <f t="shared" si="59"/>
        <v>7453</v>
      </c>
    </row>
    <row r="3800" spans="1:4" ht="15" customHeight="1" x14ac:dyDescent="0.25">
      <c r="A3800" s="1" t="s">
        <v>5061</v>
      </c>
      <c r="B3800" s="1" t="s">
        <v>13149</v>
      </c>
      <c r="C3800">
        <v>8235</v>
      </c>
      <c r="D3800">
        <f t="shared" si="59"/>
        <v>8235</v>
      </c>
    </row>
    <row r="3801" spans="1:4" ht="15" customHeight="1" x14ac:dyDescent="0.25">
      <c r="A3801" s="1" t="s">
        <v>5060</v>
      </c>
      <c r="B3801" s="1" t="s">
        <v>13148</v>
      </c>
      <c r="C3801">
        <v>9373</v>
      </c>
      <c r="D3801">
        <f t="shared" si="59"/>
        <v>9373</v>
      </c>
    </row>
    <row r="3802" spans="1:4" ht="15" customHeight="1" x14ac:dyDescent="0.25">
      <c r="A3802" s="1" t="s">
        <v>5059</v>
      </c>
      <c r="B3802" s="1" t="s">
        <v>13147</v>
      </c>
      <c r="C3802">
        <v>9761</v>
      </c>
      <c r="D3802">
        <f t="shared" si="59"/>
        <v>9761</v>
      </c>
    </row>
    <row r="3803" spans="1:4" ht="15" customHeight="1" x14ac:dyDescent="0.25">
      <c r="A3803" s="1" t="s">
        <v>5058</v>
      </c>
      <c r="B3803" s="1" t="s">
        <v>13146</v>
      </c>
      <c r="C3803">
        <v>116</v>
      </c>
      <c r="D3803">
        <f t="shared" si="59"/>
        <v>116</v>
      </c>
    </row>
    <row r="3804" spans="1:4" ht="15" customHeight="1" x14ac:dyDescent="0.25">
      <c r="A3804" s="1" t="s">
        <v>5057</v>
      </c>
      <c r="B3804" s="1" t="s">
        <v>13145</v>
      </c>
      <c r="C3804">
        <v>116</v>
      </c>
      <c r="D3804">
        <f t="shared" si="59"/>
        <v>116</v>
      </c>
    </row>
    <row r="3805" spans="1:4" ht="15" customHeight="1" x14ac:dyDescent="0.25">
      <c r="A3805" s="1" t="s">
        <v>5056</v>
      </c>
      <c r="B3805" s="1" t="s">
        <v>13144</v>
      </c>
      <c r="C3805">
        <v>116</v>
      </c>
      <c r="D3805">
        <f t="shared" si="59"/>
        <v>116</v>
      </c>
    </row>
    <row r="3806" spans="1:4" ht="15" customHeight="1" x14ac:dyDescent="0.25">
      <c r="A3806" s="1" t="s">
        <v>5055</v>
      </c>
      <c r="B3806" s="1" t="s">
        <v>13143</v>
      </c>
      <c r="C3806">
        <v>85</v>
      </c>
      <c r="D3806">
        <f t="shared" si="59"/>
        <v>85</v>
      </c>
    </row>
    <row r="3807" spans="1:4" ht="15" customHeight="1" x14ac:dyDescent="0.25">
      <c r="A3807" s="1" t="s">
        <v>5054</v>
      </c>
      <c r="B3807" s="1" t="s">
        <v>13142</v>
      </c>
      <c r="C3807">
        <v>85</v>
      </c>
      <c r="D3807">
        <f t="shared" si="59"/>
        <v>85</v>
      </c>
    </row>
    <row r="3808" spans="1:4" ht="15" customHeight="1" x14ac:dyDescent="0.25">
      <c r="A3808" s="1" t="s">
        <v>5053</v>
      </c>
      <c r="B3808" s="1" t="s">
        <v>13141</v>
      </c>
      <c r="C3808">
        <v>85</v>
      </c>
      <c r="D3808">
        <f t="shared" si="59"/>
        <v>85</v>
      </c>
    </row>
    <row r="3809" spans="1:4" ht="15" customHeight="1" x14ac:dyDescent="0.25">
      <c r="A3809" s="1" t="s">
        <v>5052</v>
      </c>
      <c r="B3809" s="1" t="s">
        <v>13140</v>
      </c>
      <c r="C3809">
        <v>90</v>
      </c>
      <c r="D3809">
        <f t="shared" si="59"/>
        <v>90</v>
      </c>
    </row>
    <row r="3810" spans="1:4" ht="15" customHeight="1" x14ac:dyDescent="0.25">
      <c r="A3810" s="1" t="s">
        <v>5051</v>
      </c>
      <c r="B3810" s="1" t="s">
        <v>13139</v>
      </c>
      <c r="C3810">
        <v>119</v>
      </c>
      <c r="D3810">
        <f t="shared" si="59"/>
        <v>119</v>
      </c>
    </row>
    <row r="3811" spans="1:4" ht="15" customHeight="1" x14ac:dyDescent="0.25">
      <c r="A3811" s="1" t="s">
        <v>5050</v>
      </c>
      <c r="B3811" s="1" t="s">
        <v>13138</v>
      </c>
      <c r="C3811">
        <v>119</v>
      </c>
      <c r="D3811">
        <f t="shared" si="59"/>
        <v>119</v>
      </c>
    </row>
    <row r="3812" spans="1:4" ht="15" customHeight="1" x14ac:dyDescent="0.25">
      <c r="A3812" s="1" t="s">
        <v>5049</v>
      </c>
      <c r="B3812" s="1" t="s">
        <v>13137</v>
      </c>
      <c r="C3812">
        <v>119</v>
      </c>
      <c r="D3812">
        <f t="shared" si="59"/>
        <v>119</v>
      </c>
    </row>
    <row r="3813" spans="1:4" ht="15" customHeight="1" x14ac:dyDescent="0.25">
      <c r="A3813" s="1" t="s">
        <v>5048</v>
      </c>
      <c r="B3813" s="1" t="s">
        <v>13136</v>
      </c>
      <c r="C3813">
        <v>87</v>
      </c>
      <c r="D3813">
        <f t="shared" si="59"/>
        <v>87</v>
      </c>
    </row>
    <row r="3814" spans="1:4" ht="15" customHeight="1" x14ac:dyDescent="0.25">
      <c r="A3814" s="1" t="s">
        <v>5047</v>
      </c>
      <c r="B3814" s="1" t="s">
        <v>13135</v>
      </c>
      <c r="C3814">
        <v>87</v>
      </c>
      <c r="D3814">
        <f t="shared" si="59"/>
        <v>87</v>
      </c>
    </row>
    <row r="3815" spans="1:4" ht="15" customHeight="1" x14ac:dyDescent="0.25">
      <c r="A3815" s="1" t="s">
        <v>5046</v>
      </c>
      <c r="B3815" s="1" t="s">
        <v>13134</v>
      </c>
      <c r="C3815">
        <v>87</v>
      </c>
      <c r="D3815">
        <f t="shared" si="59"/>
        <v>87</v>
      </c>
    </row>
    <row r="3816" spans="1:4" ht="15" customHeight="1" x14ac:dyDescent="0.25">
      <c r="A3816" s="1" t="s">
        <v>5045</v>
      </c>
      <c r="B3816" s="1" t="s">
        <v>13133</v>
      </c>
      <c r="C3816">
        <v>93</v>
      </c>
      <c r="D3816">
        <f t="shared" si="59"/>
        <v>93</v>
      </c>
    </row>
    <row r="3817" spans="1:4" ht="15" customHeight="1" x14ac:dyDescent="0.25">
      <c r="A3817" s="1" t="s">
        <v>5044</v>
      </c>
      <c r="B3817" s="1" t="s">
        <v>17766</v>
      </c>
      <c r="C3817">
        <v>50</v>
      </c>
      <c r="D3817">
        <f t="shared" si="59"/>
        <v>50</v>
      </c>
    </row>
    <row r="3818" spans="1:4" ht="15" customHeight="1" x14ac:dyDescent="0.25">
      <c r="A3818" s="1" t="s">
        <v>5043</v>
      </c>
      <c r="B3818" s="1" t="s">
        <v>17767</v>
      </c>
      <c r="C3818">
        <v>46</v>
      </c>
      <c r="D3818">
        <f t="shared" si="59"/>
        <v>46</v>
      </c>
    </row>
    <row r="3819" spans="1:4" ht="15" customHeight="1" x14ac:dyDescent="0.25">
      <c r="A3819" s="1" t="s">
        <v>5042</v>
      </c>
      <c r="B3819" s="1" t="s">
        <v>17768</v>
      </c>
      <c r="C3819">
        <v>42</v>
      </c>
      <c r="D3819">
        <f t="shared" si="59"/>
        <v>42</v>
      </c>
    </row>
    <row r="3820" spans="1:4" ht="15" customHeight="1" x14ac:dyDescent="0.25">
      <c r="A3820" s="1" t="s">
        <v>5041</v>
      </c>
      <c r="B3820" s="1" t="s">
        <v>17769</v>
      </c>
      <c r="C3820">
        <v>37</v>
      </c>
      <c r="D3820">
        <f t="shared" si="59"/>
        <v>37</v>
      </c>
    </row>
    <row r="3821" spans="1:4" ht="15" customHeight="1" x14ac:dyDescent="0.25">
      <c r="A3821" s="1" t="s">
        <v>5040</v>
      </c>
      <c r="B3821" s="1" t="s">
        <v>17770</v>
      </c>
      <c r="C3821">
        <v>37</v>
      </c>
      <c r="D3821">
        <f t="shared" si="59"/>
        <v>37</v>
      </c>
    </row>
    <row r="3822" spans="1:4" ht="15" customHeight="1" x14ac:dyDescent="0.25">
      <c r="A3822" s="1" t="s">
        <v>5039</v>
      </c>
      <c r="B3822" s="1" t="s">
        <v>17771</v>
      </c>
      <c r="C3822">
        <v>39</v>
      </c>
      <c r="D3822">
        <f t="shared" si="59"/>
        <v>39</v>
      </c>
    </row>
    <row r="3823" spans="1:4" ht="15" customHeight="1" x14ac:dyDescent="0.25">
      <c r="A3823" s="1" t="s">
        <v>5038</v>
      </c>
      <c r="B3823" s="1" t="s">
        <v>17772</v>
      </c>
      <c r="C3823">
        <v>39</v>
      </c>
      <c r="D3823">
        <f t="shared" si="59"/>
        <v>39</v>
      </c>
    </row>
    <row r="3824" spans="1:4" ht="15" customHeight="1" x14ac:dyDescent="0.25">
      <c r="A3824" s="1" t="s">
        <v>5037</v>
      </c>
      <c r="B3824" s="1" t="s">
        <v>13132</v>
      </c>
      <c r="C3824">
        <v>49</v>
      </c>
      <c r="D3824">
        <f t="shared" si="59"/>
        <v>49</v>
      </c>
    </row>
    <row r="3825" spans="1:4" ht="15" customHeight="1" x14ac:dyDescent="0.25">
      <c r="A3825" s="1" t="s">
        <v>5036</v>
      </c>
      <c r="B3825" s="1" t="s">
        <v>13131</v>
      </c>
      <c r="C3825">
        <v>45</v>
      </c>
      <c r="D3825">
        <f t="shared" si="59"/>
        <v>45</v>
      </c>
    </row>
    <row r="3826" spans="1:4" ht="15" customHeight="1" x14ac:dyDescent="0.25">
      <c r="A3826" s="1" t="s">
        <v>5035</v>
      </c>
      <c r="B3826" s="1" t="s">
        <v>13130</v>
      </c>
      <c r="C3826">
        <v>41</v>
      </c>
      <c r="D3826">
        <f t="shared" si="59"/>
        <v>41</v>
      </c>
    </row>
    <row r="3827" spans="1:4" ht="15" customHeight="1" x14ac:dyDescent="0.25">
      <c r="A3827" s="1" t="s">
        <v>5034</v>
      </c>
      <c r="B3827" s="1" t="s">
        <v>13129</v>
      </c>
      <c r="C3827">
        <v>37</v>
      </c>
      <c r="D3827">
        <f t="shared" si="59"/>
        <v>37</v>
      </c>
    </row>
    <row r="3828" spans="1:4" ht="15" customHeight="1" x14ac:dyDescent="0.25">
      <c r="A3828" s="1" t="s">
        <v>5033</v>
      </c>
      <c r="B3828" s="1" t="s">
        <v>13128</v>
      </c>
      <c r="C3828">
        <v>37</v>
      </c>
      <c r="D3828">
        <f t="shared" si="59"/>
        <v>37</v>
      </c>
    </row>
    <row r="3829" spans="1:4" ht="15" customHeight="1" x14ac:dyDescent="0.25">
      <c r="A3829" s="1" t="s">
        <v>5032</v>
      </c>
      <c r="B3829" s="1" t="s">
        <v>13127</v>
      </c>
      <c r="C3829">
        <v>37</v>
      </c>
      <c r="D3829">
        <f t="shared" si="59"/>
        <v>37</v>
      </c>
    </row>
    <row r="3830" spans="1:4" ht="15" customHeight="1" x14ac:dyDescent="0.25">
      <c r="A3830" s="1" t="s">
        <v>5031</v>
      </c>
      <c r="B3830" s="1" t="s">
        <v>13126</v>
      </c>
      <c r="C3830">
        <v>39</v>
      </c>
      <c r="D3830">
        <f t="shared" si="59"/>
        <v>39</v>
      </c>
    </row>
    <row r="3831" spans="1:4" ht="15" customHeight="1" x14ac:dyDescent="0.25">
      <c r="A3831" s="1" t="s">
        <v>5030</v>
      </c>
      <c r="B3831" s="1" t="s">
        <v>13125</v>
      </c>
      <c r="C3831">
        <v>39</v>
      </c>
      <c r="D3831">
        <f t="shared" si="59"/>
        <v>39</v>
      </c>
    </row>
    <row r="3832" spans="1:4" ht="15" customHeight="1" x14ac:dyDescent="0.25">
      <c r="A3832" s="1" t="s">
        <v>5029</v>
      </c>
      <c r="B3832" s="1" t="s">
        <v>17773</v>
      </c>
      <c r="C3832">
        <v>74</v>
      </c>
      <c r="D3832">
        <f t="shared" si="59"/>
        <v>74</v>
      </c>
    </row>
    <row r="3833" spans="1:4" ht="15" customHeight="1" x14ac:dyDescent="0.25">
      <c r="A3833" s="1" t="s">
        <v>5028</v>
      </c>
      <c r="B3833" s="1" t="s">
        <v>17774</v>
      </c>
      <c r="C3833">
        <v>121</v>
      </c>
      <c r="D3833">
        <f t="shared" si="59"/>
        <v>121</v>
      </c>
    </row>
    <row r="3834" spans="1:4" ht="15" customHeight="1" x14ac:dyDescent="0.25">
      <c r="A3834" s="1" t="s">
        <v>5027</v>
      </c>
      <c r="B3834" s="1" t="s">
        <v>17775</v>
      </c>
      <c r="C3834">
        <v>130</v>
      </c>
      <c r="D3834">
        <f t="shared" si="59"/>
        <v>130</v>
      </c>
    </row>
    <row r="3835" spans="1:4" ht="15" customHeight="1" x14ac:dyDescent="0.25">
      <c r="A3835" s="1" t="s">
        <v>5026</v>
      </c>
      <c r="B3835" s="1" t="s">
        <v>13124</v>
      </c>
      <c r="C3835">
        <v>87</v>
      </c>
      <c r="D3835">
        <f t="shared" si="59"/>
        <v>87</v>
      </c>
    </row>
    <row r="3836" spans="1:4" ht="15" customHeight="1" x14ac:dyDescent="0.25">
      <c r="A3836" s="1" t="s">
        <v>5025</v>
      </c>
      <c r="B3836" s="1" t="s">
        <v>13123</v>
      </c>
      <c r="C3836">
        <v>74</v>
      </c>
      <c r="D3836">
        <f t="shared" si="59"/>
        <v>74</v>
      </c>
    </row>
    <row r="3837" spans="1:4" ht="15" customHeight="1" x14ac:dyDescent="0.25">
      <c r="A3837" s="1" t="s">
        <v>5024</v>
      </c>
      <c r="B3837" s="1" t="s">
        <v>13122</v>
      </c>
      <c r="C3837">
        <v>98</v>
      </c>
      <c r="D3837">
        <f t="shared" si="59"/>
        <v>98</v>
      </c>
    </row>
    <row r="3838" spans="1:4" ht="15" customHeight="1" x14ac:dyDescent="0.25">
      <c r="A3838" s="1" t="s">
        <v>5023</v>
      </c>
      <c r="B3838" s="1" t="s">
        <v>13121</v>
      </c>
      <c r="C3838">
        <v>121</v>
      </c>
      <c r="D3838">
        <f t="shared" si="59"/>
        <v>121</v>
      </c>
    </row>
    <row r="3839" spans="1:4" ht="15" customHeight="1" x14ac:dyDescent="0.25">
      <c r="A3839" s="1" t="s">
        <v>5022</v>
      </c>
      <c r="B3839" s="1" t="s">
        <v>13120</v>
      </c>
      <c r="C3839">
        <v>130</v>
      </c>
      <c r="D3839">
        <f t="shared" si="59"/>
        <v>130</v>
      </c>
    </row>
    <row r="3840" spans="1:4" ht="15" customHeight="1" x14ac:dyDescent="0.25">
      <c r="A3840" s="1" t="s">
        <v>5021</v>
      </c>
      <c r="B3840" s="1" t="s">
        <v>13119</v>
      </c>
      <c r="C3840">
        <v>706</v>
      </c>
      <c r="D3840">
        <f t="shared" si="59"/>
        <v>706</v>
      </c>
    </row>
    <row r="3841" spans="1:4" ht="15" customHeight="1" x14ac:dyDescent="0.25">
      <c r="A3841" s="1" t="s">
        <v>5020</v>
      </c>
      <c r="B3841" s="1" t="s">
        <v>13118</v>
      </c>
      <c r="C3841">
        <v>706</v>
      </c>
      <c r="D3841">
        <f t="shared" si="59"/>
        <v>706</v>
      </c>
    </row>
    <row r="3842" spans="1:4" ht="15" customHeight="1" x14ac:dyDescent="0.25">
      <c r="A3842" s="1" t="s">
        <v>5019</v>
      </c>
      <c r="B3842" s="1" t="s">
        <v>13117</v>
      </c>
      <c r="C3842">
        <v>706</v>
      </c>
      <c r="D3842">
        <f t="shared" si="59"/>
        <v>706</v>
      </c>
    </row>
    <row r="3843" spans="1:4" ht="15" customHeight="1" x14ac:dyDescent="0.25">
      <c r="A3843" s="1" t="s">
        <v>5018</v>
      </c>
      <c r="B3843" s="1" t="s">
        <v>13116</v>
      </c>
      <c r="C3843">
        <v>568</v>
      </c>
      <c r="D3843">
        <f t="shared" si="59"/>
        <v>568</v>
      </c>
    </row>
    <row r="3844" spans="1:4" ht="15" customHeight="1" x14ac:dyDescent="0.25">
      <c r="A3844" s="1" t="s">
        <v>5017</v>
      </c>
      <c r="B3844" s="1" t="s">
        <v>13115</v>
      </c>
      <c r="C3844">
        <v>568</v>
      </c>
      <c r="D3844">
        <f t="shared" si="59"/>
        <v>568</v>
      </c>
    </row>
    <row r="3845" spans="1:4" ht="15" customHeight="1" x14ac:dyDescent="0.25">
      <c r="A3845" s="1" t="s">
        <v>5016</v>
      </c>
      <c r="B3845" s="1" t="s">
        <v>13114</v>
      </c>
      <c r="C3845">
        <v>568</v>
      </c>
      <c r="D3845">
        <f t="shared" si="59"/>
        <v>568</v>
      </c>
    </row>
    <row r="3846" spans="1:4" ht="15" customHeight="1" x14ac:dyDescent="0.25">
      <c r="A3846" s="1" t="s">
        <v>5015</v>
      </c>
      <c r="B3846" s="1" t="s">
        <v>13113</v>
      </c>
      <c r="C3846">
        <v>706</v>
      </c>
      <c r="D3846">
        <f t="shared" si="59"/>
        <v>706</v>
      </c>
    </row>
    <row r="3847" spans="1:4" ht="15" customHeight="1" x14ac:dyDescent="0.25">
      <c r="A3847" s="1" t="s">
        <v>5014</v>
      </c>
      <c r="B3847" s="1" t="s">
        <v>13112</v>
      </c>
      <c r="C3847">
        <v>895</v>
      </c>
      <c r="D3847">
        <f t="shared" ref="D3847:D3910" si="60">ROUND(C3847*(1-$B$3),0)</f>
        <v>895</v>
      </c>
    </row>
    <row r="3848" spans="1:4" ht="15" customHeight="1" x14ac:dyDescent="0.25">
      <c r="A3848" s="1" t="s">
        <v>5013</v>
      </c>
      <c r="B3848" s="1" t="s">
        <v>13111</v>
      </c>
      <c r="C3848">
        <v>895</v>
      </c>
      <c r="D3848">
        <f t="shared" si="60"/>
        <v>895</v>
      </c>
    </row>
    <row r="3849" spans="1:4" ht="15" customHeight="1" x14ac:dyDescent="0.25">
      <c r="A3849" s="1" t="s">
        <v>5012</v>
      </c>
      <c r="B3849" s="1" t="s">
        <v>13110</v>
      </c>
      <c r="C3849">
        <v>895</v>
      </c>
      <c r="D3849">
        <f t="shared" si="60"/>
        <v>895</v>
      </c>
    </row>
    <row r="3850" spans="1:4" ht="15" customHeight="1" x14ac:dyDescent="0.25">
      <c r="A3850" s="1" t="s">
        <v>5011</v>
      </c>
      <c r="B3850" s="1" t="s">
        <v>13109</v>
      </c>
      <c r="C3850">
        <v>776</v>
      </c>
      <c r="D3850">
        <f t="shared" si="60"/>
        <v>776</v>
      </c>
    </row>
    <row r="3851" spans="1:4" ht="15" customHeight="1" x14ac:dyDescent="0.25">
      <c r="A3851" s="1" t="s">
        <v>5010</v>
      </c>
      <c r="B3851" s="1" t="s">
        <v>13108</v>
      </c>
      <c r="C3851">
        <v>776</v>
      </c>
      <c r="D3851">
        <f t="shared" si="60"/>
        <v>776</v>
      </c>
    </row>
    <row r="3852" spans="1:4" ht="15" customHeight="1" x14ac:dyDescent="0.25">
      <c r="A3852" s="1" t="s">
        <v>5009</v>
      </c>
      <c r="B3852" s="1" t="s">
        <v>13107</v>
      </c>
      <c r="C3852">
        <v>776</v>
      </c>
      <c r="D3852">
        <f t="shared" si="60"/>
        <v>776</v>
      </c>
    </row>
    <row r="3853" spans="1:4" ht="15" customHeight="1" x14ac:dyDescent="0.25">
      <c r="A3853" s="1" t="s">
        <v>5008</v>
      </c>
      <c r="B3853" s="1" t="s">
        <v>13106</v>
      </c>
      <c r="C3853">
        <v>624</v>
      </c>
      <c r="D3853">
        <f t="shared" si="60"/>
        <v>624</v>
      </c>
    </row>
    <row r="3854" spans="1:4" ht="15" customHeight="1" x14ac:dyDescent="0.25">
      <c r="A3854" s="1" t="s">
        <v>5007</v>
      </c>
      <c r="B3854" s="1" t="s">
        <v>13105</v>
      </c>
      <c r="C3854">
        <v>624</v>
      </c>
      <c r="D3854">
        <f t="shared" si="60"/>
        <v>624</v>
      </c>
    </row>
    <row r="3855" spans="1:4" ht="15" customHeight="1" x14ac:dyDescent="0.25">
      <c r="A3855" s="1" t="s">
        <v>5006</v>
      </c>
      <c r="B3855" s="1" t="s">
        <v>13104</v>
      </c>
      <c r="C3855">
        <v>624</v>
      </c>
      <c r="D3855">
        <f t="shared" si="60"/>
        <v>624</v>
      </c>
    </row>
    <row r="3856" spans="1:4" ht="15" customHeight="1" x14ac:dyDescent="0.25">
      <c r="A3856" s="1" t="s">
        <v>5005</v>
      </c>
      <c r="B3856" s="1" t="s">
        <v>13103</v>
      </c>
      <c r="C3856">
        <v>776</v>
      </c>
      <c r="D3856">
        <f t="shared" si="60"/>
        <v>776</v>
      </c>
    </row>
    <row r="3857" spans="1:4" ht="15" customHeight="1" x14ac:dyDescent="0.25">
      <c r="A3857" s="1" t="s">
        <v>5004</v>
      </c>
      <c r="B3857" s="1" t="s">
        <v>13102</v>
      </c>
      <c r="C3857">
        <v>982</v>
      </c>
      <c r="D3857">
        <f t="shared" si="60"/>
        <v>982</v>
      </c>
    </row>
    <row r="3858" spans="1:4" ht="15" customHeight="1" x14ac:dyDescent="0.25">
      <c r="A3858" s="1" t="s">
        <v>5003</v>
      </c>
      <c r="B3858" s="1" t="s">
        <v>13101</v>
      </c>
      <c r="C3858">
        <v>982</v>
      </c>
      <c r="D3858">
        <f t="shared" si="60"/>
        <v>982</v>
      </c>
    </row>
    <row r="3859" spans="1:4" ht="15" customHeight="1" x14ac:dyDescent="0.25">
      <c r="A3859" s="1" t="s">
        <v>5002</v>
      </c>
      <c r="B3859" s="1" t="s">
        <v>13100</v>
      </c>
      <c r="C3859">
        <v>982</v>
      </c>
      <c r="D3859">
        <f t="shared" si="60"/>
        <v>982</v>
      </c>
    </row>
    <row r="3860" spans="1:4" ht="15" customHeight="1" x14ac:dyDescent="0.25">
      <c r="A3860" s="1" t="s">
        <v>5001</v>
      </c>
      <c r="B3860" s="1" t="s">
        <v>13099</v>
      </c>
      <c r="C3860">
        <v>1156</v>
      </c>
      <c r="D3860">
        <f t="shared" si="60"/>
        <v>1156</v>
      </c>
    </row>
    <row r="3861" spans="1:4" ht="15" customHeight="1" x14ac:dyDescent="0.25">
      <c r="A3861" s="1" t="s">
        <v>5000</v>
      </c>
      <c r="B3861" s="1" t="s">
        <v>13098</v>
      </c>
      <c r="C3861">
        <v>1156</v>
      </c>
      <c r="D3861">
        <f t="shared" si="60"/>
        <v>1156</v>
      </c>
    </row>
    <row r="3862" spans="1:4" ht="15" customHeight="1" x14ac:dyDescent="0.25">
      <c r="A3862" s="1" t="s">
        <v>4999</v>
      </c>
      <c r="B3862" s="1" t="s">
        <v>13097</v>
      </c>
      <c r="C3862">
        <v>1156</v>
      </c>
      <c r="D3862">
        <f t="shared" si="60"/>
        <v>1156</v>
      </c>
    </row>
    <row r="3863" spans="1:4" ht="15" customHeight="1" x14ac:dyDescent="0.25">
      <c r="A3863" s="1" t="s">
        <v>4998</v>
      </c>
      <c r="B3863" s="1" t="s">
        <v>13096</v>
      </c>
      <c r="C3863">
        <v>1156</v>
      </c>
      <c r="D3863">
        <f t="shared" si="60"/>
        <v>1156</v>
      </c>
    </row>
    <row r="3864" spans="1:4" ht="15" customHeight="1" x14ac:dyDescent="0.25">
      <c r="A3864" s="1" t="s">
        <v>4997</v>
      </c>
      <c r="B3864" s="1" t="s">
        <v>13095</v>
      </c>
      <c r="C3864">
        <v>1156</v>
      </c>
      <c r="D3864">
        <f t="shared" si="60"/>
        <v>1156</v>
      </c>
    </row>
    <row r="3865" spans="1:4" ht="15" customHeight="1" x14ac:dyDescent="0.25">
      <c r="A3865" s="1" t="s">
        <v>4996</v>
      </c>
      <c r="B3865" s="1" t="s">
        <v>13094</v>
      </c>
      <c r="C3865">
        <v>1358</v>
      </c>
      <c r="D3865">
        <f t="shared" si="60"/>
        <v>1358</v>
      </c>
    </row>
    <row r="3866" spans="1:4" ht="15" customHeight="1" x14ac:dyDescent="0.25">
      <c r="A3866" s="1" t="s">
        <v>4995</v>
      </c>
      <c r="B3866" s="1" t="s">
        <v>13093</v>
      </c>
      <c r="C3866">
        <v>1358</v>
      </c>
      <c r="D3866">
        <f t="shared" si="60"/>
        <v>1358</v>
      </c>
    </row>
    <row r="3867" spans="1:4" ht="15" customHeight="1" x14ac:dyDescent="0.25">
      <c r="A3867" s="1" t="s">
        <v>4994</v>
      </c>
      <c r="B3867" s="1" t="s">
        <v>13092</v>
      </c>
      <c r="C3867">
        <v>1358</v>
      </c>
      <c r="D3867">
        <f t="shared" si="60"/>
        <v>1358</v>
      </c>
    </row>
    <row r="3868" spans="1:4" ht="15" customHeight="1" x14ac:dyDescent="0.25">
      <c r="A3868" s="1" t="s">
        <v>4993</v>
      </c>
      <c r="B3868" s="1" t="s">
        <v>13091</v>
      </c>
      <c r="C3868">
        <v>749</v>
      </c>
      <c r="D3868">
        <f t="shared" si="60"/>
        <v>749</v>
      </c>
    </row>
    <row r="3869" spans="1:4" ht="15" customHeight="1" x14ac:dyDescent="0.25">
      <c r="A3869" s="1" t="s">
        <v>4992</v>
      </c>
      <c r="B3869" s="1" t="s">
        <v>13090</v>
      </c>
      <c r="C3869">
        <v>749</v>
      </c>
      <c r="D3869">
        <f t="shared" si="60"/>
        <v>749</v>
      </c>
    </row>
    <row r="3870" spans="1:4" ht="15" customHeight="1" x14ac:dyDescent="0.25">
      <c r="A3870" s="1" t="s">
        <v>4991</v>
      </c>
      <c r="B3870" s="1" t="s">
        <v>13089</v>
      </c>
      <c r="C3870">
        <v>810</v>
      </c>
      <c r="D3870">
        <f t="shared" si="60"/>
        <v>810</v>
      </c>
    </row>
    <row r="3871" spans="1:4" ht="15" customHeight="1" x14ac:dyDescent="0.25">
      <c r="A3871" s="1" t="s">
        <v>4990</v>
      </c>
      <c r="B3871" s="1" t="s">
        <v>13088</v>
      </c>
      <c r="C3871">
        <v>810</v>
      </c>
      <c r="D3871">
        <f t="shared" si="60"/>
        <v>810</v>
      </c>
    </row>
    <row r="3872" spans="1:4" ht="15" customHeight="1" x14ac:dyDescent="0.25">
      <c r="A3872" s="1" t="s">
        <v>4989</v>
      </c>
      <c r="B3872" s="1" t="s">
        <v>13087</v>
      </c>
      <c r="C3872">
        <v>855</v>
      </c>
      <c r="D3872">
        <f t="shared" si="60"/>
        <v>855</v>
      </c>
    </row>
    <row r="3873" spans="1:4" ht="15" customHeight="1" x14ac:dyDescent="0.25">
      <c r="A3873" s="1" t="s">
        <v>4988</v>
      </c>
      <c r="B3873" s="1" t="s">
        <v>13086</v>
      </c>
      <c r="C3873">
        <v>916</v>
      </c>
      <c r="D3873">
        <f t="shared" si="60"/>
        <v>916</v>
      </c>
    </row>
    <row r="3874" spans="1:4" ht="15" customHeight="1" x14ac:dyDescent="0.25">
      <c r="A3874" s="1" t="s">
        <v>4987</v>
      </c>
      <c r="B3874" s="1" t="s">
        <v>13085</v>
      </c>
      <c r="C3874">
        <v>932</v>
      </c>
      <c r="D3874">
        <f t="shared" si="60"/>
        <v>932</v>
      </c>
    </row>
    <row r="3875" spans="1:4" ht="15" customHeight="1" x14ac:dyDescent="0.25">
      <c r="A3875" s="1" t="s">
        <v>4986</v>
      </c>
      <c r="B3875" s="1" t="s">
        <v>13084</v>
      </c>
      <c r="C3875">
        <v>916</v>
      </c>
      <c r="D3875">
        <f t="shared" si="60"/>
        <v>916</v>
      </c>
    </row>
    <row r="3876" spans="1:4" ht="15" customHeight="1" x14ac:dyDescent="0.25">
      <c r="A3876" s="1" t="s">
        <v>4985</v>
      </c>
      <c r="B3876" s="1" t="s">
        <v>13083</v>
      </c>
      <c r="C3876">
        <v>916</v>
      </c>
      <c r="D3876">
        <f t="shared" si="60"/>
        <v>916</v>
      </c>
    </row>
    <row r="3877" spans="1:4" ht="15" customHeight="1" x14ac:dyDescent="0.25">
      <c r="A3877" s="1" t="s">
        <v>4984</v>
      </c>
      <c r="B3877" s="1" t="s">
        <v>13082</v>
      </c>
      <c r="C3877">
        <v>986</v>
      </c>
      <c r="D3877">
        <f t="shared" si="60"/>
        <v>986</v>
      </c>
    </row>
    <row r="3878" spans="1:4" ht="15" customHeight="1" x14ac:dyDescent="0.25">
      <c r="A3878" s="1" t="s">
        <v>4978</v>
      </c>
      <c r="B3878" s="1" t="s">
        <v>13081</v>
      </c>
      <c r="C3878">
        <v>253</v>
      </c>
      <c r="D3878">
        <f t="shared" si="60"/>
        <v>253</v>
      </c>
    </row>
    <row r="3879" spans="1:4" ht="15" customHeight="1" x14ac:dyDescent="0.25">
      <c r="A3879" s="1" t="s">
        <v>4977</v>
      </c>
      <c r="B3879" s="1" t="s">
        <v>13080</v>
      </c>
      <c r="C3879">
        <v>259</v>
      </c>
      <c r="D3879">
        <f t="shared" si="60"/>
        <v>259</v>
      </c>
    </row>
    <row r="3880" spans="1:4" ht="15" customHeight="1" x14ac:dyDescent="0.25">
      <c r="A3880" s="1" t="s">
        <v>4971</v>
      </c>
      <c r="B3880" s="1" t="s">
        <v>13079</v>
      </c>
      <c r="C3880">
        <v>386</v>
      </c>
      <c r="D3880">
        <f t="shared" si="60"/>
        <v>386</v>
      </c>
    </row>
    <row r="3881" spans="1:4" ht="15" customHeight="1" x14ac:dyDescent="0.25">
      <c r="A3881" s="1" t="s">
        <v>4969</v>
      </c>
      <c r="B3881" s="1" t="s">
        <v>13078</v>
      </c>
      <c r="C3881">
        <v>453</v>
      </c>
      <c r="D3881">
        <f t="shared" si="60"/>
        <v>453</v>
      </c>
    </row>
    <row r="3882" spans="1:4" ht="15" customHeight="1" x14ac:dyDescent="0.25">
      <c r="A3882" s="1" t="s">
        <v>4975</v>
      </c>
      <c r="B3882" s="1" t="s">
        <v>13077</v>
      </c>
      <c r="C3882">
        <v>259</v>
      </c>
      <c r="D3882">
        <f t="shared" si="60"/>
        <v>259</v>
      </c>
    </row>
    <row r="3883" spans="1:4" ht="15" customHeight="1" x14ac:dyDescent="0.25">
      <c r="A3883" s="1" t="s">
        <v>4970</v>
      </c>
      <c r="B3883" s="1" t="s">
        <v>13076</v>
      </c>
      <c r="C3883">
        <v>381</v>
      </c>
      <c r="D3883">
        <f t="shared" si="60"/>
        <v>381</v>
      </c>
    </row>
    <row r="3884" spans="1:4" ht="15" customHeight="1" x14ac:dyDescent="0.25">
      <c r="A3884" s="1" t="s">
        <v>4968</v>
      </c>
      <c r="B3884" s="1" t="s">
        <v>13075</v>
      </c>
      <c r="C3884">
        <v>423</v>
      </c>
      <c r="D3884">
        <f t="shared" si="60"/>
        <v>423</v>
      </c>
    </row>
    <row r="3885" spans="1:4" ht="15" customHeight="1" x14ac:dyDescent="0.25">
      <c r="A3885" s="1" t="s">
        <v>4973</v>
      </c>
      <c r="B3885" s="1" t="s">
        <v>13074</v>
      </c>
      <c r="C3885">
        <v>296</v>
      </c>
      <c r="D3885">
        <f t="shared" si="60"/>
        <v>296</v>
      </c>
    </row>
    <row r="3886" spans="1:4" ht="15" customHeight="1" x14ac:dyDescent="0.25">
      <c r="A3886" s="1" t="s">
        <v>4967</v>
      </c>
      <c r="B3886" s="1" t="s">
        <v>13073</v>
      </c>
      <c r="C3886">
        <v>454</v>
      </c>
      <c r="D3886">
        <f t="shared" si="60"/>
        <v>454</v>
      </c>
    </row>
    <row r="3887" spans="1:4" ht="15" customHeight="1" x14ac:dyDescent="0.25">
      <c r="A3887" s="1" t="s">
        <v>4972</v>
      </c>
      <c r="B3887" s="1" t="s">
        <v>13072</v>
      </c>
      <c r="C3887">
        <v>285</v>
      </c>
      <c r="D3887">
        <f t="shared" si="60"/>
        <v>285</v>
      </c>
    </row>
    <row r="3888" spans="1:4" ht="15" customHeight="1" x14ac:dyDescent="0.25">
      <c r="A3888" s="1" t="s">
        <v>4966</v>
      </c>
      <c r="B3888" s="1" t="s">
        <v>13071</v>
      </c>
      <c r="C3888">
        <v>433</v>
      </c>
      <c r="D3888">
        <f t="shared" si="60"/>
        <v>433</v>
      </c>
    </row>
    <row r="3889" spans="1:4" ht="15" customHeight="1" x14ac:dyDescent="0.25">
      <c r="A3889" s="1" t="s">
        <v>4965</v>
      </c>
      <c r="B3889" s="1" t="s">
        <v>13070</v>
      </c>
      <c r="C3889">
        <v>926</v>
      </c>
      <c r="D3889">
        <f t="shared" si="60"/>
        <v>926</v>
      </c>
    </row>
    <row r="3890" spans="1:4" ht="15" customHeight="1" x14ac:dyDescent="0.25">
      <c r="A3890" s="1" t="s">
        <v>4964</v>
      </c>
      <c r="B3890" s="1" t="s">
        <v>13069</v>
      </c>
      <c r="C3890">
        <v>862</v>
      </c>
      <c r="D3890">
        <f t="shared" si="60"/>
        <v>862</v>
      </c>
    </row>
    <row r="3891" spans="1:4" ht="15" customHeight="1" x14ac:dyDescent="0.25">
      <c r="A3891" s="1" t="s">
        <v>4963</v>
      </c>
      <c r="B3891" s="1" t="s">
        <v>13068</v>
      </c>
      <c r="C3891">
        <v>1451</v>
      </c>
      <c r="D3891">
        <f t="shared" si="60"/>
        <v>1451</v>
      </c>
    </row>
    <row r="3892" spans="1:4" ht="15" customHeight="1" x14ac:dyDescent="0.25">
      <c r="A3892" s="1" t="s">
        <v>4962</v>
      </c>
      <c r="B3892" s="1" t="s">
        <v>13067</v>
      </c>
      <c r="C3892">
        <v>1387</v>
      </c>
      <c r="D3892">
        <f t="shared" si="60"/>
        <v>1387</v>
      </c>
    </row>
    <row r="3893" spans="1:4" ht="15" customHeight="1" x14ac:dyDescent="0.25">
      <c r="A3893" s="1" t="s">
        <v>4960</v>
      </c>
      <c r="B3893" s="1" t="s">
        <v>13066</v>
      </c>
      <c r="C3893">
        <v>3072</v>
      </c>
      <c r="D3893">
        <f t="shared" si="60"/>
        <v>3072</v>
      </c>
    </row>
    <row r="3894" spans="1:4" ht="15" customHeight="1" x14ac:dyDescent="0.25">
      <c r="A3894" s="1" t="s">
        <v>4961</v>
      </c>
      <c r="B3894" s="1" t="s">
        <v>13065</v>
      </c>
      <c r="C3894">
        <v>2263</v>
      </c>
      <c r="D3894">
        <f t="shared" si="60"/>
        <v>2263</v>
      </c>
    </row>
    <row r="3895" spans="1:4" ht="15" customHeight="1" x14ac:dyDescent="0.25">
      <c r="A3895" s="1" t="s">
        <v>4933</v>
      </c>
      <c r="B3895" s="1" t="s">
        <v>17776</v>
      </c>
      <c r="C3895">
        <v>252</v>
      </c>
      <c r="D3895">
        <f t="shared" si="60"/>
        <v>252</v>
      </c>
    </row>
    <row r="3896" spans="1:4" ht="15" customHeight="1" x14ac:dyDescent="0.25">
      <c r="A3896" s="1" t="s">
        <v>4932</v>
      </c>
      <c r="B3896" s="1" t="s">
        <v>17777</v>
      </c>
      <c r="C3896">
        <v>307</v>
      </c>
      <c r="D3896">
        <f t="shared" si="60"/>
        <v>307</v>
      </c>
    </row>
    <row r="3897" spans="1:4" ht="15" customHeight="1" x14ac:dyDescent="0.25">
      <c r="A3897" s="1" t="s">
        <v>4930</v>
      </c>
      <c r="B3897" s="1" t="s">
        <v>13064</v>
      </c>
      <c r="C3897">
        <v>316</v>
      </c>
      <c r="D3897">
        <f t="shared" si="60"/>
        <v>316</v>
      </c>
    </row>
    <row r="3898" spans="1:4" ht="15" customHeight="1" x14ac:dyDescent="0.25">
      <c r="A3898" s="1" t="s">
        <v>4929</v>
      </c>
      <c r="B3898" s="1" t="s">
        <v>17778</v>
      </c>
      <c r="C3898">
        <v>314</v>
      </c>
      <c r="D3898">
        <f t="shared" si="60"/>
        <v>314</v>
      </c>
    </row>
    <row r="3899" spans="1:4" ht="15" customHeight="1" x14ac:dyDescent="0.25">
      <c r="A3899" s="1" t="s">
        <v>4931</v>
      </c>
      <c r="B3899" s="1" t="s">
        <v>17779</v>
      </c>
      <c r="C3899">
        <v>145</v>
      </c>
      <c r="D3899">
        <f t="shared" si="60"/>
        <v>145</v>
      </c>
    </row>
    <row r="3900" spans="1:4" ht="15" customHeight="1" x14ac:dyDescent="0.25">
      <c r="A3900" s="1" t="s">
        <v>4928</v>
      </c>
      <c r="B3900" s="1" t="s">
        <v>17780</v>
      </c>
      <c r="C3900">
        <v>256</v>
      </c>
      <c r="D3900">
        <f t="shared" si="60"/>
        <v>256</v>
      </c>
    </row>
    <row r="3901" spans="1:4" ht="15" customHeight="1" x14ac:dyDescent="0.25">
      <c r="A3901" s="1" t="s">
        <v>4976</v>
      </c>
      <c r="B3901" s="1" t="s">
        <v>17781</v>
      </c>
      <c r="C3901">
        <v>268</v>
      </c>
      <c r="D3901">
        <f t="shared" si="60"/>
        <v>268</v>
      </c>
    </row>
    <row r="3902" spans="1:4" ht="15" customHeight="1" x14ac:dyDescent="0.25">
      <c r="A3902" s="1" t="s">
        <v>4945</v>
      </c>
      <c r="B3902" s="1" t="s">
        <v>13063</v>
      </c>
      <c r="C3902">
        <v>48</v>
      </c>
      <c r="D3902">
        <f t="shared" si="60"/>
        <v>48</v>
      </c>
    </row>
    <row r="3903" spans="1:4" ht="15" customHeight="1" x14ac:dyDescent="0.25">
      <c r="A3903" s="1" t="s">
        <v>4944</v>
      </c>
      <c r="B3903" s="1" t="s">
        <v>13062</v>
      </c>
      <c r="C3903">
        <v>52</v>
      </c>
      <c r="D3903">
        <f t="shared" si="60"/>
        <v>52</v>
      </c>
    </row>
    <row r="3904" spans="1:4" ht="15" customHeight="1" x14ac:dyDescent="0.25">
      <c r="A3904" s="1" t="s">
        <v>4943</v>
      </c>
      <c r="B3904" s="1" t="s">
        <v>13061</v>
      </c>
      <c r="C3904">
        <v>112</v>
      </c>
      <c r="D3904">
        <f t="shared" si="60"/>
        <v>112</v>
      </c>
    </row>
    <row r="3905" spans="1:4" ht="15" customHeight="1" x14ac:dyDescent="0.25">
      <c r="A3905" s="1" t="s">
        <v>4942</v>
      </c>
      <c r="B3905" s="1" t="s">
        <v>13060</v>
      </c>
      <c r="C3905">
        <v>112</v>
      </c>
      <c r="D3905">
        <f t="shared" si="60"/>
        <v>112</v>
      </c>
    </row>
    <row r="3906" spans="1:4" ht="15" customHeight="1" x14ac:dyDescent="0.25">
      <c r="A3906" s="1" t="s">
        <v>4941</v>
      </c>
      <c r="B3906" s="1" t="s">
        <v>4940</v>
      </c>
      <c r="C3906">
        <v>2176</v>
      </c>
      <c r="D3906">
        <f t="shared" si="60"/>
        <v>2176</v>
      </c>
    </row>
    <row r="3907" spans="1:4" ht="15" customHeight="1" x14ac:dyDescent="0.25">
      <c r="A3907" s="1" t="s">
        <v>4939</v>
      </c>
      <c r="B3907" s="1" t="s">
        <v>4938</v>
      </c>
      <c r="C3907">
        <v>2176</v>
      </c>
      <c r="D3907">
        <f t="shared" si="60"/>
        <v>2176</v>
      </c>
    </row>
    <row r="3908" spans="1:4" ht="15" customHeight="1" x14ac:dyDescent="0.25">
      <c r="A3908" s="1" t="s">
        <v>4937</v>
      </c>
      <c r="B3908" s="1" t="s">
        <v>4936</v>
      </c>
      <c r="C3908">
        <v>79</v>
      </c>
      <c r="D3908">
        <f t="shared" si="60"/>
        <v>79</v>
      </c>
    </row>
    <row r="3909" spans="1:4" ht="15" customHeight="1" x14ac:dyDescent="0.25">
      <c r="A3909" s="1" t="s">
        <v>4935</v>
      </c>
      <c r="B3909" s="1" t="s">
        <v>4934</v>
      </c>
      <c r="C3909">
        <v>112</v>
      </c>
      <c r="D3909">
        <f t="shared" si="60"/>
        <v>112</v>
      </c>
    </row>
    <row r="3910" spans="1:4" ht="15" customHeight="1" x14ac:dyDescent="0.25">
      <c r="A3910" s="1" t="s">
        <v>4959</v>
      </c>
      <c r="B3910" s="1" t="s">
        <v>13059</v>
      </c>
      <c r="C3910">
        <v>47</v>
      </c>
      <c r="D3910">
        <f t="shared" si="60"/>
        <v>47</v>
      </c>
    </row>
    <row r="3911" spans="1:4" ht="15" customHeight="1" x14ac:dyDescent="0.25">
      <c r="A3911" s="1" t="s">
        <v>4958</v>
      </c>
      <c r="B3911" s="1" t="s">
        <v>13058</v>
      </c>
      <c r="C3911">
        <v>47</v>
      </c>
      <c r="D3911">
        <f t="shared" ref="D3911:D3974" si="61">ROUND(C3911*(1-$B$3),0)</f>
        <v>47</v>
      </c>
    </row>
    <row r="3912" spans="1:4" ht="15" customHeight="1" x14ac:dyDescent="0.25">
      <c r="A3912" s="1" t="s">
        <v>4957</v>
      </c>
      <c r="B3912" s="1" t="s">
        <v>13057</v>
      </c>
      <c r="C3912">
        <v>45</v>
      </c>
      <c r="D3912">
        <f t="shared" si="61"/>
        <v>45</v>
      </c>
    </row>
    <row r="3913" spans="1:4" ht="15" customHeight="1" x14ac:dyDescent="0.25">
      <c r="A3913" s="1" t="s">
        <v>4956</v>
      </c>
      <c r="B3913" s="1" t="s">
        <v>13056</v>
      </c>
      <c r="C3913">
        <v>45</v>
      </c>
      <c r="D3913">
        <f t="shared" si="61"/>
        <v>45</v>
      </c>
    </row>
    <row r="3914" spans="1:4" ht="15" customHeight="1" x14ac:dyDescent="0.25">
      <c r="A3914" s="1" t="s">
        <v>4955</v>
      </c>
      <c r="B3914" s="1" t="s">
        <v>13055</v>
      </c>
      <c r="C3914">
        <v>45</v>
      </c>
      <c r="D3914">
        <f t="shared" si="61"/>
        <v>45</v>
      </c>
    </row>
    <row r="3915" spans="1:4" ht="15" customHeight="1" x14ac:dyDescent="0.25">
      <c r="A3915" s="1" t="s">
        <v>4954</v>
      </c>
      <c r="B3915" s="1" t="s">
        <v>13054</v>
      </c>
      <c r="C3915">
        <v>45</v>
      </c>
      <c r="D3915">
        <f t="shared" si="61"/>
        <v>45</v>
      </c>
    </row>
    <row r="3916" spans="1:4" ht="15" customHeight="1" x14ac:dyDescent="0.25">
      <c r="A3916" s="1" t="s">
        <v>4953</v>
      </c>
      <c r="B3916" s="1" t="s">
        <v>13053</v>
      </c>
      <c r="C3916">
        <v>45</v>
      </c>
      <c r="D3916">
        <f t="shared" si="61"/>
        <v>45</v>
      </c>
    </row>
    <row r="3917" spans="1:4" ht="15" customHeight="1" x14ac:dyDescent="0.25">
      <c r="A3917" s="1" t="s">
        <v>4952</v>
      </c>
      <c r="B3917" s="1" t="s">
        <v>13052</v>
      </c>
      <c r="C3917">
        <v>97</v>
      </c>
      <c r="D3917">
        <f t="shared" si="61"/>
        <v>97</v>
      </c>
    </row>
    <row r="3918" spans="1:4" ht="15" customHeight="1" x14ac:dyDescent="0.25">
      <c r="A3918" s="1" t="s">
        <v>4951</v>
      </c>
      <c r="B3918" s="1" t="s">
        <v>13051</v>
      </c>
      <c r="C3918">
        <v>97</v>
      </c>
      <c r="D3918">
        <f t="shared" si="61"/>
        <v>97</v>
      </c>
    </row>
    <row r="3919" spans="1:4" ht="15" customHeight="1" x14ac:dyDescent="0.25">
      <c r="A3919" s="1" t="s">
        <v>4950</v>
      </c>
      <c r="B3919" s="1" t="s">
        <v>13050</v>
      </c>
      <c r="C3919">
        <v>97</v>
      </c>
      <c r="D3919">
        <f t="shared" si="61"/>
        <v>97</v>
      </c>
    </row>
    <row r="3920" spans="1:4" ht="15" customHeight="1" x14ac:dyDescent="0.25">
      <c r="A3920" s="1" t="s">
        <v>4949</v>
      </c>
      <c r="B3920" s="1" t="s">
        <v>13049</v>
      </c>
      <c r="C3920">
        <v>110</v>
      </c>
      <c r="D3920">
        <f t="shared" si="61"/>
        <v>110</v>
      </c>
    </row>
    <row r="3921" spans="1:4" ht="15" customHeight="1" x14ac:dyDescent="0.25">
      <c r="A3921" s="1" t="s">
        <v>4948</v>
      </c>
      <c r="B3921" s="1" t="s">
        <v>13048</v>
      </c>
      <c r="C3921">
        <v>169</v>
      </c>
      <c r="D3921">
        <f t="shared" si="61"/>
        <v>169</v>
      </c>
    </row>
    <row r="3922" spans="1:4" ht="15" customHeight="1" x14ac:dyDescent="0.25">
      <c r="A3922" s="1" t="s">
        <v>4883</v>
      </c>
      <c r="B3922" s="1" t="s">
        <v>17782</v>
      </c>
      <c r="C3922">
        <v>110</v>
      </c>
      <c r="D3922">
        <f t="shared" si="61"/>
        <v>110</v>
      </c>
    </row>
    <row r="3923" spans="1:4" ht="15" customHeight="1" x14ac:dyDescent="0.25">
      <c r="A3923" s="1" t="s">
        <v>4927</v>
      </c>
      <c r="B3923" s="1" t="s">
        <v>13047</v>
      </c>
      <c r="C3923">
        <v>56</v>
      </c>
      <c r="D3923">
        <f t="shared" si="61"/>
        <v>56</v>
      </c>
    </row>
    <row r="3924" spans="1:4" ht="15" customHeight="1" x14ac:dyDescent="0.25">
      <c r="A3924" s="1" t="s">
        <v>4926</v>
      </c>
      <c r="B3924" s="1" t="s">
        <v>13046</v>
      </c>
      <c r="C3924">
        <v>54</v>
      </c>
      <c r="D3924">
        <f t="shared" si="61"/>
        <v>54</v>
      </c>
    </row>
    <row r="3925" spans="1:4" ht="15" customHeight="1" x14ac:dyDescent="0.25">
      <c r="A3925" s="1" t="s">
        <v>4925</v>
      </c>
      <c r="B3925" s="1" t="s">
        <v>13045</v>
      </c>
      <c r="C3925">
        <v>51</v>
      </c>
      <c r="D3925">
        <f t="shared" si="61"/>
        <v>51</v>
      </c>
    </row>
    <row r="3926" spans="1:4" ht="15" customHeight="1" x14ac:dyDescent="0.25">
      <c r="A3926" s="1" t="s">
        <v>4924</v>
      </c>
      <c r="B3926" s="1" t="s">
        <v>13044</v>
      </c>
      <c r="C3926">
        <v>43</v>
      </c>
      <c r="D3926">
        <f t="shared" si="61"/>
        <v>43</v>
      </c>
    </row>
    <row r="3927" spans="1:4" ht="15" customHeight="1" x14ac:dyDescent="0.25">
      <c r="A3927" s="1" t="s">
        <v>4923</v>
      </c>
      <c r="B3927" s="1" t="s">
        <v>13043</v>
      </c>
      <c r="C3927">
        <v>43</v>
      </c>
      <c r="D3927">
        <f t="shared" si="61"/>
        <v>43</v>
      </c>
    </row>
    <row r="3928" spans="1:4" ht="15" customHeight="1" x14ac:dyDescent="0.25">
      <c r="A3928" s="1" t="s">
        <v>4922</v>
      </c>
      <c r="B3928" s="1" t="s">
        <v>13042</v>
      </c>
      <c r="C3928">
        <v>43</v>
      </c>
      <c r="D3928">
        <f t="shared" si="61"/>
        <v>43</v>
      </c>
    </row>
    <row r="3929" spans="1:4" ht="15" customHeight="1" x14ac:dyDescent="0.25">
      <c r="A3929" s="1" t="s">
        <v>4921</v>
      </c>
      <c r="B3929" s="1" t="s">
        <v>13041</v>
      </c>
      <c r="C3929">
        <v>45</v>
      </c>
      <c r="D3929">
        <f t="shared" si="61"/>
        <v>45</v>
      </c>
    </row>
    <row r="3930" spans="1:4" ht="15" customHeight="1" x14ac:dyDescent="0.25">
      <c r="A3930" s="1" t="s">
        <v>4920</v>
      </c>
      <c r="B3930" s="1" t="s">
        <v>13040</v>
      </c>
      <c r="C3930">
        <v>45</v>
      </c>
      <c r="D3930">
        <f t="shared" si="61"/>
        <v>45</v>
      </c>
    </row>
    <row r="3931" spans="1:4" ht="15" customHeight="1" x14ac:dyDescent="0.25">
      <c r="A3931" s="1" t="s">
        <v>4919</v>
      </c>
      <c r="B3931" s="1" t="s">
        <v>13039</v>
      </c>
      <c r="C3931">
        <v>48</v>
      </c>
      <c r="D3931">
        <f t="shared" si="61"/>
        <v>48</v>
      </c>
    </row>
    <row r="3932" spans="1:4" ht="15" customHeight="1" x14ac:dyDescent="0.25">
      <c r="A3932" s="1" t="s">
        <v>4918</v>
      </c>
      <c r="B3932" s="1" t="s">
        <v>13038</v>
      </c>
      <c r="C3932">
        <v>48</v>
      </c>
      <c r="D3932">
        <f t="shared" si="61"/>
        <v>48</v>
      </c>
    </row>
    <row r="3933" spans="1:4" ht="15" customHeight="1" x14ac:dyDescent="0.25">
      <c r="A3933" s="1" t="s">
        <v>4917</v>
      </c>
      <c r="B3933" s="1" t="s">
        <v>13037</v>
      </c>
      <c r="C3933">
        <v>51</v>
      </c>
      <c r="D3933">
        <f t="shared" si="61"/>
        <v>51</v>
      </c>
    </row>
    <row r="3934" spans="1:4" ht="15" customHeight="1" x14ac:dyDescent="0.25">
      <c r="A3934" s="1" t="s">
        <v>4916</v>
      </c>
      <c r="B3934" s="1" t="s">
        <v>13036</v>
      </c>
      <c r="C3934">
        <v>82</v>
      </c>
      <c r="D3934">
        <f t="shared" si="61"/>
        <v>82</v>
      </c>
    </row>
    <row r="3935" spans="1:4" ht="15" customHeight="1" x14ac:dyDescent="0.25">
      <c r="A3935" s="1" t="s">
        <v>4915</v>
      </c>
      <c r="B3935" s="1" t="s">
        <v>13035</v>
      </c>
      <c r="C3935">
        <v>86</v>
      </c>
      <c r="D3935">
        <f t="shared" si="61"/>
        <v>86</v>
      </c>
    </row>
    <row r="3936" spans="1:4" ht="15" customHeight="1" x14ac:dyDescent="0.25">
      <c r="A3936" s="1" t="s">
        <v>4914</v>
      </c>
      <c r="B3936" s="1" t="s">
        <v>13034</v>
      </c>
      <c r="C3936">
        <v>387</v>
      </c>
      <c r="D3936">
        <f t="shared" si="61"/>
        <v>387</v>
      </c>
    </row>
    <row r="3937" spans="1:4" ht="15" customHeight="1" x14ac:dyDescent="0.25">
      <c r="A3937" s="1" t="s">
        <v>4913</v>
      </c>
      <c r="B3937" s="1" t="s">
        <v>13033</v>
      </c>
      <c r="C3937">
        <v>429</v>
      </c>
      <c r="D3937">
        <f t="shared" si="61"/>
        <v>429</v>
      </c>
    </row>
    <row r="3938" spans="1:4" ht="15" customHeight="1" x14ac:dyDescent="0.25">
      <c r="A3938" s="1" t="s">
        <v>4910</v>
      </c>
      <c r="B3938" s="1" t="s">
        <v>13032</v>
      </c>
      <c r="C3938">
        <v>239</v>
      </c>
      <c r="D3938">
        <f t="shared" si="61"/>
        <v>239</v>
      </c>
    </row>
    <row r="3939" spans="1:4" ht="15" customHeight="1" x14ac:dyDescent="0.25">
      <c r="A3939" s="1" t="s">
        <v>4909</v>
      </c>
      <c r="B3939" s="1" t="s">
        <v>13031</v>
      </c>
      <c r="C3939">
        <v>235</v>
      </c>
      <c r="D3939">
        <f t="shared" si="61"/>
        <v>235</v>
      </c>
    </row>
    <row r="3940" spans="1:4" ht="15" customHeight="1" x14ac:dyDescent="0.25">
      <c r="A3940" s="1" t="s">
        <v>4912</v>
      </c>
      <c r="B3940" s="1" t="s">
        <v>13030</v>
      </c>
      <c r="C3940">
        <v>247</v>
      </c>
      <c r="D3940">
        <f t="shared" si="61"/>
        <v>247</v>
      </c>
    </row>
    <row r="3941" spans="1:4" ht="15" customHeight="1" x14ac:dyDescent="0.25">
      <c r="A3941" s="1" t="s">
        <v>4911</v>
      </c>
      <c r="B3941" s="1" t="s">
        <v>13029</v>
      </c>
      <c r="C3941">
        <v>261</v>
      </c>
      <c r="D3941">
        <f t="shared" si="61"/>
        <v>261</v>
      </c>
    </row>
    <row r="3942" spans="1:4" ht="15" customHeight="1" x14ac:dyDescent="0.25">
      <c r="A3942" s="1" t="s">
        <v>4903</v>
      </c>
      <c r="B3942" s="1" t="s">
        <v>13028</v>
      </c>
      <c r="C3942">
        <v>299</v>
      </c>
      <c r="D3942">
        <f t="shared" si="61"/>
        <v>299</v>
      </c>
    </row>
    <row r="3943" spans="1:4" ht="15" customHeight="1" x14ac:dyDescent="0.25">
      <c r="A3943" s="1" t="s">
        <v>4902</v>
      </c>
      <c r="B3943" s="1" t="s">
        <v>13024</v>
      </c>
      <c r="C3943">
        <v>287</v>
      </c>
      <c r="D3943">
        <f t="shared" si="61"/>
        <v>287</v>
      </c>
    </row>
    <row r="3944" spans="1:4" ht="15" customHeight="1" x14ac:dyDescent="0.25">
      <c r="A3944" s="1" t="s">
        <v>4900</v>
      </c>
      <c r="B3944" s="1" t="s">
        <v>13027</v>
      </c>
      <c r="C3944">
        <v>299</v>
      </c>
      <c r="D3944">
        <f t="shared" si="61"/>
        <v>299</v>
      </c>
    </row>
    <row r="3945" spans="1:4" ht="15" customHeight="1" x14ac:dyDescent="0.25">
      <c r="A3945" s="1" t="s">
        <v>4901</v>
      </c>
      <c r="B3945" s="1" t="s">
        <v>13026</v>
      </c>
      <c r="C3945">
        <v>287</v>
      </c>
      <c r="D3945">
        <f t="shared" si="61"/>
        <v>287</v>
      </c>
    </row>
    <row r="3946" spans="1:4" ht="15" customHeight="1" x14ac:dyDescent="0.25">
      <c r="A3946" s="1" t="s">
        <v>4908</v>
      </c>
      <c r="B3946" s="1" t="s">
        <v>13025</v>
      </c>
      <c r="C3946">
        <v>300</v>
      </c>
      <c r="D3946">
        <f t="shared" si="61"/>
        <v>300</v>
      </c>
    </row>
    <row r="3947" spans="1:4" ht="15" customHeight="1" x14ac:dyDescent="0.25">
      <c r="A3947" s="1" t="s">
        <v>4907</v>
      </c>
      <c r="B3947" s="1" t="s">
        <v>13024</v>
      </c>
      <c r="C3947">
        <v>261</v>
      </c>
      <c r="D3947">
        <f t="shared" si="61"/>
        <v>261</v>
      </c>
    </row>
    <row r="3948" spans="1:4" ht="15" customHeight="1" x14ac:dyDescent="0.25">
      <c r="A3948" s="1" t="s">
        <v>4904</v>
      </c>
      <c r="B3948" s="1" t="s">
        <v>13023</v>
      </c>
      <c r="C3948">
        <v>251</v>
      </c>
      <c r="D3948">
        <f t="shared" si="61"/>
        <v>251</v>
      </c>
    </row>
    <row r="3949" spans="1:4" ht="15" customHeight="1" x14ac:dyDescent="0.25">
      <c r="A3949" s="1" t="s">
        <v>4905</v>
      </c>
      <c r="B3949" s="1" t="s">
        <v>13022</v>
      </c>
      <c r="C3949">
        <v>239</v>
      </c>
      <c r="D3949">
        <f t="shared" si="61"/>
        <v>239</v>
      </c>
    </row>
    <row r="3950" spans="1:4" ht="15" customHeight="1" x14ac:dyDescent="0.25">
      <c r="A3950" s="1" t="s">
        <v>4813</v>
      </c>
      <c r="B3950" s="1" t="s">
        <v>13021</v>
      </c>
      <c r="C3950">
        <v>561</v>
      </c>
      <c r="D3950">
        <f t="shared" si="61"/>
        <v>561</v>
      </c>
    </row>
    <row r="3951" spans="1:4" ht="15" customHeight="1" x14ac:dyDescent="0.25">
      <c r="A3951" s="1" t="s">
        <v>4898</v>
      </c>
      <c r="B3951" s="1" t="s">
        <v>13020</v>
      </c>
      <c r="C3951">
        <v>626</v>
      </c>
      <c r="D3951">
        <f t="shared" si="61"/>
        <v>626</v>
      </c>
    </row>
    <row r="3952" spans="1:4" ht="15" customHeight="1" x14ac:dyDescent="0.25">
      <c r="A3952" s="1" t="s">
        <v>4899</v>
      </c>
      <c r="B3952" s="1" t="s">
        <v>13019</v>
      </c>
      <c r="C3952">
        <v>574</v>
      </c>
      <c r="D3952">
        <f t="shared" si="61"/>
        <v>574</v>
      </c>
    </row>
    <row r="3953" spans="1:4" ht="15" customHeight="1" x14ac:dyDescent="0.25">
      <c r="A3953" s="1" t="s">
        <v>4896</v>
      </c>
      <c r="B3953" s="1" t="s">
        <v>13018</v>
      </c>
      <c r="C3953">
        <v>735</v>
      </c>
      <c r="D3953">
        <f t="shared" si="61"/>
        <v>735</v>
      </c>
    </row>
    <row r="3954" spans="1:4" ht="15" customHeight="1" x14ac:dyDescent="0.25">
      <c r="A3954" s="1" t="s">
        <v>4897</v>
      </c>
      <c r="B3954" s="1" t="s">
        <v>13017</v>
      </c>
      <c r="C3954">
        <v>481</v>
      </c>
      <c r="D3954">
        <f t="shared" si="61"/>
        <v>481</v>
      </c>
    </row>
    <row r="3955" spans="1:4" ht="15" customHeight="1" x14ac:dyDescent="0.25">
      <c r="A3955" s="1" t="s">
        <v>4894</v>
      </c>
      <c r="B3955" s="1" t="s">
        <v>13016</v>
      </c>
      <c r="C3955">
        <v>804</v>
      </c>
      <c r="D3955">
        <f t="shared" si="61"/>
        <v>804</v>
      </c>
    </row>
    <row r="3956" spans="1:4" ht="15" customHeight="1" x14ac:dyDescent="0.25">
      <c r="A3956" s="1" t="s">
        <v>4895</v>
      </c>
      <c r="B3956" s="1" t="s">
        <v>13015</v>
      </c>
      <c r="C3956">
        <v>755</v>
      </c>
      <c r="D3956">
        <f t="shared" si="61"/>
        <v>755</v>
      </c>
    </row>
    <row r="3957" spans="1:4" ht="15" customHeight="1" x14ac:dyDescent="0.25">
      <c r="A3957" s="1" t="s">
        <v>4892</v>
      </c>
      <c r="B3957" s="1" t="s">
        <v>13014</v>
      </c>
      <c r="C3957">
        <v>792</v>
      </c>
      <c r="D3957">
        <f t="shared" si="61"/>
        <v>792</v>
      </c>
    </row>
    <row r="3958" spans="1:4" ht="15" customHeight="1" x14ac:dyDescent="0.25">
      <c r="A3958" s="1" t="s">
        <v>4893</v>
      </c>
      <c r="B3958" s="1" t="s">
        <v>13013</v>
      </c>
      <c r="C3958">
        <v>743</v>
      </c>
      <c r="D3958">
        <f t="shared" si="61"/>
        <v>743</v>
      </c>
    </row>
    <row r="3959" spans="1:4" ht="15" customHeight="1" x14ac:dyDescent="0.25">
      <c r="A3959" s="1" t="s">
        <v>4890</v>
      </c>
      <c r="B3959" s="1" t="s">
        <v>13012</v>
      </c>
      <c r="C3959">
        <v>711</v>
      </c>
      <c r="D3959">
        <f t="shared" si="61"/>
        <v>711</v>
      </c>
    </row>
    <row r="3960" spans="1:4" ht="15" customHeight="1" x14ac:dyDescent="0.25">
      <c r="A3960" s="1" t="s">
        <v>4891</v>
      </c>
      <c r="B3960" s="1" t="s">
        <v>13011</v>
      </c>
      <c r="C3960">
        <v>663</v>
      </c>
      <c r="D3960">
        <f t="shared" si="61"/>
        <v>663</v>
      </c>
    </row>
    <row r="3961" spans="1:4" ht="15" customHeight="1" x14ac:dyDescent="0.25">
      <c r="A3961" s="1" t="s">
        <v>4888</v>
      </c>
      <c r="B3961" s="1" t="s">
        <v>13010</v>
      </c>
      <c r="C3961">
        <v>699</v>
      </c>
      <c r="D3961">
        <f t="shared" si="61"/>
        <v>699</v>
      </c>
    </row>
    <row r="3962" spans="1:4" ht="15" customHeight="1" x14ac:dyDescent="0.25">
      <c r="A3962" s="1" t="s">
        <v>4889</v>
      </c>
      <c r="B3962" s="1" t="s">
        <v>13009</v>
      </c>
      <c r="C3962">
        <v>647</v>
      </c>
      <c r="D3962">
        <f t="shared" si="61"/>
        <v>647</v>
      </c>
    </row>
    <row r="3963" spans="1:4" ht="15" customHeight="1" x14ac:dyDescent="0.25">
      <c r="A3963" s="1" t="s">
        <v>17783</v>
      </c>
      <c r="B3963" s="1" t="s">
        <v>17784</v>
      </c>
      <c r="C3963">
        <v>1264</v>
      </c>
      <c r="D3963">
        <f t="shared" si="61"/>
        <v>1264</v>
      </c>
    </row>
    <row r="3964" spans="1:4" ht="15" customHeight="1" x14ac:dyDescent="0.25">
      <c r="A3964" s="1" t="s">
        <v>17785</v>
      </c>
      <c r="B3964" s="1" t="s">
        <v>17786</v>
      </c>
      <c r="C3964">
        <v>1422</v>
      </c>
      <c r="D3964">
        <f t="shared" si="61"/>
        <v>1422</v>
      </c>
    </row>
    <row r="3965" spans="1:4" ht="15" customHeight="1" x14ac:dyDescent="0.25">
      <c r="A3965" s="1" t="s">
        <v>17787</v>
      </c>
      <c r="B3965" s="1" t="s">
        <v>17788</v>
      </c>
      <c r="C3965">
        <v>3407</v>
      </c>
      <c r="D3965">
        <f t="shared" si="61"/>
        <v>3407</v>
      </c>
    </row>
    <row r="3966" spans="1:4" ht="15" customHeight="1" x14ac:dyDescent="0.25">
      <c r="A3966" s="1" t="s">
        <v>17789</v>
      </c>
      <c r="B3966" s="1" t="s">
        <v>17790</v>
      </c>
      <c r="C3966">
        <v>579</v>
      </c>
      <c r="D3966">
        <f t="shared" si="61"/>
        <v>579</v>
      </c>
    </row>
    <row r="3967" spans="1:4" ht="15" customHeight="1" x14ac:dyDescent="0.25">
      <c r="A3967" s="1" t="s">
        <v>17791</v>
      </c>
      <c r="B3967" s="1" t="s">
        <v>17792</v>
      </c>
      <c r="C3967">
        <v>1518</v>
      </c>
      <c r="D3967">
        <f t="shared" si="61"/>
        <v>1518</v>
      </c>
    </row>
    <row r="3968" spans="1:4" ht="15" customHeight="1" x14ac:dyDescent="0.25">
      <c r="A3968" s="1" t="s">
        <v>17793</v>
      </c>
      <c r="B3968" s="1" t="s">
        <v>17794</v>
      </c>
      <c r="C3968">
        <v>1667</v>
      </c>
      <c r="D3968">
        <f t="shared" si="61"/>
        <v>1667</v>
      </c>
    </row>
    <row r="3969" spans="1:4" ht="15" customHeight="1" x14ac:dyDescent="0.25">
      <c r="A3969" s="1" t="s">
        <v>17795</v>
      </c>
      <c r="B3969" s="1" t="s">
        <v>17796</v>
      </c>
      <c r="C3969">
        <v>4326</v>
      </c>
      <c r="D3969">
        <f t="shared" si="61"/>
        <v>4326</v>
      </c>
    </row>
    <row r="3970" spans="1:4" ht="15" customHeight="1" x14ac:dyDescent="0.25">
      <c r="A3970" s="1" t="s">
        <v>4906</v>
      </c>
      <c r="B3970" s="1" t="s">
        <v>17797</v>
      </c>
      <c r="C3970">
        <v>279</v>
      </c>
      <c r="D3970">
        <f t="shared" si="61"/>
        <v>279</v>
      </c>
    </row>
    <row r="3971" spans="1:4" ht="15" customHeight="1" x14ac:dyDescent="0.25">
      <c r="A3971" s="1" t="s">
        <v>4886</v>
      </c>
      <c r="B3971" s="1" t="s">
        <v>13008</v>
      </c>
      <c r="C3971">
        <v>52</v>
      </c>
      <c r="D3971">
        <f t="shared" si="61"/>
        <v>52</v>
      </c>
    </row>
    <row r="3972" spans="1:4" ht="15" customHeight="1" x14ac:dyDescent="0.25">
      <c r="A3972" s="1" t="s">
        <v>4887</v>
      </c>
      <c r="B3972" s="1" t="s">
        <v>13007</v>
      </c>
      <c r="C3972">
        <v>58</v>
      </c>
      <c r="D3972">
        <f t="shared" si="61"/>
        <v>58</v>
      </c>
    </row>
    <row r="3973" spans="1:4" ht="15" customHeight="1" x14ac:dyDescent="0.25">
      <c r="A3973" s="1" t="s">
        <v>4884</v>
      </c>
      <c r="B3973" s="1" t="s">
        <v>13006</v>
      </c>
      <c r="C3973">
        <v>110</v>
      </c>
      <c r="D3973">
        <f t="shared" si="61"/>
        <v>110</v>
      </c>
    </row>
    <row r="3974" spans="1:4" ht="15" customHeight="1" x14ac:dyDescent="0.25">
      <c r="A3974" s="1" t="s">
        <v>4885</v>
      </c>
      <c r="B3974" s="1" t="s">
        <v>13005</v>
      </c>
      <c r="C3974">
        <v>110</v>
      </c>
      <c r="D3974">
        <f t="shared" si="61"/>
        <v>110</v>
      </c>
    </row>
    <row r="3975" spans="1:4" ht="15" customHeight="1" x14ac:dyDescent="0.25">
      <c r="A3975" s="1" t="s">
        <v>4882</v>
      </c>
      <c r="B3975" s="1" t="s">
        <v>4881</v>
      </c>
      <c r="C3975">
        <v>40</v>
      </c>
      <c r="D3975">
        <f t="shared" ref="D3975:D4038" si="62">ROUND(C3975*(1-$B$3),0)</f>
        <v>40</v>
      </c>
    </row>
    <row r="3976" spans="1:4" ht="15" customHeight="1" x14ac:dyDescent="0.25">
      <c r="A3976" s="1" t="s">
        <v>4880</v>
      </c>
      <c r="B3976" s="1" t="s">
        <v>4879</v>
      </c>
      <c r="C3976">
        <v>40</v>
      </c>
      <c r="D3976">
        <f t="shared" si="62"/>
        <v>40</v>
      </c>
    </row>
    <row r="3977" spans="1:4" ht="15" customHeight="1" x14ac:dyDescent="0.25">
      <c r="A3977" s="1" t="s">
        <v>4878</v>
      </c>
      <c r="B3977" s="1" t="s">
        <v>4877</v>
      </c>
      <c r="C3977">
        <v>40</v>
      </c>
      <c r="D3977">
        <f t="shared" si="62"/>
        <v>40</v>
      </c>
    </row>
    <row r="3978" spans="1:4" ht="15" customHeight="1" x14ac:dyDescent="0.25">
      <c r="A3978" s="1" t="s">
        <v>4876</v>
      </c>
      <c r="B3978" s="1" t="s">
        <v>4875</v>
      </c>
      <c r="C3978">
        <v>40</v>
      </c>
      <c r="D3978">
        <f t="shared" si="62"/>
        <v>40</v>
      </c>
    </row>
    <row r="3979" spans="1:4" ht="15" customHeight="1" x14ac:dyDescent="0.25">
      <c r="A3979" s="1" t="s">
        <v>4874</v>
      </c>
      <c r="B3979" s="1" t="s">
        <v>4873</v>
      </c>
      <c r="C3979">
        <v>43</v>
      </c>
      <c r="D3979">
        <f t="shared" si="62"/>
        <v>43</v>
      </c>
    </row>
    <row r="3980" spans="1:4" ht="15" customHeight="1" x14ac:dyDescent="0.25">
      <c r="A3980" s="1" t="s">
        <v>4872</v>
      </c>
      <c r="B3980" s="1" t="s">
        <v>4871</v>
      </c>
      <c r="C3980">
        <v>43</v>
      </c>
      <c r="D3980">
        <f t="shared" si="62"/>
        <v>43</v>
      </c>
    </row>
    <row r="3981" spans="1:4" ht="15" customHeight="1" x14ac:dyDescent="0.25">
      <c r="A3981" s="1" t="s">
        <v>4870</v>
      </c>
      <c r="B3981" s="1" t="s">
        <v>4869</v>
      </c>
      <c r="C3981">
        <v>43</v>
      </c>
      <c r="D3981">
        <f t="shared" si="62"/>
        <v>43</v>
      </c>
    </row>
    <row r="3982" spans="1:4" ht="15" customHeight="1" x14ac:dyDescent="0.25">
      <c r="A3982" s="1" t="s">
        <v>4868</v>
      </c>
      <c r="B3982" s="1" t="s">
        <v>4867</v>
      </c>
      <c r="C3982">
        <v>43</v>
      </c>
      <c r="D3982">
        <f t="shared" si="62"/>
        <v>43</v>
      </c>
    </row>
    <row r="3983" spans="1:4" ht="15" customHeight="1" x14ac:dyDescent="0.25">
      <c r="A3983" s="1" t="s">
        <v>4866</v>
      </c>
      <c r="B3983" s="1" t="s">
        <v>4865</v>
      </c>
      <c r="C3983">
        <v>43</v>
      </c>
      <c r="D3983">
        <f t="shared" si="62"/>
        <v>43</v>
      </c>
    </row>
    <row r="3984" spans="1:4" ht="15" customHeight="1" x14ac:dyDescent="0.25">
      <c r="A3984" s="1" t="s">
        <v>4864</v>
      </c>
      <c r="B3984" s="1" t="s">
        <v>4863</v>
      </c>
      <c r="C3984">
        <v>47</v>
      </c>
      <c r="D3984">
        <f t="shared" si="62"/>
        <v>47</v>
      </c>
    </row>
    <row r="3985" spans="1:4" ht="15" customHeight="1" x14ac:dyDescent="0.25">
      <c r="A3985" s="1" t="s">
        <v>4862</v>
      </c>
      <c r="B3985" s="1" t="s">
        <v>4861</v>
      </c>
      <c r="C3985">
        <v>47</v>
      </c>
      <c r="D3985">
        <f t="shared" si="62"/>
        <v>47</v>
      </c>
    </row>
    <row r="3986" spans="1:4" ht="15" customHeight="1" x14ac:dyDescent="0.25">
      <c r="A3986" s="1" t="s">
        <v>4860</v>
      </c>
      <c r="B3986" s="1" t="s">
        <v>4859</v>
      </c>
      <c r="C3986">
        <v>47</v>
      </c>
      <c r="D3986">
        <f t="shared" si="62"/>
        <v>47</v>
      </c>
    </row>
    <row r="3987" spans="1:4" ht="15" customHeight="1" x14ac:dyDescent="0.25">
      <c r="A3987" s="1" t="s">
        <v>4858</v>
      </c>
      <c r="B3987" s="1" t="s">
        <v>4857</v>
      </c>
      <c r="C3987">
        <v>47</v>
      </c>
      <c r="D3987">
        <f t="shared" si="62"/>
        <v>47</v>
      </c>
    </row>
    <row r="3988" spans="1:4" ht="15" customHeight="1" x14ac:dyDescent="0.25">
      <c r="A3988" s="1" t="s">
        <v>4853</v>
      </c>
      <c r="B3988" s="1" t="s">
        <v>13004</v>
      </c>
      <c r="C3988">
        <v>1108</v>
      </c>
      <c r="D3988">
        <f t="shared" si="62"/>
        <v>1108</v>
      </c>
    </row>
    <row r="3989" spans="1:4" ht="15" customHeight="1" x14ac:dyDescent="0.25">
      <c r="A3989" s="1" t="s">
        <v>4856</v>
      </c>
      <c r="B3989" s="1" t="s">
        <v>13003</v>
      </c>
      <c r="C3989">
        <v>60</v>
      </c>
      <c r="D3989">
        <f t="shared" si="62"/>
        <v>60</v>
      </c>
    </row>
    <row r="3990" spans="1:4" ht="15" customHeight="1" x14ac:dyDescent="0.25">
      <c r="A3990" s="1" t="s">
        <v>4855</v>
      </c>
      <c r="B3990" s="1" t="s">
        <v>13002</v>
      </c>
      <c r="C3990">
        <v>68</v>
      </c>
      <c r="D3990">
        <f t="shared" si="62"/>
        <v>68</v>
      </c>
    </row>
    <row r="3991" spans="1:4" ht="15" customHeight="1" x14ac:dyDescent="0.25">
      <c r="A3991" s="1" t="s">
        <v>4812</v>
      </c>
      <c r="B3991" s="1" t="s">
        <v>13001</v>
      </c>
      <c r="C3991">
        <v>150</v>
      </c>
      <c r="D3991">
        <f t="shared" si="62"/>
        <v>150</v>
      </c>
    </row>
    <row r="3992" spans="1:4" ht="15" customHeight="1" x14ac:dyDescent="0.25">
      <c r="A3992" s="1" t="s">
        <v>4811</v>
      </c>
      <c r="B3992" s="1" t="s">
        <v>13000</v>
      </c>
      <c r="C3992">
        <v>191</v>
      </c>
      <c r="D3992">
        <f t="shared" si="62"/>
        <v>191</v>
      </c>
    </row>
    <row r="3993" spans="1:4" ht="15" customHeight="1" x14ac:dyDescent="0.25">
      <c r="A3993" s="1" t="s">
        <v>4854</v>
      </c>
      <c r="B3993" s="1" t="s">
        <v>12999</v>
      </c>
      <c r="C3993">
        <v>47</v>
      </c>
      <c r="D3993">
        <f t="shared" si="62"/>
        <v>47</v>
      </c>
    </row>
    <row r="3994" spans="1:4" ht="15" customHeight="1" x14ac:dyDescent="0.25">
      <c r="A3994" s="1" t="s">
        <v>4837</v>
      </c>
      <c r="B3994" s="1" t="s">
        <v>12998</v>
      </c>
      <c r="C3994">
        <v>681</v>
      </c>
      <c r="D3994">
        <f t="shared" si="62"/>
        <v>681</v>
      </c>
    </row>
    <row r="3995" spans="1:4" ht="15" customHeight="1" x14ac:dyDescent="0.25">
      <c r="A3995" s="1" t="s">
        <v>4836</v>
      </c>
      <c r="B3995" s="1" t="s">
        <v>12997</v>
      </c>
      <c r="C3995">
        <v>681</v>
      </c>
      <c r="D3995">
        <f t="shared" si="62"/>
        <v>681</v>
      </c>
    </row>
    <row r="3996" spans="1:4" ht="15" customHeight="1" x14ac:dyDescent="0.25">
      <c r="A3996" s="1" t="s">
        <v>4835</v>
      </c>
      <c r="B3996" s="1" t="s">
        <v>12996</v>
      </c>
      <c r="C3996">
        <v>681</v>
      </c>
      <c r="D3996">
        <f t="shared" si="62"/>
        <v>681</v>
      </c>
    </row>
    <row r="3997" spans="1:4" ht="15" customHeight="1" x14ac:dyDescent="0.25">
      <c r="A3997" s="1" t="s">
        <v>4834</v>
      </c>
      <c r="B3997" s="1" t="s">
        <v>12995</v>
      </c>
      <c r="C3997">
        <v>681</v>
      </c>
      <c r="D3997">
        <f t="shared" si="62"/>
        <v>681</v>
      </c>
    </row>
    <row r="3998" spans="1:4" ht="15" customHeight="1" x14ac:dyDescent="0.25">
      <c r="A3998" s="1" t="s">
        <v>4833</v>
      </c>
      <c r="B3998" s="1" t="s">
        <v>12994</v>
      </c>
      <c r="C3998">
        <v>1427</v>
      </c>
      <c r="D3998">
        <f t="shared" si="62"/>
        <v>1427</v>
      </c>
    </row>
    <row r="3999" spans="1:4" ht="15" customHeight="1" x14ac:dyDescent="0.25">
      <c r="A3999" s="1" t="s">
        <v>4832</v>
      </c>
      <c r="B3999" s="1" t="s">
        <v>12993</v>
      </c>
      <c r="C3999">
        <v>1427</v>
      </c>
      <c r="D3999">
        <f t="shared" si="62"/>
        <v>1427</v>
      </c>
    </row>
    <row r="4000" spans="1:4" ht="15" customHeight="1" x14ac:dyDescent="0.25">
      <c r="A4000" s="1" t="s">
        <v>4830</v>
      </c>
      <c r="B4000" s="1" t="s">
        <v>12991</v>
      </c>
      <c r="C4000">
        <v>1427</v>
      </c>
      <c r="D4000">
        <f t="shared" si="62"/>
        <v>1427</v>
      </c>
    </row>
    <row r="4001" spans="1:4" ht="15" customHeight="1" x14ac:dyDescent="0.25">
      <c r="A4001" s="1" t="s">
        <v>4831</v>
      </c>
      <c r="B4001" s="1" t="s">
        <v>12992</v>
      </c>
      <c r="C4001">
        <v>1427</v>
      </c>
      <c r="D4001">
        <f t="shared" si="62"/>
        <v>1427</v>
      </c>
    </row>
    <row r="4002" spans="1:4" ht="15" customHeight="1" x14ac:dyDescent="0.25">
      <c r="A4002" s="1" t="s">
        <v>4829</v>
      </c>
      <c r="B4002" s="1" t="s">
        <v>12990</v>
      </c>
      <c r="C4002">
        <v>1381</v>
      </c>
      <c r="D4002">
        <f t="shared" si="62"/>
        <v>1381</v>
      </c>
    </row>
    <row r="4003" spans="1:4" ht="15" customHeight="1" x14ac:dyDescent="0.25">
      <c r="A4003" s="1" t="s">
        <v>4828</v>
      </c>
      <c r="B4003" s="1" t="s">
        <v>12989</v>
      </c>
      <c r="C4003">
        <v>1381</v>
      </c>
      <c r="D4003">
        <f t="shared" si="62"/>
        <v>1381</v>
      </c>
    </row>
    <row r="4004" spans="1:4" ht="15" customHeight="1" x14ac:dyDescent="0.25">
      <c r="A4004" s="1" t="s">
        <v>4827</v>
      </c>
      <c r="B4004" s="1" t="s">
        <v>12988</v>
      </c>
      <c r="C4004">
        <v>1381</v>
      </c>
      <c r="D4004">
        <f t="shared" si="62"/>
        <v>1381</v>
      </c>
    </row>
    <row r="4005" spans="1:4" ht="15" customHeight="1" x14ac:dyDescent="0.25">
      <c r="A4005" s="1" t="s">
        <v>4826</v>
      </c>
      <c r="B4005" s="1" t="s">
        <v>12987</v>
      </c>
      <c r="C4005">
        <v>1381</v>
      </c>
      <c r="D4005">
        <f t="shared" si="62"/>
        <v>1381</v>
      </c>
    </row>
    <row r="4006" spans="1:4" ht="15" customHeight="1" x14ac:dyDescent="0.25">
      <c r="A4006" s="1" t="s">
        <v>4825</v>
      </c>
      <c r="B4006" s="1" t="s">
        <v>12986</v>
      </c>
      <c r="C4006">
        <v>2081</v>
      </c>
      <c r="D4006">
        <f t="shared" si="62"/>
        <v>2081</v>
      </c>
    </row>
    <row r="4007" spans="1:4" ht="15" customHeight="1" x14ac:dyDescent="0.25">
      <c r="A4007" s="1" t="s">
        <v>4824</v>
      </c>
      <c r="B4007" s="1" t="s">
        <v>12985</v>
      </c>
      <c r="C4007">
        <v>2081</v>
      </c>
      <c r="D4007">
        <f t="shared" si="62"/>
        <v>2081</v>
      </c>
    </row>
    <row r="4008" spans="1:4" ht="15" customHeight="1" x14ac:dyDescent="0.25">
      <c r="A4008" s="1" t="s">
        <v>4823</v>
      </c>
      <c r="B4008" s="1" t="s">
        <v>12984</v>
      </c>
      <c r="C4008">
        <v>2081</v>
      </c>
      <c r="D4008">
        <f t="shared" si="62"/>
        <v>2081</v>
      </c>
    </row>
    <row r="4009" spans="1:4" ht="15" customHeight="1" x14ac:dyDescent="0.25">
      <c r="A4009" s="1" t="s">
        <v>4822</v>
      </c>
      <c r="B4009" s="1" t="s">
        <v>12983</v>
      </c>
      <c r="C4009">
        <v>2081</v>
      </c>
      <c r="D4009">
        <f t="shared" si="62"/>
        <v>2081</v>
      </c>
    </row>
    <row r="4010" spans="1:4" ht="15" customHeight="1" x14ac:dyDescent="0.25">
      <c r="A4010" s="1" t="s">
        <v>4821</v>
      </c>
      <c r="B4010" s="1" t="s">
        <v>12982</v>
      </c>
      <c r="C4010">
        <v>2920</v>
      </c>
      <c r="D4010">
        <f t="shared" si="62"/>
        <v>2920</v>
      </c>
    </row>
    <row r="4011" spans="1:4" ht="15" customHeight="1" x14ac:dyDescent="0.25">
      <c r="A4011" s="1" t="s">
        <v>4820</v>
      </c>
      <c r="B4011" s="1" t="s">
        <v>12981</v>
      </c>
      <c r="C4011">
        <v>2920</v>
      </c>
      <c r="D4011">
        <f t="shared" si="62"/>
        <v>2920</v>
      </c>
    </row>
    <row r="4012" spans="1:4" ht="15" customHeight="1" x14ac:dyDescent="0.25">
      <c r="A4012" s="1" t="s">
        <v>4819</v>
      </c>
      <c r="B4012" s="1" t="s">
        <v>12980</v>
      </c>
      <c r="C4012">
        <v>2920</v>
      </c>
      <c r="D4012">
        <f t="shared" si="62"/>
        <v>2920</v>
      </c>
    </row>
    <row r="4013" spans="1:4" ht="15" customHeight="1" x14ac:dyDescent="0.25">
      <c r="A4013" s="1" t="s">
        <v>4818</v>
      </c>
      <c r="B4013" s="1" t="s">
        <v>12979</v>
      </c>
      <c r="C4013">
        <v>2920</v>
      </c>
      <c r="D4013">
        <f t="shared" si="62"/>
        <v>2920</v>
      </c>
    </row>
    <row r="4014" spans="1:4" ht="15" customHeight="1" x14ac:dyDescent="0.25">
      <c r="A4014" s="1" t="s">
        <v>4817</v>
      </c>
      <c r="B4014" s="1" t="s">
        <v>17798</v>
      </c>
      <c r="C4014">
        <v>109</v>
      </c>
      <c r="D4014">
        <f t="shared" si="62"/>
        <v>109</v>
      </c>
    </row>
    <row r="4015" spans="1:4" ht="15" customHeight="1" x14ac:dyDescent="0.25">
      <c r="A4015" s="1" t="s">
        <v>4816</v>
      </c>
      <c r="B4015" s="1" t="s">
        <v>17799</v>
      </c>
      <c r="C4015">
        <v>109</v>
      </c>
      <c r="D4015">
        <f t="shared" si="62"/>
        <v>109</v>
      </c>
    </row>
    <row r="4016" spans="1:4" ht="15" customHeight="1" x14ac:dyDescent="0.25">
      <c r="A4016" s="1" t="s">
        <v>4815</v>
      </c>
      <c r="B4016" s="1" t="s">
        <v>17800</v>
      </c>
      <c r="C4016">
        <v>109</v>
      </c>
      <c r="D4016">
        <f t="shared" si="62"/>
        <v>109</v>
      </c>
    </row>
    <row r="4017" spans="1:4" ht="15" customHeight="1" x14ac:dyDescent="0.25">
      <c r="A4017" s="1" t="s">
        <v>4814</v>
      </c>
      <c r="B4017" s="1" t="s">
        <v>17801</v>
      </c>
      <c r="C4017">
        <v>109</v>
      </c>
      <c r="D4017">
        <f t="shared" si="62"/>
        <v>109</v>
      </c>
    </row>
    <row r="4018" spans="1:4" ht="15" customHeight="1" x14ac:dyDescent="0.25">
      <c r="A4018" s="1" t="s">
        <v>4852</v>
      </c>
      <c r="B4018" s="1" t="s">
        <v>12978</v>
      </c>
      <c r="C4018">
        <v>1358</v>
      </c>
      <c r="D4018">
        <f t="shared" si="62"/>
        <v>1358</v>
      </c>
    </row>
    <row r="4019" spans="1:4" ht="15" customHeight="1" x14ac:dyDescent="0.25">
      <c r="A4019" s="1" t="s">
        <v>4851</v>
      </c>
      <c r="B4019" s="1" t="s">
        <v>12977</v>
      </c>
      <c r="C4019">
        <v>2798</v>
      </c>
      <c r="D4019">
        <f t="shared" si="62"/>
        <v>2798</v>
      </c>
    </row>
    <row r="4020" spans="1:4" ht="15" customHeight="1" x14ac:dyDescent="0.25">
      <c r="A4020" s="1" t="s">
        <v>4850</v>
      </c>
      <c r="B4020" s="1" t="s">
        <v>12976</v>
      </c>
      <c r="C4020">
        <v>2798</v>
      </c>
      <c r="D4020">
        <f t="shared" si="62"/>
        <v>2798</v>
      </c>
    </row>
    <row r="4021" spans="1:4" ht="15" customHeight="1" x14ac:dyDescent="0.25">
      <c r="A4021" s="1" t="s">
        <v>4849</v>
      </c>
      <c r="B4021" s="1" t="s">
        <v>12975</v>
      </c>
      <c r="C4021">
        <v>3973</v>
      </c>
      <c r="D4021">
        <f t="shared" si="62"/>
        <v>3973</v>
      </c>
    </row>
    <row r="4022" spans="1:4" ht="15" customHeight="1" x14ac:dyDescent="0.25">
      <c r="A4022" s="1" t="s">
        <v>4848</v>
      </c>
      <c r="B4022" s="1" t="s">
        <v>12974</v>
      </c>
      <c r="C4022">
        <v>6047</v>
      </c>
      <c r="D4022">
        <f t="shared" si="62"/>
        <v>6047</v>
      </c>
    </row>
    <row r="4023" spans="1:4" ht="15" customHeight="1" x14ac:dyDescent="0.25">
      <c r="A4023" s="1" t="s">
        <v>4840</v>
      </c>
      <c r="B4023" s="1" t="s">
        <v>12973</v>
      </c>
      <c r="C4023">
        <v>1589</v>
      </c>
      <c r="D4023">
        <f t="shared" si="62"/>
        <v>1589</v>
      </c>
    </row>
    <row r="4024" spans="1:4" ht="15" customHeight="1" x14ac:dyDescent="0.25">
      <c r="A4024" s="1" t="s">
        <v>4839</v>
      </c>
      <c r="B4024" s="1" t="s">
        <v>12972</v>
      </c>
      <c r="C4024">
        <v>1589</v>
      </c>
      <c r="D4024">
        <f t="shared" si="62"/>
        <v>1589</v>
      </c>
    </row>
    <row r="4025" spans="1:4" ht="15" customHeight="1" x14ac:dyDescent="0.25">
      <c r="A4025" s="1" t="s">
        <v>4838</v>
      </c>
      <c r="B4025" s="1" t="s">
        <v>12971</v>
      </c>
      <c r="C4025">
        <v>1589</v>
      </c>
      <c r="D4025">
        <f t="shared" si="62"/>
        <v>1589</v>
      </c>
    </row>
    <row r="4026" spans="1:4" ht="15" customHeight="1" x14ac:dyDescent="0.25">
      <c r="A4026" s="1" t="s">
        <v>4847</v>
      </c>
      <c r="B4026" s="1" t="s">
        <v>17802</v>
      </c>
      <c r="C4026">
        <v>37</v>
      </c>
      <c r="D4026">
        <f t="shared" si="62"/>
        <v>37</v>
      </c>
    </row>
    <row r="4027" spans="1:4" ht="15" customHeight="1" x14ac:dyDescent="0.25">
      <c r="A4027" s="1" t="s">
        <v>4846</v>
      </c>
      <c r="B4027" s="1" t="s">
        <v>17803</v>
      </c>
      <c r="C4027">
        <v>37</v>
      </c>
      <c r="D4027">
        <f t="shared" si="62"/>
        <v>37</v>
      </c>
    </row>
    <row r="4028" spans="1:4" ht="15" customHeight="1" x14ac:dyDescent="0.25">
      <c r="A4028" s="1" t="s">
        <v>4845</v>
      </c>
      <c r="B4028" s="1" t="s">
        <v>17804</v>
      </c>
      <c r="C4028">
        <v>37</v>
      </c>
      <c r="D4028">
        <f t="shared" si="62"/>
        <v>37</v>
      </c>
    </row>
    <row r="4029" spans="1:4" ht="15" customHeight="1" x14ac:dyDescent="0.25">
      <c r="A4029" s="1" t="s">
        <v>4844</v>
      </c>
      <c r="B4029" s="1" t="s">
        <v>17805</v>
      </c>
      <c r="C4029">
        <v>37</v>
      </c>
      <c r="D4029">
        <f t="shared" si="62"/>
        <v>37</v>
      </c>
    </row>
    <row r="4030" spans="1:4" ht="15" customHeight="1" x14ac:dyDescent="0.25">
      <c r="A4030" s="1" t="s">
        <v>4843</v>
      </c>
      <c r="B4030" s="1" t="s">
        <v>12970</v>
      </c>
      <c r="C4030">
        <v>85</v>
      </c>
      <c r="D4030">
        <f t="shared" si="62"/>
        <v>85</v>
      </c>
    </row>
    <row r="4031" spans="1:4" ht="15" customHeight="1" x14ac:dyDescent="0.25">
      <c r="A4031" s="1" t="s">
        <v>4842</v>
      </c>
      <c r="B4031" s="1" t="s">
        <v>12969</v>
      </c>
      <c r="C4031">
        <v>85</v>
      </c>
      <c r="D4031">
        <f t="shared" si="62"/>
        <v>85</v>
      </c>
    </row>
    <row r="4032" spans="1:4" ht="15" customHeight="1" x14ac:dyDescent="0.25">
      <c r="A4032" s="1" t="s">
        <v>4841</v>
      </c>
      <c r="B4032" s="1" t="s">
        <v>12968</v>
      </c>
      <c r="C4032">
        <v>85</v>
      </c>
      <c r="D4032">
        <f t="shared" si="62"/>
        <v>85</v>
      </c>
    </row>
    <row r="4033" spans="1:4" ht="15" customHeight="1" x14ac:dyDescent="0.25">
      <c r="A4033" s="1" t="s">
        <v>4810</v>
      </c>
      <c r="B4033" s="1" t="s">
        <v>12967</v>
      </c>
      <c r="C4033">
        <v>1905</v>
      </c>
      <c r="D4033">
        <f t="shared" si="62"/>
        <v>1905</v>
      </c>
    </row>
    <row r="4034" spans="1:4" ht="15" customHeight="1" x14ac:dyDescent="0.25">
      <c r="A4034" s="1" t="s">
        <v>4809</v>
      </c>
      <c r="B4034" s="1" t="s">
        <v>12966</v>
      </c>
      <c r="C4034">
        <v>3412</v>
      </c>
      <c r="D4034">
        <f t="shared" si="62"/>
        <v>3412</v>
      </c>
    </row>
    <row r="4035" spans="1:4" ht="15" customHeight="1" x14ac:dyDescent="0.25">
      <c r="A4035" s="1" t="s">
        <v>4808</v>
      </c>
      <c r="B4035" s="1" t="s">
        <v>12965</v>
      </c>
      <c r="C4035">
        <v>3931</v>
      </c>
      <c r="D4035">
        <f t="shared" si="62"/>
        <v>3931</v>
      </c>
    </row>
    <row r="4036" spans="1:4" ht="15" customHeight="1" x14ac:dyDescent="0.25">
      <c r="A4036" s="1" t="s">
        <v>4807</v>
      </c>
      <c r="B4036" s="1" t="s">
        <v>12964</v>
      </c>
      <c r="C4036">
        <v>5789</v>
      </c>
      <c r="D4036">
        <f t="shared" si="62"/>
        <v>5789</v>
      </c>
    </row>
    <row r="4037" spans="1:4" ht="15" customHeight="1" x14ac:dyDescent="0.25">
      <c r="A4037" s="1" t="s">
        <v>4806</v>
      </c>
      <c r="B4037" s="1" t="s">
        <v>12963</v>
      </c>
      <c r="C4037">
        <v>7273</v>
      </c>
      <c r="D4037">
        <f t="shared" si="62"/>
        <v>7273</v>
      </c>
    </row>
    <row r="4038" spans="1:4" ht="15" customHeight="1" x14ac:dyDescent="0.25">
      <c r="A4038" s="1" t="s">
        <v>4805</v>
      </c>
      <c r="B4038" s="1" t="s">
        <v>12962</v>
      </c>
      <c r="C4038">
        <v>74</v>
      </c>
      <c r="D4038">
        <f t="shared" si="62"/>
        <v>74</v>
      </c>
    </row>
    <row r="4039" spans="1:4" ht="15" customHeight="1" x14ac:dyDescent="0.25">
      <c r="A4039" s="1" t="s">
        <v>4804</v>
      </c>
      <c r="B4039" s="1" t="s">
        <v>12961</v>
      </c>
      <c r="C4039">
        <v>74</v>
      </c>
      <c r="D4039">
        <f t="shared" ref="D4039:D4102" si="63">ROUND(C4039*(1-$B$3),0)</f>
        <v>74</v>
      </c>
    </row>
    <row r="4040" spans="1:4" ht="15" customHeight="1" x14ac:dyDescent="0.25">
      <c r="A4040" s="1" t="s">
        <v>4803</v>
      </c>
      <c r="B4040" s="1" t="s">
        <v>12960</v>
      </c>
      <c r="C4040">
        <v>74</v>
      </c>
      <c r="D4040">
        <f t="shared" si="63"/>
        <v>74</v>
      </c>
    </row>
    <row r="4041" spans="1:4" ht="15" customHeight="1" x14ac:dyDescent="0.25">
      <c r="A4041" s="1" t="s">
        <v>4802</v>
      </c>
      <c r="B4041" s="1" t="s">
        <v>12959</v>
      </c>
      <c r="C4041">
        <v>74</v>
      </c>
      <c r="D4041">
        <f t="shared" si="63"/>
        <v>74</v>
      </c>
    </row>
    <row r="4042" spans="1:4" ht="15" customHeight="1" x14ac:dyDescent="0.25">
      <c r="A4042" s="1" t="s">
        <v>4801</v>
      </c>
      <c r="B4042" s="1" t="s">
        <v>12958</v>
      </c>
      <c r="C4042">
        <v>80</v>
      </c>
      <c r="D4042">
        <f t="shared" si="63"/>
        <v>80</v>
      </c>
    </row>
    <row r="4043" spans="1:4" ht="15" customHeight="1" x14ac:dyDescent="0.25">
      <c r="A4043" s="1" t="s">
        <v>4800</v>
      </c>
      <c r="B4043" s="1" t="s">
        <v>12957</v>
      </c>
      <c r="C4043">
        <v>80</v>
      </c>
      <c r="D4043">
        <f t="shared" si="63"/>
        <v>80</v>
      </c>
    </row>
    <row r="4044" spans="1:4" ht="15" customHeight="1" x14ac:dyDescent="0.25">
      <c r="A4044" s="1" t="s">
        <v>4799</v>
      </c>
      <c r="B4044" s="1" t="s">
        <v>12956</v>
      </c>
      <c r="C4044">
        <v>80</v>
      </c>
      <c r="D4044">
        <f t="shared" si="63"/>
        <v>80</v>
      </c>
    </row>
    <row r="4045" spans="1:4" ht="15" customHeight="1" x14ac:dyDescent="0.25">
      <c r="A4045" s="1" t="s">
        <v>4798</v>
      </c>
      <c r="B4045" s="1" t="s">
        <v>12955</v>
      </c>
      <c r="C4045">
        <v>80</v>
      </c>
      <c r="D4045">
        <f t="shared" si="63"/>
        <v>80</v>
      </c>
    </row>
    <row r="4046" spans="1:4" ht="15" customHeight="1" x14ac:dyDescent="0.25">
      <c r="A4046" s="1" t="s">
        <v>4797</v>
      </c>
      <c r="B4046" s="1" t="s">
        <v>12954</v>
      </c>
      <c r="C4046">
        <v>80</v>
      </c>
      <c r="D4046">
        <f t="shared" si="63"/>
        <v>80</v>
      </c>
    </row>
    <row r="4047" spans="1:4" ht="15" customHeight="1" x14ac:dyDescent="0.25">
      <c r="A4047" s="1" t="s">
        <v>4796</v>
      </c>
      <c r="B4047" s="1" t="s">
        <v>12953</v>
      </c>
      <c r="C4047">
        <v>80</v>
      </c>
      <c r="D4047">
        <f t="shared" si="63"/>
        <v>80</v>
      </c>
    </row>
    <row r="4048" spans="1:4" ht="15" customHeight="1" x14ac:dyDescent="0.25">
      <c r="A4048" s="1" t="s">
        <v>4795</v>
      </c>
      <c r="B4048" s="1" t="s">
        <v>12952</v>
      </c>
      <c r="C4048">
        <v>94</v>
      </c>
      <c r="D4048">
        <f t="shared" si="63"/>
        <v>94</v>
      </c>
    </row>
    <row r="4049" spans="1:4" ht="15" customHeight="1" x14ac:dyDescent="0.25">
      <c r="A4049" s="1" t="s">
        <v>4794</v>
      </c>
      <c r="B4049" s="1" t="s">
        <v>12951</v>
      </c>
      <c r="C4049">
        <v>94</v>
      </c>
      <c r="D4049">
        <f t="shared" si="63"/>
        <v>94</v>
      </c>
    </row>
    <row r="4050" spans="1:4" ht="15" customHeight="1" x14ac:dyDescent="0.25">
      <c r="A4050" s="1" t="s">
        <v>4793</v>
      </c>
      <c r="B4050" s="1" t="s">
        <v>12950</v>
      </c>
      <c r="C4050">
        <v>94</v>
      </c>
      <c r="D4050">
        <f t="shared" si="63"/>
        <v>94</v>
      </c>
    </row>
    <row r="4051" spans="1:4" ht="15" customHeight="1" x14ac:dyDescent="0.25">
      <c r="A4051" s="1" t="s">
        <v>4792</v>
      </c>
      <c r="B4051" s="1" t="s">
        <v>12949</v>
      </c>
      <c r="C4051">
        <v>94</v>
      </c>
      <c r="D4051">
        <f t="shared" si="63"/>
        <v>94</v>
      </c>
    </row>
    <row r="4052" spans="1:4" ht="15" customHeight="1" x14ac:dyDescent="0.25">
      <c r="A4052" s="1" t="s">
        <v>4791</v>
      </c>
      <c r="B4052" s="1" t="s">
        <v>12948</v>
      </c>
      <c r="C4052">
        <v>104</v>
      </c>
      <c r="D4052">
        <f t="shared" si="63"/>
        <v>104</v>
      </c>
    </row>
    <row r="4053" spans="1:4" ht="15" customHeight="1" x14ac:dyDescent="0.25">
      <c r="A4053" s="1" t="s">
        <v>4790</v>
      </c>
      <c r="B4053" s="1" t="s">
        <v>12947</v>
      </c>
      <c r="C4053">
        <v>104</v>
      </c>
      <c r="D4053">
        <f t="shared" si="63"/>
        <v>104</v>
      </c>
    </row>
    <row r="4054" spans="1:4" ht="15" customHeight="1" x14ac:dyDescent="0.25">
      <c r="A4054" s="1" t="s">
        <v>4789</v>
      </c>
      <c r="B4054" s="1" t="s">
        <v>12946</v>
      </c>
      <c r="C4054">
        <v>104</v>
      </c>
      <c r="D4054">
        <f t="shared" si="63"/>
        <v>104</v>
      </c>
    </row>
    <row r="4055" spans="1:4" ht="15" customHeight="1" x14ac:dyDescent="0.25">
      <c r="A4055" s="1" t="s">
        <v>4788</v>
      </c>
      <c r="B4055" s="1" t="s">
        <v>12945</v>
      </c>
      <c r="C4055">
        <v>104</v>
      </c>
      <c r="D4055">
        <f t="shared" si="63"/>
        <v>104</v>
      </c>
    </row>
    <row r="4056" spans="1:4" ht="15" customHeight="1" x14ac:dyDescent="0.25">
      <c r="A4056" s="1" t="s">
        <v>4787</v>
      </c>
      <c r="B4056" s="1" t="s">
        <v>12944</v>
      </c>
      <c r="C4056">
        <v>104</v>
      </c>
      <c r="D4056">
        <f t="shared" si="63"/>
        <v>104</v>
      </c>
    </row>
    <row r="4057" spans="1:4" ht="15" customHeight="1" x14ac:dyDescent="0.25">
      <c r="A4057" s="1" t="s">
        <v>4786</v>
      </c>
      <c r="B4057" s="1" t="s">
        <v>12943</v>
      </c>
      <c r="C4057">
        <v>104</v>
      </c>
      <c r="D4057">
        <f t="shared" si="63"/>
        <v>104</v>
      </c>
    </row>
    <row r="4058" spans="1:4" ht="15" customHeight="1" x14ac:dyDescent="0.25">
      <c r="A4058" s="1" t="s">
        <v>4785</v>
      </c>
      <c r="B4058" s="1" t="s">
        <v>17806</v>
      </c>
      <c r="C4058">
        <v>104</v>
      </c>
      <c r="D4058">
        <f t="shared" si="63"/>
        <v>104</v>
      </c>
    </row>
    <row r="4059" spans="1:4" ht="15" customHeight="1" x14ac:dyDescent="0.25">
      <c r="A4059" s="1" t="s">
        <v>4784</v>
      </c>
      <c r="B4059" s="1" t="s">
        <v>12942</v>
      </c>
      <c r="C4059">
        <v>88</v>
      </c>
      <c r="D4059">
        <f t="shared" si="63"/>
        <v>88</v>
      </c>
    </row>
    <row r="4060" spans="1:4" ht="15" customHeight="1" x14ac:dyDescent="0.25">
      <c r="A4060" s="1" t="s">
        <v>4783</v>
      </c>
      <c r="B4060" s="1" t="s">
        <v>12941</v>
      </c>
      <c r="C4060">
        <v>88</v>
      </c>
      <c r="D4060">
        <f t="shared" si="63"/>
        <v>88</v>
      </c>
    </row>
    <row r="4061" spans="1:4" ht="15" customHeight="1" x14ac:dyDescent="0.25">
      <c r="A4061" s="1" t="s">
        <v>4782</v>
      </c>
      <c r="B4061" s="1" t="s">
        <v>12940</v>
      </c>
      <c r="C4061">
        <v>88</v>
      </c>
      <c r="D4061">
        <f t="shared" si="63"/>
        <v>88</v>
      </c>
    </row>
    <row r="4062" spans="1:4" ht="15" customHeight="1" x14ac:dyDescent="0.25">
      <c r="A4062" s="1" t="s">
        <v>4781</v>
      </c>
      <c r="B4062" s="1" t="s">
        <v>12939</v>
      </c>
      <c r="C4062">
        <v>88</v>
      </c>
      <c r="D4062">
        <f t="shared" si="63"/>
        <v>88</v>
      </c>
    </row>
    <row r="4063" spans="1:4" ht="15" customHeight="1" x14ac:dyDescent="0.25">
      <c r="A4063" s="1" t="s">
        <v>4780</v>
      </c>
      <c r="B4063" s="1" t="s">
        <v>12938</v>
      </c>
      <c r="C4063">
        <v>91</v>
      </c>
      <c r="D4063">
        <f t="shared" si="63"/>
        <v>91</v>
      </c>
    </row>
    <row r="4064" spans="1:4" ht="15" customHeight="1" x14ac:dyDescent="0.25">
      <c r="A4064" s="1" t="s">
        <v>4779</v>
      </c>
      <c r="B4064" s="1" t="s">
        <v>12937</v>
      </c>
      <c r="C4064">
        <v>91</v>
      </c>
      <c r="D4064">
        <f t="shared" si="63"/>
        <v>91</v>
      </c>
    </row>
    <row r="4065" spans="1:4" ht="15" customHeight="1" x14ac:dyDescent="0.25">
      <c r="A4065" s="1" t="s">
        <v>4778</v>
      </c>
      <c r="B4065" s="1" t="s">
        <v>12936</v>
      </c>
      <c r="C4065">
        <v>91</v>
      </c>
      <c r="D4065">
        <f t="shared" si="63"/>
        <v>91</v>
      </c>
    </row>
    <row r="4066" spans="1:4" ht="15" customHeight="1" x14ac:dyDescent="0.25">
      <c r="A4066" s="1" t="s">
        <v>4777</v>
      </c>
      <c r="B4066" s="1" t="s">
        <v>12935</v>
      </c>
      <c r="C4066">
        <v>91</v>
      </c>
      <c r="D4066">
        <f t="shared" si="63"/>
        <v>91</v>
      </c>
    </row>
    <row r="4067" spans="1:4" ht="15" customHeight="1" x14ac:dyDescent="0.25">
      <c r="A4067" s="1" t="s">
        <v>4776</v>
      </c>
      <c r="B4067" s="1" t="s">
        <v>12934</v>
      </c>
      <c r="C4067">
        <v>91</v>
      </c>
      <c r="D4067">
        <f t="shared" si="63"/>
        <v>91</v>
      </c>
    </row>
    <row r="4068" spans="1:4" ht="15" customHeight="1" x14ac:dyDescent="0.25">
      <c r="A4068" s="1" t="s">
        <v>4775</v>
      </c>
      <c r="B4068" s="1" t="s">
        <v>12933</v>
      </c>
      <c r="C4068">
        <v>104</v>
      </c>
      <c r="D4068">
        <f t="shared" si="63"/>
        <v>104</v>
      </c>
    </row>
    <row r="4069" spans="1:4" ht="15" customHeight="1" x14ac:dyDescent="0.25">
      <c r="A4069" s="1" t="s">
        <v>4774</v>
      </c>
      <c r="B4069" s="1" t="s">
        <v>12932</v>
      </c>
      <c r="C4069">
        <v>104</v>
      </c>
      <c r="D4069">
        <f t="shared" si="63"/>
        <v>104</v>
      </c>
    </row>
    <row r="4070" spans="1:4" ht="15" customHeight="1" x14ac:dyDescent="0.25">
      <c r="A4070" s="1" t="s">
        <v>4773</v>
      </c>
      <c r="B4070" s="1" t="s">
        <v>17807</v>
      </c>
      <c r="C4070">
        <v>114</v>
      </c>
      <c r="D4070">
        <f t="shared" si="63"/>
        <v>114</v>
      </c>
    </row>
    <row r="4071" spans="1:4" ht="15" customHeight="1" x14ac:dyDescent="0.25">
      <c r="A4071" s="1" t="s">
        <v>4772</v>
      </c>
      <c r="B4071" s="1" t="s">
        <v>12931</v>
      </c>
      <c r="C4071">
        <v>114</v>
      </c>
      <c r="D4071">
        <f t="shared" si="63"/>
        <v>114</v>
      </c>
    </row>
    <row r="4072" spans="1:4" ht="15" customHeight="1" x14ac:dyDescent="0.25">
      <c r="A4072" s="1" t="s">
        <v>4771</v>
      </c>
      <c r="B4072" s="1" t="s">
        <v>12930</v>
      </c>
      <c r="C4072">
        <v>114</v>
      </c>
      <c r="D4072">
        <f t="shared" si="63"/>
        <v>114</v>
      </c>
    </row>
    <row r="4073" spans="1:4" ht="15" customHeight="1" x14ac:dyDescent="0.25">
      <c r="A4073" s="1" t="s">
        <v>4770</v>
      </c>
      <c r="B4073" s="1" t="s">
        <v>12929</v>
      </c>
      <c r="C4073">
        <v>114</v>
      </c>
      <c r="D4073">
        <f t="shared" si="63"/>
        <v>114</v>
      </c>
    </row>
    <row r="4074" spans="1:4" ht="15" customHeight="1" x14ac:dyDescent="0.25">
      <c r="A4074" s="1" t="s">
        <v>4769</v>
      </c>
      <c r="B4074" s="1" t="s">
        <v>12928</v>
      </c>
      <c r="C4074">
        <v>114</v>
      </c>
      <c r="D4074">
        <f t="shared" si="63"/>
        <v>114</v>
      </c>
    </row>
    <row r="4075" spans="1:4" ht="15" customHeight="1" x14ac:dyDescent="0.25">
      <c r="A4075" s="1" t="s">
        <v>4768</v>
      </c>
      <c r="B4075" s="1" t="s">
        <v>12927</v>
      </c>
      <c r="C4075">
        <v>118</v>
      </c>
      <c r="D4075">
        <f t="shared" si="63"/>
        <v>118</v>
      </c>
    </row>
    <row r="4076" spans="1:4" ht="15" customHeight="1" x14ac:dyDescent="0.25">
      <c r="A4076" s="1" t="s">
        <v>4767</v>
      </c>
      <c r="B4076" s="1" t="s">
        <v>12926</v>
      </c>
      <c r="C4076">
        <v>118</v>
      </c>
      <c r="D4076">
        <f t="shared" si="63"/>
        <v>118</v>
      </c>
    </row>
    <row r="4077" spans="1:4" ht="15" customHeight="1" x14ac:dyDescent="0.25">
      <c r="A4077" s="1" t="s">
        <v>4766</v>
      </c>
      <c r="B4077" s="1" t="s">
        <v>12925</v>
      </c>
      <c r="C4077">
        <v>118</v>
      </c>
      <c r="D4077">
        <f t="shared" si="63"/>
        <v>118</v>
      </c>
    </row>
    <row r="4078" spans="1:4" ht="15" customHeight="1" x14ac:dyDescent="0.25">
      <c r="A4078" s="1" t="s">
        <v>4765</v>
      </c>
      <c r="B4078" s="1" t="s">
        <v>12924</v>
      </c>
      <c r="C4078">
        <v>118</v>
      </c>
      <c r="D4078">
        <f t="shared" si="63"/>
        <v>118</v>
      </c>
    </row>
    <row r="4079" spans="1:4" ht="15" customHeight="1" x14ac:dyDescent="0.25">
      <c r="A4079" s="1" t="s">
        <v>4764</v>
      </c>
      <c r="B4079" s="1" t="s">
        <v>12923</v>
      </c>
      <c r="C4079">
        <v>118</v>
      </c>
      <c r="D4079">
        <f t="shared" si="63"/>
        <v>118</v>
      </c>
    </row>
    <row r="4080" spans="1:4" ht="15" customHeight="1" x14ac:dyDescent="0.25">
      <c r="A4080" s="1" t="s">
        <v>4763</v>
      </c>
      <c r="B4080" s="1" t="s">
        <v>12922</v>
      </c>
      <c r="C4080">
        <v>135</v>
      </c>
      <c r="D4080">
        <f t="shared" si="63"/>
        <v>135</v>
      </c>
    </row>
    <row r="4081" spans="1:4" ht="15" customHeight="1" x14ac:dyDescent="0.25">
      <c r="A4081" s="1" t="s">
        <v>4762</v>
      </c>
      <c r="B4081" s="1" t="s">
        <v>12921</v>
      </c>
      <c r="C4081">
        <v>135</v>
      </c>
      <c r="D4081">
        <f t="shared" si="63"/>
        <v>135</v>
      </c>
    </row>
    <row r="4082" spans="1:4" ht="15" customHeight="1" x14ac:dyDescent="0.25">
      <c r="A4082" s="1" t="s">
        <v>4761</v>
      </c>
      <c r="B4082" s="1" t="s">
        <v>12920</v>
      </c>
      <c r="C4082">
        <v>166</v>
      </c>
      <c r="D4082">
        <f t="shared" si="63"/>
        <v>166</v>
      </c>
    </row>
    <row r="4083" spans="1:4" ht="15" customHeight="1" x14ac:dyDescent="0.25">
      <c r="A4083" s="1" t="s">
        <v>4760</v>
      </c>
      <c r="B4083" s="1" t="s">
        <v>12919</v>
      </c>
      <c r="C4083">
        <v>166</v>
      </c>
      <c r="D4083">
        <f t="shared" si="63"/>
        <v>166</v>
      </c>
    </row>
    <row r="4084" spans="1:4" ht="15" customHeight="1" x14ac:dyDescent="0.25">
      <c r="A4084" s="1" t="s">
        <v>4759</v>
      </c>
      <c r="B4084" s="1" t="s">
        <v>12918</v>
      </c>
      <c r="C4084">
        <v>166</v>
      </c>
      <c r="D4084">
        <f t="shared" si="63"/>
        <v>166</v>
      </c>
    </row>
    <row r="4085" spans="1:4" ht="15" customHeight="1" x14ac:dyDescent="0.25">
      <c r="A4085" s="1" t="s">
        <v>4758</v>
      </c>
      <c r="B4085" s="1" t="s">
        <v>12917</v>
      </c>
      <c r="C4085">
        <v>166</v>
      </c>
      <c r="D4085">
        <f t="shared" si="63"/>
        <v>166</v>
      </c>
    </row>
    <row r="4086" spans="1:4" ht="15" customHeight="1" x14ac:dyDescent="0.25">
      <c r="A4086" s="1" t="s">
        <v>4757</v>
      </c>
      <c r="B4086" s="1" t="s">
        <v>12916</v>
      </c>
      <c r="C4086">
        <v>166</v>
      </c>
      <c r="D4086">
        <f t="shared" si="63"/>
        <v>166</v>
      </c>
    </row>
    <row r="4087" spans="1:4" ht="15" customHeight="1" x14ac:dyDescent="0.25">
      <c r="A4087" s="1" t="s">
        <v>4756</v>
      </c>
      <c r="B4087" s="1" t="s">
        <v>12915</v>
      </c>
      <c r="C4087">
        <v>166</v>
      </c>
      <c r="D4087">
        <f t="shared" si="63"/>
        <v>166</v>
      </c>
    </row>
    <row r="4088" spans="1:4" ht="15" customHeight="1" x14ac:dyDescent="0.25">
      <c r="A4088" s="1" t="s">
        <v>4755</v>
      </c>
      <c r="B4088" s="1" t="s">
        <v>12914</v>
      </c>
      <c r="C4088">
        <v>166</v>
      </c>
      <c r="D4088">
        <f t="shared" si="63"/>
        <v>166</v>
      </c>
    </row>
    <row r="4089" spans="1:4" ht="15" customHeight="1" x14ac:dyDescent="0.25">
      <c r="A4089" s="1" t="s">
        <v>4754</v>
      </c>
      <c r="B4089" s="1" t="s">
        <v>12913</v>
      </c>
      <c r="C4089">
        <v>166</v>
      </c>
      <c r="D4089">
        <f t="shared" si="63"/>
        <v>166</v>
      </c>
    </row>
    <row r="4090" spans="1:4" ht="15" customHeight="1" x14ac:dyDescent="0.25">
      <c r="A4090" s="1" t="s">
        <v>4753</v>
      </c>
      <c r="B4090" s="1" t="s">
        <v>12912</v>
      </c>
      <c r="C4090">
        <v>166</v>
      </c>
      <c r="D4090">
        <f t="shared" si="63"/>
        <v>166</v>
      </c>
    </row>
    <row r="4091" spans="1:4" ht="15" customHeight="1" x14ac:dyDescent="0.25">
      <c r="A4091" s="1" t="s">
        <v>4752</v>
      </c>
      <c r="B4091" s="1" t="s">
        <v>12911</v>
      </c>
      <c r="C4091">
        <v>181</v>
      </c>
      <c r="D4091">
        <f t="shared" si="63"/>
        <v>181</v>
      </c>
    </row>
    <row r="4092" spans="1:4" ht="15" customHeight="1" x14ac:dyDescent="0.25">
      <c r="A4092" s="1" t="s">
        <v>4751</v>
      </c>
      <c r="B4092" s="1" t="s">
        <v>12910</v>
      </c>
      <c r="C4092">
        <v>181</v>
      </c>
      <c r="D4092">
        <f t="shared" si="63"/>
        <v>181</v>
      </c>
    </row>
    <row r="4093" spans="1:4" ht="15" customHeight="1" x14ac:dyDescent="0.25">
      <c r="A4093" s="1" t="s">
        <v>4750</v>
      </c>
      <c r="B4093" s="1" t="s">
        <v>12909</v>
      </c>
      <c r="C4093">
        <v>181</v>
      </c>
      <c r="D4093">
        <f t="shared" si="63"/>
        <v>181</v>
      </c>
    </row>
    <row r="4094" spans="1:4" ht="15" customHeight="1" x14ac:dyDescent="0.25">
      <c r="A4094" s="1" t="s">
        <v>4718</v>
      </c>
      <c r="B4094" s="1" t="s">
        <v>17808</v>
      </c>
      <c r="C4094">
        <v>402</v>
      </c>
      <c r="D4094">
        <f t="shared" si="63"/>
        <v>402</v>
      </c>
    </row>
    <row r="4095" spans="1:4" ht="15" customHeight="1" x14ac:dyDescent="0.25">
      <c r="A4095" s="1" t="s">
        <v>4717</v>
      </c>
      <c r="B4095" s="1" t="s">
        <v>17809</v>
      </c>
      <c r="C4095">
        <v>402</v>
      </c>
      <c r="D4095">
        <f t="shared" si="63"/>
        <v>402</v>
      </c>
    </row>
    <row r="4096" spans="1:4" ht="15" customHeight="1" x14ac:dyDescent="0.25">
      <c r="A4096" s="1" t="s">
        <v>4716</v>
      </c>
      <c r="B4096" s="1" t="s">
        <v>17810</v>
      </c>
      <c r="C4096">
        <v>402</v>
      </c>
      <c r="D4096">
        <f t="shared" si="63"/>
        <v>402</v>
      </c>
    </row>
    <row r="4097" spans="1:4" ht="15" customHeight="1" x14ac:dyDescent="0.25">
      <c r="A4097" s="1" t="s">
        <v>4714</v>
      </c>
      <c r="B4097" s="1" t="s">
        <v>17811</v>
      </c>
      <c r="C4097">
        <v>402</v>
      </c>
      <c r="D4097">
        <f t="shared" si="63"/>
        <v>402</v>
      </c>
    </row>
    <row r="4098" spans="1:4" ht="15" customHeight="1" x14ac:dyDescent="0.25">
      <c r="A4098" s="1" t="s">
        <v>4723</v>
      </c>
      <c r="B4098" s="1" t="s">
        <v>17812</v>
      </c>
      <c r="C4098">
        <v>402</v>
      </c>
      <c r="D4098">
        <f t="shared" si="63"/>
        <v>402</v>
      </c>
    </row>
    <row r="4099" spans="1:4" ht="15" customHeight="1" x14ac:dyDescent="0.25">
      <c r="A4099" s="1" t="s">
        <v>4719</v>
      </c>
      <c r="B4099" s="1" t="s">
        <v>17813</v>
      </c>
      <c r="C4099">
        <v>402</v>
      </c>
      <c r="D4099">
        <f t="shared" si="63"/>
        <v>402</v>
      </c>
    </row>
    <row r="4100" spans="1:4" ht="15" customHeight="1" x14ac:dyDescent="0.25">
      <c r="A4100" s="1" t="s">
        <v>4724</v>
      </c>
      <c r="B4100" s="1" t="s">
        <v>17814</v>
      </c>
      <c r="C4100">
        <v>402</v>
      </c>
      <c r="D4100">
        <f t="shared" si="63"/>
        <v>402</v>
      </c>
    </row>
    <row r="4101" spans="1:4" ht="15" customHeight="1" x14ac:dyDescent="0.25">
      <c r="A4101" s="1" t="s">
        <v>4722</v>
      </c>
      <c r="B4101" s="1" t="s">
        <v>17815</v>
      </c>
      <c r="C4101">
        <v>402</v>
      </c>
      <c r="D4101">
        <f t="shared" si="63"/>
        <v>402</v>
      </c>
    </row>
    <row r="4102" spans="1:4" ht="15" customHeight="1" x14ac:dyDescent="0.25">
      <c r="A4102" s="1" t="s">
        <v>4720</v>
      </c>
      <c r="B4102" s="1" t="s">
        <v>17816</v>
      </c>
      <c r="C4102">
        <v>402</v>
      </c>
      <c r="D4102">
        <f t="shared" si="63"/>
        <v>402</v>
      </c>
    </row>
    <row r="4103" spans="1:4" ht="15" customHeight="1" x14ac:dyDescent="0.25">
      <c r="A4103" s="1" t="s">
        <v>4715</v>
      </c>
      <c r="B4103" s="1" t="s">
        <v>17817</v>
      </c>
      <c r="C4103">
        <v>402</v>
      </c>
      <c r="D4103">
        <f t="shared" ref="D4103:D4166" si="64">ROUND(C4103*(1-$B$3),0)</f>
        <v>402</v>
      </c>
    </row>
    <row r="4104" spans="1:4" ht="15" customHeight="1" x14ac:dyDescent="0.25">
      <c r="A4104" s="1" t="s">
        <v>4713</v>
      </c>
      <c r="B4104" s="1" t="s">
        <v>17818</v>
      </c>
      <c r="C4104">
        <v>402</v>
      </c>
      <c r="D4104">
        <f t="shared" si="64"/>
        <v>402</v>
      </c>
    </row>
    <row r="4105" spans="1:4" ht="15" customHeight="1" x14ac:dyDescent="0.25">
      <c r="A4105" s="1" t="s">
        <v>4721</v>
      </c>
      <c r="B4105" s="1" t="s">
        <v>17819</v>
      </c>
      <c r="C4105">
        <v>402</v>
      </c>
      <c r="D4105">
        <f t="shared" si="64"/>
        <v>402</v>
      </c>
    </row>
    <row r="4106" spans="1:4" ht="15" customHeight="1" x14ac:dyDescent="0.25">
      <c r="A4106" s="1" t="s">
        <v>4749</v>
      </c>
      <c r="B4106" s="1" t="s">
        <v>12908</v>
      </c>
      <c r="C4106">
        <v>215</v>
      </c>
      <c r="D4106">
        <f t="shared" si="64"/>
        <v>215</v>
      </c>
    </row>
    <row r="4107" spans="1:4" ht="15" customHeight="1" x14ac:dyDescent="0.25">
      <c r="A4107" s="1" t="s">
        <v>4748</v>
      </c>
      <c r="B4107" s="1" t="s">
        <v>12907</v>
      </c>
      <c r="C4107">
        <v>215</v>
      </c>
      <c r="D4107">
        <f t="shared" si="64"/>
        <v>215</v>
      </c>
    </row>
    <row r="4108" spans="1:4" ht="15" customHeight="1" x14ac:dyDescent="0.25">
      <c r="A4108" s="1" t="s">
        <v>4747</v>
      </c>
      <c r="B4108" s="1" t="s">
        <v>12906</v>
      </c>
      <c r="C4108">
        <v>215</v>
      </c>
      <c r="D4108">
        <f t="shared" si="64"/>
        <v>215</v>
      </c>
    </row>
    <row r="4109" spans="1:4" ht="15" customHeight="1" x14ac:dyDescent="0.25">
      <c r="A4109" s="1" t="s">
        <v>4746</v>
      </c>
      <c r="B4109" s="1" t="s">
        <v>12905</v>
      </c>
      <c r="C4109">
        <v>215</v>
      </c>
      <c r="D4109">
        <f t="shared" si="64"/>
        <v>215</v>
      </c>
    </row>
    <row r="4110" spans="1:4" ht="15" customHeight="1" x14ac:dyDescent="0.25">
      <c r="A4110" s="1" t="s">
        <v>4745</v>
      </c>
      <c r="B4110" s="1" t="s">
        <v>12904</v>
      </c>
      <c r="C4110">
        <v>215</v>
      </c>
      <c r="D4110">
        <f t="shared" si="64"/>
        <v>215</v>
      </c>
    </row>
    <row r="4111" spans="1:4" ht="15" customHeight="1" x14ac:dyDescent="0.25">
      <c r="A4111" s="1" t="s">
        <v>4744</v>
      </c>
      <c r="B4111" s="1" t="s">
        <v>12903</v>
      </c>
      <c r="C4111">
        <v>215</v>
      </c>
      <c r="D4111">
        <f t="shared" si="64"/>
        <v>215</v>
      </c>
    </row>
    <row r="4112" spans="1:4" ht="15" customHeight="1" x14ac:dyDescent="0.25">
      <c r="A4112" s="1" t="s">
        <v>4743</v>
      </c>
      <c r="B4112" s="1" t="s">
        <v>12902</v>
      </c>
      <c r="C4112">
        <v>215</v>
      </c>
      <c r="D4112">
        <f t="shared" si="64"/>
        <v>215</v>
      </c>
    </row>
    <row r="4113" spans="1:4" ht="15" customHeight="1" x14ac:dyDescent="0.25">
      <c r="A4113" s="1" t="s">
        <v>4742</v>
      </c>
      <c r="B4113" s="1" t="s">
        <v>12901</v>
      </c>
      <c r="C4113">
        <v>215</v>
      </c>
      <c r="D4113">
        <f t="shared" si="64"/>
        <v>215</v>
      </c>
    </row>
    <row r="4114" spans="1:4" ht="15" customHeight="1" x14ac:dyDescent="0.25">
      <c r="A4114" s="1" t="s">
        <v>4741</v>
      </c>
      <c r="B4114" s="1" t="s">
        <v>12900</v>
      </c>
      <c r="C4114">
        <v>215</v>
      </c>
      <c r="D4114">
        <f t="shared" si="64"/>
        <v>215</v>
      </c>
    </row>
    <row r="4115" spans="1:4" ht="15" customHeight="1" x14ac:dyDescent="0.25">
      <c r="A4115" s="1" t="s">
        <v>4740</v>
      </c>
      <c r="B4115" s="1" t="s">
        <v>12899</v>
      </c>
      <c r="C4115">
        <v>235</v>
      </c>
      <c r="D4115">
        <f t="shared" si="64"/>
        <v>235</v>
      </c>
    </row>
    <row r="4116" spans="1:4" ht="15" customHeight="1" x14ac:dyDescent="0.25">
      <c r="A4116" s="1" t="s">
        <v>4739</v>
      </c>
      <c r="B4116" s="1" t="s">
        <v>12898</v>
      </c>
      <c r="C4116">
        <v>235</v>
      </c>
      <c r="D4116">
        <f t="shared" si="64"/>
        <v>235</v>
      </c>
    </row>
    <row r="4117" spans="1:4" ht="15" customHeight="1" x14ac:dyDescent="0.25">
      <c r="A4117" s="1" t="s">
        <v>4738</v>
      </c>
      <c r="B4117" s="1" t="s">
        <v>12897</v>
      </c>
      <c r="C4117">
        <v>235</v>
      </c>
      <c r="D4117">
        <f t="shared" si="64"/>
        <v>235</v>
      </c>
    </row>
    <row r="4118" spans="1:4" ht="15" customHeight="1" x14ac:dyDescent="0.25">
      <c r="A4118" s="1" t="s">
        <v>4680</v>
      </c>
      <c r="B4118" s="1" t="s">
        <v>12896</v>
      </c>
      <c r="C4118">
        <v>590</v>
      </c>
      <c r="D4118">
        <f t="shared" si="64"/>
        <v>590</v>
      </c>
    </row>
    <row r="4119" spans="1:4" ht="15" customHeight="1" x14ac:dyDescent="0.25">
      <c r="A4119" s="1" t="s">
        <v>4679</v>
      </c>
      <c r="B4119" s="1" t="s">
        <v>12895</v>
      </c>
      <c r="C4119">
        <v>590</v>
      </c>
      <c r="D4119">
        <f t="shared" si="64"/>
        <v>590</v>
      </c>
    </row>
    <row r="4120" spans="1:4" ht="15" customHeight="1" x14ac:dyDescent="0.25">
      <c r="A4120" s="1" t="s">
        <v>4678</v>
      </c>
      <c r="B4120" s="1" t="s">
        <v>12894</v>
      </c>
      <c r="C4120">
        <v>590</v>
      </c>
      <c r="D4120">
        <f t="shared" si="64"/>
        <v>590</v>
      </c>
    </row>
    <row r="4121" spans="1:4" ht="15" customHeight="1" x14ac:dyDescent="0.25">
      <c r="A4121" s="1" t="s">
        <v>4677</v>
      </c>
      <c r="B4121" s="1" t="s">
        <v>12893</v>
      </c>
      <c r="C4121">
        <v>590</v>
      </c>
      <c r="D4121">
        <f t="shared" si="64"/>
        <v>590</v>
      </c>
    </row>
    <row r="4122" spans="1:4" ht="15" customHeight="1" x14ac:dyDescent="0.25">
      <c r="A4122" s="1" t="s">
        <v>4676</v>
      </c>
      <c r="B4122" s="1" t="s">
        <v>12892</v>
      </c>
      <c r="C4122">
        <v>590</v>
      </c>
      <c r="D4122">
        <f t="shared" si="64"/>
        <v>590</v>
      </c>
    </row>
    <row r="4123" spans="1:4" ht="15" customHeight="1" x14ac:dyDescent="0.25">
      <c r="A4123" s="1" t="s">
        <v>4675</v>
      </c>
      <c r="B4123" s="1" t="s">
        <v>12891</v>
      </c>
      <c r="C4123">
        <v>590</v>
      </c>
      <c r="D4123">
        <f t="shared" si="64"/>
        <v>590</v>
      </c>
    </row>
    <row r="4124" spans="1:4" ht="15" customHeight="1" x14ac:dyDescent="0.25">
      <c r="A4124" s="1" t="s">
        <v>4674</v>
      </c>
      <c r="B4124" s="1" t="s">
        <v>12890</v>
      </c>
      <c r="C4124">
        <v>590</v>
      </c>
      <c r="D4124">
        <f t="shared" si="64"/>
        <v>590</v>
      </c>
    </row>
    <row r="4125" spans="1:4" ht="15" customHeight="1" x14ac:dyDescent="0.25">
      <c r="A4125" s="1" t="s">
        <v>4673</v>
      </c>
      <c r="B4125" s="1" t="s">
        <v>12889</v>
      </c>
      <c r="C4125">
        <v>590</v>
      </c>
      <c r="D4125">
        <f t="shared" si="64"/>
        <v>590</v>
      </c>
    </row>
    <row r="4126" spans="1:4" ht="15" customHeight="1" x14ac:dyDescent="0.25">
      <c r="A4126" s="1" t="s">
        <v>4672</v>
      </c>
      <c r="B4126" s="1" t="s">
        <v>12888</v>
      </c>
      <c r="C4126">
        <v>590</v>
      </c>
      <c r="D4126">
        <f t="shared" si="64"/>
        <v>590</v>
      </c>
    </row>
    <row r="4127" spans="1:4" ht="15" customHeight="1" x14ac:dyDescent="0.25">
      <c r="A4127" s="1" t="s">
        <v>4671</v>
      </c>
      <c r="B4127" s="1" t="s">
        <v>12887</v>
      </c>
      <c r="C4127">
        <v>624</v>
      </c>
      <c r="D4127">
        <f t="shared" si="64"/>
        <v>624</v>
      </c>
    </row>
    <row r="4128" spans="1:4" ht="15" customHeight="1" x14ac:dyDescent="0.25">
      <c r="A4128" s="1" t="s">
        <v>4670</v>
      </c>
      <c r="B4128" s="1" t="s">
        <v>12886</v>
      </c>
      <c r="C4128">
        <v>624</v>
      </c>
      <c r="D4128">
        <f t="shared" si="64"/>
        <v>624</v>
      </c>
    </row>
    <row r="4129" spans="1:4" ht="15" customHeight="1" x14ac:dyDescent="0.25">
      <c r="A4129" s="1" t="s">
        <v>4669</v>
      </c>
      <c r="B4129" s="1" t="s">
        <v>12885</v>
      </c>
      <c r="C4129">
        <v>624</v>
      </c>
      <c r="D4129">
        <f t="shared" si="64"/>
        <v>624</v>
      </c>
    </row>
    <row r="4130" spans="1:4" ht="15" customHeight="1" x14ac:dyDescent="0.25">
      <c r="A4130" s="1" t="s">
        <v>4712</v>
      </c>
      <c r="B4130" s="1" t="s">
        <v>12884</v>
      </c>
      <c r="C4130">
        <v>322</v>
      </c>
      <c r="D4130">
        <f t="shared" si="64"/>
        <v>322</v>
      </c>
    </row>
    <row r="4131" spans="1:4" ht="15" customHeight="1" x14ac:dyDescent="0.25">
      <c r="A4131" s="1" t="s">
        <v>4711</v>
      </c>
      <c r="B4131" s="1" t="s">
        <v>12883</v>
      </c>
      <c r="C4131">
        <v>322</v>
      </c>
      <c r="D4131">
        <f t="shared" si="64"/>
        <v>322</v>
      </c>
    </row>
    <row r="4132" spans="1:4" ht="15" customHeight="1" x14ac:dyDescent="0.25">
      <c r="A4132" s="1" t="s">
        <v>4710</v>
      </c>
      <c r="B4132" s="1" t="s">
        <v>12882</v>
      </c>
      <c r="C4132">
        <v>322</v>
      </c>
      <c r="D4132">
        <f t="shared" si="64"/>
        <v>322</v>
      </c>
    </row>
    <row r="4133" spans="1:4" ht="15" customHeight="1" x14ac:dyDescent="0.25">
      <c r="A4133" s="1" t="s">
        <v>4709</v>
      </c>
      <c r="B4133" s="1" t="s">
        <v>12881</v>
      </c>
      <c r="C4133">
        <v>322</v>
      </c>
      <c r="D4133">
        <f t="shared" si="64"/>
        <v>322</v>
      </c>
    </row>
    <row r="4134" spans="1:4" ht="15" customHeight="1" x14ac:dyDescent="0.25">
      <c r="A4134" s="1" t="s">
        <v>4708</v>
      </c>
      <c r="B4134" s="1" t="s">
        <v>12880</v>
      </c>
      <c r="C4134">
        <v>322</v>
      </c>
      <c r="D4134">
        <f t="shared" si="64"/>
        <v>322</v>
      </c>
    </row>
    <row r="4135" spans="1:4" ht="15" customHeight="1" x14ac:dyDescent="0.25">
      <c r="A4135" s="1" t="s">
        <v>4707</v>
      </c>
      <c r="B4135" s="1" t="s">
        <v>17820</v>
      </c>
      <c r="C4135">
        <v>322</v>
      </c>
      <c r="D4135">
        <f t="shared" si="64"/>
        <v>322</v>
      </c>
    </row>
    <row r="4136" spans="1:4" ht="15" customHeight="1" x14ac:dyDescent="0.25">
      <c r="A4136" s="1" t="s">
        <v>4706</v>
      </c>
      <c r="B4136" s="1" t="s">
        <v>17821</v>
      </c>
      <c r="C4136">
        <v>322</v>
      </c>
      <c r="D4136">
        <f t="shared" si="64"/>
        <v>322</v>
      </c>
    </row>
    <row r="4137" spans="1:4" ht="15" customHeight="1" x14ac:dyDescent="0.25">
      <c r="A4137" s="1" t="s">
        <v>4705</v>
      </c>
      <c r="B4137" s="1" t="s">
        <v>12879</v>
      </c>
      <c r="C4137">
        <v>322</v>
      </c>
      <c r="D4137">
        <f t="shared" si="64"/>
        <v>322</v>
      </c>
    </row>
    <row r="4138" spans="1:4" ht="15" customHeight="1" x14ac:dyDescent="0.25">
      <c r="A4138" s="1" t="s">
        <v>4704</v>
      </c>
      <c r="B4138" s="1" t="s">
        <v>12878</v>
      </c>
      <c r="C4138">
        <v>404</v>
      </c>
      <c r="D4138">
        <f t="shared" si="64"/>
        <v>404</v>
      </c>
    </row>
    <row r="4139" spans="1:4" ht="15" customHeight="1" x14ac:dyDescent="0.25">
      <c r="A4139" s="1" t="s">
        <v>4691</v>
      </c>
      <c r="B4139" s="1" t="s">
        <v>17822</v>
      </c>
      <c r="C4139">
        <v>680</v>
      </c>
      <c r="D4139">
        <f t="shared" si="64"/>
        <v>680</v>
      </c>
    </row>
    <row r="4140" spans="1:4" ht="15" customHeight="1" x14ac:dyDescent="0.25">
      <c r="A4140" s="1" t="s">
        <v>4690</v>
      </c>
      <c r="B4140" s="1" t="s">
        <v>17823</v>
      </c>
      <c r="C4140">
        <v>680</v>
      </c>
      <c r="D4140">
        <f t="shared" si="64"/>
        <v>680</v>
      </c>
    </row>
    <row r="4141" spans="1:4" ht="15" customHeight="1" x14ac:dyDescent="0.25">
      <c r="A4141" s="1" t="s">
        <v>4687</v>
      </c>
      <c r="B4141" s="1" t="s">
        <v>17824</v>
      </c>
      <c r="C4141">
        <v>680</v>
      </c>
      <c r="D4141">
        <f t="shared" si="64"/>
        <v>680</v>
      </c>
    </row>
    <row r="4142" spans="1:4" ht="15" customHeight="1" x14ac:dyDescent="0.25">
      <c r="A4142" s="1" t="s">
        <v>4689</v>
      </c>
      <c r="B4142" s="1" t="s">
        <v>17825</v>
      </c>
      <c r="C4142">
        <v>680</v>
      </c>
      <c r="D4142">
        <f t="shared" si="64"/>
        <v>680</v>
      </c>
    </row>
    <row r="4143" spans="1:4" ht="15" customHeight="1" x14ac:dyDescent="0.25">
      <c r="A4143" s="1" t="s">
        <v>4686</v>
      </c>
      <c r="B4143" s="1" t="s">
        <v>17826</v>
      </c>
      <c r="C4143">
        <v>680</v>
      </c>
      <c r="D4143">
        <f t="shared" si="64"/>
        <v>680</v>
      </c>
    </row>
    <row r="4144" spans="1:4" ht="15" customHeight="1" x14ac:dyDescent="0.25">
      <c r="A4144" s="1" t="s">
        <v>4685</v>
      </c>
      <c r="B4144" s="1" t="s">
        <v>17827</v>
      </c>
      <c r="C4144">
        <v>680</v>
      </c>
      <c r="D4144">
        <f t="shared" si="64"/>
        <v>680</v>
      </c>
    </row>
    <row r="4145" spans="1:4" ht="15" customHeight="1" x14ac:dyDescent="0.25">
      <c r="A4145" s="1" t="s">
        <v>4684</v>
      </c>
      <c r="B4145" s="1" t="s">
        <v>17828</v>
      </c>
      <c r="C4145">
        <v>680</v>
      </c>
      <c r="D4145">
        <f t="shared" si="64"/>
        <v>680</v>
      </c>
    </row>
    <row r="4146" spans="1:4" ht="15" customHeight="1" x14ac:dyDescent="0.25">
      <c r="A4146" s="1" t="s">
        <v>4683</v>
      </c>
      <c r="B4146" s="1" t="s">
        <v>17829</v>
      </c>
      <c r="C4146">
        <v>680</v>
      </c>
      <c r="D4146">
        <f t="shared" si="64"/>
        <v>680</v>
      </c>
    </row>
    <row r="4147" spans="1:4" ht="15" customHeight="1" x14ac:dyDescent="0.25">
      <c r="A4147" s="1" t="s">
        <v>4688</v>
      </c>
      <c r="B4147" s="1" t="s">
        <v>17830</v>
      </c>
      <c r="C4147">
        <v>680</v>
      </c>
      <c r="D4147">
        <f t="shared" si="64"/>
        <v>680</v>
      </c>
    </row>
    <row r="4148" spans="1:4" ht="15" customHeight="1" x14ac:dyDescent="0.25">
      <c r="A4148" s="1" t="s">
        <v>4682</v>
      </c>
      <c r="B4148" s="1" t="s">
        <v>17831</v>
      </c>
      <c r="C4148">
        <v>680</v>
      </c>
      <c r="D4148">
        <f t="shared" si="64"/>
        <v>680</v>
      </c>
    </row>
    <row r="4149" spans="1:4" ht="15" customHeight="1" x14ac:dyDescent="0.25">
      <c r="A4149" s="1" t="s">
        <v>4681</v>
      </c>
      <c r="B4149" s="1" t="s">
        <v>17832</v>
      </c>
      <c r="C4149">
        <v>680</v>
      </c>
      <c r="D4149">
        <f t="shared" si="64"/>
        <v>680</v>
      </c>
    </row>
    <row r="4150" spans="1:4" ht="15" customHeight="1" x14ac:dyDescent="0.25">
      <c r="A4150" s="1" t="s">
        <v>4694</v>
      </c>
      <c r="B4150" s="1" t="s">
        <v>17833</v>
      </c>
      <c r="C4150">
        <v>680</v>
      </c>
      <c r="D4150">
        <f t="shared" si="64"/>
        <v>680</v>
      </c>
    </row>
    <row r="4151" spans="1:4" ht="15" customHeight="1" x14ac:dyDescent="0.25">
      <c r="A4151" s="1" t="s">
        <v>4693</v>
      </c>
      <c r="B4151" s="1" t="s">
        <v>17834</v>
      </c>
      <c r="C4151">
        <v>680</v>
      </c>
      <c r="D4151">
        <f t="shared" si="64"/>
        <v>680</v>
      </c>
    </row>
    <row r="4152" spans="1:4" ht="15" customHeight="1" x14ac:dyDescent="0.25">
      <c r="A4152" s="1" t="s">
        <v>4692</v>
      </c>
      <c r="B4152" s="1" t="s">
        <v>17835</v>
      </c>
      <c r="C4152">
        <v>717</v>
      </c>
      <c r="D4152">
        <f t="shared" si="64"/>
        <v>717</v>
      </c>
    </row>
    <row r="4153" spans="1:4" ht="15" customHeight="1" x14ac:dyDescent="0.25">
      <c r="A4153" s="1" t="s">
        <v>4703</v>
      </c>
      <c r="B4153" s="1" t="s">
        <v>12877</v>
      </c>
      <c r="C4153">
        <v>416</v>
      </c>
      <c r="D4153">
        <f t="shared" si="64"/>
        <v>416</v>
      </c>
    </row>
    <row r="4154" spans="1:4" ht="15" customHeight="1" x14ac:dyDescent="0.25">
      <c r="A4154" s="1" t="s">
        <v>4702</v>
      </c>
      <c r="B4154" s="1" t="s">
        <v>12876</v>
      </c>
      <c r="C4154">
        <v>416</v>
      </c>
      <c r="D4154">
        <f t="shared" si="64"/>
        <v>416</v>
      </c>
    </row>
    <row r="4155" spans="1:4" ht="15" customHeight="1" x14ac:dyDescent="0.25">
      <c r="A4155" s="1" t="s">
        <v>4701</v>
      </c>
      <c r="B4155" s="1" t="s">
        <v>12875</v>
      </c>
      <c r="C4155">
        <v>416</v>
      </c>
      <c r="D4155">
        <f t="shared" si="64"/>
        <v>416</v>
      </c>
    </row>
    <row r="4156" spans="1:4" ht="15" customHeight="1" x14ac:dyDescent="0.25">
      <c r="A4156" s="1" t="s">
        <v>4700</v>
      </c>
      <c r="B4156" s="1" t="s">
        <v>12874</v>
      </c>
      <c r="C4156">
        <v>416</v>
      </c>
      <c r="D4156">
        <f t="shared" si="64"/>
        <v>416</v>
      </c>
    </row>
    <row r="4157" spans="1:4" ht="15" customHeight="1" x14ac:dyDescent="0.25">
      <c r="A4157" s="1" t="s">
        <v>4699</v>
      </c>
      <c r="B4157" s="1" t="s">
        <v>12873</v>
      </c>
      <c r="C4157">
        <v>416</v>
      </c>
      <c r="D4157">
        <f t="shared" si="64"/>
        <v>416</v>
      </c>
    </row>
    <row r="4158" spans="1:4" ht="15" customHeight="1" x14ac:dyDescent="0.25">
      <c r="A4158" s="1" t="s">
        <v>4698</v>
      </c>
      <c r="B4158" s="1" t="s">
        <v>12872</v>
      </c>
      <c r="C4158">
        <v>416</v>
      </c>
      <c r="D4158">
        <f t="shared" si="64"/>
        <v>416</v>
      </c>
    </row>
    <row r="4159" spans="1:4" ht="15" customHeight="1" x14ac:dyDescent="0.25">
      <c r="A4159" s="1" t="s">
        <v>4697</v>
      </c>
      <c r="B4159" s="1" t="s">
        <v>12871</v>
      </c>
      <c r="C4159">
        <v>416</v>
      </c>
      <c r="D4159">
        <f t="shared" si="64"/>
        <v>416</v>
      </c>
    </row>
    <row r="4160" spans="1:4" ht="15" customHeight="1" x14ac:dyDescent="0.25">
      <c r="A4160" s="1" t="s">
        <v>4696</v>
      </c>
      <c r="B4160" s="1" t="s">
        <v>12870</v>
      </c>
      <c r="C4160">
        <v>416</v>
      </c>
      <c r="D4160">
        <f t="shared" si="64"/>
        <v>416</v>
      </c>
    </row>
    <row r="4161" spans="1:4" ht="15" customHeight="1" x14ac:dyDescent="0.25">
      <c r="A4161" s="1" t="s">
        <v>4695</v>
      </c>
      <c r="B4161" s="1" t="s">
        <v>12869</v>
      </c>
      <c r="C4161">
        <v>524</v>
      </c>
      <c r="D4161">
        <f t="shared" si="64"/>
        <v>524</v>
      </c>
    </row>
    <row r="4162" spans="1:4" ht="15" customHeight="1" x14ac:dyDescent="0.25">
      <c r="A4162" s="1" t="s">
        <v>4668</v>
      </c>
      <c r="B4162" s="1" t="s">
        <v>12868</v>
      </c>
      <c r="C4162">
        <v>802</v>
      </c>
      <c r="D4162">
        <f t="shared" si="64"/>
        <v>802</v>
      </c>
    </row>
    <row r="4163" spans="1:4" ht="15" customHeight="1" x14ac:dyDescent="0.25">
      <c r="A4163" s="1" t="s">
        <v>4667</v>
      </c>
      <c r="B4163" s="1" t="s">
        <v>12867</v>
      </c>
      <c r="C4163">
        <v>802</v>
      </c>
      <c r="D4163">
        <f t="shared" si="64"/>
        <v>802</v>
      </c>
    </row>
    <row r="4164" spans="1:4" ht="15" customHeight="1" x14ac:dyDescent="0.25">
      <c r="A4164" s="1" t="s">
        <v>4666</v>
      </c>
      <c r="B4164" s="1" t="s">
        <v>12866</v>
      </c>
      <c r="C4164">
        <v>802</v>
      </c>
      <c r="D4164">
        <f t="shared" si="64"/>
        <v>802</v>
      </c>
    </row>
    <row r="4165" spans="1:4" ht="15" customHeight="1" x14ac:dyDescent="0.25">
      <c r="A4165" s="1" t="s">
        <v>4665</v>
      </c>
      <c r="B4165" s="1" t="s">
        <v>12865</v>
      </c>
      <c r="C4165">
        <v>802</v>
      </c>
      <c r="D4165">
        <f t="shared" si="64"/>
        <v>802</v>
      </c>
    </row>
    <row r="4166" spans="1:4" ht="15" customHeight="1" x14ac:dyDescent="0.25">
      <c r="A4166" s="1" t="s">
        <v>4664</v>
      </c>
      <c r="B4166" s="1" t="s">
        <v>12864</v>
      </c>
      <c r="C4166">
        <v>802</v>
      </c>
      <c r="D4166">
        <f t="shared" si="64"/>
        <v>802</v>
      </c>
    </row>
    <row r="4167" spans="1:4" ht="15" customHeight="1" x14ac:dyDescent="0.25">
      <c r="A4167" s="1" t="s">
        <v>4663</v>
      </c>
      <c r="B4167" s="1" t="s">
        <v>12863</v>
      </c>
      <c r="C4167">
        <v>802</v>
      </c>
      <c r="D4167">
        <f t="shared" ref="D4167:D4230" si="65">ROUND(C4167*(1-$B$3),0)</f>
        <v>802</v>
      </c>
    </row>
    <row r="4168" spans="1:4" ht="15" customHeight="1" x14ac:dyDescent="0.25">
      <c r="A4168" s="1" t="s">
        <v>4662</v>
      </c>
      <c r="B4168" s="1" t="s">
        <v>12862</v>
      </c>
      <c r="C4168">
        <v>802</v>
      </c>
      <c r="D4168">
        <f t="shared" si="65"/>
        <v>802</v>
      </c>
    </row>
    <row r="4169" spans="1:4" ht="15" customHeight="1" x14ac:dyDescent="0.25">
      <c r="A4169" s="1" t="s">
        <v>4661</v>
      </c>
      <c r="B4169" s="1" t="s">
        <v>12861</v>
      </c>
      <c r="C4169">
        <v>802</v>
      </c>
      <c r="D4169">
        <f t="shared" si="65"/>
        <v>802</v>
      </c>
    </row>
    <row r="4170" spans="1:4" ht="15" customHeight="1" x14ac:dyDescent="0.25">
      <c r="A4170" s="1" t="s">
        <v>4660</v>
      </c>
      <c r="B4170" s="1" t="s">
        <v>12860</v>
      </c>
      <c r="C4170">
        <v>802</v>
      </c>
      <c r="D4170">
        <f t="shared" si="65"/>
        <v>802</v>
      </c>
    </row>
    <row r="4171" spans="1:4" ht="15" customHeight="1" x14ac:dyDescent="0.25">
      <c r="A4171" s="1" t="s">
        <v>4659</v>
      </c>
      <c r="B4171" s="1" t="s">
        <v>12859</v>
      </c>
      <c r="C4171">
        <v>802</v>
      </c>
      <c r="D4171">
        <f t="shared" si="65"/>
        <v>802</v>
      </c>
    </row>
    <row r="4172" spans="1:4" ht="15" customHeight="1" x14ac:dyDescent="0.25">
      <c r="A4172" s="1" t="s">
        <v>4658</v>
      </c>
      <c r="B4172" s="1" t="s">
        <v>12858</v>
      </c>
      <c r="C4172">
        <v>802</v>
      </c>
      <c r="D4172">
        <f t="shared" si="65"/>
        <v>802</v>
      </c>
    </row>
    <row r="4173" spans="1:4" ht="15" customHeight="1" x14ac:dyDescent="0.25">
      <c r="A4173" s="1" t="s">
        <v>4657</v>
      </c>
      <c r="B4173" s="1" t="s">
        <v>12857</v>
      </c>
      <c r="C4173">
        <v>802</v>
      </c>
      <c r="D4173">
        <f t="shared" si="65"/>
        <v>802</v>
      </c>
    </row>
    <row r="4174" spans="1:4" ht="15" customHeight="1" x14ac:dyDescent="0.25">
      <c r="A4174" s="1" t="s">
        <v>4656</v>
      </c>
      <c r="B4174" s="1" t="s">
        <v>12856</v>
      </c>
      <c r="C4174">
        <v>951</v>
      </c>
      <c r="D4174">
        <f t="shared" si="65"/>
        <v>951</v>
      </c>
    </row>
    <row r="4175" spans="1:4" ht="15" customHeight="1" x14ac:dyDescent="0.25">
      <c r="A4175" s="1" t="s">
        <v>4653</v>
      </c>
      <c r="B4175" s="1" t="s">
        <v>12855</v>
      </c>
      <c r="C4175">
        <v>959</v>
      </c>
      <c r="D4175">
        <f t="shared" si="65"/>
        <v>959</v>
      </c>
    </row>
    <row r="4176" spans="1:4" ht="15" customHeight="1" x14ac:dyDescent="0.25">
      <c r="A4176" s="1" t="s">
        <v>4655</v>
      </c>
      <c r="B4176" s="1" t="s">
        <v>4654</v>
      </c>
      <c r="C4176">
        <v>472</v>
      </c>
      <c r="D4176">
        <f t="shared" si="65"/>
        <v>472</v>
      </c>
    </row>
    <row r="4177" spans="1:4" ht="15" customHeight="1" x14ac:dyDescent="0.25">
      <c r="A4177" s="1" t="s">
        <v>4650</v>
      </c>
      <c r="B4177" s="1" t="s">
        <v>12854</v>
      </c>
      <c r="C4177">
        <v>1423</v>
      </c>
      <c r="D4177">
        <f t="shared" si="65"/>
        <v>1423</v>
      </c>
    </row>
    <row r="4178" spans="1:4" ht="15" customHeight="1" x14ac:dyDescent="0.25">
      <c r="A4178" s="1" t="s">
        <v>4652</v>
      </c>
      <c r="B4178" s="1" t="s">
        <v>4651</v>
      </c>
      <c r="C4178">
        <v>701</v>
      </c>
      <c r="D4178">
        <f t="shared" si="65"/>
        <v>701</v>
      </c>
    </row>
    <row r="4179" spans="1:4" ht="15" customHeight="1" x14ac:dyDescent="0.25">
      <c r="A4179" s="1" t="s">
        <v>4647</v>
      </c>
      <c r="B4179" s="1" t="s">
        <v>12853</v>
      </c>
      <c r="C4179">
        <v>1908</v>
      </c>
      <c r="D4179">
        <f t="shared" si="65"/>
        <v>1908</v>
      </c>
    </row>
    <row r="4180" spans="1:4" ht="15" customHeight="1" x14ac:dyDescent="0.25">
      <c r="A4180" s="1" t="s">
        <v>4649</v>
      </c>
      <c r="B4180" s="1" t="s">
        <v>4648</v>
      </c>
      <c r="C4180">
        <v>940</v>
      </c>
      <c r="D4180">
        <f t="shared" si="65"/>
        <v>940</v>
      </c>
    </row>
    <row r="4181" spans="1:4" ht="15" customHeight="1" x14ac:dyDescent="0.25">
      <c r="A4181" s="1" t="s">
        <v>4644</v>
      </c>
      <c r="B4181" s="1" t="s">
        <v>12852</v>
      </c>
      <c r="C4181">
        <v>2994</v>
      </c>
      <c r="D4181">
        <f t="shared" si="65"/>
        <v>2994</v>
      </c>
    </row>
    <row r="4182" spans="1:4" ht="15" customHeight="1" x14ac:dyDescent="0.25">
      <c r="A4182" s="1" t="s">
        <v>4646</v>
      </c>
      <c r="B4182" s="1" t="s">
        <v>4645</v>
      </c>
      <c r="C4182">
        <v>1476</v>
      </c>
      <c r="D4182">
        <f t="shared" si="65"/>
        <v>1476</v>
      </c>
    </row>
    <row r="4183" spans="1:4" ht="15" customHeight="1" x14ac:dyDescent="0.25">
      <c r="A4183" s="1" t="s">
        <v>4641</v>
      </c>
      <c r="B4183" s="1" t="s">
        <v>12851</v>
      </c>
      <c r="C4183">
        <v>4312</v>
      </c>
      <c r="D4183">
        <f t="shared" si="65"/>
        <v>4312</v>
      </c>
    </row>
    <row r="4184" spans="1:4" ht="15" customHeight="1" x14ac:dyDescent="0.25">
      <c r="A4184" s="1" t="s">
        <v>4643</v>
      </c>
      <c r="B4184" s="1" t="s">
        <v>4642</v>
      </c>
      <c r="C4184">
        <v>2125</v>
      </c>
      <c r="D4184">
        <f t="shared" si="65"/>
        <v>2125</v>
      </c>
    </row>
    <row r="4185" spans="1:4" ht="15" customHeight="1" x14ac:dyDescent="0.25">
      <c r="A4185" s="1" t="s">
        <v>4638</v>
      </c>
      <c r="B4185" s="1" t="s">
        <v>12850</v>
      </c>
      <c r="C4185">
        <v>959</v>
      </c>
      <c r="D4185">
        <f t="shared" si="65"/>
        <v>959</v>
      </c>
    </row>
    <row r="4186" spans="1:4" ht="15" customHeight="1" x14ac:dyDescent="0.25">
      <c r="A4186" s="1" t="s">
        <v>4640</v>
      </c>
      <c r="B4186" s="1" t="s">
        <v>4639</v>
      </c>
      <c r="C4186">
        <v>472</v>
      </c>
      <c r="D4186">
        <f t="shared" si="65"/>
        <v>472</v>
      </c>
    </row>
    <row r="4187" spans="1:4" ht="15" customHeight="1" x14ac:dyDescent="0.25">
      <c r="A4187" s="1" t="s">
        <v>4635</v>
      </c>
      <c r="B4187" s="1" t="s">
        <v>12849</v>
      </c>
      <c r="C4187">
        <v>1423</v>
      </c>
      <c r="D4187">
        <f t="shared" si="65"/>
        <v>1423</v>
      </c>
    </row>
    <row r="4188" spans="1:4" ht="15" customHeight="1" x14ac:dyDescent="0.25">
      <c r="A4188" s="1" t="s">
        <v>4637</v>
      </c>
      <c r="B4188" s="1" t="s">
        <v>4636</v>
      </c>
      <c r="C4188">
        <v>701</v>
      </c>
      <c r="D4188">
        <f t="shared" si="65"/>
        <v>701</v>
      </c>
    </row>
    <row r="4189" spans="1:4" ht="15" customHeight="1" x14ac:dyDescent="0.25">
      <c r="A4189" s="1" t="s">
        <v>4632</v>
      </c>
      <c r="B4189" s="1" t="s">
        <v>12848</v>
      </c>
      <c r="C4189">
        <v>1908</v>
      </c>
      <c r="D4189">
        <f t="shared" si="65"/>
        <v>1908</v>
      </c>
    </row>
    <row r="4190" spans="1:4" ht="15" customHeight="1" x14ac:dyDescent="0.25">
      <c r="A4190" s="1" t="s">
        <v>17836</v>
      </c>
      <c r="B4190" s="1" t="s">
        <v>17837</v>
      </c>
      <c r="C4190">
        <v>2316</v>
      </c>
      <c r="D4190">
        <f t="shared" si="65"/>
        <v>2316</v>
      </c>
    </row>
    <row r="4191" spans="1:4" ht="15" customHeight="1" x14ac:dyDescent="0.25">
      <c r="A4191" s="1" t="s">
        <v>4634</v>
      </c>
      <c r="B4191" s="1" t="s">
        <v>4633</v>
      </c>
      <c r="C4191">
        <v>940</v>
      </c>
      <c r="D4191">
        <f t="shared" si="65"/>
        <v>940</v>
      </c>
    </row>
    <row r="4192" spans="1:4" ht="15" customHeight="1" x14ac:dyDescent="0.25">
      <c r="A4192" s="1" t="s">
        <v>4629</v>
      </c>
      <c r="B4192" s="1" t="s">
        <v>12847</v>
      </c>
      <c r="C4192">
        <v>2994</v>
      </c>
      <c r="D4192">
        <f t="shared" si="65"/>
        <v>2994</v>
      </c>
    </row>
    <row r="4193" spans="1:4" ht="15" customHeight="1" x14ac:dyDescent="0.25">
      <c r="A4193" s="1" t="s">
        <v>4631</v>
      </c>
      <c r="B4193" s="1" t="s">
        <v>4630</v>
      </c>
      <c r="C4193">
        <v>1476</v>
      </c>
      <c r="D4193">
        <f t="shared" si="65"/>
        <v>1476</v>
      </c>
    </row>
    <row r="4194" spans="1:4" ht="15" customHeight="1" x14ac:dyDescent="0.25">
      <c r="A4194" s="1" t="s">
        <v>4626</v>
      </c>
      <c r="B4194" s="1" t="s">
        <v>12846</v>
      </c>
      <c r="C4194">
        <v>4312</v>
      </c>
      <c r="D4194">
        <f t="shared" si="65"/>
        <v>4312</v>
      </c>
    </row>
    <row r="4195" spans="1:4" ht="15" customHeight="1" x14ac:dyDescent="0.25">
      <c r="A4195" s="1" t="s">
        <v>4628</v>
      </c>
      <c r="B4195" s="1" t="s">
        <v>4627</v>
      </c>
      <c r="C4195">
        <v>2125</v>
      </c>
      <c r="D4195">
        <f t="shared" si="65"/>
        <v>2125</v>
      </c>
    </row>
    <row r="4196" spans="1:4" ht="15" customHeight="1" x14ac:dyDescent="0.25">
      <c r="A4196" s="1" t="s">
        <v>4625</v>
      </c>
      <c r="B4196" s="1" t="s">
        <v>12845</v>
      </c>
      <c r="C4196">
        <v>857</v>
      </c>
      <c r="D4196">
        <f t="shared" si="65"/>
        <v>857</v>
      </c>
    </row>
    <row r="4197" spans="1:4" ht="15" customHeight="1" x14ac:dyDescent="0.25">
      <c r="A4197" s="1" t="s">
        <v>4624</v>
      </c>
      <c r="B4197" s="1" t="s">
        <v>17838</v>
      </c>
      <c r="C4197">
        <v>1333</v>
      </c>
      <c r="D4197">
        <f t="shared" si="65"/>
        <v>1333</v>
      </c>
    </row>
    <row r="4198" spans="1:4" ht="15" customHeight="1" x14ac:dyDescent="0.25">
      <c r="A4198" s="1" t="s">
        <v>4623</v>
      </c>
      <c r="B4198" s="1" t="s">
        <v>12844</v>
      </c>
      <c r="C4198">
        <v>1622</v>
      </c>
      <c r="D4198">
        <f t="shared" si="65"/>
        <v>1622</v>
      </c>
    </row>
    <row r="4199" spans="1:4" ht="15" customHeight="1" x14ac:dyDescent="0.25">
      <c r="A4199" s="1" t="s">
        <v>3794</v>
      </c>
      <c r="B4199" s="1" t="s">
        <v>17839</v>
      </c>
      <c r="C4199">
        <v>105</v>
      </c>
      <c r="D4199">
        <f t="shared" si="65"/>
        <v>105</v>
      </c>
    </row>
    <row r="4200" spans="1:4" ht="15" customHeight="1" x14ac:dyDescent="0.25">
      <c r="A4200" s="1" t="s">
        <v>12843</v>
      </c>
      <c r="B4200" s="1" t="s">
        <v>12842</v>
      </c>
      <c r="C4200">
        <v>466</v>
      </c>
      <c r="D4200">
        <f t="shared" si="65"/>
        <v>466</v>
      </c>
    </row>
    <row r="4201" spans="1:4" ht="15" customHeight="1" x14ac:dyDescent="0.25">
      <c r="A4201" s="1" t="s">
        <v>12841</v>
      </c>
      <c r="B4201" s="1" t="s">
        <v>12840</v>
      </c>
      <c r="C4201">
        <v>466</v>
      </c>
      <c r="D4201">
        <f t="shared" si="65"/>
        <v>466</v>
      </c>
    </row>
    <row r="4202" spans="1:4" ht="15" customHeight="1" x14ac:dyDescent="0.25">
      <c r="A4202" s="1" t="s">
        <v>12839</v>
      </c>
      <c r="B4202" s="1" t="s">
        <v>12838</v>
      </c>
      <c r="C4202">
        <v>466</v>
      </c>
      <c r="D4202">
        <f t="shared" si="65"/>
        <v>466</v>
      </c>
    </row>
    <row r="4203" spans="1:4" ht="15" customHeight="1" x14ac:dyDescent="0.25">
      <c r="A4203" s="1" t="s">
        <v>12837</v>
      </c>
      <c r="B4203" s="1" t="s">
        <v>12836</v>
      </c>
      <c r="C4203">
        <v>349</v>
      </c>
      <c r="D4203">
        <f t="shared" si="65"/>
        <v>349</v>
      </c>
    </row>
    <row r="4204" spans="1:4" ht="15" customHeight="1" x14ac:dyDescent="0.25">
      <c r="A4204" s="1" t="s">
        <v>12835</v>
      </c>
      <c r="B4204" s="1" t="s">
        <v>12834</v>
      </c>
      <c r="C4204">
        <v>349</v>
      </c>
      <c r="D4204">
        <f t="shared" si="65"/>
        <v>349</v>
      </c>
    </row>
    <row r="4205" spans="1:4" ht="15" customHeight="1" x14ac:dyDescent="0.25">
      <c r="A4205" s="1" t="s">
        <v>12833</v>
      </c>
      <c r="B4205" s="1" t="s">
        <v>12832</v>
      </c>
      <c r="C4205">
        <v>308</v>
      </c>
      <c r="D4205">
        <f t="shared" si="65"/>
        <v>308</v>
      </c>
    </row>
    <row r="4206" spans="1:4" ht="15" customHeight="1" x14ac:dyDescent="0.25">
      <c r="A4206" s="1" t="s">
        <v>12831</v>
      </c>
      <c r="B4206" s="1" t="s">
        <v>12830</v>
      </c>
      <c r="C4206">
        <v>290</v>
      </c>
      <c r="D4206">
        <f t="shared" si="65"/>
        <v>290</v>
      </c>
    </row>
    <row r="4207" spans="1:4" ht="15" customHeight="1" x14ac:dyDescent="0.25">
      <c r="A4207" s="1" t="s">
        <v>12829</v>
      </c>
      <c r="B4207" s="1" t="s">
        <v>12828</v>
      </c>
      <c r="C4207">
        <v>290</v>
      </c>
      <c r="D4207">
        <f t="shared" si="65"/>
        <v>290</v>
      </c>
    </row>
    <row r="4208" spans="1:4" ht="15" customHeight="1" x14ac:dyDescent="0.25">
      <c r="A4208" s="1" t="s">
        <v>12827</v>
      </c>
      <c r="B4208" s="1" t="s">
        <v>12826</v>
      </c>
      <c r="C4208">
        <v>290</v>
      </c>
      <c r="D4208">
        <f t="shared" si="65"/>
        <v>290</v>
      </c>
    </row>
    <row r="4209" spans="1:4" ht="15" customHeight="1" x14ac:dyDescent="0.25">
      <c r="A4209" s="1" t="s">
        <v>12825</v>
      </c>
      <c r="B4209" s="1" t="s">
        <v>12824</v>
      </c>
      <c r="C4209">
        <v>290</v>
      </c>
      <c r="D4209">
        <f t="shared" si="65"/>
        <v>290</v>
      </c>
    </row>
    <row r="4210" spans="1:4" ht="15" customHeight="1" x14ac:dyDescent="0.25">
      <c r="A4210" s="1" t="s">
        <v>12823</v>
      </c>
      <c r="B4210" s="1" t="s">
        <v>12822</v>
      </c>
      <c r="C4210">
        <v>299</v>
      </c>
      <c r="D4210">
        <f t="shared" si="65"/>
        <v>299</v>
      </c>
    </row>
    <row r="4211" spans="1:4" ht="15" customHeight="1" x14ac:dyDescent="0.25">
      <c r="A4211" s="1" t="s">
        <v>12821</v>
      </c>
      <c r="B4211" s="1" t="s">
        <v>12820</v>
      </c>
      <c r="C4211">
        <v>299</v>
      </c>
      <c r="D4211">
        <f t="shared" si="65"/>
        <v>299</v>
      </c>
    </row>
    <row r="4212" spans="1:4" ht="15" customHeight="1" x14ac:dyDescent="0.25">
      <c r="A4212" s="1" t="s">
        <v>12819</v>
      </c>
      <c r="B4212" s="1" t="s">
        <v>12818</v>
      </c>
      <c r="C4212">
        <v>311</v>
      </c>
      <c r="D4212">
        <f t="shared" si="65"/>
        <v>311</v>
      </c>
    </row>
    <row r="4213" spans="1:4" ht="15" customHeight="1" x14ac:dyDescent="0.25">
      <c r="A4213" s="1" t="s">
        <v>12817</v>
      </c>
      <c r="B4213" s="1" t="s">
        <v>12816</v>
      </c>
      <c r="C4213">
        <v>311</v>
      </c>
      <c r="D4213">
        <f t="shared" si="65"/>
        <v>311</v>
      </c>
    </row>
    <row r="4214" spans="1:4" ht="15" customHeight="1" x14ac:dyDescent="0.25">
      <c r="A4214" s="1" t="s">
        <v>4476</v>
      </c>
      <c r="B4214" s="1" t="s">
        <v>12815</v>
      </c>
      <c r="C4214">
        <v>445</v>
      </c>
      <c r="D4214">
        <f t="shared" si="65"/>
        <v>445</v>
      </c>
    </row>
    <row r="4215" spans="1:4" ht="15" customHeight="1" x14ac:dyDescent="0.25">
      <c r="A4215" s="1" t="s">
        <v>4491</v>
      </c>
      <c r="B4215" s="1" t="s">
        <v>12814</v>
      </c>
      <c r="C4215">
        <v>390</v>
      </c>
      <c r="D4215">
        <f t="shared" si="65"/>
        <v>390</v>
      </c>
    </row>
    <row r="4216" spans="1:4" ht="15" customHeight="1" x14ac:dyDescent="0.25">
      <c r="A4216" s="1" t="s">
        <v>4490</v>
      </c>
      <c r="B4216" s="1" t="s">
        <v>12813</v>
      </c>
      <c r="C4216">
        <v>390</v>
      </c>
      <c r="D4216">
        <f t="shared" si="65"/>
        <v>390</v>
      </c>
    </row>
    <row r="4217" spans="1:4" ht="15" customHeight="1" x14ac:dyDescent="0.25">
      <c r="A4217" s="1" t="s">
        <v>4489</v>
      </c>
      <c r="B4217" s="1" t="s">
        <v>12812</v>
      </c>
      <c r="C4217">
        <v>390</v>
      </c>
      <c r="D4217">
        <f t="shared" si="65"/>
        <v>390</v>
      </c>
    </row>
    <row r="4218" spans="1:4" ht="15" customHeight="1" x14ac:dyDescent="0.25">
      <c r="A4218" s="1" t="s">
        <v>4488</v>
      </c>
      <c r="B4218" s="1" t="s">
        <v>12811</v>
      </c>
      <c r="C4218">
        <v>311</v>
      </c>
      <c r="D4218">
        <f t="shared" si="65"/>
        <v>311</v>
      </c>
    </row>
    <row r="4219" spans="1:4" ht="15" customHeight="1" x14ac:dyDescent="0.25">
      <c r="A4219" s="1" t="s">
        <v>4487</v>
      </c>
      <c r="B4219" s="1" t="s">
        <v>12810</v>
      </c>
      <c r="C4219">
        <v>311</v>
      </c>
      <c r="D4219">
        <f t="shared" si="65"/>
        <v>311</v>
      </c>
    </row>
    <row r="4220" spans="1:4" ht="15" customHeight="1" x14ac:dyDescent="0.25">
      <c r="A4220" s="1" t="s">
        <v>4486</v>
      </c>
      <c r="B4220" s="1" t="s">
        <v>12809</v>
      </c>
      <c r="C4220">
        <v>274</v>
      </c>
      <c r="D4220">
        <f t="shared" si="65"/>
        <v>274</v>
      </c>
    </row>
    <row r="4221" spans="1:4" ht="15" customHeight="1" x14ac:dyDescent="0.25">
      <c r="A4221" s="1" t="s">
        <v>4485</v>
      </c>
      <c r="B4221" s="1" t="s">
        <v>12808</v>
      </c>
      <c r="C4221">
        <v>259</v>
      </c>
      <c r="D4221">
        <f t="shared" si="65"/>
        <v>259</v>
      </c>
    </row>
    <row r="4222" spans="1:4" ht="15" customHeight="1" x14ac:dyDescent="0.25">
      <c r="A4222" s="1" t="s">
        <v>4484</v>
      </c>
      <c r="B4222" s="1" t="s">
        <v>12807</v>
      </c>
      <c r="C4222">
        <v>259</v>
      </c>
      <c r="D4222">
        <f t="shared" si="65"/>
        <v>259</v>
      </c>
    </row>
    <row r="4223" spans="1:4" ht="15" customHeight="1" x14ac:dyDescent="0.25">
      <c r="A4223" s="1" t="s">
        <v>4483</v>
      </c>
      <c r="B4223" s="1" t="s">
        <v>12806</v>
      </c>
      <c r="C4223">
        <v>259</v>
      </c>
      <c r="D4223">
        <f t="shared" si="65"/>
        <v>259</v>
      </c>
    </row>
    <row r="4224" spans="1:4" ht="15" customHeight="1" x14ac:dyDescent="0.25">
      <c r="A4224" s="1" t="s">
        <v>4482</v>
      </c>
      <c r="B4224" s="1" t="s">
        <v>12805</v>
      </c>
      <c r="C4224">
        <v>264</v>
      </c>
      <c r="D4224">
        <f t="shared" si="65"/>
        <v>264</v>
      </c>
    </row>
    <row r="4225" spans="1:4" ht="15" customHeight="1" x14ac:dyDescent="0.25">
      <c r="A4225" s="1" t="s">
        <v>4481</v>
      </c>
      <c r="B4225" s="1" t="s">
        <v>12804</v>
      </c>
      <c r="C4225">
        <v>272</v>
      </c>
      <c r="D4225">
        <f t="shared" si="65"/>
        <v>272</v>
      </c>
    </row>
    <row r="4226" spans="1:4" ht="15" customHeight="1" x14ac:dyDescent="0.25">
      <c r="A4226" s="1" t="s">
        <v>4480</v>
      </c>
      <c r="B4226" s="1" t="s">
        <v>12803</v>
      </c>
      <c r="C4226">
        <v>279</v>
      </c>
      <c r="D4226">
        <f t="shared" si="65"/>
        <v>279</v>
      </c>
    </row>
    <row r="4227" spans="1:4" ht="15" customHeight="1" x14ac:dyDescent="0.25">
      <c r="A4227" s="1" t="s">
        <v>4479</v>
      </c>
      <c r="B4227" s="1" t="s">
        <v>12802</v>
      </c>
      <c r="C4227">
        <v>283</v>
      </c>
      <c r="D4227">
        <f t="shared" si="65"/>
        <v>283</v>
      </c>
    </row>
    <row r="4228" spans="1:4" ht="15" customHeight="1" x14ac:dyDescent="0.25">
      <c r="A4228" s="1" t="s">
        <v>4478</v>
      </c>
      <c r="B4228" s="1" t="s">
        <v>12801</v>
      </c>
      <c r="C4228">
        <v>283</v>
      </c>
      <c r="D4228">
        <f t="shared" si="65"/>
        <v>283</v>
      </c>
    </row>
    <row r="4229" spans="1:4" ht="15" customHeight="1" x14ac:dyDescent="0.25">
      <c r="A4229" s="1" t="s">
        <v>4477</v>
      </c>
      <c r="B4229" s="1" t="s">
        <v>12800</v>
      </c>
      <c r="C4229">
        <v>375</v>
      </c>
      <c r="D4229">
        <f t="shared" si="65"/>
        <v>375</v>
      </c>
    </row>
    <row r="4230" spans="1:4" ht="15" customHeight="1" x14ac:dyDescent="0.25">
      <c r="A4230" s="1" t="s">
        <v>4296</v>
      </c>
      <c r="B4230" s="1" t="s">
        <v>12799</v>
      </c>
      <c r="C4230">
        <v>453</v>
      </c>
      <c r="D4230">
        <f t="shared" si="65"/>
        <v>453</v>
      </c>
    </row>
    <row r="4231" spans="1:4" ht="15" customHeight="1" x14ac:dyDescent="0.25">
      <c r="A4231" s="1" t="s">
        <v>4295</v>
      </c>
      <c r="B4231" s="1" t="s">
        <v>12798</v>
      </c>
      <c r="C4231">
        <v>453</v>
      </c>
      <c r="D4231">
        <f t="shared" ref="D4231:D4294" si="66">ROUND(C4231*(1-$B$3),0)</f>
        <v>453</v>
      </c>
    </row>
    <row r="4232" spans="1:4" ht="15" customHeight="1" x14ac:dyDescent="0.25">
      <c r="A4232" s="1" t="s">
        <v>4294</v>
      </c>
      <c r="B4232" s="1" t="s">
        <v>12797</v>
      </c>
      <c r="C4232">
        <v>453</v>
      </c>
      <c r="D4232">
        <f t="shared" si="66"/>
        <v>453</v>
      </c>
    </row>
    <row r="4233" spans="1:4" ht="15" customHeight="1" x14ac:dyDescent="0.25">
      <c r="A4233" s="1" t="s">
        <v>4293</v>
      </c>
      <c r="B4233" s="1" t="s">
        <v>12796</v>
      </c>
      <c r="C4233">
        <v>416</v>
      </c>
      <c r="D4233">
        <f t="shared" si="66"/>
        <v>416</v>
      </c>
    </row>
    <row r="4234" spans="1:4" ht="15" customHeight="1" x14ac:dyDescent="0.25">
      <c r="A4234" s="1" t="s">
        <v>4292</v>
      </c>
      <c r="B4234" s="1" t="s">
        <v>12795</v>
      </c>
      <c r="C4234">
        <v>416</v>
      </c>
      <c r="D4234">
        <f t="shared" si="66"/>
        <v>416</v>
      </c>
    </row>
    <row r="4235" spans="1:4" ht="15" customHeight="1" x14ac:dyDescent="0.25">
      <c r="A4235" s="1" t="s">
        <v>4291</v>
      </c>
      <c r="B4235" s="1" t="s">
        <v>12794</v>
      </c>
      <c r="C4235">
        <v>391</v>
      </c>
      <c r="D4235">
        <f t="shared" si="66"/>
        <v>391</v>
      </c>
    </row>
    <row r="4236" spans="1:4" ht="15" customHeight="1" x14ac:dyDescent="0.25">
      <c r="A4236" s="1" t="s">
        <v>4290</v>
      </c>
      <c r="B4236" s="1" t="s">
        <v>12793</v>
      </c>
      <c r="C4236">
        <v>369</v>
      </c>
      <c r="D4236">
        <f t="shared" si="66"/>
        <v>369</v>
      </c>
    </row>
    <row r="4237" spans="1:4" ht="15" customHeight="1" x14ac:dyDescent="0.25">
      <c r="A4237" s="1" t="s">
        <v>4289</v>
      </c>
      <c r="B4237" s="1" t="s">
        <v>12792</v>
      </c>
      <c r="C4237">
        <v>369</v>
      </c>
      <c r="D4237">
        <f t="shared" si="66"/>
        <v>369</v>
      </c>
    </row>
    <row r="4238" spans="1:4" ht="15" customHeight="1" x14ac:dyDescent="0.25">
      <c r="A4238" s="1" t="s">
        <v>4288</v>
      </c>
      <c r="B4238" s="1" t="s">
        <v>12791</v>
      </c>
      <c r="C4238">
        <v>369</v>
      </c>
      <c r="D4238">
        <f t="shared" si="66"/>
        <v>369</v>
      </c>
    </row>
    <row r="4239" spans="1:4" ht="15" customHeight="1" x14ac:dyDescent="0.25">
      <c r="A4239" s="1" t="s">
        <v>4287</v>
      </c>
      <c r="B4239" s="1" t="s">
        <v>12790</v>
      </c>
      <c r="C4239">
        <v>376</v>
      </c>
      <c r="D4239">
        <f t="shared" si="66"/>
        <v>376</v>
      </c>
    </row>
    <row r="4240" spans="1:4" ht="15" customHeight="1" x14ac:dyDescent="0.25">
      <c r="A4240" s="1" t="s">
        <v>4286</v>
      </c>
      <c r="B4240" s="1" t="s">
        <v>12789</v>
      </c>
      <c r="C4240">
        <v>388</v>
      </c>
      <c r="D4240">
        <f t="shared" si="66"/>
        <v>388</v>
      </c>
    </row>
    <row r="4241" spans="1:4" ht="15" customHeight="1" x14ac:dyDescent="0.25">
      <c r="A4241" s="1" t="s">
        <v>4474</v>
      </c>
      <c r="B4241" s="1" t="s">
        <v>12787</v>
      </c>
      <c r="C4241">
        <v>436</v>
      </c>
      <c r="D4241">
        <f t="shared" si="66"/>
        <v>436</v>
      </c>
    </row>
    <row r="4242" spans="1:4" ht="15" customHeight="1" x14ac:dyDescent="0.25">
      <c r="A4242" s="1" t="s">
        <v>4473</v>
      </c>
      <c r="B4242" s="1" t="s">
        <v>12786</v>
      </c>
      <c r="C4242">
        <v>436</v>
      </c>
      <c r="D4242">
        <f t="shared" si="66"/>
        <v>436</v>
      </c>
    </row>
    <row r="4243" spans="1:4" ht="15" customHeight="1" x14ac:dyDescent="0.25">
      <c r="A4243" s="1" t="s">
        <v>4472</v>
      </c>
      <c r="B4243" s="1" t="s">
        <v>12785</v>
      </c>
      <c r="C4243">
        <v>401</v>
      </c>
      <c r="D4243">
        <f t="shared" si="66"/>
        <v>401</v>
      </c>
    </row>
    <row r="4244" spans="1:4" ht="15" customHeight="1" x14ac:dyDescent="0.25">
      <c r="A4244" s="1" t="s">
        <v>4471</v>
      </c>
      <c r="B4244" s="1" t="s">
        <v>12784</v>
      </c>
      <c r="C4244">
        <v>401</v>
      </c>
      <c r="D4244">
        <f t="shared" si="66"/>
        <v>401</v>
      </c>
    </row>
    <row r="4245" spans="1:4" ht="15" customHeight="1" x14ac:dyDescent="0.25">
      <c r="A4245" s="1" t="s">
        <v>4470</v>
      </c>
      <c r="B4245" s="1" t="s">
        <v>12783</v>
      </c>
      <c r="C4245">
        <v>334</v>
      </c>
      <c r="D4245">
        <f t="shared" si="66"/>
        <v>334</v>
      </c>
    </row>
    <row r="4246" spans="1:4" ht="15" customHeight="1" x14ac:dyDescent="0.25">
      <c r="A4246" s="1" t="s">
        <v>4469</v>
      </c>
      <c r="B4246" s="1" t="s">
        <v>12782</v>
      </c>
      <c r="C4246">
        <v>334</v>
      </c>
      <c r="D4246">
        <f t="shared" si="66"/>
        <v>334</v>
      </c>
    </row>
    <row r="4247" spans="1:4" ht="15" customHeight="1" x14ac:dyDescent="0.25">
      <c r="A4247" s="1" t="s">
        <v>4468</v>
      </c>
      <c r="B4247" s="1" t="s">
        <v>12781</v>
      </c>
      <c r="C4247">
        <v>334</v>
      </c>
      <c r="D4247">
        <f t="shared" si="66"/>
        <v>334</v>
      </c>
    </row>
    <row r="4248" spans="1:4" ht="15" customHeight="1" x14ac:dyDescent="0.25">
      <c r="A4248" s="1" t="s">
        <v>4467</v>
      </c>
      <c r="B4248" s="1" t="s">
        <v>12780</v>
      </c>
      <c r="C4248">
        <v>334</v>
      </c>
      <c r="D4248">
        <f t="shared" si="66"/>
        <v>334</v>
      </c>
    </row>
    <row r="4249" spans="1:4" ht="15" customHeight="1" x14ac:dyDescent="0.25">
      <c r="A4249" s="1" t="s">
        <v>4466</v>
      </c>
      <c r="B4249" s="1" t="s">
        <v>12779</v>
      </c>
      <c r="C4249">
        <v>334</v>
      </c>
      <c r="D4249">
        <f t="shared" si="66"/>
        <v>334</v>
      </c>
    </row>
    <row r="4250" spans="1:4" ht="15" customHeight="1" x14ac:dyDescent="0.25">
      <c r="A4250" s="1" t="s">
        <v>4465</v>
      </c>
      <c r="B4250" s="1" t="s">
        <v>12778</v>
      </c>
      <c r="C4250">
        <v>344</v>
      </c>
      <c r="D4250">
        <f t="shared" si="66"/>
        <v>344</v>
      </c>
    </row>
    <row r="4251" spans="1:4" ht="15" customHeight="1" x14ac:dyDescent="0.25">
      <c r="A4251" s="1" t="s">
        <v>4464</v>
      </c>
      <c r="B4251" s="1" t="s">
        <v>12777</v>
      </c>
      <c r="C4251">
        <v>344</v>
      </c>
      <c r="D4251">
        <f t="shared" si="66"/>
        <v>344</v>
      </c>
    </row>
    <row r="4252" spans="1:4" ht="15" customHeight="1" x14ac:dyDescent="0.25">
      <c r="A4252" s="1" t="s">
        <v>4463</v>
      </c>
      <c r="B4252" s="1" t="s">
        <v>12776</v>
      </c>
      <c r="C4252">
        <v>357</v>
      </c>
      <c r="D4252">
        <f t="shared" si="66"/>
        <v>357</v>
      </c>
    </row>
    <row r="4253" spans="1:4" ht="15" customHeight="1" x14ac:dyDescent="0.25">
      <c r="A4253" s="1" t="s">
        <v>4462</v>
      </c>
      <c r="B4253" s="1" t="s">
        <v>12775</v>
      </c>
      <c r="C4253">
        <v>357</v>
      </c>
      <c r="D4253">
        <f t="shared" si="66"/>
        <v>357</v>
      </c>
    </row>
    <row r="4254" spans="1:4" ht="15" customHeight="1" x14ac:dyDescent="0.25">
      <c r="A4254" s="1" t="s">
        <v>4279</v>
      </c>
      <c r="B4254" s="1" t="s">
        <v>12774</v>
      </c>
      <c r="C4254">
        <v>458</v>
      </c>
      <c r="D4254">
        <f t="shared" si="66"/>
        <v>458</v>
      </c>
    </row>
    <row r="4255" spans="1:4" ht="15" customHeight="1" x14ac:dyDescent="0.25">
      <c r="A4255" s="1" t="s">
        <v>4285</v>
      </c>
      <c r="B4255" s="1" t="s">
        <v>12773</v>
      </c>
      <c r="C4255">
        <v>563</v>
      </c>
      <c r="D4255">
        <f t="shared" si="66"/>
        <v>563</v>
      </c>
    </row>
    <row r="4256" spans="1:4" ht="15" customHeight="1" x14ac:dyDescent="0.25">
      <c r="A4256" s="1" t="s">
        <v>4284</v>
      </c>
      <c r="B4256" s="1" t="s">
        <v>12772</v>
      </c>
      <c r="C4256">
        <v>563</v>
      </c>
      <c r="D4256">
        <f t="shared" si="66"/>
        <v>563</v>
      </c>
    </row>
    <row r="4257" spans="1:4" ht="15" customHeight="1" x14ac:dyDescent="0.25">
      <c r="A4257" s="1" t="s">
        <v>4283</v>
      </c>
      <c r="B4257" s="1" t="s">
        <v>12771</v>
      </c>
      <c r="C4257">
        <v>563</v>
      </c>
      <c r="D4257">
        <f t="shared" si="66"/>
        <v>563</v>
      </c>
    </row>
    <row r="4258" spans="1:4" ht="15" customHeight="1" x14ac:dyDescent="0.25">
      <c r="A4258" s="1" t="s">
        <v>4282</v>
      </c>
      <c r="B4258" s="1" t="s">
        <v>12770</v>
      </c>
      <c r="C4258">
        <v>563</v>
      </c>
      <c r="D4258">
        <f t="shared" si="66"/>
        <v>563</v>
      </c>
    </row>
    <row r="4259" spans="1:4" ht="15" customHeight="1" x14ac:dyDescent="0.25">
      <c r="A4259" s="1" t="s">
        <v>4281</v>
      </c>
      <c r="B4259" s="1" t="s">
        <v>12769</v>
      </c>
      <c r="C4259">
        <v>563</v>
      </c>
      <c r="D4259">
        <f t="shared" si="66"/>
        <v>563</v>
      </c>
    </row>
    <row r="4260" spans="1:4" ht="15" customHeight="1" x14ac:dyDescent="0.25">
      <c r="A4260" s="1" t="s">
        <v>4280</v>
      </c>
      <c r="B4260" s="1" t="s">
        <v>12768</v>
      </c>
      <c r="C4260">
        <v>485</v>
      </c>
      <c r="D4260">
        <f t="shared" si="66"/>
        <v>485</v>
      </c>
    </row>
    <row r="4261" spans="1:4" ht="15" customHeight="1" x14ac:dyDescent="0.25">
      <c r="A4261" s="1" t="s">
        <v>4278</v>
      </c>
      <c r="B4261" s="1" t="s">
        <v>12767</v>
      </c>
      <c r="C4261">
        <v>458</v>
      </c>
      <c r="D4261">
        <f t="shared" si="66"/>
        <v>458</v>
      </c>
    </row>
    <row r="4262" spans="1:4" ht="15" customHeight="1" x14ac:dyDescent="0.25">
      <c r="A4262" s="1" t="s">
        <v>4277</v>
      </c>
      <c r="B4262" s="1" t="s">
        <v>12766</v>
      </c>
      <c r="C4262">
        <v>458</v>
      </c>
      <c r="D4262">
        <f t="shared" si="66"/>
        <v>458</v>
      </c>
    </row>
    <row r="4263" spans="1:4" ht="15" customHeight="1" x14ac:dyDescent="0.25">
      <c r="A4263" s="1" t="s">
        <v>4276</v>
      </c>
      <c r="B4263" s="1" t="s">
        <v>12765</v>
      </c>
      <c r="C4263">
        <v>467</v>
      </c>
      <c r="D4263">
        <f t="shared" si="66"/>
        <v>467</v>
      </c>
    </row>
    <row r="4264" spans="1:4" ht="15" customHeight="1" x14ac:dyDescent="0.25">
      <c r="A4264" s="1" t="s">
        <v>4275</v>
      </c>
      <c r="B4264" s="1" t="s">
        <v>12764</v>
      </c>
      <c r="C4264">
        <v>481</v>
      </c>
      <c r="D4264">
        <f t="shared" si="66"/>
        <v>481</v>
      </c>
    </row>
    <row r="4265" spans="1:4" ht="15" customHeight="1" x14ac:dyDescent="0.25">
      <c r="A4265" s="1" t="s">
        <v>4475</v>
      </c>
      <c r="B4265" s="1" t="s">
        <v>12788</v>
      </c>
      <c r="C4265">
        <v>436</v>
      </c>
      <c r="D4265">
        <f t="shared" si="66"/>
        <v>436</v>
      </c>
    </row>
    <row r="4266" spans="1:4" ht="15" customHeight="1" x14ac:dyDescent="0.25">
      <c r="A4266" s="1" t="s">
        <v>3893</v>
      </c>
      <c r="B4266" s="1" t="s">
        <v>12763</v>
      </c>
      <c r="C4266">
        <v>2194</v>
      </c>
      <c r="D4266">
        <f t="shared" si="66"/>
        <v>2194</v>
      </c>
    </row>
    <row r="4267" spans="1:4" ht="15" customHeight="1" x14ac:dyDescent="0.25">
      <c r="A4267" s="1" t="s">
        <v>3892</v>
      </c>
      <c r="B4267" s="1" t="s">
        <v>12762</v>
      </c>
      <c r="C4267">
        <v>2194</v>
      </c>
      <c r="D4267">
        <f t="shared" si="66"/>
        <v>2194</v>
      </c>
    </row>
    <row r="4268" spans="1:4" ht="15" customHeight="1" x14ac:dyDescent="0.25">
      <c r="A4268" s="1" t="s">
        <v>3891</v>
      </c>
      <c r="B4268" s="1" t="s">
        <v>12761</v>
      </c>
      <c r="C4268">
        <v>2194</v>
      </c>
      <c r="D4268">
        <f t="shared" si="66"/>
        <v>2194</v>
      </c>
    </row>
    <row r="4269" spans="1:4" ht="15" customHeight="1" x14ac:dyDescent="0.25">
      <c r="A4269" s="1" t="s">
        <v>3890</v>
      </c>
      <c r="B4269" s="1" t="s">
        <v>12760</v>
      </c>
      <c r="C4269">
        <v>1894</v>
      </c>
      <c r="D4269">
        <f t="shared" si="66"/>
        <v>1894</v>
      </c>
    </row>
    <row r="4270" spans="1:4" ht="15" customHeight="1" x14ac:dyDescent="0.25">
      <c r="A4270" s="1" t="s">
        <v>3889</v>
      </c>
      <c r="B4270" s="1" t="s">
        <v>12759</v>
      </c>
      <c r="C4270">
        <v>1894</v>
      </c>
      <c r="D4270">
        <f t="shared" si="66"/>
        <v>1894</v>
      </c>
    </row>
    <row r="4271" spans="1:4" ht="15" customHeight="1" x14ac:dyDescent="0.25">
      <c r="A4271" s="1" t="s">
        <v>3888</v>
      </c>
      <c r="B4271" s="1" t="s">
        <v>12758</v>
      </c>
      <c r="C4271">
        <v>1676</v>
      </c>
      <c r="D4271">
        <f t="shared" si="66"/>
        <v>1676</v>
      </c>
    </row>
    <row r="4272" spans="1:4" ht="15" customHeight="1" x14ac:dyDescent="0.25">
      <c r="A4272" s="1" t="s">
        <v>3887</v>
      </c>
      <c r="B4272" s="1" t="s">
        <v>12757</v>
      </c>
      <c r="C4272">
        <v>1676</v>
      </c>
      <c r="D4272">
        <f t="shared" si="66"/>
        <v>1676</v>
      </c>
    </row>
    <row r="4273" spans="1:4" ht="15" customHeight="1" x14ac:dyDescent="0.25">
      <c r="A4273" s="1" t="s">
        <v>3886</v>
      </c>
      <c r="B4273" s="1" t="s">
        <v>12756</v>
      </c>
      <c r="C4273">
        <v>1676</v>
      </c>
      <c r="D4273">
        <f t="shared" si="66"/>
        <v>1676</v>
      </c>
    </row>
    <row r="4274" spans="1:4" ht="15" customHeight="1" x14ac:dyDescent="0.25">
      <c r="A4274" s="1" t="s">
        <v>3885</v>
      </c>
      <c r="B4274" s="1" t="s">
        <v>12755</v>
      </c>
      <c r="C4274">
        <v>1676</v>
      </c>
      <c r="D4274">
        <f t="shared" si="66"/>
        <v>1676</v>
      </c>
    </row>
    <row r="4275" spans="1:4" ht="15" customHeight="1" x14ac:dyDescent="0.25">
      <c r="A4275" s="1" t="s">
        <v>3884</v>
      </c>
      <c r="B4275" s="1" t="s">
        <v>12754</v>
      </c>
      <c r="C4275">
        <v>1676</v>
      </c>
      <c r="D4275">
        <f t="shared" si="66"/>
        <v>1676</v>
      </c>
    </row>
    <row r="4276" spans="1:4" ht="15" customHeight="1" x14ac:dyDescent="0.25">
      <c r="A4276" s="1" t="s">
        <v>12753</v>
      </c>
      <c r="B4276" s="1" t="s">
        <v>12752</v>
      </c>
      <c r="C4276">
        <v>445</v>
      </c>
      <c r="D4276">
        <f t="shared" si="66"/>
        <v>445</v>
      </c>
    </row>
    <row r="4277" spans="1:4" ht="15" customHeight="1" x14ac:dyDescent="0.25">
      <c r="A4277" s="1" t="s">
        <v>12751</v>
      </c>
      <c r="B4277" s="1" t="s">
        <v>12750</v>
      </c>
      <c r="C4277">
        <v>445</v>
      </c>
      <c r="D4277">
        <f t="shared" si="66"/>
        <v>445</v>
      </c>
    </row>
    <row r="4278" spans="1:4" ht="15" customHeight="1" x14ac:dyDescent="0.25">
      <c r="A4278" s="1" t="s">
        <v>4461</v>
      </c>
      <c r="B4278" s="1" t="s">
        <v>12749</v>
      </c>
      <c r="C4278">
        <v>404</v>
      </c>
      <c r="D4278">
        <f t="shared" si="66"/>
        <v>404</v>
      </c>
    </row>
    <row r="4279" spans="1:4" ht="15" customHeight="1" x14ac:dyDescent="0.25">
      <c r="A4279" s="1" t="s">
        <v>4460</v>
      </c>
      <c r="B4279" s="1" t="s">
        <v>12748</v>
      </c>
      <c r="C4279">
        <v>404</v>
      </c>
      <c r="D4279">
        <f t="shared" si="66"/>
        <v>404</v>
      </c>
    </row>
    <row r="4280" spans="1:4" ht="15" customHeight="1" x14ac:dyDescent="0.25">
      <c r="A4280" s="1" t="s">
        <v>4274</v>
      </c>
      <c r="B4280" s="1" t="s">
        <v>12747</v>
      </c>
      <c r="C4280">
        <v>481</v>
      </c>
      <c r="D4280">
        <f t="shared" si="66"/>
        <v>481</v>
      </c>
    </row>
    <row r="4281" spans="1:4" ht="15" customHeight="1" x14ac:dyDescent="0.25">
      <c r="A4281" s="1" t="s">
        <v>4273</v>
      </c>
      <c r="B4281" s="1" t="s">
        <v>12746</v>
      </c>
      <c r="C4281">
        <v>493</v>
      </c>
      <c r="D4281">
        <f t="shared" si="66"/>
        <v>493</v>
      </c>
    </row>
    <row r="4282" spans="1:4" ht="15" customHeight="1" x14ac:dyDescent="0.25">
      <c r="A4282" s="1" t="s">
        <v>4272</v>
      </c>
      <c r="B4282" s="1" t="s">
        <v>12745</v>
      </c>
      <c r="C4282">
        <v>522</v>
      </c>
      <c r="D4282">
        <f t="shared" si="66"/>
        <v>522</v>
      </c>
    </row>
    <row r="4283" spans="1:4" ht="15" customHeight="1" x14ac:dyDescent="0.25">
      <c r="A4283" s="1" t="s">
        <v>4271</v>
      </c>
      <c r="B4283" s="1" t="s">
        <v>12744</v>
      </c>
      <c r="C4283">
        <v>493</v>
      </c>
      <c r="D4283">
        <f t="shared" si="66"/>
        <v>493</v>
      </c>
    </row>
    <row r="4284" spans="1:4" ht="15" customHeight="1" x14ac:dyDescent="0.25">
      <c r="A4284" s="1" t="s">
        <v>12743</v>
      </c>
      <c r="B4284" s="1" t="s">
        <v>12742</v>
      </c>
      <c r="C4284">
        <v>562</v>
      </c>
      <c r="D4284">
        <f t="shared" si="66"/>
        <v>562</v>
      </c>
    </row>
    <row r="4285" spans="1:4" ht="15" customHeight="1" x14ac:dyDescent="0.25">
      <c r="A4285" s="1" t="s">
        <v>12741</v>
      </c>
      <c r="B4285" s="1" t="s">
        <v>12740</v>
      </c>
      <c r="C4285">
        <v>562</v>
      </c>
      <c r="D4285">
        <f t="shared" si="66"/>
        <v>562</v>
      </c>
    </row>
    <row r="4286" spans="1:4" ht="15" customHeight="1" x14ac:dyDescent="0.25">
      <c r="A4286" s="1" t="s">
        <v>4459</v>
      </c>
      <c r="B4286" s="1" t="s">
        <v>12739</v>
      </c>
      <c r="C4286">
        <v>562</v>
      </c>
      <c r="D4286">
        <f t="shared" si="66"/>
        <v>562</v>
      </c>
    </row>
    <row r="4287" spans="1:4" ht="15" customHeight="1" x14ac:dyDescent="0.25">
      <c r="A4287" s="1" t="s">
        <v>4458</v>
      </c>
      <c r="B4287" s="1" t="s">
        <v>12738</v>
      </c>
      <c r="C4287">
        <v>562</v>
      </c>
      <c r="D4287">
        <f t="shared" si="66"/>
        <v>562</v>
      </c>
    </row>
    <row r="4288" spans="1:4" ht="15" customHeight="1" x14ac:dyDescent="0.25">
      <c r="A4288" s="1" t="s">
        <v>4269</v>
      </c>
      <c r="B4288" s="1" t="s">
        <v>12737</v>
      </c>
      <c r="C4288">
        <v>568</v>
      </c>
      <c r="D4288">
        <f t="shared" si="66"/>
        <v>568</v>
      </c>
    </row>
    <row r="4289" spans="1:4" ht="15" customHeight="1" x14ac:dyDescent="0.25">
      <c r="A4289" s="1" t="s">
        <v>4268</v>
      </c>
      <c r="B4289" s="1" t="s">
        <v>12736</v>
      </c>
      <c r="C4289">
        <v>582</v>
      </c>
      <c r="D4289">
        <f t="shared" si="66"/>
        <v>582</v>
      </c>
    </row>
    <row r="4290" spans="1:4" ht="15" customHeight="1" x14ac:dyDescent="0.25">
      <c r="A4290" s="1" t="s">
        <v>4267</v>
      </c>
      <c r="B4290" s="1" t="s">
        <v>12735</v>
      </c>
      <c r="C4290">
        <v>582</v>
      </c>
      <c r="D4290">
        <f t="shared" si="66"/>
        <v>582</v>
      </c>
    </row>
    <row r="4291" spans="1:4" ht="15" customHeight="1" x14ac:dyDescent="0.25">
      <c r="A4291" s="1" t="s">
        <v>4266</v>
      </c>
      <c r="B4291" s="1" t="s">
        <v>12734</v>
      </c>
      <c r="C4291">
        <v>617</v>
      </c>
      <c r="D4291">
        <f t="shared" si="66"/>
        <v>617</v>
      </c>
    </row>
    <row r="4292" spans="1:4" ht="15" customHeight="1" x14ac:dyDescent="0.25">
      <c r="A4292" s="1" t="s">
        <v>4270</v>
      </c>
      <c r="B4292" s="1" t="s">
        <v>17840</v>
      </c>
      <c r="C4292">
        <v>602</v>
      </c>
      <c r="D4292">
        <f t="shared" si="66"/>
        <v>602</v>
      </c>
    </row>
    <row r="4293" spans="1:4" ht="15" customHeight="1" x14ac:dyDescent="0.25">
      <c r="A4293" s="1" t="s">
        <v>3883</v>
      </c>
      <c r="B4293" s="1" t="s">
        <v>12733</v>
      </c>
      <c r="C4293">
        <v>1759</v>
      </c>
      <c r="D4293">
        <f t="shared" si="66"/>
        <v>1759</v>
      </c>
    </row>
    <row r="4294" spans="1:4" ht="15" customHeight="1" x14ac:dyDescent="0.25">
      <c r="A4294" s="1" t="s">
        <v>3882</v>
      </c>
      <c r="B4294" s="1" t="s">
        <v>12732</v>
      </c>
      <c r="C4294">
        <v>1759</v>
      </c>
      <c r="D4294">
        <f t="shared" si="66"/>
        <v>1759</v>
      </c>
    </row>
    <row r="4295" spans="1:4" ht="15" customHeight="1" x14ac:dyDescent="0.25">
      <c r="A4295" s="1" t="s">
        <v>3881</v>
      </c>
      <c r="B4295" s="1" t="s">
        <v>12731</v>
      </c>
      <c r="C4295">
        <v>1817</v>
      </c>
      <c r="D4295">
        <f t="shared" ref="D4295:D4358" si="67">ROUND(C4295*(1-$B$3),0)</f>
        <v>1817</v>
      </c>
    </row>
    <row r="4296" spans="1:4" ht="15" customHeight="1" x14ac:dyDescent="0.25">
      <c r="A4296" s="1" t="s">
        <v>3880</v>
      </c>
      <c r="B4296" s="1" t="s">
        <v>12730</v>
      </c>
      <c r="C4296">
        <v>1817</v>
      </c>
      <c r="D4296">
        <f t="shared" si="67"/>
        <v>1817</v>
      </c>
    </row>
    <row r="4297" spans="1:4" ht="15" customHeight="1" x14ac:dyDescent="0.25">
      <c r="A4297" s="1" t="s">
        <v>3879</v>
      </c>
      <c r="B4297" s="1" t="s">
        <v>12729</v>
      </c>
      <c r="C4297">
        <v>1817</v>
      </c>
      <c r="D4297">
        <f t="shared" si="67"/>
        <v>1817</v>
      </c>
    </row>
    <row r="4298" spans="1:4" ht="15" customHeight="1" x14ac:dyDescent="0.25">
      <c r="A4298" s="1" t="s">
        <v>4457</v>
      </c>
      <c r="B4298" s="1" t="s">
        <v>12728</v>
      </c>
      <c r="C4298">
        <v>470</v>
      </c>
      <c r="D4298">
        <f t="shared" si="67"/>
        <v>470</v>
      </c>
    </row>
    <row r="4299" spans="1:4" ht="15" customHeight="1" x14ac:dyDescent="0.25">
      <c r="A4299" s="1" t="s">
        <v>4456</v>
      </c>
      <c r="B4299" s="1" t="s">
        <v>12727</v>
      </c>
      <c r="C4299">
        <v>470</v>
      </c>
      <c r="D4299">
        <f t="shared" si="67"/>
        <v>470</v>
      </c>
    </row>
    <row r="4300" spans="1:4" ht="15" customHeight="1" x14ac:dyDescent="0.25">
      <c r="A4300" s="1" t="s">
        <v>4455</v>
      </c>
      <c r="B4300" s="1" t="s">
        <v>12726</v>
      </c>
      <c r="C4300">
        <v>470</v>
      </c>
      <c r="D4300">
        <f t="shared" si="67"/>
        <v>470</v>
      </c>
    </row>
    <row r="4301" spans="1:4" ht="15" customHeight="1" x14ac:dyDescent="0.25">
      <c r="A4301" s="1" t="s">
        <v>4454</v>
      </c>
      <c r="B4301" s="1" t="s">
        <v>12725</v>
      </c>
      <c r="C4301">
        <v>470</v>
      </c>
      <c r="D4301">
        <f t="shared" si="67"/>
        <v>470</v>
      </c>
    </row>
    <row r="4302" spans="1:4" ht="15" customHeight="1" x14ac:dyDescent="0.25">
      <c r="A4302" s="1" t="s">
        <v>4453</v>
      </c>
      <c r="B4302" s="1" t="s">
        <v>12724</v>
      </c>
      <c r="C4302">
        <v>470</v>
      </c>
      <c r="D4302">
        <f t="shared" si="67"/>
        <v>470</v>
      </c>
    </row>
    <row r="4303" spans="1:4" ht="15" customHeight="1" x14ac:dyDescent="0.25">
      <c r="A4303" s="1" t="s">
        <v>4452</v>
      </c>
      <c r="B4303" s="1" t="s">
        <v>12723</v>
      </c>
      <c r="C4303">
        <v>470</v>
      </c>
      <c r="D4303">
        <f t="shared" si="67"/>
        <v>470</v>
      </c>
    </row>
    <row r="4304" spans="1:4" ht="15" customHeight="1" x14ac:dyDescent="0.25">
      <c r="A4304" s="1" t="s">
        <v>4451</v>
      </c>
      <c r="B4304" s="1" t="s">
        <v>12722</v>
      </c>
      <c r="C4304">
        <v>470</v>
      </c>
      <c r="D4304">
        <f t="shared" si="67"/>
        <v>470</v>
      </c>
    </row>
    <row r="4305" spans="1:4" ht="15" customHeight="1" x14ac:dyDescent="0.25">
      <c r="A4305" s="1" t="s">
        <v>4450</v>
      </c>
      <c r="B4305" s="1" t="s">
        <v>12721</v>
      </c>
      <c r="C4305">
        <v>470</v>
      </c>
      <c r="D4305">
        <f t="shared" si="67"/>
        <v>470</v>
      </c>
    </row>
    <row r="4306" spans="1:4" ht="15" customHeight="1" x14ac:dyDescent="0.25">
      <c r="A4306" s="1" t="s">
        <v>4449</v>
      </c>
      <c r="B4306" s="1" t="s">
        <v>12720</v>
      </c>
      <c r="C4306">
        <v>470</v>
      </c>
      <c r="D4306">
        <f t="shared" si="67"/>
        <v>470</v>
      </c>
    </row>
    <row r="4307" spans="1:4" ht="15" customHeight="1" x14ac:dyDescent="0.25">
      <c r="A4307" s="1" t="s">
        <v>4448</v>
      </c>
      <c r="B4307" s="1" t="s">
        <v>12719</v>
      </c>
      <c r="C4307">
        <v>470</v>
      </c>
      <c r="D4307">
        <f t="shared" si="67"/>
        <v>470</v>
      </c>
    </row>
    <row r="4308" spans="1:4" ht="15" customHeight="1" x14ac:dyDescent="0.25">
      <c r="A4308" s="1" t="s">
        <v>4447</v>
      </c>
      <c r="B4308" s="1" t="s">
        <v>12718</v>
      </c>
      <c r="C4308">
        <v>470</v>
      </c>
      <c r="D4308">
        <f t="shared" si="67"/>
        <v>470</v>
      </c>
    </row>
    <row r="4309" spans="1:4" ht="15" customHeight="1" x14ac:dyDescent="0.25">
      <c r="A4309" s="1" t="s">
        <v>4446</v>
      </c>
      <c r="B4309" s="1" t="s">
        <v>12717</v>
      </c>
      <c r="C4309">
        <v>470</v>
      </c>
      <c r="D4309">
        <f t="shared" si="67"/>
        <v>470</v>
      </c>
    </row>
    <row r="4310" spans="1:4" ht="15" customHeight="1" x14ac:dyDescent="0.25">
      <c r="A4310" s="1" t="s">
        <v>4445</v>
      </c>
      <c r="B4310" s="1" t="s">
        <v>12716</v>
      </c>
      <c r="C4310">
        <v>470</v>
      </c>
      <c r="D4310">
        <f t="shared" si="67"/>
        <v>470</v>
      </c>
    </row>
    <row r="4311" spans="1:4" ht="15" customHeight="1" x14ac:dyDescent="0.25">
      <c r="A4311" s="1" t="s">
        <v>4444</v>
      </c>
      <c r="B4311" s="1" t="s">
        <v>12715</v>
      </c>
      <c r="C4311">
        <v>470</v>
      </c>
      <c r="D4311">
        <f t="shared" si="67"/>
        <v>470</v>
      </c>
    </row>
    <row r="4312" spans="1:4" ht="15" customHeight="1" x14ac:dyDescent="0.25">
      <c r="A4312" s="1" t="s">
        <v>4265</v>
      </c>
      <c r="B4312" s="1" t="s">
        <v>12714</v>
      </c>
      <c r="C4312">
        <v>595</v>
      </c>
      <c r="D4312">
        <f t="shared" si="67"/>
        <v>595</v>
      </c>
    </row>
    <row r="4313" spans="1:4" ht="15" customHeight="1" x14ac:dyDescent="0.25">
      <c r="A4313" s="1" t="s">
        <v>4264</v>
      </c>
      <c r="B4313" s="1" t="s">
        <v>12713</v>
      </c>
      <c r="C4313">
        <v>595</v>
      </c>
      <c r="D4313">
        <f t="shared" si="67"/>
        <v>595</v>
      </c>
    </row>
    <row r="4314" spans="1:4" ht="15" customHeight="1" x14ac:dyDescent="0.25">
      <c r="A4314" s="1" t="s">
        <v>4263</v>
      </c>
      <c r="B4314" s="1" t="s">
        <v>12712</v>
      </c>
      <c r="C4314">
        <v>595</v>
      </c>
      <c r="D4314">
        <f t="shared" si="67"/>
        <v>595</v>
      </c>
    </row>
    <row r="4315" spans="1:4" ht="15" customHeight="1" x14ac:dyDescent="0.25">
      <c r="A4315" s="1" t="s">
        <v>4262</v>
      </c>
      <c r="B4315" s="1" t="s">
        <v>12711</v>
      </c>
      <c r="C4315">
        <v>595</v>
      </c>
      <c r="D4315">
        <f t="shared" si="67"/>
        <v>595</v>
      </c>
    </row>
    <row r="4316" spans="1:4" ht="15" customHeight="1" x14ac:dyDescent="0.25">
      <c r="A4316" s="1" t="s">
        <v>4261</v>
      </c>
      <c r="B4316" s="1" t="s">
        <v>12710</v>
      </c>
      <c r="C4316">
        <v>595</v>
      </c>
      <c r="D4316">
        <f t="shared" si="67"/>
        <v>595</v>
      </c>
    </row>
    <row r="4317" spans="1:4" ht="15" customHeight="1" x14ac:dyDescent="0.25">
      <c r="A4317" s="1" t="s">
        <v>4260</v>
      </c>
      <c r="B4317" s="1" t="s">
        <v>12709</v>
      </c>
      <c r="C4317">
        <v>595</v>
      </c>
      <c r="D4317">
        <f t="shared" si="67"/>
        <v>595</v>
      </c>
    </row>
    <row r="4318" spans="1:4" ht="15" customHeight="1" x14ac:dyDescent="0.25">
      <c r="A4318" s="1" t="s">
        <v>4259</v>
      </c>
      <c r="B4318" s="1" t="s">
        <v>12708</v>
      </c>
      <c r="C4318">
        <v>595</v>
      </c>
      <c r="D4318">
        <f t="shared" si="67"/>
        <v>595</v>
      </c>
    </row>
    <row r="4319" spans="1:4" ht="15" customHeight="1" x14ac:dyDescent="0.25">
      <c r="A4319" s="1" t="s">
        <v>4258</v>
      </c>
      <c r="B4319" s="1" t="s">
        <v>12707</v>
      </c>
      <c r="C4319">
        <v>607</v>
      </c>
      <c r="D4319">
        <f t="shared" si="67"/>
        <v>607</v>
      </c>
    </row>
    <row r="4320" spans="1:4" ht="15" customHeight="1" x14ac:dyDescent="0.25">
      <c r="A4320" s="1" t="s">
        <v>4257</v>
      </c>
      <c r="B4320" s="1" t="s">
        <v>12706</v>
      </c>
      <c r="C4320">
        <v>625</v>
      </c>
      <c r="D4320">
        <f t="shared" si="67"/>
        <v>625</v>
      </c>
    </row>
    <row r="4321" spans="1:4" ht="15" customHeight="1" x14ac:dyDescent="0.25">
      <c r="A4321" s="1" t="s">
        <v>4256</v>
      </c>
      <c r="B4321" s="1" t="s">
        <v>12705</v>
      </c>
      <c r="C4321">
        <v>625</v>
      </c>
      <c r="D4321">
        <f t="shared" si="67"/>
        <v>625</v>
      </c>
    </row>
    <row r="4322" spans="1:4" ht="15" customHeight="1" x14ac:dyDescent="0.25">
      <c r="A4322" s="1" t="s">
        <v>4255</v>
      </c>
      <c r="B4322" s="1" t="s">
        <v>12704</v>
      </c>
      <c r="C4322">
        <v>640</v>
      </c>
      <c r="D4322">
        <f t="shared" si="67"/>
        <v>640</v>
      </c>
    </row>
    <row r="4323" spans="1:4" ht="15" customHeight="1" x14ac:dyDescent="0.25">
      <c r="A4323" s="1" t="s">
        <v>4254</v>
      </c>
      <c r="B4323" s="1" t="s">
        <v>12703</v>
      </c>
      <c r="C4323">
        <v>640</v>
      </c>
      <c r="D4323">
        <f t="shared" si="67"/>
        <v>640</v>
      </c>
    </row>
    <row r="4324" spans="1:4" ht="15" customHeight="1" x14ac:dyDescent="0.25">
      <c r="A4324" s="1" t="s">
        <v>4253</v>
      </c>
      <c r="B4324" s="1" t="s">
        <v>12702</v>
      </c>
      <c r="C4324">
        <v>640</v>
      </c>
      <c r="D4324">
        <f t="shared" si="67"/>
        <v>640</v>
      </c>
    </row>
    <row r="4325" spans="1:4" ht="15" customHeight="1" x14ac:dyDescent="0.25">
      <c r="A4325" s="1" t="s">
        <v>12701</v>
      </c>
      <c r="B4325" s="1" t="s">
        <v>12700</v>
      </c>
      <c r="C4325">
        <v>461</v>
      </c>
      <c r="D4325">
        <f t="shared" si="67"/>
        <v>461</v>
      </c>
    </row>
    <row r="4326" spans="1:4" ht="15" customHeight="1" x14ac:dyDescent="0.25">
      <c r="A4326" s="1" t="s">
        <v>12699</v>
      </c>
      <c r="B4326" s="1" t="s">
        <v>12698</v>
      </c>
      <c r="C4326">
        <v>461</v>
      </c>
      <c r="D4326">
        <f t="shared" si="67"/>
        <v>461</v>
      </c>
    </row>
    <row r="4327" spans="1:4" ht="15" customHeight="1" x14ac:dyDescent="0.25">
      <c r="A4327" s="1" t="s">
        <v>12697</v>
      </c>
      <c r="B4327" s="1" t="s">
        <v>12696</v>
      </c>
      <c r="C4327">
        <v>475</v>
      </c>
      <c r="D4327">
        <f t="shared" si="67"/>
        <v>475</v>
      </c>
    </row>
    <row r="4328" spans="1:4" ht="15" customHeight="1" x14ac:dyDescent="0.25">
      <c r="A4328" s="1" t="s">
        <v>12695</v>
      </c>
      <c r="B4328" s="1" t="s">
        <v>12694</v>
      </c>
      <c r="C4328">
        <v>475</v>
      </c>
      <c r="D4328">
        <f t="shared" si="67"/>
        <v>475</v>
      </c>
    </row>
    <row r="4329" spans="1:4" ht="15" customHeight="1" x14ac:dyDescent="0.25">
      <c r="A4329" s="1" t="s">
        <v>12693</v>
      </c>
      <c r="B4329" s="1" t="s">
        <v>12692</v>
      </c>
      <c r="C4329">
        <v>487</v>
      </c>
      <c r="D4329">
        <f t="shared" si="67"/>
        <v>487</v>
      </c>
    </row>
    <row r="4330" spans="1:4" ht="15" customHeight="1" x14ac:dyDescent="0.25">
      <c r="A4330" s="1" t="s">
        <v>12691</v>
      </c>
      <c r="B4330" s="1" t="s">
        <v>12690</v>
      </c>
      <c r="C4330">
        <v>487</v>
      </c>
      <c r="D4330">
        <f t="shared" si="67"/>
        <v>487</v>
      </c>
    </row>
    <row r="4331" spans="1:4" ht="15" customHeight="1" x14ac:dyDescent="0.25">
      <c r="A4331" s="1" t="s">
        <v>12689</v>
      </c>
      <c r="B4331" s="1" t="s">
        <v>12688</v>
      </c>
      <c r="C4331">
        <v>487</v>
      </c>
      <c r="D4331">
        <f t="shared" si="67"/>
        <v>487</v>
      </c>
    </row>
    <row r="4332" spans="1:4" ht="15" customHeight="1" x14ac:dyDescent="0.25">
      <c r="A4332" s="1" t="s">
        <v>12687</v>
      </c>
      <c r="B4332" s="1" t="s">
        <v>12686</v>
      </c>
      <c r="C4332">
        <v>487</v>
      </c>
      <c r="D4332">
        <f t="shared" si="67"/>
        <v>487</v>
      </c>
    </row>
    <row r="4333" spans="1:4" ht="15" customHeight="1" x14ac:dyDescent="0.25">
      <c r="A4333" s="1" t="s">
        <v>4439</v>
      </c>
      <c r="B4333" s="1" t="s">
        <v>12685</v>
      </c>
      <c r="C4333">
        <v>415</v>
      </c>
      <c r="D4333">
        <f t="shared" si="67"/>
        <v>415</v>
      </c>
    </row>
    <row r="4334" spans="1:4" ht="15" customHeight="1" x14ac:dyDescent="0.25">
      <c r="A4334" s="1" t="s">
        <v>4438</v>
      </c>
      <c r="B4334" s="1" t="s">
        <v>12684</v>
      </c>
      <c r="C4334">
        <v>415</v>
      </c>
      <c r="D4334">
        <f t="shared" si="67"/>
        <v>415</v>
      </c>
    </row>
    <row r="4335" spans="1:4" ht="15" customHeight="1" x14ac:dyDescent="0.25">
      <c r="A4335" s="1" t="s">
        <v>4437</v>
      </c>
      <c r="B4335" s="1" t="s">
        <v>12683</v>
      </c>
      <c r="C4335">
        <v>415</v>
      </c>
      <c r="D4335">
        <f t="shared" si="67"/>
        <v>415</v>
      </c>
    </row>
    <row r="4336" spans="1:4" ht="15" customHeight="1" x14ac:dyDescent="0.25">
      <c r="A4336" s="1" t="s">
        <v>4436</v>
      </c>
      <c r="B4336" s="1" t="s">
        <v>12682</v>
      </c>
      <c r="C4336">
        <v>427</v>
      </c>
      <c r="D4336">
        <f t="shared" si="67"/>
        <v>427</v>
      </c>
    </row>
    <row r="4337" spans="1:4" ht="15" customHeight="1" x14ac:dyDescent="0.25">
      <c r="A4337" s="1" t="s">
        <v>4435</v>
      </c>
      <c r="B4337" s="1" t="s">
        <v>12681</v>
      </c>
      <c r="C4337">
        <v>440</v>
      </c>
      <c r="D4337">
        <f t="shared" si="67"/>
        <v>440</v>
      </c>
    </row>
    <row r="4338" spans="1:4" ht="15" customHeight="1" x14ac:dyDescent="0.25">
      <c r="A4338" s="1" t="s">
        <v>4434</v>
      </c>
      <c r="B4338" s="1" t="s">
        <v>12680</v>
      </c>
      <c r="C4338">
        <v>440</v>
      </c>
      <c r="D4338">
        <f t="shared" si="67"/>
        <v>440</v>
      </c>
    </row>
    <row r="4339" spans="1:4" ht="15" customHeight="1" x14ac:dyDescent="0.25">
      <c r="A4339" s="1" t="s">
        <v>4433</v>
      </c>
      <c r="B4339" s="1" t="s">
        <v>12679</v>
      </c>
      <c r="C4339">
        <v>451</v>
      </c>
      <c r="D4339">
        <f t="shared" si="67"/>
        <v>451</v>
      </c>
    </row>
    <row r="4340" spans="1:4" ht="15" customHeight="1" x14ac:dyDescent="0.25">
      <c r="A4340" s="1" t="s">
        <v>4432</v>
      </c>
      <c r="B4340" s="1" t="s">
        <v>12678</v>
      </c>
      <c r="C4340">
        <v>451</v>
      </c>
      <c r="D4340">
        <f t="shared" si="67"/>
        <v>451</v>
      </c>
    </row>
    <row r="4341" spans="1:4" ht="15" customHeight="1" x14ac:dyDescent="0.25">
      <c r="A4341" s="1" t="s">
        <v>4431</v>
      </c>
      <c r="B4341" s="1" t="s">
        <v>12677</v>
      </c>
      <c r="C4341">
        <v>451</v>
      </c>
      <c r="D4341">
        <f t="shared" si="67"/>
        <v>451</v>
      </c>
    </row>
    <row r="4342" spans="1:4" ht="15" customHeight="1" x14ac:dyDescent="0.25">
      <c r="A4342" s="1" t="s">
        <v>4430</v>
      </c>
      <c r="B4342" s="1" t="s">
        <v>12676</v>
      </c>
      <c r="C4342">
        <v>451</v>
      </c>
      <c r="D4342">
        <f t="shared" si="67"/>
        <v>451</v>
      </c>
    </row>
    <row r="4343" spans="1:4" ht="15" customHeight="1" x14ac:dyDescent="0.25">
      <c r="A4343" s="1" t="s">
        <v>4443</v>
      </c>
      <c r="B4343" s="1" t="s">
        <v>17841</v>
      </c>
      <c r="C4343">
        <v>480</v>
      </c>
      <c r="D4343">
        <f t="shared" si="67"/>
        <v>480</v>
      </c>
    </row>
    <row r="4344" spans="1:4" ht="15" customHeight="1" x14ac:dyDescent="0.25">
      <c r="A4344" s="1" t="s">
        <v>4442</v>
      </c>
      <c r="B4344" s="1" t="s">
        <v>17842</v>
      </c>
      <c r="C4344">
        <v>480</v>
      </c>
      <c r="D4344">
        <f t="shared" si="67"/>
        <v>480</v>
      </c>
    </row>
    <row r="4345" spans="1:4" ht="15" customHeight="1" x14ac:dyDescent="0.25">
      <c r="A4345" s="1" t="s">
        <v>4441</v>
      </c>
      <c r="B4345" s="1" t="s">
        <v>17843</v>
      </c>
      <c r="C4345">
        <v>480</v>
      </c>
      <c r="D4345">
        <f t="shared" si="67"/>
        <v>480</v>
      </c>
    </row>
    <row r="4346" spans="1:4" ht="15" customHeight="1" x14ac:dyDescent="0.25">
      <c r="A4346" s="1" t="s">
        <v>4440</v>
      </c>
      <c r="B4346" s="1" t="s">
        <v>17844</v>
      </c>
      <c r="C4346">
        <v>480</v>
      </c>
      <c r="D4346">
        <f t="shared" si="67"/>
        <v>480</v>
      </c>
    </row>
    <row r="4347" spans="1:4" ht="15" customHeight="1" x14ac:dyDescent="0.25">
      <c r="A4347" s="1" t="s">
        <v>4252</v>
      </c>
      <c r="B4347" s="1" t="s">
        <v>12675</v>
      </c>
      <c r="C4347">
        <v>593</v>
      </c>
      <c r="D4347">
        <f t="shared" si="67"/>
        <v>593</v>
      </c>
    </row>
    <row r="4348" spans="1:4" ht="15" customHeight="1" x14ac:dyDescent="0.25">
      <c r="A4348" s="1" t="s">
        <v>4251</v>
      </c>
      <c r="B4348" s="1" t="s">
        <v>12674</v>
      </c>
      <c r="C4348">
        <v>593</v>
      </c>
      <c r="D4348">
        <f t="shared" si="67"/>
        <v>593</v>
      </c>
    </row>
    <row r="4349" spans="1:4" ht="15" customHeight="1" x14ac:dyDescent="0.25">
      <c r="A4349" s="1" t="s">
        <v>4250</v>
      </c>
      <c r="B4349" s="1" t="s">
        <v>12673</v>
      </c>
      <c r="C4349">
        <v>593</v>
      </c>
      <c r="D4349">
        <f t="shared" si="67"/>
        <v>593</v>
      </c>
    </row>
    <row r="4350" spans="1:4" ht="15" customHeight="1" x14ac:dyDescent="0.25">
      <c r="A4350" s="1" t="s">
        <v>4249</v>
      </c>
      <c r="B4350" s="1" t="s">
        <v>12672</v>
      </c>
      <c r="C4350">
        <v>610</v>
      </c>
      <c r="D4350">
        <f t="shared" si="67"/>
        <v>610</v>
      </c>
    </row>
    <row r="4351" spans="1:4" ht="15" customHeight="1" x14ac:dyDescent="0.25">
      <c r="A4351" s="1" t="s">
        <v>4248</v>
      </c>
      <c r="B4351" s="1" t="s">
        <v>12671</v>
      </c>
      <c r="C4351">
        <v>628</v>
      </c>
      <c r="D4351">
        <f t="shared" si="67"/>
        <v>628</v>
      </c>
    </row>
    <row r="4352" spans="1:4" ht="15" customHeight="1" x14ac:dyDescent="0.25">
      <c r="A4352" s="1" t="s">
        <v>4247</v>
      </c>
      <c r="B4352" s="1" t="s">
        <v>12670</v>
      </c>
      <c r="C4352">
        <v>628</v>
      </c>
      <c r="D4352">
        <f t="shared" si="67"/>
        <v>628</v>
      </c>
    </row>
    <row r="4353" spans="1:4" ht="15" customHeight="1" x14ac:dyDescent="0.25">
      <c r="A4353" s="1" t="s">
        <v>4246</v>
      </c>
      <c r="B4353" s="1" t="s">
        <v>12669</v>
      </c>
      <c r="C4353">
        <v>644</v>
      </c>
      <c r="D4353">
        <f t="shared" si="67"/>
        <v>644</v>
      </c>
    </row>
    <row r="4354" spans="1:4" ht="15" customHeight="1" x14ac:dyDescent="0.25">
      <c r="A4354" s="1" t="s">
        <v>4245</v>
      </c>
      <c r="B4354" s="1" t="s">
        <v>12668</v>
      </c>
      <c r="C4354">
        <v>644</v>
      </c>
      <c r="D4354">
        <f t="shared" si="67"/>
        <v>644</v>
      </c>
    </row>
    <row r="4355" spans="1:4" ht="15" customHeight="1" x14ac:dyDescent="0.25">
      <c r="A4355" s="1" t="s">
        <v>4244</v>
      </c>
      <c r="B4355" s="1" t="s">
        <v>12667</v>
      </c>
      <c r="C4355">
        <v>644</v>
      </c>
      <c r="D4355">
        <f t="shared" si="67"/>
        <v>644</v>
      </c>
    </row>
    <row r="4356" spans="1:4" ht="15" customHeight="1" x14ac:dyDescent="0.25">
      <c r="A4356" s="1" t="s">
        <v>12666</v>
      </c>
      <c r="B4356" s="1" t="s">
        <v>12665</v>
      </c>
      <c r="C4356">
        <v>726</v>
      </c>
      <c r="D4356">
        <f t="shared" si="67"/>
        <v>726</v>
      </c>
    </row>
    <row r="4357" spans="1:4" ht="15" customHeight="1" x14ac:dyDescent="0.25">
      <c r="A4357" s="1" t="s">
        <v>12664</v>
      </c>
      <c r="B4357" s="1" t="s">
        <v>12663</v>
      </c>
      <c r="C4357">
        <v>726</v>
      </c>
      <c r="D4357">
        <f t="shared" si="67"/>
        <v>726</v>
      </c>
    </row>
    <row r="4358" spans="1:4" ht="15" customHeight="1" x14ac:dyDescent="0.25">
      <c r="A4358" s="1" t="s">
        <v>12662</v>
      </c>
      <c r="B4358" s="1" t="s">
        <v>12661</v>
      </c>
      <c r="C4358">
        <v>601</v>
      </c>
      <c r="D4358">
        <f t="shared" si="67"/>
        <v>601</v>
      </c>
    </row>
    <row r="4359" spans="1:4" ht="15" customHeight="1" x14ac:dyDescent="0.25">
      <c r="A4359" s="1" t="s">
        <v>12660</v>
      </c>
      <c r="B4359" s="1" t="s">
        <v>12659</v>
      </c>
      <c r="C4359">
        <v>601</v>
      </c>
      <c r="D4359">
        <f t="shared" ref="D4359:D4422" si="68">ROUND(C4359*(1-$B$3),0)</f>
        <v>601</v>
      </c>
    </row>
    <row r="4360" spans="1:4" ht="15" customHeight="1" x14ac:dyDescent="0.25">
      <c r="A4360" s="1" t="s">
        <v>12658</v>
      </c>
      <c r="B4360" s="1" t="s">
        <v>12657</v>
      </c>
      <c r="C4360">
        <v>616</v>
      </c>
      <c r="D4360">
        <f t="shared" si="68"/>
        <v>616</v>
      </c>
    </row>
    <row r="4361" spans="1:4" ht="15" customHeight="1" x14ac:dyDescent="0.25">
      <c r="A4361" s="1" t="s">
        <v>12656</v>
      </c>
      <c r="B4361" s="1" t="s">
        <v>12655</v>
      </c>
      <c r="C4361">
        <v>616</v>
      </c>
      <c r="D4361">
        <f t="shared" si="68"/>
        <v>616</v>
      </c>
    </row>
    <row r="4362" spans="1:4" ht="15" customHeight="1" x14ac:dyDescent="0.25">
      <c r="A4362" s="1" t="s">
        <v>12654</v>
      </c>
      <c r="B4362" s="1" t="s">
        <v>12653</v>
      </c>
      <c r="C4362">
        <v>616</v>
      </c>
      <c r="D4362">
        <f t="shared" si="68"/>
        <v>616</v>
      </c>
    </row>
    <row r="4363" spans="1:4" ht="15" customHeight="1" x14ac:dyDescent="0.25">
      <c r="A4363" s="1" t="s">
        <v>12652</v>
      </c>
      <c r="B4363" s="1" t="s">
        <v>12651</v>
      </c>
      <c r="C4363">
        <v>616</v>
      </c>
      <c r="D4363">
        <f t="shared" si="68"/>
        <v>616</v>
      </c>
    </row>
    <row r="4364" spans="1:4" ht="15" customHeight="1" x14ac:dyDescent="0.25">
      <c r="A4364" s="1" t="s">
        <v>4425</v>
      </c>
      <c r="B4364" s="1" t="s">
        <v>12650</v>
      </c>
      <c r="C4364">
        <v>625</v>
      </c>
      <c r="D4364">
        <f t="shared" si="68"/>
        <v>625</v>
      </c>
    </row>
    <row r="4365" spans="1:4" ht="15" customHeight="1" x14ac:dyDescent="0.25">
      <c r="A4365" s="1" t="s">
        <v>4424</v>
      </c>
      <c r="B4365" s="1" t="s">
        <v>12649</v>
      </c>
      <c r="C4365">
        <v>625</v>
      </c>
      <c r="D4365">
        <f t="shared" si="68"/>
        <v>625</v>
      </c>
    </row>
    <row r="4366" spans="1:4" ht="15" customHeight="1" x14ac:dyDescent="0.25">
      <c r="A4366" s="1" t="s">
        <v>4423</v>
      </c>
      <c r="B4366" s="1" t="s">
        <v>12648</v>
      </c>
      <c r="C4366">
        <v>625</v>
      </c>
      <c r="D4366">
        <f t="shared" si="68"/>
        <v>625</v>
      </c>
    </row>
    <row r="4367" spans="1:4" ht="15" customHeight="1" x14ac:dyDescent="0.25">
      <c r="A4367" s="1" t="s">
        <v>4422</v>
      </c>
      <c r="B4367" s="1" t="s">
        <v>12647</v>
      </c>
      <c r="C4367">
        <v>625</v>
      </c>
      <c r="D4367">
        <f t="shared" si="68"/>
        <v>625</v>
      </c>
    </row>
    <row r="4368" spans="1:4" ht="15" customHeight="1" x14ac:dyDescent="0.25">
      <c r="A4368" s="1" t="s">
        <v>4421</v>
      </c>
      <c r="B4368" s="1" t="s">
        <v>12646</v>
      </c>
      <c r="C4368">
        <v>625</v>
      </c>
      <c r="D4368">
        <f t="shared" si="68"/>
        <v>625</v>
      </c>
    </row>
    <row r="4369" spans="1:4" ht="15" customHeight="1" x14ac:dyDescent="0.25">
      <c r="A4369" s="1" t="s">
        <v>4420</v>
      </c>
      <c r="B4369" s="1" t="s">
        <v>12645</v>
      </c>
      <c r="C4369">
        <v>625</v>
      </c>
      <c r="D4369">
        <f t="shared" si="68"/>
        <v>625</v>
      </c>
    </row>
    <row r="4370" spans="1:4" ht="15" customHeight="1" x14ac:dyDescent="0.25">
      <c r="A4370" s="1" t="s">
        <v>4419</v>
      </c>
      <c r="B4370" s="1" t="s">
        <v>12644</v>
      </c>
      <c r="C4370">
        <v>625</v>
      </c>
      <c r="D4370">
        <f t="shared" si="68"/>
        <v>625</v>
      </c>
    </row>
    <row r="4371" spans="1:4" ht="15" customHeight="1" x14ac:dyDescent="0.25">
      <c r="A4371" s="1" t="s">
        <v>4418</v>
      </c>
      <c r="B4371" s="1" t="s">
        <v>12643</v>
      </c>
      <c r="C4371">
        <v>625</v>
      </c>
      <c r="D4371">
        <f t="shared" si="68"/>
        <v>625</v>
      </c>
    </row>
    <row r="4372" spans="1:4" ht="15" customHeight="1" x14ac:dyDescent="0.25">
      <c r="A4372" s="1" t="s">
        <v>4417</v>
      </c>
      <c r="B4372" s="1" t="s">
        <v>12642</v>
      </c>
      <c r="C4372">
        <v>625</v>
      </c>
      <c r="D4372">
        <f t="shared" si="68"/>
        <v>625</v>
      </c>
    </row>
    <row r="4373" spans="1:4" ht="15" customHeight="1" x14ac:dyDescent="0.25">
      <c r="A4373" s="1" t="s">
        <v>4416</v>
      </c>
      <c r="B4373" s="1" t="s">
        <v>12641</v>
      </c>
      <c r="C4373">
        <v>625</v>
      </c>
      <c r="D4373">
        <f t="shared" si="68"/>
        <v>625</v>
      </c>
    </row>
    <row r="4374" spans="1:4" ht="15" customHeight="1" x14ac:dyDescent="0.25">
      <c r="A4374" s="1" t="s">
        <v>4429</v>
      </c>
      <c r="B4374" s="1" t="s">
        <v>17845</v>
      </c>
      <c r="C4374">
        <v>625</v>
      </c>
      <c r="D4374">
        <f t="shared" si="68"/>
        <v>625</v>
      </c>
    </row>
    <row r="4375" spans="1:4" ht="15" customHeight="1" x14ac:dyDescent="0.25">
      <c r="A4375" s="1" t="s">
        <v>4428</v>
      </c>
      <c r="B4375" s="1" t="s">
        <v>17846</v>
      </c>
      <c r="C4375">
        <v>625</v>
      </c>
      <c r="D4375">
        <f t="shared" si="68"/>
        <v>625</v>
      </c>
    </row>
    <row r="4376" spans="1:4" ht="15" customHeight="1" x14ac:dyDescent="0.25">
      <c r="A4376" s="1" t="s">
        <v>4427</v>
      </c>
      <c r="B4376" s="1" t="s">
        <v>17847</v>
      </c>
      <c r="C4376">
        <v>625</v>
      </c>
      <c r="D4376">
        <f t="shared" si="68"/>
        <v>625</v>
      </c>
    </row>
    <row r="4377" spans="1:4" ht="15" customHeight="1" x14ac:dyDescent="0.25">
      <c r="A4377" s="1" t="s">
        <v>4426</v>
      </c>
      <c r="B4377" s="1" t="s">
        <v>17848</v>
      </c>
      <c r="C4377">
        <v>625</v>
      </c>
      <c r="D4377">
        <f t="shared" si="68"/>
        <v>625</v>
      </c>
    </row>
    <row r="4378" spans="1:4" ht="15" customHeight="1" x14ac:dyDescent="0.25">
      <c r="A4378" s="1" t="s">
        <v>4243</v>
      </c>
      <c r="B4378" s="1" t="s">
        <v>12640</v>
      </c>
      <c r="C4378">
        <v>711</v>
      </c>
      <c r="D4378">
        <f t="shared" si="68"/>
        <v>711</v>
      </c>
    </row>
    <row r="4379" spans="1:4" ht="15" customHeight="1" x14ac:dyDescent="0.25">
      <c r="A4379" s="1" t="s">
        <v>4242</v>
      </c>
      <c r="B4379" s="1" t="s">
        <v>12639</v>
      </c>
      <c r="C4379">
        <v>711</v>
      </c>
      <c r="D4379">
        <f t="shared" si="68"/>
        <v>711</v>
      </c>
    </row>
    <row r="4380" spans="1:4" ht="15" customHeight="1" x14ac:dyDescent="0.25">
      <c r="A4380" s="1" t="s">
        <v>4241</v>
      </c>
      <c r="B4380" s="1" t="s">
        <v>12638</v>
      </c>
      <c r="C4380">
        <v>711</v>
      </c>
      <c r="D4380">
        <f t="shared" si="68"/>
        <v>711</v>
      </c>
    </row>
    <row r="4381" spans="1:4" ht="15" customHeight="1" x14ac:dyDescent="0.25">
      <c r="A4381" s="1" t="s">
        <v>4240</v>
      </c>
      <c r="B4381" s="1" t="s">
        <v>12637</v>
      </c>
      <c r="C4381">
        <v>732</v>
      </c>
      <c r="D4381">
        <f t="shared" si="68"/>
        <v>732</v>
      </c>
    </row>
    <row r="4382" spans="1:4" ht="15" customHeight="1" x14ac:dyDescent="0.25">
      <c r="A4382" s="1" t="s">
        <v>4239</v>
      </c>
      <c r="B4382" s="1" t="s">
        <v>12636</v>
      </c>
      <c r="C4382">
        <v>754</v>
      </c>
      <c r="D4382">
        <f t="shared" si="68"/>
        <v>754</v>
      </c>
    </row>
    <row r="4383" spans="1:4" ht="15" customHeight="1" x14ac:dyDescent="0.25">
      <c r="A4383" s="1" t="s">
        <v>4238</v>
      </c>
      <c r="B4383" s="1" t="s">
        <v>12635</v>
      </c>
      <c r="C4383">
        <v>754</v>
      </c>
      <c r="D4383">
        <f t="shared" si="68"/>
        <v>754</v>
      </c>
    </row>
    <row r="4384" spans="1:4" ht="15" customHeight="1" x14ac:dyDescent="0.25">
      <c r="A4384" s="1" t="s">
        <v>4237</v>
      </c>
      <c r="B4384" s="1" t="s">
        <v>12634</v>
      </c>
      <c r="C4384">
        <v>772</v>
      </c>
      <c r="D4384">
        <f t="shared" si="68"/>
        <v>772</v>
      </c>
    </row>
    <row r="4385" spans="1:4" ht="15" customHeight="1" x14ac:dyDescent="0.25">
      <c r="A4385" s="1" t="s">
        <v>4236</v>
      </c>
      <c r="B4385" s="1" t="s">
        <v>12633</v>
      </c>
      <c r="C4385">
        <v>772</v>
      </c>
      <c r="D4385">
        <f t="shared" si="68"/>
        <v>772</v>
      </c>
    </row>
    <row r="4386" spans="1:4" ht="15" customHeight="1" x14ac:dyDescent="0.25">
      <c r="A4386" s="1" t="s">
        <v>4235</v>
      </c>
      <c r="B4386" s="1" t="s">
        <v>12632</v>
      </c>
      <c r="C4386">
        <v>772</v>
      </c>
      <c r="D4386">
        <f t="shared" si="68"/>
        <v>772</v>
      </c>
    </row>
    <row r="4387" spans="1:4" ht="15" customHeight="1" x14ac:dyDescent="0.25">
      <c r="A4387" s="1" t="s">
        <v>12631</v>
      </c>
      <c r="B4387" s="1" t="s">
        <v>12630</v>
      </c>
      <c r="C4387">
        <v>727</v>
      </c>
      <c r="D4387">
        <f t="shared" si="68"/>
        <v>727</v>
      </c>
    </row>
    <row r="4388" spans="1:4" ht="15" customHeight="1" x14ac:dyDescent="0.25">
      <c r="A4388" s="1" t="s">
        <v>12629</v>
      </c>
      <c r="B4388" s="1" t="s">
        <v>12628</v>
      </c>
      <c r="C4388">
        <v>727</v>
      </c>
      <c r="D4388">
        <f t="shared" si="68"/>
        <v>727</v>
      </c>
    </row>
    <row r="4389" spans="1:4" ht="15" customHeight="1" x14ac:dyDescent="0.25">
      <c r="A4389" s="1" t="s">
        <v>12627</v>
      </c>
      <c r="B4389" s="1" t="s">
        <v>12626</v>
      </c>
      <c r="C4389">
        <v>727</v>
      </c>
      <c r="D4389">
        <f t="shared" si="68"/>
        <v>727</v>
      </c>
    </row>
    <row r="4390" spans="1:4" ht="15" customHeight="1" x14ac:dyDescent="0.25">
      <c r="A4390" s="1" t="s">
        <v>12625</v>
      </c>
      <c r="B4390" s="1" t="s">
        <v>12624</v>
      </c>
      <c r="C4390">
        <v>727</v>
      </c>
      <c r="D4390">
        <f t="shared" si="68"/>
        <v>727</v>
      </c>
    </row>
    <row r="4391" spans="1:4" ht="15" customHeight="1" x14ac:dyDescent="0.25">
      <c r="A4391" s="1" t="s">
        <v>12623</v>
      </c>
      <c r="B4391" s="1" t="s">
        <v>12622</v>
      </c>
      <c r="C4391">
        <v>727</v>
      </c>
      <c r="D4391">
        <f t="shared" si="68"/>
        <v>727</v>
      </c>
    </row>
    <row r="4392" spans="1:4" ht="15" customHeight="1" x14ac:dyDescent="0.25">
      <c r="A4392" s="1" t="s">
        <v>12621</v>
      </c>
      <c r="B4392" s="1" t="s">
        <v>12620</v>
      </c>
      <c r="C4392">
        <v>684</v>
      </c>
      <c r="D4392">
        <f t="shared" si="68"/>
        <v>684</v>
      </c>
    </row>
    <row r="4393" spans="1:4" ht="15" customHeight="1" x14ac:dyDescent="0.25">
      <c r="A4393" s="1" t="s">
        <v>12619</v>
      </c>
      <c r="B4393" s="1" t="s">
        <v>12618</v>
      </c>
      <c r="C4393">
        <v>684</v>
      </c>
      <c r="D4393">
        <f t="shared" si="68"/>
        <v>684</v>
      </c>
    </row>
    <row r="4394" spans="1:4" ht="15" customHeight="1" x14ac:dyDescent="0.25">
      <c r="A4394" s="1" t="s">
        <v>12617</v>
      </c>
      <c r="B4394" s="1" t="s">
        <v>12616</v>
      </c>
      <c r="C4394">
        <v>684</v>
      </c>
      <c r="D4394">
        <f t="shared" si="68"/>
        <v>684</v>
      </c>
    </row>
    <row r="4395" spans="1:4" ht="15" customHeight="1" x14ac:dyDescent="0.25">
      <c r="A4395" s="1" t="s">
        <v>4415</v>
      </c>
      <c r="B4395" s="1" t="s">
        <v>12615</v>
      </c>
      <c r="C4395">
        <v>673</v>
      </c>
      <c r="D4395">
        <f t="shared" si="68"/>
        <v>673</v>
      </c>
    </row>
    <row r="4396" spans="1:4" ht="15" customHeight="1" x14ac:dyDescent="0.25">
      <c r="A4396" s="1" t="s">
        <v>4414</v>
      </c>
      <c r="B4396" s="1" t="s">
        <v>12614</v>
      </c>
      <c r="C4396">
        <v>673</v>
      </c>
      <c r="D4396">
        <f t="shared" si="68"/>
        <v>673</v>
      </c>
    </row>
    <row r="4397" spans="1:4" ht="15" customHeight="1" x14ac:dyDescent="0.25">
      <c r="A4397" s="1" t="s">
        <v>4413</v>
      </c>
      <c r="B4397" s="1" t="s">
        <v>12613</v>
      </c>
      <c r="C4397">
        <v>673</v>
      </c>
      <c r="D4397">
        <f t="shared" si="68"/>
        <v>673</v>
      </c>
    </row>
    <row r="4398" spans="1:4" ht="15" customHeight="1" x14ac:dyDescent="0.25">
      <c r="A4398" s="1" t="s">
        <v>4412</v>
      </c>
      <c r="B4398" s="1" t="s">
        <v>12612</v>
      </c>
      <c r="C4398">
        <v>673</v>
      </c>
      <c r="D4398">
        <f t="shared" si="68"/>
        <v>673</v>
      </c>
    </row>
    <row r="4399" spans="1:4" ht="15" customHeight="1" x14ac:dyDescent="0.25">
      <c r="A4399" s="1" t="s">
        <v>4411</v>
      </c>
      <c r="B4399" s="1" t="s">
        <v>12611</v>
      </c>
      <c r="C4399">
        <v>673</v>
      </c>
      <c r="D4399">
        <f t="shared" si="68"/>
        <v>673</v>
      </c>
    </row>
    <row r="4400" spans="1:4" ht="15" customHeight="1" x14ac:dyDescent="0.25">
      <c r="A4400" s="1" t="s">
        <v>4410</v>
      </c>
      <c r="B4400" s="1" t="s">
        <v>12610</v>
      </c>
      <c r="C4400">
        <v>634</v>
      </c>
      <c r="D4400">
        <f t="shared" si="68"/>
        <v>634</v>
      </c>
    </row>
    <row r="4401" spans="1:4" ht="15" customHeight="1" x14ac:dyDescent="0.25">
      <c r="A4401" s="1" t="s">
        <v>4409</v>
      </c>
      <c r="B4401" s="1" t="s">
        <v>12609</v>
      </c>
      <c r="C4401">
        <v>634</v>
      </c>
      <c r="D4401">
        <f t="shared" si="68"/>
        <v>634</v>
      </c>
    </row>
    <row r="4402" spans="1:4" ht="15" customHeight="1" x14ac:dyDescent="0.25">
      <c r="A4402" s="1" t="s">
        <v>4408</v>
      </c>
      <c r="B4402" s="1" t="s">
        <v>12608</v>
      </c>
      <c r="C4402">
        <v>634</v>
      </c>
      <c r="D4402">
        <f t="shared" si="68"/>
        <v>634</v>
      </c>
    </row>
    <row r="4403" spans="1:4" ht="15" customHeight="1" x14ac:dyDescent="0.25">
      <c r="A4403" s="1" t="s">
        <v>4234</v>
      </c>
      <c r="B4403" s="1" t="s">
        <v>12607</v>
      </c>
      <c r="C4403">
        <v>857</v>
      </c>
      <c r="D4403">
        <f t="shared" si="68"/>
        <v>857</v>
      </c>
    </row>
    <row r="4404" spans="1:4" ht="15" customHeight="1" x14ac:dyDescent="0.25">
      <c r="A4404" s="1" t="s">
        <v>4233</v>
      </c>
      <c r="B4404" s="1" t="s">
        <v>12606</v>
      </c>
      <c r="C4404">
        <v>857</v>
      </c>
      <c r="D4404">
        <f t="shared" si="68"/>
        <v>857</v>
      </c>
    </row>
    <row r="4405" spans="1:4" ht="15" customHeight="1" x14ac:dyDescent="0.25">
      <c r="A4405" s="1" t="s">
        <v>4232</v>
      </c>
      <c r="B4405" s="1" t="s">
        <v>12605</v>
      </c>
      <c r="C4405">
        <v>857</v>
      </c>
      <c r="D4405">
        <f t="shared" si="68"/>
        <v>857</v>
      </c>
    </row>
    <row r="4406" spans="1:4" ht="15" customHeight="1" x14ac:dyDescent="0.25">
      <c r="A4406" s="1" t="s">
        <v>4231</v>
      </c>
      <c r="B4406" s="1" t="s">
        <v>12604</v>
      </c>
      <c r="C4406">
        <v>857</v>
      </c>
      <c r="D4406">
        <f t="shared" si="68"/>
        <v>857</v>
      </c>
    </row>
    <row r="4407" spans="1:4" ht="15" customHeight="1" x14ac:dyDescent="0.25">
      <c r="A4407" s="1" t="s">
        <v>4230</v>
      </c>
      <c r="B4407" s="1" t="s">
        <v>12603</v>
      </c>
      <c r="C4407">
        <v>857</v>
      </c>
      <c r="D4407">
        <f t="shared" si="68"/>
        <v>857</v>
      </c>
    </row>
    <row r="4408" spans="1:4" ht="15" customHeight="1" x14ac:dyDescent="0.25">
      <c r="A4408" s="1" t="s">
        <v>4229</v>
      </c>
      <c r="B4408" s="1" t="s">
        <v>12602</v>
      </c>
      <c r="C4408">
        <v>857</v>
      </c>
      <c r="D4408">
        <f t="shared" si="68"/>
        <v>857</v>
      </c>
    </row>
    <row r="4409" spans="1:4" ht="15" customHeight="1" x14ac:dyDescent="0.25">
      <c r="A4409" s="1" t="s">
        <v>4228</v>
      </c>
      <c r="B4409" s="1" t="s">
        <v>12601</v>
      </c>
      <c r="C4409">
        <v>857</v>
      </c>
      <c r="D4409">
        <f t="shared" si="68"/>
        <v>857</v>
      </c>
    </row>
    <row r="4410" spans="1:4" ht="15" customHeight="1" x14ac:dyDescent="0.25">
      <c r="A4410" s="1" t="s">
        <v>4227</v>
      </c>
      <c r="B4410" s="1" t="s">
        <v>12600</v>
      </c>
      <c r="C4410">
        <v>857</v>
      </c>
      <c r="D4410">
        <f t="shared" si="68"/>
        <v>857</v>
      </c>
    </row>
    <row r="4411" spans="1:4" ht="15" customHeight="1" x14ac:dyDescent="0.25">
      <c r="A4411" s="1" t="s">
        <v>12599</v>
      </c>
      <c r="B4411" s="1" t="s">
        <v>12598</v>
      </c>
      <c r="C4411">
        <v>861</v>
      </c>
      <c r="D4411">
        <f t="shared" si="68"/>
        <v>861</v>
      </c>
    </row>
    <row r="4412" spans="1:4" ht="15" customHeight="1" x14ac:dyDescent="0.25">
      <c r="A4412" s="1" t="s">
        <v>12597</v>
      </c>
      <c r="B4412" s="1" t="s">
        <v>12596</v>
      </c>
      <c r="C4412">
        <v>861</v>
      </c>
      <c r="D4412">
        <f t="shared" si="68"/>
        <v>861</v>
      </c>
    </row>
    <row r="4413" spans="1:4" ht="15" customHeight="1" x14ac:dyDescent="0.25">
      <c r="A4413" s="1" t="s">
        <v>12595</v>
      </c>
      <c r="B4413" s="1" t="s">
        <v>12594</v>
      </c>
      <c r="C4413">
        <v>861</v>
      </c>
      <c r="D4413">
        <f t="shared" si="68"/>
        <v>861</v>
      </c>
    </row>
    <row r="4414" spans="1:4" ht="15" customHeight="1" x14ac:dyDescent="0.25">
      <c r="A4414" s="1" t="s">
        <v>12593</v>
      </c>
      <c r="B4414" s="1" t="s">
        <v>12592</v>
      </c>
      <c r="C4414">
        <v>861</v>
      </c>
      <c r="D4414">
        <f t="shared" si="68"/>
        <v>861</v>
      </c>
    </row>
    <row r="4415" spans="1:4" ht="15" customHeight="1" x14ac:dyDescent="0.25">
      <c r="A4415" s="1" t="s">
        <v>12591</v>
      </c>
      <c r="B4415" s="1" t="s">
        <v>12590</v>
      </c>
      <c r="C4415">
        <v>861</v>
      </c>
      <c r="D4415">
        <f t="shared" si="68"/>
        <v>861</v>
      </c>
    </row>
    <row r="4416" spans="1:4" ht="15" customHeight="1" x14ac:dyDescent="0.25">
      <c r="A4416" s="1" t="s">
        <v>12589</v>
      </c>
      <c r="B4416" s="1" t="s">
        <v>12588</v>
      </c>
      <c r="C4416">
        <v>777</v>
      </c>
      <c r="D4416">
        <f t="shared" si="68"/>
        <v>777</v>
      </c>
    </row>
    <row r="4417" spans="1:4" ht="15" customHeight="1" x14ac:dyDescent="0.25">
      <c r="A4417" s="1" t="s">
        <v>12587</v>
      </c>
      <c r="B4417" s="1" t="s">
        <v>12586</v>
      </c>
      <c r="C4417">
        <v>777</v>
      </c>
      <c r="D4417">
        <f t="shared" si="68"/>
        <v>777</v>
      </c>
    </row>
    <row r="4418" spans="1:4" ht="15" customHeight="1" x14ac:dyDescent="0.25">
      <c r="A4418" s="1" t="s">
        <v>12585</v>
      </c>
      <c r="B4418" s="1" t="s">
        <v>12584</v>
      </c>
      <c r="C4418">
        <v>777</v>
      </c>
      <c r="D4418">
        <f t="shared" si="68"/>
        <v>777</v>
      </c>
    </row>
    <row r="4419" spans="1:4" ht="15" customHeight="1" x14ac:dyDescent="0.25">
      <c r="A4419" s="1" t="s">
        <v>4407</v>
      </c>
      <c r="B4419" s="1" t="s">
        <v>12583</v>
      </c>
      <c r="C4419">
        <v>798</v>
      </c>
      <c r="D4419">
        <f t="shared" si="68"/>
        <v>798</v>
      </c>
    </row>
    <row r="4420" spans="1:4" ht="15" customHeight="1" x14ac:dyDescent="0.25">
      <c r="A4420" s="1" t="s">
        <v>4406</v>
      </c>
      <c r="B4420" s="1" t="s">
        <v>12582</v>
      </c>
      <c r="C4420">
        <v>798</v>
      </c>
      <c r="D4420">
        <f t="shared" si="68"/>
        <v>798</v>
      </c>
    </row>
    <row r="4421" spans="1:4" ht="15" customHeight="1" x14ac:dyDescent="0.25">
      <c r="A4421" s="1" t="s">
        <v>4405</v>
      </c>
      <c r="B4421" s="1" t="s">
        <v>12581</v>
      </c>
      <c r="C4421">
        <v>798</v>
      </c>
      <c r="D4421">
        <f t="shared" si="68"/>
        <v>798</v>
      </c>
    </row>
    <row r="4422" spans="1:4" ht="15" customHeight="1" x14ac:dyDescent="0.25">
      <c r="A4422" s="1" t="s">
        <v>4404</v>
      </c>
      <c r="B4422" s="1" t="s">
        <v>12580</v>
      </c>
      <c r="C4422">
        <v>798</v>
      </c>
      <c r="D4422">
        <f t="shared" si="68"/>
        <v>798</v>
      </c>
    </row>
    <row r="4423" spans="1:4" ht="15" customHeight="1" x14ac:dyDescent="0.25">
      <c r="A4423" s="1" t="s">
        <v>4403</v>
      </c>
      <c r="B4423" s="1" t="s">
        <v>12579</v>
      </c>
      <c r="C4423">
        <v>798</v>
      </c>
      <c r="D4423">
        <f t="shared" ref="D4423:D4486" si="69">ROUND(C4423*(1-$B$3),0)</f>
        <v>798</v>
      </c>
    </row>
    <row r="4424" spans="1:4" ht="15" customHeight="1" x14ac:dyDescent="0.25">
      <c r="A4424" s="1" t="s">
        <v>4402</v>
      </c>
      <c r="B4424" s="1" t="s">
        <v>12578</v>
      </c>
      <c r="C4424">
        <v>720</v>
      </c>
      <c r="D4424">
        <f t="shared" si="69"/>
        <v>720</v>
      </c>
    </row>
    <row r="4425" spans="1:4" ht="15" customHeight="1" x14ac:dyDescent="0.25">
      <c r="A4425" s="1" t="s">
        <v>4401</v>
      </c>
      <c r="B4425" s="1" t="s">
        <v>12577</v>
      </c>
      <c r="C4425">
        <v>720</v>
      </c>
      <c r="D4425">
        <f t="shared" si="69"/>
        <v>720</v>
      </c>
    </row>
    <row r="4426" spans="1:4" ht="15" customHeight="1" x14ac:dyDescent="0.25">
      <c r="A4426" s="1" t="s">
        <v>4400</v>
      </c>
      <c r="B4426" s="1" t="s">
        <v>12576</v>
      </c>
      <c r="C4426">
        <v>720</v>
      </c>
      <c r="D4426">
        <f t="shared" si="69"/>
        <v>720</v>
      </c>
    </row>
    <row r="4427" spans="1:4" ht="15" customHeight="1" x14ac:dyDescent="0.25">
      <c r="A4427" s="1" t="s">
        <v>4226</v>
      </c>
      <c r="B4427" s="1" t="s">
        <v>12575</v>
      </c>
      <c r="C4427">
        <v>1024</v>
      </c>
      <c r="D4427">
        <f t="shared" si="69"/>
        <v>1024</v>
      </c>
    </row>
    <row r="4428" spans="1:4" ht="15" customHeight="1" x14ac:dyDescent="0.25">
      <c r="A4428" s="1" t="s">
        <v>4225</v>
      </c>
      <c r="B4428" s="1" t="s">
        <v>12574</v>
      </c>
      <c r="C4428">
        <v>1024</v>
      </c>
      <c r="D4428">
        <f t="shared" si="69"/>
        <v>1024</v>
      </c>
    </row>
    <row r="4429" spans="1:4" ht="15" customHeight="1" x14ac:dyDescent="0.25">
      <c r="A4429" s="1" t="s">
        <v>4224</v>
      </c>
      <c r="B4429" s="1" t="s">
        <v>12573</v>
      </c>
      <c r="C4429">
        <v>1024</v>
      </c>
      <c r="D4429">
        <f t="shared" si="69"/>
        <v>1024</v>
      </c>
    </row>
    <row r="4430" spans="1:4" ht="15" customHeight="1" x14ac:dyDescent="0.25">
      <c r="A4430" s="1" t="s">
        <v>4223</v>
      </c>
      <c r="B4430" s="1" t="s">
        <v>12572</v>
      </c>
      <c r="C4430">
        <v>1024</v>
      </c>
      <c r="D4430">
        <f t="shared" si="69"/>
        <v>1024</v>
      </c>
    </row>
    <row r="4431" spans="1:4" ht="15" customHeight="1" x14ac:dyDescent="0.25">
      <c r="A4431" s="1" t="s">
        <v>4222</v>
      </c>
      <c r="B4431" s="1" t="s">
        <v>12571</v>
      </c>
      <c r="C4431">
        <v>1024</v>
      </c>
      <c r="D4431">
        <f t="shared" si="69"/>
        <v>1024</v>
      </c>
    </row>
    <row r="4432" spans="1:4" ht="15" customHeight="1" x14ac:dyDescent="0.25">
      <c r="A4432" s="1" t="s">
        <v>4221</v>
      </c>
      <c r="B4432" s="1" t="s">
        <v>12570</v>
      </c>
      <c r="C4432">
        <v>1024</v>
      </c>
      <c r="D4432">
        <f t="shared" si="69"/>
        <v>1024</v>
      </c>
    </row>
    <row r="4433" spans="1:4" ht="15" customHeight="1" x14ac:dyDescent="0.25">
      <c r="A4433" s="1" t="s">
        <v>4220</v>
      </c>
      <c r="B4433" s="1" t="s">
        <v>12569</v>
      </c>
      <c r="C4433">
        <v>1024</v>
      </c>
      <c r="D4433">
        <f t="shared" si="69"/>
        <v>1024</v>
      </c>
    </row>
    <row r="4434" spans="1:4" ht="15" customHeight="1" x14ac:dyDescent="0.25">
      <c r="A4434" s="1" t="s">
        <v>4219</v>
      </c>
      <c r="B4434" s="1" t="s">
        <v>12568</v>
      </c>
      <c r="C4434">
        <v>1024</v>
      </c>
      <c r="D4434">
        <f t="shared" si="69"/>
        <v>1024</v>
      </c>
    </row>
    <row r="4435" spans="1:4" ht="15" customHeight="1" x14ac:dyDescent="0.25">
      <c r="A4435" s="1" t="s">
        <v>3878</v>
      </c>
      <c r="B4435" s="1" t="s">
        <v>12567</v>
      </c>
      <c r="C4435">
        <v>3783</v>
      </c>
      <c r="D4435">
        <f t="shared" si="69"/>
        <v>3783</v>
      </c>
    </row>
    <row r="4436" spans="1:4" ht="15" customHeight="1" x14ac:dyDescent="0.25">
      <c r="A4436" s="1" t="s">
        <v>3877</v>
      </c>
      <c r="B4436" s="1" t="s">
        <v>12566</v>
      </c>
      <c r="C4436">
        <v>3783</v>
      </c>
      <c r="D4436">
        <f t="shared" si="69"/>
        <v>3783</v>
      </c>
    </row>
    <row r="4437" spans="1:4" ht="15" customHeight="1" x14ac:dyDescent="0.25">
      <c r="A4437" s="1" t="s">
        <v>3876</v>
      </c>
      <c r="B4437" s="1" t="s">
        <v>12565</v>
      </c>
      <c r="C4437">
        <v>3783</v>
      </c>
      <c r="D4437">
        <f t="shared" si="69"/>
        <v>3783</v>
      </c>
    </row>
    <row r="4438" spans="1:4" ht="15" customHeight="1" x14ac:dyDescent="0.25">
      <c r="A4438" s="1" t="s">
        <v>3875</v>
      </c>
      <c r="B4438" s="1" t="s">
        <v>12564</v>
      </c>
      <c r="C4438">
        <v>3783</v>
      </c>
      <c r="D4438">
        <f t="shared" si="69"/>
        <v>3783</v>
      </c>
    </row>
    <row r="4439" spans="1:4" ht="15" customHeight="1" x14ac:dyDescent="0.25">
      <c r="A4439" s="1" t="s">
        <v>3874</v>
      </c>
      <c r="B4439" s="1" t="s">
        <v>12563</v>
      </c>
      <c r="C4439">
        <v>3783</v>
      </c>
      <c r="D4439">
        <f t="shared" si="69"/>
        <v>3783</v>
      </c>
    </row>
    <row r="4440" spans="1:4" ht="15" customHeight="1" x14ac:dyDescent="0.25">
      <c r="A4440" s="1" t="s">
        <v>3873</v>
      </c>
      <c r="B4440" s="1" t="s">
        <v>12562</v>
      </c>
      <c r="C4440">
        <v>4161</v>
      </c>
      <c r="D4440">
        <f t="shared" si="69"/>
        <v>4161</v>
      </c>
    </row>
    <row r="4441" spans="1:4" ht="15" customHeight="1" x14ac:dyDescent="0.25">
      <c r="A4441" s="1" t="s">
        <v>3872</v>
      </c>
      <c r="B4441" s="1" t="s">
        <v>12561</v>
      </c>
      <c r="C4441">
        <v>4161</v>
      </c>
      <c r="D4441">
        <f t="shared" si="69"/>
        <v>4161</v>
      </c>
    </row>
    <row r="4442" spans="1:4" ht="15" customHeight="1" x14ac:dyDescent="0.25">
      <c r="A4442" s="1" t="s">
        <v>3871</v>
      </c>
      <c r="B4442" s="1" t="s">
        <v>12560</v>
      </c>
      <c r="C4442">
        <v>4161</v>
      </c>
      <c r="D4442">
        <f t="shared" si="69"/>
        <v>4161</v>
      </c>
    </row>
    <row r="4443" spans="1:4" ht="15" customHeight="1" x14ac:dyDescent="0.25">
      <c r="A4443" s="1" t="s">
        <v>12559</v>
      </c>
      <c r="B4443" s="1" t="s">
        <v>12558</v>
      </c>
      <c r="C4443">
        <v>879</v>
      </c>
      <c r="D4443">
        <f t="shared" si="69"/>
        <v>879</v>
      </c>
    </row>
    <row r="4444" spans="1:4" ht="15" customHeight="1" x14ac:dyDescent="0.25">
      <c r="A4444" s="1" t="s">
        <v>12557</v>
      </c>
      <c r="B4444" s="1" t="s">
        <v>12556</v>
      </c>
      <c r="C4444">
        <v>879</v>
      </c>
      <c r="D4444">
        <f t="shared" si="69"/>
        <v>879</v>
      </c>
    </row>
    <row r="4445" spans="1:4" ht="15" customHeight="1" x14ac:dyDescent="0.25">
      <c r="A4445" s="1" t="s">
        <v>12555</v>
      </c>
      <c r="B4445" s="1" t="s">
        <v>12554</v>
      </c>
      <c r="C4445">
        <v>879</v>
      </c>
      <c r="D4445">
        <f t="shared" si="69"/>
        <v>879</v>
      </c>
    </row>
    <row r="4446" spans="1:4" ht="15" customHeight="1" x14ac:dyDescent="0.25">
      <c r="A4446" s="1" t="s">
        <v>12553</v>
      </c>
      <c r="B4446" s="1" t="s">
        <v>12552</v>
      </c>
      <c r="C4446">
        <v>879</v>
      </c>
      <c r="D4446">
        <f t="shared" si="69"/>
        <v>879</v>
      </c>
    </row>
    <row r="4447" spans="1:4" ht="15" customHeight="1" x14ac:dyDescent="0.25">
      <c r="A4447" s="1" t="s">
        <v>12551</v>
      </c>
      <c r="B4447" s="1" t="s">
        <v>12550</v>
      </c>
      <c r="C4447">
        <v>879</v>
      </c>
      <c r="D4447">
        <f t="shared" si="69"/>
        <v>879</v>
      </c>
    </row>
    <row r="4448" spans="1:4" ht="15" customHeight="1" x14ac:dyDescent="0.25">
      <c r="A4448" s="1" t="s">
        <v>12549</v>
      </c>
      <c r="B4448" s="1" t="s">
        <v>12548</v>
      </c>
      <c r="C4448">
        <v>879</v>
      </c>
      <c r="D4448">
        <f t="shared" si="69"/>
        <v>879</v>
      </c>
    </row>
    <row r="4449" spans="1:4" ht="15" customHeight="1" x14ac:dyDescent="0.25">
      <c r="A4449" s="1" t="s">
        <v>12547</v>
      </c>
      <c r="B4449" s="1" t="s">
        <v>12546</v>
      </c>
      <c r="C4449">
        <v>879</v>
      </c>
      <c r="D4449">
        <f t="shared" si="69"/>
        <v>879</v>
      </c>
    </row>
    <row r="4450" spans="1:4" ht="15" customHeight="1" x14ac:dyDescent="0.25">
      <c r="A4450" s="1" t="s">
        <v>12545</v>
      </c>
      <c r="B4450" s="1" t="s">
        <v>12544</v>
      </c>
      <c r="C4450">
        <v>879</v>
      </c>
      <c r="D4450">
        <f t="shared" si="69"/>
        <v>879</v>
      </c>
    </row>
    <row r="4451" spans="1:4" ht="15" customHeight="1" x14ac:dyDescent="0.25">
      <c r="A4451" s="1" t="s">
        <v>4395</v>
      </c>
      <c r="B4451" s="1" t="s">
        <v>12543</v>
      </c>
      <c r="C4451">
        <v>815</v>
      </c>
      <c r="D4451">
        <f t="shared" si="69"/>
        <v>815</v>
      </c>
    </row>
    <row r="4452" spans="1:4" ht="15" customHeight="1" x14ac:dyDescent="0.25">
      <c r="A4452" s="1" t="s">
        <v>4394</v>
      </c>
      <c r="B4452" s="1" t="s">
        <v>12542</v>
      </c>
      <c r="C4452">
        <v>815</v>
      </c>
      <c r="D4452">
        <f t="shared" si="69"/>
        <v>815</v>
      </c>
    </row>
    <row r="4453" spans="1:4" ht="15" customHeight="1" x14ac:dyDescent="0.25">
      <c r="A4453" s="1" t="s">
        <v>4393</v>
      </c>
      <c r="B4453" s="1" t="s">
        <v>12541</v>
      </c>
      <c r="C4453">
        <v>815</v>
      </c>
      <c r="D4453">
        <f t="shared" si="69"/>
        <v>815</v>
      </c>
    </row>
    <row r="4454" spans="1:4" ht="15" customHeight="1" x14ac:dyDescent="0.25">
      <c r="A4454" s="1" t="s">
        <v>4392</v>
      </c>
      <c r="B4454" s="1" t="s">
        <v>12540</v>
      </c>
      <c r="C4454">
        <v>815</v>
      </c>
      <c r="D4454">
        <f t="shared" si="69"/>
        <v>815</v>
      </c>
    </row>
    <row r="4455" spans="1:4" ht="15" customHeight="1" x14ac:dyDescent="0.25">
      <c r="A4455" s="1" t="s">
        <v>4391</v>
      </c>
      <c r="B4455" s="1" t="s">
        <v>12539</v>
      </c>
      <c r="C4455">
        <v>815</v>
      </c>
      <c r="D4455">
        <f t="shared" si="69"/>
        <v>815</v>
      </c>
    </row>
    <row r="4456" spans="1:4" ht="15" customHeight="1" x14ac:dyDescent="0.25">
      <c r="A4456" s="1" t="s">
        <v>4390</v>
      </c>
      <c r="B4456" s="1" t="s">
        <v>12538</v>
      </c>
      <c r="C4456">
        <v>815</v>
      </c>
      <c r="D4456">
        <f t="shared" si="69"/>
        <v>815</v>
      </c>
    </row>
    <row r="4457" spans="1:4" ht="15" customHeight="1" x14ac:dyDescent="0.25">
      <c r="A4457" s="1" t="s">
        <v>4389</v>
      </c>
      <c r="B4457" s="1" t="s">
        <v>12537</v>
      </c>
      <c r="C4457">
        <v>815</v>
      </c>
      <c r="D4457">
        <f t="shared" si="69"/>
        <v>815</v>
      </c>
    </row>
    <row r="4458" spans="1:4" ht="15" customHeight="1" x14ac:dyDescent="0.25">
      <c r="A4458" s="1" t="s">
        <v>4388</v>
      </c>
      <c r="B4458" s="1" t="s">
        <v>12536</v>
      </c>
      <c r="C4458">
        <v>815</v>
      </c>
      <c r="D4458">
        <f t="shared" si="69"/>
        <v>815</v>
      </c>
    </row>
    <row r="4459" spans="1:4" ht="15" customHeight="1" x14ac:dyDescent="0.25">
      <c r="A4459" s="1" t="s">
        <v>4215</v>
      </c>
      <c r="B4459" s="1" t="s">
        <v>12535</v>
      </c>
      <c r="C4459">
        <v>1134</v>
      </c>
      <c r="D4459">
        <f t="shared" si="69"/>
        <v>1134</v>
      </c>
    </row>
    <row r="4460" spans="1:4" ht="15" customHeight="1" x14ac:dyDescent="0.25">
      <c r="A4460" s="1" t="s">
        <v>4214</v>
      </c>
      <c r="B4460" s="1" t="s">
        <v>12534</v>
      </c>
      <c r="C4460">
        <v>1162</v>
      </c>
      <c r="D4460">
        <f t="shared" si="69"/>
        <v>1162</v>
      </c>
    </row>
    <row r="4461" spans="1:4" ht="15" customHeight="1" x14ac:dyDescent="0.25">
      <c r="A4461" s="1" t="s">
        <v>4213</v>
      </c>
      <c r="B4461" s="1" t="s">
        <v>12533</v>
      </c>
      <c r="C4461">
        <v>1162</v>
      </c>
      <c r="D4461">
        <f t="shared" si="69"/>
        <v>1162</v>
      </c>
    </row>
    <row r="4462" spans="1:4" ht="15" customHeight="1" x14ac:dyDescent="0.25">
      <c r="A4462" s="1" t="s">
        <v>4212</v>
      </c>
      <c r="B4462" s="1" t="s">
        <v>12532</v>
      </c>
      <c r="C4462">
        <v>1162</v>
      </c>
      <c r="D4462">
        <f t="shared" si="69"/>
        <v>1162</v>
      </c>
    </row>
    <row r="4463" spans="1:4" ht="15" customHeight="1" x14ac:dyDescent="0.25">
      <c r="A4463" s="1" t="s">
        <v>4211</v>
      </c>
      <c r="B4463" s="1" t="s">
        <v>12531</v>
      </c>
      <c r="C4463">
        <v>1162</v>
      </c>
      <c r="D4463">
        <f t="shared" si="69"/>
        <v>1162</v>
      </c>
    </row>
    <row r="4464" spans="1:4" ht="15" customHeight="1" x14ac:dyDescent="0.25">
      <c r="A4464" s="1" t="s">
        <v>4210</v>
      </c>
      <c r="B4464" s="1" t="s">
        <v>12530</v>
      </c>
      <c r="C4464">
        <v>1162</v>
      </c>
      <c r="D4464">
        <f t="shared" si="69"/>
        <v>1162</v>
      </c>
    </row>
    <row r="4465" spans="1:4" ht="15" customHeight="1" x14ac:dyDescent="0.25">
      <c r="A4465" s="1" t="s">
        <v>4209</v>
      </c>
      <c r="B4465" s="1" t="s">
        <v>12529</v>
      </c>
      <c r="C4465">
        <v>1162</v>
      </c>
      <c r="D4465">
        <f t="shared" si="69"/>
        <v>1162</v>
      </c>
    </row>
    <row r="4466" spans="1:4" ht="15" customHeight="1" x14ac:dyDescent="0.25">
      <c r="A4466" s="1" t="s">
        <v>4208</v>
      </c>
      <c r="B4466" s="1" t="s">
        <v>12528</v>
      </c>
      <c r="C4466">
        <v>1162</v>
      </c>
      <c r="D4466">
        <f t="shared" si="69"/>
        <v>1162</v>
      </c>
    </row>
    <row r="4467" spans="1:4" ht="15" customHeight="1" x14ac:dyDescent="0.25">
      <c r="A4467" s="1" t="s">
        <v>4218</v>
      </c>
      <c r="B4467" s="1" t="s">
        <v>17849</v>
      </c>
      <c r="C4467">
        <v>1070</v>
      </c>
      <c r="D4467">
        <f t="shared" si="69"/>
        <v>1070</v>
      </c>
    </row>
    <row r="4468" spans="1:4" ht="15" customHeight="1" x14ac:dyDescent="0.25">
      <c r="A4468" s="1" t="s">
        <v>4217</v>
      </c>
      <c r="B4468" s="1" t="s">
        <v>17850</v>
      </c>
      <c r="C4468">
        <v>1101</v>
      </c>
      <c r="D4468">
        <f t="shared" si="69"/>
        <v>1101</v>
      </c>
    </row>
    <row r="4469" spans="1:4" ht="15" customHeight="1" x14ac:dyDescent="0.25">
      <c r="A4469" s="1" t="s">
        <v>4216</v>
      </c>
      <c r="B4469" s="1" t="s">
        <v>17851</v>
      </c>
      <c r="C4469">
        <v>1134</v>
      </c>
      <c r="D4469">
        <f t="shared" si="69"/>
        <v>1134</v>
      </c>
    </row>
    <row r="4470" spans="1:4" ht="15" customHeight="1" x14ac:dyDescent="0.25">
      <c r="A4470" s="1" t="s">
        <v>12527</v>
      </c>
      <c r="B4470" s="1" t="s">
        <v>12526</v>
      </c>
      <c r="C4470">
        <v>1053</v>
      </c>
      <c r="D4470">
        <f t="shared" si="69"/>
        <v>1053</v>
      </c>
    </row>
    <row r="4471" spans="1:4" ht="15" customHeight="1" x14ac:dyDescent="0.25">
      <c r="A4471" s="1" t="s">
        <v>12525</v>
      </c>
      <c r="B4471" s="1" t="s">
        <v>12524</v>
      </c>
      <c r="C4471">
        <v>1053</v>
      </c>
      <c r="D4471">
        <f t="shared" si="69"/>
        <v>1053</v>
      </c>
    </row>
    <row r="4472" spans="1:4" ht="15" customHeight="1" x14ac:dyDescent="0.25">
      <c r="A4472" s="1" t="s">
        <v>12523</v>
      </c>
      <c r="B4472" s="1" t="s">
        <v>12522</v>
      </c>
      <c r="C4472">
        <v>1053</v>
      </c>
      <c r="D4472">
        <f t="shared" si="69"/>
        <v>1053</v>
      </c>
    </row>
    <row r="4473" spans="1:4" ht="15" customHeight="1" x14ac:dyDescent="0.25">
      <c r="A4473" s="1" t="s">
        <v>12521</v>
      </c>
      <c r="B4473" s="1" t="s">
        <v>12520</v>
      </c>
      <c r="C4473">
        <v>1053</v>
      </c>
      <c r="D4473">
        <f t="shared" si="69"/>
        <v>1053</v>
      </c>
    </row>
    <row r="4474" spans="1:4" ht="15" customHeight="1" x14ac:dyDescent="0.25">
      <c r="A4474" s="1" t="s">
        <v>12519</v>
      </c>
      <c r="B4474" s="1" t="s">
        <v>12518</v>
      </c>
      <c r="C4474">
        <v>1053</v>
      </c>
      <c r="D4474">
        <f t="shared" si="69"/>
        <v>1053</v>
      </c>
    </row>
    <row r="4475" spans="1:4" ht="15" customHeight="1" x14ac:dyDescent="0.25">
      <c r="A4475" s="1" t="s">
        <v>12517</v>
      </c>
      <c r="B4475" s="1" t="s">
        <v>12516</v>
      </c>
      <c r="C4475">
        <v>1053</v>
      </c>
      <c r="D4475">
        <f t="shared" si="69"/>
        <v>1053</v>
      </c>
    </row>
    <row r="4476" spans="1:4" ht="15" customHeight="1" x14ac:dyDescent="0.25">
      <c r="A4476" s="1" t="s">
        <v>12515</v>
      </c>
      <c r="B4476" s="1" t="s">
        <v>12514</v>
      </c>
      <c r="C4476">
        <v>1053</v>
      </c>
      <c r="D4476">
        <f t="shared" si="69"/>
        <v>1053</v>
      </c>
    </row>
    <row r="4477" spans="1:4" ht="15" customHeight="1" x14ac:dyDescent="0.25">
      <c r="A4477" s="1" t="s">
        <v>12513</v>
      </c>
      <c r="B4477" s="1" t="s">
        <v>12512</v>
      </c>
      <c r="C4477">
        <v>1053</v>
      </c>
      <c r="D4477">
        <f t="shared" si="69"/>
        <v>1053</v>
      </c>
    </row>
    <row r="4478" spans="1:4" ht="15" customHeight="1" x14ac:dyDescent="0.25">
      <c r="A4478" s="1" t="s">
        <v>4383</v>
      </c>
      <c r="B4478" s="1" t="s">
        <v>12511</v>
      </c>
      <c r="C4478">
        <v>976</v>
      </c>
      <c r="D4478">
        <f t="shared" si="69"/>
        <v>976</v>
      </c>
    </row>
    <row r="4479" spans="1:4" ht="15" customHeight="1" x14ac:dyDescent="0.25">
      <c r="A4479" s="1" t="s">
        <v>4382</v>
      </c>
      <c r="B4479" s="1" t="s">
        <v>12510</v>
      </c>
      <c r="C4479">
        <v>976</v>
      </c>
      <c r="D4479">
        <f t="shared" si="69"/>
        <v>976</v>
      </c>
    </row>
    <row r="4480" spans="1:4" ht="15" customHeight="1" x14ac:dyDescent="0.25">
      <c r="A4480" s="1" t="s">
        <v>4381</v>
      </c>
      <c r="B4480" s="1" t="s">
        <v>12509</v>
      </c>
      <c r="C4480">
        <v>976</v>
      </c>
      <c r="D4480">
        <f t="shared" si="69"/>
        <v>976</v>
      </c>
    </row>
    <row r="4481" spans="1:4" ht="15" customHeight="1" x14ac:dyDescent="0.25">
      <c r="A4481" s="1" t="s">
        <v>4380</v>
      </c>
      <c r="B4481" s="1" t="s">
        <v>12508</v>
      </c>
      <c r="C4481">
        <v>976</v>
      </c>
      <c r="D4481">
        <f t="shared" si="69"/>
        <v>976</v>
      </c>
    </row>
    <row r="4482" spans="1:4" ht="15" customHeight="1" x14ac:dyDescent="0.25">
      <c r="A4482" s="1" t="s">
        <v>4379</v>
      </c>
      <c r="B4482" s="1" t="s">
        <v>12507</v>
      </c>
      <c r="C4482">
        <v>976</v>
      </c>
      <c r="D4482">
        <f t="shared" si="69"/>
        <v>976</v>
      </c>
    </row>
    <row r="4483" spans="1:4" ht="15" customHeight="1" x14ac:dyDescent="0.25">
      <c r="A4483" s="1" t="s">
        <v>4378</v>
      </c>
      <c r="B4483" s="1" t="s">
        <v>12506</v>
      </c>
      <c r="C4483">
        <v>976</v>
      </c>
      <c r="D4483">
        <f t="shared" si="69"/>
        <v>976</v>
      </c>
    </row>
    <row r="4484" spans="1:4" ht="15" customHeight="1" x14ac:dyDescent="0.25">
      <c r="A4484" s="1" t="s">
        <v>4377</v>
      </c>
      <c r="B4484" s="1" t="s">
        <v>12505</v>
      </c>
      <c r="C4484">
        <v>976</v>
      </c>
      <c r="D4484">
        <f t="shared" si="69"/>
        <v>976</v>
      </c>
    </row>
    <row r="4485" spans="1:4" ht="15" customHeight="1" x14ac:dyDescent="0.25">
      <c r="A4485" s="1" t="s">
        <v>4376</v>
      </c>
      <c r="B4485" s="1" t="s">
        <v>12504</v>
      </c>
      <c r="C4485">
        <v>976</v>
      </c>
      <c r="D4485">
        <f t="shared" si="69"/>
        <v>976</v>
      </c>
    </row>
    <row r="4486" spans="1:4" ht="15" customHeight="1" x14ac:dyDescent="0.25">
      <c r="A4486" s="1" t="s">
        <v>4387</v>
      </c>
      <c r="B4486" s="1" t="s">
        <v>17852</v>
      </c>
      <c r="C4486">
        <v>921</v>
      </c>
      <c r="D4486">
        <f t="shared" si="69"/>
        <v>921</v>
      </c>
    </row>
    <row r="4487" spans="1:4" ht="15" customHeight="1" x14ac:dyDescent="0.25">
      <c r="A4487" s="1" t="s">
        <v>4386</v>
      </c>
      <c r="B4487" s="1" t="s">
        <v>17853</v>
      </c>
      <c r="C4487">
        <v>921</v>
      </c>
      <c r="D4487">
        <f t="shared" ref="D4487:D4550" si="70">ROUND(C4487*(1-$B$3),0)</f>
        <v>921</v>
      </c>
    </row>
    <row r="4488" spans="1:4" ht="15" customHeight="1" x14ac:dyDescent="0.25">
      <c r="A4488" s="1" t="s">
        <v>4385</v>
      </c>
      <c r="B4488" s="1" t="s">
        <v>17854</v>
      </c>
      <c r="C4488">
        <v>948</v>
      </c>
      <c r="D4488">
        <f t="shared" si="70"/>
        <v>948</v>
      </c>
    </row>
    <row r="4489" spans="1:4" ht="15" customHeight="1" x14ac:dyDescent="0.25">
      <c r="A4489" s="1" t="s">
        <v>4384</v>
      </c>
      <c r="B4489" s="1" t="s">
        <v>17855</v>
      </c>
      <c r="C4489">
        <v>976</v>
      </c>
      <c r="D4489">
        <f t="shared" si="70"/>
        <v>976</v>
      </c>
    </row>
    <row r="4490" spans="1:4" ht="15" customHeight="1" x14ac:dyDescent="0.25">
      <c r="A4490" s="1" t="s">
        <v>4204</v>
      </c>
      <c r="B4490" s="1" t="s">
        <v>12503</v>
      </c>
      <c r="C4490">
        <v>1393</v>
      </c>
      <c r="D4490">
        <f t="shared" si="70"/>
        <v>1393</v>
      </c>
    </row>
    <row r="4491" spans="1:4" ht="15" customHeight="1" x14ac:dyDescent="0.25">
      <c r="A4491" s="1" t="s">
        <v>4203</v>
      </c>
      <c r="B4491" s="1" t="s">
        <v>12502</v>
      </c>
      <c r="C4491">
        <v>1393</v>
      </c>
      <c r="D4491">
        <f t="shared" si="70"/>
        <v>1393</v>
      </c>
    </row>
    <row r="4492" spans="1:4" ht="15" customHeight="1" x14ac:dyDescent="0.25">
      <c r="A4492" s="1" t="s">
        <v>4202</v>
      </c>
      <c r="B4492" s="1" t="s">
        <v>12501</v>
      </c>
      <c r="C4492">
        <v>1393</v>
      </c>
      <c r="D4492">
        <f t="shared" si="70"/>
        <v>1393</v>
      </c>
    </row>
    <row r="4493" spans="1:4" ht="15" customHeight="1" x14ac:dyDescent="0.25">
      <c r="A4493" s="1" t="s">
        <v>4201</v>
      </c>
      <c r="B4493" s="1" t="s">
        <v>12500</v>
      </c>
      <c r="C4493">
        <v>1393</v>
      </c>
      <c r="D4493">
        <f t="shared" si="70"/>
        <v>1393</v>
      </c>
    </row>
    <row r="4494" spans="1:4" ht="15" customHeight="1" x14ac:dyDescent="0.25">
      <c r="A4494" s="1" t="s">
        <v>4200</v>
      </c>
      <c r="B4494" s="1" t="s">
        <v>12499</v>
      </c>
      <c r="C4494">
        <v>1393</v>
      </c>
      <c r="D4494">
        <f t="shared" si="70"/>
        <v>1393</v>
      </c>
    </row>
    <row r="4495" spans="1:4" ht="15" customHeight="1" x14ac:dyDescent="0.25">
      <c r="A4495" s="1" t="s">
        <v>4199</v>
      </c>
      <c r="B4495" s="1" t="s">
        <v>12498</v>
      </c>
      <c r="C4495">
        <v>1393</v>
      </c>
      <c r="D4495">
        <f t="shared" si="70"/>
        <v>1393</v>
      </c>
    </row>
    <row r="4496" spans="1:4" ht="15" customHeight="1" x14ac:dyDescent="0.25">
      <c r="A4496" s="1" t="s">
        <v>4198</v>
      </c>
      <c r="B4496" s="1" t="s">
        <v>12497</v>
      </c>
      <c r="C4496">
        <v>1393</v>
      </c>
      <c r="D4496">
        <f t="shared" si="70"/>
        <v>1393</v>
      </c>
    </row>
    <row r="4497" spans="1:4" ht="15" customHeight="1" x14ac:dyDescent="0.25">
      <c r="A4497" s="1" t="s">
        <v>4197</v>
      </c>
      <c r="B4497" s="1" t="s">
        <v>12496</v>
      </c>
      <c r="C4497">
        <v>1393</v>
      </c>
      <c r="D4497">
        <f t="shared" si="70"/>
        <v>1393</v>
      </c>
    </row>
    <row r="4498" spans="1:4" ht="15" customHeight="1" x14ac:dyDescent="0.25">
      <c r="A4498" s="1" t="s">
        <v>4207</v>
      </c>
      <c r="B4498" s="1" t="s">
        <v>17856</v>
      </c>
      <c r="C4498">
        <v>1315</v>
      </c>
      <c r="D4498">
        <f t="shared" si="70"/>
        <v>1315</v>
      </c>
    </row>
    <row r="4499" spans="1:4" ht="15" customHeight="1" x14ac:dyDescent="0.25">
      <c r="A4499" s="1" t="s">
        <v>4206</v>
      </c>
      <c r="B4499" s="1" t="s">
        <v>17857</v>
      </c>
      <c r="C4499">
        <v>1353</v>
      </c>
      <c r="D4499">
        <f t="shared" si="70"/>
        <v>1353</v>
      </c>
    </row>
    <row r="4500" spans="1:4" ht="15" customHeight="1" x14ac:dyDescent="0.25">
      <c r="A4500" s="1" t="s">
        <v>4205</v>
      </c>
      <c r="B4500" s="1" t="s">
        <v>17858</v>
      </c>
      <c r="C4500">
        <v>1393</v>
      </c>
      <c r="D4500">
        <f t="shared" si="70"/>
        <v>1393</v>
      </c>
    </row>
    <row r="4501" spans="1:4" ht="15" customHeight="1" x14ac:dyDescent="0.25">
      <c r="A4501" s="1" t="s">
        <v>12495</v>
      </c>
      <c r="B4501" s="1" t="s">
        <v>12494</v>
      </c>
      <c r="C4501">
        <v>1077</v>
      </c>
      <c r="D4501">
        <f t="shared" si="70"/>
        <v>1077</v>
      </c>
    </row>
    <row r="4502" spans="1:4" ht="15" customHeight="1" x14ac:dyDescent="0.25">
      <c r="A4502" s="1" t="s">
        <v>12493</v>
      </c>
      <c r="B4502" s="1" t="s">
        <v>12492</v>
      </c>
      <c r="C4502">
        <v>1077</v>
      </c>
      <c r="D4502">
        <f t="shared" si="70"/>
        <v>1077</v>
      </c>
    </row>
    <row r="4503" spans="1:4" ht="15" customHeight="1" x14ac:dyDescent="0.25">
      <c r="A4503" s="1" t="s">
        <v>12491</v>
      </c>
      <c r="B4503" s="1" t="s">
        <v>12490</v>
      </c>
      <c r="C4503">
        <v>1077</v>
      </c>
      <c r="D4503">
        <f t="shared" si="70"/>
        <v>1077</v>
      </c>
    </row>
    <row r="4504" spans="1:4" ht="15" customHeight="1" x14ac:dyDescent="0.25">
      <c r="A4504" s="1" t="s">
        <v>12489</v>
      </c>
      <c r="B4504" s="1" t="s">
        <v>12488</v>
      </c>
      <c r="C4504">
        <v>1077</v>
      </c>
      <c r="D4504">
        <f t="shared" si="70"/>
        <v>1077</v>
      </c>
    </row>
    <row r="4505" spans="1:4" ht="15" customHeight="1" x14ac:dyDescent="0.25">
      <c r="A4505" s="1" t="s">
        <v>12487</v>
      </c>
      <c r="B4505" s="1" t="s">
        <v>12486</v>
      </c>
      <c r="C4505">
        <v>1077</v>
      </c>
      <c r="D4505">
        <f t="shared" si="70"/>
        <v>1077</v>
      </c>
    </row>
    <row r="4506" spans="1:4" ht="15" customHeight="1" x14ac:dyDescent="0.25">
      <c r="A4506" s="1" t="s">
        <v>4375</v>
      </c>
      <c r="B4506" s="1" t="s">
        <v>12485</v>
      </c>
      <c r="C4506">
        <v>998</v>
      </c>
      <c r="D4506">
        <f t="shared" si="70"/>
        <v>998</v>
      </c>
    </row>
    <row r="4507" spans="1:4" ht="15" customHeight="1" x14ac:dyDescent="0.25">
      <c r="A4507" s="1" t="s">
        <v>4374</v>
      </c>
      <c r="B4507" s="1" t="s">
        <v>12484</v>
      </c>
      <c r="C4507">
        <v>998</v>
      </c>
      <c r="D4507">
        <f t="shared" si="70"/>
        <v>998</v>
      </c>
    </row>
    <row r="4508" spans="1:4" ht="15" customHeight="1" x14ac:dyDescent="0.25">
      <c r="A4508" s="1" t="s">
        <v>4373</v>
      </c>
      <c r="B4508" s="1" t="s">
        <v>12483</v>
      </c>
      <c r="C4508">
        <v>998</v>
      </c>
      <c r="D4508">
        <f t="shared" si="70"/>
        <v>998</v>
      </c>
    </row>
    <row r="4509" spans="1:4" ht="15" customHeight="1" x14ac:dyDescent="0.25">
      <c r="A4509" s="1" t="s">
        <v>4372</v>
      </c>
      <c r="B4509" s="1" t="s">
        <v>12482</v>
      </c>
      <c r="C4509">
        <v>998</v>
      </c>
      <c r="D4509">
        <f t="shared" si="70"/>
        <v>998</v>
      </c>
    </row>
    <row r="4510" spans="1:4" ht="15" customHeight="1" x14ac:dyDescent="0.25">
      <c r="A4510" s="1" t="s">
        <v>4371</v>
      </c>
      <c r="B4510" s="1" t="s">
        <v>12481</v>
      </c>
      <c r="C4510">
        <v>998</v>
      </c>
      <c r="D4510">
        <f t="shared" si="70"/>
        <v>998</v>
      </c>
    </row>
    <row r="4511" spans="1:4" ht="15" customHeight="1" x14ac:dyDescent="0.25">
      <c r="A4511" s="1" t="s">
        <v>4399</v>
      </c>
      <c r="B4511" s="1" t="s">
        <v>17859</v>
      </c>
      <c r="C4511">
        <v>769</v>
      </c>
      <c r="D4511">
        <f t="shared" si="70"/>
        <v>769</v>
      </c>
    </row>
    <row r="4512" spans="1:4" ht="15" customHeight="1" x14ac:dyDescent="0.25">
      <c r="A4512" s="1" t="s">
        <v>4398</v>
      </c>
      <c r="B4512" s="1" t="s">
        <v>17860</v>
      </c>
      <c r="C4512">
        <v>769</v>
      </c>
      <c r="D4512">
        <f t="shared" si="70"/>
        <v>769</v>
      </c>
    </row>
    <row r="4513" spans="1:4" ht="15" customHeight="1" x14ac:dyDescent="0.25">
      <c r="A4513" s="1" t="s">
        <v>4397</v>
      </c>
      <c r="B4513" s="1" t="s">
        <v>17861</v>
      </c>
      <c r="C4513">
        <v>791</v>
      </c>
      <c r="D4513">
        <f t="shared" si="70"/>
        <v>791</v>
      </c>
    </row>
    <row r="4514" spans="1:4" ht="15" customHeight="1" x14ac:dyDescent="0.25">
      <c r="A4514" s="1" t="s">
        <v>4396</v>
      </c>
      <c r="B4514" s="1" t="s">
        <v>17862</v>
      </c>
      <c r="C4514">
        <v>815</v>
      </c>
      <c r="D4514">
        <f t="shared" si="70"/>
        <v>815</v>
      </c>
    </row>
    <row r="4515" spans="1:4" ht="15" customHeight="1" x14ac:dyDescent="0.25">
      <c r="A4515" s="1" t="s">
        <v>4196</v>
      </c>
      <c r="B4515" s="1" t="s">
        <v>12480</v>
      </c>
      <c r="C4515">
        <v>1423</v>
      </c>
      <c r="D4515">
        <f t="shared" si="70"/>
        <v>1423</v>
      </c>
    </row>
    <row r="4516" spans="1:4" ht="15" customHeight="1" x14ac:dyDescent="0.25">
      <c r="A4516" s="1" t="s">
        <v>4195</v>
      </c>
      <c r="B4516" s="1" t="s">
        <v>12479</v>
      </c>
      <c r="C4516">
        <v>1423</v>
      </c>
      <c r="D4516">
        <f t="shared" si="70"/>
        <v>1423</v>
      </c>
    </row>
    <row r="4517" spans="1:4" ht="15" customHeight="1" x14ac:dyDescent="0.25">
      <c r="A4517" s="1" t="s">
        <v>4194</v>
      </c>
      <c r="B4517" s="1" t="s">
        <v>12478</v>
      </c>
      <c r="C4517">
        <v>1423</v>
      </c>
      <c r="D4517">
        <f t="shared" si="70"/>
        <v>1423</v>
      </c>
    </row>
    <row r="4518" spans="1:4" ht="15" customHeight="1" x14ac:dyDescent="0.25">
      <c r="A4518" s="1" t="s">
        <v>4193</v>
      </c>
      <c r="B4518" s="1" t="s">
        <v>17863</v>
      </c>
      <c r="C4518">
        <v>2368</v>
      </c>
      <c r="D4518">
        <f t="shared" si="70"/>
        <v>2368</v>
      </c>
    </row>
    <row r="4519" spans="1:4" ht="15" customHeight="1" x14ac:dyDescent="0.25">
      <c r="A4519" s="1" t="s">
        <v>17864</v>
      </c>
      <c r="B4519" s="1" t="s">
        <v>17865</v>
      </c>
      <c r="C4519">
        <v>1813</v>
      </c>
      <c r="D4519">
        <f t="shared" si="70"/>
        <v>1813</v>
      </c>
    </row>
    <row r="4520" spans="1:4" ht="15" customHeight="1" x14ac:dyDescent="0.25">
      <c r="A4520" s="1" t="s">
        <v>12477</v>
      </c>
      <c r="B4520" s="1" t="s">
        <v>12476</v>
      </c>
      <c r="C4520">
        <v>1291</v>
      </c>
      <c r="D4520">
        <f t="shared" si="70"/>
        <v>1291</v>
      </c>
    </row>
    <row r="4521" spans="1:4" ht="15" customHeight="1" x14ac:dyDescent="0.25">
      <c r="A4521" s="1" t="s">
        <v>12475</v>
      </c>
      <c r="B4521" s="1" t="s">
        <v>12474</v>
      </c>
      <c r="C4521">
        <v>1291</v>
      </c>
      <c r="D4521">
        <f t="shared" si="70"/>
        <v>1291</v>
      </c>
    </row>
    <row r="4522" spans="1:4" ht="15" customHeight="1" x14ac:dyDescent="0.25">
      <c r="A4522" s="1" t="s">
        <v>12473</v>
      </c>
      <c r="B4522" s="1" t="s">
        <v>12472</v>
      </c>
      <c r="C4522">
        <v>1291</v>
      </c>
      <c r="D4522">
        <f t="shared" si="70"/>
        <v>1291</v>
      </c>
    </row>
    <row r="4523" spans="1:4" ht="15" customHeight="1" x14ac:dyDescent="0.25">
      <c r="A4523" s="1" t="s">
        <v>12471</v>
      </c>
      <c r="B4523" s="1" t="s">
        <v>12470</v>
      </c>
      <c r="C4523">
        <v>1291</v>
      </c>
      <c r="D4523">
        <f t="shared" si="70"/>
        <v>1291</v>
      </c>
    </row>
    <row r="4524" spans="1:4" ht="15" customHeight="1" x14ac:dyDescent="0.25">
      <c r="A4524" s="1" t="s">
        <v>4370</v>
      </c>
      <c r="B4524" s="1" t="s">
        <v>12469</v>
      </c>
      <c r="C4524">
        <v>1196</v>
      </c>
      <c r="D4524">
        <f t="shared" si="70"/>
        <v>1196</v>
      </c>
    </row>
    <row r="4525" spans="1:4" ht="15" customHeight="1" x14ac:dyDescent="0.25">
      <c r="A4525" s="1" t="s">
        <v>4369</v>
      </c>
      <c r="B4525" s="1" t="s">
        <v>12468</v>
      </c>
      <c r="C4525">
        <v>1196</v>
      </c>
      <c r="D4525">
        <f t="shared" si="70"/>
        <v>1196</v>
      </c>
    </row>
    <row r="4526" spans="1:4" ht="15" customHeight="1" x14ac:dyDescent="0.25">
      <c r="A4526" s="1" t="s">
        <v>4368</v>
      </c>
      <c r="B4526" s="1" t="s">
        <v>12467</v>
      </c>
      <c r="C4526">
        <v>1196</v>
      </c>
      <c r="D4526">
        <f t="shared" si="70"/>
        <v>1196</v>
      </c>
    </row>
    <row r="4527" spans="1:4" ht="15" customHeight="1" x14ac:dyDescent="0.25">
      <c r="A4527" s="1" t="s">
        <v>4367</v>
      </c>
      <c r="B4527" s="1" t="s">
        <v>12466</v>
      </c>
      <c r="C4527">
        <v>1196</v>
      </c>
      <c r="D4527">
        <f t="shared" si="70"/>
        <v>1196</v>
      </c>
    </row>
    <row r="4528" spans="1:4" ht="15" customHeight="1" x14ac:dyDescent="0.25">
      <c r="A4528" s="1" t="s">
        <v>4366</v>
      </c>
      <c r="B4528" s="1" t="s">
        <v>12465</v>
      </c>
      <c r="C4528">
        <v>1196</v>
      </c>
      <c r="D4528">
        <f t="shared" si="70"/>
        <v>1196</v>
      </c>
    </row>
    <row r="4529" spans="1:4" ht="15" customHeight="1" x14ac:dyDescent="0.25">
      <c r="A4529" s="1" t="s">
        <v>4192</v>
      </c>
      <c r="B4529" s="1" t="s">
        <v>12464</v>
      </c>
      <c r="C4529">
        <v>1719</v>
      </c>
      <c r="D4529">
        <f t="shared" si="70"/>
        <v>1719</v>
      </c>
    </row>
    <row r="4530" spans="1:4" ht="15" customHeight="1" x14ac:dyDescent="0.25">
      <c r="A4530" s="1" t="s">
        <v>4191</v>
      </c>
      <c r="B4530" s="1" t="s">
        <v>12463</v>
      </c>
      <c r="C4530">
        <v>1719</v>
      </c>
      <c r="D4530">
        <f t="shared" si="70"/>
        <v>1719</v>
      </c>
    </row>
    <row r="4531" spans="1:4" ht="15" customHeight="1" x14ac:dyDescent="0.25">
      <c r="A4531" s="1" t="s">
        <v>4190</v>
      </c>
      <c r="B4531" s="1" t="s">
        <v>12462</v>
      </c>
      <c r="C4531">
        <v>1719</v>
      </c>
      <c r="D4531">
        <f t="shared" si="70"/>
        <v>1719</v>
      </c>
    </row>
    <row r="4532" spans="1:4" ht="15" customHeight="1" x14ac:dyDescent="0.25">
      <c r="A4532" s="1" t="s">
        <v>4189</v>
      </c>
      <c r="B4532" s="1" t="s">
        <v>17866</v>
      </c>
      <c r="C4532">
        <v>1719</v>
      </c>
      <c r="D4532">
        <f t="shared" si="70"/>
        <v>1719</v>
      </c>
    </row>
    <row r="4533" spans="1:4" ht="15" customHeight="1" x14ac:dyDescent="0.25">
      <c r="A4533" s="1" t="s">
        <v>3870</v>
      </c>
      <c r="B4533" s="1" t="s">
        <v>12461</v>
      </c>
      <c r="C4533">
        <v>4662</v>
      </c>
      <c r="D4533">
        <f t="shared" si="70"/>
        <v>4662</v>
      </c>
    </row>
    <row r="4534" spans="1:4" ht="15" customHeight="1" x14ac:dyDescent="0.25">
      <c r="A4534" s="1" t="s">
        <v>3869</v>
      </c>
      <c r="B4534" s="1" t="s">
        <v>12460</v>
      </c>
      <c r="C4534">
        <v>4662</v>
      </c>
      <c r="D4534">
        <f t="shared" si="70"/>
        <v>4662</v>
      </c>
    </row>
    <row r="4535" spans="1:4" ht="15" customHeight="1" x14ac:dyDescent="0.25">
      <c r="A4535" s="1" t="s">
        <v>3868</v>
      </c>
      <c r="B4535" s="1" t="s">
        <v>12459</v>
      </c>
      <c r="C4535">
        <v>4662</v>
      </c>
      <c r="D4535">
        <f t="shared" si="70"/>
        <v>4662</v>
      </c>
    </row>
    <row r="4536" spans="1:4" ht="15" customHeight="1" x14ac:dyDescent="0.25">
      <c r="A4536" s="1" t="s">
        <v>3867</v>
      </c>
      <c r="B4536" s="1" t="s">
        <v>12458</v>
      </c>
      <c r="C4536">
        <v>4662</v>
      </c>
      <c r="D4536">
        <f t="shared" si="70"/>
        <v>4662</v>
      </c>
    </row>
    <row r="4537" spans="1:4" ht="15" customHeight="1" x14ac:dyDescent="0.25">
      <c r="A4537" s="1" t="s">
        <v>3866</v>
      </c>
      <c r="B4537" s="1" t="s">
        <v>12457</v>
      </c>
      <c r="C4537">
        <v>5551</v>
      </c>
      <c r="D4537">
        <f t="shared" si="70"/>
        <v>5551</v>
      </c>
    </row>
    <row r="4538" spans="1:4" ht="15" customHeight="1" x14ac:dyDescent="0.25">
      <c r="A4538" s="1" t="s">
        <v>3865</v>
      </c>
      <c r="B4538" s="1" t="s">
        <v>12456</v>
      </c>
      <c r="C4538">
        <v>5551</v>
      </c>
      <c r="D4538">
        <f t="shared" si="70"/>
        <v>5551</v>
      </c>
    </row>
    <row r="4539" spans="1:4" ht="15" customHeight="1" x14ac:dyDescent="0.25">
      <c r="A4539" s="1" t="s">
        <v>12455</v>
      </c>
      <c r="B4539" s="1" t="s">
        <v>12454</v>
      </c>
      <c r="C4539">
        <v>1950</v>
      </c>
      <c r="D4539">
        <f t="shared" si="70"/>
        <v>1950</v>
      </c>
    </row>
    <row r="4540" spans="1:4" ht="15" customHeight="1" x14ac:dyDescent="0.25">
      <c r="A4540" s="1" t="s">
        <v>12453</v>
      </c>
      <c r="B4540" s="1" t="s">
        <v>12452</v>
      </c>
      <c r="C4540">
        <v>1950</v>
      </c>
      <c r="D4540">
        <f t="shared" si="70"/>
        <v>1950</v>
      </c>
    </row>
    <row r="4541" spans="1:4" ht="15" customHeight="1" x14ac:dyDescent="0.25">
      <c r="A4541" s="1" t="s">
        <v>12451</v>
      </c>
      <c r="B4541" s="1" t="s">
        <v>12450</v>
      </c>
      <c r="C4541">
        <v>1950</v>
      </c>
      <c r="D4541">
        <f t="shared" si="70"/>
        <v>1950</v>
      </c>
    </row>
    <row r="4542" spans="1:4" ht="15" customHeight="1" x14ac:dyDescent="0.25">
      <c r="A4542" s="1" t="s">
        <v>12449</v>
      </c>
      <c r="B4542" s="1" t="s">
        <v>12448</v>
      </c>
      <c r="C4542">
        <v>1950</v>
      </c>
      <c r="D4542">
        <f t="shared" si="70"/>
        <v>1950</v>
      </c>
    </row>
    <row r="4543" spans="1:4" ht="15" customHeight="1" x14ac:dyDescent="0.25">
      <c r="A4543" s="1" t="s">
        <v>12447</v>
      </c>
      <c r="B4543" s="1" t="s">
        <v>12446</v>
      </c>
      <c r="C4543">
        <v>1950</v>
      </c>
      <c r="D4543">
        <f t="shared" si="70"/>
        <v>1950</v>
      </c>
    </row>
    <row r="4544" spans="1:4" ht="15" customHeight="1" x14ac:dyDescent="0.25">
      <c r="A4544" s="1" t="s">
        <v>12445</v>
      </c>
      <c r="B4544" s="1" t="s">
        <v>12444</v>
      </c>
      <c r="C4544">
        <v>1950</v>
      </c>
      <c r="D4544">
        <f t="shared" si="70"/>
        <v>1950</v>
      </c>
    </row>
    <row r="4545" spans="1:4" ht="15" customHeight="1" x14ac:dyDescent="0.25">
      <c r="A4545" s="1" t="s">
        <v>4359</v>
      </c>
      <c r="B4545" s="1" t="s">
        <v>12443</v>
      </c>
      <c r="C4545">
        <v>1807</v>
      </c>
      <c r="D4545">
        <f t="shared" si="70"/>
        <v>1807</v>
      </c>
    </row>
    <row r="4546" spans="1:4" ht="15" customHeight="1" x14ac:dyDescent="0.25">
      <c r="A4546" s="1" t="s">
        <v>4358</v>
      </c>
      <c r="B4546" s="1" t="s">
        <v>12442</v>
      </c>
      <c r="C4546">
        <v>1807</v>
      </c>
      <c r="D4546">
        <f t="shared" si="70"/>
        <v>1807</v>
      </c>
    </row>
    <row r="4547" spans="1:4" ht="15" customHeight="1" x14ac:dyDescent="0.25">
      <c r="A4547" s="1" t="s">
        <v>4357</v>
      </c>
      <c r="B4547" s="1" t="s">
        <v>12441</v>
      </c>
      <c r="C4547">
        <v>1807</v>
      </c>
      <c r="D4547">
        <f t="shared" si="70"/>
        <v>1807</v>
      </c>
    </row>
    <row r="4548" spans="1:4" ht="15" customHeight="1" x14ac:dyDescent="0.25">
      <c r="A4548" s="1" t="s">
        <v>4356</v>
      </c>
      <c r="B4548" s="1" t="s">
        <v>12440</v>
      </c>
      <c r="C4548">
        <v>1807</v>
      </c>
      <c r="D4548">
        <f t="shared" si="70"/>
        <v>1807</v>
      </c>
    </row>
    <row r="4549" spans="1:4" ht="15" customHeight="1" x14ac:dyDescent="0.25">
      <c r="A4549" s="1" t="s">
        <v>4355</v>
      </c>
      <c r="B4549" s="1" t="s">
        <v>12439</v>
      </c>
      <c r="C4549">
        <v>1807</v>
      </c>
      <c r="D4549">
        <f t="shared" si="70"/>
        <v>1807</v>
      </c>
    </row>
    <row r="4550" spans="1:4" ht="15" customHeight="1" x14ac:dyDescent="0.25">
      <c r="A4550" s="1" t="s">
        <v>4354</v>
      </c>
      <c r="B4550" s="1" t="s">
        <v>12438</v>
      </c>
      <c r="C4550">
        <v>1807</v>
      </c>
      <c r="D4550">
        <f t="shared" si="70"/>
        <v>1807</v>
      </c>
    </row>
    <row r="4551" spans="1:4" ht="15" customHeight="1" x14ac:dyDescent="0.25">
      <c r="A4551" s="1" t="s">
        <v>4188</v>
      </c>
      <c r="B4551" s="1" t="s">
        <v>12437</v>
      </c>
      <c r="C4551">
        <v>2297</v>
      </c>
      <c r="D4551">
        <f t="shared" ref="D4551:D4614" si="71">ROUND(C4551*(1-$B$3),0)</f>
        <v>2297</v>
      </c>
    </row>
    <row r="4552" spans="1:4" ht="15" customHeight="1" x14ac:dyDescent="0.25">
      <c r="A4552" s="1" t="s">
        <v>4187</v>
      </c>
      <c r="B4552" s="1" t="s">
        <v>12436</v>
      </c>
      <c r="C4552">
        <v>2297</v>
      </c>
      <c r="D4552">
        <f t="shared" si="71"/>
        <v>2297</v>
      </c>
    </row>
    <row r="4553" spans="1:4" ht="15" customHeight="1" x14ac:dyDescent="0.25">
      <c r="A4553" s="1" t="s">
        <v>4186</v>
      </c>
      <c r="B4553" s="1" t="s">
        <v>12435</v>
      </c>
      <c r="C4553">
        <v>2297</v>
      </c>
      <c r="D4553">
        <f t="shared" si="71"/>
        <v>2297</v>
      </c>
    </row>
    <row r="4554" spans="1:4" ht="15" customHeight="1" x14ac:dyDescent="0.25">
      <c r="A4554" s="1" t="s">
        <v>4185</v>
      </c>
      <c r="B4554" s="1" t="s">
        <v>12434</v>
      </c>
      <c r="C4554">
        <v>2297</v>
      </c>
      <c r="D4554">
        <f t="shared" si="71"/>
        <v>2297</v>
      </c>
    </row>
    <row r="4555" spans="1:4" ht="15" customHeight="1" x14ac:dyDescent="0.25">
      <c r="A4555" s="1" t="s">
        <v>12433</v>
      </c>
      <c r="B4555" s="1" t="s">
        <v>12432</v>
      </c>
      <c r="C4555">
        <v>2256</v>
      </c>
      <c r="D4555">
        <f t="shared" si="71"/>
        <v>2256</v>
      </c>
    </row>
    <row r="4556" spans="1:4" ht="15" customHeight="1" x14ac:dyDescent="0.25">
      <c r="A4556" s="1" t="s">
        <v>12431</v>
      </c>
      <c r="B4556" s="1" t="s">
        <v>12430</v>
      </c>
      <c r="C4556">
        <v>2256</v>
      </c>
      <c r="D4556">
        <f t="shared" si="71"/>
        <v>2256</v>
      </c>
    </row>
    <row r="4557" spans="1:4" ht="15" customHeight="1" x14ac:dyDescent="0.25">
      <c r="A4557" s="1" t="s">
        <v>12429</v>
      </c>
      <c r="B4557" s="1" t="s">
        <v>12428</v>
      </c>
      <c r="C4557">
        <v>2256</v>
      </c>
      <c r="D4557">
        <f t="shared" si="71"/>
        <v>2256</v>
      </c>
    </row>
    <row r="4558" spans="1:4" ht="15" customHeight="1" x14ac:dyDescent="0.25">
      <c r="A4558" s="1" t="s">
        <v>12427</v>
      </c>
      <c r="B4558" s="1" t="s">
        <v>12426</v>
      </c>
      <c r="C4558">
        <v>2256</v>
      </c>
      <c r="D4558">
        <f t="shared" si="71"/>
        <v>2256</v>
      </c>
    </row>
    <row r="4559" spans="1:4" ht="15" customHeight="1" x14ac:dyDescent="0.25">
      <c r="A4559" s="1" t="s">
        <v>4353</v>
      </c>
      <c r="B4559" s="1" t="s">
        <v>12425</v>
      </c>
      <c r="C4559">
        <v>2090</v>
      </c>
      <c r="D4559">
        <f t="shared" si="71"/>
        <v>2090</v>
      </c>
    </row>
    <row r="4560" spans="1:4" ht="15" customHeight="1" x14ac:dyDescent="0.25">
      <c r="A4560" s="1" t="s">
        <v>4352</v>
      </c>
      <c r="B4560" s="1" t="s">
        <v>12424</v>
      </c>
      <c r="C4560">
        <v>2090</v>
      </c>
      <c r="D4560">
        <f t="shared" si="71"/>
        <v>2090</v>
      </c>
    </row>
    <row r="4561" spans="1:4" ht="15" customHeight="1" x14ac:dyDescent="0.25">
      <c r="A4561" s="1" t="s">
        <v>4351</v>
      </c>
      <c r="B4561" s="1" t="s">
        <v>12423</v>
      </c>
      <c r="C4561">
        <v>2090</v>
      </c>
      <c r="D4561">
        <f t="shared" si="71"/>
        <v>2090</v>
      </c>
    </row>
    <row r="4562" spans="1:4" ht="15" customHeight="1" x14ac:dyDescent="0.25">
      <c r="A4562" s="1" t="s">
        <v>4350</v>
      </c>
      <c r="B4562" s="1" t="s">
        <v>12422</v>
      </c>
      <c r="C4562">
        <v>2090</v>
      </c>
      <c r="D4562">
        <f t="shared" si="71"/>
        <v>2090</v>
      </c>
    </row>
    <row r="4563" spans="1:4" ht="15" customHeight="1" x14ac:dyDescent="0.25">
      <c r="A4563" s="1" t="s">
        <v>4184</v>
      </c>
      <c r="B4563" s="1" t="s">
        <v>12421</v>
      </c>
      <c r="C4563">
        <v>2527</v>
      </c>
      <c r="D4563">
        <f t="shared" si="71"/>
        <v>2527</v>
      </c>
    </row>
    <row r="4564" spans="1:4" ht="15" customHeight="1" x14ac:dyDescent="0.25">
      <c r="A4564" s="1" t="s">
        <v>4183</v>
      </c>
      <c r="B4564" s="1" t="s">
        <v>12420</v>
      </c>
      <c r="C4564">
        <v>2527</v>
      </c>
      <c r="D4564">
        <f t="shared" si="71"/>
        <v>2527</v>
      </c>
    </row>
    <row r="4565" spans="1:4" ht="15" customHeight="1" x14ac:dyDescent="0.25">
      <c r="A4565" s="1" t="s">
        <v>4182</v>
      </c>
      <c r="B4565" s="1" t="s">
        <v>12419</v>
      </c>
      <c r="C4565">
        <v>2527</v>
      </c>
      <c r="D4565">
        <f t="shared" si="71"/>
        <v>2527</v>
      </c>
    </row>
    <row r="4566" spans="1:4" ht="15" customHeight="1" x14ac:dyDescent="0.25">
      <c r="A4566" s="1" t="s">
        <v>4181</v>
      </c>
      <c r="B4566" s="1" t="s">
        <v>12418</v>
      </c>
      <c r="C4566">
        <v>2527</v>
      </c>
      <c r="D4566">
        <f t="shared" si="71"/>
        <v>2527</v>
      </c>
    </row>
    <row r="4567" spans="1:4" ht="15" customHeight="1" x14ac:dyDescent="0.25">
      <c r="A4567" s="1" t="s">
        <v>4332</v>
      </c>
      <c r="B4567" s="1" t="s">
        <v>12417</v>
      </c>
      <c r="C4567">
        <v>2850</v>
      </c>
      <c r="D4567">
        <f t="shared" si="71"/>
        <v>2850</v>
      </c>
    </row>
    <row r="4568" spans="1:4" ht="15" customHeight="1" x14ac:dyDescent="0.25">
      <c r="A4568" s="1" t="s">
        <v>4328</v>
      </c>
      <c r="B4568" s="1" t="s">
        <v>12416</v>
      </c>
      <c r="C4568">
        <v>2850</v>
      </c>
      <c r="D4568">
        <f t="shared" si="71"/>
        <v>2850</v>
      </c>
    </row>
    <row r="4569" spans="1:4" ht="15" customHeight="1" x14ac:dyDescent="0.25">
      <c r="A4569" s="1" t="s">
        <v>3864</v>
      </c>
      <c r="B4569" s="1" t="s">
        <v>12415</v>
      </c>
      <c r="C4569">
        <v>7206</v>
      </c>
      <c r="D4569">
        <f t="shared" si="71"/>
        <v>7206</v>
      </c>
    </row>
    <row r="4570" spans="1:4" ht="15" customHeight="1" x14ac:dyDescent="0.25">
      <c r="A4570" s="1" t="s">
        <v>3863</v>
      </c>
      <c r="B4570" s="1" t="s">
        <v>12414</v>
      </c>
      <c r="C4570">
        <v>7206</v>
      </c>
      <c r="D4570">
        <f t="shared" si="71"/>
        <v>7206</v>
      </c>
    </row>
    <row r="4571" spans="1:4" ht="15" customHeight="1" x14ac:dyDescent="0.25">
      <c r="A4571" s="1" t="s">
        <v>3862</v>
      </c>
      <c r="B4571" s="1" t="s">
        <v>12413</v>
      </c>
      <c r="C4571">
        <v>7206</v>
      </c>
      <c r="D4571">
        <f t="shared" si="71"/>
        <v>7206</v>
      </c>
    </row>
    <row r="4572" spans="1:4" ht="15" customHeight="1" x14ac:dyDescent="0.25">
      <c r="A4572" s="1" t="s">
        <v>3861</v>
      </c>
      <c r="B4572" s="1" t="s">
        <v>12412</v>
      </c>
      <c r="C4572">
        <v>8340</v>
      </c>
      <c r="D4572">
        <f t="shared" si="71"/>
        <v>8340</v>
      </c>
    </row>
    <row r="4573" spans="1:4" ht="15" customHeight="1" x14ac:dyDescent="0.25">
      <c r="A4573" s="1" t="s">
        <v>3860</v>
      </c>
      <c r="B4573" s="1" t="s">
        <v>12411</v>
      </c>
      <c r="C4573">
        <v>8340</v>
      </c>
      <c r="D4573">
        <f t="shared" si="71"/>
        <v>8340</v>
      </c>
    </row>
    <row r="4574" spans="1:4" ht="15" customHeight="1" x14ac:dyDescent="0.25">
      <c r="A4574" s="1" t="s">
        <v>3859</v>
      </c>
      <c r="B4574" s="1" t="s">
        <v>12410</v>
      </c>
      <c r="C4574">
        <v>8340</v>
      </c>
      <c r="D4574">
        <f t="shared" si="71"/>
        <v>8340</v>
      </c>
    </row>
    <row r="4575" spans="1:4" ht="15" customHeight="1" x14ac:dyDescent="0.25">
      <c r="A4575" s="1" t="s">
        <v>4318</v>
      </c>
      <c r="B4575" s="1" t="s">
        <v>12409</v>
      </c>
      <c r="C4575">
        <v>6922</v>
      </c>
      <c r="D4575">
        <f t="shared" si="71"/>
        <v>6922</v>
      </c>
    </row>
    <row r="4576" spans="1:4" ht="15" customHeight="1" x14ac:dyDescent="0.25">
      <c r="A4576" s="1" t="s">
        <v>4317</v>
      </c>
      <c r="B4576" s="1" t="s">
        <v>12408</v>
      </c>
      <c r="C4576">
        <v>6922</v>
      </c>
      <c r="D4576">
        <f t="shared" si="71"/>
        <v>6922</v>
      </c>
    </row>
    <row r="4577" spans="1:4" ht="15" customHeight="1" x14ac:dyDescent="0.25">
      <c r="A4577" s="1" t="s">
        <v>4316</v>
      </c>
      <c r="B4577" s="1" t="s">
        <v>12407</v>
      </c>
      <c r="C4577">
        <v>6922</v>
      </c>
      <c r="D4577">
        <f t="shared" si="71"/>
        <v>6922</v>
      </c>
    </row>
    <row r="4578" spans="1:4" ht="15" customHeight="1" x14ac:dyDescent="0.25">
      <c r="A4578" s="1" t="s">
        <v>4315</v>
      </c>
      <c r="B4578" s="1" t="s">
        <v>12406</v>
      </c>
      <c r="C4578">
        <v>6922</v>
      </c>
      <c r="D4578">
        <f t="shared" si="71"/>
        <v>6922</v>
      </c>
    </row>
    <row r="4579" spans="1:4" ht="15" customHeight="1" x14ac:dyDescent="0.25">
      <c r="A4579" s="1" t="s">
        <v>4314</v>
      </c>
      <c r="B4579" s="1" t="s">
        <v>12405</v>
      </c>
      <c r="C4579">
        <v>6922</v>
      </c>
      <c r="D4579">
        <f t="shared" si="71"/>
        <v>6922</v>
      </c>
    </row>
    <row r="4580" spans="1:4" ht="15" customHeight="1" x14ac:dyDescent="0.25">
      <c r="A4580" s="1" t="s">
        <v>4313</v>
      </c>
      <c r="B4580" s="1" t="s">
        <v>12404</v>
      </c>
      <c r="C4580">
        <v>6922</v>
      </c>
      <c r="D4580">
        <f t="shared" si="71"/>
        <v>6922</v>
      </c>
    </row>
    <row r="4581" spans="1:4" ht="15" customHeight="1" x14ac:dyDescent="0.25">
      <c r="A4581" s="1" t="s">
        <v>4312</v>
      </c>
      <c r="B4581" s="1" t="s">
        <v>12403</v>
      </c>
      <c r="C4581">
        <v>7304</v>
      </c>
      <c r="D4581">
        <f t="shared" si="71"/>
        <v>7304</v>
      </c>
    </row>
    <row r="4582" spans="1:4" ht="15" customHeight="1" x14ac:dyDescent="0.25">
      <c r="A4582" s="1" t="s">
        <v>4311</v>
      </c>
      <c r="B4582" s="1" t="s">
        <v>12402</v>
      </c>
      <c r="C4582">
        <v>7304</v>
      </c>
      <c r="D4582">
        <f t="shared" si="71"/>
        <v>7304</v>
      </c>
    </row>
    <row r="4583" spans="1:4" ht="15" customHeight="1" x14ac:dyDescent="0.25">
      <c r="A4583" s="1" t="s">
        <v>4310</v>
      </c>
      <c r="B4583" s="1" t="s">
        <v>12401</v>
      </c>
      <c r="C4583">
        <v>7304</v>
      </c>
      <c r="D4583">
        <f t="shared" si="71"/>
        <v>7304</v>
      </c>
    </row>
    <row r="4584" spans="1:4" ht="15" customHeight="1" x14ac:dyDescent="0.25">
      <c r="A4584" s="1" t="s">
        <v>4309</v>
      </c>
      <c r="B4584" s="1" t="s">
        <v>12400</v>
      </c>
      <c r="C4584">
        <v>7304</v>
      </c>
      <c r="D4584">
        <f t="shared" si="71"/>
        <v>7304</v>
      </c>
    </row>
    <row r="4585" spans="1:4" ht="15" customHeight="1" x14ac:dyDescent="0.25">
      <c r="A4585" s="1" t="s">
        <v>4308</v>
      </c>
      <c r="B4585" s="1" t="s">
        <v>12399</v>
      </c>
      <c r="C4585">
        <v>7304</v>
      </c>
      <c r="D4585">
        <f t="shared" si="71"/>
        <v>7304</v>
      </c>
    </row>
    <row r="4586" spans="1:4" ht="15" customHeight="1" x14ac:dyDescent="0.25">
      <c r="A4586" s="1" t="s">
        <v>4307</v>
      </c>
      <c r="B4586" s="1" t="s">
        <v>12398</v>
      </c>
      <c r="C4586">
        <v>7304</v>
      </c>
      <c r="D4586">
        <f t="shared" si="71"/>
        <v>7304</v>
      </c>
    </row>
    <row r="4587" spans="1:4" ht="15" customHeight="1" x14ac:dyDescent="0.25">
      <c r="A4587" s="1" t="s">
        <v>4306</v>
      </c>
      <c r="B4587" s="1" t="s">
        <v>12397</v>
      </c>
      <c r="C4587">
        <v>9580</v>
      </c>
      <c r="D4587">
        <f t="shared" si="71"/>
        <v>9580</v>
      </c>
    </row>
    <row r="4588" spans="1:4" ht="15" customHeight="1" x14ac:dyDescent="0.25">
      <c r="A4588" s="1" t="s">
        <v>4305</v>
      </c>
      <c r="B4588" s="1" t="s">
        <v>12396</v>
      </c>
      <c r="C4588">
        <v>9580</v>
      </c>
      <c r="D4588">
        <f t="shared" si="71"/>
        <v>9580</v>
      </c>
    </row>
    <row r="4589" spans="1:4" ht="15" customHeight="1" x14ac:dyDescent="0.25">
      <c r="A4589" s="1" t="s">
        <v>4304</v>
      </c>
      <c r="B4589" s="1" t="s">
        <v>12395</v>
      </c>
      <c r="C4589">
        <v>8261</v>
      </c>
      <c r="D4589">
        <f t="shared" si="71"/>
        <v>8261</v>
      </c>
    </row>
    <row r="4590" spans="1:4" ht="15" customHeight="1" x14ac:dyDescent="0.25">
      <c r="A4590" s="1" t="s">
        <v>4302</v>
      </c>
      <c r="B4590" s="1" t="s">
        <v>12394</v>
      </c>
      <c r="C4590">
        <v>8261</v>
      </c>
      <c r="D4590">
        <f t="shared" si="71"/>
        <v>8261</v>
      </c>
    </row>
    <row r="4591" spans="1:4" ht="15" customHeight="1" x14ac:dyDescent="0.25">
      <c r="A4591" s="1" t="s">
        <v>4300</v>
      </c>
      <c r="B4591" s="1" t="s">
        <v>12393</v>
      </c>
      <c r="C4591">
        <v>8261</v>
      </c>
      <c r="D4591">
        <f t="shared" si="71"/>
        <v>8261</v>
      </c>
    </row>
    <row r="4592" spans="1:4" ht="15" customHeight="1" x14ac:dyDescent="0.25">
      <c r="A4592" s="1" t="s">
        <v>4299</v>
      </c>
      <c r="B4592" s="1" t="s">
        <v>12392</v>
      </c>
      <c r="C4592">
        <v>8261</v>
      </c>
      <c r="D4592">
        <f t="shared" si="71"/>
        <v>8261</v>
      </c>
    </row>
    <row r="4593" spans="1:4" ht="15" customHeight="1" x14ac:dyDescent="0.25">
      <c r="A4593" s="1" t="s">
        <v>4298</v>
      </c>
      <c r="B4593" s="1" t="s">
        <v>12391</v>
      </c>
      <c r="C4593">
        <v>10921</v>
      </c>
      <c r="D4593">
        <f t="shared" si="71"/>
        <v>10921</v>
      </c>
    </row>
    <row r="4594" spans="1:4" ht="15" customHeight="1" x14ac:dyDescent="0.25">
      <c r="A4594" s="1" t="s">
        <v>4297</v>
      </c>
      <c r="B4594" s="1" t="s">
        <v>12390</v>
      </c>
      <c r="C4594">
        <v>10921</v>
      </c>
      <c r="D4594">
        <f t="shared" si="71"/>
        <v>10921</v>
      </c>
    </row>
    <row r="4595" spans="1:4" ht="15" customHeight="1" x14ac:dyDescent="0.25">
      <c r="A4595" s="1" t="s">
        <v>4180</v>
      </c>
      <c r="B4595" s="1" t="s">
        <v>12389</v>
      </c>
      <c r="C4595">
        <v>10430</v>
      </c>
      <c r="D4595">
        <f t="shared" si="71"/>
        <v>10430</v>
      </c>
    </row>
    <row r="4596" spans="1:4" ht="15" customHeight="1" x14ac:dyDescent="0.25">
      <c r="A4596" s="1" t="s">
        <v>4179</v>
      </c>
      <c r="B4596" s="1" t="s">
        <v>12388</v>
      </c>
      <c r="C4596">
        <v>10430</v>
      </c>
      <c r="D4596">
        <f t="shared" si="71"/>
        <v>10430</v>
      </c>
    </row>
    <row r="4597" spans="1:4" ht="15" customHeight="1" x14ac:dyDescent="0.25">
      <c r="A4597" s="1" t="s">
        <v>4178</v>
      </c>
      <c r="B4597" s="1" t="s">
        <v>12387</v>
      </c>
      <c r="C4597">
        <v>10430</v>
      </c>
      <c r="D4597">
        <f t="shared" si="71"/>
        <v>10430</v>
      </c>
    </row>
    <row r="4598" spans="1:4" ht="15" customHeight="1" x14ac:dyDescent="0.25">
      <c r="A4598" s="1" t="s">
        <v>4177</v>
      </c>
      <c r="B4598" s="1" t="s">
        <v>12386</v>
      </c>
      <c r="C4598">
        <v>10430</v>
      </c>
      <c r="D4598">
        <f t="shared" si="71"/>
        <v>10430</v>
      </c>
    </row>
    <row r="4599" spans="1:4" ht="15" customHeight="1" x14ac:dyDescent="0.25">
      <c r="A4599" s="1" t="s">
        <v>4176</v>
      </c>
      <c r="B4599" s="1" t="s">
        <v>12385</v>
      </c>
      <c r="C4599">
        <v>10430</v>
      </c>
      <c r="D4599">
        <f t="shared" si="71"/>
        <v>10430</v>
      </c>
    </row>
    <row r="4600" spans="1:4" ht="15" customHeight="1" x14ac:dyDescent="0.25">
      <c r="A4600" s="1" t="s">
        <v>4175</v>
      </c>
      <c r="B4600" s="1" t="s">
        <v>12384</v>
      </c>
      <c r="C4600">
        <v>10430</v>
      </c>
      <c r="D4600">
        <f t="shared" si="71"/>
        <v>10430</v>
      </c>
    </row>
    <row r="4601" spans="1:4" ht="15" customHeight="1" x14ac:dyDescent="0.25">
      <c r="A4601" s="1" t="s">
        <v>3858</v>
      </c>
      <c r="B4601" s="1" t="s">
        <v>12383</v>
      </c>
      <c r="C4601">
        <v>18482</v>
      </c>
      <c r="D4601">
        <f t="shared" si="71"/>
        <v>18482</v>
      </c>
    </row>
    <row r="4602" spans="1:4" ht="15" customHeight="1" x14ac:dyDescent="0.25">
      <c r="A4602" s="1" t="s">
        <v>3857</v>
      </c>
      <c r="B4602" s="1" t="s">
        <v>12382</v>
      </c>
      <c r="C4602">
        <v>18482</v>
      </c>
      <c r="D4602">
        <f t="shared" si="71"/>
        <v>18482</v>
      </c>
    </row>
    <row r="4603" spans="1:4" ht="15" customHeight="1" x14ac:dyDescent="0.25">
      <c r="A4603" s="1" t="s">
        <v>3856</v>
      </c>
      <c r="B4603" s="1" t="s">
        <v>12381</v>
      </c>
      <c r="C4603">
        <v>18482</v>
      </c>
      <c r="D4603">
        <f t="shared" si="71"/>
        <v>18482</v>
      </c>
    </row>
    <row r="4604" spans="1:4" ht="15" customHeight="1" x14ac:dyDescent="0.25">
      <c r="A4604" s="1" t="s">
        <v>3855</v>
      </c>
      <c r="B4604" s="1" t="s">
        <v>12380</v>
      </c>
      <c r="C4604">
        <v>18482</v>
      </c>
      <c r="D4604">
        <f t="shared" si="71"/>
        <v>18482</v>
      </c>
    </row>
    <row r="4605" spans="1:4" ht="15" customHeight="1" x14ac:dyDescent="0.25">
      <c r="A4605" s="1" t="s">
        <v>3854</v>
      </c>
      <c r="B4605" s="1" t="s">
        <v>12379</v>
      </c>
      <c r="C4605">
        <v>18482</v>
      </c>
      <c r="D4605">
        <f t="shared" si="71"/>
        <v>18482</v>
      </c>
    </row>
    <row r="4606" spans="1:4" ht="15" customHeight="1" x14ac:dyDescent="0.25">
      <c r="A4606" s="1" t="s">
        <v>4160</v>
      </c>
      <c r="B4606" s="1" t="s">
        <v>12364</v>
      </c>
      <c r="C4606">
        <v>543</v>
      </c>
      <c r="D4606">
        <f t="shared" si="71"/>
        <v>543</v>
      </c>
    </row>
    <row r="4607" spans="1:4" ht="15" customHeight="1" x14ac:dyDescent="0.25">
      <c r="A4607" s="1" t="s">
        <v>4159</v>
      </c>
      <c r="B4607" s="1" t="s">
        <v>12363</v>
      </c>
      <c r="C4607">
        <v>543</v>
      </c>
      <c r="D4607">
        <f t="shared" si="71"/>
        <v>543</v>
      </c>
    </row>
    <row r="4608" spans="1:4" ht="15" customHeight="1" x14ac:dyDescent="0.25">
      <c r="A4608" s="1" t="s">
        <v>4158</v>
      </c>
      <c r="B4608" s="1" t="s">
        <v>12362</v>
      </c>
      <c r="C4608">
        <v>543</v>
      </c>
      <c r="D4608">
        <f t="shared" si="71"/>
        <v>543</v>
      </c>
    </row>
    <row r="4609" spans="1:4" ht="15" customHeight="1" x14ac:dyDescent="0.25">
      <c r="A4609" s="1" t="s">
        <v>4157</v>
      </c>
      <c r="B4609" s="1" t="s">
        <v>12361</v>
      </c>
      <c r="C4609">
        <v>543</v>
      </c>
      <c r="D4609">
        <f t="shared" si="71"/>
        <v>543</v>
      </c>
    </row>
    <row r="4610" spans="1:4" ht="15" customHeight="1" x14ac:dyDescent="0.25">
      <c r="A4610" s="1" t="s">
        <v>4156</v>
      </c>
      <c r="B4610" s="1" t="s">
        <v>12360</v>
      </c>
      <c r="C4610">
        <v>543</v>
      </c>
      <c r="D4610">
        <f t="shared" si="71"/>
        <v>543</v>
      </c>
    </row>
    <row r="4611" spans="1:4" ht="15" customHeight="1" x14ac:dyDescent="0.25">
      <c r="A4611" s="1" t="s">
        <v>4155</v>
      </c>
      <c r="B4611" s="1" t="s">
        <v>12359</v>
      </c>
      <c r="C4611">
        <v>470</v>
      </c>
      <c r="D4611">
        <f t="shared" si="71"/>
        <v>470</v>
      </c>
    </row>
    <row r="4612" spans="1:4" ht="15" customHeight="1" x14ac:dyDescent="0.25">
      <c r="A4612" s="1" t="s">
        <v>4154</v>
      </c>
      <c r="B4612" s="1" t="s">
        <v>12358</v>
      </c>
      <c r="C4612">
        <v>443</v>
      </c>
      <c r="D4612">
        <f t="shared" si="71"/>
        <v>443</v>
      </c>
    </row>
    <row r="4613" spans="1:4" ht="15" customHeight="1" x14ac:dyDescent="0.25">
      <c r="A4613" s="1" t="s">
        <v>4153</v>
      </c>
      <c r="B4613" s="1" t="s">
        <v>12357</v>
      </c>
      <c r="C4613">
        <v>443</v>
      </c>
      <c r="D4613">
        <f t="shared" si="71"/>
        <v>443</v>
      </c>
    </row>
    <row r="4614" spans="1:4" ht="15" customHeight="1" x14ac:dyDescent="0.25">
      <c r="A4614" s="1" t="s">
        <v>4152</v>
      </c>
      <c r="B4614" s="1" t="s">
        <v>12356</v>
      </c>
      <c r="C4614">
        <v>443</v>
      </c>
      <c r="D4614">
        <f t="shared" si="71"/>
        <v>443</v>
      </c>
    </row>
    <row r="4615" spans="1:4" ht="15" customHeight="1" x14ac:dyDescent="0.25">
      <c r="A4615" s="1" t="s">
        <v>4151</v>
      </c>
      <c r="B4615" s="1" t="s">
        <v>12355</v>
      </c>
      <c r="C4615">
        <v>452</v>
      </c>
      <c r="D4615">
        <f t="shared" ref="D4615:D4678" si="72">ROUND(C4615*(1-$B$3),0)</f>
        <v>452</v>
      </c>
    </row>
    <row r="4616" spans="1:4" ht="15" customHeight="1" x14ac:dyDescent="0.25">
      <c r="A4616" s="1" t="s">
        <v>4150</v>
      </c>
      <c r="B4616" s="1" t="s">
        <v>12354</v>
      </c>
      <c r="C4616">
        <v>466</v>
      </c>
      <c r="D4616">
        <f t="shared" si="72"/>
        <v>466</v>
      </c>
    </row>
    <row r="4617" spans="1:4" ht="15" customHeight="1" x14ac:dyDescent="0.25">
      <c r="A4617" s="1" t="s">
        <v>4149</v>
      </c>
      <c r="B4617" s="1" t="s">
        <v>12353</v>
      </c>
      <c r="C4617">
        <v>466</v>
      </c>
      <c r="D4617">
        <f t="shared" si="72"/>
        <v>466</v>
      </c>
    </row>
    <row r="4618" spans="1:4" ht="15" customHeight="1" x14ac:dyDescent="0.25">
      <c r="A4618" s="1" t="s">
        <v>4148</v>
      </c>
      <c r="B4618" s="1" t="s">
        <v>12352</v>
      </c>
      <c r="C4618">
        <v>551</v>
      </c>
      <c r="D4618">
        <f t="shared" si="72"/>
        <v>551</v>
      </c>
    </row>
    <row r="4619" spans="1:4" ht="15" customHeight="1" x14ac:dyDescent="0.25">
      <c r="A4619" s="1" t="s">
        <v>4147</v>
      </c>
      <c r="B4619" s="1" t="s">
        <v>12351</v>
      </c>
      <c r="C4619">
        <v>551</v>
      </c>
      <c r="D4619">
        <f t="shared" si="72"/>
        <v>551</v>
      </c>
    </row>
    <row r="4620" spans="1:4" ht="15" customHeight="1" x14ac:dyDescent="0.25">
      <c r="A4620" s="1" t="s">
        <v>4146</v>
      </c>
      <c r="B4620" s="1" t="s">
        <v>12350</v>
      </c>
      <c r="C4620">
        <v>811</v>
      </c>
      <c r="D4620">
        <f t="shared" si="72"/>
        <v>811</v>
      </c>
    </row>
    <row r="4621" spans="1:4" ht="15" customHeight="1" x14ac:dyDescent="0.25">
      <c r="A4621" s="1" t="s">
        <v>4145</v>
      </c>
      <c r="B4621" s="1" t="s">
        <v>12349</v>
      </c>
      <c r="C4621">
        <v>811</v>
      </c>
      <c r="D4621">
        <f t="shared" si="72"/>
        <v>811</v>
      </c>
    </row>
    <row r="4622" spans="1:4" ht="15" customHeight="1" x14ac:dyDescent="0.25">
      <c r="A4622" s="1" t="s">
        <v>4144</v>
      </c>
      <c r="B4622" s="1" t="s">
        <v>12348</v>
      </c>
      <c r="C4622">
        <v>831</v>
      </c>
      <c r="D4622">
        <f t="shared" si="72"/>
        <v>831</v>
      </c>
    </row>
    <row r="4623" spans="1:4" ht="15" customHeight="1" x14ac:dyDescent="0.25">
      <c r="A4623" s="1" t="s">
        <v>4143</v>
      </c>
      <c r="B4623" s="1" t="s">
        <v>12347</v>
      </c>
      <c r="C4623">
        <v>831</v>
      </c>
      <c r="D4623">
        <f t="shared" si="72"/>
        <v>831</v>
      </c>
    </row>
    <row r="4624" spans="1:4" ht="15" customHeight="1" x14ac:dyDescent="0.25">
      <c r="A4624" s="1" t="s">
        <v>4142</v>
      </c>
      <c r="B4624" s="1" t="s">
        <v>12346</v>
      </c>
      <c r="C4624">
        <v>831</v>
      </c>
      <c r="D4624">
        <f t="shared" si="72"/>
        <v>831</v>
      </c>
    </row>
    <row r="4625" spans="1:4" ht="15" customHeight="1" x14ac:dyDescent="0.25">
      <c r="A4625" s="1" t="s">
        <v>4141</v>
      </c>
      <c r="B4625" s="1" t="s">
        <v>12345</v>
      </c>
      <c r="C4625">
        <v>831</v>
      </c>
      <c r="D4625">
        <f t="shared" si="72"/>
        <v>831</v>
      </c>
    </row>
    <row r="4626" spans="1:4" ht="15" customHeight="1" x14ac:dyDescent="0.25">
      <c r="A4626" s="1" t="s">
        <v>4140</v>
      </c>
      <c r="B4626" s="1" t="s">
        <v>12344</v>
      </c>
      <c r="C4626">
        <v>828</v>
      </c>
      <c r="D4626">
        <f t="shared" si="72"/>
        <v>828</v>
      </c>
    </row>
    <row r="4627" spans="1:4" ht="15" customHeight="1" x14ac:dyDescent="0.25">
      <c r="A4627" s="1" t="s">
        <v>4139</v>
      </c>
      <c r="B4627" s="1" t="s">
        <v>12343</v>
      </c>
      <c r="C4627">
        <v>828</v>
      </c>
      <c r="D4627">
        <f t="shared" si="72"/>
        <v>828</v>
      </c>
    </row>
    <row r="4628" spans="1:4" ht="15" customHeight="1" x14ac:dyDescent="0.25">
      <c r="A4628" s="1" t="s">
        <v>4138</v>
      </c>
      <c r="B4628" s="1" t="s">
        <v>12342</v>
      </c>
      <c r="C4628">
        <v>828</v>
      </c>
      <c r="D4628">
        <f t="shared" si="72"/>
        <v>828</v>
      </c>
    </row>
    <row r="4629" spans="1:4" ht="15" customHeight="1" x14ac:dyDescent="0.25">
      <c r="A4629" s="1" t="s">
        <v>4137</v>
      </c>
      <c r="B4629" s="1" t="s">
        <v>12341</v>
      </c>
      <c r="C4629">
        <v>828</v>
      </c>
      <c r="D4629">
        <f t="shared" si="72"/>
        <v>828</v>
      </c>
    </row>
    <row r="4630" spans="1:4" ht="15" customHeight="1" x14ac:dyDescent="0.25">
      <c r="A4630" s="1" t="s">
        <v>4136</v>
      </c>
      <c r="B4630" s="1" t="s">
        <v>12340</v>
      </c>
      <c r="C4630">
        <v>828</v>
      </c>
      <c r="D4630">
        <f t="shared" si="72"/>
        <v>828</v>
      </c>
    </row>
    <row r="4631" spans="1:4" ht="15" customHeight="1" x14ac:dyDescent="0.25">
      <c r="A4631" s="1" t="s">
        <v>4135</v>
      </c>
      <c r="B4631" s="1" t="s">
        <v>12339</v>
      </c>
      <c r="C4631">
        <v>828</v>
      </c>
      <c r="D4631">
        <f t="shared" si="72"/>
        <v>828</v>
      </c>
    </row>
    <row r="4632" spans="1:4" ht="15" customHeight="1" x14ac:dyDescent="0.25">
      <c r="A4632" s="1" t="s">
        <v>4134</v>
      </c>
      <c r="B4632" s="1" t="s">
        <v>12338</v>
      </c>
      <c r="C4632">
        <v>828</v>
      </c>
      <c r="D4632">
        <f t="shared" si="72"/>
        <v>828</v>
      </c>
    </row>
    <row r="4633" spans="1:4" ht="15" customHeight="1" x14ac:dyDescent="0.25">
      <c r="A4633" s="1" t="s">
        <v>4133</v>
      </c>
      <c r="B4633" s="1" t="s">
        <v>12337</v>
      </c>
      <c r="C4633">
        <v>828</v>
      </c>
      <c r="D4633">
        <f t="shared" si="72"/>
        <v>828</v>
      </c>
    </row>
    <row r="4634" spans="1:4" ht="15" customHeight="1" x14ac:dyDescent="0.25">
      <c r="A4634" s="1" t="s">
        <v>4132</v>
      </c>
      <c r="B4634" s="1" t="s">
        <v>12336</v>
      </c>
      <c r="C4634">
        <v>828</v>
      </c>
      <c r="D4634">
        <f t="shared" si="72"/>
        <v>828</v>
      </c>
    </row>
    <row r="4635" spans="1:4" ht="15" customHeight="1" x14ac:dyDescent="0.25">
      <c r="A4635" s="1" t="s">
        <v>4131</v>
      </c>
      <c r="B4635" s="1" t="s">
        <v>12335</v>
      </c>
      <c r="C4635">
        <v>828</v>
      </c>
      <c r="D4635">
        <f t="shared" si="72"/>
        <v>828</v>
      </c>
    </row>
    <row r="4636" spans="1:4" ht="15" customHeight="1" x14ac:dyDescent="0.25">
      <c r="A4636" s="1" t="s">
        <v>4130</v>
      </c>
      <c r="B4636" s="1" t="s">
        <v>12334</v>
      </c>
      <c r="C4636">
        <v>828</v>
      </c>
      <c r="D4636">
        <f t="shared" si="72"/>
        <v>828</v>
      </c>
    </row>
    <row r="4637" spans="1:4" ht="15" customHeight="1" x14ac:dyDescent="0.25">
      <c r="A4637" s="1" t="s">
        <v>4129</v>
      </c>
      <c r="B4637" s="1" t="s">
        <v>12333</v>
      </c>
      <c r="C4637">
        <v>828</v>
      </c>
      <c r="D4637">
        <f t="shared" si="72"/>
        <v>828</v>
      </c>
    </row>
    <row r="4638" spans="1:4" ht="15" customHeight="1" x14ac:dyDescent="0.25">
      <c r="A4638" s="1" t="s">
        <v>4128</v>
      </c>
      <c r="B4638" s="1" t="s">
        <v>12332</v>
      </c>
      <c r="C4638">
        <v>859</v>
      </c>
      <c r="D4638">
        <f t="shared" si="72"/>
        <v>859</v>
      </c>
    </row>
    <row r="4639" spans="1:4" ht="15" customHeight="1" x14ac:dyDescent="0.25">
      <c r="A4639" s="1" t="s">
        <v>4127</v>
      </c>
      <c r="B4639" s="1" t="s">
        <v>12331</v>
      </c>
      <c r="C4639">
        <v>859</v>
      </c>
      <c r="D4639">
        <f t="shared" si="72"/>
        <v>859</v>
      </c>
    </row>
    <row r="4640" spans="1:4" ht="15" customHeight="1" x14ac:dyDescent="0.25">
      <c r="A4640" s="1" t="s">
        <v>4126</v>
      </c>
      <c r="B4640" s="1" t="s">
        <v>12330</v>
      </c>
      <c r="C4640">
        <v>859</v>
      </c>
      <c r="D4640">
        <f t="shared" si="72"/>
        <v>859</v>
      </c>
    </row>
    <row r="4641" spans="1:4" ht="15" customHeight="1" x14ac:dyDescent="0.25">
      <c r="A4641" s="1" t="s">
        <v>4125</v>
      </c>
      <c r="B4641" s="1" t="s">
        <v>12329</v>
      </c>
      <c r="C4641">
        <v>859</v>
      </c>
      <c r="D4641">
        <f t="shared" si="72"/>
        <v>859</v>
      </c>
    </row>
    <row r="4642" spans="1:4" ht="15" customHeight="1" x14ac:dyDescent="0.25">
      <c r="A4642" s="1" t="s">
        <v>4124</v>
      </c>
      <c r="B4642" s="1" t="s">
        <v>12328</v>
      </c>
      <c r="C4642">
        <v>859</v>
      </c>
      <c r="D4642">
        <f t="shared" si="72"/>
        <v>859</v>
      </c>
    </row>
    <row r="4643" spans="1:4" ht="15" customHeight="1" x14ac:dyDescent="0.25">
      <c r="A4643" s="1" t="s">
        <v>4123</v>
      </c>
      <c r="B4643" s="1" t="s">
        <v>12327</v>
      </c>
      <c r="C4643">
        <v>884</v>
      </c>
      <c r="D4643">
        <f t="shared" si="72"/>
        <v>884</v>
      </c>
    </row>
    <row r="4644" spans="1:4" ht="15" customHeight="1" x14ac:dyDescent="0.25">
      <c r="A4644" s="1" t="s">
        <v>4122</v>
      </c>
      <c r="B4644" s="1" t="s">
        <v>12326</v>
      </c>
      <c r="C4644">
        <v>911</v>
      </c>
      <c r="D4644">
        <f t="shared" si="72"/>
        <v>911</v>
      </c>
    </row>
    <row r="4645" spans="1:4" ht="15" customHeight="1" x14ac:dyDescent="0.25">
      <c r="A4645" s="1" t="s">
        <v>4121</v>
      </c>
      <c r="B4645" s="1" t="s">
        <v>12325</v>
      </c>
      <c r="C4645">
        <v>911</v>
      </c>
      <c r="D4645">
        <f t="shared" si="72"/>
        <v>911</v>
      </c>
    </row>
    <row r="4646" spans="1:4" ht="15" customHeight="1" x14ac:dyDescent="0.25">
      <c r="A4646" s="1" t="s">
        <v>4120</v>
      </c>
      <c r="B4646" s="1" t="s">
        <v>12324</v>
      </c>
      <c r="C4646">
        <v>933</v>
      </c>
      <c r="D4646">
        <f t="shared" si="72"/>
        <v>933</v>
      </c>
    </row>
    <row r="4647" spans="1:4" ht="15" customHeight="1" x14ac:dyDescent="0.25">
      <c r="A4647" s="1" t="s">
        <v>4119</v>
      </c>
      <c r="B4647" s="1" t="s">
        <v>12323</v>
      </c>
      <c r="C4647">
        <v>933</v>
      </c>
      <c r="D4647">
        <f t="shared" si="72"/>
        <v>933</v>
      </c>
    </row>
    <row r="4648" spans="1:4" ht="15" customHeight="1" x14ac:dyDescent="0.25">
      <c r="A4648" s="1" t="s">
        <v>4118</v>
      </c>
      <c r="B4648" s="1" t="s">
        <v>12322</v>
      </c>
      <c r="C4648">
        <v>933</v>
      </c>
      <c r="D4648">
        <f t="shared" si="72"/>
        <v>933</v>
      </c>
    </row>
    <row r="4649" spans="1:4" ht="15" customHeight="1" x14ac:dyDescent="0.25">
      <c r="A4649" s="1" t="s">
        <v>4117</v>
      </c>
      <c r="B4649" s="1" t="s">
        <v>12321</v>
      </c>
      <c r="C4649">
        <v>1086</v>
      </c>
      <c r="D4649">
        <f t="shared" si="72"/>
        <v>1086</v>
      </c>
    </row>
    <row r="4650" spans="1:4" ht="15" customHeight="1" x14ac:dyDescent="0.25">
      <c r="A4650" s="1" t="s">
        <v>4116</v>
      </c>
      <c r="B4650" s="1" t="s">
        <v>12320</v>
      </c>
      <c r="C4650">
        <v>1086</v>
      </c>
      <c r="D4650">
        <f t="shared" si="72"/>
        <v>1086</v>
      </c>
    </row>
    <row r="4651" spans="1:4" ht="15" customHeight="1" x14ac:dyDescent="0.25">
      <c r="A4651" s="1" t="s">
        <v>4115</v>
      </c>
      <c r="B4651" s="1" t="s">
        <v>12319</v>
      </c>
      <c r="C4651">
        <v>1086</v>
      </c>
      <c r="D4651">
        <f t="shared" si="72"/>
        <v>1086</v>
      </c>
    </row>
    <row r="4652" spans="1:4" ht="15" customHeight="1" x14ac:dyDescent="0.25">
      <c r="A4652" s="1" t="s">
        <v>4114</v>
      </c>
      <c r="B4652" s="1" t="s">
        <v>12318</v>
      </c>
      <c r="C4652">
        <v>1155</v>
      </c>
      <c r="D4652">
        <f t="shared" si="72"/>
        <v>1155</v>
      </c>
    </row>
    <row r="4653" spans="1:4" ht="15" customHeight="1" x14ac:dyDescent="0.25">
      <c r="A4653" s="1" t="s">
        <v>4113</v>
      </c>
      <c r="B4653" s="1" t="s">
        <v>12317</v>
      </c>
      <c r="C4653">
        <v>1302</v>
      </c>
      <c r="D4653">
        <f t="shared" si="72"/>
        <v>1302</v>
      </c>
    </row>
    <row r="4654" spans="1:4" ht="15" customHeight="1" x14ac:dyDescent="0.25">
      <c r="A4654" s="1" t="s">
        <v>4112</v>
      </c>
      <c r="B4654" s="1" t="s">
        <v>12316</v>
      </c>
      <c r="C4654">
        <v>1340</v>
      </c>
      <c r="D4654">
        <f t="shared" si="72"/>
        <v>1340</v>
      </c>
    </row>
    <row r="4655" spans="1:4" ht="15" customHeight="1" x14ac:dyDescent="0.25">
      <c r="A4655" s="1" t="s">
        <v>4111</v>
      </c>
      <c r="B4655" s="1" t="s">
        <v>12315</v>
      </c>
      <c r="C4655">
        <v>1380</v>
      </c>
      <c r="D4655">
        <f t="shared" si="72"/>
        <v>1380</v>
      </c>
    </row>
    <row r="4656" spans="1:4" ht="15" customHeight="1" x14ac:dyDescent="0.25">
      <c r="A4656" s="1" t="s">
        <v>4110</v>
      </c>
      <c r="B4656" s="1" t="s">
        <v>12314</v>
      </c>
      <c r="C4656">
        <v>1380</v>
      </c>
      <c r="D4656">
        <f t="shared" si="72"/>
        <v>1380</v>
      </c>
    </row>
    <row r="4657" spans="1:4" ht="15" customHeight="1" x14ac:dyDescent="0.25">
      <c r="A4657" s="1" t="s">
        <v>4109</v>
      </c>
      <c r="B4657" s="1" t="s">
        <v>12313</v>
      </c>
      <c r="C4657">
        <v>1380</v>
      </c>
      <c r="D4657">
        <f t="shared" si="72"/>
        <v>1380</v>
      </c>
    </row>
    <row r="4658" spans="1:4" ht="15" customHeight="1" x14ac:dyDescent="0.25">
      <c r="A4658" s="1" t="s">
        <v>4108</v>
      </c>
      <c r="B4658" s="1" t="s">
        <v>12312</v>
      </c>
      <c r="C4658">
        <v>1380</v>
      </c>
      <c r="D4658">
        <f t="shared" si="72"/>
        <v>1380</v>
      </c>
    </row>
    <row r="4659" spans="1:4" ht="15" customHeight="1" x14ac:dyDescent="0.25">
      <c r="A4659" s="1" t="s">
        <v>4107</v>
      </c>
      <c r="B4659" s="1" t="s">
        <v>12311</v>
      </c>
      <c r="C4659">
        <v>1380</v>
      </c>
      <c r="D4659">
        <f t="shared" si="72"/>
        <v>1380</v>
      </c>
    </row>
    <row r="4660" spans="1:4" ht="15" customHeight="1" x14ac:dyDescent="0.25">
      <c r="A4660" s="1" t="s">
        <v>4106</v>
      </c>
      <c r="B4660" s="1" t="s">
        <v>12310</v>
      </c>
      <c r="C4660">
        <v>1380</v>
      </c>
      <c r="D4660">
        <f t="shared" si="72"/>
        <v>1380</v>
      </c>
    </row>
    <row r="4661" spans="1:4" ht="15" customHeight="1" x14ac:dyDescent="0.25">
      <c r="A4661" s="1" t="s">
        <v>4105</v>
      </c>
      <c r="B4661" s="1" t="s">
        <v>12309</v>
      </c>
      <c r="C4661">
        <v>1380</v>
      </c>
      <c r="D4661">
        <f t="shared" si="72"/>
        <v>1380</v>
      </c>
    </row>
    <row r="4662" spans="1:4" ht="15" customHeight="1" x14ac:dyDescent="0.25">
      <c r="A4662" s="1" t="s">
        <v>4104</v>
      </c>
      <c r="B4662" s="1" t="s">
        <v>12308</v>
      </c>
      <c r="C4662">
        <v>1380</v>
      </c>
      <c r="D4662">
        <f t="shared" si="72"/>
        <v>1380</v>
      </c>
    </row>
    <row r="4663" spans="1:4" ht="15" customHeight="1" x14ac:dyDescent="0.25">
      <c r="A4663" s="1" t="s">
        <v>4103</v>
      </c>
      <c r="B4663" s="1" t="s">
        <v>12307</v>
      </c>
      <c r="C4663">
        <v>1380</v>
      </c>
      <c r="D4663">
        <f t="shared" si="72"/>
        <v>1380</v>
      </c>
    </row>
    <row r="4664" spans="1:4" ht="15" customHeight="1" x14ac:dyDescent="0.25">
      <c r="A4664" s="1" t="s">
        <v>4102</v>
      </c>
      <c r="B4664" s="1" t="s">
        <v>12306</v>
      </c>
      <c r="C4664">
        <v>1655</v>
      </c>
      <c r="D4664">
        <f t="shared" si="72"/>
        <v>1655</v>
      </c>
    </row>
    <row r="4665" spans="1:4" ht="15" customHeight="1" x14ac:dyDescent="0.25">
      <c r="A4665" s="1" t="s">
        <v>4101</v>
      </c>
      <c r="B4665" s="1" t="s">
        <v>12305</v>
      </c>
      <c r="C4665">
        <v>1655</v>
      </c>
      <c r="D4665">
        <f t="shared" si="72"/>
        <v>1655</v>
      </c>
    </row>
    <row r="4666" spans="1:4" ht="15" customHeight="1" x14ac:dyDescent="0.25">
      <c r="A4666" s="1" t="s">
        <v>4100</v>
      </c>
      <c r="B4666" s="1" t="s">
        <v>12304</v>
      </c>
      <c r="C4666">
        <v>1655</v>
      </c>
      <c r="D4666">
        <f t="shared" si="72"/>
        <v>1655</v>
      </c>
    </row>
    <row r="4667" spans="1:4" ht="15" customHeight="1" x14ac:dyDescent="0.25">
      <c r="A4667" s="1" t="s">
        <v>4099</v>
      </c>
      <c r="B4667" s="1" t="s">
        <v>12303</v>
      </c>
      <c r="C4667">
        <v>1655</v>
      </c>
      <c r="D4667">
        <f t="shared" si="72"/>
        <v>1655</v>
      </c>
    </row>
    <row r="4668" spans="1:4" ht="15" customHeight="1" x14ac:dyDescent="0.25">
      <c r="A4668" s="1" t="s">
        <v>4098</v>
      </c>
      <c r="B4668" s="1" t="s">
        <v>12302</v>
      </c>
      <c r="C4668">
        <v>1702</v>
      </c>
      <c r="D4668">
        <f t="shared" si="72"/>
        <v>1702</v>
      </c>
    </row>
    <row r="4669" spans="1:4" ht="15" customHeight="1" x14ac:dyDescent="0.25">
      <c r="A4669" s="1" t="s">
        <v>4097</v>
      </c>
      <c r="B4669" s="1" t="s">
        <v>12301</v>
      </c>
      <c r="C4669">
        <v>1702</v>
      </c>
      <c r="D4669">
        <f t="shared" si="72"/>
        <v>1702</v>
      </c>
    </row>
    <row r="4670" spans="1:4" ht="15" customHeight="1" x14ac:dyDescent="0.25">
      <c r="A4670" s="1" t="s">
        <v>4096</v>
      </c>
      <c r="B4670" s="1" t="s">
        <v>12300</v>
      </c>
      <c r="C4670">
        <v>1702</v>
      </c>
      <c r="D4670">
        <f t="shared" si="72"/>
        <v>1702</v>
      </c>
    </row>
    <row r="4671" spans="1:4" ht="15" customHeight="1" x14ac:dyDescent="0.25">
      <c r="A4671" s="1" t="s">
        <v>4095</v>
      </c>
      <c r="B4671" s="1" t="s">
        <v>12299</v>
      </c>
      <c r="C4671">
        <v>1702</v>
      </c>
      <c r="D4671">
        <f t="shared" si="72"/>
        <v>1702</v>
      </c>
    </row>
    <row r="4672" spans="1:4" ht="15" customHeight="1" x14ac:dyDescent="0.25">
      <c r="A4672" s="1" t="s">
        <v>4094</v>
      </c>
      <c r="B4672" s="1" t="s">
        <v>12298</v>
      </c>
      <c r="C4672">
        <v>1702</v>
      </c>
      <c r="D4672">
        <f t="shared" si="72"/>
        <v>1702</v>
      </c>
    </row>
    <row r="4673" spans="1:4" ht="15" customHeight="1" x14ac:dyDescent="0.25">
      <c r="A4673" s="1" t="s">
        <v>4093</v>
      </c>
      <c r="B4673" s="1" t="s">
        <v>12297</v>
      </c>
      <c r="C4673">
        <v>3226</v>
      </c>
      <c r="D4673">
        <f t="shared" si="72"/>
        <v>3226</v>
      </c>
    </row>
    <row r="4674" spans="1:4" ht="15" customHeight="1" x14ac:dyDescent="0.25">
      <c r="A4674" s="1" t="s">
        <v>4092</v>
      </c>
      <c r="B4674" s="1" t="s">
        <v>12296</v>
      </c>
      <c r="C4674">
        <v>3226</v>
      </c>
      <c r="D4674">
        <f t="shared" si="72"/>
        <v>3226</v>
      </c>
    </row>
    <row r="4675" spans="1:4" ht="15" customHeight="1" x14ac:dyDescent="0.25">
      <c r="A4675" s="1" t="s">
        <v>4091</v>
      </c>
      <c r="B4675" s="1" t="s">
        <v>12295</v>
      </c>
      <c r="C4675">
        <v>3226</v>
      </c>
      <c r="D4675">
        <f t="shared" si="72"/>
        <v>3226</v>
      </c>
    </row>
    <row r="4676" spans="1:4" ht="15" customHeight="1" x14ac:dyDescent="0.25">
      <c r="A4676" s="1" t="s">
        <v>4090</v>
      </c>
      <c r="B4676" s="1" t="s">
        <v>12294</v>
      </c>
      <c r="C4676">
        <v>3226</v>
      </c>
      <c r="D4676">
        <f t="shared" si="72"/>
        <v>3226</v>
      </c>
    </row>
    <row r="4677" spans="1:4" ht="15" customHeight="1" x14ac:dyDescent="0.25">
      <c r="A4677" s="1" t="s">
        <v>4089</v>
      </c>
      <c r="B4677" s="1" t="s">
        <v>12293</v>
      </c>
      <c r="C4677">
        <v>10430</v>
      </c>
      <c r="D4677">
        <f t="shared" si="72"/>
        <v>10430</v>
      </c>
    </row>
    <row r="4678" spans="1:4" ht="15" customHeight="1" x14ac:dyDescent="0.25">
      <c r="A4678" s="1" t="s">
        <v>4088</v>
      </c>
      <c r="B4678" s="1" t="s">
        <v>12292</v>
      </c>
      <c r="C4678">
        <v>10430</v>
      </c>
      <c r="D4678">
        <f t="shared" si="72"/>
        <v>10430</v>
      </c>
    </row>
    <row r="4679" spans="1:4" ht="15" customHeight="1" x14ac:dyDescent="0.25">
      <c r="A4679" s="1" t="s">
        <v>4087</v>
      </c>
      <c r="B4679" s="1" t="s">
        <v>12291</v>
      </c>
      <c r="C4679">
        <v>10430</v>
      </c>
      <c r="D4679">
        <f t="shared" ref="D4679:D4742" si="73">ROUND(C4679*(1-$B$3),0)</f>
        <v>10430</v>
      </c>
    </row>
    <row r="4680" spans="1:4" ht="15" customHeight="1" x14ac:dyDescent="0.25">
      <c r="A4680" s="1" t="s">
        <v>4086</v>
      </c>
      <c r="B4680" s="1" t="s">
        <v>12290</v>
      </c>
      <c r="C4680">
        <v>10430</v>
      </c>
      <c r="D4680">
        <f t="shared" si="73"/>
        <v>10430</v>
      </c>
    </row>
    <row r="4681" spans="1:4" ht="15" customHeight="1" x14ac:dyDescent="0.25">
      <c r="A4681" s="1" t="s">
        <v>4085</v>
      </c>
      <c r="B4681" s="1" t="s">
        <v>12289</v>
      </c>
      <c r="C4681">
        <v>10430</v>
      </c>
      <c r="D4681">
        <f t="shared" si="73"/>
        <v>10430</v>
      </c>
    </row>
    <row r="4682" spans="1:4" ht="15" customHeight="1" x14ac:dyDescent="0.25">
      <c r="A4682" s="1" t="s">
        <v>4084</v>
      </c>
      <c r="B4682" s="1" t="s">
        <v>12288</v>
      </c>
      <c r="C4682">
        <v>10430</v>
      </c>
      <c r="D4682">
        <f t="shared" si="73"/>
        <v>10430</v>
      </c>
    </row>
    <row r="4683" spans="1:4" ht="15" customHeight="1" x14ac:dyDescent="0.25">
      <c r="A4683" s="1" t="s">
        <v>4075</v>
      </c>
      <c r="B4683" s="1" t="s">
        <v>12287</v>
      </c>
      <c r="C4683">
        <v>690</v>
      </c>
      <c r="D4683">
        <f t="shared" si="73"/>
        <v>690</v>
      </c>
    </row>
    <row r="4684" spans="1:4" ht="15" customHeight="1" x14ac:dyDescent="0.25">
      <c r="A4684" s="1" t="s">
        <v>4074</v>
      </c>
      <c r="B4684" s="1" t="s">
        <v>12286</v>
      </c>
      <c r="C4684">
        <v>690</v>
      </c>
      <c r="D4684">
        <f t="shared" si="73"/>
        <v>690</v>
      </c>
    </row>
    <row r="4685" spans="1:4" ht="15" customHeight="1" x14ac:dyDescent="0.25">
      <c r="A4685" s="1" t="s">
        <v>4073</v>
      </c>
      <c r="B4685" s="1" t="s">
        <v>12285</v>
      </c>
      <c r="C4685">
        <v>690</v>
      </c>
      <c r="D4685">
        <f t="shared" si="73"/>
        <v>690</v>
      </c>
    </row>
    <row r="4686" spans="1:4" ht="15" customHeight="1" x14ac:dyDescent="0.25">
      <c r="A4686" s="1" t="s">
        <v>4072</v>
      </c>
      <c r="B4686" s="1" t="s">
        <v>12284</v>
      </c>
      <c r="C4686">
        <v>710</v>
      </c>
      <c r="D4686">
        <f t="shared" si="73"/>
        <v>710</v>
      </c>
    </row>
    <row r="4687" spans="1:4" ht="15" customHeight="1" x14ac:dyDescent="0.25">
      <c r="A4687" s="1" t="s">
        <v>4071</v>
      </c>
      <c r="B4687" s="1" t="s">
        <v>12283</v>
      </c>
      <c r="C4687">
        <v>731</v>
      </c>
      <c r="D4687">
        <f t="shared" si="73"/>
        <v>731</v>
      </c>
    </row>
    <row r="4688" spans="1:4" ht="15" customHeight="1" x14ac:dyDescent="0.25">
      <c r="A4688" s="1" t="s">
        <v>4070</v>
      </c>
      <c r="B4688" s="1" t="s">
        <v>12282</v>
      </c>
      <c r="C4688">
        <v>860</v>
      </c>
      <c r="D4688">
        <f t="shared" si="73"/>
        <v>860</v>
      </c>
    </row>
    <row r="4689" spans="1:4" ht="15" customHeight="1" x14ac:dyDescent="0.25">
      <c r="A4689" s="1" t="s">
        <v>4069</v>
      </c>
      <c r="B4689" s="1" t="s">
        <v>12281</v>
      </c>
      <c r="C4689">
        <v>881</v>
      </c>
      <c r="D4689">
        <f t="shared" si="73"/>
        <v>881</v>
      </c>
    </row>
    <row r="4690" spans="1:4" ht="15" customHeight="1" x14ac:dyDescent="0.25">
      <c r="A4690" s="1" t="s">
        <v>4068</v>
      </c>
      <c r="B4690" s="1" t="s">
        <v>12280</v>
      </c>
      <c r="C4690">
        <v>881</v>
      </c>
      <c r="D4690">
        <f t="shared" si="73"/>
        <v>881</v>
      </c>
    </row>
    <row r="4691" spans="1:4" ht="15" customHeight="1" x14ac:dyDescent="0.25">
      <c r="A4691" s="1" t="s">
        <v>4067</v>
      </c>
      <c r="B4691" s="1" t="s">
        <v>12279</v>
      </c>
      <c r="C4691">
        <v>881</v>
      </c>
      <c r="D4691">
        <f t="shared" si="73"/>
        <v>881</v>
      </c>
    </row>
    <row r="4692" spans="1:4" ht="15" customHeight="1" x14ac:dyDescent="0.25">
      <c r="A4692" s="1" t="s">
        <v>4066</v>
      </c>
      <c r="B4692" s="1" t="s">
        <v>12278</v>
      </c>
      <c r="C4692">
        <v>881</v>
      </c>
      <c r="D4692">
        <f t="shared" si="73"/>
        <v>881</v>
      </c>
    </row>
    <row r="4693" spans="1:4" ht="15" customHeight="1" x14ac:dyDescent="0.25">
      <c r="A4693" s="1" t="s">
        <v>4065</v>
      </c>
      <c r="B4693" s="1" t="s">
        <v>12277</v>
      </c>
      <c r="C4693">
        <v>833</v>
      </c>
      <c r="D4693">
        <f t="shared" si="73"/>
        <v>833</v>
      </c>
    </row>
    <row r="4694" spans="1:4" ht="15" customHeight="1" x14ac:dyDescent="0.25">
      <c r="A4694" s="1" t="s">
        <v>4064</v>
      </c>
      <c r="B4694" s="1" t="s">
        <v>12276</v>
      </c>
      <c r="C4694">
        <v>833</v>
      </c>
      <c r="D4694">
        <f t="shared" si="73"/>
        <v>833</v>
      </c>
    </row>
    <row r="4695" spans="1:4" ht="15" customHeight="1" x14ac:dyDescent="0.25">
      <c r="A4695" s="1" t="s">
        <v>4063</v>
      </c>
      <c r="B4695" s="1" t="s">
        <v>12275</v>
      </c>
      <c r="C4695">
        <v>833</v>
      </c>
      <c r="D4695">
        <f t="shared" si="73"/>
        <v>833</v>
      </c>
    </row>
    <row r="4696" spans="1:4" ht="15" customHeight="1" x14ac:dyDescent="0.25">
      <c r="A4696" s="1" t="s">
        <v>4062</v>
      </c>
      <c r="B4696" s="1" t="s">
        <v>12274</v>
      </c>
      <c r="C4696">
        <v>858</v>
      </c>
      <c r="D4696">
        <f t="shared" si="73"/>
        <v>858</v>
      </c>
    </row>
    <row r="4697" spans="1:4" ht="15" customHeight="1" x14ac:dyDescent="0.25">
      <c r="A4697" s="1" t="s">
        <v>4061</v>
      </c>
      <c r="B4697" s="1" t="s">
        <v>12273</v>
      </c>
      <c r="C4697">
        <v>883</v>
      </c>
      <c r="D4697">
        <f t="shared" si="73"/>
        <v>883</v>
      </c>
    </row>
    <row r="4698" spans="1:4" ht="15" customHeight="1" x14ac:dyDescent="0.25">
      <c r="A4698" s="1" t="s">
        <v>4060</v>
      </c>
      <c r="B4698" s="1" t="s">
        <v>12272</v>
      </c>
      <c r="C4698">
        <v>883</v>
      </c>
      <c r="D4698">
        <f t="shared" si="73"/>
        <v>883</v>
      </c>
    </row>
    <row r="4699" spans="1:4" ht="15" customHeight="1" x14ac:dyDescent="0.25">
      <c r="A4699" s="1" t="s">
        <v>4059</v>
      </c>
      <c r="B4699" s="1" t="s">
        <v>12271</v>
      </c>
      <c r="C4699">
        <v>905</v>
      </c>
      <c r="D4699">
        <f t="shared" si="73"/>
        <v>905</v>
      </c>
    </row>
    <row r="4700" spans="1:4" ht="15" customHeight="1" x14ac:dyDescent="0.25">
      <c r="A4700" s="1" t="s">
        <v>4058</v>
      </c>
      <c r="B4700" s="1" t="s">
        <v>12270</v>
      </c>
      <c r="C4700">
        <v>905</v>
      </c>
      <c r="D4700">
        <f t="shared" si="73"/>
        <v>905</v>
      </c>
    </row>
    <row r="4701" spans="1:4" ht="15" customHeight="1" x14ac:dyDescent="0.25">
      <c r="A4701" s="1" t="s">
        <v>4057</v>
      </c>
      <c r="B4701" s="1" t="s">
        <v>12269</v>
      </c>
      <c r="C4701">
        <v>905</v>
      </c>
      <c r="D4701">
        <f t="shared" si="73"/>
        <v>905</v>
      </c>
    </row>
    <row r="4702" spans="1:4" ht="15" customHeight="1" x14ac:dyDescent="0.25">
      <c r="A4702" s="1" t="s">
        <v>4056</v>
      </c>
      <c r="B4702" s="1" t="s">
        <v>12268</v>
      </c>
      <c r="C4702">
        <v>905</v>
      </c>
      <c r="D4702">
        <f t="shared" si="73"/>
        <v>905</v>
      </c>
    </row>
    <row r="4703" spans="1:4" ht="15" customHeight="1" x14ac:dyDescent="0.25">
      <c r="A4703" s="1" t="s">
        <v>4055</v>
      </c>
      <c r="B4703" s="1" t="s">
        <v>12267</v>
      </c>
      <c r="C4703">
        <v>1176</v>
      </c>
      <c r="D4703">
        <f t="shared" si="73"/>
        <v>1176</v>
      </c>
    </row>
    <row r="4704" spans="1:4" ht="15" customHeight="1" x14ac:dyDescent="0.25">
      <c r="A4704" s="1" t="s">
        <v>4054</v>
      </c>
      <c r="B4704" s="1" t="s">
        <v>12266</v>
      </c>
      <c r="C4704">
        <v>1176</v>
      </c>
      <c r="D4704">
        <f t="shared" si="73"/>
        <v>1176</v>
      </c>
    </row>
    <row r="4705" spans="1:4" ht="15" customHeight="1" x14ac:dyDescent="0.25">
      <c r="A4705" s="1" t="s">
        <v>4053</v>
      </c>
      <c r="B4705" s="1" t="s">
        <v>12265</v>
      </c>
      <c r="C4705">
        <v>2134</v>
      </c>
      <c r="D4705">
        <f t="shared" si="73"/>
        <v>2134</v>
      </c>
    </row>
    <row r="4706" spans="1:4" ht="15" customHeight="1" x14ac:dyDescent="0.25">
      <c r="A4706" s="1" t="s">
        <v>4052</v>
      </c>
      <c r="B4706" s="1" t="s">
        <v>12264</v>
      </c>
      <c r="C4706">
        <v>2137</v>
      </c>
      <c r="D4706">
        <f t="shared" si="73"/>
        <v>2137</v>
      </c>
    </row>
    <row r="4707" spans="1:4" ht="15" customHeight="1" x14ac:dyDescent="0.25">
      <c r="A4707" s="1" t="s">
        <v>4051</v>
      </c>
      <c r="B4707" s="1" t="s">
        <v>12263</v>
      </c>
      <c r="C4707">
        <v>2192</v>
      </c>
      <c r="D4707">
        <f t="shared" si="73"/>
        <v>2192</v>
      </c>
    </row>
    <row r="4708" spans="1:4" ht="15" customHeight="1" x14ac:dyDescent="0.25">
      <c r="A4708" s="1" t="s">
        <v>4050</v>
      </c>
      <c r="B4708" s="1" t="s">
        <v>12262</v>
      </c>
      <c r="C4708">
        <v>2207</v>
      </c>
      <c r="D4708">
        <f t="shared" si="73"/>
        <v>2207</v>
      </c>
    </row>
    <row r="4709" spans="1:4" ht="15" customHeight="1" x14ac:dyDescent="0.25">
      <c r="A4709" s="1" t="s">
        <v>4049</v>
      </c>
      <c r="B4709" s="1" t="s">
        <v>12261</v>
      </c>
      <c r="C4709">
        <v>2239</v>
      </c>
      <c r="D4709">
        <f t="shared" si="73"/>
        <v>2239</v>
      </c>
    </row>
    <row r="4710" spans="1:4" ht="15" customHeight="1" x14ac:dyDescent="0.25">
      <c r="A4710" s="1" t="s">
        <v>4048</v>
      </c>
      <c r="B4710" s="1" t="s">
        <v>12260</v>
      </c>
      <c r="C4710">
        <v>2606</v>
      </c>
      <c r="D4710">
        <f t="shared" si="73"/>
        <v>2606</v>
      </c>
    </row>
    <row r="4711" spans="1:4" ht="15" customHeight="1" x14ac:dyDescent="0.25">
      <c r="A4711" s="1" t="s">
        <v>4047</v>
      </c>
      <c r="B4711" s="1" t="s">
        <v>12259</v>
      </c>
      <c r="C4711">
        <v>2622</v>
      </c>
      <c r="D4711">
        <f t="shared" si="73"/>
        <v>2622</v>
      </c>
    </row>
    <row r="4712" spans="1:4" ht="15" customHeight="1" x14ac:dyDescent="0.25">
      <c r="A4712" s="1" t="s">
        <v>4046</v>
      </c>
      <c r="B4712" s="1" t="s">
        <v>17867</v>
      </c>
      <c r="C4712">
        <v>2702</v>
      </c>
      <c r="D4712">
        <f t="shared" si="73"/>
        <v>2702</v>
      </c>
    </row>
    <row r="4713" spans="1:4" ht="15" customHeight="1" x14ac:dyDescent="0.25">
      <c r="A4713" s="1" t="s">
        <v>4045</v>
      </c>
      <c r="B4713" s="1" t="s">
        <v>17868</v>
      </c>
      <c r="C4713">
        <v>2708</v>
      </c>
      <c r="D4713">
        <f t="shared" si="73"/>
        <v>2708</v>
      </c>
    </row>
    <row r="4714" spans="1:4" ht="15" customHeight="1" x14ac:dyDescent="0.25">
      <c r="A4714" s="1" t="s">
        <v>4044</v>
      </c>
      <c r="B4714" s="1" t="s">
        <v>17869</v>
      </c>
      <c r="C4714">
        <v>2773</v>
      </c>
      <c r="D4714">
        <f t="shared" si="73"/>
        <v>2773</v>
      </c>
    </row>
    <row r="4715" spans="1:4" ht="15" customHeight="1" x14ac:dyDescent="0.25">
      <c r="A4715" s="1" t="s">
        <v>4043</v>
      </c>
      <c r="B4715" s="1" t="s">
        <v>17870</v>
      </c>
      <c r="C4715">
        <v>2789</v>
      </c>
      <c r="D4715">
        <f t="shared" si="73"/>
        <v>2789</v>
      </c>
    </row>
    <row r="4716" spans="1:4" ht="15" customHeight="1" x14ac:dyDescent="0.25">
      <c r="A4716" s="1" t="s">
        <v>4042</v>
      </c>
      <c r="B4716" s="1" t="s">
        <v>17871</v>
      </c>
      <c r="C4716">
        <v>2842</v>
      </c>
      <c r="D4716">
        <f t="shared" si="73"/>
        <v>2842</v>
      </c>
    </row>
    <row r="4717" spans="1:4" ht="15" customHeight="1" x14ac:dyDescent="0.25">
      <c r="A4717" s="1" t="s">
        <v>4041</v>
      </c>
      <c r="B4717" s="1" t="s">
        <v>17872</v>
      </c>
      <c r="C4717">
        <v>2925</v>
      </c>
      <c r="D4717">
        <f t="shared" si="73"/>
        <v>2925</v>
      </c>
    </row>
    <row r="4718" spans="1:4" ht="15" customHeight="1" x14ac:dyDescent="0.25">
      <c r="A4718" s="1" t="s">
        <v>4040</v>
      </c>
      <c r="B4718" s="1" t="s">
        <v>17873</v>
      </c>
      <c r="C4718">
        <v>2971</v>
      </c>
      <c r="D4718">
        <f t="shared" si="73"/>
        <v>2971</v>
      </c>
    </row>
    <row r="4719" spans="1:4" ht="15" customHeight="1" x14ac:dyDescent="0.25">
      <c r="A4719" s="1" t="s">
        <v>4039</v>
      </c>
      <c r="B4719" s="1" t="s">
        <v>17874</v>
      </c>
      <c r="C4719">
        <v>4398</v>
      </c>
      <c r="D4719">
        <f t="shared" si="73"/>
        <v>4398</v>
      </c>
    </row>
    <row r="4720" spans="1:4" ht="15" customHeight="1" x14ac:dyDescent="0.25">
      <c r="A4720" s="1" t="s">
        <v>4038</v>
      </c>
      <c r="B4720" s="1" t="s">
        <v>17875</v>
      </c>
      <c r="C4720">
        <v>4712</v>
      </c>
      <c r="D4720">
        <f t="shared" si="73"/>
        <v>4712</v>
      </c>
    </row>
    <row r="4721" spans="1:4" ht="15" customHeight="1" x14ac:dyDescent="0.25">
      <c r="A4721" s="1" t="s">
        <v>4037</v>
      </c>
      <c r="B4721" s="1" t="s">
        <v>17876</v>
      </c>
      <c r="C4721">
        <v>9267</v>
      </c>
      <c r="D4721">
        <f t="shared" si="73"/>
        <v>9267</v>
      </c>
    </row>
    <row r="4722" spans="1:4" ht="15" customHeight="1" x14ac:dyDescent="0.25">
      <c r="A4722" s="1" t="s">
        <v>4036</v>
      </c>
      <c r="B4722" s="1" t="s">
        <v>17877</v>
      </c>
      <c r="C4722">
        <v>9505</v>
      </c>
      <c r="D4722">
        <f t="shared" si="73"/>
        <v>9505</v>
      </c>
    </row>
    <row r="4723" spans="1:4" ht="15" customHeight="1" x14ac:dyDescent="0.25">
      <c r="A4723" s="1" t="s">
        <v>4035</v>
      </c>
      <c r="B4723" s="1" t="s">
        <v>17878</v>
      </c>
      <c r="C4723">
        <v>13539</v>
      </c>
      <c r="D4723">
        <f t="shared" si="73"/>
        <v>13539</v>
      </c>
    </row>
    <row r="4724" spans="1:4" ht="15" customHeight="1" x14ac:dyDescent="0.25">
      <c r="A4724" s="1" t="s">
        <v>4034</v>
      </c>
      <c r="B4724" s="1" t="s">
        <v>17879</v>
      </c>
      <c r="C4724">
        <v>13539</v>
      </c>
      <c r="D4724">
        <f t="shared" si="73"/>
        <v>13539</v>
      </c>
    </row>
    <row r="4725" spans="1:4" ht="15" customHeight="1" x14ac:dyDescent="0.25">
      <c r="A4725" s="1" t="s">
        <v>4033</v>
      </c>
      <c r="B4725" s="1" t="s">
        <v>17880</v>
      </c>
      <c r="C4725">
        <v>13658</v>
      </c>
      <c r="D4725">
        <f t="shared" si="73"/>
        <v>13658</v>
      </c>
    </row>
    <row r="4726" spans="1:4" ht="15" customHeight="1" x14ac:dyDescent="0.25">
      <c r="A4726" s="1" t="s">
        <v>4032</v>
      </c>
      <c r="B4726" s="1" t="s">
        <v>17881</v>
      </c>
      <c r="C4726">
        <v>13692</v>
      </c>
      <c r="D4726">
        <f t="shared" si="73"/>
        <v>13692</v>
      </c>
    </row>
    <row r="4727" spans="1:4" ht="15" customHeight="1" x14ac:dyDescent="0.25">
      <c r="A4727" s="1" t="s">
        <v>4031</v>
      </c>
      <c r="B4727" s="1" t="s">
        <v>17882</v>
      </c>
      <c r="C4727">
        <v>13744</v>
      </c>
      <c r="D4727">
        <f t="shared" si="73"/>
        <v>13744</v>
      </c>
    </row>
    <row r="4728" spans="1:4" ht="15" customHeight="1" x14ac:dyDescent="0.25">
      <c r="A4728" s="1" t="s">
        <v>4030</v>
      </c>
      <c r="B4728" s="1" t="s">
        <v>17883</v>
      </c>
      <c r="C4728">
        <v>13811</v>
      </c>
      <c r="D4728">
        <f t="shared" si="73"/>
        <v>13811</v>
      </c>
    </row>
    <row r="4729" spans="1:4" ht="15" customHeight="1" x14ac:dyDescent="0.25">
      <c r="A4729" s="1" t="s">
        <v>4029</v>
      </c>
      <c r="B4729" s="1" t="s">
        <v>17884</v>
      </c>
      <c r="C4729">
        <v>13897</v>
      </c>
      <c r="D4729">
        <f t="shared" si="73"/>
        <v>13897</v>
      </c>
    </row>
    <row r="4730" spans="1:4" ht="15" customHeight="1" x14ac:dyDescent="0.25">
      <c r="A4730" s="1" t="s">
        <v>4028</v>
      </c>
      <c r="B4730" s="1" t="s">
        <v>17885</v>
      </c>
      <c r="C4730">
        <v>13976</v>
      </c>
      <c r="D4730">
        <f t="shared" si="73"/>
        <v>13976</v>
      </c>
    </row>
    <row r="4731" spans="1:4" ht="15" customHeight="1" x14ac:dyDescent="0.25">
      <c r="A4731" s="1" t="s">
        <v>4027</v>
      </c>
      <c r="B4731" s="1" t="s">
        <v>17886</v>
      </c>
      <c r="C4731">
        <v>14145</v>
      </c>
      <c r="D4731">
        <f t="shared" si="73"/>
        <v>14145</v>
      </c>
    </row>
    <row r="4732" spans="1:4" ht="15" customHeight="1" x14ac:dyDescent="0.25">
      <c r="A4732" s="1" t="s">
        <v>4026</v>
      </c>
      <c r="B4732" s="1" t="s">
        <v>17887</v>
      </c>
      <c r="C4732">
        <v>14379</v>
      </c>
      <c r="D4732">
        <f t="shared" si="73"/>
        <v>14379</v>
      </c>
    </row>
    <row r="4733" spans="1:4" ht="15" customHeight="1" x14ac:dyDescent="0.25">
      <c r="A4733" s="1" t="s">
        <v>4025</v>
      </c>
      <c r="B4733" s="1" t="s">
        <v>17888</v>
      </c>
      <c r="C4733">
        <v>14713</v>
      </c>
      <c r="D4733">
        <f t="shared" si="73"/>
        <v>14713</v>
      </c>
    </row>
    <row r="4734" spans="1:4" ht="15" customHeight="1" x14ac:dyDescent="0.25">
      <c r="A4734" s="1" t="s">
        <v>4024</v>
      </c>
      <c r="B4734" s="1" t="s">
        <v>17889</v>
      </c>
      <c r="C4734">
        <v>36872</v>
      </c>
      <c r="D4734">
        <f t="shared" si="73"/>
        <v>36872</v>
      </c>
    </row>
    <row r="4735" spans="1:4" ht="15" customHeight="1" x14ac:dyDescent="0.25">
      <c r="A4735" s="1" t="s">
        <v>4023</v>
      </c>
      <c r="B4735" s="1" t="s">
        <v>17890</v>
      </c>
      <c r="C4735">
        <v>45465</v>
      </c>
      <c r="D4735">
        <f t="shared" si="73"/>
        <v>45465</v>
      </c>
    </row>
    <row r="4736" spans="1:4" ht="15" customHeight="1" x14ac:dyDescent="0.25">
      <c r="A4736" s="1" t="s">
        <v>8610</v>
      </c>
      <c r="B4736" s="1" t="s">
        <v>12258</v>
      </c>
      <c r="C4736">
        <v>530</v>
      </c>
      <c r="D4736">
        <f t="shared" si="73"/>
        <v>530</v>
      </c>
    </row>
    <row r="4737" spans="1:4" ht="15" customHeight="1" x14ac:dyDescent="0.25">
      <c r="A4737" s="1" t="s">
        <v>12257</v>
      </c>
      <c r="B4737" s="1" t="s">
        <v>12256</v>
      </c>
      <c r="C4737">
        <v>725</v>
      </c>
      <c r="D4737">
        <f t="shared" si="73"/>
        <v>725</v>
      </c>
    </row>
    <row r="4738" spans="1:4" ht="15" customHeight="1" x14ac:dyDescent="0.25">
      <c r="A4738" s="1" t="s">
        <v>12255</v>
      </c>
      <c r="B4738" s="1" t="s">
        <v>12254</v>
      </c>
      <c r="C4738">
        <v>725</v>
      </c>
      <c r="D4738">
        <f t="shared" si="73"/>
        <v>725</v>
      </c>
    </row>
    <row r="4739" spans="1:4" ht="15" customHeight="1" x14ac:dyDescent="0.25">
      <c r="A4739" s="1" t="s">
        <v>12253</v>
      </c>
      <c r="B4739" s="1" t="s">
        <v>12252</v>
      </c>
      <c r="C4739">
        <v>935</v>
      </c>
      <c r="D4739">
        <f t="shared" si="73"/>
        <v>935</v>
      </c>
    </row>
    <row r="4740" spans="1:4" ht="15" customHeight="1" x14ac:dyDescent="0.25">
      <c r="A4740" s="1" t="s">
        <v>12251</v>
      </c>
      <c r="B4740" s="1" t="s">
        <v>12250</v>
      </c>
      <c r="C4740">
        <v>1037</v>
      </c>
      <c r="D4740">
        <f t="shared" si="73"/>
        <v>1037</v>
      </c>
    </row>
    <row r="4741" spans="1:4" ht="15" customHeight="1" x14ac:dyDescent="0.25">
      <c r="A4741" s="1" t="s">
        <v>12249</v>
      </c>
      <c r="B4741" s="1" t="s">
        <v>12248</v>
      </c>
      <c r="C4741">
        <v>1238</v>
      </c>
      <c r="D4741">
        <f t="shared" si="73"/>
        <v>1238</v>
      </c>
    </row>
    <row r="4742" spans="1:4" ht="15" customHeight="1" x14ac:dyDescent="0.25">
      <c r="A4742" s="1" t="s">
        <v>12247</v>
      </c>
      <c r="B4742" s="1" t="s">
        <v>12246</v>
      </c>
      <c r="C4742">
        <v>1341</v>
      </c>
      <c r="D4742">
        <f t="shared" si="73"/>
        <v>1341</v>
      </c>
    </row>
    <row r="4743" spans="1:4" ht="15" customHeight="1" x14ac:dyDescent="0.25">
      <c r="A4743" s="1" t="s">
        <v>12245</v>
      </c>
      <c r="B4743" s="1" t="s">
        <v>12244</v>
      </c>
      <c r="C4743">
        <v>1443</v>
      </c>
      <c r="D4743">
        <f t="shared" ref="D4743:D4806" si="74">ROUND(C4743*(1-$B$3),0)</f>
        <v>1443</v>
      </c>
    </row>
    <row r="4744" spans="1:4" ht="15" customHeight="1" x14ac:dyDescent="0.25">
      <c r="A4744" s="1" t="s">
        <v>12243</v>
      </c>
      <c r="B4744" s="1" t="s">
        <v>12242</v>
      </c>
      <c r="C4744">
        <v>759</v>
      </c>
      <c r="D4744">
        <f t="shared" si="74"/>
        <v>759</v>
      </c>
    </row>
    <row r="4745" spans="1:4" ht="15" customHeight="1" x14ac:dyDescent="0.25">
      <c r="A4745" s="1" t="s">
        <v>12241</v>
      </c>
      <c r="B4745" s="1" t="s">
        <v>12240</v>
      </c>
      <c r="C4745">
        <v>853</v>
      </c>
      <c r="D4745">
        <f t="shared" si="74"/>
        <v>853</v>
      </c>
    </row>
    <row r="4746" spans="1:4" ht="15" customHeight="1" x14ac:dyDescent="0.25">
      <c r="A4746" s="1" t="s">
        <v>12239</v>
      </c>
      <c r="B4746" s="1" t="s">
        <v>12238</v>
      </c>
      <c r="C4746">
        <v>806</v>
      </c>
      <c r="D4746">
        <f t="shared" si="74"/>
        <v>806</v>
      </c>
    </row>
    <row r="4747" spans="1:4" ht="15" customHeight="1" x14ac:dyDescent="0.25">
      <c r="A4747" s="1" t="s">
        <v>12237</v>
      </c>
      <c r="B4747" s="1" t="s">
        <v>12236</v>
      </c>
      <c r="C4747">
        <v>1062</v>
      </c>
      <c r="D4747">
        <f t="shared" si="74"/>
        <v>1062</v>
      </c>
    </row>
    <row r="4748" spans="1:4" ht="15" customHeight="1" x14ac:dyDescent="0.25">
      <c r="A4748" s="1" t="s">
        <v>12235</v>
      </c>
      <c r="B4748" s="1" t="s">
        <v>12234</v>
      </c>
      <c r="C4748">
        <v>1165</v>
      </c>
      <c r="D4748">
        <f t="shared" si="74"/>
        <v>1165</v>
      </c>
    </row>
    <row r="4749" spans="1:4" ht="15" customHeight="1" x14ac:dyDescent="0.25">
      <c r="A4749" s="1" t="s">
        <v>12233</v>
      </c>
      <c r="B4749" s="1" t="s">
        <v>12232</v>
      </c>
      <c r="C4749">
        <v>1366</v>
      </c>
      <c r="D4749">
        <f t="shared" si="74"/>
        <v>1366</v>
      </c>
    </row>
    <row r="4750" spans="1:4" ht="15" customHeight="1" x14ac:dyDescent="0.25">
      <c r="A4750" s="1" t="s">
        <v>12231</v>
      </c>
      <c r="B4750" s="1" t="s">
        <v>12230</v>
      </c>
      <c r="C4750">
        <v>1468</v>
      </c>
      <c r="D4750">
        <f t="shared" si="74"/>
        <v>1468</v>
      </c>
    </row>
    <row r="4751" spans="1:4" ht="15" customHeight="1" x14ac:dyDescent="0.25">
      <c r="A4751" s="1" t="s">
        <v>12229</v>
      </c>
      <c r="B4751" s="1" t="s">
        <v>12228</v>
      </c>
      <c r="C4751">
        <v>1571</v>
      </c>
      <c r="D4751">
        <f t="shared" si="74"/>
        <v>1571</v>
      </c>
    </row>
    <row r="4752" spans="1:4" ht="15" customHeight="1" x14ac:dyDescent="0.25">
      <c r="A4752" s="1" t="s">
        <v>12227</v>
      </c>
      <c r="B4752" s="1" t="s">
        <v>12226</v>
      </c>
      <c r="C4752">
        <v>821</v>
      </c>
      <c r="D4752">
        <f t="shared" si="74"/>
        <v>821</v>
      </c>
    </row>
    <row r="4753" spans="1:4" ht="15" customHeight="1" x14ac:dyDescent="0.25">
      <c r="A4753" s="1" t="s">
        <v>12225</v>
      </c>
      <c r="B4753" s="1" t="s">
        <v>12224</v>
      </c>
      <c r="C4753">
        <v>915</v>
      </c>
      <c r="D4753">
        <f t="shared" si="74"/>
        <v>915</v>
      </c>
    </row>
    <row r="4754" spans="1:4" ht="15" customHeight="1" x14ac:dyDescent="0.25">
      <c r="A4754" s="1" t="s">
        <v>12223</v>
      </c>
      <c r="B4754" s="1" t="s">
        <v>12222</v>
      </c>
      <c r="C4754">
        <v>868</v>
      </c>
      <c r="D4754">
        <f t="shared" si="74"/>
        <v>868</v>
      </c>
    </row>
    <row r="4755" spans="1:4" ht="15" customHeight="1" x14ac:dyDescent="0.25">
      <c r="A4755" s="1" t="s">
        <v>12221</v>
      </c>
      <c r="B4755" s="1" t="s">
        <v>12220</v>
      </c>
      <c r="C4755">
        <v>1124</v>
      </c>
      <c r="D4755">
        <f t="shared" si="74"/>
        <v>1124</v>
      </c>
    </row>
    <row r="4756" spans="1:4" ht="15" customHeight="1" x14ac:dyDescent="0.25">
      <c r="A4756" s="1" t="s">
        <v>12219</v>
      </c>
      <c r="B4756" s="1" t="s">
        <v>12218</v>
      </c>
      <c r="C4756">
        <v>1227</v>
      </c>
      <c r="D4756">
        <f t="shared" si="74"/>
        <v>1227</v>
      </c>
    </row>
    <row r="4757" spans="1:4" ht="15" customHeight="1" x14ac:dyDescent="0.25">
      <c r="A4757" s="1" t="s">
        <v>12217</v>
      </c>
      <c r="B4757" s="1" t="s">
        <v>12216</v>
      </c>
      <c r="C4757">
        <v>1428</v>
      </c>
      <c r="D4757">
        <f t="shared" si="74"/>
        <v>1428</v>
      </c>
    </row>
    <row r="4758" spans="1:4" ht="15" customHeight="1" x14ac:dyDescent="0.25">
      <c r="A4758" s="1" t="s">
        <v>12215</v>
      </c>
      <c r="B4758" s="1" t="s">
        <v>12214</v>
      </c>
      <c r="C4758">
        <v>1530</v>
      </c>
      <c r="D4758">
        <f t="shared" si="74"/>
        <v>1530</v>
      </c>
    </row>
    <row r="4759" spans="1:4" ht="15" customHeight="1" x14ac:dyDescent="0.25">
      <c r="A4759" s="1" t="s">
        <v>12213</v>
      </c>
      <c r="B4759" s="1" t="s">
        <v>12212</v>
      </c>
      <c r="C4759">
        <v>1633</v>
      </c>
      <c r="D4759">
        <f t="shared" si="74"/>
        <v>1633</v>
      </c>
    </row>
    <row r="4760" spans="1:4" ht="15" customHeight="1" x14ac:dyDescent="0.25">
      <c r="A4760" s="1" t="s">
        <v>8605</v>
      </c>
      <c r="B4760" s="1" t="s">
        <v>12211</v>
      </c>
      <c r="C4760">
        <v>1581</v>
      </c>
      <c r="D4760">
        <f t="shared" si="74"/>
        <v>1581</v>
      </c>
    </row>
    <row r="4761" spans="1:4" ht="15" customHeight="1" x14ac:dyDescent="0.25">
      <c r="A4761" s="1" t="s">
        <v>12210</v>
      </c>
      <c r="B4761" s="1" t="s">
        <v>12209</v>
      </c>
      <c r="C4761">
        <v>2169</v>
      </c>
      <c r="D4761">
        <f t="shared" si="74"/>
        <v>2169</v>
      </c>
    </row>
    <row r="4762" spans="1:4" ht="15" customHeight="1" x14ac:dyDescent="0.25">
      <c r="A4762" s="1" t="s">
        <v>8606</v>
      </c>
      <c r="B4762" s="1" t="s">
        <v>12208</v>
      </c>
      <c r="C4762">
        <v>1717</v>
      </c>
      <c r="D4762">
        <f t="shared" si="74"/>
        <v>1717</v>
      </c>
    </row>
    <row r="4763" spans="1:4" ht="15" customHeight="1" x14ac:dyDescent="0.25">
      <c r="A4763" s="1" t="s">
        <v>12207</v>
      </c>
      <c r="B4763" s="1" t="s">
        <v>12206</v>
      </c>
      <c r="C4763">
        <v>2775</v>
      </c>
      <c r="D4763">
        <f t="shared" si="74"/>
        <v>2775</v>
      </c>
    </row>
    <row r="4764" spans="1:4" ht="15" customHeight="1" x14ac:dyDescent="0.25">
      <c r="A4764" s="1" t="s">
        <v>12205</v>
      </c>
      <c r="B4764" s="1" t="s">
        <v>12204</v>
      </c>
      <c r="C4764">
        <v>3083</v>
      </c>
      <c r="D4764">
        <f t="shared" si="74"/>
        <v>3083</v>
      </c>
    </row>
    <row r="4765" spans="1:4" ht="15" customHeight="1" x14ac:dyDescent="0.25">
      <c r="A4765" s="1" t="s">
        <v>12203</v>
      </c>
      <c r="B4765" s="1" t="s">
        <v>12202</v>
      </c>
      <c r="C4765">
        <v>3682</v>
      </c>
      <c r="D4765">
        <f t="shared" si="74"/>
        <v>3682</v>
      </c>
    </row>
    <row r="4766" spans="1:4" ht="15" customHeight="1" x14ac:dyDescent="0.25">
      <c r="A4766" s="1" t="s">
        <v>12201</v>
      </c>
      <c r="B4766" s="1" t="s">
        <v>12200</v>
      </c>
      <c r="C4766">
        <v>3993</v>
      </c>
      <c r="D4766">
        <f t="shared" si="74"/>
        <v>3993</v>
      </c>
    </row>
    <row r="4767" spans="1:4" ht="15" customHeight="1" x14ac:dyDescent="0.25">
      <c r="A4767" s="1" t="s">
        <v>12199</v>
      </c>
      <c r="B4767" s="1" t="s">
        <v>12198</v>
      </c>
      <c r="C4767">
        <v>4301</v>
      </c>
      <c r="D4767">
        <f t="shared" si="74"/>
        <v>4301</v>
      </c>
    </row>
    <row r="4768" spans="1:4" ht="15" customHeight="1" x14ac:dyDescent="0.25">
      <c r="A4768" s="1" t="s">
        <v>12197</v>
      </c>
      <c r="B4768" s="1" t="s">
        <v>12196</v>
      </c>
      <c r="C4768">
        <v>2228</v>
      </c>
      <c r="D4768">
        <f t="shared" si="74"/>
        <v>2228</v>
      </c>
    </row>
    <row r="4769" spans="1:4" ht="15" customHeight="1" x14ac:dyDescent="0.25">
      <c r="A4769" s="1" t="s">
        <v>12195</v>
      </c>
      <c r="B4769" s="1" t="s">
        <v>12194</v>
      </c>
      <c r="C4769">
        <v>2382</v>
      </c>
      <c r="D4769">
        <f t="shared" si="74"/>
        <v>2382</v>
      </c>
    </row>
    <row r="4770" spans="1:4" ht="15" customHeight="1" x14ac:dyDescent="0.25">
      <c r="A4770" s="1" t="s">
        <v>12193</v>
      </c>
      <c r="B4770" s="1" t="s">
        <v>12192</v>
      </c>
      <c r="C4770">
        <v>2368</v>
      </c>
      <c r="D4770">
        <f t="shared" si="74"/>
        <v>2368</v>
      </c>
    </row>
    <row r="4771" spans="1:4" ht="15" customHeight="1" x14ac:dyDescent="0.25">
      <c r="A4771" s="1" t="s">
        <v>12191</v>
      </c>
      <c r="B4771" s="1" t="s">
        <v>12190</v>
      </c>
      <c r="C4771">
        <v>3138</v>
      </c>
      <c r="D4771">
        <f t="shared" si="74"/>
        <v>3138</v>
      </c>
    </row>
    <row r="4772" spans="1:4" ht="15" customHeight="1" x14ac:dyDescent="0.25">
      <c r="A4772" s="1" t="s">
        <v>12189</v>
      </c>
      <c r="B4772" s="1" t="s">
        <v>12188</v>
      </c>
      <c r="C4772">
        <v>3446</v>
      </c>
      <c r="D4772">
        <f t="shared" si="74"/>
        <v>3446</v>
      </c>
    </row>
    <row r="4773" spans="1:4" ht="15" customHeight="1" x14ac:dyDescent="0.25">
      <c r="A4773" s="1" t="s">
        <v>12187</v>
      </c>
      <c r="B4773" s="1" t="s">
        <v>12186</v>
      </c>
      <c r="C4773">
        <v>4045</v>
      </c>
      <c r="D4773">
        <f t="shared" si="74"/>
        <v>4045</v>
      </c>
    </row>
    <row r="4774" spans="1:4" ht="15" customHeight="1" x14ac:dyDescent="0.25">
      <c r="A4774" s="1" t="s">
        <v>12185</v>
      </c>
      <c r="B4774" s="1" t="s">
        <v>12184</v>
      </c>
      <c r="C4774">
        <v>4356</v>
      </c>
      <c r="D4774">
        <f t="shared" si="74"/>
        <v>4356</v>
      </c>
    </row>
    <row r="4775" spans="1:4" ht="15" customHeight="1" x14ac:dyDescent="0.25">
      <c r="A4775" s="1" t="s">
        <v>12183</v>
      </c>
      <c r="B4775" s="1" t="s">
        <v>12182</v>
      </c>
      <c r="C4775">
        <v>4664</v>
      </c>
      <c r="D4775">
        <f t="shared" si="74"/>
        <v>4664</v>
      </c>
    </row>
    <row r="4776" spans="1:4" ht="15" customHeight="1" x14ac:dyDescent="0.25">
      <c r="A4776" s="1" t="s">
        <v>12181</v>
      </c>
      <c r="B4776" s="1" t="s">
        <v>12180</v>
      </c>
      <c r="C4776">
        <v>2403</v>
      </c>
      <c r="D4776">
        <f t="shared" si="74"/>
        <v>2403</v>
      </c>
    </row>
    <row r="4777" spans="1:4" ht="15" customHeight="1" x14ac:dyDescent="0.25">
      <c r="A4777" s="1" t="s">
        <v>12179</v>
      </c>
      <c r="B4777" s="1" t="s">
        <v>12178</v>
      </c>
      <c r="C4777">
        <v>2684</v>
      </c>
      <c r="D4777">
        <f t="shared" si="74"/>
        <v>2684</v>
      </c>
    </row>
    <row r="4778" spans="1:4" ht="15" customHeight="1" x14ac:dyDescent="0.25">
      <c r="A4778" s="1" t="s">
        <v>12177</v>
      </c>
      <c r="B4778" s="1" t="s">
        <v>12176</v>
      </c>
      <c r="C4778">
        <v>2544</v>
      </c>
      <c r="D4778">
        <f t="shared" si="74"/>
        <v>2544</v>
      </c>
    </row>
    <row r="4779" spans="1:4" ht="15" customHeight="1" x14ac:dyDescent="0.25">
      <c r="A4779" s="1" t="s">
        <v>12175</v>
      </c>
      <c r="B4779" s="1" t="s">
        <v>12174</v>
      </c>
      <c r="C4779">
        <v>3314</v>
      </c>
      <c r="D4779">
        <f t="shared" si="74"/>
        <v>3314</v>
      </c>
    </row>
    <row r="4780" spans="1:4" ht="15" customHeight="1" x14ac:dyDescent="0.25">
      <c r="A4780" s="1" t="s">
        <v>12173</v>
      </c>
      <c r="B4780" s="1" t="s">
        <v>12172</v>
      </c>
      <c r="C4780">
        <v>3621</v>
      </c>
      <c r="D4780">
        <f t="shared" si="74"/>
        <v>3621</v>
      </c>
    </row>
    <row r="4781" spans="1:4" ht="15" customHeight="1" x14ac:dyDescent="0.25">
      <c r="A4781" s="1" t="s">
        <v>12171</v>
      </c>
      <c r="B4781" s="1" t="s">
        <v>12170</v>
      </c>
      <c r="C4781">
        <v>4220</v>
      </c>
      <c r="D4781">
        <f t="shared" si="74"/>
        <v>4220</v>
      </c>
    </row>
    <row r="4782" spans="1:4" ht="15" customHeight="1" x14ac:dyDescent="0.25">
      <c r="A4782" s="1" t="s">
        <v>12169</v>
      </c>
      <c r="B4782" s="1" t="s">
        <v>12168</v>
      </c>
      <c r="C4782">
        <v>4532</v>
      </c>
      <c r="D4782">
        <f t="shared" si="74"/>
        <v>4532</v>
      </c>
    </row>
    <row r="4783" spans="1:4" ht="15" customHeight="1" x14ac:dyDescent="0.25">
      <c r="A4783" s="1" t="s">
        <v>12167</v>
      </c>
      <c r="B4783" s="1" t="s">
        <v>12166</v>
      </c>
      <c r="C4783">
        <v>4839</v>
      </c>
      <c r="D4783">
        <f t="shared" si="74"/>
        <v>4839</v>
      </c>
    </row>
    <row r="4784" spans="1:4" ht="15" customHeight="1" x14ac:dyDescent="0.25">
      <c r="A4784" s="1" t="s">
        <v>8609</v>
      </c>
      <c r="B4784" s="1" t="s">
        <v>12165</v>
      </c>
      <c r="C4784">
        <v>1245</v>
      </c>
      <c r="D4784">
        <f t="shared" si="74"/>
        <v>1245</v>
      </c>
    </row>
    <row r="4785" spans="1:4" ht="15" customHeight="1" x14ac:dyDescent="0.25">
      <c r="A4785" s="1" t="s">
        <v>12164</v>
      </c>
      <c r="B4785" s="1" t="s">
        <v>12163</v>
      </c>
      <c r="C4785">
        <v>1527</v>
      </c>
      <c r="D4785">
        <f t="shared" si="74"/>
        <v>1527</v>
      </c>
    </row>
    <row r="4786" spans="1:4" ht="15" customHeight="1" x14ac:dyDescent="0.25">
      <c r="A4786" s="1" t="s">
        <v>12162</v>
      </c>
      <c r="B4786" s="1" t="s">
        <v>12161</v>
      </c>
      <c r="C4786">
        <v>1628</v>
      </c>
      <c r="D4786">
        <f t="shared" si="74"/>
        <v>1628</v>
      </c>
    </row>
    <row r="4787" spans="1:4" ht="15" customHeight="1" x14ac:dyDescent="0.25">
      <c r="A4787" s="1" t="s">
        <v>12160</v>
      </c>
      <c r="B4787" s="1" t="s">
        <v>12159</v>
      </c>
      <c r="C4787">
        <v>2471</v>
      </c>
      <c r="D4787">
        <f t="shared" si="74"/>
        <v>2471</v>
      </c>
    </row>
    <row r="4788" spans="1:4" ht="15" customHeight="1" x14ac:dyDescent="0.25">
      <c r="A4788" s="1" t="s">
        <v>12158</v>
      </c>
      <c r="B4788" s="1" t="s">
        <v>12157</v>
      </c>
      <c r="C4788">
        <v>3490</v>
      </c>
      <c r="D4788">
        <f t="shared" si="74"/>
        <v>3490</v>
      </c>
    </row>
    <row r="4789" spans="1:4" ht="15" customHeight="1" x14ac:dyDescent="0.25">
      <c r="A4789" s="1" t="s">
        <v>12156</v>
      </c>
      <c r="B4789" s="1" t="s">
        <v>12155</v>
      </c>
      <c r="C4789">
        <v>3517</v>
      </c>
      <c r="D4789">
        <f t="shared" si="74"/>
        <v>3517</v>
      </c>
    </row>
    <row r="4790" spans="1:4" ht="15" customHeight="1" x14ac:dyDescent="0.25">
      <c r="A4790" s="1" t="s">
        <v>12154</v>
      </c>
      <c r="B4790" s="1" t="s">
        <v>12153</v>
      </c>
      <c r="C4790">
        <v>4536</v>
      </c>
      <c r="D4790">
        <f t="shared" si="74"/>
        <v>4536</v>
      </c>
    </row>
    <row r="4791" spans="1:4" ht="15" customHeight="1" x14ac:dyDescent="0.25">
      <c r="A4791" s="1" t="s">
        <v>12152</v>
      </c>
      <c r="B4791" s="1" t="s">
        <v>12151</v>
      </c>
      <c r="C4791">
        <v>5555</v>
      </c>
      <c r="D4791">
        <f t="shared" si="74"/>
        <v>5555</v>
      </c>
    </row>
    <row r="4792" spans="1:4" ht="15" customHeight="1" x14ac:dyDescent="0.25">
      <c r="A4792" s="1" t="s">
        <v>17891</v>
      </c>
      <c r="B4792" s="1" t="s">
        <v>17892</v>
      </c>
      <c r="C4792">
        <v>2000</v>
      </c>
      <c r="D4792">
        <f t="shared" si="74"/>
        <v>2000</v>
      </c>
    </row>
    <row r="4793" spans="1:4" ht="15" customHeight="1" x14ac:dyDescent="0.25">
      <c r="A4793" s="1" t="s">
        <v>8604</v>
      </c>
      <c r="B4793" s="1" t="s">
        <v>12150</v>
      </c>
      <c r="C4793">
        <v>4040</v>
      </c>
      <c r="D4793">
        <f t="shared" si="74"/>
        <v>4040</v>
      </c>
    </row>
    <row r="4794" spans="1:4" ht="15" customHeight="1" x14ac:dyDescent="0.25">
      <c r="A4794" s="1" t="s">
        <v>12149</v>
      </c>
      <c r="B4794" s="1" t="s">
        <v>12148</v>
      </c>
      <c r="C4794">
        <v>5328</v>
      </c>
      <c r="D4794">
        <f t="shared" si="74"/>
        <v>5328</v>
      </c>
    </row>
    <row r="4795" spans="1:4" ht="15" customHeight="1" x14ac:dyDescent="0.25">
      <c r="A4795" s="1" t="s">
        <v>12147</v>
      </c>
      <c r="B4795" s="1" t="s">
        <v>12146</v>
      </c>
      <c r="C4795">
        <v>5658</v>
      </c>
      <c r="D4795">
        <f t="shared" si="74"/>
        <v>5658</v>
      </c>
    </row>
    <row r="4796" spans="1:4" ht="15" customHeight="1" x14ac:dyDescent="0.25">
      <c r="A4796" s="1" t="s">
        <v>12145</v>
      </c>
      <c r="B4796" s="1" t="s">
        <v>12144</v>
      </c>
      <c r="C4796">
        <v>8162</v>
      </c>
      <c r="D4796">
        <f t="shared" si="74"/>
        <v>8162</v>
      </c>
    </row>
    <row r="4797" spans="1:4" ht="15" customHeight="1" x14ac:dyDescent="0.25">
      <c r="A4797" s="1" t="s">
        <v>12143</v>
      </c>
      <c r="B4797" s="1" t="s">
        <v>12142</v>
      </c>
      <c r="C4797">
        <v>11218</v>
      </c>
      <c r="D4797">
        <f t="shared" si="74"/>
        <v>11218</v>
      </c>
    </row>
    <row r="4798" spans="1:4" ht="15" customHeight="1" x14ac:dyDescent="0.25">
      <c r="A4798" s="1" t="s">
        <v>12141</v>
      </c>
      <c r="B4798" s="1" t="s">
        <v>12140</v>
      </c>
      <c r="C4798">
        <v>11325</v>
      </c>
      <c r="D4798">
        <f t="shared" si="74"/>
        <v>11325</v>
      </c>
    </row>
    <row r="4799" spans="1:4" ht="15" customHeight="1" x14ac:dyDescent="0.25">
      <c r="A4799" s="1" t="s">
        <v>12139</v>
      </c>
      <c r="B4799" s="1" t="s">
        <v>12138</v>
      </c>
      <c r="C4799">
        <v>14382</v>
      </c>
      <c r="D4799">
        <f t="shared" si="74"/>
        <v>14382</v>
      </c>
    </row>
    <row r="4800" spans="1:4" ht="15" customHeight="1" x14ac:dyDescent="0.25">
      <c r="A4800" s="1" t="s">
        <v>12137</v>
      </c>
      <c r="B4800" s="1" t="s">
        <v>12136</v>
      </c>
      <c r="C4800">
        <v>17438</v>
      </c>
      <c r="D4800">
        <f t="shared" si="74"/>
        <v>17438</v>
      </c>
    </row>
    <row r="4801" spans="1:4" ht="15" customHeight="1" x14ac:dyDescent="0.25">
      <c r="A4801" s="1" t="s">
        <v>8608</v>
      </c>
      <c r="B4801" s="1" t="s">
        <v>12135</v>
      </c>
      <c r="C4801">
        <v>1914</v>
      </c>
      <c r="D4801">
        <f t="shared" si="74"/>
        <v>1914</v>
      </c>
    </row>
    <row r="4802" spans="1:4" ht="15" customHeight="1" x14ac:dyDescent="0.25">
      <c r="A4802" s="1" t="s">
        <v>12134</v>
      </c>
      <c r="B4802" s="1" t="s">
        <v>12133</v>
      </c>
      <c r="C4802">
        <v>1757</v>
      </c>
      <c r="D4802">
        <f t="shared" si="74"/>
        <v>1757</v>
      </c>
    </row>
    <row r="4803" spans="1:4" ht="15" customHeight="1" x14ac:dyDescent="0.25">
      <c r="A4803" s="1" t="s">
        <v>12132</v>
      </c>
      <c r="B4803" s="1" t="s">
        <v>12131</v>
      </c>
      <c r="C4803">
        <v>1857</v>
      </c>
      <c r="D4803">
        <f t="shared" si="74"/>
        <v>1857</v>
      </c>
    </row>
    <row r="4804" spans="1:4" ht="15" customHeight="1" x14ac:dyDescent="0.25">
      <c r="A4804" s="1" t="s">
        <v>12130</v>
      </c>
      <c r="B4804" s="1" t="s">
        <v>12129</v>
      </c>
      <c r="C4804">
        <v>2852</v>
      </c>
      <c r="D4804">
        <f t="shared" si="74"/>
        <v>2852</v>
      </c>
    </row>
    <row r="4805" spans="1:4" ht="15" customHeight="1" x14ac:dyDescent="0.25">
      <c r="A4805" s="1" t="s">
        <v>12128</v>
      </c>
      <c r="B4805" s="1" t="s">
        <v>12127</v>
      </c>
      <c r="C4805">
        <v>3977</v>
      </c>
      <c r="D4805">
        <f t="shared" si="74"/>
        <v>3977</v>
      </c>
    </row>
    <row r="4806" spans="1:4" ht="15" customHeight="1" x14ac:dyDescent="0.25">
      <c r="A4806" s="1" t="s">
        <v>12126</v>
      </c>
      <c r="B4806" s="1" t="s">
        <v>12125</v>
      </c>
      <c r="C4806">
        <v>4047</v>
      </c>
      <c r="D4806">
        <f t="shared" si="74"/>
        <v>4047</v>
      </c>
    </row>
    <row r="4807" spans="1:4" ht="15" customHeight="1" x14ac:dyDescent="0.25">
      <c r="A4807" s="1" t="s">
        <v>12124</v>
      </c>
      <c r="B4807" s="1" t="s">
        <v>12123</v>
      </c>
      <c r="C4807">
        <v>5171</v>
      </c>
      <c r="D4807">
        <f t="shared" ref="D4807:D4870" si="75">ROUND(C4807*(1-$B$3),0)</f>
        <v>5171</v>
      </c>
    </row>
    <row r="4808" spans="1:4" ht="15" customHeight="1" x14ac:dyDescent="0.25">
      <c r="A4808" s="1" t="s">
        <v>12122</v>
      </c>
      <c r="B4808" s="1" t="s">
        <v>12121</v>
      </c>
      <c r="C4808">
        <v>6295</v>
      </c>
      <c r="D4808">
        <f t="shared" si="75"/>
        <v>6295</v>
      </c>
    </row>
    <row r="4809" spans="1:4" ht="15" customHeight="1" x14ac:dyDescent="0.25">
      <c r="A4809" s="1" t="s">
        <v>17893</v>
      </c>
      <c r="B4809" s="1" t="s">
        <v>17894</v>
      </c>
      <c r="C4809">
        <v>3102</v>
      </c>
      <c r="D4809">
        <f t="shared" si="75"/>
        <v>3102</v>
      </c>
    </row>
    <row r="4810" spans="1:4" ht="15" customHeight="1" x14ac:dyDescent="0.25">
      <c r="A4810" s="1" t="s">
        <v>8603</v>
      </c>
      <c r="B4810" s="1" t="s">
        <v>12120</v>
      </c>
      <c r="C4810">
        <v>6156</v>
      </c>
      <c r="D4810">
        <f t="shared" si="75"/>
        <v>6156</v>
      </c>
    </row>
    <row r="4811" spans="1:4" ht="15" customHeight="1" x14ac:dyDescent="0.25">
      <c r="A4811" s="1" t="s">
        <v>12119</v>
      </c>
      <c r="B4811" s="1" t="s">
        <v>12118</v>
      </c>
      <c r="C4811">
        <v>5873</v>
      </c>
      <c r="D4811">
        <f t="shared" si="75"/>
        <v>5873</v>
      </c>
    </row>
    <row r="4812" spans="1:4" ht="15" customHeight="1" x14ac:dyDescent="0.25">
      <c r="A4812" s="1" t="s">
        <v>12117</v>
      </c>
      <c r="B4812" s="1" t="s">
        <v>12116</v>
      </c>
      <c r="C4812">
        <v>6195</v>
      </c>
      <c r="D4812">
        <f t="shared" si="75"/>
        <v>6195</v>
      </c>
    </row>
    <row r="4813" spans="1:4" ht="15" customHeight="1" x14ac:dyDescent="0.25">
      <c r="A4813" s="1" t="s">
        <v>12115</v>
      </c>
      <c r="B4813" s="1" t="s">
        <v>12114</v>
      </c>
      <c r="C4813">
        <v>9158</v>
      </c>
      <c r="D4813">
        <f t="shared" si="75"/>
        <v>9158</v>
      </c>
    </row>
    <row r="4814" spans="1:4" ht="15" customHeight="1" x14ac:dyDescent="0.25">
      <c r="A4814" s="1" t="s">
        <v>12113</v>
      </c>
      <c r="B4814" s="1" t="s">
        <v>12112</v>
      </c>
      <c r="C4814">
        <v>12531</v>
      </c>
      <c r="D4814">
        <f t="shared" si="75"/>
        <v>12531</v>
      </c>
    </row>
    <row r="4815" spans="1:4" ht="15" customHeight="1" x14ac:dyDescent="0.25">
      <c r="A4815" s="1" t="s">
        <v>12111</v>
      </c>
      <c r="B4815" s="1" t="s">
        <v>12110</v>
      </c>
      <c r="C4815">
        <v>12764</v>
      </c>
      <c r="D4815">
        <f t="shared" si="75"/>
        <v>12764</v>
      </c>
    </row>
    <row r="4816" spans="1:4" ht="15" customHeight="1" x14ac:dyDescent="0.25">
      <c r="A4816" s="1" t="s">
        <v>12109</v>
      </c>
      <c r="B4816" s="1" t="s">
        <v>12108</v>
      </c>
      <c r="C4816">
        <v>16137</v>
      </c>
      <c r="D4816">
        <f t="shared" si="75"/>
        <v>16137</v>
      </c>
    </row>
    <row r="4817" spans="1:4" ht="15" customHeight="1" x14ac:dyDescent="0.25">
      <c r="A4817" s="1" t="s">
        <v>12107</v>
      </c>
      <c r="B4817" s="1" t="s">
        <v>12106</v>
      </c>
      <c r="C4817">
        <v>19510</v>
      </c>
      <c r="D4817">
        <f t="shared" si="75"/>
        <v>19510</v>
      </c>
    </row>
    <row r="4818" spans="1:4" ht="15" customHeight="1" x14ac:dyDescent="0.25">
      <c r="A4818" s="1" t="s">
        <v>8607</v>
      </c>
      <c r="B4818" s="1" t="s">
        <v>12105</v>
      </c>
      <c r="C4818">
        <v>2613</v>
      </c>
      <c r="D4818">
        <f t="shared" si="75"/>
        <v>2613</v>
      </c>
    </row>
    <row r="4819" spans="1:4" ht="15" customHeight="1" x14ac:dyDescent="0.25">
      <c r="A4819" s="1" t="s">
        <v>12104</v>
      </c>
      <c r="B4819" s="1" t="s">
        <v>12103</v>
      </c>
      <c r="C4819">
        <v>4598</v>
      </c>
      <c r="D4819">
        <f t="shared" si="75"/>
        <v>4598</v>
      </c>
    </row>
    <row r="4820" spans="1:4" ht="15" customHeight="1" x14ac:dyDescent="0.25">
      <c r="A4820" s="1" t="s">
        <v>12102</v>
      </c>
      <c r="B4820" s="1" t="s">
        <v>12101</v>
      </c>
      <c r="C4820">
        <v>5754</v>
      </c>
      <c r="D4820">
        <f t="shared" si="75"/>
        <v>5754</v>
      </c>
    </row>
    <row r="4821" spans="1:4" ht="15" customHeight="1" x14ac:dyDescent="0.25">
      <c r="A4821" s="1" t="s">
        <v>12100</v>
      </c>
      <c r="B4821" s="1" t="s">
        <v>12099</v>
      </c>
      <c r="C4821">
        <v>6378</v>
      </c>
      <c r="D4821">
        <f t="shared" si="75"/>
        <v>6378</v>
      </c>
    </row>
    <row r="4822" spans="1:4" ht="15" customHeight="1" x14ac:dyDescent="0.25">
      <c r="A4822" s="1" t="s">
        <v>12098</v>
      </c>
      <c r="B4822" s="1" t="s">
        <v>12097</v>
      </c>
      <c r="C4822">
        <v>7535</v>
      </c>
      <c r="D4822">
        <f t="shared" si="75"/>
        <v>7535</v>
      </c>
    </row>
    <row r="4823" spans="1:4" ht="15" customHeight="1" x14ac:dyDescent="0.25">
      <c r="A4823" s="1" t="s">
        <v>12096</v>
      </c>
      <c r="B4823" s="1" t="s">
        <v>12095</v>
      </c>
      <c r="C4823">
        <v>8691</v>
      </c>
      <c r="D4823">
        <f t="shared" si="75"/>
        <v>8691</v>
      </c>
    </row>
    <row r="4824" spans="1:4" ht="15" customHeight="1" x14ac:dyDescent="0.25">
      <c r="A4824" s="1" t="s">
        <v>17895</v>
      </c>
      <c r="B4824" s="1" t="s">
        <v>17896</v>
      </c>
      <c r="C4824">
        <v>4738</v>
      </c>
      <c r="D4824">
        <f t="shared" si="75"/>
        <v>4738</v>
      </c>
    </row>
    <row r="4825" spans="1:4" ht="15" customHeight="1" x14ac:dyDescent="0.25">
      <c r="A4825" s="1" t="s">
        <v>8602</v>
      </c>
      <c r="B4825" s="1" t="s">
        <v>17897</v>
      </c>
      <c r="C4825">
        <v>8304</v>
      </c>
      <c r="D4825">
        <f t="shared" si="75"/>
        <v>8304</v>
      </c>
    </row>
    <row r="4826" spans="1:4" ht="15" customHeight="1" x14ac:dyDescent="0.25">
      <c r="A4826" s="1" t="s">
        <v>12094</v>
      </c>
      <c r="B4826" s="1" t="s">
        <v>17898</v>
      </c>
      <c r="C4826">
        <v>14300</v>
      </c>
      <c r="D4826">
        <f t="shared" si="75"/>
        <v>14300</v>
      </c>
    </row>
    <row r="4827" spans="1:4" ht="15" customHeight="1" x14ac:dyDescent="0.25">
      <c r="A4827" s="1" t="s">
        <v>12093</v>
      </c>
      <c r="B4827" s="1" t="s">
        <v>17899</v>
      </c>
      <c r="C4827">
        <v>17771</v>
      </c>
      <c r="D4827">
        <f t="shared" si="75"/>
        <v>17771</v>
      </c>
    </row>
    <row r="4828" spans="1:4" ht="15" customHeight="1" x14ac:dyDescent="0.25">
      <c r="A4828" s="1" t="s">
        <v>12092</v>
      </c>
      <c r="B4828" s="1" t="s">
        <v>17900</v>
      </c>
      <c r="C4828">
        <v>19641</v>
      </c>
      <c r="D4828">
        <f t="shared" si="75"/>
        <v>19641</v>
      </c>
    </row>
    <row r="4829" spans="1:4" ht="15" customHeight="1" x14ac:dyDescent="0.25">
      <c r="A4829" s="1" t="s">
        <v>12091</v>
      </c>
      <c r="B4829" s="1" t="s">
        <v>17901</v>
      </c>
      <c r="C4829">
        <v>23111</v>
      </c>
      <c r="D4829">
        <f t="shared" si="75"/>
        <v>23111</v>
      </c>
    </row>
    <row r="4830" spans="1:4" ht="15" customHeight="1" x14ac:dyDescent="0.25">
      <c r="A4830" s="1" t="s">
        <v>12090</v>
      </c>
      <c r="B4830" s="1" t="s">
        <v>17902</v>
      </c>
      <c r="C4830">
        <v>26582</v>
      </c>
      <c r="D4830">
        <f t="shared" si="75"/>
        <v>26582</v>
      </c>
    </row>
    <row r="4831" spans="1:4" ht="15" customHeight="1" x14ac:dyDescent="0.25">
      <c r="A4831" s="1" t="s">
        <v>12089</v>
      </c>
      <c r="B4831" s="1" t="s">
        <v>12088</v>
      </c>
      <c r="C4831">
        <v>121</v>
      </c>
      <c r="D4831">
        <f t="shared" si="75"/>
        <v>121</v>
      </c>
    </row>
    <row r="4832" spans="1:4" ht="15" customHeight="1" x14ac:dyDescent="0.25">
      <c r="A4832" s="1" t="s">
        <v>12087</v>
      </c>
      <c r="B4832" s="1" t="s">
        <v>12086</v>
      </c>
      <c r="C4832">
        <v>307</v>
      </c>
      <c r="D4832">
        <f t="shared" si="75"/>
        <v>307</v>
      </c>
    </row>
    <row r="4833" spans="1:4" ht="15" customHeight="1" x14ac:dyDescent="0.25">
      <c r="A4833" s="1" t="s">
        <v>12085</v>
      </c>
      <c r="B4833" s="1" t="s">
        <v>12084</v>
      </c>
      <c r="C4833">
        <v>340</v>
      </c>
      <c r="D4833">
        <f t="shared" si="75"/>
        <v>340</v>
      </c>
    </row>
    <row r="4834" spans="1:4" ht="15" customHeight="1" x14ac:dyDescent="0.25">
      <c r="A4834" s="1" t="s">
        <v>12083</v>
      </c>
      <c r="B4834" s="1" t="s">
        <v>12082</v>
      </c>
      <c r="C4834">
        <v>443</v>
      </c>
      <c r="D4834">
        <f t="shared" si="75"/>
        <v>443</v>
      </c>
    </row>
    <row r="4835" spans="1:4" ht="15" customHeight="1" x14ac:dyDescent="0.25">
      <c r="A4835" s="1" t="s">
        <v>12081</v>
      </c>
      <c r="B4835" s="1" t="s">
        <v>12080</v>
      </c>
      <c r="C4835">
        <v>608</v>
      </c>
      <c r="D4835">
        <f t="shared" si="75"/>
        <v>608</v>
      </c>
    </row>
    <row r="4836" spans="1:4" ht="15" customHeight="1" x14ac:dyDescent="0.25">
      <c r="A4836" s="1" t="s">
        <v>12079</v>
      </c>
      <c r="B4836" s="1" t="s">
        <v>12078</v>
      </c>
      <c r="C4836">
        <v>1675</v>
      </c>
      <c r="D4836">
        <f t="shared" si="75"/>
        <v>1675</v>
      </c>
    </row>
    <row r="4837" spans="1:4" ht="15" customHeight="1" x14ac:dyDescent="0.25">
      <c r="A4837" s="1" t="s">
        <v>12077</v>
      </c>
      <c r="B4837" s="1" t="s">
        <v>12076</v>
      </c>
      <c r="C4837">
        <v>2046</v>
      </c>
      <c r="D4837">
        <f t="shared" si="75"/>
        <v>2046</v>
      </c>
    </row>
    <row r="4838" spans="1:4" ht="15" customHeight="1" x14ac:dyDescent="0.25">
      <c r="A4838" s="1" t="s">
        <v>12075</v>
      </c>
      <c r="B4838" s="1" t="s">
        <v>12074</v>
      </c>
      <c r="C4838">
        <v>2112</v>
      </c>
      <c r="D4838">
        <f t="shared" si="75"/>
        <v>2112</v>
      </c>
    </row>
    <row r="4839" spans="1:4" ht="15" customHeight="1" x14ac:dyDescent="0.25">
      <c r="A4839" s="1" t="s">
        <v>12073</v>
      </c>
      <c r="B4839" s="1" t="s">
        <v>12072</v>
      </c>
      <c r="C4839">
        <v>500</v>
      </c>
      <c r="D4839">
        <f t="shared" si="75"/>
        <v>500</v>
      </c>
    </row>
    <row r="4840" spans="1:4" ht="15" customHeight="1" x14ac:dyDescent="0.25">
      <c r="A4840" s="1" t="s">
        <v>12071</v>
      </c>
      <c r="B4840" s="1" t="s">
        <v>12070</v>
      </c>
      <c r="C4840">
        <v>693</v>
      </c>
      <c r="D4840">
        <f t="shared" si="75"/>
        <v>693</v>
      </c>
    </row>
    <row r="4841" spans="1:4" ht="15" customHeight="1" x14ac:dyDescent="0.25">
      <c r="A4841" s="1" t="s">
        <v>12069</v>
      </c>
      <c r="B4841" s="1" t="s">
        <v>12068</v>
      </c>
      <c r="C4841">
        <v>618</v>
      </c>
      <c r="D4841">
        <f t="shared" si="75"/>
        <v>618</v>
      </c>
    </row>
    <row r="4842" spans="1:4" ht="15" customHeight="1" x14ac:dyDescent="0.25">
      <c r="A4842" s="1" t="s">
        <v>12067</v>
      </c>
      <c r="B4842" s="1" t="s">
        <v>12066</v>
      </c>
      <c r="C4842">
        <v>832</v>
      </c>
      <c r="D4842">
        <f t="shared" si="75"/>
        <v>832</v>
      </c>
    </row>
    <row r="4843" spans="1:4" ht="15" customHeight="1" x14ac:dyDescent="0.25">
      <c r="A4843" s="1" t="s">
        <v>12065</v>
      </c>
      <c r="B4843" s="1" t="s">
        <v>12064</v>
      </c>
      <c r="C4843">
        <v>956</v>
      </c>
      <c r="D4843">
        <f t="shared" si="75"/>
        <v>956</v>
      </c>
    </row>
    <row r="4844" spans="1:4" ht="15" customHeight="1" x14ac:dyDescent="0.25">
      <c r="A4844" s="1" t="s">
        <v>12063</v>
      </c>
      <c r="B4844" s="1" t="s">
        <v>12062</v>
      </c>
      <c r="C4844">
        <v>1122</v>
      </c>
      <c r="D4844">
        <f t="shared" si="75"/>
        <v>1122</v>
      </c>
    </row>
    <row r="4845" spans="1:4" ht="15" customHeight="1" x14ac:dyDescent="0.25">
      <c r="A4845" s="1" t="s">
        <v>12061</v>
      </c>
      <c r="B4845" s="1" t="s">
        <v>12060</v>
      </c>
      <c r="C4845">
        <v>1240</v>
      </c>
      <c r="D4845">
        <f t="shared" si="75"/>
        <v>1240</v>
      </c>
    </row>
    <row r="4846" spans="1:4" ht="15" customHeight="1" x14ac:dyDescent="0.25">
      <c r="A4846" s="1" t="s">
        <v>12059</v>
      </c>
      <c r="B4846" s="1" t="s">
        <v>12058</v>
      </c>
      <c r="C4846">
        <v>1363</v>
      </c>
      <c r="D4846">
        <f t="shared" si="75"/>
        <v>1363</v>
      </c>
    </row>
    <row r="4847" spans="1:4" ht="15" customHeight="1" x14ac:dyDescent="0.25">
      <c r="A4847" s="1" t="s">
        <v>12057</v>
      </c>
      <c r="B4847" s="1" t="s">
        <v>12056</v>
      </c>
      <c r="C4847">
        <v>668</v>
      </c>
      <c r="D4847">
        <f t="shared" si="75"/>
        <v>668</v>
      </c>
    </row>
    <row r="4848" spans="1:4" ht="15" customHeight="1" x14ac:dyDescent="0.25">
      <c r="A4848" s="1" t="s">
        <v>12055</v>
      </c>
      <c r="B4848" s="1" t="s">
        <v>12054</v>
      </c>
      <c r="C4848">
        <v>768</v>
      </c>
      <c r="D4848">
        <f t="shared" si="75"/>
        <v>768</v>
      </c>
    </row>
    <row r="4849" spans="1:4" ht="15" customHeight="1" x14ac:dyDescent="0.25">
      <c r="A4849" s="1" t="s">
        <v>12053</v>
      </c>
      <c r="B4849" s="1" t="s">
        <v>12052</v>
      </c>
      <c r="C4849">
        <v>718</v>
      </c>
      <c r="D4849">
        <f t="shared" si="75"/>
        <v>718</v>
      </c>
    </row>
    <row r="4850" spans="1:4" ht="15" customHeight="1" x14ac:dyDescent="0.25">
      <c r="A4850" s="1" t="s">
        <v>12051</v>
      </c>
      <c r="B4850" s="1" t="s">
        <v>12050</v>
      </c>
      <c r="C4850">
        <v>975</v>
      </c>
      <c r="D4850">
        <f t="shared" si="75"/>
        <v>975</v>
      </c>
    </row>
    <row r="4851" spans="1:4" ht="15" customHeight="1" x14ac:dyDescent="0.25">
      <c r="A4851" s="1" t="s">
        <v>12049</v>
      </c>
      <c r="B4851" s="1" t="s">
        <v>12048</v>
      </c>
      <c r="C4851">
        <v>1077</v>
      </c>
      <c r="D4851">
        <f t="shared" si="75"/>
        <v>1077</v>
      </c>
    </row>
    <row r="4852" spans="1:4" ht="15" customHeight="1" x14ac:dyDescent="0.25">
      <c r="A4852" s="1" t="s">
        <v>12047</v>
      </c>
      <c r="B4852" s="1" t="s">
        <v>12046</v>
      </c>
      <c r="C4852">
        <v>1281</v>
      </c>
      <c r="D4852">
        <f t="shared" si="75"/>
        <v>1281</v>
      </c>
    </row>
    <row r="4853" spans="1:4" ht="15" customHeight="1" x14ac:dyDescent="0.25">
      <c r="A4853" s="1" t="s">
        <v>12045</v>
      </c>
      <c r="B4853" s="1" t="s">
        <v>12044</v>
      </c>
      <c r="C4853">
        <v>1383</v>
      </c>
      <c r="D4853">
        <f t="shared" si="75"/>
        <v>1383</v>
      </c>
    </row>
    <row r="4854" spans="1:4" ht="15" customHeight="1" x14ac:dyDescent="0.25">
      <c r="A4854" s="1" t="s">
        <v>12043</v>
      </c>
      <c r="B4854" s="1" t="s">
        <v>12042</v>
      </c>
      <c r="C4854">
        <v>1486</v>
      </c>
      <c r="D4854">
        <f t="shared" si="75"/>
        <v>1486</v>
      </c>
    </row>
    <row r="4855" spans="1:4" ht="15" customHeight="1" x14ac:dyDescent="0.25">
      <c r="A4855" s="1" t="s">
        <v>12041</v>
      </c>
      <c r="B4855" s="1" t="s">
        <v>12040</v>
      </c>
      <c r="C4855">
        <v>730</v>
      </c>
      <c r="D4855">
        <f t="shared" si="75"/>
        <v>730</v>
      </c>
    </row>
    <row r="4856" spans="1:4" ht="15" customHeight="1" x14ac:dyDescent="0.25">
      <c r="A4856" s="1" t="s">
        <v>12039</v>
      </c>
      <c r="B4856" s="1" t="s">
        <v>12038</v>
      </c>
      <c r="C4856">
        <v>830</v>
      </c>
      <c r="D4856">
        <f t="shared" si="75"/>
        <v>830</v>
      </c>
    </row>
    <row r="4857" spans="1:4" ht="15" customHeight="1" x14ac:dyDescent="0.25">
      <c r="A4857" s="1" t="s">
        <v>12037</v>
      </c>
      <c r="B4857" s="1" t="s">
        <v>12036</v>
      </c>
      <c r="C4857">
        <v>780</v>
      </c>
      <c r="D4857">
        <f t="shared" si="75"/>
        <v>780</v>
      </c>
    </row>
    <row r="4858" spans="1:4" ht="15" customHeight="1" x14ac:dyDescent="0.25">
      <c r="A4858" s="1" t="s">
        <v>12035</v>
      </c>
      <c r="B4858" s="1" t="s">
        <v>12034</v>
      </c>
      <c r="C4858">
        <v>1037</v>
      </c>
      <c r="D4858">
        <f t="shared" si="75"/>
        <v>1037</v>
      </c>
    </row>
    <row r="4859" spans="1:4" ht="15" customHeight="1" x14ac:dyDescent="0.25">
      <c r="A4859" s="1" t="s">
        <v>12033</v>
      </c>
      <c r="B4859" s="1" t="s">
        <v>12032</v>
      </c>
      <c r="C4859">
        <v>1139</v>
      </c>
      <c r="D4859">
        <f t="shared" si="75"/>
        <v>1139</v>
      </c>
    </row>
    <row r="4860" spans="1:4" ht="15" customHeight="1" x14ac:dyDescent="0.25">
      <c r="A4860" s="1" t="s">
        <v>12031</v>
      </c>
      <c r="B4860" s="1" t="s">
        <v>12030</v>
      </c>
      <c r="C4860">
        <v>1343</v>
      </c>
      <c r="D4860">
        <f t="shared" si="75"/>
        <v>1343</v>
      </c>
    </row>
    <row r="4861" spans="1:4" ht="15" customHeight="1" x14ac:dyDescent="0.25">
      <c r="A4861" s="1" t="s">
        <v>12029</v>
      </c>
      <c r="B4861" s="1" t="s">
        <v>12028</v>
      </c>
      <c r="C4861">
        <v>1445</v>
      </c>
      <c r="D4861">
        <f t="shared" si="75"/>
        <v>1445</v>
      </c>
    </row>
    <row r="4862" spans="1:4" ht="15" customHeight="1" x14ac:dyDescent="0.25">
      <c r="A4862" s="1" t="s">
        <v>12027</v>
      </c>
      <c r="B4862" s="1" t="s">
        <v>12026</v>
      </c>
      <c r="C4862">
        <v>1548</v>
      </c>
      <c r="D4862">
        <f t="shared" si="75"/>
        <v>1548</v>
      </c>
    </row>
    <row r="4863" spans="1:4" ht="15" customHeight="1" x14ac:dyDescent="0.25">
      <c r="A4863" s="1" t="s">
        <v>12025</v>
      </c>
      <c r="B4863" s="1" t="s">
        <v>12024</v>
      </c>
      <c r="C4863">
        <v>1691</v>
      </c>
      <c r="D4863">
        <f t="shared" si="75"/>
        <v>1691</v>
      </c>
    </row>
    <row r="4864" spans="1:4" ht="15" customHeight="1" x14ac:dyDescent="0.25">
      <c r="A4864" s="1" t="s">
        <v>12023</v>
      </c>
      <c r="B4864" s="1" t="s">
        <v>12022</v>
      </c>
      <c r="C4864">
        <v>2233</v>
      </c>
      <c r="D4864">
        <f t="shared" si="75"/>
        <v>2233</v>
      </c>
    </row>
    <row r="4865" spans="1:4" ht="15" customHeight="1" x14ac:dyDescent="0.25">
      <c r="A4865" s="1" t="s">
        <v>12021</v>
      </c>
      <c r="B4865" s="1" t="s">
        <v>12020</v>
      </c>
      <c r="C4865">
        <v>2007</v>
      </c>
      <c r="D4865">
        <f t="shared" si="75"/>
        <v>2007</v>
      </c>
    </row>
    <row r="4866" spans="1:4" ht="15" customHeight="1" x14ac:dyDescent="0.25">
      <c r="A4866" s="1" t="s">
        <v>12019</v>
      </c>
      <c r="B4866" s="1" t="s">
        <v>12018</v>
      </c>
      <c r="C4866">
        <v>2646</v>
      </c>
      <c r="D4866">
        <f t="shared" si="75"/>
        <v>2646</v>
      </c>
    </row>
    <row r="4867" spans="1:4" ht="15" customHeight="1" x14ac:dyDescent="0.25">
      <c r="A4867" s="1" t="s">
        <v>12017</v>
      </c>
      <c r="B4867" s="1" t="s">
        <v>12016</v>
      </c>
      <c r="C4867">
        <v>3011</v>
      </c>
      <c r="D4867">
        <f t="shared" si="75"/>
        <v>3011</v>
      </c>
    </row>
    <row r="4868" spans="1:4" ht="15" customHeight="1" x14ac:dyDescent="0.25">
      <c r="A4868" s="1" t="s">
        <v>12015</v>
      </c>
      <c r="B4868" s="1" t="s">
        <v>12014</v>
      </c>
      <c r="C4868">
        <v>3510</v>
      </c>
      <c r="D4868">
        <f t="shared" si="75"/>
        <v>3510</v>
      </c>
    </row>
    <row r="4869" spans="1:4" ht="15" customHeight="1" x14ac:dyDescent="0.25">
      <c r="A4869" s="1" t="s">
        <v>12013</v>
      </c>
      <c r="B4869" s="1" t="s">
        <v>12012</v>
      </c>
      <c r="C4869">
        <v>3875</v>
      </c>
      <c r="D4869">
        <f t="shared" si="75"/>
        <v>3875</v>
      </c>
    </row>
    <row r="4870" spans="1:4" ht="15" customHeight="1" x14ac:dyDescent="0.25">
      <c r="A4870" s="1" t="s">
        <v>12011</v>
      </c>
      <c r="B4870" s="1" t="s">
        <v>12010</v>
      </c>
      <c r="C4870">
        <v>4239</v>
      </c>
      <c r="D4870">
        <f t="shared" si="75"/>
        <v>4239</v>
      </c>
    </row>
    <row r="4871" spans="1:4" ht="15" customHeight="1" x14ac:dyDescent="0.25">
      <c r="A4871" s="1" t="s">
        <v>12009</v>
      </c>
      <c r="B4871" s="1" t="s">
        <v>12008</v>
      </c>
      <c r="C4871">
        <v>1958</v>
      </c>
      <c r="D4871">
        <f t="shared" ref="D4871:D4934" si="76">ROUND(C4871*(1-$B$3),0)</f>
        <v>1958</v>
      </c>
    </row>
    <row r="4872" spans="1:4" ht="15" customHeight="1" x14ac:dyDescent="0.25">
      <c r="A4872" s="1" t="s">
        <v>12007</v>
      </c>
      <c r="B4872" s="1" t="s">
        <v>12006</v>
      </c>
      <c r="C4872">
        <v>2256</v>
      </c>
      <c r="D4872">
        <f t="shared" si="76"/>
        <v>2256</v>
      </c>
    </row>
    <row r="4873" spans="1:4" ht="15" customHeight="1" x14ac:dyDescent="0.25">
      <c r="A4873" s="1" t="s">
        <v>12005</v>
      </c>
      <c r="B4873" s="1" t="s">
        <v>12004</v>
      </c>
      <c r="C4873">
        <v>2107</v>
      </c>
      <c r="D4873">
        <f t="shared" si="76"/>
        <v>2107</v>
      </c>
    </row>
    <row r="4874" spans="1:4" ht="15" customHeight="1" x14ac:dyDescent="0.25">
      <c r="A4874" s="1" t="s">
        <v>12003</v>
      </c>
      <c r="B4874" s="1" t="s">
        <v>12002</v>
      </c>
      <c r="C4874">
        <v>2877</v>
      </c>
      <c r="D4874">
        <f t="shared" si="76"/>
        <v>2877</v>
      </c>
    </row>
    <row r="4875" spans="1:4" ht="15" customHeight="1" x14ac:dyDescent="0.25">
      <c r="A4875" s="1" t="s">
        <v>12001</v>
      </c>
      <c r="B4875" s="1" t="s">
        <v>12000</v>
      </c>
      <c r="C4875">
        <v>3184</v>
      </c>
      <c r="D4875">
        <f t="shared" si="76"/>
        <v>3184</v>
      </c>
    </row>
    <row r="4876" spans="1:4" ht="15" customHeight="1" x14ac:dyDescent="0.25">
      <c r="A4876" s="1" t="s">
        <v>11999</v>
      </c>
      <c r="B4876" s="1" t="s">
        <v>11998</v>
      </c>
      <c r="C4876">
        <v>3795</v>
      </c>
      <c r="D4876">
        <f t="shared" si="76"/>
        <v>3795</v>
      </c>
    </row>
    <row r="4877" spans="1:4" ht="15" customHeight="1" x14ac:dyDescent="0.25">
      <c r="A4877" s="1" t="s">
        <v>11997</v>
      </c>
      <c r="B4877" s="1" t="s">
        <v>11996</v>
      </c>
      <c r="C4877">
        <v>4103</v>
      </c>
      <c r="D4877">
        <f t="shared" si="76"/>
        <v>4103</v>
      </c>
    </row>
    <row r="4878" spans="1:4" ht="15" customHeight="1" x14ac:dyDescent="0.25">
      <c r="A4878" s="1" t="s">
        <v>11995</v>
      </c>
      <c r="B4878" s="1" t="s">
        <v>11994</v>
      </c>
      <c r="C4878">
        <v>4783</v>
      </c>
      <c r="D4878">
        <f t="shared" si="76"/>
        <v>4783</v>
      </c>
    </row>
    <row r="4879" spans="1:4" ht="15" customHeight="1" x14ac:dyDescent="0.25">
      <c r="A4879" s="1" t="s">
        <v>11993</v>
      </c>
      <c r="B4879" s="1" t="s">
        <v>11992</v>
      </c>
      <c r="C4879">
        <v>2295</v>
      </c>
      <c r="D4879">
        <f t="shared" si="76"/>
        <v>2295</v>
      </c>
    </row>
    <row r="4880" spans="1:4" ht="15" customHeight="1" x14ac:dyDescent="0.25">
      <c r="A4880" s="1" t="s">
        <v>11991</v>
      </c>
      <c r="B4880" s="1" t="s">
        <v>11990</v>
      </c>
      <c r="C4880">
        <v>2593</v>
      </c>
      <c r="D4880">
        <f t="shared" si="76"/>
        <v>2593</v>
      </c>
    </row>
    <row r="4881" spans="1:4" ht="15" customHeight="1" x14ac:dyDescent="0.25">
      <c r="A4881" s="1" t="s">
        <v>11989</v>
      </c>
      <c r="B4881" s="1" t="s">
        <v>11988</v>
      </c>
      <c r="C4881">
        <v>2516</v>
      </c>
      <c r="D4881">
        <f t="shared" si="76"/>
        <v>2516</v>
      </c>
    </row>
    <row r="4882" spans="1:4" ht="15" customHeight="1" x14ac:dyDescent="0.25">
      <c r="A4882" s="1" t="s">
        <v>11987</v>
      </c>
      <c r="B4882" s="1" t="s">
        <v>11986</v>
      </c>
      <c r="C4882">
        <v>3214</v>
      </c>
      <c r="D4882">
        <f t="shared" si="76"/>
        <v>3214</v>
      </c>
    </row>
    <row r="4883" spans="1:4" ht="15" customHeight="1" x14ac:dyDescent="0.25">
      <c r="A4883" s="1" t="s">
        <v>11985</v>
      </c>
      <c r="B4883" s="1" t="s">
        <v>11984</v>
      </c>
      <c r="C4883">
        <v>3522</v>
      </c>
      <c r="D4883">
        <f t="shared" si="76"/>
        <v>3522</v>
      </c>
    </row>
    <row r="4884" spans="1:4" ht="15" customHeight="1" x14ac:dyDescent="0.25">
      <c r="A4884" s="1" t="s">
        <v>11983</v>
      </c>
      <c r="B4884" s="1" t="s">
        <v>11982</v>
      </c>
      <c r="C4884">
        <v>4133</v>
      </c>
      <c r="D4884">
        <f t="shared" si="76"/>
        <v>4133</v>
      </c>
    </row>
    <row r="4885" spans="1:4" ht="15" customHeight="1" x14ac:dyDescent="0.25">
      <c r="A4885" s="1" t="s">
        <v>11981</v>
      </c>
      <c r="B4885" s="1" t="s">
        <v>11980</v>
      </c>
      <c r="C4885">
        <v>4440</v>
      </c>
      <c r="D4885">
        <f t="shared" si="76"/>
        <v>4440</v>
      </c>
    </row>
    <row r="4886" spans="1:4" ht="15" customHeight="1" x14ac:dyDescent="0.25">
      <c r="A4886" s="1" t="s">
        <v>11979</v>
      </c>
      <c r="B4886" s="1" t="s">
        <v>11978</v>
      </c>
      <c r="C4886">
        <v>5120</v>
      </c>
      <c r="D4886">
        <f t="shared" si="76"/>
        <v>5120</v>
      </c>
    </row>
    <row r="4887" spans="1:4" ht="15" customHeight="1" x14ac:dyDescent="0.25">
      <c r="A4887" s="1" t="s">
        <v>11977</v>
      </c>
      <c r="B4887" s="1" t="s">
        <v>11976</v>
      </c>
      <c r="C4887">
        <v>1247</v>
      </c>
      <c r="D4887">
        <f t="shared" si="76"/>
        <v>1247</v>
      </c>
    </row>
    <row r="4888" spans="1:4" ht="15" customHeight="1" x14ac:dyDescent="0.25">
      <c r="A4888" s="1" t="s">
        <v>11975</v>
      </c>
      <c r="B4888" s="1" t="s">
        <v>11974</v>
      </c>
      <c r="C4888">
        <v>1501</v>
      </c>
      <c r="D4888">
        <f t="shared" si="76"/>
        <v>1501</v>
      </c>
    </row>
    <row r="4889" spans="1:4" ht="15" customHeight="1" x14ac:dyDescent="0.25">
      <c r="A4889" s="1" t="s">
        <v>11973</v>
      </c>
      <c r="B4889" s="1" t="s">
        <v>11972</v>
      </c>
      <c r="C4889">
        <v>1600</v>
      </c>
      <c r="D4889">
        <f t="shared" si="76"/>
        <v>1600</v>
      </c>
    </row>
    <row r="4890" spans="1:4" ht="15" customHeight="1" x14ac:dyDescent="0.25">
      <c r="A4890" s="1" t="s">
        <v>11971</v>
      </c>
      <c r="B4890" s="1" t="s">
        <v>11970</v>
      </c>
      <c r="C4890">
        <v>2536</v>
      </c>
      <c r="D4890">
        <f t="shared" si="76"/>
        <v>2536</v>
      </c>
    </row>
    <row r="4891" spans="1:4" ht="15" customHeight="1" x14ac:dyDescent="0.25">
      <c r="A4891" s="1" t="s">
        <v>11969</v>
      </c>
      <c r="B4891" s="1" t="s">
        <v>11968</v>
      </c>
      <c r="C4891">
        <v>3788</v>
      </c>
      <c r="D4891">
        <f t="shared" si="76"/>
        <v>3788</v>
      </c>
    </row>
    <row r="4892" spans="1:4" ht="15" customHeight="1" x14ac:dyDescent="0.25">
      <c r="A4892" s="1" t="s">
        <v>11967</v>
      </c>
      <c r="B4892" s="1" t="s">
        <v>11966</v>
      </c>
      <c r="C4892">
        <v>3815</v>
      </c>
      <c r="D4892">
        <f t="shared" si="76"/>
        <v>3815</v>
      </c>
    </row>
    <row r="4893" spans="1:4" ht="15" customHeight="1" x14ac:dyDescent="0.25">
      <c r="A4893" s="1" t="s">
        <v>11965</v>
      </c>
      <c r="B4893" s="1" t="s">
        <v>11964</v>
      </c>
      <c r="C4893">
        <v>5067</v>
      </c>
      <c r="D4893">
        <f t="shared" si="76"/>
        <v>5067</v>
      </c>
    </row>
    <row r="4894" spans="1:4" ht="15" customHeight="1" x14ac:dyDescent="0.25">
      <c r="A4894" s="1" t="s">
        <v>11963</v>
      </c>
      <c r="B4894" s="1" t="s">
        <v>11962</v>
      </c>
      <c r="C4894">
        <v>6351</v>
      </c>
      <c r="D4894">
        <f t="shared" si="76"/>
        <v>6351</v>
      </c>
    </row>
    <row r="4895" spans="1:4" ht="15" customHeight="1" x14ac:dyDescent="0.25">
      <c r="A4895" s="1" t="s">
        <v>11961</v>
      </c>
      <c r="B4895" s="1" t="s">
        <v>11960</v>
      </c>
      <c r="C4895">
        <v>4390</v>
      </c>
      <c r="D4895">
        <f t="shared" si="76"/>
        <v>4390</v>
      </c>
    </row>
    <row r="4896" spans="1:4" ht="15" customHeight="1" x14ac:dyDescent="0.25">
      <c r="A4896" s="1" t="s">
        <v>11959</v>
      </c>
      <c r="B4896" s="1" t="s">
        <v>11958</v>
      </c>
      <c r="C4896">
        <v>5414</v>
      </c>
      <c r="D4896">
        <f t="shared" si="76"/>
        <v>5414</v>
      </c>
    </row>
    <row r="4897" spans="1:4" ht="15" customHeight="1" x14ac:dyDescent="0.25">
      <c r="A4897" s="1" t="s">
        <v>11957</v>
      </c>
      <c r="B4897" s="1" t="s">
        <v>11956</v>
      </c>
      <c r="C4897">
        <v>5078</v>
      </c>
      <c r="D4897">
        <f t="shared" si="76"/>
        <v>5078</v>
      </c>
    </row>
    <row r="4898" spans="1:4" ht="15" customHeight="1" x14ac:dyDescent="0.25">
      <c r="A4898" s="1" t="s">
        <v>11955</v>
      </c>
      <c r="B4898" s="1" t="s">
        <v>11954</v>
      </c>
      <c r="C4898">
        <v>8513</v>
      </c>
      <c r="D4898">
        <f t="shared" si="76"/>
        <v>8513</v>
      </c>
    </row>
    <row r="4899" spans="1:4" ht="15" customHeight="1" x14ac:dyDescent="0.25">
      <c r="A4899" s="1" t="s">
        <v>11953</v>
      </c>
      <c r="B4899" s="1" t="s">
        <v>11952</v>
      </c>
      <c r="C4899">
        <v>12350</v>
      </c>
      <c r="D4899">
        <f t="shared" si="76"/>
        <v>12350</v>
      </c>
    </row>
    <row r="4900" spans="1:4" ht="15" customHeight="1" x14ac:dyDescent="0.25">
      <c r="A4900" s="1" t="s">
        <v>11951</v>
      </c>
      <c r="B4900" s="1" t="s">
        <v>11950</v>
      </c>
      <c r="C4900">
        <v>12285</v>
      </c>
      <c r="D4900">
        <f t="shared" si="76"/>
        <v>12285</v>
      </c>
    </row>
    <row r="4901" spans="1:4" ht="15" customHeight="1" x14ac:dyDescent="0.25">
      <c r="A4901" s="1" t="s">
        <v>11949</v>
      </c>
      <c r="B4901" s="1" t="s">
        <v>11948</v>
      </c>
      <c r="C4901">
        <v>16121</v>
      </c>
      <c r="D4901">
        <f t="shared" si="76"/>
        <v>16121</v>
      </c>
    </row>
    <row r="4902" spans="1:4" ht="15" customHeight="1" x14ac:dyDescent="0.25">
      <c r="A4902" s="1" t="s">
        <v>11947</v>
      </c>
      <c r="B4902" s="1" t="s">
        <v>11946</v>
      </c>
      <c r="C4902">
        <v>19958</v>
      </c>
      <c r="D4902">
        <f t="shared" si="76"/>
        <v>19958</v>
      </c>
    </row>
    <row r="4903" spans="1:4" ht="15" customHeight="1" x14ac:dyDescent="0.25">
      <c r="A4903" s="1" t="s">
        <v>11945</v>
      </c>
      <c r="B4903" s="1" t="s">
        <v>11944</v>
      </c>
      <c r="C4903">
        <v>1724</v>
      </c>
      <c r="D4903">
        <f t="shared" si="76"/>
        <v>1724</v>
      </c>
    </row>
    <row r="4904" spans="1:4" ht="15" customHeight="1" x14ac:dyDescent="0.25">
      <c r="A4904" s="1" t="s">
        <v>11943</v>
      </c>
      <c r="B4904" s="1" t="s">
        <v>11942</v>
      </c>
      <c r="C4904">
        <v>1949</v>
      </c>
      <c r="D4904">
        <f t="shared" si="76"/>
        <v>1949</v>
      </c>
    </row>
    <row r="4905" spans="1:4" ht="15" customHeight="1" x14ac:dyDescent="0.25">
      <c r="A4905" s="1" t="s">
        <v>11941</v>
      </c>
      <c r="B4905" s="1" t="s">
        <v>11940</v>
      </c>
      <c r="C4905">
        <v>1839</v>
      </c>
      <c r="D4905">
        <f t="shared" si="76"/>
        <v>1839</v>
      </c>
    </row>
    <row r="4906" spans="1:4" ht="15" customHeight="1" x14ac:dyDescent="0.25">
      <c r="A4906" s="1" t="s">
        <v>11939</v>
      </c>
      <c r="B4906" s="1" t="s">
        <v>11938</v>
      </c>
      <c r="C4906">
        <v>3191</v>
      </c>
      <c r="D4906">
        <f t="shared" si="76"/>
        <v>3191</v>
      </c>
    </row>
    <row r="4907" spans="1:4" ht="15" customHeight="1" x14ac:dyDescent="0.25">
      <c r="A4907" s="1" t="s">
        <v>11937</v>
      </c>
      <c r="B4907" s="1" t="s">
        <v>11936</v>
      </c>
      <c r="C4907">
        <v>4613</v>
      </c>
      <c r="D4907">
        <f t="shared" si="76"/>
        <v>4613</v>
      </c>
    </row>
    <row r="4908" spans="1:4" ht="15" customHeight="1" x14ac:dyDescent="0.25">
      <c r="A4908" s="1" t="s">
        <v>11935</v>
      </c>
      <c r="B4908" s="1" t="s">
        <v>11934</v>
      </c>
      <c r="C4908">
        <v>4652</v>
      </c>
      <c r="D4908">
        <f t="shared" si="76"/>
        <v>4652</v>
      </c>
    </row>
    <row r="4909" spans="1:4" ht="15" customHeight="1" x14ac:dyDescent="0.25">
      <c r="A4909" s="1" t="s">
        <v>11933</v>
      </c>
      <c r="B4909" s="1" t="s">
        <v>11932</v>
      </c>
      <c r="C4909">
        <v>6080</v>
      </c>
      <c r="D4909">
        <f t="shared" si="76"/>
        <v>6080</v>
      </c>
    </row>
    <row r="4910" spans="1:4" ht="15" customHeight="1" x14ac:dyDescent="0.25">
      <c r="A4910" s="1" t="s">
        <v>11931</v>
      </c>
      <c r="B4910" s="1" t="s">
        <v>11930</v>
      </c>
      <c r="C4910">
        <v>7502</v>
      </c>
      <c r="D4910">
        <f t="shared" si="76"/>
        <v>7502</v>
      </c>
    </row>
    <row r="4911" spans="1:4" ht="15" customHeight="1" x14ac:dyDescent="0.25">
      <c r="A4911" s="1" t="s">
        <v>11929</v>
      </c>
      <c r="B4911" s="1" t="s">
        <v>11928</v>
      </c>
      <c r="C4911">
        <v>5199</v>
      </c>
      <c r="D4911">
        <f t="shared" si="76"/>
        <v>5199</v>
      </c>
    </row>
    <row r="4912" spans="1:4" ht="15" customHeight="1" x14ac:dyDescent="0.25">
      <c r="A4912" s="1" t="s">
        <v>11927</v>
      </c>
      <c r="B4912" s="1" t="s">
        <v>11926</v>
      </c>
      <c r="C4912">
        <v>6107</v>
      </c>
      <c r="D4912">
        <f t="shared" si="76"/>
        <v>6107</v>
      </c>
    </row>
    <row r="4913" spans="1:4" ht="15" customHeight="1" x14ac:dyDescent="0.25">
      <c r="A4913" s="1" t="s">
        <v>11925</v>
      </c>
      <c r="B4913" s="1" t="s">
        <v>11924</v>
      </c>
      <c r="C4913">
        <v>5768</v>
      </c>
      <c r="D4913">
        <f t="shared" si="76"/>
        <v>5768</v>
      </c>
    </row>
    <row r="4914" spans="1:4" ht="15" customHeight="1" x14ac:dyDescent="0.25">
      <c r="A4914" s="1" t="s">
        <v>11923</v>
      </c>
      <c r="B4914" s="1" t="s">
        <v>11922</v>
      </c>
      <c r="C4914">
        <v>9828</v>
      </c>
      <c r="D4914">
        <f t="shared" si="76"/>
        <v>9828</v>
      </c>
    </row>
    <row r="4915" spans="1:4" ht="15" customHeight="1" x14ac:dyDescent="0.25">
      <c r="A4915" s="1" t="s">
        <v>11921</v>
      </c>
      <c r="B4915" s="1" t="s">
        <v>11920</v>
      </c>
      <c r="C4915">
        <v>14102</v>
      </c>
      <c r="D4915">
        <f t="shared" si="76"/>
        <v>14102</v>
      </c>
    </row>
    <row r="4916" spans="1:4" ht="15" customHeight="1" x14ac:dyDescent="0.25">
      <c r="A4916" s="1" t="s">
        <v>11919</v>
      </c>
      <c r="B4916" s="1" t="s">
        <v>11918</v>
      </c>
      <c r="C4916">
        <v>14222</v>
      </c>
      <c r="D4916">
        <f t="shared" si="76"/>
        <v>14222</v>
      </c>
    </row>
    <row r="4917" spans="1:4" ht="15" customHeight="1" x14ac:dyDescent="0.25">
      <c r="A4917" s="1" t="s">
        <v>11917</v>
      </c>
      <c r="B4917" s="1" t="s">
        <v>11916</v>
      </c>
      <c r="C4917">
        <v>18496</v>
      </c>
      <c r="D4917">
        <f t="shared" si="76"/>
        <v>18496</v>
      </c>
    </row>
    <row r="4918" spans="1:4" ht="15" customHeight="1" x14ac:dyDescent="0.25">
      <c r="A4918" s="1" t="s">
        <v>11915</v>
      </c>
      <c r="B4918" s="1" t="s">
        <v>11914</v>
      </c>
      <c r="C4918">
        <v>22764</v>
      </c>
      <c r="D4918">
        <f t="shared" si="76"/>
        <v>22764</v>
      </c>
    </row>
    <row r="4919" spans="1:4" ht="15" customHeight="1" x14ac:dyDescent="0.25">
      <c r="A4919" s="1" t="s">
        <v>11913</v>
      </c>
      <c r="B4919" s="1" t="s">
        <v>11912</v>
      </c>
      <c r="C4919">
        <v>2873</v>
      </c>
      <c r="D4919">
        <f t="shared" si="76"/>
        <v>2873</v>
      </c>
    </row>
    <row r="4920" spans="1:4" ht="15" customHeight="1" x14ac:dyDescent="0.25">
      <c r="A4920" s="1" t="s">
        <v>11911</v>
      </c>
      <c r="B4920" s="1" t="s">
        <v>11910</v>
      </c>
      <c r="C4920">
        <v>8345</v>
      </c>
      <c r="D4920">
        <f t="shared" si="76"/>
        <v>8345</v>
      </c>
    </row>
    <row r="4921" spans="1:4" ht="15" customHeight="1" x14ac:dyDescent="0.25">
      <c r="A4921" s="1" t="s">
        <v>11909</v>
      </c>
      <c r="B4921" s="1" t="s">
        <v>11908</v>
      </c>
      <c r="C4921">
        <v>4974</v>
      </c>
      <c r="D4921">
        <f t="shared" si="76"/>
        <v>4974</v>
      </c>
    </row>
    <row r="4922" spans="1:4" ht="15" customHeight="1" x14ac:dyDescent="0.25">
      <c r="A4922" s="1" t="s">
        <v>11907</v>
      </c>
      <c r="B4922" s="1" t="s">
        <v>11906</v>
      </c>
      <c r="C4922">
        <v>6616</v>
      </c>
      <c r="D4922">
        <f t="shared" si="76"/>
        <v>6616</v>
      </c>
    </row>
    <row r="4923" spans="1:4" ht="15" customHeight="1" x14ac:dyDescent="0.25">
      <c r="A4923" s="1" t="s">
        <v>11905</v>
      </c>
      <c r="B4923" s="1" t="s">
        <v>11904</v>
      </c>
      <c r="C4923">
        <v>7076</v>
      </c>
      <c r="D4923">
        <f t="shared" si="76"/>
        <v>7076</v>
      </c>
    </row>
    <row r="4924" spans="1:4" ht="15" customHeight="1" x14ac:dyDescent="0.25">
      <c r="A4924" s="1" t="s">
        <v>11903</v>
      </c>
      <c r="B4924" s="1" t="s">
        <v>11902</v>
      </c>
      <c r="C4924">
        <v>8717</v>
      </c>
      <c r="D4924">
        <f t="shared" si="76"/>
        <v>8717</v>
      </c>
    </row>
    <row r="4925" spans="1:4" ht="15" customHeight="1" x14ac:dyDescent="0.25">
      <c r="A4925" s="1" t="s">
        <v>11901</v>
      </c>
      <c r="B4925" s="1" t="s">
        <v>11900</v>
      </c>
      <c r="C4925">
        <v>10359</v>
      </c>
      <c r="D4925">
        <f t="shared" si="76"/>
        <v>10359</v>
      </c>
    </row>
    <row r="4926" spans="1:4" ht="15" customHeight="1" x14ac:dyDescent="0.25">
      <c r="A4926" s="1" t="s">
        <v>11899</v>
      </c>
      <c r="B4926" s="1" t="s">
        <v>11898</v>
      </c>
      <c r="C4926">
        <v>15054</v>
      </c>
      <c r="D4926">
        <f t="shared" si="76"/>
        <v>15054</v>
      </c>
    </row>
    <row r="4927" spans="1:4" ht="15" customHeight="1" x14ac:dyDescent="0.25">
      <c r="A4927" s="1" t="s">
        <v>11897</v>
      </c>
      <c r="B4927" s="1" t="s">
        <v>11896</v>
      </c>
      <c r="C4927">
        <v>19754</v>
      </c>
      <c r="D4927">
        <f t="shared" si="76"/>
        <v>19754</v>
      </c>
    </row>
    <row r="4928" spans="1:4" ht="15" customHeight="1" x14ac:dyDescent="0.25">
      <c r="A4928" s="1" t="s">
        <v>11895</v>
      </c>
      <c r="B4928" s="1" t="s">
        <v>11894</v>
      </c>
      <c r="C4928">
        <v>21363</v>
      </c>
      <c r="D4928">
        <f t="shared" si="76"/>
        <v>21363</v>
      </c>
    </row>
    <row r="4929" spans="1:4" ht="15" customHeight="1" x14ac:dyDescent="0.25">
      <c r="A4929" s="1" t="s">
        <v>11893</v>
      </c>
      <c r="B4929" s="1" t="s">
        <v>11892</v>
      </c>
      <c r="C4929">
        <v>26282</v>
      </c>
      <c r="D4929">
        <f t="shared" si="76"/>
        <v>26282</v>
      </c>
    </row>
    <row r="4930" spans="1:4" ht="15" customHeight="1" x14ac:dyDescent="0.25">
      <c r="A4930" s="1" t="s">
        <v>11891</v>
      </c>
      <c r="B4930" s="1" t="s">
        <v>11890</v>
      </c>
      <c r="C4930">
        <v>31207</v>
      </c>
      <c r="D4930">
        <f t="shared" si="76"/>
        <v>31207</v>
      </c>
    </row>
    <row r="4931" spans="1:4" ht="15" customHeight="1" x14ac:dyDescent="0.25">
      <c r="A4931" s="1" t="s">
        <v>11889</v>
      </c>
      <c r="B4931" s="1" t="s">
        <v>11888</v>
      </c>
      <c r="C4931">
        <v>126</v>
      </c>
      <c r="D4931">
        <f t="shared" si="76"/>
        <v>126</v>
      </c>
    </row>
    <row r="4932" spans="1:4" ht="15" customHeight="1" x14ac:dyDescent="0.25">
      <c r="A4932" s="1" t="s">
        <v>11887</v>
      </c>
      <c r="B4932" s="1" t="s">
        <v>11886</v>
      </c>
      <c r="C4932">
        <v>533</v>
      </c>
      <c r="D4932">
        <f t="shared" si="76"/>
        <v>533</v>
      </c>
    </row>
    <row r="4933" spans="1:4" ht="15" customHeight="1" x14ac:dyDescent="0.25">
      <c r="A4933" s="1" t="s">
        <v>11885</v>
      </c>
      <c r="B4933" s="1" t="s">
        <v>11884</v>
      </c>
      <c r="C4933">
        <v>270</v>
      </c>
      <c r="D4933">
        <f t="shared" si="76"/>
        <v>270</v>
      </c>
    </row>
    <row r="4934" spans="1:4" ht="15" customHeight="1" x14ac:dyDescent="0.25">
      <c r="A4934" s="1" t="s">
        <v>11883</v>
      </c>
      <c r="B4934" s="1" t="s">
        <v>11882</v>
      </c>
      <c r="C4934">
        <v>337</v>
      </c>
      <c r="D4934">
        <f t="shared" si="76"/>
        <v>337</v>
      </c>
    </row>
    <row r="4935" spans="1:4" ht="15" customHeight="1" x14ac:dyDescent="0.25">
      <c r="A4935" s="1" t="s">
        <v>11881</v>
      </c>
      <c r="B4935" s="1" t="s">
        <v>11880</v>
      </c>
      <c r="C4935">
        <v>495</v>
      </c>
      <c r="D4935">
        <f t="shared" ref="D4935:D4998" si="77">ROUND(C4935*(1-$B$3),0)</f>
        <v>495</v>
      </c>
    </row>
    <row r="4936" spans="1:4" ht="15" customHeight="1" x14ac:dyDescent="0.25">
      <c r="A4936" s="1" t="s">
        <v>11879</v>
      </c>
      <c r="B4936" s="1" t="s">
        <v>11878</v>
      </c>
      <c r="C4936">
        <v>93</v>
      </c>
      <c r="D4936">
        <f t="shared" si="77"/>
        <v>93</v>
      </c>
    </row>
    <row r="4937" spans="1:4" ht="15" customHeight="1" x14ac:dyDescent="0.25">
      <c r="A4937" s="1" t="s">
        <v>11877</v>
      </c>
      <c r="B4937" s="1" t="s">
        <v>11876</v>
      </c>
      <c r="C4937">
        <v>176</v>
      </c>
      <c r="D4937">
        <f t="shared" si="77"/>
        <v>176</v>
      </c>
    </row>
    <row r="4938" spans="1:4" ht="15" customHeight="1" x14ac:dyDescent="0.25">
      <c r="A4938" s="1" t="s">
        <v>11875</v>
      </c>
      <c r="B4938" s="1" t="s">
        <v>11874</v>
      </c>
      <c r="C4938">
        <v>204</v>
      </c>
      <c r="D4938">
        <f t="shared" si="77"/>
        <v>204</v>
      </c>
    </row>
    <row r="4939" spans="1:4" ht="15" customHeight="1" x14ac:dyDescent="0.25">
      <c r="A4939" s="1" t="s">
        <v>11873</v>
      </c>
      <c r="B4939" s="1" t="s">
        <v>11872</v>
      </c>
      <c r="C4939">
        <v>219</v>
      </c>
      <c r="D4939">
        <f t="shared" si="77"/>
        <v>219</v>
      </c>
    </row>
    <row r="4940" spans="1:4" ht="15" customHeight="1" x14ac:dyDescent="0.25">
      <c r="A4940" s="1" t="s">
        <v>11871</v>
      </c>
      <c r="B4940" s="1" t="s">
        <v>11870</v>
      </c>
      <c r="C4940">
        <v>208</v>
      </c>
      <c r="D4940">
        <f t="shared" si="77"/>
        <v>208</v>
      </c>
    </row>
    <row r="4941" spans="1:4" ht="15" customHeight="1" x14ac:dyDescent="0.25">
      <c r="A4941" s="1" t="s">
        <v>11869</v>
      </c>
      <c r="B4941" s="1" t="s">
        <v>11868</v>
      </c>
      <c r="C4941">
        <v>61</v>
      </c>
      <c r="D4941">
        <f t="shared" si="77"/>
        <v>61</v>
      </c>
    </row>
    <row r="4942" spans="1:4" ht="15" customHeight="1" x14ac:dyDescent="0.25">
      <c r="A4942" s="1" t="s">
        <v>11867</v>
      </c>
      <c r="B4942" s="1" t="s">
        <v>11866</v>
      </c>
      <c r="C4942">
        <v>102</v>
      </c>
      <c r="D4942">
        <f t="shared" si="77"/>
        <v>102</v>
      </c>
    </row>
    <row r="4943" spans="1:4" ht="15" customHeight="1" x14ac:dyDescent="0.25">
      <c r="A4943" s="1" t="s">
        <v>11865</v>
      </c>
      <c r="B4943" s="1" t="s">
        <v>11864</v>
      </c>
      <c r="C4943">
        <v>206</v>
      </c>
      <c r="D4943">
        <f t="shared" si="77"/>
        <v>206</v>
      </c>
    </row>
    <row r="4944" spans="1:4" ht="15" customHeight="1" x14ac:dyDescent="0.25">
      <c r="A4944" s="1" t="s">
        <v>11863</v>
      </c>
      <c r="B4944" s="1" t="s">
        <v>11862</v>
      </c>
      <c r="C4944">
        <v>277</v>
      </c>
      <c r="D4944">
        <f t="shared" si="77"/>
        <v>277</v>
      </c>
    </row>
    <row r="4945" spans="1:4" ht="15" customHeight="1" x14ac:dyDescent="0.25">
      <c r="A4945" s="1" t="s">
        <v>11861</v>
      </c>
      <c r="B4945" s="1" t="s">
        <v>11860</v>
      </c>
      <c r="C4945">
        <v>301</v>
      </c>
      <c r="D4945">
        <f t="shared" si="77"/>
        <v>301</v>
      </c>
    </row>
    <row r="4946" spans="1:4" ht="15" customHeight="1" x14ac:dyDescent="0.25">
      <c r="A4946" s="1" t="s">
        <v>11859</v>
      </c>
      <c r="B4946" s="1" t="s">
        <v>11858</v>
      </c>
      <c r="C4946">
        <v>580</v>
      </c>
      <c r="D4946">
        <f t="shared" si="77"/>
        <v>580</v>
      </c>
    </row>
    <row r="4947" spans="1:4" ht="15" customHeight="1" x14ac:dyDescent="0.25">
      <c r="A4947" s="1" t="s">
        <v>11857</v>
      </c>
      <c r="B4947" s="1" t="s">
        <v>11856</v>
      </c>
      <c r="C4947">
        <v>1653</v>
      </c>
      <c r="D4947">
        <f t="shared" si="77"/>
        <v>1653</v>
      </c>
    </row>
    <row r="4948" spans="1:4" ht="15" customHeight="1" x14ac:dyDescent="0.25">
      <c r="A4948" s="1" t="s">
        <v>11855</v>
      </c>
      <c r="B4948" s="1" t="s">
        <v>11854</v>
      </c>
      <c r="C4948">
        <v>1943</v>
      </c>
      <c r="D4948">
        <f t="shared" si="77"/>
        <v>1943</v>
      </c>
    </row>
    <row r="4949" spans="1:4" ht="15" customHeight="1" x14ac:dyDescent="0.25">
      <c r="A4949" s="1" t="s">
        <v>11853</v>
      </c>
      <c r="B4949" s="1" t="s">
        <v>11852</v>
      </c>
      <c r="C4949">
        <v>1965</v>
      </c>
      <c r="D4949">
        <f t="shared" si="77"/>
        <v>1965</v>
      </c>
    </row>
    <row r="4950" spans="1:4" ht="15" customHeight="1" x14ac:dyDescent="0.25">
      <c r="A4950" s="1" t="s">
        <v>3810</v>
      </c>
      <c r="B4950" s="1" t="s">
        <v>17903</v>
      </c>
      <c r="C4950">
        <v>2169</v>
      </c>
      <c r="D4950">
        <f t="shared" si="77"/>
        <v>2169</v>
      </c>
    </row>
    <row r="4951" spans="1:4" ht="15" customHeight="1" x14ac:dyDescent="0.25">
      <c r="A4951" s="1" t="s">
        <v>3811</v>
      </c>
      <c r="B4951" s="1" t="s">
        <v>17904</v>
      </c>
      <c r="C4951">
        <v>2169</v>
      </c>
      <c r="D4951">
        <f t="shared" si="77"/>
        <v>2169</v>
      </c>
    </row>
    <row r="4952" spans="1:4" ht="15" customHeight="1" x14ac:dyDescent="0.25">
      <c r="A4952" s="1" t="s">
        <v>3809</v>
      </c>
      <c r="B4952" s="1" t="s">
        <v>17905</v>
      </c>
      <c r="C4952">
        <v>2169</v>
      </c>
      <c r="D4952">
        <f t="shared" si="77"/>
        <v>2169</v>
      </c>
    </row>
    <row r="4953" spans="1:4" ht="15" customHeight="1" x14ac:dyDescent="0.25">
      <c r="A4953" s="1" t="s">
        <v>3825</v>
      </c>
      <c r="B4953" s="1" t="s">
        <v>17906</v>
      </c>
      <c r="C4953">
        <v>712</v>
      </c>
      <c r="D4953">
        <f t="shared" si="77"/>
        <v>712</v>
      </c>
    </row>
    <row r="4954" spans="1:4" ht="15" customHeight="1" x14ac:dyDescent="0.25">
      <c r="A4954" s="1" t="s">
        <v>3828</v>
      </c>
      <c r="B4954" s="1" t="s">
        <v>17907</v>
      </c>
      <c r="C4954">
        <v>566</v>
      </c>
      <c r="D4954">
        <f t="shared" si="77"/>
        <v>566</v>
      </c>
    </row>
    <row r="4955" spans="1:4" ht="15" customHeight="1" x14ac:dyDescent="0.25">
      <c r="A4955" s="1" t="s">
        <v>3826</v>
      </c>
      <c r="B4955" s="1" t="s">
        <v>17908</v>
      </c>
      <c r="C4955">
        <v>712</v>
      </c>
      <c r="D4955">
        <f t="shared" si="77"/>
        <v>712</v>
      </c>
    </row>
    <row r="4956" spans="1:4" ht="15" customHeight="1" x14ac:dyDescent="0.25">
      <c r="A4956" s="1" t="s">
        <v>3827</v>
      </c>
      <c r="B4956" s="1" t="s">
        <v>17909</v>
      </c>
      <c r="C4956">
        <v>9314</v>
      </c>
      <c r="D4956">
        <f t="shared" si="77"/>
        <v>9314</v>
      </c>
    </row>
    <row r="4957" spans="1:4" ht="15" customHeight="1" x14ac:dyDescent="0.25">
      <c r="A4957" s="1" t="s">
        <v>3491</v>
      </c>
      <c r="B4957" s="1" t="s">
        <v>11851</v>
      </c>
      <c r="C4957">
        <v>115</v>
      </c>
      <c r="D4957">
        <f t="shared" si="77"/>
        <v>115</v>
      </c>
    </row>
    <row r="4958" spans="1:4" ht="15" customHeight="1" x14ac:dyDescent="0.25">
      <c r="A4958" s="1" t="s">
        <v>3489</v>
      </c>
      <c r="B4958" s="1" t="s">
        <v>11850</v>
      </c>
      <c r="C4958">
        <v>1303</v>
      </c>
      <c r="D4958">
        <f t="shared" si="77"/>
        <v>1303</v>
      </c>
    </row>
    <row r="4959" spans="1:4" ht="15" customHeight="1" x14ac:dyDescent="0.25">
      <c r="A4959" s="1" t="s">
        <v>3488</v>
      </c>
      <c r="B4959" s="1" t="s">
        <v>11849</v>
      </c>
      <c r="C4959">
        <v>1467</v>
      </c>
      <c r="D4959">
        <f t="shared" si="77"/>
        <v>1467</v>
      </c>
    </row>
    <row r="4960" spans="1:4" ht="15" customHeight="1" x14ac:dyDescent="0.25">
      <c r="A4960" s="1" t="s">
        <v>3487</v>
      </c>
      <c r="B4960" s="1" t="s">
        <v>11848</v>
      </c>
      <c r="C4960">
        <v>2102</v>
      </c>
      <c r="D4960">
        <f t="shared" si="77"/>
        <v>2102</v>
      </c>
    </row>
    <row r="4961" spans="1:4" ht="15" customHeight="1" x14ac:dyDescent="0.25">
      <c r="A4961" s="1" t="s">
        <v>3485</v>
      </c>
      <c r="B4961" s="1" t="s">
        <v>11847</v>
      </c>
      <c r="C4961">
        <v>2567</v>
      </c>
      <c r="D4961">
        <f t="shared" si="77"/>
        <v>2567</v>
      </c>
    </row>
    <row r="4962" spans="1:4" ht="15" customHeight="1" x14ac:dyDescent="0.25">
      <c r="A4962" s="1" t="s">
        <v>3484</v>
      </c>
      <c r="B4962" s="1" t="s">
        <v>17910</v>
      </c>
      <c r="C4962">
        <v>2890</v>
      </c>
      <c r="D4962">
        <f t="shared" si="77"/>
        <v>2890</v>
      </c>
    </row>
    <row r="4963" spans="1:4" ht="15" customHeight="1" x14ac:dyDescent="0.25">
      <c r="A4963" s="1" t="s">
        <v>3483</v>
      </c>
      <c r="B4963" s="1" t="s">
        <v>17911</v>
      </c>
      <c r="C4963">
        <v>3743</v>
      </c>
      <c r="D4963">
        <f t="shared" si="77"/>
        <v>3743</v>
      </c>
    </row>
    <row r="4964" spans="1:4" ht="15" customHeight="1" x14ac:dyDescent="0.25">
      <c r="A4964" s="1" t="s">
        <v>3482</v>
      </c>
      <c r="B4964" s="1" t="s">
        <v>11846</v>
      </c>
      <c r="C4964">
        <v>126</v>
      </c>
      <c r="D4964">
        <f t="shared" si="77"/>
        <v>126</v>
      </c>
    </row>
    <row r="4965" spans="1:4" ht="15" customHeight="1" x14ac:dyDescent="0.25">
      <c r="A4965" s="1" t="s">
        <v>3379</v>
      </c>
      <c r="B4965" s="1" t="s">
        <v>3378</v>
      </c>
      <c r="C4965">
        <v>1159</v>
      </c>
      <c r="D4965">
        <f t="shared" si="77"/>
        <v>1159</v>
      </c>
    </row>
    <row r="4966" spans="1:4" ht="15" customHeight="1" x14ac:dyDescent="0.25">
      <c r="A4966" s="1" t="s">
        <v>3377</v>
      </c>
      <c r="B4966" s="1" t="s">
        <v>3376</v>
      </c>
      <c r="C4966">
        <v>1214</v>
      </c>
      <c r="D4966">
        <f t="shared" si="77"/>
        <v>1214</v>
      </c>
    </row>
    <row r="4967" spans="1:4" ht="15" customHeight="1" x14ac:dyDescent="0.25">
      <c r="A4967" s="1" t="s">
        <v>3789</v>
      </c>
      <c r="B4967" s="1" t="s">
        <v>17912</v>
      </c>
      <c r="C4967">
        <v>3552</v>
      </c>
      <c r="D4967">
        <f t="shared" si="77"/>
        <v>3552</v>
      </c>
    </row>
    <row r="4968" spans="1:4" ht="15" customHeight="1" x14ac:dyDescent="0.25">
      <c r="A4968" s="1" t="s">
        <v>3788</v>
      </c>
      <c r="B4968" s="1" t="s">
        <v>17913</v>
      </c>
      <c r="C4968">
        <v>3377</v>
      </c>
      <c r="D4968">
        <f t="shared" si="77"/>
        <v>3377</v>
      </c>
    </row>
    <row r="4969" spans="1:4" ht="15" customHeight="1" x14ac:dyDescent="0.25">
      <c r="A4969" s="1" t="s">
        <v>3803</v>
      </c>
      <c r="B4969" s="1" t="s">
        <v>11845</v>
      </c>
      <c r="C4969">
        <v>1305</v>
      </c>
      <c r="D4969">
        <f t="shared" si="77"/>
        <v>1305</v>
      </c>
    </row>
    <row r="4970" spans="1:4" ht="15" customHeight="1" x14ac:dyDescent="0.25">
      <c r="A4970" s="1" t="s">
        <v>3802</v>
      </c>
      <c r="B4970" s="1" t="s">
        <v>11844</v>
      </c>
      <c r="C4970">
        <v>1606</v>
      </c>
      <c r="D4970">
        <f t="shared" si="77"/>
        <v>1606</v>
      </c>
    </row>
    <row r="4971" spans="1:4" ht="15" customHeight="1" x14ac:dyDescent="0.25">
      <c r="A4971" s="1" t="s">
        <v>3801</v>
      </c>
      <c r="B4971" s="1" t="s">
        <v>11843</v>
      </c>
      <c r="C4971">
        <v>1788</v>
      </c>
      <c r="D4971">
        <f t="shared" si="77"/>
        <v>1788</v>
      </c>
    </row>
    <row r="4972" spans="1:4" ht="15" customHeight="1" x14ac:dyDescent="0.25">
      <c r="A4972" s="1" t="s">
        <v>3800</v>
      </c>
      <c r="B4972" s="1" t="s">
        <v>11842</v>
      </c>
      <c r="C4972">
        <v>2525</v>
      </c>
      <c r="D4972">
        <f t="shared" si="77"/>
        <v>2525</v>
      </c>
    </row>
    <row r="4973" spans="1:4" ht="15" customHeight="1" x14ac:dyDescent="0.25">
      <c r="A4973" s="1" t="s">
        <v>3799</v>
      </c>
      <c r="B4973" s="1" t="s">
        <v>11841</v>
      </c>
      <c r="C4973">
        <v>4130</v>
      </c>
      <c r="D4973">
        <f t="shared" si="77"/>
        <v>4130</v>
      </c>
    </row>
    <row r="4974" spans="1:4" ht="15" customHeight="1" x14ac:dyDescent="0.25">
      <c r="A4974" s="1" t="s">
        <v>3798</v>
      </c>
      <c r="B4974" s="1" t="s">
        <v>17914</v>
      </c>
      <c r="C4974">
        <v>1904</v>
      </c>
      <c r="D4974">
        <f t="shared" si="77"/>
        <v>1904</v>
      </c>
    </row>
    <row r="4975" spans="1:4" ht="15" customHeight="1" x14ac:dyDescent="0.25">
      <c r="A4975" s="1" t="s">
        <v>3795</v>
      </c>
      <c r="B4975" s="1" t="s">
        <v>17915</v>
      </c>
      <c r="C4975">
        <v>182</v>
      </c>
      <c r="D4975">
        <f t="shared" si="77"/>
        <v>182</v>
      </c>
    </row>
    <row r="4976" spans="1:4" ht="15" customHeight="1" x14ac:dyDescent="0.25">
      <c r="A4976" s="1" t="s">
        <v>3793</v>
      </c>
      <c r="B4976" s="1" t="s">
        <v>17916</v>
      </c>
      <c r="C4976">
        <v>808</v>
      </c>
      <c r="D4976">
        <f t="shared" si="77"/>
        <v>808</v>
      </c>
    </row>
    <row r="4977" spans="1:4" ht="15" customHeight="1" x14ac:dyDescent="0.25">
      <c r="A4977" s="1" t="s">
        <v>3792</v>
      </c>
      <c r="B4977" s="1" t="s">
        <v>17917</v>
      </c>
      <c r="C4977">
        <v>1485</v>
      </c>
      <c r="D4977">
        <f t="shared" si="77"/>
        <v>1485</v>
      </c>
    </row>
    <row r="4978" spans="1:4" ht="15" customHeight="1" x14ac:dyDescent="0.25">
      <c r="A4978" s="1" t="s">
        <v>3790</v>
      </c>
      <c r="B4978" s="1" t="s">
        <v>11840</v>
      </c>
      <c r="C4978">
        <v>121</v>
      </c>
      <c r="D4978">
        <f t="shared" si="77"/>
        <v>121</v>
      </c>
    </row>
    <row r="4979" spans="1:4" ht="15" customHeight="1" x14ac:dyDescent="0.25">
      <c r="A4979" s="1" t="s">
        <v>3807</v>
      </c>
      <c r="B4979" s="1" t="s">
        <v>17918</v>
      </c>
      <c r="C4979">
        <v>378</v>
      </c>
      <c r="D4979">
        <f t="shared" si="77"/>
        <v>378</v>
      </c>
    </row>
    <row r="4980" spans="1:4" ht="15" customHeight="1" x14ac:dyDescent="0.25">
      <c r="A4980" s="1" t="s">
        <v>3806</v>
      </c>
      <c r="B4980" s="1" t="s">
        <v>17919</v>
      </c>
      <c r="C4980">
        <v>378</v>
      </c>
      <c r="D4980">
        <f t="shared" si="77"/>
        <v>378</v>
      </c>
    </row>
    <row r="4981" spans="1:4" ht="15" customHeight="1" x14ac:dyDescent="0.25">
      <c r="A4981" s="1" t="s">
        <v>3805</v>
      </c>
      <c r="B4981" s="1" t="s">
        <v>3804</v>
      </c>
      <c r="C4981">
        <v>608</v>
      </c>
      <c r="D4981">
        <f t="shared" si="77"/>
        <v>608</v>
      </c>
    </row>
    <row r="4982" spans="1:4" ht="15" customHeight="1" x14ac:dyDescent="0.25">
      <c r="A4982" s="1" t="s">
        <v>3516</v>
      </c>
      <c r="B4982" s="1" t="s">
        <v>11839</v>
      </c>
      <c r="C4982">
        <v>580</v>
      </c>
      <c r="D4982">
        <f t="shared" si="77"/>
        <v>580</v>
      </c>
    </row>
    <row r="4983" spans="1:4" ht="15" customHeight="1" x14ac:dyDescent="0.25">
      <c r="A4983" s="1" t="s">
        <v>3515</v>
      </c>
      <c r="B4983" s="1" t="s">
        <v>11838</v>
      </c>
      <c r="C4983">
        <v>773</v>
      </c>
      <c r="D4983">
        <f t="shared" si="77"/>
        <v>773</v>
      </c>
    </row>
    <row r="4984" spans="1:4" ht="15" customHeight="1" x14ac:dyDescent="0.25">
      <c r="A4984" s="1" t="s">
        <v>3514</v>
      </c>
      <c r="B4984" s="1" t="s">
        <v>11837</v>
      </c>
      <c r="C4984">
        <v>698</v>
      </c>
      <c r="D4984">
        <f t="shared" si="77"/>
        <v>698</v>
      </c>
    </row>
    <row r="4985" spans="1:4" ht="15" customHeight="1" x14ac:dyDescent="0.25">
      <c r="A4985" s="1" t="s">
        <v>3513</v>
      </c>
      <c r="B4985" s="1" t="s">
        <v>11836</v>
      </c>
      <c r="C4985">
        <v>913</v>
      </c>
      <c r="D4985">
        <f t="shared" si="77"/>
        <v>913</v>
      </c>
    </row>
    <row r="4986" spans="1:4" ht="15" customHeight="1" x14ac:dyDescent="0.25">
      <c r="A4986" s="1" t="s">
        <v>3512</v>
      </c>
      <c r="B4986" s="1" t="s">
        <v>11835</v>
      </c>
      <c r="C4986">
        <v>1036</v>
      </c>
      <c r="D4986">
        <f t="shared" si="77"/>
        <v>1036</v>
      </c>
    </row>
    <row r="4987" spans="1:4" ht="15" customHeight="1" x14ac:dyDescent="0.25">
      <c r="A4987" s="1" t="s">
        <v>3511</v>
      </c>
      <c r="B4987" s="1" t="s">
        <v>11834</v>
      </c>
      <c r="C4987">
        <v>1245</v>
      </c>
      <c r="D4987">
        <f t="shared" si="77"/>
        <v>1245</v>
      </c>
    </row>
    <row r="4988" spans="1:4" ht="15" customHeight="1" x14ac:dyDescent="0.25">
      <c r="A4988" s="1" t="s">
        <v>3510</v>
      </c>
      <c r="B4988" s="1" t="s">
        <v>11833</v>
      </c>
      <c r="C4988">
        <v>1320</v>
      </c>
      <c r="D4988">
        <f t="shared" si="77"/>
        <v>1320</v>
      </c>
    </row>
    <row r="4989" spans="1:4" ht="15" customHeight="1" x14ac:dyDescent="0.25">
      <c r="A4989" s="1" t="s">
        <v>3509</v>
      </c>
      <c r="B4989" s="1" t="s">
        <v>11832</v>
      </c>
      <c r="C4989">
        <v>1396</v>
      </c>
      <c r="D4989">
        <f t="shared" si="77"/>
        <v>1396</v>
      </c>
    </row>
    <row r="4990" spans="1:4" ht="15" customHeight="1" x14ac:dyDescent="0.25">
      <c r="A4990" s="1" t="s">
        <v>3508</v>
      </c>
      <c r="B4990" s="1" t="s">
        <v>11831</v>
      </c>
      <c r="C4990">
        <v>1653</v>
      </c>
      <c r="D4990">
        <f t="shared" si="77"/>
        <v>1653</v>
      </c>
    </row>
    <row r="4991" spans="1:4" ht="15" customHeight="1" x14ac:dyDescent="0.25">
      <c r="A4991" s="1" t="s">
        <v>3507</v>
      </c>
      <c r="B4991" s="1" t="s">
        <v>11830</v>
      </c>
      <c r="C4991">
        <v>1908</v>
      </c>
      <c r="D4991">
        <f t="shared" si="77"/>
        <v>1908</v>
      </c>
    </row>
    <row r="4992" spans="1:4" ht="15" customHeight="1" x14ac:dyDescent="0.25">
      <c r="A4992" s="1" t="s">
        <v>3506</v>
      </c>
      <c r="B4992" s="1" t="s">
        <v>11829</v>
      </c>
      <c r="C4992">
        <v>1794</v>
      </c>
      <c r="D4992">
        <f t="shared" si="77"/>
        <v>1794</v>
      </c>
    </row>
    <row r="4993" spans="1:4" ht="15" customHeight="1" x14ac:dyDescent="0.25">
      <c r="A4993" s="1" t="s">
        <v>3505</v>
      </c>
      <c r="B4993" s="1" t="s">
        <v>11828</v>
      </c>
      <c r="C4993">
        <v>2943</v>
      </c>
      <c r="D4993">
        <f t="shared" si="77"/>
        <v>2943</v>
      </c>
    </row>
    <row r="4994" spans="1:4" ht="15" customHeight="1" x14ac:dyDescent="0.25">
      <c r="A4994" s="1" t="s">
        <v>3504</v>
      </c>
      <c r="B4994" s="1" t="s">
        <v>11827</v>
      </c>
      <c r="C4994">
        <v>4195</v>
      </c>
      <c r="D4994">
        <f t="shared" si="77"/>
        <v>4195</v>
      </c>
    </row>
    <row r="4995" spans="1:4" ht="15" customHeight="1" x14ac:dyDescent="0.25">
      <c r="A4995" s="1" t="s">
        <v>3503</v>
      </c>
      <c r="B4995" s="1" t="s">
        <v>11826</v>
      </c>
      <c r="C4995">
        <v>4222</v>
      </c>
      <c r="D4995">
        <f t="shared" si="77"/>
        <v>4222</v>
      </c>
    </row>
    <row r="4996" spans="1:4" ht="15" customHeight="1" x14ac:dyDescent="0.25">
      <c r="A4996" s="1" t="s">
        <v>3502</v>
      </c>
      <c r="B4996" s="1" t="s">
        <v>11825</v>
      </c>
      <c r="C4996">
        <v>5473</v>
      </c>
      <c r="D4996">
        <f t="shared" si="77"/>
        <v>5473</v>
      </c>
    </row>
    <row r="4997" spans="1:4" ht="15" customHeight="1" x14ac:dyDescent="0.25">
      <c r="A4997" s="1" t="s">
        <v>3501</v>
      </c>
      <c r="B4997" s="1" t="s">
        <v>11824</v>
      </c>
      <c r="C4997">
        <v>6758</v>
      </c>
      <c r="D4997">
        <f t="shared" si="77"/>
        <v>6758</v>
      </c>
    </row>
    <row r="4998" spans="1:4" ht="15" customHeight="1" x14ac:dyDescent="0.25">
      <c r="A4998" s="1" t="s">
        <v>3500</v>
      </c>
      <c r="B4998" s="1" t="s">
        <v>11823</v>
      </c>
      <c r="C4998">
        <v>1943</v>
      </c>
      <c r="D4998">
        <f t="shared" si="77"/>
        <v>1943</v>
      </c>
    </row>
    <row r="4999" spans="1:4" ht="15" customHeight="1" x14ac:dyDescent="0.25">
      <c r="A4999" s="1" t="s">
        <v>3499</v>
      </c>
      <c r="B4999" s="1" t="s">
        <v>11822</v>
      </c>
      <c r="C4999">
        <v>2167</v>
      </c>
      <c r="D4999">
        <f t="shared" ref="D4999:D5062" si="78">ROUND(C4999*(1-$B$3),0)</f>
        <v>2167</v>
      </c>
    </row>
    <row r="5000" spans="1:4" ht="15" customHeight="1" x14ac:dyDescent="0.25">
      <c r="A5000" s="1" t="s">
        <v>3498</v>
      </c>
      <c r="B5000" s="1" t="s">
        <v>11821</v>
      </c>
      <c r="C5000">
        <v>2058</v>
      </c>
      <c r="D5000">
        <f t="shared" si="78"/>
        <v>2058</v>
      </c>
    </row>
    <row r="5001" spans="1:4" ht="15" customHeight="1" x14ac:dyDescent="0.25">
      <c r="A5001" s="1" t="s">
        <v>3497</v>
      </c>
      <c r="B5001" s="1" t="s">
        <v>11820</v>
      </c>
      <c r="C5001">
        <v>3410</v>
      </c>
      <c r="D5001">
        <f t="shared" si="78"/>
        <v>3410</v>
      </c>
    </row>
    <row r="5002" spans="1:4" ht="15" customHeight="1" x14ac:dyDescent="0.25">
      <c r="A5002" s="1" t="s">
        <v>3496</v>
      </c>
      <c r="B5002" s="1" t="s">
        <v>11819</v>
      </c>
      <c r="C5002">
        <v>4832</v>
      </c>
      <c r="D5002">
        <f t="shared" si="78"/>
        <v>4832</v>
      </c>
    </row>
    <row r="5003" spans="1:4" ht="15" customHeight="1" x14ac:dyDescent="0.25">
      <c r="A5003" s="1" t="s">
        <v>3495</v>
      </c>
      <c r="B5003" s="1" t="s">
        <v>11818</v>
      </c>
      <c r="C5003">
        <v>4870</v>
      </c>
      <c r="D5003">
        <f t="shared" si="78"/>
        <v>4870</v>
      </c>
    </row>
    <row r="5004" spans="1:4" ht="15" customHeight="1" x14ac:dyDescent="0.25">
      <c r="A5004" s="1" t="s">
        <v>3494</v>
      </c>
      <c r="B5004" s="1" t="s">
        <v>11817</v>
      </c>
      <c r="C5004">
        <v>6299</v>
      </c>
      <c r="D5004">
        <f t="shared" si="78"/>
        <v>6299</v>
      </c>
    </row>
    <row r="5005" spans="1:4" ht="15" customHeight="1" x14ac:dyDescent="0.25">
      <c r="A5005" s="1" t="s">
        <v>3493</v>
      </c>
      <c r="B5005" s="1" t="s">
        <v>11816</v>
      </c>
      <c r="C5005">
        <v>7721</v>
      </c>
      <c r="D5005">
        <f t="shared" si="78"/>
        <v>7721</v>
      </c>
    </row>
    <row r="5006" spans="1:4" ht="15" customHeight="1" x14ac:dyDescent="0.25">
      <c r="A5006" s="1" t="s">
        <v>3787</v>
      </c>
      <c r="B5006" s="1" t="s">
        <v>3786</v>
      </c>
      <c r="C5006">
        <v>9323</v>
      </c>
      <c r="D5006">
        <f t="shared" si="78"/>
        <v>9323</v>
      </c>
    </row>
    <row r="5007" spans="1:4" ht="15" customHeight="1" x14ac:dyDescent="0.25">
      <c r="A5007" s="1" t="s">
        <v>3785</v>
      </c>
      <c r="B5007" s="1" t="s">
        <v>3784</v>
      </c>
      <c r="C5007">
        <v>11984</v>
      </c>
      <c r="D5007">
        <f t="shared" si="78"/>
        <v>11984</v>
      </c>
    </row>
    <row r="5008" spans="1:4" ht="15" customHeight="1" x14ac:dyDescent="0.25">
      <c r="A5008" s="1" t="s">
        <v>3783</v>
      </c>
      <c r="B5008" s="1" t="s">
        <v>3782</v>
      </c>
      <c r="C5008">
        <v>11718</v>
      </c>
      <c r="D5008">
        <f t="shared" si="78"/>
        <v>11718</v>
      </c>
    </row>
    <row r="5009" spans="1:4" ht="15" customHeight="1" x14ac:dyDescent="0.25">
      <c r="A5009" s="1" t="s">
        <v>3781</v>
      </c>
      <c r="B5009" s="1" t="s">
        <v>3780</v>
      </c>
      <c r="C5009">
        <v>13405</v>
      </c>
      <c r="D5009">
        <f t="shared" si="78"/>
        <v>13405</v>
      </c>
    </row>
    <row r="5010" spans="1:4" ht="15" customHeight="1" x14ac:dyDescent="0.25">
      <c r="A5010" s="1" t="s">
        <v>3779</v>
      </c>
      <c r="B5010" s="1" t="s">
        <v>3778</v>
      </c>
      <c r="C5010">
        <v>17186</v>
      </c>
      <c r="D5010">
        <f t="shared" si="78"/>
        <v>17186</v>
      </c>
    </row>
    <row r="5011" spans="1:4" ht="15" customHeight="1" x14ac:dyDescent="0.25">
      <c r="A5011" s="1" t="s">
        <v>8596</v>
      </c>
      <c r="B5011" s="1" t="s">
        <v>8595</v>
      </c>
      <c r="C5011">
        <v>9891</v>
      </c>
      <c r="D5011">
        <f t="shared" si="78"/>
        <v>9891</v>
      </c>
    </row>
    <row r="5012" spans="1:4" ht="15" customHeight="1" x14ac:dyDescent="0.25">
      <c r="A5012" s="1" t="s">
        <v>3777</v>
      </c>
      <c r="B5012" s="1" t="s">
        <v>3776</v>
      </c>
      <c r="C5012">
        <v>19062</v>
      </c>
      <c r="D5012">
        <f t="shared" si="78"/>
        <v>19062</v>
      </c>
    </row>
    <row r="5013" spans="1:4" ht="15" customHeight="1" x14ac:dyDescent="0.25">
      <c r="A5013" s="1" t="s">
        <v>3775</v>
      </c>
      <c r="B5013" s="1" t="s">
        <v>3774</v>
      </c>
      <c r="C5013">
        <v>17142</v>
      </c>
      <c r="D5013">
        <f t="shared" si="78"/>
        <v>17142</v>
      </c>
    </row>
    <row r="5014" spans="1:4" ht="15" customHeight="1" x14ac:dyDescent="0.25">
      <c r="A5014" s="1" t="s">
        <v>8594</v>
      </c>
      <c r="B5014" s="1" t="s">
        <v>8593</v>
      </c>
      <c r="C5014">
        <v>8464</v>
      </c>
      <c r="D5014">
        <f t="shared" si="78"/>
        <v>8464</v>
      </c>
    </row>
    <row r="5015" spans="1:4" ht="15" customHeight="1" x14ac:dyDescent="0.25">
      <c r="A5015" s="1" t="s">
        <v>3773</v>
      </c>
      <c r="B5015" s="1" t="s">
        <v>3772</v>
      </c>
      <c r="C5015">
        <v>17986</v>
      </c>
      <c r="D5015">
        <f t="shared" si="78"/>
        <v>17986</v>
      </c>
    </row>
    <row r="5016" spans="1:4" ht="15" customHeight="1" x14ac:dyDescent="0.25">
      <c r="A5016" s="1" t="s">
        <v>3771</v>
      </c>
      <c r="B5016" s="1" t="s">
        <v>3770</v>
      </c>
      <c r="C5016">
        <v>18037</v>
      </c>
      <c r="D5016">
        <f t="shared" si="78"/>
        <v>18037</v>
      </c>
    </row>
    <row r="5017" spans="1:4" ht="15" customHeight="1" x14ac:dyDescent="0.25">
      <c r="A5017" s="1" t="s">
        <v>3769</v>
      </c>
      <c r="B5017" s="1" t="s">
        <v>3768</v>
      </c>
      <c r="C5017">
        <v>19062</v>
      </c>
      <c r="D5017">
        <f t="shared" si="78"/>
        <v>19062</v>
      </c>
    </row>
    <row r="5018" spans="1:4" ht="15" customHeight="1" x14ac:dyDescent="0.25">
      <c r="A5018" s="1" t="s">
        <v>3767</v>
      </c>
      <c r="B5018" s="1" t="s">
        <v>3766</v>
      </c>
      <c r="C5018">
        <v>20056</v>
      </c>
      <c r="D5018">
        <f t="shared" si="78"/>
        <v>20056</v>
      </c>
    </row>
    <row r="5019" spans="1:4" ht="15" customHeight="1" x14ac:dyDescent="0.25">
      <c r="A5019" s="1" t="s">
        <v>3765</v>
      </c>
      <c r="B5019" s="1" t="s">
        <v>3764</v>
      </c>
      <c r="C5019">
        <v>21156</v>
      </c>
      <c r="D5019">
        <f t="shared" si="78"/>
        <v>21156</v>
      </c>
    </row>
    <row r="5020" spans="1:4" ht="15" customHeight="1" x14ac:dyDescent="0.25">
      <c r="A5020" s="1" t="s">
        <v>3761</v>
      </c>
      <c r="B5020" s="1" t="s">
        <v>11815</v>
      </c>
      <c r="C5020">
        <v>1044</v>
      </c>
      <c r="D5020">
        <f t="shared" si="78"/>
        <v>1044</v>
      </c>
    </row>
    <row r="5021" spans="1:4" ht="15" customHeight="1" x14ac:dyDescent="0.25">
      <c r="A5021" s="1" t="s">
        <v>3756</v>
      </c>
      <c r="B5021" s="1" t="s">
        <v>3755</v>
      </c>
      <c r="C5021">
        <v>13650</v>
      </c>
      <c r="D5021">
        <f t="shared" si="78"/>
        <v>13650</v>
      </c>
    </row>
    <row r="5022" spans="1:4" ht="15" customHeight="1" x14ac:dyDescent="0.25">
      <c r="A5022" s="1" t="s">
        <v>3754</v>
      </c>
      <c r="B5022" s="1" t="s">
        <v>3753</v>
      </c>
      <c r="C5022">
        <v>14119</v>
      </c>
      <c r="D5022">
        <f t="shared" si="78"/>
        <v>14119</v>
      </c>
    </row>
    <row r="5023" spans="1:4" ht="15" customHeight="1" x14ac:dyDescent="0.25">
      <c r="A5023" s="1" t="s">
        <v>3752</v>
      </c>
      <c r="B5023" s="1" t="s">
        <v>3751</v>
      </c>
      <c r="C5023">
        <v>24212</v>
      </c>
      <c r="D5023">
        <f t="shared" si="78"/>
        <v>24212</v>
      </c>
    </row>
    <row r="5024" spans="1:4" ht="15" customHeight="1" x14ac:dyDescent="0.25">
      <c r="A5024" s="1" t="s">
        <v>8585</v>
      </c>
      <c r="B5024" s="1" t="s">
        <v>8584</v>
      </c>
      <c r="C5024">
        <v>14510</v>
      </c>
      <c r="D5024">
        <f t="shared" si="78"/>
        <v>14510</v>
      </c>
    </row>
    <row r="5025" spans="1:4" ht="15" customHeight="1" x14ac:dyDescent="0.25">
      <c r="A5025" s="1" t="s">
        <v>3750</v>
      </c>
      <c r="B5025" s="1" t="s">
        <v>3749</v>
      </c>
      <c r="C5025">
        <v>25963</v>
      </c>
      <c r="D5025">
        <f t="shared" si="78"/>
        <v>25963</v>
      </c>
    </row>
    <row r="5026" spans="1:4" ht="15" customHeight="1" x14ac:dyDescent="0.25">
      <c r="A5026" s="1" t="s">
        <v>8583</v>
      </c>
      <c r="B5026" s="1" t="s">
        <v>17920</v>
      </c>
      <c r="C5026">
        <v>16130</v>
      </c>
      <c r="D5026">
        <f t="shared" si="78"/>
        <v>16130</v>
      </c>
    </row>
    <row r="5027" spans="1:4" ht="15" customHeight="1" x14ac:dyDescent="0.25">
      <c r="A5027" s="1" t="s">
        <v>3748</v>
      </c>
      <c r="B5027" s="1" t="s">
        <v>3747</v>
      </c>
      <c r="C5027">
        <v>24796</v>
      </c>
      <c r="D5027">
        <f t="shared" si="78"/>
        <v>24796</v>
      </c>
    </row>
    <row r="5028" spans="1:4" ht="15" customHeight="1" x14ac:dyDescent="0.25">
      <c r="A5028" s="1" t="s">
        <v>11814</v>
      </c>
      <c r="B5028" s="1" t="s">
        <v>17921</v>
      </c>
      <c r="C5028">
        <v>15401</v>
      </c>
      <c r="D5028">
        <f t="shared" si="78"/>
        <v>15401</v>
      </c>
    </row>
    <row r="5029" spans="1:4" ht="15" customHeight="1" x14ac:dyDescent="0.25">
      <c r="A5029" s="1" t="s">
        <v>3746</v>
      </c>
      <c r="B5029" s="1" t="s">
        <v>3745</v>
      </c>
      <c r="C5029">
        <v>24381</v>
      </c>
      <c r="D5029">
        <f t="shared" si="78"/>
        <v>24381</v>
      </c>
    </row>
    <row r="5030" spans="1:4" ht="15" customHeight="1" x14ac:dyDescent="0.25">
      <c r="A5030" s="1" t="s">
        <v>8582</v>
      </c>
      <c r="B5030" s="1" t="s">
        <v>8581</v>
      </c>
      <c r="C5030">
        <v>14598</v>
      </c>
      <c r="D5030">
        <f t="shared" si="78"/>
        <v>14598</v>
      </c>
    </row>
    <row r="5031" spans="1:4" ht="15" customHeight="1" x14ac:dyDescent="0.25">
      <c r="A5031" s="1" t="s">
        <v>3744</v>
      </c>
      <c r="B5031" s="1" t="s">
        <v>3743</v>
      </c>
      <c r="C5031">
        <v>31429</v>
      </c>
      <c r="D5031">
        <f t="shared" si="78"/>
        <v>31429</v>
      </c>
    </row>
    <row r="5032" spans="1:4" ht="15" customHeight="1" x14ac:dyDescent="0.25">
      <c r="A5032" s="1" t="s">
        <v>8580</v>
      </c>
      <c r="B5032" s="1" t="s">
        <v>17922</v>
      </c>
      <c r="C5032">
        <v>16489</v>
      </c>
      <c r="D5032">
        <f t="shared" si="78"/>
        <v>16489</v>
      </c>
    </row>
    <row r="5033" spans="1:4" ht="15" customHeight="1" x14ac:dyDescent="0.25">
      <c r="A5033" s="1" t="s">
        <v>3742</v>
      </c>
      <c r="B5033" s="1" t="s">
        <v>3741</v>
      </c>
      <c r="C5033">
        <v>30777</v>
      </c>
      <c r="D5033">
        <f t="shared" si="78"/>
        <v>30777</v>
      </c>
    </row>
    <row r="5034" spans="1:4" ht="15" customHeight="1" x14ac:dyDescent="0.25">
      <c r="A5034" s="1" t="s">
        <v>11813</v>
      </c>
      <c r="B5034" s="1" t="s">
        <v>17923</v>
      </c>
      <c r="C5034">
        <v>15739</v>
      </c>
      <c r="D5034">
        <f t="shared" si="78"/>
        <v>15739</v>
      </c>
    </row>
    <row r="5035" spans="1:4" ht="15" customHeight="1" x14ac:dyDescent="0.25">
      <c r="A5035" s="1" t="s">
        <v>3740</v>
      </c>
      <c r="B5035" s="1" t="s">
        <v>3739</v>
      </c>
      <c r="C5035">
        <v>29600</v>
      </c>
      <c r="D5035">
        <f t="shared" si="78"/>
        <v>29600</v>
      </c>
    </row>
    <row r="5036" spans="1:4" ht="15" customHeight="1" x14ac:dyDescent="0.25">
      <c r="A5036" s="1" t="s">
        <v>3738</v>
      </c>
      <c r="B5036" s="1" t="s">
        <v>3737</v>
      </c>
      <c r="C5036">
        <v>31605</v>
      </c>
      <c r="D5036">
        <f t="shared" si="78"/>
        <v>31605</v>
      </c>
    </row>
    <row r="5037" spans="1:4" ht="15" customHeight="1" x14ac:dyDescent="0.25">
      <c r="A5037" s="1" t="s">
        <v>3736</v>
      </c>
      <c r="B5037" s="1" t="s">
        <v>3735</v>
      </c>
      <c r="C5037">
        <v>31534</v>
      </c>
      <c r="D5037">
        <f t="shared" si="78"/>
        <v>31534</v>
      </c>
    </row>
    <row r="5038" spans="1:4" ht="15" customHeight="1" x14ac:dyDescent="0.25">
      <c r="A5038" s="1" t="s">
        <v>3734</v>
      </c>
      <c r="B5038" s="1" t="s">
        <v>3733</v>
      </c>
      <c r="C5038">
        <v>9849</v>
      </c>
      <c r="D5038">
        <f t="shared" si="78"/>
        <v>9849</v>
      </c>
    </row>
    <row r="5039" spans="1:4" ht="15" customHeight="1" x14ac:dyDescent="0.25">
      <c r="A5039" s="1" t="s">
        <v>3732</v>
      </c>
      <c r="B5039" s="1" t="s">
        <v>3731</v>
      </c>
      <c r="C5039">
        <v>12782</v>
      </c>
      <c r="D5039">
        <f t="shared" si="78"/>
        <v>12782</v>
      </c>
    </row>
    <row r="5040" spans="1:4" ht="15" customHeight="1" x14ac:dyDescent="0.25">
      <c r="A5040" s="1" t="s">
        <v>3730</v>
      </c>
      <c r="B5040" s="1" t="s">
        <v>3729</v>
      </c>
      <c r="C5040">
        <v>13146</v>
      </c>
      <c r="D5040">
        <f t="shared" si="78"/>
        <v>13146</v>
      </c>
    </row>
    <row r="5041" spans="1:4" ht="15" customHeight="1" x14ac:dyDescent="0.25">
      <c r="A5041" s="1" t="s">
        <v>3728</v>
      </c>
      <c r="B5041" s="1" t="s">
        <v>3727</v>
      </c>
      <c r="C5041">
        <v>13610</v>
      </c>
      <c r="D5041">
        <f t="shared" si="78"/>
        <v>13610</v>
      </c>
    </row>
    <row r="5042" spans="1:4" ht="15" customHeight="1" x14ac:dyDescent="0.25">
      <c r="A5042" s="1" t="s">
        <v>3726</v>
      </c>
      <c r="B5042" s="1" t="s">
        <v>3725</v>
      </c>
      <c r="C5042">
        <v>22830</v>
      </c>
      <c r="D5042">
        <f t="shared" si="78"/>
        <v>22830</v>
      </c>
    </row>
    <row r="5043" spans="1:4" ht="15" customHeight="1" x14ac:dyDescent="0.25">
      <c r="A5043" s="1" t="s">
        <v>8592</v>
      </c>
      <c r="B5043" s="1" t="s">
        <v>8591</v>
      </c>
      <c r="C5043">
        <v>13109</v>
      </c>
      <c r="D5043">
        <f t="shared" si="78"/>
        <v>13109</v>
      </c>
    </row>
    <row r="5044" spans="1:4" ht="15" customHeight="1" x14ac:dyDescent="0.25">
      <c r="A5044" s="1" t="s">
        <v>3724</v>
      </c>
      <c r="B5044" s="1" t="s">
        <v>3723</v>
      </c>
      <c r="C5044">
        <v>24900</v>
      </c>
      <c r="D5044">
        <f t="shared" si="78"/>
        <v>24900</v>
      </c>
    </row>
    <row r="5045" spans="1:4" ht="15" customHeight="1" x14ac:dyDescent="0.25">
      <c r="A5045" s="1" t="s">
        <v>8590</v>
      </c>
      <c r="B5045" s="1" t="s">
        <v>17924</v>
      </c>
      <c r="C5045">
        <v>15144</v>
      </c>
      <c r="D5045">
        <f t="shared" si="78"/>
        <v>15144</v>
      </c>
    </row>
    <row r="5046" spans="1:4" ht="15" customHeight="1" x14ac:dyDescent="0.25">
      <c r="A5046" s="1" t="s">
        <v>3722</v>
      </c>
      <c r="B5046" s="1" t="s">
        <v>3721</v>
      </c>
      <c r="C5046">
        <v>25140</v>
      </c>
      <c r="D5046">
        <f t="shared" si="78"/>
        <v>25140</v>
      </c>
    </row>
    <row r="5047" spans="1:4" ht="15" customHeight="1" x14ac:dyDescent="0.25">
      <c r="A5047" s="1" t="s">
        <v>11812</v>
      </c>
      <c r="B5047" s="1" t="s">
        <v>17925</v>
      </c>
      <c r="C5047">
        <v>15877</v>
      </c>
      <c r="D5047">
        <f t="shared" si="78"/>
        <v>15877</v>
      </c>
    </row>
    <row r="5048" spans="1:4" ht="15" customHeight="1" x14ac:dyDescent="0.25">
      <c r="A5048" s="1" t="s">
        <v>3720</v>
      </c>
      <c r="B5048" s="1" t="s">
        <v>3719</v>
      </c>
      <c r="C5048">
        <v>24900</v>
      </c>
      <c r="D5048">
        <f t="shared" si="78"/>
        <v>24900</v>
      </c>
    </row>
    <row r="5049" spans="1:4" ht="15" customHeight="1" x14ac:dyDescent="0.25">
      <c r="A5049" s="1" t="s">
        <v>8587</v>
      </c>
      <c r="B5049" s="1" t="s">
        <v>17926</v>
      </c>
      <c r="C5049">
        <v>15144</v>
      </c>
      <c r="D5049">
        <f t="shared" si="78"/>
        <v>15144</v>
      </c>
    </row>
    <row r="5050" spans="1:4" ht="15" customHeight="1" x14ac:dyDescent="0.25">
      <c r="A5050" s="1" t="s">
        <v>3718</v>
      </c>
      <c r="B5050" s="1" t="s">
        <v>3717</v>
      </c>
      <c r="C5050">
        <v>22830</v>
      </c>
      <c r="D5050">
        <f t="shared" si="78"/>
        <v>22830</v>
      </c>
    </row>
    <row r="5051" spans="1:4" ht="15" customHeight="1" x14ac:dyDescent="0.25">
      <c r="A5051" s="1" t="s">
        <v>8589</v>
      </c>
      <c r="B5051" s="1" t="s">
        <v>8588</v>
      </c>
      <c r="C5051">
        <v>13187</v>
      </c>
      <c r="D5051">
        <f t="shared" si="78"/>
        <v>13187</v>
      </c>
    </row>
    <row r="5052" spans="1:4" ht="15" customHeight="1" x14ac:dyDescent="0.25">
      <c r="A5052" s="1" t="s">
        <v>3716</v>
      </c>
      <c r="B5052" s="1" t="s">
        <v>3715</v>
      </c>
      <c r="C5052">
        <v>25140</v>
      </c>
      <c r="D5052">
        <f t="shared" si="78"/>
        <v>25140</v>
      </c>
    </row>
    <row r="5053" spans="1:4" ht="15" customHeight="1" x14ac:dyDescent="0.25">
      <c r="A5053" s="1" t="s">
        <v>11811</v>
      </c>
      <c r="B5053" s="1" t="s">
        <v>17927</v>
      </c>
      <c r="C5053">
        <v>16215</v>
      </c>
      <c r="D5053">
        <f t="shared" si="78"/>
        <v>16215</v>
      </c>
    </row>
    <row r="5054" spans="1:4" ht="15" customHeight="1" x14ac:dyDescent="0.25">
      <c r="A5054" s="1" t="s">
        <v>3714</v>
      </c>
      <c r="B5054" s="1" t="s">
        <v>8586</v>
      </c>
      <c r="C5054">
        <v>31835</v>
      </c>
      <c r="D5054">
        <f t="shared" si="78"/>
        <v>31835</v>
      </c>
    </row>
    <row r="5055" spans="1:4" ht="15" customHeight="1" x14ac:dyDescent="0.25">
      <c r="A5055" s="1" t="s">
        <v>3713</v>
      </c>
      <c r="B5055" s="1" t="s">
        <v>3712</v>
      </c>
      <c r="C5055">
        <v>33716</v>
      </c>
      <c r="D5055">
        <f t="shared" si="78"/>
        <v>33716</v>
      </c>
    </row>
    <row r="5056" spans="1:4" ht="15" customHeight="1" x14ac:dyDescent="0.25">
      <c r="A5056" s="1" t="s">
        <v>3711</v>
      </c>
      <c r="B5056" s="1" t="s">
        <v>3710</v>
      </c>
      <c r="C5056">
        <v>34684</v>
      </c>
      <c r="D5056">
        <f t="shared" si="78"/>
        <v>34684</v>
      </c>
    </row>
    <row r="5057" spans="1:4" ht="15" customHeight="1" x14ac:dyDescent="0.25">
      <c r="A5057" s="1" t="s">
        <v>3518</v>
      </c>
      <c r="B5057" s="1" t="s">
        <v>3517</v>
      </c>
      <c r="C5057">
        <v>49635</v>
      </c>
      <c r="D5057">
        <f t="shared" si="78"/>
        <v>49635</v>
      </c>
    </row>
    <row r="5058" spans="1:4" ht="15" customHeight="1" x14ac:dyDescent="0.25">
      <c r="A5058" s="1" t="s">
        <v>3709</v>
      </c>
      <c r="B5058" s="1" t="s">
        <v>17928</v>
      </c>
      <c r="C5058">
        <v>45683</v>
      </c>
      <c r="D5058">
        <f t="shared" si="78"/>
        <v>45683</v>
      </c>
    </row>
    <row r="5059" spans="1:4" ht="15" customHeight="1" x14ac:dyDescent="0.25">
      <c r="A5059" s="1" t="s">
        <v>3708</v>
      </c>
      <c r="B5059" s="1" t="s">
        <v>17929</v>
      </c>
      <c r="C5059">
        <v>83698</v>
      </c>
      <c r="D5059">
        <f t="shared" si="78"/>
        <v>83698</v>
      </c>
    </row>
    <row r="5060" spans="1:4" ht="15" customHeight="1" x14ac:dyDescent="0.25">
      <c r="A5060" s="1" t="s">
        <v>3707</v>
      </c>
      <c r="B5060" s="1" t="s">
        <v>17930</v>
      </c>
      <c r="C5060">
        <v>83720</v>
      </c>
      <c r="D5060">
        <f t="shared" si="78"/>
        <v>83720</v>
      </c>
    </row>
    <row r="5061" spans="1:4" ht="15" customHeight="1" x14ac:dyDescent="0.25">
      <c r="A5061" s="1" t="s">
        <v>3706</v>
      </c>
      <c r="B5061" s="1" t="s">
        <v>17931</v>
      </c>
      <c r="C5061">
        <v>87884</v>
      </c>
      <c r="D5061">
        <f t="shared" si="78"/>
        <v>87884</v>
      </c>
    </row>
    <row r="5062" spans="1:4" ht="15" customHeight="1" x14ac:dyDescent="0.25">
      <c r="A5062" s="1" t="s">
        <v>3705</v>
      </c>
      <c r="B5062" s="1" t="s">
        <v>17932</v>
      </c>
      <c r="C5062">
        <v>45965</v>
      </c>
      <c r="D5062">
        <f t="shared" si="78"/>
        <v>45965</v>
      </c>
    </row>
    <row r="5063" spans="1:4" ht="15" customHeight="1" x14ac:dyDescent="0.25">
      <c r="A5063" s="1" t="s">
        <v>3704</v>
      </c>
      <c r="B5063" s="1" t="s">
        <v>17933</v>
      </c>
      <c r="C5063">
        <v>89704</v>
      </c>
      <c r="D5063">
        <f t="shared" ref="D5063:D5126" si="79">ROUND(C5063*(1-$B$3),0)</f>
        <v>89704</v>
      </c>
    </row>
    <row r="5064" spans="1:4" ht="15" customHeight="1" x14ac:dyDescent="0.25">
      <c r="A5064" s="1" t="s">
        <v>3703</v>
      </c>
      <c r="B5064" s="1" t="s">
        <v>17934</v>
      </c>
      <c r="C5064">
        <v>89721</v>
      </c>
      <c r="D5064">
        <f t="shared" si="79"/>
        <v>89721</v>
      </c>
    </row>
    <row r="5065" spans="1:4" ht="15" customHeight="1" x14ac:dyDescent="0.25">
      <c r="A5065" s="1" t="s">
        <v>3702</v>
      </c>
      <c r="B5065" s="1" t="s">
        <v>17935</v>
      </c>
      <c r="C5065">
        <v>93693</v>
      </c>
      <c r="D5065">
        <f t="shared" si="79"/>
        <v>93693</v>
      </c>
    </row>
    <row r="5066" spans="1:4" ht="15" customHeight="1" x14ac:dyDescent="0.25">
      <c r="A5066" s="1" t="s">
        <v>3763</v>
      </c>
      <c r="B5066" s="1" t="s">
        <v>11810</v>
      </c>
      <c r="C5066">
        <v>984</v>
      </c>
      <c r="D5066">
        <f t="shared" si="79"/>
        <v>984</v>
      </c>
    </row>
    <row r="5067" spans="1:4" ht="15" customHeight="1" x14ac:dyDescent="0.25">
      <c r="A5067" s="1" t="s">
        <v>3762</v>
      </c>
      <c r="B5067" s="1" t="s">
        <v>11809</v>
      </c>
      <c r="C5067">
        <v>2221</v>
      </c>
      <c r="D5067">
        <f t="shared" si="79"/>
        <v>2221</v>
      </c>
    </row>
    <row r="5068" spans="1:4" ht="15" customHeight="1" x14ac:dyDescent="0.25">
      <c r="A5068" s="1" t="s">
        <v>3701</v>
      </c>
      <c r="B5068" s="1" t="s">
        <v>11808</v>
      </c>
      <c r="C5068">
        <v>4839</v>
      </c>
      <c r="D5068">
        <f t="shared" si="79"/>
        <v>4839</v>
      </c>
    </row>
    <row r="5069" spans="1:4" ht="15" customHeight="1" x14ac:dyDescent="0.25">
      <c r="A5069" s="1" t="s">
        <v>3700</v>
      </c>
      <c r="B5069" s="1" t="s">
        <v>11807</v>
      </c>
      <c r="C5069">
        <v>4839</v>
      </c>
      <c r="D5069">
        <f t="shared" si="79"/>
        <v>4839</v>
      </c>
    </row>
    <row r="5070" spans="1:4" ht="15" customHeight="1" x14ac:dyDescent="0.25">
      <c r="A5070" s="1" t="s">
        <v>3699</v>
      </c>
      <c r="B5070" s="1" t="s">
        <v>11806</v>
      </c>
      <c r="C5070">
        <v>1557</v>
      </c>
      <c r="D5070">
        <f t="shared" si="79"/>
        <v>1557</v>
      </c>
    </row>
    <row r="5071" spans="1:4" ht="15" customHeight="1" x14ac:dyDescent="0.25">
      <c r="A5071" s="1" t="s">
        <v>11805</v>
      </c>
      <c r="B5071" s="1" t="s">
        <v>11804</v>
      </c>
      <c r="C5071">
        <v>1557</v>
      </c>
      <c r="D5071">
        <f t="shared" si="79"/>
        <v>1557</v>
      </c>
    </row>
    <row r="5072" spans="1:4" ht="15" customHeight="1" x14ac:dyDescent="0.25">
      <c r="A5072" s="1" t="s">
        <v>3698</v>
      </c>
      <c r="B5072" s="1" t="s">
        <v>11803</v>
      </c>
      <c r="C5072">
        <v>999</v>
      </c>
      <c r="D5072">
        <f t="shared" si="79"/>
        <v>999</v>
      </c>
    </row>
    <row r="5073" spans="1:4" ht="15" customHeight="1" x14ac:dyDescent="0.25">
      <c r="A5073" s="1" t="s">
        <v>3760</v>
      </c>
      <c r="B5073" s="1" t="s">
        <v>11802</v>
      </c>
      <c r="C5073">
        <v>2050</v>
      </c>
      <c r="D5073">
        <f t="shared" si="79"/>
        <v>2050</v>
      </c>
    </row>
    <row r="5074" spans="1:4" ht="15" customHeight="1" x14ac:dyDescent="0.25">
      <c r="A5074" s="1" t="s">
        <v>3759</v>
      </c>
      <c r="B5074" s="1" t="s">
        <v>11801</v>
      </c>
      <c r="C5074">
        <v>2403</v>
      </c>
      <c r="D5074">
        <f t="shared" si="79"/>
        <v>2403</v>
      </c>
    </row>
    <row r="5075" spans="1:4" ht="15" customHeight="1" x14ac:dyDescent="0.25">
      <c r="A5075" s="1" t="s">
        <v>3758</v>
      </c>
      <c r="B5075" s="1" t="s">
        <v>11800</v>
      </c>
      <c r="C5075">
        <v>5494</v>
      </c>
      <c r="D5075">
        <f t="shared" si="79"/>
        <v>5494</v>
      </c>
    </row>
    <row r="5076" spans="1:4" ht="15" customHeight="1" x14ac:dyDescent="0.25">
      <c r="A5076" s="1" t="s">
        <v>3697</v>
      </c>
      <c r="B5076" s="1" t="s">
        <v>11799</v>
      </c>
      <c r="C5076">
        <v>728</v>
      </c>
      <c r="D5076">
        <f t="shared" si="79"/>
        <v>728</v>
      </c>
    </row>
    <row r="5077" spans="1:4" ht="15" customHeight="1" x14ac:dyDescent="0.25">
      <c r="A5077" s="1" t="s">
        <v>3757</v>
      </c>
      <c r="B5077" s="1" t="s">
        <v>11798</v>
      </c>
      <c r="C5077">
        <v>3042</v>
      </c>
      <c r="D5077">
        <f t="shared" si="79"/>
        <v>3042</v>
      </c>
    </row>
    <row r="5078" spans="1:4" ht="15" customHeight="1" x14ac:dyDescent="0.25">
      <c r="A5078" s="1" t="s">
        <v>3696</v>
      </c>
      <c r="B5078" s="1" t="s">
        <v>11797</v>
      </c>
      <c r="C5078">
        <v>15925</v>
      </c>
      <c r="D5078">
        <f t="shared" si="79"/>
        <v>15925</v>
      </c>
    </row>
    <row r="5079" spans="1:4" ht="15" customHeight="1" x14ac:dyDescent="0.25">
      <c r="A5079" s="1" t="s">
        <v>3695</v>
      </c>
      <c r="B5079" s="1" t="s">
        <v>11796</v>
      </c>
      <c r="C5079">
        <v>1145</v>
      </c>
      <c r="D5079">
        <f t="shared" si="79"/>
        <v>1145</v>
      </c>
    </row>
    <row r="5080" spans="1:4" ht="15" customHeight="1" x14ac:dyDescent="0.25">
      <c r="A5080" s="1" t="s">
        <v>3694</v>
      </c>
      <c r="B5080" s="1" t="s">
        <v>11795</v>
      </c>
      <c r="C5080">
        <v>11591</v>
      </c>
      <c r="D5080">
        <f t="shared" si="79"/>
        <v>11591</v>
      </c>
    </row>
    <row r="5081" spans="1:4" ht="15" customHeight="1" x14ac:dyDescent="0.25">
      <c r="A5081" s="1" t="s">
        <v>3693</v>
      </c>
      <c r="B5081" s="1" t="s">
        <v>11794</v>
      </c>
      <c r="C5081">
        <v>25776</v>
      </c>
      <c r="D5081">
        <f t="shared" si="79"/>
        <v>25776</v>
      </c>
    </row>
    <row r="5082" spans="1:4" ht="15" customHeight="1" x14ac:dyDescent="0.25">
      <c r="A5082" s="1" t="s">
        <v>3692</v>
      </c>
      <c r="B5082" s="1" t="s">
        <v>11793</v>
      </c>
      <c r="C5082">
        <v>3332</v>
      </c>
      <c r="D5082">
        <f t="shared" si="79"/>
        <v>3332</v>
      </c>
    </row>
    <row r="5083" spans="1:4" ht="15" customHeight="1" x14ac:dyDescent="0.25">
      <c r="A5083" s="1" t="s">
        <v>3691</v>
      </c>
      <c r="B5083" s="1" t="s">
        <v>11792</v>
      </c>
      <c r="C5083">
        <v>4394</v>
      </c>
      <c r="D5083">
        <f t="shared" si="79"/>
        <v>4394</v>
      </c>
    </row>
    <row r="5084" spans="1:4" ht="15" customHeight="1" x14ac:dyDescent="0.25">
      <c r="A5084" s="1" t="s">
        <v>3690</v>
      </c>
      <c r="B5084" s="1" t="s">
        <v>11791</v>
      </c>
      <c r="C5084">
        <v>4488</v>
      </c>
      <c r="D5084">
        <f t="shared" si="79"/>
        <v>4488</v>
      </c>
    </row>
    <row r="5085" spans="1:4" ht="15" customHeight="1" x14ac:dyDescent="0.25">
      <c r="A5085" s="1" t="s">
        <v>3474</v>
      </c>
      <c r="B5085" s="1" t="s">
        <v>17936</v>
      </c>
      <c r="C5085">
        <v>6082</v>
      </c>
      <c r="D5085">
        <f t="shared" si="79"/>
        <v>6082</v>
      </c>
    </row>
    <row r="5086" spans="1:4" ht="15" customHeight="1" x14ac:dyDescent="0.25">
      <c r="A5086" s="1" t="s">
        <v>3473</v>
      </c>
      <c r="B5086" s="1" t="s">
        <v>17937</v>
      </c>
      <c r="C5086">
        <v>4357</v>
      </c>
      <c r="D5086">
        <f t="shared" si="79"/>
        <v>4357</v>
      </c>
    </row>
    <row r="5087" spans="1:4" ht="15" customHeight="1" x14ac:dyDescent="0.25">
      <c r="A5087" s="1" t="s">
        <v>3468</v>
      </c>
      <c r="B5087" s="1" t="s">
        <v>17938</v>
      </c>
      <c r="C5087">
        <v>6129</v>
      </c>
      <c r="D5087">
        <f t="shared" si="79"/>
        <v>6129</v>
      </c>
    </row>
    <row r="5088" spans="1:4" ht="15" customHeight="1" x14ac:dyDescent="0.25">
      <c r="A5088" s="1" t="s">
        <v>3438</v>
      </c>
      <c r="B5088" s="1" t="s">
        <v>3437</v>
      </c>
      <c r="C5088">
        <v>3077</v>
      </c>
      <c r="D5088">
        <f t="shared" si="79"/>
        <v>3077</v>
      </c>
    </row>
    <row r="5089" spans="1:4" ht="15" customHeight="1" x14ac:dyDescent="0.25">
      <c r="A5089" s="1" t="s">
        <v>3432</v>
      </c>
      <c r="B5089" s="1" t="s">
        <v>17939</v>
      </c>
      <c r="C5089">
        <v>3130</v>
      </c>
      <c r="D5089">
        <f t="shared" si="79"/>
        <v>3130</v>
      </c>
    </row>
    <row r="5090" spans="1:4" ht="15" customHeight="1" x14ac:dyDescent="0.25">
      <c r="A5090" s="1" t="s">
        <v>3431</v>
      </c>
      <c r="B5090" s="1" t="s">
        <v>3430</v>
      </c>
      <c r="C5090">
        <v>3149</v>
      </c>
      <c r="D5090">
        <f t="shared" si="79"/>
        <v>3149</v>
      </c>
    </row>
    <row r="5091" spans="1:4" ht="15" customHeight="1" x14ac:dyDescent="0.25">
      <c r="A5091" s="1" t="s">
        <v>8600</v>
      </c>
      <c r="B5091" s="1" t="s">
        <v>17940</v>
      </c>
      <c r="C5091">
        <v>4171</v>
      </c>
      <c r="D5091">
        <f t="shared" si="79"/>
        <v>4171</v>
      </c>
    </row>
    <row r="5092" spans="1:4" ht="15" customHeight="1" x14ac:dyDescent="0.25">
      <c r="A5092" s="1" t="s">
        <v>17941</v>
      </c>
      <c r="B5092" s="1" t="s">
        <v>17942</v>
      </c>
      <c r="C5092">
        <v>5871</v>
      </c>
      <c r="D5092">
        <f t="shared" si="79"/>
        <v>5871</v>
      </c>
    </row>
    <row r="5093" spans="1:4" ht="15" customHeight="1" x14ac:dyDescent="0.25">
      <c r="A5093" s="1" t="s">
        <v>8599</v>
      </c>
      <c r="B5093" s="1" t="s">
        <v>17943</v>
      </c>
      <c r="C5093">
        <v>10775</v>
      </c>
      <c r="D5093">
        <f t="shared" si="79"/>
        <v>10775</v>
      </c>
    </row>
    <row r="5094" spans="1:4" ht="15" customHeight="1" x14ac:dyDescent="0.25">
      <c r="A5094" s="1" t="s">
        <v>8598</v>
      </c>
      <c r="B5094" s="1" t="s">
        <v>17944</v>
      </c>
      <c r="C5094">
        <v>21456</v>
      </c>
      <c r="D5094">
        <f t="shared" si="79"/>
        <v>21456</v>
      </c>
    </row>
    <row r="5095" spans="1:4" ht="15" customHeight="1" x14ac:dyDescent="0.25">
      <c r="A5095" s="1" t="s">
        <v>8597</v>
      </c>
      <c r="B5095" s="1" t="s">
        <v>17945</v>
      </c>
      <c r="C5095">
        <v>32229</v>
      </c>
      <c r="D5095">
        <f t="shared" si="79"/>
        <v>32229</v>
      </c>
    </row>
    <row r="5096" spans="1:4" ht="15" customHeight="1" x14ac:dyDescent="0.25">
      <c r="A5096" s="1" t="s">
        <v>17946</v>
      </c>
      <c r="B5096" s="1" t="s">
        <v>17947</v>
      </c>
      <c r="C5096">
        <v>6847</v>
      </c>
      <c r="D5096">
        <f t="shared" si="79"/>
        <v>6847</v>
      </c>
    </row>
    <row r="5097" spans="1:4" ht="15" customHeight="1" x14ac:dyDescent="0.25">
      <c r="A5097" s="1" t="s">
        <v>17948</v>
      </c>
      <c r="B5097" s="1" t="s">
        <v>17949</v>
      </c>
      <c r="C5097">
        <v>8366</v>
      </c>
      <c r="D5097">
        <f t="shared" si="79"/>
        <v>8366</v>
      </c>
    </row>
    <row r="5098" spans="1:4" ht="15" customHeight="1" x14ac:dyDescent="0.25">
      <c r="A5098" s="1" t="s">
        <v>17950</v>
      </c>
      <c r="B5098" s="1" t="s">
        <v>17951</v>
      </c>
      <c r="C5098">
        <v>19267</v>
      </c>
      <c r="D5098">
        <f t="shared" si="79"/>
        <v>19267</v>
      </c>
    </row>
    <row r="5099" spans="1:4" ht="15" customHeight="1" x14ac:dyDescent="0.25">
      <c r="A5099" s="1" t="s">
        <v>17952</v>
      </c>
      <c r="B5099" s="1" t="s">
        <v>17953</v>
      </c>
      <c r="C5099">
        <v>29604</v>
      </c>
      <c r="D5099">
        <f t="shared" si="79"/>
        <v>29604</v>
      </c>
    </row>
    <row r="5100" spans="1:4" ht="15" customHeight="1" x14ac:dyDescent="0.25">
      <c r="A5100" s="1" t="s">
        <v>17954</v>
      </c>
      <c r="B5100" s="1" t="s">
        <v>17955</v>
      </c>
      <c r="C5100">
        <v>33951</v>
      </c>
      <c r="D5100">
        <f t="shared" si="79"/>
        <v>33951</v>
      </c>
    </row>
    <row r="5101" spans="1:4" ht="15" customHeight="1" x14ac:dyDescent="0.25">
      <c r="A5101" s="1" t="s">
        <v>17956</v>
      </c>
      <c r="B5101" s="1" t="s">
        <v>17957</v>
      </c>
      <c r="C5101">
        <v>3291</v>
      </c>
      <c r="D5101">
        <f t="shared" si="79"/>
        <v>3291</v>
      </c>
    </row>
    <row r="5102" spans="1:4" ht="15" customHeight="1" x14ac:dyDescent="0.25">
      <c r="A5102" s="1" t="s">
        <v>17958</v>
      </c>
      <c r="B5102" s="1" t="s">
        <v>17959</v>
      </c>
      <c r="C5102">
        <v>6399</v>
      </c>
      <c r="D5102">
        <f t="shared" si="79"/>
        <v>6399</v>
      </c>
    </row>
    <row r="5103" spans="1:4" ht="15" customHeight="1" x14ac:dyDescent="0.25">
      <c r="A5103" s="1" t="s">
        <v>17960</v>
      </c>
      <c r="B5103" s="1" t="s">
        <v>17961</v>
      </c>
      <c r="C5103">
        <v>12040</v>
      </c>
      <c r="D5103">
        <f t="shared" si="79"/>
        <v>12040</v>
      </c>
    </row>
    <row r="5104" spans="1:4" ht="15" customHeight="1" x14ac:dyDescent="0.25">
      <c r="A5104" s="1" t="s">
        <v>17962</v>
      </c>
      <c r="B5104" s="1" t="s">
        <v>17963</v>
      </c>
      <c r="C5104">
        <v>7153</v>
      </c>
      <c r="D5104">
        <f t="shared" si="79"/>
        <v>7153</v>
      </c>
    </row>
    <row r="5105" spans="1:4" ht="15" customHeight="1" x14ac:dyDescent="0.25">
      <c r="A5105" s="1" t="s">
        <v>17964</v>
      </c>
      <c r="B5105" s="1" t="s">
        <v>17965</v>
      </c>
      <c r="C5105">
        <v>13311</v>
      </c>
      <c r="D5105">
        <f t="shared" si="79"/>
        <v>13311</v>
      </c>
    </row>
    <row r="5106" spans="1:4" ht="15" customHeight="1" x14ac:dyDescent="0.25">
      <c r="A5106" s="1" t="s">
        <v>17966</v>
      </c>
      <c r="B5106" s="1" t="s">
        <v>17967</v>
      </c>
      <c r="C5106">
        <v>25880</v>
      </c>
      <c r="D5106">
        <f t="shared" si="79"/>
        <v>25880</v>
      </c>
    </row>
    <row r="5107" spans="1:4" ht="15" customHeight="1" x14ac:dyDescent="0.25">
      <c r="A5107" s="1" t="s">
        <v>17968</v>
      </c>
      <c r="B5107" s="1" t="s">
        <v>17969</v>
      </c>
      <c r="C5107">
        <v>9267</v>
      </c>
      <c r="D5107">
        <f t="shared" si="79"/>
        <v>9267</v>
      </c>
    </row>
    <row r="5108" spans="1:4" ht="15" customHeight="1" x14ac:dyDescent="0.25">
      <c r="A5108" s="1" t="s">
        <v>17970</v>
      </c>
      <c r="B5108" s="1" t="s">
        <v>17971</v>
      </c>
      <c r="C5108">
        <v>21487</v>
      </c>
      <c r="D5108">
        <f t="shared" si="79"/>
        <v>21487</v>
      </c>
    </row>
    <row r="5109" spans="1:4" ht="15" customHeight="1" x14ac:dyDescent="0.25">
      <c r="A5109" s="1" t="s">
        <v>17972</v>
      </c>
      <c r="B5109" s="1" t="s">
        <v>17973</v>
      </c>
      <c r="C5109">
        <v>43274</v>
      </c>
      <c r="D5109">
        <f t="shared" si="79"/>
        <v>43274</v>
      </c>
    </row>
    <row r="5110" spans="1:4" ht="15" customHeight="1" x14ac:dyDescent="0.25">
      <c r="A5110" s="1" t="s">
        <v>3685</v>
      </c>
      <c r="B5110" s="1" t="s">
        <v>17974</v>
      </c>
      <c r="C5110">
        <v>203</v>
      </c>
      <c r="D5110">
        <f t="shared" si="79"/>
        <v>203</v>
      </c>
    </row>
    <row r="5111" spans="1:4" ht="15" customHeight="1" x14ac:dyDescent="0.25">
      <c r="A5111" s="1" t="s">
        <v>3684</v>
      </c>
      <c r="B5111" s="1" t="s">
        <v>17975</v>
      </c>
      <c r="C5111">
        <v>739</v>
      </c>
      <c r="D5111">
        <f t="shared" si="79"/>
        <v>739</v>
      </c>
    </row>
    <row r="5112" spans="1:4" ht="15" customHeight="1" x14ac:dyDescent="0.25">
      <c r="A5112" s="1" t="s">
        <v>3683</v>
      </c>
      <c r="B5112" s="1" t="s">
        <v>17976</v>
      </c>
      <c r="C5112">
        <v>823</v>
      </c>
      <c r="D5112">
        <f t="shared" si="79"/>
        <v>823</v>
      </c>
    </row>
    <row r="5113" spans="1:4" ht="15" customHeight="1" x14ac:dyDescent="0.25">
      <c r="A5113" s="1" t="s">
        <v>3682</v>
      </c>
      <c r="B5113" s="1" t="s">
        <v>17977</v>
      </c>
      <c r="C5113">
        <v>1754</v>
      </c>
      <c r="D5113">
        <f t="shared" si="79"/>
        <v>1754</v>
      </c>
    </row>
    <row r="5114" spans="1:4" ht="15" customHeight="1" x14ac:dyDescent="0.25">
      <c r="A5114" s="1" t="s">
        <v>3679</v>
      </c>
      <c r="B5114" s="1" t="s">
        <v>17978</v>
      </c>
      <c r="C5114">
        <v>593</v>
      </c>
      <c r="D5114">
        <f t="shared" si="79"/>
        <v>593</v>
      </c>
    </row>
    <row r="5115" spans="1:4" ht="15" customHeight="1" x14ac:dyDescent="0.25">
      <c r="A5115" s="1" t="s">
        <v>3678</v>
      </c>
      <c r="B5115" s="1" t="s">
        <v>17979</v>
      </c>
      <c r="C5115">
        <v>1264</v>
      </c>
      <c r="D5115">
        <f t="shared" si="79"/>
        <v>1264</v>
      </c>
    </row>
    <row r="5116" spans="1:4" ht="15" customHeight="1" x14ac:dyDescent="0.25">
      <c r="A5116" s="1" t="s">
        <v>3677</v>
      </c>
      <c r="B5116" s="1" t="s">
        <v>17980</v>
      </c>
      <c r="C5116">
        <v>1532</v>
      </c>
      <c r="D5116">
        <f t="shared" si="79"/>
        <v>1532</v>
      </c>
    </row>
    <row r="5117" spans="1:4" ht="15" customHeight="1" x14ac:dyDescent="0.25">
      <c r="A5117" s="1" t="s">
        <v>3676</v>
      </c>
      <c r="B5117" s="1" t="s">
        <v>17981</v>
      </c>
      <c r="C5117">
        <v>1984</v>
      </c>
      <c r="D5117">
        <f t="shared" si="79"/>
        <v>1984</v>
      </c>
    </row>
    <row r="5118" spans="1:4" ht="15" customHeight="1" x14ac:dyDescent="0.25">
      <c r="A5118" s="1" t="s">
        <v>3675</v>
      </c>
      <c r="B5118" s="1" t="s">
        <v>17982</v>
      </c>
      <c r="C5118">
        <v>1941</v>
      </c>
      <c r="D5118">
        <f t="shared" si="79"/>
        <v>1941</v>
      </c>
    </row>
    <row r="5119" spans="1:4" ht="15" customHeight="1" x14ac:dyDescent="0.25">
      <c r="A5119" s="1" t="s">
        <v>3674</v>
      </c>
      <c r="B5119" s="1" t="s">
        <v>17983</v>
      </c>
      <c r="C5119">
        <v>2215</v>
      </c>
      <c r="D5119">
        <f t="shared" si="79"/>
        <v>2215</v>
      </c>
    </row>
    <row r="5120" spans="1:4" ht="15" customHeight="1" x14ac:dyDescent="0.25">
      <c r="A5120" s="1" t="s">
        <v>3673</v>
      </c>
      <c r="B5120" s="1" t="s">
        <v>17984</v>
      </c>
      <c r="C5120">
        <v>2907</v>
      </c>
      <c r="D5120">
        <f t="shared" si="79"/>
        <v>2907</v>
      </c>
    </row>
    <row r="5121" spans="1:4" ht="15" customHeight="1" x14ac:dyDescent="0.25">
      <c r="A5121" s="1" t="s">
        <v>17985</v>
      </c>
      <c r="B5121" s="1" t="s">
        <v>17986</v>
      </c>
      <c r="C5121">
        <v>1865</v>
      </c>
      <c r="D5121">
        <f t="shared" si="79"/>
        <v>1865</v>
      </c>
    </row>
    <row r="5122" spans="1:4" ht="15" customHeight="1" x14ac:dyDescent="0.25">
      <c r="A5122" s="1" t="s">
        <v>17987</v>
      </c>
      <c r="B5122" s="1" t="s">
        <v>17988</v>
      </c>
      <c r="C5122">
        <v>2514</v>
      </c>
      <c r="D5122">
        <f t="shared" si="79"/>
        <v>2514</v>
      </c>
    </row>
    <row r="5123" spans="1:4" ht="15" customHeight="1" x14ac:dyDescent="0.25">
      <c r="A5123" s="1" t="s">
        <v>17989</v>
      </c>
      <c r="B5123" s="1" t="s">
        <v>17990</v>
      </c>
      <c r="C5123">
        <v>2132</v>
      </c>
      <c r="D5123">
        <f t="shared" si="79"/>
        <v>2132</v>
      </c>
    </row>
    <row r="5124" spans="1:4" ht="15" customHeight="1" x14ac:dyDescent="0.25">
      <c r="A5124" s="1" t="s">
        <v>17991</v>
      </c>
      <c r="B5124" s="1" t="s">
        <v>17992</v>
      </c>
      <c r="C5124">
        <v>6958</v>
      </c>
      <c r="D5124">
        <f t="shared" si="79"/>
        <v>6958</v>
      </c>
    </row>
    <row r="5125" spans="1:4" ht="15" customHeight="1" x14ac:dyDescent="0.25">
      <c r="A5125" s="1" t="s">
        <v>17993</v>
      </c>
      <c r="B5125" s="1" t="s">
        <v>17994</v>
      </c>
      <c r="C5125">
        <v>10546</v>
      </c>
      <c r="D5125">
        <f t="shared" si="79"/>
        <v>10546</v>
      </c>
    </row>
    <row r="5126" spans="1:4" ht="15" customHeight="1" x14ac:dyDescent="0.25">
      <c r="A5126" s="1" t="s">
        <v>17995</v>
      </c>
      <c r="B5126" s="1" t="s">
        <v>17996</v>
      </c>
      <c r="C5126">
        <v>13890</v>
      </c>
      <c r="D5126">
        <f t="shared" si="79"/>
        <v>13890</v>
      </c>
    </row>
    <row r="5127" spans="1:4" ht="15" customHeight="1" x14ac:dyDescent="0.25">
      <c r="A5127" s="1" t="s">
        <v>17997</v>
      </c>
      <c r="B5127" s="1" t="s">
        <v>17998</v>
      </c>
      <c r="C5127">
        <v>17508</v>
      </c>
      <c r="D5127">
        <f t="shared" ref="D5127:D5190" si="80">ROUND(C5127*(1-$B$3),0)</f>
        <v>17508</v>
      </c>
    </row>
    <row r="5128" spans="1:4" ht="15" customHeight="1" x14ac:dyDescent="0.25">
      <c r="A5128" s="1" t="s">
        <v>17999</v>
      </c>
      <c r="B5128" s="1" t="s">
        <v>18000</v>
      </c>
      <c r="C5128">
        <v>1155</v>
      </c>
      <c r="D5128">
        <f t="shared" si="80"/>
        <v>1155</v>
      </c>
    </row>
    <row r="5129" spans="1:4" ht="15" customHeight="1" x14ac:dyDescent="0.25">
      <c r="A5129" s="1" t="s">
        <v>18001</v>
      </c>
      <c r="B5129" s="1" t="s">
        <v>18002</v>
      </c>
      <c r="C5129">
        <v>1140</v>
      </c>
      <c r="D5129">
        <f t="shared" si="80"/>
        <v>1140</v>
      </c>
    </row>
    <row r="5130" spans="1:4" ht="15" customHeight="1" x14ac:dyDescent="0.25">
      <c r="A5130" s="1" t="s">
        <v>18003</v>
      </c>
      <c r="B5130" s="1" t="s">
        <v>18004</v>
      </c>
      <c r="C5130">
        <v>1211</v>
      </c>
      <c r="D5130">
        <f t="shared" si="80"/>
        <v>1211</v>
      </c>
    </row>
    <row r="5131" spans="1:4" ht="15" customHeight="1" x14ac:dyDescent="0.25">
      <c r="A5131" s="1" t="s">
        <v>18005</v>
      </c>
      <c r="B5131" s="1" t="s">
        <v>18006</v>
      </c>
      <c r="C5131">
        <v>1211</v>
      </c>
      <c r="D5131">
        <f t="shared" si="80"/>
        <v>1211</v>
      </c>
    </row>
    <row r="5132" spans="1:4" ht="15" customHeight="1" x14ac:dyDescent="0.25">
      <c r="A5132" s="1" t="s">
        <v>18007</v>
      </c>
      <c r="B5132" s="1" t="s">
        <v>18008</v>
      </c>
      <c r="C5132">
        <v>1350</v>
      </c>
      <c r="D5132">
        <f t="shared" si="80"/>
        <v>1350</v>
      </c>
    </row>
    <row r="5133" spans="1:4" ht="15" customHeight="1" x14ac:dyDescent="0.25">
      <c r="A5133" s="1" t="s">
        <v>18009</v>
      </c>
      <c r="B5133" s="1" t="s">
        <v>18010</v>
      </c>
      <c r="C5133">
        <v>604</v>
      </c>
      <c r="D5133">
        <f t="shared" si="80"/>
        <v>604</v>
      </c>
    </row>
    <row r="5134" spans="1:4" ht="15" customHeight="1" x14ac:dyDescent="0.25">
      <c r="A5134" s="1" t="s">
        <v>18011</v>
      </c>
      <c r="B5134" s="1" t="s">
        <v>18012</v>
      </c>
      <c r="C5134">
        <v>507</v>
      </c>
      <c r="D5134">
        <f t="shared" si="80"/>
        <v>507</v>
      </c>
    </row>
    <row r="5135" spans="1:4" ht="15" customHeight="1" x14ac:dyDescent="0.25">
      <c r="A5135" s="1" t="s">
        <v>18013</v>
      </c>
      <c r="B5135" s="1" t="s">
        <v>18014</v>
      </c>
      <c r="C5135">
        <v>857</v>
      </c>
      <c r="D5135">
        <f t="shared" si="80"/>
        <v>857</v>
      </c>
    </row>
    <row r="5136" spans="1:4" ht="15" customHeight="1" x14ac:dyDescent="0.25">
      <c r="A5136" s="1" t="s">
        <v>18015</v>
      </c>
      <c r="B5136" s="1" t="s">
        <v>18016</v>
      </c>
      <c r="C5136">
        <v>1226</v>
      </c>
      <c r="D5136">
        <f t="shared" si="80"/>
        <v>1226</v>
      </c>
    </row>
    <row r="5137" spans="1:4" ht="15" customHeight="1" x14ac:dyDescent="0.25">
      <c r="A5137" s="1" t="s">
        <v>18017</v>
      </c>
      <c r="B5137" s="1" t="s">
        <v>18018</v>
      </c>
      <c r="C5137">
        <v>1661</v>
      </c>
      <c r="D5137">
        <f t="shared" si="80"/>
        <v>1661</v>
      </c>
    </row>
    <row r="5138" spans="1:4" ht="15" customHeight="1" x14ac:dyDescent="0.25">
      <c r="A5138" s="1" t="s">
        <v>18019</v>
      </c>
      <c r="B5138" s="1" t="s">
        <v>18020</v>
      </c>
      <c r="C5138">
        <v>480</v>
      </c>
      <c r="D5138">
        <f t="shared" si="80"/>
        <v>480</v>
      </c>
    </row>
    <row r="5139" spans="1:4" ht="15" customHeight="1" x14ac:dyDescent="0.25">
      <c r="A5139" s="1" t="s">
        <v>18021</v>
      </c>
      <c r="B5139" s="1" t="s">
        <v>18022</v>
      </c>
      <c r="C5139">
        <v>427</v>
      </c>
      <c r="D5139">
        <f t="shared" si="80"/>
        <v>427</v>
      </c>
    </row>
    <row r="5140" spans="1:4" ht="15" customHeight="1" x14ac:dyDescent="0.25">
      <c r="A5140" s="1" t="s">
        <v>18023</v>
      </c>
      <c r="B5140" s="1" t="s">
        <v>18024</v>
      </c>
      <c r="C5140">
        <v>662</v>
      </c>
      <c r="D5140">
        <f t="shared" si="80"/>
        <v>662</v>
      </c>
    </row>
    <row r="5141" spans="1:4" ht="15" customHeight="1" x14ac:dyDescent="0.25">
      <c r="A5141" s="1" t="s">
        <v>18025</v>
      </c>
      <c r="B5141" s="1" t="s">
        <v>18026</v>
      </c>
      <c r="C5141">
        <v>902</v>
      </c>
      <c r="D5141">
        <f t="shared" si="80"/>
        <v>902</v>
      </c>
    </row>
    <row r="5142" spans="1:4" ht="15" customHeight="1" x14ac:dyDescent="0.25">
      <c r="A5142" s="1" t="s">
        <v>18027</v>
      </c>
      <c r="B5142" s="1" t="s">
        <v>18028</v>
      </c>
      <c r="C5142">
        <v>889</v>
      </c>
      <c r="D5142">
        <f t="shared" si="80"/>
        <v>889</v>
      </c>
    </row>
    <row r="5143" spans="1:4" ht="15" customHeight="1" x14ac:dyDescent="0.25">
      <c r="A5143" s="1" t="s">
        <v>18029</v>
      </c>
      <c r="B5143" s="1" t="s">
        <v>18030</v>
      </c>
      <c r="C5143">
        <v>982</v>
      </c>
      <c r="D5143">
        <f t="shared" si="80"/>
        <v>982</v>
      </c>
    </row>
    <row r="5144" spans="1:4" ht="15" customHeight="1" x14ac:dyDescent="0.25">
      <c r="A5144" s="1" t="s">
        <v>18031</v>
      </c>
      <c r="B5144" s="1" t="s">
        <v>18032</v>
      </c>
      <c r="C5144">
        <v>45269</v>
      </c>
      <c r="D5144">
        <f t="shared" si="80"/>
        <v>45269</v>
      </c>
    </row>
    <row r="5145" spans="1:4" ht="15" customHeight="1" x14ac:dyDescent="0.25">
      <c r="A5145" s="1" t="s">
        <v>18033</v>
      </c>
      <c r="B5145" s="1" t="s">
        <v>18034</v>
      </c>
      <c r="C5145">
        <v>65432</v>
      </c>
      <c r="D5145">
        <f t="shared" si="80"/>
        <v>65432</v>
      </c>
    </row>
    <row r="5146" spans="1:4" ht="15" customHeight="1" x14ac:dyDescent="0.25">
      <c r="A5146" s="1" t="s">
        <v>18035</v>
      </c>
      <c r="B5146" s="1" t="s">
        <v>18036</v>
      </c>
      <c r="C5146">
        <v>69011</v>
      </c>
      <c r="D5146">
        <f t="shared" si="80"/>
        <v>69011</v>
      </c>
    </row>
    <row r="5147" spans="1:4" ht="15" customHeight="1" x14ac:dyDescent="0.25">
      <c r="A5147" s="1" t="s">
        <v>18037</v>
      </c>
      <c r="B5147" s="1" t="s">
        <v>18038</v>
      </c>
      <c r="C5147">
        <v>70951</v>
      </c>
      <c r="D5147">
        <f t="shared" si="80"/>
        <v>70951</v>
      </c>
    </row>
    <row r="5148" spans="1:4" ht="15" customHeight="1" x14ac:dyDescent="0.25">
      <c r="A5148" s="1" t="s">
        <v>18039</v>
      </c>
      <c r="B5148" s="1" t="s">
        <v>18040</v>
      </c>
      <c r="C5148">
        <v>23809</v>
      </c>
      <c r="D5148">
        <f t="shared" si="80"/>
        <v>23809</v>
      </c>
    </row>
    <row r="5149" spans="1:4" ht="15" customHeight="1" x14ac:dyDescent="0.25">
      <c r="A5149" s="1" t="s">
        <v>18041</v>
      </c>
      <c r="B5149" s="1" t="s">
        <v>18042</v>
      </c>
      <c r="C5149">
        <v>31211</v>
      </c>
      <c r="D5149">
        <f t="shared" si="80"/>
        <v>31211</v>
      </c>
    </row>
    <row r="5150" spans="1:4" ht="15" customHeight="1" x14ac:dyDescent="0.25">
      <c r="A5150" s="1" t="s">
        <v>18043</v>
      </c>
      <c r="B5150" s="1" t="s">
        <v>18044</v>
      </c>
      <c r="C5150">
        <v>31287</v>
      </c>
      <c r="D5150">
        <f t="shared" si="80"/>
        <v>31287</v>
      </c>
    </row>
    <row r="5151" spans="1:4" ht="15" customHeight="1" x14ac:dyDescent="0.25">
      <c r="A5151" s="1" t="s">
        <v>18045</v>
      </c>
      <c r="B5151" s="1" t="s">
        <v>18046</v>
      </c>
      <c r="C5151">
        <v>31926</v>
      </c>
      <c r="D5151">
        <f t="shared" si="80"/>
        <v>31926</v>
      </c>
    </row>
    <row r="5152" spans="1:4" ht="15" customHeight="1" x14ac:dyDescent="0.25">
      <c r="A5152" s="1" t="s">
        <v>18047</v>
      </c>
      <c r="B5152" s="1" t="s">
        <v>18048</v>
      </c>
      <c r="C5152">
        <v>880</v>
      </c>
      <c r="D5152">
        <f t="shared" si="80"/>
        <v>880</v>
      </c>
    </row>
    <row r="5153" spans="1:4" ht="15" customHeight="1" x14ac:dyDescent="0.25">
      <c r="A5153" s="1" t="s">
        <v>18049</v>
      </c>
      <c r="B5153" s="1" t="s">
        <v>18050</v>
      </c>
      <c r="C5153">
        <v>826</v>
      </c>
      <c r="D5153">
        <f t="shared" si="80"/>
        <v>826</v>
      </c>
    </row>
    <row r="5154" spans="1:4" ht="15" customHeight="1" x14ac:dyDescent="0.25">
      <c r="A5154" s="1" t="s">
        <v>18051</v>
      </c>
      <c r="B5154" s="1" t="s">
        <v>18052</v>
      </c>
      <c r="C5154">
        <v>507</v>
      </c>
      <c r="D5154">
        <f t="shared" si="80"/>
        <v>507</v>
      </c>
    </row>
    <row r="5155" spans="1:4" ht="15" customHeight="1" x14ac:dyDescent="0.25">
      <c r="A5155" s="1" t="s">
        <v>18053</v>
      </c>
      <c r="B5155" s="1" t="s">
        <v>18054</v>
      </c>
      <c r="C5155">
        <v>267</v>
      </c>
      <c r="D5155">
        <f t="shared" si="80"/>
        <v>267</v>
      </c>
    </row>
    <row r="5156" spans="1:4" ht="15" customHeight="1" x14ac:dyDescent="0.25">
      <c r="A5156" s="1" t="s">
        <v>3687</v>
      </c>
      <c r="B5156" s="1" t="s">
        <v>11790</v>
      </c>
      <c r="C5156">
        <v>112643</v>
      </c>
      <c r="D5156">
        <f t="shared" si="80"/>
        <v>112643</v>
      </c>
    </row>
    <row r="5157" spans="1:4" ht="15" customHeight="1" x14ac:dyDescent="0.25">
      <c r="A5157" s="1" t="s">
        <v>3686</v>
      </c>
      <c r="B5157" s="1" t="s">
        <v>11789</v>
      </c>
      <c r="C5157">
        <v>177595</v>
      </c>
      <c r="D5157">
        <f t="shared" si="80"/>
        <v>177595</v>
      </c>
    </row>
    <row r="5158" spans="1:4" ht="15" customHeight="1" x14ac:dyDescent="0.25">
      <c r="A5158" s="1" t="s">
        <v>3689</v>
      </c>
      <c r="B5158" s="1" t="s">
        <v>11788</v>
      </c>
      <c r="C5158">
        <v>43439</v>
      </c>
      <c r="D5158">
        <f t="shared" si="80"/>
        <v>43439</v>
      </c>
    </row>
    <row r="5159" spans="1:4" ht="15" customHeight="1" x14ac:dyDescent="0.25">
      <c r="A5159" s="1" t="s">
        <v>3688</v>
      </c>
      <c r="B5159" s="1" t="s">
        <v>11787</v>
      </c>
      <c r="C5159">
        <v>46802</v>
      </c>
      <c r="D5159">
        <f t="shared" si="80"/>
        <v>46802</v>
      </c>
    </row>
    <row r="5160" spans="1:4" ht="15" customHeight="1" x14ac:dyDescent="0.25">
      <c r="A5160" s="1" t="s">
        <v>3681</v>
      </c>
      <c r="B5160" s="1" t="s">
        <v>3680</v>
      </c>
      <c r="C5160">
        <v>2962</v>
      </c>
      <c r="D5160">
        <f t="shared" si="80"/>
        <v>2962</v>
      </c>
    </row>
    <row r="5161" spans="1:4" ht="15" customHeight="1" x14ac:dyDescent="0.25">
      <c r="A5161" s="1" t="s">
        <v>3524</v>
      </c>
      <c r="B5161" s="1" t="s">
        <v>3523</v>
      </c>
      <c r="C5161">
        <v>8678</v>
      </c>
      <c r="D5161">
        <f t="shared" si="80"/>
        <v>8678</v>
      </c>
    </row>
    <row r="5162" spans="1:4" ht="15" customHeight="1" x14ac:dyDescent="0.25">
      <c r="A5162" s="1" t="s">
        <v>3522</v>
      </c>
      <c r="B5162" s="1" t="s">
        <v>3521</v>
      </c>
      <c r="C5162">
        <v>12229</v>
      </c>
      <c r="D5162">
        <f t="shared" si="80"/>
        <v>12229</v>
      </c>
    </row>
    <row r="5163" spans="1:4" ht="15" customHeight="1" x14ac:dyDescent="0.25">
      <c r="A5163" s="1" t="s">
        <v>3445</v>
      </c>
      <c r="B5163" s="1" t="s">
        <v>11786</v>
      </c>
      <c r="C5163">
        <v>1962</v>
      </c>
      <c r="D5163">
        <f t="shared" si="80"/>
        <v>1962</v>
      </c>
    </row>
    <row r="5164" spans="1:4" ht="15" customHeight="1" x14ac:dyDescent="0.25">
      <c r="A5164" s="1" t="s">
        <v>3444</v>
      </c>
      <c r="B5164" s="1" t="s">
        <v>11785</v>
      </c>
      <c r="C5164">
        <v>2137</v>
      </c>
      <c r="D5164">
        <f t="shared" si="80"/>
        <v>2137</v>
      </c>
    </row>
    <row r="5165" spans="1:4" ht="15" customHeight="1" x14ac:dyDescent="0.25">
      <c r="A5165" s="1" t="s">
        <v>3443</v>
      </c>
      <c r="B5165" s="1" t="s">
        <v>11784</v>
      </c>
      <c r="C5165">
        <v>2142</v>
      </c>
      <c r="D5165">
        <f t="shared" si="80"/>
        <v>2142</v>
      </c>
    </row>
    <row r="5166" spans="1:4" ht="15" customHeight="1" x14ac:dyDescent="0.25">
      <c r="A5166" s="1" t="s">
        <v>3442</v>
      </c>
      <c r="B5166" s="1" t="s">
        <v>11783</v>
      </c>
      <c r="C5166">
        <v>2699</v>
      </c>
      <c r="D5166">
        <f t="shared" si="80"/>
        <v>2699</v>
      </c>
    </row>
    <row r="5167" spans="1:4" ht="15" customHeight="1" x14ac:dyDescent="0.25">
      <c r="A5167" s="1" t="s">
        <v>3441</v>
      </c>
      <c r="B5167" s="1" t="s">
        <v>11782</v>
      </c>
      <c r="C5167">
        <v>2713</v>
      </c>
      <c r="D5167">
        <f t="shared" si="80"/>
        <v>2713</v>
      </c>
    </row>
    <row r="5168" spans="1:4" ht="15" customHeight="1" x14ac:dyDescent="0.25">
      <c r="A5168" s="1" t="s">
        <v>3440</v>
      </c>
      <c r="B5168" s="1" t="s">
        <v>11781</v>
      </c>
      <c r="C5168">
        <v>3038</v>
      </c>
      <c r="D5168">
        <f t="shared" si="80"/>
        <v>3038</v>
      </c>
    </row>
    <row r="5169" spans="1:4" ht="15" customHeight="1" x14ac:dyDescent="0.25">
      <c r="A5169" s="1" t="s">
        <v>3439</v>
      </c>
      <c r="B5169" s="1" t="s">
        <v>11780</v>
      </c>
      <c r="C5169">
        <v>3057</v>
      </c>
      <c r="D5169">
        <f t="shared" si="80"/>
        <v>3057</v>
      </c>
    </row>
    <row r="5170" spans="1:4" ht="15" customHeight="1" x14ac:dyDescent="0.25">
      <c r="A5170" s="1" t="s">
        <v>192</v>
      </c>
      <c r="B5170" s="1" t="s">
        <v>191</v>
      </c>
      <c r="C5170">
        <v>5363</v>
      </c>
      <c r="D5170">
        <f t="shared" si="80"/>
        <v>5363</v>
      </c>
    </row>
    <row r="5171" spans="1:4" ht="15" customHeight="1" x14ac:dyDescent="0.25">
      <c r="A5171" s="1" t="s">
        <v>3480</v>
      </c>
      <c r="B5171" s="1" t="s">
        <v>11779</v>
      </c>
      <c r="C5171">
        <v>3999</v>
      </c>
      <c r="D5171">
        <f t="shared" si="80"/>
        <v>3999</v>
      </c>
    </row>
    <row r="5172" spans="1:4" ht="15" customHeight="1" x14ac:dyDescent="0.25">
      <c r="A5172" s="1" t="s">
        <v>3479</v>
      </c>
      <c r="B5172" s="1" t="s">
        <v>11778</v>
      </c>
      <c r="C5172">
        <v>3999</v>
      </c>
      <c r="D5172">
        <f t="shared" si="80"/>
        <v>3999</v>
      </c>
    </row>
    <row r="5173" spans="1:4" ht="15" customHeight="1" x14ac:dyDescent="0.25">
      <c r="A5173" s="1" t="s">
        <v>3478</v>
      </c>
      <c r="B5173" s="1" t="s">
        <v>11777</v>
      </c>
      <c r="C5173">
        <v>5325</v>
      </c>
      <c r="D5173">
        <f t="shared" si="80"/>
        <v>5325</v>
      </c>
    </row>
    <row r="5174" spans="1:4" ht="15" customHeight="1" x14ac:dyDescent="0.25">
      <c r="A5174" s="1" t="s">
        <v>3477</v>
      </c>
      <c r="B5174" s="1" t="s">
        <v>11776</v>
      </c>
      <c r="C5174">
        <v>5325</v>
      </c>
      <c r="D5174">
        <f t="shared" si="80"/>
        <v>5325</v>
      </c>
    </row>
    <row r="5175" spans="1:4" ht="15" customHeight="1" x14ac:dyDescent="0.25">
      <c r="A5175" s="1" t="s">
        <v>3476</v>
      </c>
      <c r="B5175" s="1" t="s">
        <v>11775</v>
      </c>
      <c r="C5175">
        <v>6082</v>
      </c>
      <c r="D5175">
        <f t="shared" si="80"/>
        <v>6082</v>
      </c>
    </row>
    <row r="5176" spans="1:4" ht="15" customHeight="1" x14ac:dyDescent="0.25">
      <c r="A5176" s="1" t="s">
        <v>3475</v>
      </c>
      <c r="B5176" s="1" t="s">
        <v>11774</v>
      </c>
      <c r="C5176">
        <v>6082</v>
      </c>
      <c r="D5176">
        <f t="shared" si="80"/>
        <v>6082</v>
      </c>
    </row>
    <row r="5177" spans="1:4" ht="15" customHeight="1" x14ac:dyDescent="0.25">
      <c r="A5177" s="1" t="s">
        <v>3436</v>
      </c>
      <c r="B5177" s="1" t="s">
        <v>3435</v>
      </c>
      <c r="C5177">
        <v>2035</v>
      </c>
      <c r="D5177">
        <f t="shared" si="80"/>
        <v>2035</v>
      </c>
    </row>
    <row r="5178" spans="1:4" ht="15" customHeight="1" x14ac:dyDescent="0.25">
      <c r="A5178" s="1" t="s">
        <v>3434</v>
      </c>
      <c r="B5178" s="1" t="s">
        <v>11773</v>
      </c>
      <c r="C5178">
        <v>2214</v>
      </c>
      <c r="D5178">
        <f t="shared" si="80"/>
        <v>2214</v>
      </c>
    </row>
    <row r="5179" spans="1:4" ht="15" customHeight="1" x14ac:dyDescent="0.25">
      <c r="A5179" s="1" t="s">
        <v>3433</v>
      </c>
      <c r="B5179" s="1" t="s">
        <v>11772</v>
      </c>
      <c r="C5179">
        <v>2786</v>
      </c>
      <c r="D5179">
        <f t="shared" si="80"/>
        <v>2786</v>
      </c>
    </row>
    <row r="5180" spans="1:4" ht="15" customHeight="1" x14ac:dyDescent="0.25">
      <c r="A5180" s="1" t="s">
        <v>3429</v>
      </c>
      <c r="B5180" s="1" t="s">
        <v>11771</v>
      </c>
      <c r="C5180">
        <v>2956</v>
      </c>
      <c r="D5180">
        <f t="shared" si="80"/>
        <v>2956</v>
      </c>
    </row>
    <row r="5181" spans="1:4" ht="15" customHeight="1" x14ac:dyDescent="0.25">
      <c r="A5181" s="1" t="s">
        <v>3428</v>
      </c>
      <c r="B5181" s="1" t="s">
        <v>11770</v>
      </c>
      <c r="C5181">
        <v>2684</v>
      </c>
      <c r="D5181">
        <f t="shared" si="80"/>
        <v>2684</v>
      </c>
    </row>
    <row r="5182" spans="1:4" ht="15" customHeight="1" x14ac:dyDescent="0.25">
      <c r="A5182" s="1" t="s">
        <v>190</v>
      </c>
      <c r="B5182" s="1" t="s">
        <v>189</v>
      </c>
      <c r="C5182">
        <v>5902</v>
      </c>
      <c r="D5182">
        <f t="shared" si="80"/>
        <v>5902</v>
      </c>
    </row>
    <row r="5183" spans="1:4" ht="15" customHeight="1" x14ac:dyDescent="0.25">
      <c r="A5183" s="1" t="s">
        <v>3472</v>
      </c>
      <c r="B5183" s="1" t="s">
        <v>11769</v>
      </c>
      <c r="C5183">
        <v>2230</v>
      </c>
      <c r="D5183">
        <f t="shared" si="80"/>
        <v>2230</v>
      </c>
    </row>
    <row r="5184" spans="1:4" ht="15" customHeight="1" x14ac:dyDescent="0.25">
      <c r="A5184" s="1" t="s">
        <v>3471</v>
      </c>
      <c r="B5184" s="1" t="s">
        <v>11768</v>
      </c>
      <c r="C5184">
        <v>4375</v>
      </c>
      <c r="D5184">
        <f t="shared" si="80"/>
        <v>4375</v>
      </c>
    </row>
    <row r="5185" spans="1:4" ht="15" customHeight="1" x14ac:dyDescent="0.25">
      <c r="A5185" s="1" t="s">
        <v>3470</v>
      </c>
      <c r="B5185" s="1" t="s">
        <v>11767</v>
      </c>
      <c r="C5185">
        <v>5491</v>
      </c>
      <c r="D5185">
        <f t="shared" si="80"/>
        <v>5491</v>
      </c>
    </row>
    <row r="5186" spans="1:4" ht="15" customHeight="1" x14ac:dyDescent="0.25">
      <c r="A5186" s="1" t="s">
        <v>3469</v>
      </c>
      <c r="B5186" s="1" t="s">
        <v>18055</v>
      </c>
      <c r="C5186">
        <v>6129</v>
      </c>
      <c r="D5186">
        <f t="shared" si="80"/>
        <v>6129</v>
      </c>
    </row>
    <row r="5187" spans="1:4" ht="15" customHeight="1" x14ac:dyDescent="0.25">
      <c r="A5187" s="1" t="s">
        <v>3467</v>
      </c>
      <c r="B5187" s="1" t="s">
        <v>11766</v>
      </c>
      <c r="C5187">
        <v>6987</v>
      </c>
      <c r="D5187">
        <f t="shared" si="80"/>
        <v>6987</v>
      </c>
    </row>
    <row r="5188" spans="1:4" ht="15" customHeight="1" x14ac:dyDescent="0.25">
      <c r="A5188" s="1" t="s">
        <v>3466</v>
      </c>
      <c r="B5188" s="1" t="s">
        <v>11765</v>
      </c>
      <c r="C5188">
        <v>7193</v>
      </c>
      <c r="D5188">
        <f t="shared" si="80"/>
        <v>7193</v>
      </c>
    </row>
    <row r="5189" spans="1:4" ht="15" customHeight="1" x14ac:dyDescent="0.25">
      <c r="A5189" s="1" t="s">
        <v>3481</v>
      </c>
      <c r="B5189" s="1" t="s">
        <v>8601</v>
      </c>
      <c r="C5189">
        <v>1986</v>
      </c>
      <c r="D5189">
        <f t="shared" si="80"/>
        <v>1986</v>
      </c>
    </row>
    <row r="5190" spans="1:4" ht="15" customHeight="1" x14ac:dyDescent="0.25">
      <c r="A5190" s="1" t="s">
        <v>18056</v>
      </c>
      <c r="B5190" s="1" t="s">
        <v>18057</v>
      </c>
      <c r="C5190">
        <v>6326</v>
      </c>
      <c r="D5190">
        <f t="shared" si="80"/>
        <v>6326</v>
      </c>
    </row>
    <row r="5191" spans="1:4" ht="15" customHeight="1" x14ac:dyDescent="0.25">
      <c r="A5191" s="1" t="s">
        <v>18058</v>
      </c>
      <c r="B5191" s="1" t="s">
        <v>18059</v>
      </c>
      <c r="C5191">
        <v>7431</v>
      </c>
      <c r="D5191">
        <f t="shared" ref="D5191:D5253" si="81">ROUND(C5191*(1-$B$3),0)</f>
        <v>7431</v>
      </c>
    </row>
    <row r="5192" spans="1:4" ht="15" customHeight="1" x14ac:dyDescent="0.25">
      <c r="A5192" s="1" t="s">
        <v>18060</v>
      </c>
      <c r="B5192" s="1" t="s">
        <v>18061</v>
      </c>
      <c r="C5192">
        <v>23618</v>
      </c>
      <c r="D5192">
        <f t="shared" si="81"/>
        <v>23618</v>
      </c>
    </row>
    <row r="5193" spans="1:4" ht="15" customHeight="1" x14ac:dyDescent="0.25">
      <c r="A5193" s="1" t="s">
        <v>18062</v>
      </c>
      <c r="B5193" s="1" t="s">
        <v>18063</v>
      </c>
      <c r="C5193">
        <v>36335</v>
      </c>
      <c r="D5193">
        <f t="shared" si="81"/>
        <v>36335</v>
      </c>
    </row>
    <row r="5194" spans="1:4" ht="15" customHeight="1" x14ac:dyDescent="0.25">
      <c r="A5194" s="1" t="s">
        <v>18064</v>
      </c>
      <c r="B5194" s="1" t="s">
        <v>18065</v>
      </c>
      <c r="C5194">
        <v>39716</v>
      </c>
      <c r="D5194">
        <f t="shared" si="81"/>
        <v>39716</v>
      </c>
    </row>
    <row r="5195" spans="1:4" ht="15" customHeight="1" x14ac:dyDescent="0.25">
      <c r="A5195" s="1" t="s">
        <v>18066</v>
      </c>
      <c r="B5195" s="1" t="s">
        <v>18067</v>
      </c>
      <c r="C5195">
        <v>10513</v>
      </c>
      <c r="D5195">
        <f t="shared" si="81"/>
        <v>10513</v>
      </c>
    </row>
    <row r="5196" spans="1:4" ht="15" customHeight="1" x14ac:dyDescent="0.25">
      <c r="A5196" s="1" t="s">
        <v>18068</v>
      </c>
      <c r="B5196" s="1" t="s">
        <v>18069</v>
      </c>
      <c r="C5196">
        <v>30059</v>
      </c>
      <c r="D5196">
        <f t="shared" si="81"/>
        <v>30059</v>
      </c>
    </row>
    <row r="5197" spans="1:4" ht="15" customHeight="1" x14ac:dyDescent="0.25">
      <c r="A5197" s="1" t="s">
        <v>18070</v>
      </c>
      <c r="B5197" s="1" t="s">
        <v>18071</v>
      </c>
      <c r="C5197">
        <v>46205</v>
      </c>
      <c r="D5197">
        <f t="shared" si="81"/>
        <v>46205</v>
      </c>
    </row>
    <row r="5198" spans="1:4" ht="15" customHeight="1" x14ac:dyDescent="0.25">
      <c r="A5198" s="1" t="s">
        <v>18072</v>
      </c>
      <c r="B5198" s="1" t="s">
        <v>18073</v>
      </c>
      <c r="C5198">
        <v>46205</v>
      </c>
      <c r="D5198">
        <f t="shared" si="81"/>
        <v>46205</v>
      </c>
    </row>
    <row r="5199" spans="1:4" ht="15" customHeight="1" x14ac:dyDescent="0.25">
      <c r="A5199" s="1" t="s">
        <v>18074</v>
      </c>
      <c r="B5199" s="1" t="s">
        <v>18075</v>
      </c>
      <c r="C5199">
        <v>4023</v>
      </c>
      <c r="D5199">
        <f t="shared" si="81"/>
        <v>4023</v>
      </c>
    </row>
    <row r="5200" spans="1:4" ht="15" customHeight="1" x14ac:dyDescent="0.25">
      <c r="A5200" s="1" t="s">
        <v>18076</v>
      </c>
      <c r="B5200" s="1" t="s">
        <v>18077</v>
      </c>
      <c r="C5200">
        <v>4558</v>
      </c>
      <c r="D5200">
        <f t="shared" si="81"/>
        <v>4558</v>
      </c>
    </row>
    <row r="5201" spans="1:4" ht="15" customHeight="1" x14ac:dyDescent="0.25">
      <c r="A5201" s="1" t="s">
        <v>18078</v>
      </c>
      <c r="B5201" s="1" t="s">
        <v>18079</v>
      </c>
      <c r="C5201">
        <v>11036</v>
      </c>
      <c r="D5201">
        <f t="shared" si="81"/>
        <v>11036</v>
      </c>
    </row>
    <row r="5202" spans="1:4" ht="15" customHeight="1" x14ac:dyDescent="0.25">
      <c r="A5202" s="1" t="s">
        <v>18080</v>
      </c>
      <c r="B5202" s="1" t="s">
        <v>18081</v>
      </c>
      <c r="C5202">
        <v>15276</v>
      </c>
      <c r="D5202">
        <f t="shared" si="81"/>
        <v>15276</v>
      </c>
    </row>
    <row r="5203" spans="1:4" ht="15" customHeight="1" x14ac:dyDescent="0.25">
      <c r="A5203" s="1" t="s">
        <v>18082</v>
      </c>
      <c r="B5203" s="1" t="s">
        <v>18083</v>
      </c>
      <c r="C5203">
        <v>1679</v>
      </c>
      <c r="D5203">
        <f t="shared" si="81"/>
        <v>1679</v>
      </c>
    </row>
    <row r="5204" spans="1:4" ht="15" customHeight="1" x14ac:dyDescent="0.25">
      <c r="A5204" s="1" t="s">
        <v>18084</v>
      </c>
      <c r="B5204" s="1" t="s">
        <v>18085</v>
      </c>
      <c r="C5204">
        <v>1146</v>
      </c>
      <c r="D5204">
        <f t="shared" si="81"/>
        <v>1146</v>
      </c>
    </row>
    <row r="5205" spans="1:4" ht="15" customHeight="1" x14ac:dyDescent="0.25">
      <c r="A5205" s="1" t="s">
        <v>18086</v>
      </c>
      <c r="B5205" s="1" t="s">
        <v>18087</v>
      </c>
      <c r="C5205">
        <v>3864</v>
      </c>
      <c r="D5205">
        <f t="shared" si="81"/>
        <v>3864</v>
      </c>
    </row>
    <row r="5206" spans="1:4" ht="15" customHeight="1" x14ac:dyDescent="0.25">
      <c r="A5206" s="1" t="s">
        <v>18088</v>
      </c>
      <c r="B5206" s="1" t="s">
        <v>18089</v>
      </c>
      <c r="C5206">
        <v>3597</v>
      </c>
      <c r="D5206">
        <f t="shared" si="81"/>
        <v>3597</v>
      </c>
    </row>
    <row r="5207" spans="1:4" ht="15" customHeight="1" x14ac:dyDescent="0.25">
      <c r="A5207" s="1" t="s">
        <v>18090</v>
      </c>
      <c r="B5207" s="1" t="s">
        <v>18091</v>
      </c>
      <c r="C5207">
        <v>613</v>
      </c>
      <c r="D5207">
        <f t="shared" si="81"/>
        <v>613</v>
      </c>
    </row>
    <row r="5208" spans="1:4" ht="15" customHeight="1" x14ac:dyDescent="0.25">
      <c r="A5208" s="1" t="s">
        <v>18092</v>
      </c>
      <c r="B5208" s="1" t="s">
        <v>18093</v>
      </c>
      <c r="C5208">
        <v>613</v>
      </c>
      <c r="D5208">
        <f t="shared" si="81"/>
        <v>613</v>
      </c>
    </row>
    <row r="5209" spans="1:4" ht="15" customHeight="1" x14ac:dyDescent="0.25">
      <c r="A5209" s="1" t="s">
        <v>18094</v>
      </c>
      <c r="B5209" s="1" t="s">
        <v>18095</v>
      </c>
      <c r="C5209">
        <v>693</v>
      </c>
      <c r="D5209">
        <f t="shared" si="81"/>
        <v>693</v>
      </c>
    </row>
    <row r="5210" spans="1:4" ht="15" customHeight="1" x14ac:dyDescent="0.25">
      <c r="A5210" s="1" t="s">
        <v>18096</v>
      </c>
      <c r="B5210" s="1" t="s">
        <v>18097</v>
      </c>
      <c r="C5210">
        <v>693</v>
      </c>
      <c r="D5210">
        <f t="shared" si="81"/>
        <v>693</v>
      </c>
    </row>
    <row r="5211" spans="1:4" ht="15" customHeight="1" x14ac:dyDescent="0.25">
      <c r="A5211" s="1" t="s">
        <v>18098</v>
      </c>
      <c r="B5211" s="1" t="s">
        <v>18099</v>
      </c>
      <c r="C5211">
        <v>587</v>
      </c>
      <c r="D5211">
        <f t="shared" si="81"/>
        <v>587</v>
      </c>
    </row>
    <row r="5212" spans="1:4" ht="15" customHeight="1" x14ac:dyDescent="0.25">
      <c r="A5212" s="1" t="s">
        <v>18100</v>
      </c>
      <c r="B5212" s="1" t="s">
        <v>18101</v>
      </c>
      <c r="C5212">
        <v>587</v>
      </c>
      <c r="D5212">
        <f t="shared" si="81"/>
        <v>587</v>
      </c>
    </row>
    <row r="5213" spans="1:4" ht="15" customHeight="1" x14ac:dyDescent="0.25">
      <c r="A5213" s="1" t="s">
        <v>18102</v>
      </c>
      <c r="B5213" s="1" t="s">
        <v>18103</v>
      </c>
      <c r="C5213">
        <v>880</v>
      </c>
      <c r="D5213">
        <f t="shared" si="81"/>
        <v>880</v>
      </c>
    </row>
    <row r="5214" spans="1:4" ht="15" customHeight="1" x14ac:dyDescent="0.25">
      <c r="A5214" s="1" t="s">
        <v>18104</v>
      </c>
      <c r="B5214" s="1" t="s">
        <v>18105</v>
      </c>
      <c r="C5214">
        <v>880</v>
      </c>
      <c r="D5214">
        <f t="shared" si="81"/>
        <v>880</v>
      </c>
    </row>
    <row r="5215" spans="1:4" ht="15" customHeight="1" x14ac:dyDescent="0.25">
      <c r="A5215" s="1" t="s">
        <v>18106</v>
      </c>
      <c r="B5215" s="1" t="s">
        <v>18107</v>
      </c>
      <c r="C5215">
        <v>1040</v>
      </c>
      <c r="D5215">
        <f t="shared" si="81"/>
        <v>1040</v>
      </c>
    </row>
    <row r="5216" spans="1:4" ht="15" customHeight="1" x14ac:dyDescent="0.25">
      <c r="A5216" s="1" t="s">
        <v>18108</v>
      </c>
      <c r="B5216" s="1" t="s">
        <v>18109</v>
      </c>
      <c r="C5216">
        <v>1040</v>
      </c>
      <c r="D5216">
        <f t="shared" si="81"/>
        <v>1040</v>
      </c>
    </row>
    <row r="5217" spans="1:4" ht="15" customHeight="1" x14ac:dyDescent="0.25">
      <c r="A5217" s="1" t="s">
        <v>18110</v>
      </c>
      <c r="B5217" s="1" t="s">
        <v>18111</v>
      </c>
      <c r="C5217">
        <v>1146</v>
      </c>
      <c r="D5217">
        <f t="shared" si="81"/>
        <v>1146</v>
      </c>
    </row>
    <row r="5218" spans="1:4" ht="15" customHeight="1" x14ac:dyDescent="0.25">
      <c r="A5218" s="1" t="s">
        <v>18112</v>
      </c>
      <c r="B5218" s="1" t="s">
        <v>18113</v>
      </c>
      <c r="C5218">
        <v>1146</v>
      </c>
      <c r="D5218">
        <f t="shared" si="81"/>
        <v>1146</v>
      </c>
    </row>
    <row r="5219" spans="1:4" ht="15" customHeight="1" x14ac:dyDescent="0.25">
      <c r="A5219" s="1" t="s">
        <v>18114</v>
      </c>
      <c r="B5219" s="1" t="s">
        <v>18115</v>
      </c>
      <c r="C5219">
        <v>214</v>
      </c>
      <c r="D5219">
        <f t="shared" si="81"/>
        <v>214</v>
      </c>
    </row>
    <row r="5220" spans="1:4" ht="15" customHeight="1" x14ac:dyDescent="0.25">
      <c r="A5220" s="1" t="s">
        <v>18116</v>
      </c>
      <c r="B5220" s="1" t="s">
        <v>18117</v>
      </c>
      <c r="C5220">
        <v>533</v>
      </c>
      <c r="D5220">
        <f t="shared" si="81"/>
        <v>533</v>
      </c>
    </row>
    <row r="5221" spans="1:4" ht="15" customHeight="1" x14ac:dyDescent="0.25">
      <c r="A5221" s="1" t="s">
        <v>18118</v>
      </c>
      <c r="B5221" s="1" t="s">
        <v>18119</v>
      </c>
      <c r="C5221">
        <v>613</v>
      </c>
      <c r="D5221">
        <f t="shared" si="81"/>
        <v>613</v>
      </c>
    </row>
    <row r="5222" spans="1:4" ht="15" customHeight="1" x14ac:dyDescent="0.25">
      <c r="A5222" s="1" t="s">
        <v>18120</v>
      </c>
      <c r="B5222" s="1" t="s">
        <v>18121</v>
      </c>
      <c r="C5222" s="10">
        <f>6381*1.1</f>
        <v>7019.1</v>
      </c>
      <c r="D5222">
        <f t="shared" si="81"/>
        <v>7019</v>
      </c>
    </row>
    <row r="5223" spans="1:4" ht="15" customHeight="1" x14ac:dyDescent="0.25">
      <c r="A5223" s="1" t="s">
        <v>3297</v>
      </c>
      <c r="B5223" s="1" t="s">
        <v>11764</v>
      </c>
      <c r="C5223" s="10">
        <f>825*1.0974</f>
        <v>905.3549999999999</v>
      </c>
      <c r="D5223">
        <f t="shared" si="81"/>
        <v>905</v>
      </c>
    </row>
    <row r="5224" spans="1:4" ht="15" customHeight="1" x14ac:dyDescent="0.25">
      <c r="A5224" s="1" t="s">
        <v>3296</v>
      </c>
      <c r="B5224" s="1" t="s">
        <v>11763</v>
      </c>
      <c r="C5224" s="10">
        <f>1050*1.1</f>
        <v>1155</v>
      </c>
      <c r="D5224">
        <f t="shared" si="81"/>
        <v>1155</v>
      </c>
    </row>
    <row r="5225" spans="1:4" ht="15" customHeight="1" x14ac:dyDescent="0.25">
      <c r="A5225" s="1" t="s">
        <v>3295</v>
      </c>
      <c r="B5225" s="1" t="s">
        <v>11762</v>
      </c>
      <c r="C5225" s="10">
        <f>1275*1.102</f>
        <v>1405.0500000000002</v>
      </c>
      <c r="D5225">
        <f t="shared" si="81"/>
        <v>1405</v>
      </c>
    </row>
    <row r="5226" spans="1:4" ht="15" customHeight="1" x14ac:dyDescent="0.25">
      <c r="A5226" s="1" t="s">
        <v>3294</v>
      </c>
      <c r="B5226" s="1" t="s">
        <v>11761</v>
      </c>
      <c r="C5226" s="10">
        <f>1490*1.101</f>
        <v>1640.49</v>
      </c>
      <c r="D5226">
        <f t="shared" si="81"/>
        <v>1640</v>
      </c>
    </row>
    <row r="5227" spans="1:4" ht="15" customHeight="1" x14ac:dyDescent="0.25">
      <c r="A5227" s="1" t="s">
        <v>3293</v>
      </c>
      <c r="B5227" s="1" t="s">
        <v>11760</v>
      </c>
      <c r="C5227" s="10">
        <f>1875*1.1014</f>
        <v>2065.125</v>
      </c>
      <c r="D5227">
        <f t="shared" si="81"/>
        <v>2065</v>
      </c>
    </row>
    <row r="5228" spans="1:4" ht="15" customHeight="1" x14ac:dyDescent="0.25">
      <c r="A5228" s="1" t="s">
        <v>3277</v>
      </c>
      <c r="B5228" s="1" t="s">
        <v>11759</v>
      </c>
      <c r="C5228" s="10">
        <f>2625*1.101</f>
        <v>2890.125</v>
      </c>
      <c r="D5228">
        <f t="shared" si="81"/>
        <v>2890</v>
      </c>
    </row>
    <row r="5229" spans="1:4" ht="15" customHeight="1" x14ac:dyDescent="0.25">
      <c r="A5229" s="1" t="s">
        <v>18122</v>
      </c>
      <c r="B5229" s="1" t="s">
        <v>18123</v>
      </c>
      <c r="C5229" s="10">
        <f>6381*1.1</f>
        <v>7019.1</v>
      </c>
      <c r="D5229">
        <f t="shared" ref="D5229" si="82">ROUND(C5229*(1-$B$3),0)</f>
        <v>7019</v>
      </c>
    </row>
    <row r="5230" spans="1:4" ht="15" customHeight="1" x14ac:dyDescent="0.25">
      <c r="A5230" s="1" t="s">
        <v>8725</v>
      </c>
      <c r="B5230" s="1" t="s">
        <v>18124</v>
      </c>
      <c r="C5230" s="10">
        <f>3040*1.09704</f>
        <v>3335.0016000000001</v>
      </c>
      <c r="D5230">
        <f t="shared" si="81"/>
        <v>3335</v>
      </c>
    </row>
    <row r="5231" spans="1:4" ht="15" customHeight="1" x14ac:dyDescent="0.25">
      <c r="A5231" s="1" t="s">
        <v>8724</v>
      </c>
      <c r="B5231" s="1" t="s">
        <v>18125</v>
      </c>
      <c r="C5231" s="10">
        <f>4165*1.0997</f>
        <v>4580.2504999999992</v>
      </c>
      <c r="D5231">
        <f t="shared" si="81"/>
        <v>4580</v>
      </c>
    </row>
    <row r="5232" spans="1:4" ht="15" customHeight="1" x14ac:dyDescent="0.25">
      <c r="A5232" s="1" t="s">
        <v>8723</v>
      </c>
      <c r="B5232" s="1" t="s">
        <v>18126</v>
      </c>
      <c r="C5232" s="10">
        <f>2140*1.0982</f>
        <v>2350.1480000000001</v>
      </c>
      <c r="D5232">
        <f t="shared" si="81"/>
        <v>2350</v>
      </c>
    </row>
    <row r="5233" spans="1:4" ht="15" customHeight="1" x14ac:dyDescent="0.25">
      <c r="A5233" s="1" t="s">
        <v>8722</v>
      </c>
      <c r="B5233" s="1" t="s">
        <v>18127</v>
      </c>
      <c r="C5233" s="10">
        <f>3040*1.09704</f>
        <v>3335.0016000000001</v>
      </c>
      <c r="D5233">
        <f t="shared" ref="D5233" si="83">ROUND(C5233*(1-$B$3),0)</f>
        <v>3335</v>
      </c>
    </row>
    <row r="5234" spans="1:4" ht="15" customHeight="1" x14ac:dyDescent="0.25">
      <c r="A5234" s="1" t="s">
        <v>8721</v>
      </c>
      <c r="B5234" s="1" t="s">
        <v>18128</v>
      </c>
      <c r="C5234" s="10">
        <f>4165*1.0997</f>
        <v>4580.2504999999992</v>
      </c>
      <c r="D5234">
        <f t="shared" si="81"/>
        <v>4580</v>
      </c>
    </row>
    <row r="5235" spans="1:4" ht="15" customHeight="1" x14ac:dyDescent="0.25">
      <c r="A5235" s="1" t="s">
        <v>3292</v>
      </c>
      <c r="B5235" s="1" t="s">
        <v>11758</v>
      </c>
      <c r="C5235" s="10">
        <f>825*1.0974</f>
        <v>905.3549999999999</v>
      </c>
      <c r="D5235">
        <f t="shared" ref="D5235:D5245" si="84">ROUND(C5235*(1-$B$3),0)</f>
        <v>905</v>
      </c>
    </row>
    <row r="5236" spans="1:4" ht="15" customHeight="1" x14ac:dyDescent="0.25">
      <c r="A5236" s="1" t="s">
        <v>3291</v>
      </c>
      <c r="B5236" s="1" t="s">
        <v>11757</v>
      </c>
      <c r="C5236" s="10">
        <f>1050*1.1</f>
        <v>1155</v>
      </c>
      <c r="D5236">
        <f t="shared" si="84"/>
        <v>1155</v>
      </c>
    </row>
    <row r="5237" spans="1:4" ht="15" customHeight="1" x14ac:dyDescent="0.25">
      <c r="A5237" s="1" t="s">
        <v>3290</v>
      </c>
      <c r="B5237" s="1" t="s">
        <v>11756</v>
      </c>
      <c r="C5237" s="10">
        <f>1275*1.102</f>
        <v>1405.0500000000002</v>
      </c>
      <c r="D5237">
        <f t="shared" si="84"/>
        <v>1405</v>
      </c>
    </row>
    <row r="5238" spans="1:4" ht="15" customHeight="1" x14ac:dyDescent="0.25">
      <c r="A5238" s="1" t="s">
        <v>3289</v>
      </c>
      <c r="B5238" s="1" t="s">
        <v>11755</v>
      </c>
      <c r="C5238" s="10">
        <f>1490*1.101</f>
        <v>1640.49</v>
      </c>
      <c r="D5238">
        <f t="shared" si="84"/>
        <v>1640</v>
      </c>
    </row>
    <row r="5239" spans="1:4" ht="15" customHeight="1" x14ac:dyDescent="0.25">
      <c r="A5239" s="1" t="s">
        <v>3288</v>
      </c>
      <c r="B5239" s="1" t="s">
        <v>11754</v>
      </c>
      <c r="C5239" s="10">
        <f>1875*1.1014</f>
        <v>2065.125</v>
      </c>
      <c r="D5239">
        <f t="shared" si="84"/>
        <v>2065</v>
      </c>
    </row>
    <row r="5240" spans="1:4" ht="15" customHeight="1" x14ac:dyDescent="0.25">
      <c r="A5240" s="1" t="s">
        <v>3276</v>
      </c>
      <c r="B5240" s="1" t="s">
        <v>11753</v>
      </c>
      <c r="C5240" s="10">
        <f>2625*1.101</f>
        <v>2890.125</v>
      </c>
      <c r="D5240">
        <f t="shared" si="84"/>
        <v>2890</v>
      </c>
    </row>
    <row r="5241" spans="1:4" ht="15" customHeight="1" x14ac:dyDescent="0.25">
      <c r="A5241" s="1" t="s">
        <v>3287</v>
      </c>
      <c r="B5241" s="1" t="s">
        <v>11752</v>
      </c>
      <c r="C5241" s="10">
        <f>825*1.0974</f>
        <v>905.3549999999999</v>
      </c>
      <c r="D5241">
        <f t="shared" si="84"/>
        <v>905</v>
      </c>
    </row>
    <row r="5242" spans="1:4" ht="15" customHeight="1" x14ac:dyDescent="0.25">
      <c r="A5242" s="1" t="s">
        <v>3286</v>
      </c>
      <c r="B5242" s="1" t="s">
        <v>11751</v>
      </c>
      <c r="C5242" s="10">
        <f>1050*1.1</f>
        <v>1155</v>
      </c>
      <c r="D5242">
        <f t="shared" si="84"/>
        <v>1155</v>
      </c>
    </row>
    <row r="5243" spans="1:4" ht="15" customHeight="1" x14ac:dyDescent="0.25">
      <c r="A5243" s="1" t="s">
        <v>3279</v>
      </c>
      <c r="B5243" s="1" t="s">
        <v>11750</v>
      </c>
      <c r="C5243" s="10">
        <f>1275*1.102</f>
        <v>1405.0500000000002</v>
      </c>
      <c r="D5243">
        <f t="shared" si="84"/>
        <v>1405</v>
      </c>
    </row>
    <row r="5244" spans="1:4" ht="15" customHeight="1" x14ac:dyDescent="0.25">
      <c r="A5244" s="1" t="s">
        <v>3285</v>
      </c>
      <c r="B5244" s="1" t="s">
        <v>11749</v>
      </c>
      <c r="C5244" s="10">
        <f>1490*1.101</f>
        <v>1640.49</v>
      </c>
      <c r="D5244">
        <f t="shared" si="84"/>
        <v>1640</v>
      </c>
    </row>
    <row r="5245" spans="1:4" ht="15" customHeight="1" x14ac:dyDescent="0.25">
      <c r="A5245" s="1" t="s">
        <v>3284</v>
      </c>
      <c r="B5245" s="1" t="s">
        <v>11748</v>
      </c>
      <c r="C5245" s="10">
        <f>1875*1.1014</f>
        <v>2065.125</v>
      </c>
      <c r="D5245">
        <f t="shared" si="84"/>
        <v>2065</v>
      </c>
    </row>
    <row r="5246" spans="1:4" ht="15" customHeight="1" x14ac:dyDescent="0.25">
      <c r="A5246" s="1" t="s">
        <v>18129</v>
      </c>
      <c r="B5246" s="1" t="s">
        <v>18130</v>
      </c>
      <c r="C5246" s="10">
        <f>1806*1.1</f>
        <v>1986.6000000000001</v>
      </c>
      <c r="D5246">
        <f t="shared" si="81"/>
        <v>1987</v>
      </c>
    </row>
    <row r="5247" spans="1:4" ht="15" customHeight="1" x14ac:dyDescent="0.25">
      <c r="A5247" s="1" t="s">
        <v>18131</v>
      </c>
      <c r="B5247" s="1" t="s">
        <v>18132</v>
      </c>
      <c r="C5247" s="10">
        <f>2568*1.1002</f>
        <v>2825.3136</v>
      </c>
      <c r="D5247">
        <f t="shared" si="81"/>
        <v>2825</v>
      </c>
    </row>
    <row r="5248" spans="1:4" ht="15" customHeight="1" x14ac:dyDescent="0.25">
      <c r="A5248" s="1" t="s">
        <v>18133</v>
      </c>
      <c r="B5248" s="1" t="s">
        <v>18134</v>
      </c>
      <c r="C5248" s="10">
        <f>3329*1.1001</f>
        <v>3662.2329000000004</v>
      </c>
      <c r="D5248">
        <f t="shared" si="81"/>
        <v>3662</v>
      </c>
    </row>
    <row r="5249" spans="1:4" ht="15" customHeight="1" x14ac:dyDescent="0.25">
      <c r="A5249" s="1" t="s">
        <v>3283</v>
      </c>
      <c r="B5249" s="1" t="s">
        <v>11747</v>
      </c>
      <c r="C5249" s="10">
        <f>825*1.0974</f>
        <v>905.3549999999999</v>
      </c>
      <c r="D5249">
        <f t="shared" si="81"/>
        <v>905</v>
      </c>
    </row>
    <row r="5250" spans="1:4" ht="15" customHeight="1" x14ac:dyDescent="0.25">
      <c r="A5250" s="1" t="s">
        <v>3282</v>
      </c>
      <c r="B5250" s="1" t="s">
        <v>11746</v>
      </c>
      <c r="C5250" s="10">
        <f>1050*1.1</f>
        <v>1155</v>
      </c>
      <c r="D5250">
        <f t="shared" si="81"/>
        <v>1155</v>
      </c>
    </row>
    <row r="5251" spans="1:4" ht="15" customHeight="1" x14ac:dyDescent="0.25">
      <c r="A5251" s="1" t="s">
        <v>3278</v>
      </c>
      <c r="B5251" s="1" t="s">
        <v>11745</v>
      </c>
      <c r="C5251" s="10">
        <f>1275*1.102</f>
        <v>1405.0500000000002</v>
      </c>
      <c r="D5251">
        <f t="shared" si="81"/>
        <v>1405</v>
      </c>
    </row>
    <row r="5252" spans="1:4" ht="15" customHeight="1" x14ac:dyDescent="0.25">
      <c r="A5252" s="1" t="s">
        <v>3281</v>
      </c>
      <c r="B5252" s="1" t="s">
        <v>11744</v>
      </c>
      <c r="C5252" s="10">
        <f>1490*1.101</f>
        <v>1640.49</v>
      </c>
      <c r="D5252">
        <f t="shared" si="81"/>
        <v>1640</v>
      </c>
    </row>
    <row r="5253" spans="1:4" ht="15" customHeight="1" x14ac:dyDescent="0.25">
      <c r="A5253" s="1" t="s">
        <v>3280</v>
      </c>
      <c r="B5253" s="1" t="s">
        <v>11743</v>
      </c>
      <c r="C5253" s="10">
        <f>1875*1.1014</f>
        <v>2065.125</v>
      </c>
      <c r="D5253">
        <f t="shared" si="81"/>
        <v>2065</v>
      </c>
    </row>
    <row r="5254" spans="1:4" ht="15" customHeight="1" x14ac:dyDescent="0.25">
      <c r="A5254" s="1" t="s">
        <v>18135</v>
      </c>
      <c r="B5254" s="1" t="s">
        <v>18136</v>
      </c>
      <c r="C5254" s="10">
        <f>1806*1.1</f>
        <v>1986.6000000000001</v>
      </c>
      <c r="D5254">
        <f t="shared" ref="D5254:D5256" si="85">ROUND(C5254*(1-$B$3),0)</f>
        <v>1987</v>
      </c>
    </row>
    <row r="5255" spans="1:4" ht="15" customHeight="1" x14ac:dyDescent="0.25">
      <c r="A5255" s="1" t="s">
        <v>18137</v>
      </c>
      <c r="B5255" s="1" t="s">
        <v>18138</v>
      </c>
      <c r="C5255" s="10">
        <f>2568*1.1002</f>
        <v>2825.3136</v>
      </c>
      <c r="D5255">
        <f t="shared" si="85"/>
        <v>2825</v>
      </c>
    </row>
    <row r="5256" spans="1:4" ht="15" customHeight="1" x14ac:dyDescent="0.25">
      <c r="A5256" s="1" t="s">
        <v>18139</v>
      </c>
      <c r="B5256" s="1" t="s">
        <v>18140</v>
      </c>
      <c r="C5256" s="10">
        <f>3329*1.1001</f>
        <v>3662.2329000000004</v>
      </c>
      <c r="D5256">
        <f t="shared" si="85"/>
        <v>3662</v>
      </c>
    </row>
    <row r="5257" spans="1:4" ht="15" customHeight="1" x14ac:dyDescent="0.25">
      <c r="A5257" s="1" t="s">
        <v>3240</v>
      </c>
      <c r="B5257" s="1" t="s">
        <v>3239</v>
      </c>
      <c r="C5257" s="10">
        <f>3781*1.1</f>
        <v>4159.1000000000004</v>
      </c>
      <c r="D5257">
        <f t="shared" ref="D5257:D5318" si="86">ROUND(C5257*(1-$B$3),0)</f>
        <v>4159</v>
      </c>
    </row>
    <row r="5258" spans="1:4" ht="15" customHeight="1" x14ac:dyDescent="0.25">
      <c r="A5258" s="1" t="s">
        <v>3238</v>
      </c>
      <c r="B5258" s="1" t="s">
        <v>3237</v>
      </c>
      <c r="C5258" s="10">
        <f>4504*1.1</f>
        <v>4954.4000000000005</v>
      </c>
      <c r="D5258">
        <f t="shared" si="86"/>
        <v>4954</v>
      </c>
    </row>
    <row r="5259" spans="1:4" ht="15" customHeight="1" x14ac:dyDescent="0.25">
      <c r="A5259" s="1" t="s">
        <v>3236</v>
      </c>
      <c r="B5259" s="1" t="s">
        <v>3235</v>
      </c>
      <c r="C5259">
        <f>6020*1.1</f>
        <v>6622.0000000000009</v>
      </c>
      <c r="D5259">
        <f t="shared" si="86"/>
        <v>6622</v>
      </c>
    </row>
    <row r="5260" spans="1:4" ht="15" customHeight="1" x14ac:dyDescent="0.25">
      <c r="A5260" s="1" t="s">
        <v>3234</v>
      </c>
      <c r="B5260" s="1" t="s">
        <v>3233</v>
      </c>
      <c r="C5260" s="10">
        <f>7808*1.10003</f>
        <v>8589.0342400000009</v>
      </c>
      <c r="D5260">
        <f t="shared" si="86"/>
        <v>8589</v>
      </c>
    </row>
    <row r="5261" spans="1:4" ht="15" customHeight="1" x14ac:dyDescent="0.25">
      <c r="A5261" s="1" t="s">
        <v>11742</v>
      </c>
      <c r="B5261" s="1" t="s">
        <v>11741</v>
      </c>
      <c r="C5261">
        <f>1640*1.1</f>
        <v>1804.0000000000002</v>
      </c>
      <c r="D5261">
        <f t="shared" si="86"/>
        <v>1804</v>
      </c>
    </row>
    <row r="5262" spans="1:4" ht="15" customHeight="1" x14ac:dyDescent="0.25">
      <c r="A5262" s="1" t="s">
        <v>11740</v>
      </c>
      <c r="B5262" s="1" t="s">
        <v>11739</v>
      </c>
      <c r="C5262">
        <f>2010*1.1</f>
        <v>2211</v>
      </c>
      <c r="D5262">
        <f t="shared" si="86"/>
        <v>2211</v>
      </c>
    </row>
    <row r="5263" spans="1:4" ht="15" customHeight="1" x14ac:dyDescent="0.25">
      <c r="A5263" s="1" t="s">
        <v>11738</v>
      </c>
      <c r="B5263" s="1" t="s">
        <v>11737</v>
      </c>
      <c r="C5263">
        <f>2720*1.1</f>
        <v>2992.0000000000005</v>
      </c>
      <c r="D5263">
        <f t="shared" si="86"/>
        <v>2992</v>
      </c>
    </row>
    <row r="5264" spans="1:4" ht="15" customHeight="1" x14ac:dyDescent="0.25">
      <c r="A5264" s="1" t="s">
        <v>11736</v>
      </c>
      <c r="B5264" s="1" t="s">
        <v>11735</v>
      </c>
      <c r="C5264">
        <f>1640*1.1</f>
        <v>1804.0000000000002</v>
      </c>
      <c r="D5264">
        <f t="shared" ref="D5264:D5266" si="87">ROUND(C5264*(1-$B$3),0)</f>
        <v>1804</v>
      </c>
    </row>
    <row r="5265" spans="1:4" ht="15" customHeight="1" x14ac:dyDescent="0.25">
      <c r="A5265" s="1" t="s">
        <v>11734</v>
      </c>
      <c r="B5265" s="1" t="s">
        <v>11733</v>
      </c>
      <c r="C5265">
        <f>2010*1.1</f>
        <v>2211</v>
      </c>
      <c r="D5265">
        <f t="shared" si="87"/>
        <v>2211</v>
      </c>
    </row>
    <row r="5266" spans="1:4" ht="15" customHeight="1" x14ac:dyDescent="0.25">
      <c r="A5266" s="1" t="s">
        <v>11732</v>
      </c>
      <c r="B5266" s="1" t="s">
        <v>11731</v>
      </c>
      <c r="C5266">
        <f>2720*1.1</f>
        <v>2992.0000000000005</v>
      </c>
      <c r="D5266">
        <f t="shared" si="87"/>
        <v>2992</v>
      </c>
    </row>
    <row r="5267" spans="1:4" ht="15" customHeight="1" x14ac:dyDescent="0.25">
      <c r="A5267" s="1" t="s">
        <v>8728</v>
      </c>
      <c r="B5267" s="1" t="s">
        <v>11730</v>
      </c>
      <c r="C5267" s="10">
        <f>1610*1.1026</f>
        <v>1775.1860000000001</v>
      </c>
      <c r="D5267">
        <f t="shared" si="86"/>
        <v>1775</v>
      </c>
    </row>
    <row r="5268" spans="1:4" ht="15" customHeight="1" x14ac:dyDescent="0.25">
      <c r="A5268" s="1" t="s">
        <v>8727</v>
      </c>
      <c r="B5268" s="1" t="s">
        <v>11729</v>
      </c>
      <c r="C5268" s="10">
        <f>2130*1.0986</f>
        <v>2340.018</v>
      </c>
      <c r="D5268">
        <f t="shared" si="86"/>
        <v>2340</v>
      </c>
    </row>
    <row r="5269" spans="1:4" ht="15" customHeight="1" x14ac:dyDescent="0.25">
      <c r="A5269" s="1" t="s">
        <v>8726</v>
      </c>
      <c r="B5269" s="1" t="s">
        <v>11728</v>
      </c>
      <c r="C5269" s="10">
        <f>2960*1.098</f>
        <v>3250.0800000000004</v>
      </c>
      <c r="D5269">
        <f t="shared" si="86"/>
        <v>3250</v>
      </c>
    </row>
    <row r="5270" spans="1:4" ht="15" customHeight="1" x14ac:dyDescent="0.25">
      <c r="A5270" s="1" t="s">
        <v>18141</v>
      </c>
      <c r="B5270" s="1" t="s">
        <v>18142</v>
      </c>
      <c r="C5270" s="10">
        <f>7685*1.1002</f>
        <v>8455.0370000000003</v>
      </c>
      <c r="D5270">
        <f t="shared" si="86"/>
        <v>8455</v>
      </c>
    </row>
    <row r="5271" spans="1:4" ht="15" customHeight="1" x14ac:dyDescent="0.25">
      <c r="A5271" s="1" t="s">
        <v>11727</v>
      </c>
      <c r="B5271" s="1" t="s">
        <v>11726</v>
      </c>
      <c r="C5271" s="10">
        <f>2365*1.10022</f>
        <v>2602.0203000000001</v>
      </c>
      <c r="D5271">
        <f t="shared" si="86"/>
        <v>2602</v>
      </c>
    </row>
    <row r="5272" spans="1:4" ht="15" customHeight="1" x14ac:dyDescent="0.25">
      <c r="A5272" s="1" t="s">
        <v>11725</v>
      </c>
      <c r="B5272" s="1" t="s">
        <v>11724</v>
      </c>
      <c r="C5272">
        <f>2960*1.1</f>
        <v>3256.0000000000005</v>
      </c>
      <c r="D5272">
        <f t="shared" si="86"/>
        <v>3256</v>
      </c>
    </row>
    <row r="5273" spans="1:4" ht="15" customHeight="1" x14ac:dyDescent="0.25">
      <c r="A5273" s="1" t="s">
        <v>11723</v>
      </c>
      <c r="B5273" s="1" t="s">
        <v>11722</v>
      </c>
      <c r="C5273">
        <f>3800*1.1</f>
        <v>4180</v>
      </c>
      <c r="D5273">
        <f t="shared" si="86"/>
        <v>4180</v>
      </c>
    </row>
    <row r="5274" spans="1:4" ht="15" customHeight="1" x14ac:dyDescent="0.25">
      <c r="A5274" s="1" t="s">
        <v>11721</v>
      </c>
      <c r="B5274" s="1" t="s">
        <v>11720</v>
      </c>
      <c r="C5274">
        <f>5490*1.1</f>
        <v>6039.0000000000009</v>
      </c>
      <c r="D5274">
        <f t="shared" si="86"/>
        <v>6039</v>
      </c>
    </row>
    <row r="5275" spans="1:4" ht="15" customHeight="1" x14ac:dyDescent="0.25">
      <c r="A5275" s="1" t="s">
        <v>18143</v>
      </c>
      <c r="B5275" s="1" t="s">
        <v>18144</v>
      </c>
      <c r="C5275">
        <f>5400*1.1</f>
        <v>5940.0000000000009</v>
      </c>
      <c r="D5275">
        <f t="shared" si="86"/>
        <v>5940</v>
      </c>
    </row>
    <row r="5276" spans="1:4" ht="15" customHeight="1" x14ac:dyDescent="0.25">
      <c r="A5276" s="1" t="s">
        <v>18145</v>
      </c>
      <c r="B5276" s="1" t="s">
        <v>18146</v>
      </c>
      <c r="C5276">
        <f>7090*1.1</f>
        <v>7799.0000000000009</v>
      </c>
      <c r="D5276">
        <f t="shared" si="86"/>
        <v>7799</v>
      </c>
    </row>
    <row r="5277" spans="1:4" ht="15" customHeight="1" x14ac:dyDescent="0.25">
      <c r="A5277" s="1" t="s">
        <v>18147</v>
      </c>
      <c r="B5277" s="1" t="s">
        <v>18148</v>
      </c>
      <c r="C5277">
        <f>7090*1.1</f>
        <v>7799.0000000000009</v>
      </c>
      <c r="D5277">
        <f t="shared" si="86"/>
        <v>7799</v>
      </c>
    </row>
    <row r="5278" spans="1:4" ht="15" customHeight="1" x14ac:dyDescent="0.25">
      <c r="A5278" s="1" t="s">
        <v>18149</v>
      </c>
      <c r="B5278" s="1" t="s">
        <v>18150</v>
      </c>
      <c r="C5278" s="10">
        <f>8775*1.10007</f>
        <v>9653.1142500000005</v>
      </c>
      <c r="D5278">
        <f t="shared" si="86"/>
        <v>9653</v>
      </c>
    </row>
    <row r="5279" spans="1:4" ht="15" customHeight="1" x14ac:dyDescent="0.25">
      <c r="A5279" s="1" t="s">
        <v>18151</v>
      </c>
      <c r="B5279" s="1" t="s">
        <v>18152</v>
      </c>
      <c r="C5279" s="10">
        <f>8775*1.10006</f>
        <v>9653.0264999999999</v>
      </c>
      <c r="D5279">
        <f t="shared" si="86"/>
        <v>9653</v>
      </c>
    </row>
    <row r="5280" spans="1:4" ht="15" customHeight="1" x14ac:dyDescent="0.25">
      <c r="A5280" s="1" t="s">
        <v>18153</v>
      </c>
      <c r="B5280" s="1" t="s">
        <v>18154</v>
      </c>
      <c r="C5280" s="10">
        <f>8775*1.10006</f>
        <v>9653.0264999999999</v>
      </c>
      <c r="D5280">
        <f t="shared" ref="D5280" si="88">ROUND(C5280*(1-$B$3),0)</f>
        <v>9653</v>
      </c>
    </row>
    <row r="5281" spans="1:4" ht="15" customHeight="1" x14ac:dyDescent="0.25">
      <c r="A5281" s="1" t="s">
        <v>11719</v>
      </c>
      <c r="B5281" s="1" t="s">
        <v>11718</v>
      </c>
      <c r="C5281">
        <f>2250*1.1</f>
        <v>2475</v>
      </c>
      <c r="D5281">
        <f t="shared" si="86"/>
        <v>2475</v>
      </c>
    </row>
    <row r="5282" spans="1:4" ht="15" customHeight="1" x14ac:dyDescent="0.25">
      <c r="A5282" s="1" t="s">
        <v>11717</v>
      </c>
      <c r="B5282" s="1" t="s">
        <v>11716</v>
      </c>
      <c r="C5282">
        <f>2700*1.1</f>
        <v>2970.0000000000005</v>
      </c>
      <c r="D5282">
        <f t="shared" si="86"/>
        <v>2970</v>
      </c>
    </row>
    <row r="5283" spans="1:4" ht="15" customHeight="1" x14ac:dyDescent="0.25">
      <c r="A5283" s="1" t="s">
        <v>11715</v>
      </c>
      <c r="B5283" s="1" t="s">
        <v>11714</v>
      </c>
      <c r="C5283">
        <f>3620*1.1</f>
        <v>3982.0000000000005</v>
      </c>
      <c r="D5283">
        <f t="shared" si="86"/>
        <v>3982</v>
      </c>
    </row>
    <row r="5284" spans="1:4" ht="15" customHeight="1" x14ac:dyDescent="0.25">
      <c r="A5284" s="1" t="s">
        <v>11713</v>
      </c>
      <c r="B5284" s="1" t="s">
        <v>11712</v>
      </c>
      <c r="C5284" s="10">
        <f>4985*1.100101</f>
        <v>5484.0034850000002</v>
      </c>
      <c r="D5284">
        <f t="shared" si="86"/>
        <v>5484</v>
      </c>
    </row>
    <row r="5285" spans="1:4" ht="15" customHeight="1" x14ac:dyDescent="0.25">
      <c r="A5285" s="1" t="s">
        <v>18155</v>
      </c>
      <c r="B5285" s="1" t="s">
        <v>18156</v>
      </c>
      <c r="C5285" s="10">
        <f>2534*1.1</f>
        <v>2787.4</v>
      </c>
      <c r="D5285">
        <f t="shared" si="86"/>
        <v>2787</v>
      </c>
    </row>
    <row r="5286" spans="1:4" ht="15" customHeight="1" x14ac:dyDescent="0.25">
      <c r="A5286" s="1" t="s">
        <v>18157</v>
      </c>
      <c r="B5286" s="1" t="s">
        <v>18158</v>
      </c>
      <c r="C5286">
        <f>3150*1.1</f>
        <v>3465.0000000000005</v>
      </c>
      <c r="D5286">
        <f t="shared" si="86"/>
        <v>3465</v>
      </c>
    </row>
    <row r="5287" spans="1:4" ht="15" customHeight="1" x14ac:dyDescent="0.25">
      <c r="A5287" s="1" t="s">
        <v>18159</v>
      </c>
      <c r="B5287" s="1" t="s">
        <v>18160</v>
      </c>
      <c r="C5287">
        <f>4050*1.1</f>
        <v>4455</v>
      </c>
      <c r="D5287">
        <f t="shared" si="86"/>
        <v>4455</v>
      </c>
    </row>
    <row r="5288" spans="1:4" ht="15" customHeight="1" x14ac:dyDescent="0.25">
      <c r="A5288" s="1" t="s">
        <v>18161</v>
      </c>
      <c r="B5288" s="1" t="s">
        <v>18162</v>
      </c>
      <c r="C5288">
        <f>5800*1.1</f>
        <v>6380.0000000000009</v>
      </c>
      <c r="D5288">
        <f t="shared" si="86"/>
        <v>6380</v>
      </c>
    </row>
    <row r="5289" spans="1:4" ht="15" customHeight="1" x14ac:dyDescent="0.25">
      <c r="A5289" s="1" t="s">
        <v>18163</v>
      </c>
      <c r="B5289" s="1" t="s">
        <v>18164</v>
      </c>
      <c r="C5289">
        <f>8190*1.1</f>
        <v>9009</v>
      </c>
      <c r="D5289">
        <f t="shared" si="86"/>
        <v>9009</v>
      </c>
    </row>
    <row r="5290" spans="1:4" ht="15" customHeight="1" x14ac:dyDescent="0.25">
      <c r="A5290" s="1" t="s">
        <v>18165</v>
      </c>
      <c r="B5290" s="1" t="s">
        <v>18166</v>
      </c>
      <c r="C5290" s="10">
        <f>6075*1.1001</f>
        <v>6683.1075000000001</v>
      </c>
      <c r="D5290">
        <f t="shared" si="86"/>
        <v>6683</v>
      </c>
    </row>
    <row r="5291" spans="1:4" ht="15" customHeight="1" x14ac:dyDescent="0.25">
      <c r="A5291" s="1" t="s">
        <v>18167</v>
      </c>
      <c r="B5291" s="1" t="s">
        <v>18168</v>
      </c>
      <c r="C5291">
        <f>8020*1.1</f>
        <v>8822</v>
      </c>
      <c r="D5291">
        <f t="shared" si="86"/>
        <v>8822</v>
      </c>
    </row>
    <row r="5292" spans="1:4" ht="15" customHeight="1" x14ac:dyDescent="0.25">
      <c r="A5292" s="1" t="s">
        <v>18169</v>
      </c>
      <c r="B5292" s="1" t="s">
        <v>18170</v>
      </c>
      <c r="C5292">
        <f>8020*1.1</f>
        <v>8822</v>
      </c>
      <c r="D5292">
        <f t="shared" ref="D5292" si="89">ROUND(C5292*(1-$B$3),0)</f>
        <v>8822</v>
      </c>
    </row>
    <row r="5293" spans="1:4" ht="15" customHeight="1" x14ac:dyDescent="0.25">
      <c r="A5293" s="1" t="s">
        <v>18171</v>
      </c>
      <c r="B5293" s="1" t="s">
        <v>18172</v>
      </c>
      <c r="C5293" s="10">
        <f>10125*1.10005</f>
        <v>11138.00625</v>
      </c>
      <c r="D5293">
        <f t="shared" si="86"/>
        <v>11138</v>
      </c>
    </row>
    <row r="5294" spans="1:4" ht="15" customHeight="1" x14ac:dyDescent="0.25">
      <c r="A5294" s="1" t="s">
        <v>18173</v>
      </c>
      <c r="B5294" s="1" t="s">
        <v>18174</v>
      </c>
      <c r="C5294" s="10">
        <f t="shared" ref="C5294:C5295" si="90">10125*1.10005</f>
        <v>11138.00625</v>
      </c>
      <c r="D5294">
        <f t="shared" ref="D5294:D5295" si="91">ROUND(C5294*(1-$B$3),0)</f>
        <v>11138</v>
      </c>
    </row>
    <row r="5295" spans="1:4" ht="15" customHeight="1" x14ac:dyDescent="0.25">
      <c r="A5295" s="1" t="s">
        <v>18175</v>
      </c>
      <c r="B5295" s="1" t="s">
        <v>18176</v>
      </c>
      <c r="C5295" s="10">
        <f t="shared" si="90"/>
        <v>11138.00625</v>
      </c>
      <c r="D5295">
        <f t="shared" si="91"/>
        <v>11138</v>
      </c>
    </row>
    <row r="5296" spans="1:4" ht="15" customHeight="1" x14ac:dyDescent="0.25">
      <c r="A5296" s="1" t="s">
        <v>18177</v>
      </c>
      <c r="B5296" s="1" t="s">
        <v>18178</v>
      </c>
      <c r="C5296">
        <f>ROUND(287*1.1,0)</f>
        <v>316</v>
      </c>
      <c r="D5296">
        <f>ROUND(287*1.1,0)</f>
        <v>316</v>
      </c>
    </row>
    <row r="5297" spans="1:7" ht="15" customHeight="1" x14ac:dyDescent="0.25">
      <c r="A5297" s="1" t="s">
        <v>18179</v>
      </c>
      <c r="B5297" s="1" t="s">
        <v>18180</v>
      </c>
      <c r="C5297">
        <f>ROUND(401*1.1,0)</f>
        <v>441</v>
      </c>
      <c r="D5297">
        <f t="shared" si="86"/>
        <v>441</v>
      </c>
    </row>
    <row r="5298" spans="1:7" ht="15" customHeight="1" x14ac:dyDescent="0.25">
      <c r="A5298" s="1" t="s">
        <v>18181</v>
      </c>
      <c r="B5298" s="1" t="s">
        <v>18182</v>
      </c>
      <c r="C5298">
        <f>ROUND(764*1.1,0)</f>
        <v>840</v>
      </c>
      <c r="D5298">
        <f t="shared" si="86"/>
        <v>840</v>
      </c>
    </row>
    <row r="5299" spans="1:7" ht="15" customHeight="1" x14ac:dyDescent="0.25">
      <c r="A5299" s="1" t="s">
        <v>18183</v>
      </c>
      <c r="B5299" s="1" t="s">
        <v>18184</v>
      </c>
      <c r="C5299">
        <f>ROUND(1002*1.1,0)</f>
        <v>1102</v>
      </c>
      <c r="D5299">
        <f t="shared" si="86"/>
        <v>1102</v>
      </c>
    </row>
    <row r="5300" spans="1:7" ht="15" customHeight="1" x14ac:dyDescent="0.25">
      <c r="A5300" s="1" t="s">
        <v>18185</v>
      </c>
      <c r="B5300" s="1" t="s">
        <v>18186</v>
      </c>
      <c r="C5300">
        <f>ROUND(1431*1.1,0)</f>
        <v>1574</v>
      </c>
      <c r="D5300">
        <f t="shared" si="86"/>
        <v>1574</v>
      </c>
    </row>
    <row r="5301" spans="1:7" ht="15" customHeight="1" x14ac:dyDescent="0.25">
      <c r="A5301" s="1" t="s">
        <v>18187</v>
      </c>
      <c r="B5301" s="1" t="s">
        <v>18188</v>
      </c>
      <c r="C5301">
        <f>ROUND(F5301*G5301,0)</f>
        <v>442</v>
      </c>
      <c r="D5301">
        <f t="shared" si="86"/>
        <v>442</v>
      </c>
      <c r="F5301" s="11">
        <v>402</v>
      </c>
      <c r="G5301" s="11">
        <v>1.1000000000000001</v>
      </c>
    </row>
    <row r="5302" spans="1:7" ht="15" customHeight="1" x14ac:dyDescent="0.25">
      <c r="A5302" s="1" t="s">
        <v>18189</v>
      </c>
      <c r="B5302" s="1" t="s">
        <v>18190</v>
      </c>
      <c r="C5302">
        <f>ROUND(F5302*G5302,0)</f>
        <v>1023</v>
      </c>
      <c r="D5302">
        <f t="shared" si="86"/>
        <v>1023</v>
      </c>
      <c r="F5302" s="11">
        <v>930</v>
      </c>
      <c r="G5302" s="11">
        <v>1.1000000000000001</v>
      </c>
    </row>
    <row r="5303" spans="1:7" ht="15" customHeight="1" x14ac:dyDescent="0.25">
      <c r="A5303" s="1" t="s">
        <v>18191</v>
      </c>
      <c r="B5303" s="1" t="s">
        <v>18192</v>
      </c>
      <c r="C5303">
        <f t="shared" ref="C5303:C5366" si="92">ROUND(F5303*G5303,0)</f>
        <v>246</v>
      </c>
      <c r="D5303">
        <f t="shared" si="86"/>
        <v>246</v>
      </c>
      <c r="F5303" s="11">
        <v>224</v>
      </c>
      <c r="G5303" s="11">
        <v>1.1000000000000001</v>
      </c>
    </row>
    <row r="5304" spans="1:7" ht="15" customHeight="1" x14ac:dyDescent="0.25">
      <c r="A5304" s="1" t="s">
        <v>18193</v>
      </c>
      <c r="B5304" s="1" t="s">
        <v>18194</v>
      </c>
      <c r="C5304">
        <f t="shared" si="92"/>
        <v>372</v>
      </c>
      <c r="D5304">
        <f t="shared" si="86"/>
        <v>372</v>
      </c>
      <c r="F5304" s="11">
        <v>338</v>
      </c>
      <c r="G5304" s="11">
        <v>1.1000000000000001</v>
      </c>
    </row>
    <row r="5305" spans="1:7" ht="15" customHeight="1" x14ac:dyDescent="0.25">
      <c r="A5305" s="1" t="s">
        <v>18195</v>
      </c>
      <c r="B5305" s="1" t="s">
        <v>18196</v>
      </c>
      <c r="C5305">
        <f t="shared" si="92"/>
        <v>399</v>
      </c>
      <c r="D5305">
        <f t="shared" si="86"/>
        <v>399</v>
      </c>
      <c r="F5305" s="11">
        <v>363</v>
      </c>
      <c r="G5305" s="11">
        <v>1.1000000000000001</v>
      </c>
    </row>
    <row r="5306" spans="1:7" ht="15" customHeight="1" x14ac:dyDescent="0.25">
      <c r="A5306" s="1" t="s">
        <v>18197</v>
      </c>
      <c r="B5306" s="1" t="s">
        <v>18198</v>
      </c>
      <c r="C5306">
        <f t="shared" si="92"/>
        <v>574</v>
      </c>
      <c r="D5306">
        <f t="shared" si="86"/>
        <v>574</v>
      </c>
      <c r="F5306" s="11">
        <v>522</v>
      </c>
      <c r="G5306" s="11">
        <v>1.1000000000000001</v>
      </c>
    </row>
    <row r="5307" spans="1:7" ht="15" customHeight="1" x14ac:dyDescent="0.25">
      <c r="A5307" s="1" t="s">
        <v>18199</v>
      </c>
      <c r="B5307" s="1" t="s">
        <v>18200</v>
      </c>
      <c r="C5307">
        <f t="shared" si="92"/>
        <v>820</v>
      </c>
      <c r="D5307">
        <f t="shared" si="86"/>
        <v>820</v>
      </c>
      <c r="F5307" s="11">
        <v>745</v>
      </c>
      <c r="G5307" s="11">
        <v>1.1000000000000001</v>
      </c>
    </row>
    <row r="5308" spans="1:7" ht="15" customHeight="1" x14ac:dyDescent="0.25">
      <c r="A5308" s="1" t="s">
        <v>18201</v>
      </c>
      <c r="B5308" s="1" t="s">
        <v>18202</v>
      </c>
      <c r="C5308">
        <f t="shared" si="92"/>
        <v>246</v>
      </c>
      <c r="D5308">
        <f t="shared" si="86"/>
        <v>246</v>
      </c>
      <c r="F5308" s="11">
        <v>224</v>
      </c>
      <c r="G5308" s="11">
        <v>1.1000000000000001</v>
      </c>
    </row>
    <row r="5309" spans="1:7" ht="15" customHeight="1" x14ac:dyDescent="0.25">
      <c r="A5309" s="1" t="s">
        <v>18203</v>
      </c>
      <c r="B5309" s="1" t="s">
        <v>18204</v>
      </c>
      <c r="C5309">
        <f t="shared" si="92"/>
        <v>364</v>
      </c>
      <c r="D5309">
        <f t="shared" si="86"/>
        <v>364</v>
      </c>
      <c r="F5309" s="11">
        <v>331</v>
      </c>
      <c r="G5309" s="11">
        <v>1.1000000000000001</v>
      </c>
    </row>
    <row r="5310" spans="1:7" ht="15" customHeight="1" x14ac:dyDescent="0.25">
      <c r="A5310" s="1" t="s">
        <v>18205</v>
      </c>
      <c r="B5310" s="1" t="s">
        <v>18206</v>
      </c>
      <c r="C5310">
        <f t="shared" si="92"/>
        <v>410</v>
      </c>
      <c r="D5310">
        <f t="shared" si="86"/>
        <v>410</v>
      </c>
      <c r="F5310" s="11">
        <v>373</v>
      </c>
      <c r="G5310" s="11">
        <v>1.1000000000000001</v>
      </c>
    </row>
    <row r="5311" spans="1:7" ht="15" customHeight="1" x14ac:dyDescent="0.25">
      <c r="A5311" s="1" t="s">
        <v>18207</v>
      </c>
      <c r="B5311" s="1" t="s">
        <v>18208</v>
      </c>
      <c r="C5311">
        <f t="shared" si="92"/>
        <v>574</v>
      </c>
      <c r="D5311">
        <f t="shared" si="86"/>
        <v>574</v>
      </c>
      <c r="F5311" s="11">
        <v>522</v>
      </c>
      <c r="G5311" s="11">
        <v>1.1000000000000001</v>
      </c>
    </row>
    <row r="5312" spans="1:7" ht="15" customHeight="1" x14ac:dyDescent="0.25">
      <c r="A5312" s="1" t="s">
        <v>18209</v>
      </c>
      <c r="B5312" s="1" t="s">
        <v>18210</v>
      </c>
      <c r="C5312">
        <f t="shared" si="92"/>
        <v>820</v>
      </c>
      <c r="D5312">
        <f t="shared" si="86"/>
        <v>820</v>
      </c>
      <c r="F5312" s="11">
        <v>745</v>
      </c>
      <c r="G5312" s="11">
        <v>1.1000000000000001</v>
      </c>
    </row>
    <row r="5313" spans="1:7" ht="15" customHeight="1" x14ac:dyDescent="0.25">
      <c r="A5313" s="1" t="s">
        <v>18211</v>
      </c>
      <c r="B5313" s="1" t="s">
        <v>18212</v>
      </c>
      <c r="C5313">
        <f t="shared" si="92"/>
        <v>718</v>
      </c>
      <c r="D5313">
        <f t="shared" si="86"/>
        <v>718</v>
      </c>
      <c r="F5313" s="11">
        <v>653</v>
      </c>
      <c r="G5313" s="11">
        <v>1.1000000000000001</v>
      </c>
    </row>
    <row r="5314" spans="1:7" ht="15" customHeight="1" x14ac:dyDescent="0.25">
      <c r="A5314" s="1" t="s">
        <v>18213</v>
      </c>
      <c r="B5314" s="1" t="s">
        <v>18214</v>
      </c>
      <c r="C5314">
        <f t="shared" si="92"/>
        <v>1594</v>
      </c>
      <c r="D5314">
        <f t="shared" si="86"/>
        <v>1594</v>
      </c>
      <c r="F5314" s="11">
        <v>1449</v>
      </c>
      <c r="G5314" s="11">
        <v>1.1000000000000001</v>
      </c>
    </row>
    <row r="5315" spans="1:7" ht="15" customHeight="1" x14ac:dyDescent="0.25">
      <c r="A5315" s="1" t="s">
        <v>18215</v>
      </c>
      <c r="B5315" s="1" t="s">
        <v>18216</v>
      </c>
      <c r="C5315">
        <f t="shared" si="92"/>
        <v>718</v>
      </c>
      <c r="D5315">
        <f t="shared" si="86"/>
        <v>718</v>
      </c>
      <c r="F5315" s="11">
        <v>653</v>
      </c>
      <c r="G5315" s="11">
        <v>1.1000000000000001</v>
      </c>
    </row>
    <row r="5316" spans="1:7" ht="15" customHeight="1" x14ac:dyDescent="0.25">
      <c r="A5316" s="1" t="s">
        <v>18217</v>
      </c>
      <c r="B5316" s="1" t="s">
        <v>18218</v>
      </c>
      <c r="C5316">
        <f t="shared" si="92"/>
        <v>1729</v>
      </c>
      <c r="D5316">
        <f t="shared" si="86"/>
        <v>1729</v>
      </c>
      <c r="F5316" s="11">
        <v>1572</v>
      </c>
      <c r="G5316" s="11">
        <v>1.1000000000000001</v>
      </c>
    </row>
    <row r="5317" spans="1:7" ht="15" customHeight="1" x14ac:dyDescent="0.25">
      <c r="A5317" s="1" t="s">
        <v>18219</v>
      </c>
      <c r="B5317" s="1" t="s">
        <v>18220</v>
      </c>
      <c r="C5317">
        <f t="shared" si="92"/>
        <v>1729</v>
      </c>
      <c r="D5317">
        <f t="shared" si="86"/>
        <v>1729</v>
      </c>
      <c r="F5317" s="11">
        <v>1572</v>
      </c>
      <c r="G5317" s="11">
        <v>1.1000000000000001</v>
      </c>
    </row>
    <row r="5318" spans="1:7" ht="15" customHeight="1" x14ac:dyDescent="0.25">
      <c r="A5318" s="1" t="s">
        <v>18221</v>
      </c>
      <c r="B5318" s="1" t="s">
        <v>18222</v>
      </c>
      <c r="C5318">
        <f t="shared" si="92"/>
        <v>1729</v>
      </c>
      <c r="D5318">
        <f t="shared" si="86"/>
        <v>1729</v>
      </c>
      <c r="F5318" s="11">
        <v>1572</v>
      </c>
      <c r="G5318" s="11">
        <v>1.1000000000000001</v>
      </c>
    </row>
    <row r="5319" spans="1:7" ht="15" customHeight="1" x14ac:dyDescent="0.25">
      <c r="A5319" s="1" t="s">
        <v>9415</v>
      </c>
      <c r="B5319" s="1" t="s">
        <v>9414</v>
      </c>
      <c r="C5319">
        <f t="shared" si="92"/>
        <v>303</v>
      </c>
      <c r="D5319">
        <f t="shared" ref="D5319:D5382" si="93">ROUND(C5319*(1-$B$3),0)</f>
        <v>303</v>
      </c>
      <c r="F5319" s="11">
        <v>275</v>
      </c>
      <c r="G5319" s="11">
        <v>1.1000000000000001</v>
      </c>
    </row>
    <row r="5320" spans="1:7" ht="15" customHeight="1" x14ac:dyDescent="0.25">
      <c r="A5320" s="1" t="s">
        <v>3274</v>
      </c>
      <c r="B5320" s="1" t="s">
        <v>11711</v>
      </c>
      <c r="C5320">
        <f t="shared" si="92"/>
        <v>88</v>
      </c>
      <c r="D5320">
        <f t="shared" si="93"/>
        <v>88</v>
      </c>
      <c r="F5320" s="11">
        <v>80</v>
      </c>
      <c r="G5320" s="11">
        <v>1.1000000000000001</v>
      </c>
    </row>
    <row r="5321" spans="1:7" ht="15" customHeight="1" x14ac:dyDescent="0.25">
      <c r="A5321" s="1" t="s">
        <v>3272</v>
      </c>
      <c r="B5321" s="1" t="s">
        <v>11710</v>
      </c>
      <c r="C5321">
        <f t="shared" si="92"/>
        <v>55</v>
      </c>
      <c r="D5321">
        <f t="shared" si="93"/>
        <v>55</v>
      </c>
      <c r="F5321" s="11">
        <v>50</v>
      </c>
      <c r="G5321" s="11">
        <v>1.1000000000000001</v>
      </c>
    </row>
    <row r="5322" spans="1:7" ht="15" customHeight="1" x14ac:dyDescent="0.25">
      <c r="A5322" s="1" t="s">
        <v>3271</v>
      </c>
      <c r="B5322" s="1" t="s">
        <v>11709</v>
      </c>
      <c r="C5322">
        <f t="shared" si="92"/>
        <v>70</v>
      </c>
      <c r="D5322">
        <f t="shared" si="93"/>
        <v>70</v>
      </c>
      <c r="F5322" s="11">
        <v>64</v>
      </c>
      <c r="G5322" s="11">
        <v>1.1000000000000001</v>
      </c>
    </row>
    <row r="5323" spans="1:7" ht="15" customHeight="1" x14ac:dyDescent="0.25">
      <c r="A5323" s="1" t="s">
        <v>3270</v>
      </c>
      <c r="B5323" s="1" t="s">
        <v>11708</v>
      </c>
      <c r="C5323">
        <f t="shared" si="92"/>
        <v>29</v>
      </c>
      <c r="D5323">
        <f t="shared" si="93"/>
        <v>29</v>
      </c>
      <c r="F5323" s="11">
        <v>26</v>
      </c>
      <c r="G5323" s="11">
        <v>1.1000000000000001</v>
      </c>
    </row>
    <row r="5324" spans="1:7" ht="15" customHeight="1" x14ac:dyDescent="0.25">
      <c r="A5324" s="1" t="s">
        <v>3269</v>
      </c>
      <c r="B5324" s="1" t="s">
        <v>11707</v>
      </c>
      <c r="C5324">
        <f t="shared" si="92"/>
        <v>175</v>
      </c>
      <c r="D5324">
        <f t="shared" si="93"/>
        <v>175</v>
      </c>
      <c r="F5324" s="11">
        <v>159</v>
      </c>
      <c r="G5324" s="11">
        <v>1.1000000000000001</v>
      </c>
    </row>
    <row r="5325" spans="1:7" ht="15" customHeight="1" x14ac:dyDescent="0.25">
      <c r="A5325" s="1" t="s">
        <v>3275</v>
      </c>
      <c r="B5325" s="1" t="s">
        <v>11706</v>
      </c>
      <c r="C5325">
        <f t="shared" si="92"/>
        <v>734</v>
      </c>
      <c r="D5325">
        <f t="shared" si="93"/>
        <v>734</v>
      </c>
      <c r="F5325" s="11">
        <v>667</v>
      </c>
      <c r="G5325" s="11">
        <v>1.1000000000000001</v>
      </c>
    </row>
    <row r="5326" spans="1:7" ht="15" customHeight="1" x14ac:dyDescent="0.25">
      <c r="A5326" s="1" t="s">
        <v>3260</v>
      </c>
      <c r="B5326" s="1" t="s">
        <v>3259</v>
      </c>
      <c r="C5326">
        <f t="shared" si="92"/>
        <v>1062</v>
      </c>
      <c r="D5326">
        <f t="shared" si="93"/>
        <v>1062</v>
      </c>
      <c r="F5326" s="11">
        <v>965</v>
      </c>
      <c r="G5326" s="11">
        <v>1.1000000000000001</v>
      </c>
    </row>
    <row r="5327" spans="1:7" ht="15" customHeight="1" x14ac:dyDescent="0.25">
      <c r="A5327" s="1" t="s">
        <v>3258</v>
      </c>
      <c r="B5327" s="1" t="s">
        <v>3257</v>
      </c>
      <c r="C5327">
        <f t="shared" si="92"/>
        <v>1320</v>
      </c>
      <c r="D5327">
        <f t="shared" si="93"/>
        <v>1320</v>
      </c>
      <c r="F5327" s="11">
        <v>1200</v>
      </c>
      <c r="G5327" s="11">
        <v>1.1000000000000001</v>
      </c>
    </row>
    <row r="5328" spans="1:7" ht="15" customHeight="1" x14ac:dyDescent="0.25">
      <c r="A5328" s="1" t="s">
        <v>3256</v>
      </c>
      <c r="B5328" s="1" t="s">
        <v>3255</v>
      </c>
      <c r="C5328">
        <f t="shared" si="92"/>
        <v>2244</v>
      </c>
      <c r="D5328">
        <f t="shared" si="93"/>
        <v>2244</v>
      </c>
      <c r="F5328" s="11">
        <v>2040</v>
      </c>
      <c r="G5328" s="11">
        <v>1.1000000000000001</v>
      </c>
    </row>
    <row r="5329" spans="1:7" ht="15" customHeight="1" x14ac:dyDescent="0.25">
      <c r="A5329" s="1" t="s">
        <v>3254</v>
      </c>
      <c r="B5329" s="1" t="s">
        <v>3253</v>
      </c>
      <c r="C5329">
        <f t="shared" si="92"/>
        <v>2475</v>
      </c>
      <c r="D5329">
        <f t="shared" si="93"/>
        <v>2475</v>
      </c>
      <c r="F5329" s="11">
        <v>2250</v>
      </c>
      <c r="G5329" s="11">
        <v>1.1000000000000001</v>
      </c>
    </row>
    <row r="5330" spans="1:7" ht="15" customHeight="1" x14ac:dyDescent="0.25">
      <c r="A5330" s="1" t="s">
        <v>3252</v>
      </c>
      <c r="B5330" s="1" t="s">
        <v>3251</v>
      </c>
      <c r="C5330">
        <f t="shared" si="92"/>
        <v>3537</v>
      </c>
      <c r="D5330">
        <f t="shared" si="93"/>
        <v>3537</v>
      </c>
      <c r="F5330" s="11">
        <v>3215</v>
      </c>
      <c r="G5330" s="11">
        <v>1.1000000000000001</v>
      </c>
    </row>
    <row r="5331" spans="1:7" ht="15" customHeight="1" x14ac:dyDescent="0.25">
      <c r="A5331" s="1" t="s">
        <v>3273</v>
      </c>
      <c r="B5331" s="1" t="s">
        <v>11705</v>
      </c>
      <c r="C5331">
        <f t="shared" si="92"/>
        <v>87</v>
      </c>
      <c r="D5331">
        <f t="shared" si="93"/>
        <v>87</v>
      </c>
      <c r="F5331" s="11">
        <v>79</v>
      </c>
      <c r="G5331" s="11">
        <v>1.1000000000000001</v>
      </c>
    </row>
    <row r="5332" spans="1:7" ht="15" customHeight="1" x14ac:dyDescent="0.25">
      <c r="A5332" s="1" t="s">
        <v>3298</v>
      </c>
      <c r="B5332" s="1" t="s">
        <v>18223</v>
      </c>
      <c r="C5332">
        <f t="shared" si="92"/>
        <v>3925</v>
      </c>
      <c r="D5332">
        <f t="shared" si="93"/>
        <v>3925</v>
      </c>
      <c r="F5332" s="11">
        <v>3568</v>
      </c>
      <c r="G5332" s="11">
        <v>1.1000000000000001</v>
      </c>
    </row>
    <row r="5333" spans="1:7" ht="15" customHeight="1" x14ac:dyDescent="0.25">
      <c r="A5333" s="1" t="s">
        <v>18224</v>
      </c>
      <c r="B5333" s="1" t="s">
        <v>18225</v>
      </c>
      <c r="C5333">
        <f t="shared" si="92"/>
        <v>15038</v>
      </c>
      <c r="D5333">
        <f t="shared" si="93"/>
        <v>15038</v>
      </c>
      <c r="F5333" s="11">
        <v>13671</v>
      </c>
      <c r="G5333" s="11">
        <v>1.1000000000000001</v>
      </c>
    </row>
    <row r="5334" spans="1:7" ht="15" customHeight="1" x14ac:dyDescent="0.25">
      <c r="A5334" s="1" t="s">
        <v>18226</v>
      </c>
      <c r="B5334" s="1" t="s">
        <v>18227</v>
      </c>
      <c r="C5334">
        <f t="shared" si="92"/>
        <v>18451</v>
      </c>
      <c r="D5334">
        <f t="shared" si="93"/>
        <v>18451</v>
      </c>
      <c r="F5334" s="11">
        <v>16774</v>
      </c>
      <c r="G5334" s="11">
        <v>1.1000000000000001</v>
      </c>
    </row>
    <row r="5335" spans="1:7" ht="15" customHeight="1" x14ac:dyDescent="0.25">
      <c r="A5335" s="1" t="s">
        <v>18228</v>
      </c>
      <c r="B5335" s="1" t="s">
        <v>18229</v>
      </c>
      <c r="C5335">
        <f t="shared" si="92"/>
        <v>19208</v>
      </c>
      <c r="D5335">
        <f t="shared" si="93"/>
        <v>19208</v>
      </c>
      <c r="F5335" s="11">
        <v>17462</v>
      </c>
      <c r="G5335" s="11">
        <v>1.1000000000000001</v>
      </c>
    </row>
    <row r="5336" spans="1:7" ht="15" customHeight="1" x14ac:dyDescent="0.25">
      <c r="A5336" s="1" t="s">
        <v>18230</v>
      </c>
      <c r="B5336" s="1" t="s">
        <v>18231</v>
      </c>
      <c r="C5336">
        <f t="shared" si="92"/>
        <v>24020</v>
      </c>
      <c r="D5336">
        <f t="shared" si="93"/>
        <v>24020</v>
      </c>
      <c r="F5336" s="11">
        <v>21836</v>
      </c>
      <c r="G5336" s="11">
        <v>1.1000000000000001</v>
      </c>
    </row>
    <row r="5337" spans="1:7" ht="15" customHeight="1" x14ac:dyDescent="0.25">
      <c r="A5337" s="1" t="s">
        <v>18232</v>
      </c>
      <c r="B5337" s="1" t="s">
        <v>18233</v>
      </c>
      <c r="C5337">
        <f t="shared" si="92"/>
        <v>29510</v>
      </c>
      <c r="D5337">
        <f t="shared" si="93"/>
        <v>29510</v>
      </c>
      <c r="F5337" s="11">
        <v>26827</v>
      </c>
      <c r="G5337" s="11">
        <v>1.1000000000000001</v>
      </c>
    </row>
    <row r="5338" spans="1:7" ht="15" customHeight="1" x14ac:dyDescent="0.25">
      <c r="A5338" s="1" t="s">
        <v>18234</v>
      </c>
      <c r="B5338" s="1" t="s">
        <v>18235</v>
      </c>
      <c r="C5338">
        <f t="shared" si="92"/>
        <v>34397</v>
      </c>
      <c r="D5338">
        <f t="shared" si="93"/>
        <v>34397</v>
      </c>
      <c r="F5338" s="11">
        <v>31270</v>
      </c>
      <c r="G5338" s="11">
        <v>1.1000000000000001</v>
      </c>
    </row>
    <row r="5339" spans="1:7" ht="15" customHeight="1" x14ac:dyDescent="0.25">
      <c r="A5339" s="1" t="s">
        <v>18236</v>
      </c>
      <c r="B5339" s="1" t="s">
        <v>18237</v>
      </c>
      <c r="C5339">
        <f t="shared" si="92"/>
        <v>38635</v>
      </c>
      <c r="D5339">
        <f t="shared" si="93"/>
        <v>38635</v>
      </c>
      <c r="F5339" s="11">
        <v>35123</v>
      </c>
      <c r="G5339" s="11">
        <v>1.1000000000000001</v>
      </c>
    </row>
    <row r="5340" spans="1:7" ht="15" customHeight="1" x14ac:dyDescent="0.25">
      <c r="A5340" s="1" t="s">
        <v>18238</v>
      </c>
      <c r="B5340" s="1" t="s">
        <v>18239</v>
      </c>
      <c r="C5340">
        <f t="shared" si="92"/>
        <v>2603</v>
      </c>
      <c r="D5340">
        <f t="shared" si="93"/>
        <v>2603</v>
      </c>
      <c r="F5340" s="11">
        <v>2366</v>
      </c>
      <c r="G5340" s="11">
        <v>1.1000000000000001</v>
      </c>
    </row>
    <row r="5341" spans="1:7" ht="15" customHeight="1" x14ac:dyDescent="0.25">
      <c r="A5341" s="1" t="s">
        <v>18240</v>
      </c>
      <c r="B5341" s="1" t="s">
        <v>18241</v>
      </c>
      <c r="C5341">
        <f t="shared" si="92"/>
        <v>4407</v>
      </c>
      <c r="D5341">
        <f t="shared" si="93"/>
        <v>4407</v>
      </c>
      <c r="F5341" s="11">
        <v>4006</v>
      </c>
      <c r="G5341" s="11">
        <v>1.1000000000000001</v>
      </c>
    </row>
    <row r="5342" spans="1:7" ht="15" customHeight="1" x14ac:dyDescent="0.25">
      <c r="A5342" s="1" t="s">
        <v>18242</v>
      </c>
      <c r="B5342" s="1" t="s">
        <v>18243</v>
      </c>
      <c r="C5342">
        <f t="shared" si="92"/>
        <v>5596</v>
      </c>
      <c r="D5342">
        <f t="shared" si="93"/>
        <v>5596</v>
      </c>
      <c r="F5342" s="11">
        <v>5087</v>
      </c>
      <c r="G5342" s="11">
        <v>1.1000000000000001</v>
      </c>
    </row>
    <row r="5343" spans="1:7" ht="15" customHeight="1" x14ac:dyDescent="0.25">
      <c r="A5343" s="1" t="s">
        <v>18244</v>
      </c>
      <c r="B5343" s="1" t="s">
        <v>18245</v>
      </c>
      <c r="C5343">
        <f t="shared" si="92"/>
        <v>7087</v>
      </c>
      <c r="D5343">
        <f t="shared" si="93"/>
        <v>7087</v>
      </c>
      <c r="F5343" s="11">
        <v>6443</v>
      </c>
      <c r="G5343" s="11">
        <v>1.1000000000000001</v>
      </c>
    </row>
    <row r="5344" spans="1:7" ht="15" customHeight="1" x14ac:dyDescent="0.25">
      <c r="A5344" s="1" t="s">
        <v>18246</v>
      </c>
      <c r="B5344" s="1" t="s">
        <v>18247</v>
      </c>
      <c r="C5344">
        <f t="shared" si="92"/>
        <v>10385</v>
      </c>
      <c r="D5344">
        <f t="shared" si="93"/>
        <v>10385</v>
      </c>
      <c r="F5344" s="11">
        <v>9441</v>
      </c>
      <c r="G5344" s="11">
        <v>1.1000000000000001</v>
      </c>
    </row>
    <row r="5345" spans="1:7" ht="15" customHeight="1" x14ac:dyDescent="0.25">
      <c r="A5345" s="1" t="s">
        <v>18248</v>
      </c>
      <c r="B5345" s="1" t="s">
        <v>18249</v>
      </c>
      <c r="C5345">
        <f t="shared" si="92"/>
        <v>6029</v>
      </c>
      <c r="D5345">
        <f t="shared" si="93"/>
        <v>6029</v>
      </c>
      <c r="F5345" s="11">
        <v>5481</v>
      </c>
      <c r="G5345" s="11">
        <v>1.1000000000000001</v>
      </c>
    </row>
    <row r="5346" spans="1:7" ht="15" customHeight="1" x14ac:dyDescent="0.25">
      <c r="A5346" s="1" t="s">
        <v>18250</v>
      </c>
      <c r="B5346" s="1" t="s">
        <v>18251</v>
      </c>
      <c r="C5346">
        <f t="shared" si="92"/>
        <v>9717</v>
      </c>
      <c r="D5346">
        <f t="shared" si="93"/>
        <v>9717</v>
      </c>
      <c r="F5346" s="11">
        <v>8834</v>
      </c>
      <c r="G5346" s="11">
        <v>1.1000000000000001</v>
      </c>
    </row>
    <row r="5347" spans="1:7" ht="15" customHeight="1" x14ac:dyDescent="0.25">
      <c r="A5347" s="1" t="s">
        <v>18252</v>
      </c>
      <c r="B5347" s="1" t="s">
        <v>18253</v>
      </c>
      <c r="C5347">
        <f t="shared" si="92"/>
        <v>12322</v>
      </c>
      <c r="D5347">
        <f t="shared" si="93"/>
        <v>12322</v>
      </c>
      <c r="F5347" s="11">
        <v>11202</v>
      </c>
      <c r="G5347" s="11">
        <v>1.1000000000000001</v>
      </c>
    </row>
    <row r="5348" spans="1:7" ht="15" customHeight="1" x14ac:dyDescent="0.25">
      <c r="A5348" s="1" t="s">
        <v>18254</v>
      </c>
      <c r="B5348" s="1" t="s">
        <v>18255</v>
      </c>
      <c r="C5348">
        <f t="shared" si="92"/>
        <v>16391</v>
      </c>
      <c r="D5348">
        <f t="shared" si="93"/>
        <v>16391</v>
      </c>
      <c r="F5348" s="11">
        <v>14901</v>
      </c>
      <c r="G5348" s="11">
        <v>1.1000000000000001</v>
      </c>
    </row>
    <row r="5349" spans="1:7" ht="15" customHeight="1" x14ac:dyDescent="0.25">
      <c r="A5349" s="1" t="s">
        <v>18256</v>
      </c>
      <c r="B5349" s="1" t="s">
        <v>18257</v>
      </c>
      <c r="C5349">
        <f t="shared" si="92"/>
        <v>22444</v>
      </c>
      <c r="D5349">
        <f t="shared" si="93"/>
        <v>22444</v>
      </c>
      <c r="F5349" s="11">
        <v>20404</v>
      </c>
      <c r="G5349" s="11">
        <v>1.1000000000000001</v>
      </c>
    </row>
    <row r="5350" spans="1:7" ht="15" customHeight="1" x14ac:dyDescent="0.25">
      <c r="A5350" s="1" t="s">
        <v>18258</v>
      </c>
      <c r="B5350" s="1" t="s">
        <v>18259</v>
      </c>
      <c r="C5350">
        <f t="shared" si="92"/>
        <v>25614</v>
      </c>
      <c r="D5350">
        <f t="shared" si="93"/>
        <v>25614</v>
      </c>
      <c r="F5350" s="11">
        <v>23285</v>
      </c>
      <c r="G5350" s="11">
        <v>1.1000000000000001</v>
      </c>
    </row>
    <row r="5351" spans="1:7" ht="15" customHeight="1" x14ac:dyDescent="0.25">
      <c r="A5351" s="1" t="s">
        <v>18260</v>
      </c>
      <c r="B5351" s="1" t="s">
        <v>18261</v>
      </c>
      <c r="C5351">
        <f t="shared" si="92"/>
        <v>2239</v>
      </c>
      <c r="D5351">
        <f t="shared" si="93"/>
        <v>2239</v>
      </c>
      <c r="F5351" s="11">
        <v>2035</v>
      </c>
      <c r="G5351" s="11">
        <v>1.1000000000000001</v>
      </c>
    </row>
    <row r="5352" spans="1:7" ht="15" customHeight="1" x14ac:dyDescent="0.25">
      <c r="A5352" s="1" t="s">
        <v>18262</v>
      </c>
      <c r="B5352" s="1" t="s">
        <v>18263</v>
      </c>
      <c r="C5352">
        <f t="shared" si="92"/>
        <v>2962</v>
      </c>
      <c r="D5352">
        <f t="shared" si="93"/>
        <v>2962</v>
      </c>
      <c r="F5352" s="11">
        <v>2693</v>
      </c>
      <c r="G5352" s="11">
        <v>1.1000000000000001</v>
      </c>
    </row>
    <row r="5353" spans="1:7" ht="15" customHeight="1" x14ac:dyDescent="0.25">
      <c r="A5353" s="1" t="s">
        <v>18264</v>
      </c>
      <c r="B5353" s="1" t="s">
        <v>18265</v>
      </c>
      <c r="C5353">
        <f t="shared" si="92"/>
        <v>4015</v>
      </c>
      <c r="D5353">
        <f t="shared" si="93"/>
        <v>4015</v>
      </c>
      <c r="F5353" s="11">
        <v>3650</v>
      </c>
      <c r="G5353" s="11">
        <v>1.1000000000000001</v>
      </c>
    </row>
    <row r="5354" spans="1:7" ht="15" customHeight="1" x14ac:dyDescent="0.25">
      <c r="A5354" s="1" t="s">
        <v>18266</v>
      </c>
      <c r="B5354" s="1" t="s">
        <v>18267</v>
      </c>
      <c r="C5354">
        <f t="shared" si="92"/>
        <v>2239</v>
      </c>
      <c r="D5354">
        <f t="shared" si="93"/>
        <v>2239</v>
      </c>
      <c r="F5354" s="11">
        <v>2035</v>
      </c>
      <c r="G5354" s="11">
        <v>1.1000000000000001</v>
      </c>
    </row>
    <row r="5355" spans="1:7" ht="15" customHeight="1" x14ac:dyDescent="0.25">
      <c r="A5355" s="1" t="s">
        <v>18268</v>
      </c>
      <c r="B5355" s="1" t="s">
        <v>18269</v>
      </c>
      <c r="C5355">
        <f t="shared" si="92"/>
        <v>2962</v>
      </c>
      <c r="D5355">
        <f t="shared" si="93"/>
        <v>2962</v>
      </c>
      <c r="F5355" s="11">
        <v>2693</v>
      </c>
      <c r="G5355" s="11">
        <v>1.1000000000000001</v>
      </c>
    </row>
    <row r="5356" spans="1:7" ht="15" customHeight="1" x14ac:dyDescent="0.25">
      <c r="A5356" s="1" t="s">
        <v>18270</v>
      </c>
      <c r="B5356" s="1" t="s">
        <v>18271</v>
      </c>
      <c r="C5356">
        <f t="shared" si="92"/>
        <v>4015</v>
      </c>
      <c r="D5356">
        <f t="shared" si="93"/>
        <v>4015</v>
      </c>
      <c r="F5356" s="11">
        <v>3650</v>
      </c>
      <c r="G5356" s="11">
        <v>1.1000000000000001</v>
      </c>
    </row>
    <row r="5357" spans="1:7" ht="15" customHeight="1" x14ac:dyDescent="0.25">
      <c r="A5357" s="1" t="s">
        <v>11704</v>
      </c>
      <c r="B5357" s="1" t="s">
        <v>11703</v>
      </c>
      <c r="C5357">
        <f t="shared" si="92"/>
        <v>5533</v>
      </c>
      <c r="D5357">
        <f t="shared" si="93"/>
        <v>5533</v>
      </c>
      <c r="F5357" s="11">
        <v>5030</v>
      </c>
      <c r="G5357" s="11">
        <v>1.1000000000000001</v>
      </c>
    </row>
    <row r="5358" spans="1:7" ht="15" customHeight="1" x14ac:dyDescent="0.25">
      <c r="A5358" s="1" t="s">
        <v>11702</v>
      </c>
      <c r="B5358" s="1" t="s">
        <v>11701</v>
      </c>
      <c r="C5358">
        <f t="shared" si="92"/>
        <v>10487</v>
      </c>
      <c r="D5358">
        <f t="shared" si="93"/>
        <v>10487</v>
      </c>
      <c r="F5358" s="11">
        <v>9534</v>
      </c>
      <c r="G5358" s="11">
        <v>1.1000000000000001</v>
      </c>
    </row>
    <row r="5359" spans="1:7" ht="15" customHeight="1" x14ac:dyDescent="0.25">
      <c r="A5359" s="1" t="s">
        <v>11700</v>
      </c>
      <c r="B5359" s="1" t="s">
        <v>11699</v>
      </c>
      <c r="C5359">
        <f t="shared" si="92"/>
        <v>16599</v>
      </c>
      <c r="D5359">
        <f t="shared" si="93"/>
        <v>16599</v>
      </c>
      <c r="F5359" s="11">
        <v>15090</v>
      </c>
      <c r="G5359" s="11">
        <v>1.1000000000000001</v>
      </c>
    </row>
    <row r="5360" spans="1:7" ht="15" customHeight="1" x14ac:dyDescent="0.25">
      <c r="A5360" s="1" t="s">
        <v>11698</v>
      </c>
      <c r="B5360" s="1" t="s">
        <v>11697</v>
      </c>
      <c r="C5360">
        <f t="shared" si="92"/>
        <v>736</v>
      </c>
      <c r="D5360">
        <f t="shared" si="93"/>
        <v>736</v>
      </c>
      <c r="F5360" s="11">
        <v>669</v>
      </c>
      <c r="G5360" s="11">
        <v>1.1000000000000001</v>
      </c>
    </row>
    <row r="5361" spans="1:7" ht="15" customHeight="1" x14ac:dyDescent="0.25">
      <c r="A5361" s="1" t="s">
        <v>11696</v>
      </c>
      <c r="B5361" s="1" t="s">
        <v>11695</v>
      </c>
      <c r="C5361">
        <f t="shared" si="92"/>
        <v>1738</v>
      </c>
      <c r="D5361">
        <f t="shared" si="93"/>
        <v>1738</v>
      </c>
      <c r="F5361" s="11">
        <v>1580</v>
      </c>
      <c r="G5361" s="11">
        <v>1.1000000000000001</v>
      </c>
    </row>
    <row r="5362" spans="1:7" ht="15" customHeight="1" x14ac:dyDescent="0.25">
      <c r="A5362" s="1" t="s">
        <v>11694</v>
      </c>
      <c r="B5362" s="1" t="s">
        <v>11693</v>
      </c>
      <c r="C5362">
        <f t="shared" si="92"/>
        <v>2658</v>
      </c>
      <c r="D5362">
        <f t="shared" si="93"/>
        <v>2658</v>
      </c>
      <c r="F5362" s="11">
        <v>2416</v>
      </c>
      <c r="G5362" s="11">
        <v>1.1000000000000001</v>
      </c>
    </row>
    <row r="5363" spans="1:7" ht="15" customHeight="1" x14ac:dyDescent="0.25">
      <c r="A5363" s="1" t="s">
        <v>11692</v>
      </c>
      <c r="B5363" s="1" t="s">
        <v>11691</v>
      </c>
      <c r="C5363">
        <f t="shared" si="92"/>
        <v>2089</v>
      </c>
      <c r="D5363">
        <f t="shared" si="93"/>
        <v>2089</v>
      </c>
      <c r="F5363" s="11">
        <v>1899</v>
      </c>
      <c r="G5363" s="11">
        <v>1.1000000000000001</v>
      </c>
    </row>
    <row r="5364" spans="1:7" ht="15" customHeight="1" x14ac:dyDescent="0.25">
      <c r="A5364" s="1" t="s">
        <v>3228</v>
      </c>
      <c r="B5364" s="1" t="s">
        <v>3227</v>
      </c>
      <c r="C5364">
        <f t="shared" si="92"/>
        <v>9206</v>
      </c>
      <c r="D5364">
        <f t="shared" si="93"/>
        <v>9206</v>
      </c>
      <c r="F5364" s="11">
        <v>8369</v>
      </c>
      <c r="G5364" s="11">
        <v>1.1000000000000001</v>
      </c>
    </row>
    <row r="5365" spans="1:7" ht="15" customHeight="1" x14ac:dyDescent="0.25">
      <c r="A5365" s="1" t="s">
        <v>3226</v>
      </c>
      <c r="B5365" s="1" t="s">
        <v>3225</v>
      </c>
      <c r="C5365">
        <f t="shared" si="92"/>
        <v>9367</v>
      </c>
      <c r="D5365">
        <f t="shared" si="93"/>
        <v>9367</v>
      </c>
      <c r="F5365" s="11">
        <v>8515</v>
      </c>
      <c r="G5365" s="11">
        <v>1.1000000000000001</v>
      </c>
    </row>
    <row r="5366" spans="1:7" ht="15" customHeight="1" x14ac:dyDescent="0.25">
      <c r="A5366" s="1" t="s">
        <v>3224</v>
      </c>
      <c r="B5366" s="1" t="s">
        <v>3223</v>
      </c>
      <c r="C5366">
        <f t="shared" si="92"/>
        <v>10749</v>
      </c>
      <c r="D5366">
        <f t="shared" si="93"/>
        <v>10749</v>
      </c>
      <c r="F5366" s="11">
        <v>9772</v>
      </c>
      <c r="G5366" s="11">
        <v>1.1000000000000001</v>
      </c>
    </row>
    <row r="5367" spans="1:7" ht="15" customHeight="1" x14ac:dyDescent="0.25">
      <c r="A5367" s="1" t="s">
        <v>3222</v>
      </c>
      <c r="B5367" s="1" t="s">
        <v>3221</v>
      </c>
      <c r="C5367">
        <f t="shared" ref="C5367:C5430" si="94">ROUND(F5367*G5367,0)</f>
        <v>11952</v>
      </c>
      <c r="D5367">
        <f t="shared" si="93"/>
        <v>11952</v>
      </c>
      <c r="F5367" s="11">
        <v>10865</v>
      </c>
      <c r="G5367" s="11">
        <v>1.1000000000000001</v>
      </c>
    </row>
    <row r="5368" spans="1:7" ht="15" customHeight="1" x14ac:dyDescent="0.25">
      <c r="A5368" s="1" t="s">
        <v>3220</v>
      </c>
      <c r="B5368" s="1" t="s">
        <v>3219</v>
      </c>
      <c r="C5368">
        <f t="shared" si="94"/>
        <v>13131</v>
      </c>
      <c r="D5368">
        <f t="shared" si="93"/>
        <v>13131</v>
      </c>
      <c r="F5368" s="11">
        <v>11937</v>
      </c>
      <c r="G5368" s="11">
        <v>1.1000000000000001</v>
      </c>
    </row>
    <row r="5369" spans="1:7" ht="15" customHeight="1" x14ac:dyDescent="0.25">
      <c r="A5369" s="1" t="s">
        <v>3218</v>
      </c>
      <c r="B5369" s="1" t="s">
        <v>3217</v>
      </c>
      <c r="C5369">
        <f t="shared" si="94"/>
        <v>12625</v>
      </c>
      <c r="D5369">
        <f t="shared" si="93"/>
        <v>12625</v>
      </c>
      <c r="F5369" s="11">
        <v>11477</v>
      </c>
      <c r="G5369" s="11">
        <v>1.1000000000000001</v>
      </c>
    </row>
    <row r="5370" spans="1:7" ht="15" customHeight="1" x14ac:dyDescent="0.25">
      <c r="A5370" s="1" t="s">
        <v>3216</v>
      </c>
      <c r="B5370" s="1" t="s">
        <v>3215</v>
      </c>
      <c r="C5370">
        <f t="shared" si="94"/>
        <v>14362</v>
      </c>
      <c r="D5370">
        <f t="shared" si="93"/>
        <v>14362</v>
      </c>
      <c r="F5370" s="11">
        <v>13056</v>
      </c>
      <c r="G5370" s="11">
        <v>1.1000000000000001</v>
      </c>
    </row>
    <row r="5371" spans="1:7" ht="15" customHeight="1" x14ac:dyDescent="0.25">
      <c r="A5371" s="1" t="s">
        <v>3214</v>
      </c>
      <c r="B5371" s="1" t="s">
        <v>3213</v>
      </c>
      <c r="C5371">
        <f t="shared" si="94"/>
        <v>14249</v>
      </c>
      <c r="D5371">
        <f t="shared" si="93"/>
        <v>14249</v>
      </c>
      <c r="F5371" s="11">
        <v>12954</v>
      </c>
      <c r="G5371" s="11">
        <v>1.1000000000000001</v>
      </c>
    </row>
    <row r="5372" spans="1:7" ht="15" customHeight="1" x14ac:dyDescent="0.25">
      <c r="A5372" s="1" t="s">
        <v>3212</v>
      </c>
      <c r="B5372" s="1" t="s">
        <v>3211</v>
      </c>
      <c r="C5372">
        <f t="shared" si="94"/>
        <v>13465</v>
      </c>
      <c r="D5372">
        <f t="shared" si="93"/>
        <v>13465</v>
      </c>
      <c r="F5372" s="11">
        <v>12241</v>
      </c>
      <c r="G5372" s="11">
        <v>1.1000000000000001</v>
      </c>
    </row>
    <row r="5373" spans="1:7" ht="15" customHeight="1" x14ac:dyDescent="0.25">
      <c r="A5373" s="1" t="s">
        <v>3210</v>
      </c>
      <c r="B5373" s="1" t="s">
        <v>3209</v>
      </c>
      <c r="C5373">
        <f t="shared" si="94"/>
        <v>15499</v>
      </c>
      <c r="D5373">
        <f t="shared" si="93"/>
        <v>15499</v>
      </c>
      <c r="F5373" s="11">
        <v>14090</v>
      </c>
      <c r="G5373" s="11">
        <v>1.1000000000000001</v>
      </c>
    </row>
    <row r="5374" spans="1:7" ht="15" customHeight="1" x14ac:dyDescent="0.25">
      <c r="A5374" s="1" t="s">
        <v>3208</v>
      </c>
      <c r="B5374" s="1" t="s">
        <v>3207</v>
      </c>
      <c r="C5374">
        <f t="shared" si="94"/>
        <v>15660</v>
      </c>
      <c r="D5374">
        <f t="shared" si="93"/>
        <v>15660</v>
      </c>
      <c r="F5374" s="11">
        <v>14236</v>
      </c>
      <c r="G5374" s="11">
        <v>1.1000000000000001</v>
      </c>
    </row>
    <row r="5375" spans="1:7" ht="15" customHeight="1" x14ac:dyDescent="0.25">
      <c r="A5375" s="1" t="s">
        <v>3206</v>
      </c>
      <c r="B5375" s="1" t="s">
        <v>3205</v>
      </c>
      <c r="C5375">
        <f t="shared" si="94"/>
        <v>18313</v>
      </c>
      <c r="D5375">
        <f t="shared" si="93"/>
        <v>18313</v>
      </c>
      <c r="F5375" s="11">
        <v>16648</v>
      </c>
      <c r="G5375" s="11">
        <v>1.1000000000000001</v>
      </c>
    </row>
    <row r="5376" spans="1:7" ht="15" customHeight="1" x14ac:dyDescent="0.25">
      <c r="A5376" s="1" t="s">
        <v>3204</v>
      </c>
      <c r="B5376" s="1" t="s">
        <v>3203</v>
      </c>
      <c r="C5376">
        <f t="shared" si="94"/>
        <v>18429</v>
      </c>
      <c r="D5376">
        <f t="shared" si="93"/>
        <v>18429</v>
      </c>
      <c r="F5376" s="11">
        <v>16754</v>
      </c>
      <c r="G5376" s="11">
        <v>1.1000000000000001</v>
      </c>
    </row>
    <row r="5377" spans="1:7" ht="15" customHeight="1" x14ac:dyDescent="0.25">
      <c r="A5377" s="1" t="s">
        <v>3202</v>
      </c>
      <c r="B5377" s="1" t="s">
        <v>3201</v>
      </c>
      <c r="C5377">
        <f t="shared" si="94"/>
        <v>22717</v>
      </c>
      <c r="D5377">
        <f t="shared" si="93"/>
        <v>22717</v>
      </c>
      <c r="F5377" s="11">
        <v>20652</v>
      </c>
      <c r="G5377" s="11">
        <v>1.1000000000000001</v>
      </c>
    </row>
    <row r="5378" spans="1:7" ht="15" customHeight="1" x14ac:dyDescent="0.25">
      <c r="A5378" s="1" t="s">
        <v>3200</v>
      </c>
      <c r="B5378" s="1" t="s">
        <v>3199</v>
      </c>
      <c r="C5378">
        <f t="shared" si="94"/>
        <v>15475</v>
      </c>
      <c r="D5378">
        <f t="shared" si="93"/>
        <v>15475</v>
      </c>
      <c r="F5378" s="11">
        <v>14068</v>
      </c>
      <c r="G5378" s="11">
        <v>1.1000000000000001</v>
      </c>
    </row>
    <row r="5379" spans="1:7" ht="15" customHeight="1" x14ac:dyDescent="0.25">
      <c r="A5379" s="1" t="s">
        <v>3198</v>
      </c>
      <c r="B5379" s="1" t="s">
        <v>3197</v>
      </c>
      <c r="C5379">
        <f t="shared" si="94"/>
        <v>17134</v>
      </c>
      <c r="D5379">
        <f t="shared" si="93"/>
        <v>17134</v>
      </c>
      <c r="F5379" s="11">
        <v>15576</v>
      </c>
      <c r="G5379" s="11">
        <v>1.1000000000000001</v>
      </c>
    </row>
    <row r="5380" spans="1:7" ht="15" customHeight="1" x14ac:dyDescent="0.25">
      <c r="A5380" s="1" t="s">
        <v>3196</v>
      </c>
      <c r="B5380" s="1" t="s">
        <v>3195</v>
      </c>
      <c r="C5380">
        <f t="shared" si="94"/>
        <v>17945</v>
      </c>
      <c r="D5380">
        <f t="shared" si="93"/>
        <v>17945</v>
      </c>
      <c r="F5380" s="11">
        <v>16314</v>
      </c>
      <c r="G5380" s="11">
        <v>1.1000000000000001</v>
      </c>
    </row>
    <row r="5381" spans="1:7" ht="15" customHeight="1" x14ac:dyDescent="0.25">
      <c r="A5381" s="1" t="s">
        <v>3194</v>
      </c>
      <c r="B5381" s="1" t="s">
        <v>3193</v>
      </c>
      <c r="C5381">
        <f t="shared" si="94"/>
        <v>19480</v>
      </c>
      <c r="D5381">
        <f t="shared" si="93"/>
        <v>19480</v>
      </c>
      <c r="F5381" s="11">
        <v>17709</v>
      </c>
      <c r="G5381" s="11">
        <v>1.1000000000000001</v>
      </c>
    </row>
    <row r="5382" spans="1:7" ht="15" customHeight="1" x14ac:dyDescent="0.25">
      <c r="A5382" s="1" t="s">
        <v>3192</v>
      </c>
      <c r="B5382" s="1" t="s">
        <v>3191</v>
      </c>
      <c r="C5382">
        <f t="shared" si="94"/>
        <v>21957</v>
      </c>
      <c r="D5382">
        <f t="shared" si="93"/>
        <v>21957</v>
      </c>
      <c r="F5382" s="11">
        <v>19961</v>
      </c>
      <c r="G5382" s="11">
        <v>1.1000000000000001</v>
      </c>
    </row>
    <row r="5383" spans="1:7" ht="15" customHeight="1" x14ac:dyDescent="0.25">
      <c r="A5383" s="1" t="s">
        <v>3190</v>
      </c>
      <c r="B5383" s="1" t="s">
        <v>3189</v>
      </c>
      <c r="C5383">
        <f t="shared" si="94"/>
        <v>16943</v>
      </c>
      <c r="D5383">
        <f t="shared" ref="D5383:D5446" si="95">ROUND(C5383*(1-$B$3),0)</f>
        <v>16943</v>
      </c>
      <c r="F5383" s="11">
        <v>15403</v>
      </c>
      <c r="G5383" s="11">
        <v>1.1000000000000001</v>
      </c>
    </row>
    <row r="5384" spans="1:7" ht="15" customHeight="1" x14ac:dyDescent="0.25">
      <c r="A5384" s="1" t="s">
        <v>3188</v>
      </c>
      <c r="B5384" s="1" t="s">
        <v>3187</v>
      </c>
      <c r="C5384">
        <f t="shared" si="94"/>
        <v>18759</v>
      </c>
      <c r="D5384">
        <f t="shared" si="95"/>
        <v>18759</v>
      </c>
      <c r="F5384" s="11">
        <v>17054</v>
      </c>
      <c r="G5384" s="11">
        <v>1.1000000000000001</v>
      </c>
    </row>
    <row r="5385" spans="1:7" ht="15" customHeight="1" x14ac:dyDescent="0.25">
      <c r="A5385" s="1" t="s">
        <v>3186</v>
      </c>
      <c r="B5385" s="1" t="s">
        <v>3185</v>
      </c>
      <c r="C5385">
        <f t="shared" si="94"/>
        <v>19483</v>
      </c>
      <c r="D5385">
        <f t="shared" si="95"/>
        <v>19483</v>
      </c>
      <c r="F5385" s="11">
        <v>17712</v>
      </c>
      <c r="G5385" s="11">
        <v>1.1000000000000001</v>
      </c>
    </row>
    <row r="5386" spans="1:7" ht="15" customHeight="1" x14ac:dyDescent="0.25">
      <c r="A5386" s="1" t="s">
        <v>3184</v>
      </c>
      <c r="B5386" s="1" t="s">
        <v>3183</v>
      </c>
      <c r="C5386">
        <f t="shared" si="94"/>
        <v>23481</v>
      </c>
      <c r="D5386">
        <f t="shared" si="95"/>
        <v>23481</v>
      </c>
      <c r="F5386" s="11">
        <v>21346</v>
      </c>
      <c r="G5386" s="11">
        <v>1.1000000000000001</v>
      </c>
    </row>
    <row r="5387" spans="1:7" ht="15" customHeight="1" x14ac:dyDescent="0.25">
      <c r="A5387" s="1" t="s">
        <v>3182</v>
      </c>
      <c r="B5387" s="1" t="s">
        <v>3181</v>
      </c>
      <c r="C5387">
        <f t="shared" si="94"/>
        <v>24306</v>
      </c>
      <c r="D5387">
        <f t="shared" si="95"/>
        <v>24306</v>
      </c>
      <c r="F5387" s="11">
        <v>22096</v>
      </c>
      <c r="G5387" s="11">
        <v>1.1000000000000001</v>
      </c>
    </row>
    <row r="5388" spans="1:7" ht="15" customHeight="1" x14ac:dyDescent="0.25">
      <c r="A5388" s="1" t="s">
        <v>3180</v>
      </c>
      <c r="B5388" s="1" t="s">
        <v>3179</v>
      </c>
      <c r="C5388">
        <f t="shared" si="94"/>
        <v>28346</v>
      </c>
      <c r="D5388">
        <f t="shared" si="95"/>
        <v>28346</v>
      </c>
      <c r="F5388" s="11">
        <v>25769</v>
      </c>
      <c r="G5388" s="11">
        <v>1.1000000000000001</v>
      </c>
    </row>
    <row r="5389" spans="1:7" ht="15" customHeight="1" x14ac:dyDescent="0.25">
      <c r="A5389" s="1" t="s">
        <v>3178</v>
      </c>
      <c r="B5389" s="1" t="s">
        <v>3177</v>
      </c>
      <c r="C5389">
        <f t="shared" si="94"/>
        <v>32280</v>
      </c>
      <c r="D5389">
        <f t="shared" si="95"/>
        <v>32280</v>
      </c>
      <c r="F5389" s="11">
        <v>29345</v>
      </c>
      <c r="G5389" s="11">
        <v>1.1000000000000001</v>
      </c>
    </row>
    <row r="5390" spans="1:7" ht="15" customHeight="1" x14ac:dyDescent="0.25">
      <c r="A5390" s="1" t="s">
        <v>3176</v>
      </c>
      <c r="B5390" s="1" t="s">
        <v>3175</v>
      </c>
      <c r="C5390">
        <f t="shared" si="94"/>
        <v>24342</v>
      </c>
      <c r="D5390">
        <f t="shared" si="95"/>
        <v>24342</v>
      </c>
      <c r="F5390" s="11">
        <v>22129</v>
      </c>
      <c r="G5390" s="11">
        <v>1.1000000000000001</v>
      </c>
    </row>
    <row r="5391" spans="1:7" ht="15" customHeight="1" x14ac:dyDescent="0.25">
      <c r="A5391" s="1" t="s">
        <v>3174</v>
      </c>
      <c r="B5391" s="1" t="s">
        <v>3173</v>
      </c>
      <c r="C5391">
        <f t="shared" si="94"/>
        <v>23684</v>
      </c>
      <c r="D5391">
        <f t="shared" si="95"/>
        <v>23684</v>
      </c>
      <c r="F5391" s="11">
        <v>21531</v>
      </c>
      <c r="G5391" s="11">
        <v>1.1000000000000001</v>
      </c>
    </row>
    <row r="5392" spans="1:7" ht="15" customHeight="1" x14ac:dyDescent="0.25">
      <c r="A5392" s="1" t="s">
        <v>3172</v>
      </c>
      <c r="B5392" s="1" t="s">
        <v>3171</v>
      </c>
      <c r="C5392">
        <f t="shared" si="94"/>
        <v>21717</v>
      </c>
      <c r="D5392">
        <f t="shared" si="95"/>
        <v>21717</v>
      </c>
      <c r="F5392" s="11">
        <v>19743</v>
      </c>
      <c r="G5392" s="11">
        <v>1.1000000000000001</v>
      </c>
    </row>
    <row r="5393" spans="1:7" ht="15" customHeight="1" x14ac:dyDescent="0.25">
      <c r="A5393" s="1" t="s">
        <v>3170</v>
      </c>
      <c r="B5393" s="1" t="s">
        <v>3169</v>
      </c>
      <c r="C5393">
        <f t="shared" si="94"/>
        <v>22692</v>
      </c>
      <c r="D5393">
        <f t="shared" si="95"/>
        <v>22692</v>
      </c>
      <c r="F5393" s="11">
        <v>20629</v>
      </c>
      <c r="G5393" s="11">
        <v>1.1000000000000001</v>
      </c>
    </row>
    <row r="5394" spans="1:7" ht="15" customHeight="1" x14ac:dyDescent="0.25">
      <c r="A5394" s="1" t="s">
        <v>3168</v>
      </c>
      <c r="B5394" s="1" t="s">
        <v>3167</v>
      </c>
      <c r="C5394">
        <f t="shared" si="94"/>
        <v>28635</v>
      </c>
      <c r="D5394">
        <f t="shared" si="95"/>
        <v>28635</v>
      </c>
      <c r="F5394" s="11">
        <v>26032</v>
      </c>
      <c r="G5394" s="11">
        <v>1.1000000000000001</v>
      </c>
    </row>
    <row r="5395" spans="1:7" ht="15" customHeight="1" x14ac:dyDescent="0.25">
      <c r="A5395" s="1" t="s">
        <v>3166</v>
      </c>
      <c r="B5395" s="1" t="s">
        <v>3165</v>
      </c>
      <c r="C5395">
        <f t="shared" si="94"/>
        <v>29823</v>
      </c>
      <c r="D5395">
        <f t="shared" si="95"/>
        <v>29823</v>
      </c>
      <c r="F5395" s="11">
        <v>27112</v>
      </c>
      <c r="G5395" s="11">
        <v>1.1000000000000001</v>
      </c>
    </row>
    <row r="5396" spans="1:7" ht="15" customHeight="1" x14ac:dyDescent="0.25">
      <c r="A5396" s="1" t="s">
        <v>3164</v>
      </c>
      <c r="B5396" s="1" t="s">
        <v>3163</v>
      </c>
      <c r="C5396">
        <f t="shared" si="94"/>
        <v>30747</v>
      </c>
      <c r="D5396">
        <f t="shared" si="95"/>
        <v>30747</v>
      </c>
      <c r="F5396" s="11">
        <v>27952</v>
      </c>
      <c r="G5396" s="11">
        <v>1.1000000000000001</v>
      </c>
    </row>
    <row r="5397" spans="1:7" ht="15" customHeight="1" x14ac:dyDescent="0.25">
      <c r="A5397" s="1" t="s">
        <v>3162</v>
      </c>
      <c r="B5397" s="1" t="s">
        <v>3161</v>
      </c>
      <c r="C5397">
        <f t="shared" si="94"/>
        <v>31574</v>
      </c>
      <c r="D5397">
        <f t="shared" si="95"/>
        <v>31574</v>
      </c>
      <c r="F5397" s="11">
        <v>28704</v>
      </c>
      <c r="G5397" s="11">
        <v>1.1000000000000001</v>
      </c>
    </row>
    <row r="5398" spans="1:7" ht="15" customHeight="1" x14ac:dyDescent="0.25">
      <c r="A5398" s="1" t="s">
        <v>3160</v>
      </c>
      <c r="B5398" s="1" t="s">
        <v>3159</v>
      </c>
      <c r="C5398">
        <f t="shared" si="94"/>
        <v>33026</v>
      </c>
      <c r="D5398">
        <f t="shared" si="95"/>
        <v>33026</v>
      </c>
      <c r="F5398" s="11">
        <v>30024</v>
      </c>
      <c r="G5398" s="11">
        <v>1.1000000000000001</v>
      </c>
    </row>
    <row r="5399" spans="1:7" ht="15" customHeight="1" x14ac:dyDescent="0.25">
      <c r="A5399" s="1" t="s">
        <v>3158</v>
      </c>
      <c r="B5399" s="1" t="s">
        <v>3157</v>
      </c>
      <c r="C5399">
        <f t="shared" si="94"/>
        <v>35666</v>
      </c>
      <c r="D5399">
        <f t="shared" si="95"/>
        <v>35666</v>
      </c>
      <c r="F5399" s="11">
        <v>32424</v>
      </c>
      <c r="G5399" s="11">
        <v>1.1000000000000001</v>
      </c>
    </row>
    <row r="5400" spans="1:7" ht="15" customHeight="1" x14ac:dyDescent="0.25">
      <c r="A5400" s="1" t="s">
        <v>3156</v>
      </c>
      <c r="B5400" s="1" t="s">
        <v>3155</v>
      </c>
      <c r="C5400">
        <f t="shared" si="94"/>
        <v>34759</v>
      </c>
      <c r="D5400">
        <f t="shared" si="95"/>
        <v>34759</v>
      </c>
      <c r="F5400" s="11">
        <v>31599</v>
      </c>
      <c r="G5400" s="11">
        <v>1.1000000000000001</v>
      </c>
    </row>
    <row r="5401" spans="1:7" ht="15" customHeight="1" x14ac:dyDescent="0.25">
      <c r="A5401" s="1" t="s">
        <v>3154</v>
      </c>
      <c r="B5401" s="1" t="s">
        <v>3153</v>
      </c>
      <c r="C5401">
        <f t="shared" si="94"/>
        <v>37651</v>
      </c>
      <c r="D5401">
        <f t="shared" si="95"/>
        <v>37651</v>
      </c>
      <c r="F5401" s="11">
        <v>34228</v>
      </c>
      <c r="G5401" s="11">
        <v>1.1000000000000001</v>
      </c>
    </row>
    <row r="5402" spans="1:7" ht="15" customHeight="1" x14ac:dyDescent="0.25">
      <c r="A5402" s="1" t="s">
        <v>3152</v>
      </c>
      <c r="B5402" s="1" t="s">
        <v>3151</v>
      </c>
      <c r="C5402">
        <f t="shared" si="94"/>
        <v>39954</v>
      </c>
      <c r="D5402">
        <f t="shared" si="95"/>
        <v>39954</v>
      </c>
      <c r="F5402" s="11">
        <v>36322</v>
      </c>
      <c r="G5402" s="11">
        <v>1.1000000000000001</v>
      </c>
    </row>
    <row r="5403" spans="1:7" ht="15" customHeight="1" x14ac:dyDescent="0.25">
      <c r="A5403" s="1" t="s">
        <v>3150</v>
      </c>
      <c r="B5403" s="1" t="s">
        <v>3149</v>
      </c>
      <c r="C5403">
        <f t="shared" si="94"/>
        <v>44703</v>
      </c>
      <c r="D5403">
        <f t="shared" si="95"/>
        <v>44703</v>
      </c>
      <c r="F5403" s="11">
        <v>40639</v>
      </c>
      <c r="G5403" s="11">
        <v>1.1000000000000001</v>
      </c>
    </row>
    <row r="5404" spans="1:7" ht="15" customHeight="1" x14ac:dyDescent="0.25">
      <c r="A5404" s="1" t="s">
        <v>3148</v>
      </c>
      <c r="B5404" s="1" t="s">
        <v>3147</v>
      </c>
      <c r="C5404">
        <f t="shared" si="94"/>
        <v>49212</v>
      </c>
      <c r="D5404">
        <f t="shared" si="95"/>
        <v>49212</v>
      </c>
      <c r="F5404" s="11">
        <v>44738</v>
      </c>
      <c r="G5404" s="11">
        <v>1.1000000000000001</v>
      </c>
    </row>
    <row r="5405" spans="1:7" ht="15" customHeight="1" x14ac:dyDescent="0.25">
      <c r="A5405" s="1" t="s">
        <v>3146</v>
      </c>
      <c r="B5405" s="1" t="s">
        <v>3145</v>
      </c>
      <c r="C5405">
        <f t="shared" si="94"/>
        <v>52652</v>
      </c>
      <c r="D5405">
        <f t="shared" si="95"/>
        <v>52652</v>
      </c>
      <c r="F5405" s="11">
        <v>47865</v>
      </c>
      <c r="G5405" s="11">
        <v>1.1000000000000001</v>
      </c>
    </row>
    <row r="5406" spans="1:7" ht="15" customHeight="1" x14ac:dyDescent="0.25">
      <c r="A5406" s="1" t="s">
        <v>3144</v>
      </c>
      <c r="B5406" s="1" t="s">
        <v>3143</v>
      </c>
      <c r="C5406">
        <f t="shared" si="94"/>
        <v>38503</v>
      </c>
      <c r="D5406">
        <f t="shared" si="95"/>
        <v>38503</v>
      </c>
      <c r="F5406" s="11">
        <v>35003</v>
      </c>
      <c r="G5406" s="11">
        <v>1.1000000000000001</v>
      </c>
    </row>
    <row r="5407" spans="1:7" ht="15" customHeight="1" x14ac:dyDescent="0.25">
      <c r="A5407" s="1" t="s">
        <v>3142</v>
      </c>
      <c r="B5407" s="1" t="s">
        <v>3141</v>
      </c>
      <c r="C5407">
        <f t="shared" si="94"/>
        <v>39620</v>
      </c>
      <c r="D5407">
        <f t="shared" si="95"/>
        <v>39620</v>
      </c>
      <c r="F5407" s="11">
        <v>36018</v>
      </c>
      <c r="G5407" s="11">
        <v>1.1000000000000001</v>
      </c>
    </row>
    <row r="5408" spans="1:7" ht="15" customHeight="1" x14ac:dyDescent="0.25">
      <c r="A5408" s="1" t="s">
        <v>3140</v>
      </c>
      <c r="B5408" s="1" t="s">
        <v>3139</v>
      </c>
      <c r="C5408">
        <f t="shared" si="94"/>
        <v>43512</v>
      </c>
      <c r="D5408">
        <f t="shared" si="95"/>
        <v>43512</v>
      </c>
      <c r="F5408" s="11">
        <v>39556</v>
      </c>
      <c r="G5408" s="11">
        <v>1.1000000000000001</v>
      </c>
    </row>
    <row r="5409" spans="1:7" ht="15" customHeight="1" x14ac:dyDescent="0.25">
      <c r="A5409" s="1" t="s">
        <v>3138</v>
      </c>
      <c r="B5409" s="1" t="s">
        <v>3137</v>
      </c>
      <c r="C5409">
        <f t="shared" si="94"/>
        <v>46895</v>
      </c>
      <c r="D5409">
        <f t="shared" si="95"/>
        <v>46895</v>
      </c>
      <c r="F5409" s="11">
        <v>42632</v>
      </c>
      <c r="G5409" s="11">
        <v>1.1000000000000001</v>
      </c>
    </row>
    <row r="5410" spans="1:7" ht="15" customHeight="1" x14ac:dyDescent="0.25">
      <c r="A5410" s="1" t="s">
        <v>3136</v>
      </c>
      <c r="B5410" s="1" t="s">
        <v>3135</v>
      </c>
      <c r="C5410">
        <f t="shared" si="94"/>
        <v>48703</v>
      </c>
      <c r="D5410">
        <f t="shared" si="95"/>
        <v>48703</v>
      </c>
      <c r="F5410" s="11">
        <v>44275</v>
      </c>
      <c r="G5410" s="11">
        <v>1.1000000000000001</v>
      </c>
    </row>
    <row r="5411" spans="1:7" ht="15" customHeight="1" x14ac:dyDescent="0.25">
      <c r="A5411" s="1" t="s">
        <v>3134</v>
      </c>
      <c r="B5411" s="1" t="s">
        <v>3133</v>
      </c>
      <c r="C5411">
        <f t="shared" si="94"/>
        <v>49146</v>
      </c>
      <c r="D5411">
        <f t="shared" si="95"/>
        <v>49146</v>
      </c>
      <c r="F5411" s="11">
        <v>44678</v>
      </c>
      <c r="G5411" s="11">
        <v>1.1000000000000001</v>
      </c>
    </row>
    <row r="5412" spans="1:7" ht="15" customHeight="1" x14ac:dyDescent="0.25">
      <c r="A5412" s="1" t="s">
        <v>3132</v>
      </c>
      <c r="B5412" s="1" t="s">
        <v>3131</v>
      </c>
      <c r="C5412">
        <f t="shared" si="94"/>
        <v>59617</v>
      </c>
      <c r="D5412">
        <f t="shared" si="95"/>
        <v>59617</v>
      </c>
      <c r="F5412" s="11">
        <v>54197</v>
      </c>
      <c r="G5412" s="11">
        <v>1.1000000000000001</v>
      </c>
    </row>
    <row r="5413" spans="1:7" ht="15" customHeight="1" x14ac:dyDescent="0.25">
      <c r="A5413" s="1" t="s">
        <v>3130</v>
      </c>
      <c r="B5413" s="1" t="s">
        <v>3129</v>
      </c>
      <c r="C5413">
        <f t="shared" si="94"/>
        <v>59369</v>
      </c>
      <c r="D5413">
        <f t="shared" si="95"/>
        <v>59369</v>
      </c>
      <c r="F5413" s="11">
        <v>53972</v>
      </c>
      <c r="G5413" s="11">
        <v>1.1000000000000001</v>
      </c>
    </row>
    <row r="5414" spans="1:7" ht="15" customHeight="1" x14ac:dyDescent="0.25">
      <c r="A5414" s="1" t="s">
        <v>3128</v>
      </c>
      <c r="B5414" s="1" t="s">
        <v>3127</v>
      </c>
      <c r="C5414">
        <f t="shared" si="94"/>
        <v>79105</v>
      </c>
      <c r="D5414">
        <f t="shared" si="95"/>
        <v>79105</v>
      </c>
      <c r="F5414" s="11">
        <v>71914</v>
      </c>
      <c r="G5414" s="11">
        <v>1.1000000000000001</v>
      </c>
    </row>
    <row r="5415" spans="1:7" ht="15" customHeight="1" x14ac:dyDescent="0.25">
      <c r="A5415" s="1" t="s">
        <v>3126</v>
      </c>
      <c r="B5415" s="1" t="s">
        <v>3125</v>
      </c>
      <c r="C5415">
        <f t="shared" si="94"/>
        <v>43376</v>
      </c>
      <c r="D5415">
        <f t="shared" si="95"/>
        <v>43376</v>
      </c>
      <c r="F5415" s="11">
        <v>39433</v>
      </c>
      <c r="G5415" s="11">
        <v>1.1000000000000001</v>
      </c>
    </row>
    <row r="5416" spans="1:7" ht="15" customHeight="1" x14ac:dyDescent="0.25">
      <c r="A5416" s="1" t="s">
        <v>3124</v>
      </c>
      <c r="B5416" s="1" t="s">
        <v>3123</v>
      </c>
      <c r="C5416">
        <f t="shared" si="94"/>
        <v>52698</v>
      </c>
      <c r="D5416">
        <f t="shared" si="95"/>
        <v>52698</v>
      </c>
      <c r="F5416" s="11">
        <v>47907</v>
      </c>
      <c r="G5416" s="11">
        <v>1.1000000000000001</v>
      </c>
    </row>
    <row r="5417" spans="1:7" ht="15" customHeight="1" x14ac:dyDescent="0.25">
      <c r="A5417" s="1" t="s">
        <v>3122</v>
      </c>
      <c r="B5417" s="1" t="s">
        <v>3121</v>
      </c>
      <c r="C5417">
        <f t="shared" si="94"/>
        <v>54503</v>
      </c>
      <c r="D5417">
        <f t="shared" si="95"/>
        <v>54503</v>
      </c>
      <c r="F5417" s="11">
        <v>49548</v>
      </c>
      <c r="G5417" s="11">
        <v>1.1000000000000001</v>
      </c>
    </row>
    <row r="5418" spans="1:7" ht="15" customHeight="1" x14ac:dyDescent="0.25">
      <c r="A5418" s="1" t="s">
        <v>3120</v>
      </c>
      <c r="B5418" s="1" t="s">
        <v>3119</v>
      </c>
      <c r="C5418">
        <f t="shared" si="94"/>
        <v>59016</v>
      </c>
      <c r="D5418">
        <f t="shared" si="95"/>
        <v>59016</v>
      </c>
      <c r="F5418" s="11">
        <v>53651</v>
      </c>
      <c r="G5418" s="11">
        <v>1.1000000000000001</v>
      </c>
    </row>
    <row r="5419" spans="1:7" ht="15" customHeight="1" x14ac:dyDescent="0.25">
      <c r="A5419" s="1" t="s">
        <v>3118</v>
      </c>
      <c r="B5419" s="1" t="s">
        <v>3117</v>
      </c>
      <c r="C5419">
        <f t="shared" si="94"/>
        <v>71161</v>
      </c>
      <c r="D5419">
        <f t="shared" si="95"/>
        <v>71161</v>
      </c>
      <c r="F5419" s="11">
        <v>64692</v>
      </c>
      <c r="G5419" s="11">
        <v>1.1000000000000001</v>
      </c>
    </row>
    <row r="5420" spans="1:7" ht="15" customHeight="1" x14ac:dyDescent="0.25">
      <c r="A5420" s="1" t="s">
        <v>3116</v>
      </c>
      <c r="B5420" s="1" t="s">
        <v>3115</v>
      </c>
      <c r="C5420">
        <f t="shared" si="94"/>
        <v>74492</v>
      </c>
      <c r="D5420">
        <f t="shared" si="95"/>
        <v>74492</v>
      </c>
      <c r="F5420" s="11">
        <v>67720</v>
      </c>
      <c r="G5420" s="11">
        <v>1.1000000000000001</v>
      </c>
    </row>
    <row r="5421" spans="1:7" ht="15" customHeight="1" x14ac:dyDescent="0.25">
      <c r="A5421" s="1" t="s">
        <v>3114</v>
      </c>
      <c r="B5421" s="1" t="s">
        <v>3113</v>
      </c>
      <c r="C5421">
        <f t="shared" si="94"/>
        <v>2334</v>
      </c>
      <c r="D5421">
        <f t="shared" si="95"/>
        <v>2334</v>
      </c>
      <c r="F5421" s="11">
        <v>2122</v>
      </c>
      <c r="G5421" s="11">
        <v>1.1000000000000001</v>
      </c>
    </row>
    <row r="5422" spans="1:7" ht="15" customHeight="1" x14ac:dyDescent="0.25">
      <c r="A5422" s="1" t="s">
        <v>3112</v>
      </c>
      <c r="B5422" s="1" t="s">
        <v>3111</v>
      </c>
      <c r="C5422">
        <f t="shared" si="94"/>
        <v>598</v>
      </c>
      <c r="D5422">
        <f t="shared" si="95"/>
        <v>598</v>
      </c>
      <c r="F5422" s="11">
        <v>544</v>
      </c>
      <c r="G5422" s="11">
        <v>1.1000000000000001</v>
      </c>
    </row>
    <row r="5423" spans="1:7" ht="15" customHeight="1" x14ac:dyDescent="0.25">
      <c r="A5423" s="1" t="s">
        <v>3110</v>
      </c>
      <c r="B5423" s="1" t="s">
        <v>3109</v>
      </c>
      <c r="C5423">
        <f t="shared" si="94"/>
        <v>598</v>
      </c>
      <c r="D5423">
        <f t="shared" si="95"/>
        <v>598</v>
      </c>
      <c r="F5423" s="11">
        <v>544</v>
      </c>
      <c r="G5423" s="11">
        <v>1.1000000000000001</v>
      </c>
    </row>
    <row r="5424" spans="1:7" ht="15" customHeight="1" x14ac:dyDescent="0.25">
      <c r="A5424" s="1" t="s">
        <v>3108</v>
      </c>
      <c r="B5424" s="1" t="s">
        <v>3107</v>
      </c>
      <c r="C5424">
        <f t="shared" si="94"/>
        <v>598</v>
      </c>
      <c r="D5424">
        <f t="shared" si="95"/>
        <v>598</v>
      </c>
      <c r="F5424" s="11">
        <v>544</v>
      </c>
      <c r="G5424" s="11">
        <v>1.1000000000000001</v>
      </c>
    </row>
    <row r="5425" spans="1:7" ht="15" customHeight="1" x14ac:dyDescent="0.25">
      <c r="A5425" s="1" t="s">
        <v>3106</v>
      </c>
      <c r="B5425" s="1" t="s">
        <v>3105</v>
      </c>
      <c r="C5425">
        <f t="shared" si="94"/>
        <v>598</v>
      </c>
      <c r="D5425">
        <f t="shared" si="95"/>
        <v>598</v>
      </c>
      <c r="F5425" s="11">
        <v>544</v>
      </c>
      <c r="G5425" s="11">
        <v>1.1000000000000001</v>
      </c>
    </row>
    <row r="5426" spans="1:7" ht="15" customHeight="1" x14ac:dyDescent="0.25">
      <c r="A5426" s="1" t="s">
        <v>3104</v>
      </c>
      <c r="B5426" s="1" t="s">
        <v>3103</v>
      </c>
      <c r="C5426">
        <f t="shared" si="94"/>
        <v>922</v>
      </c>
      <c r="D5426">
        <f t="shared" si="95"/>
        <v>922</v>
      </c>
      <c r="F5426" s="11">
        <v>838</v>
      </c>
      <c r="G5426" s="11">
        <v>1.1000000000000001</v>
      </c>
    </row>
    <row r="5427" spans="1:7" ht="15" customHeight="1" x14ac:dyDescent="0.25">
      <c r="A5427" s="1" t="s">
        <v>3102</v>
      </c>
      <c r="B5427" s="1" t="s">
        <v>3101</v>
      </c>
      <c r="C5427">
        <f t="shared" si="94"/>
        <v>2369</v>
      </c>
      <c r="D5427">
        <f t="shared" si="95"/>
        <v>2369</v>
      </c>
      <c r="F5427" s="11">
        <v>2154</v>
      </c>
      <c r="G5427" s="11">
        <v>1.1000000000000001</v>
      </c>
    </row>
    <row r="5428" spans="1:7" ht="15" customHeight="1" x14ac:dyDescent="0.25">
      <c r="A5428" s="1" t="s">
        <v>3100</v>
      </c>
      <c r="B5428" s="1" t="s">
        <v>3099</v>
      </c>
      <c r="C5428">
        <f t="shared" si="94"/>
        <v>132</v>
      </c>
      <c r="D5428">
        <f t="shared" si="95"/>
        <v>132</v>
      </c>
      <c r="F5428" s="11">
        <v>120</v>
      </c>
      <c r="G5428" s="11">
        <v>1.1000000000000001</v>
      </c>
    </row>
    <row r="5429" spans="1:7" ht="15" customHeight="1" x14ac:dyDescent="0.25">
      <c r="A5429" s="1" t="s">
        <v>3098</v>
      </c>
      <c r="B5429" s="1" t="s">
        <v>3097</v>
      </c>
      <c r="C5429">
        <f t="shared" si="94"/>
        <v>186</v>
      </c>
      <c r="D5429">
        <f t="shared" si="95"/>
        <v>186</v>
      </c>
      <c r="F5429" s="11">
        <v>169</v>
      </c>
      <c r="G5429" s="11">
        <v>1.1000000000000001</v>
      </c>
    </row>
    <row r="5430" spans="1:7" ht="15" customHeight="1" x14ac:dyDescent="0.25">
      <c r="A5430" s="1" t="s">
        <v>3096</v>
      </c>
      <c r="B5430" s="1" t="s">
        <v>3095</v>
      </c>
      <c r="C5430">
        <f t="shared" si="94"/>
        <v>186</v>
      </c>
      <c r="D5430">
        <f t="shared" si="95"/>
        <v>186</v>
      </c>
      <c r="F5430" s="11">
        <v>169</v>
      </c>
      <c r="G5430" s="11">
        <v>1.1000000000000001</v>
      </c>
    </row>
    <row r="5431" spans="1:7" ht="15" customHeight="1" x14ac:dyDescent="0.25">
      <c r="A5431" s="1" t="s">
        <v>3094</v>
      </c>
      <c r="B5431" s="1" t="s">
        <v>3093</v>
      </c>
      <c r="C5431">
        <f t="shared" ref="C5431:C5434" si="96">ROUND(F5431*G5431,0)</f>
        <v>1557</v>
      </c>
      <c r="D5431">
        <f t="shared" si="95"/>
        <v>1557</v>
      </c>
      <c r="F5431" s="11">
        <v>1415</v>
      </c>
      <c r="G5431" s="11">
        <v>1.1000000000000001</v>
      </c>
    </row>
    <row r="5432" spans="1:7" ht="15" customHeight="1" x14ac:dyDescent="0.25">
      <c r="A5432" s="1" t="s">
        <v>3092</v>
      </c>
      <c r="B5432" s="1" t="s">
        <v>3091</v>
      </c>
      <c r="C5432">
        <f t="shared" si="96"/>
        <v>348</v>
      </c>
      <c r="D5432">
        <f t="shared" si="95"/>
        <v>348</v>
      </c>
      <c r="F5432" s="11">
        <v>316</v>
      </c>
      <c r="G5432" s="11">
        <v>1.1000000000000001</v>
      </c>
    </row>
    <row r="5433" spans="1:7" ht="15" customHeight="1" x14ac:dyDescent="0.25">
      <c r="A5433" s="1" t="s">
        <v>3090</v>
      </c>
      <c r="B5433" s="1" t="s">
        <v>3089</v>
      </c>
      <c r="C5433">
        <f t="shared" si="96"/>
        <v>790</v>
      </c>
      <c r="D5433">
        <f t="shared" si="95"/>
        <v>790</v>
      </c>
      <c r="F5433" s="11">
        <v>718</v>
      </c>
      <c r="G5433" s="11">
        <v>1.1000000000000001</v>
      </c>
    </row>
    <row r="5434" spans="1:7" ht="15" customHeight="1" x14ac:dyDescent="0.25">
      <c r="A5434" s="1" t="s">
        <v>8761</v>
      </c>
      <c r="B5434" s="1" t="s">
        <v>18272</v>
      </c>
      <c r="C5434">
        <f t="shared" si="96"/>
        <v>1681</v>
      </c>
      <c r="D5434">
        <f t="shared" si="95"/>
        <v>1681</v>
      </c>
      <c r="F5434" s="11">
        <v>1528</v>
      </c>
      <c r="G5434" s="11">
        <v>1.1000000000000001</v>
      </c>
    </row>
    <row r="5435" spans="1:7" ht="15" customHeight="1" x14ac:dyDescent="0.25">
      <c r="A5435" s="1" t="s">
        <v>2137</v>
      </c>
      <c r="B5435" s="1" t="s">
        <v>18273</v>
      </c>
      <c r="C5435">
        <v>8740</v>
      </c>
      <c r="D5435">
        <f t="shared" si="95"/>
        <v>8740</v>
      </c>
      <c r="F5435">
        <v>535</v>
      </c>
    </row>
    <row r="5436" spans="1:7" ht="15" customHeight="1" x14ac:dyDescent="0.25">
      <c r="A5436" s="1" t="s">
        <v>2136</v>
      </c>
      <c r="B5436" s="1" t="s">
        <v>18274</v>
      </c>
      <c r="C5436">
        <v>13600</v>
      </c>
      <c r="D5436">
        <f t="shared" si="95"/>
        <v>13600</v>
      </c>
      <c r="F5436">
        <v>720</v>
      </c>
    </row>
    <row r="5437" spans="1:7" ht="15" customHeight="1" x14ac:dyDescent="0.25">
      <c r="A5437" s="1" t="s">
        <v>11690</v>
      </c>
      <c r="B5437" s="1" t="s">
        <v>11689</v>
      </c>
      <c r="C5437">
        <v>20287</v>
      </c>
      <c r="D5437">
        <f t="shared" si="95"/>
        <v>20287</v>
      </c>
      <c r="F5437">
        <v>966</v>
      </c>
    </row>
    <row r="5438" spans="1:7" ht="15" customHeight="1" x14ac:dyDescent="0.25">
      <c r="A5438" s="1" t="s">
        <v>11688</v>
      </c>
      <c r="B5438" s="1" t="s">
        <v>11687</v>
      </c>
      <c r="C5438">
        <v>22138</v>
      </c>
      <c r="D5438">
        <f t="shared" si="95"/>
        <v>22138</v>
      </c>
      <c r="F5438">
        <v>983</v>
      </c>
    </row>
    <row r="5439" spans="1:7" ht="15" customHeight="1" x14ac:dyDescent="0.25">
      <c r="A5439" s="1" t="s">
        <v>11686</v>
      </c>
      <c r="B5439" s="1" t="s">
        <v>11685</v>
      </c>
      <c r="C5439">
        <v>25821</v>
      </c>
      <c r="D5439">
        <f t="shared" si="95"/>
        <v>25821</v>
      </c>
      <c r="F5439">
        <v>1341</v>
      </c>
    </row>
    <row r="5440" spans="1:7" ht="15" customHeight="1" x14ac:dyDescent="0.25">
      <c r="A5440" s="1" t="s">
        <v>11684</v>
      </c>
      <c r="B5440" s="1" t="s">
        <v>11683</v>
      </c>
      <c r="C5440">
        <v>33199</v>
      </c>
      <c r="D5440">
        <f t="shared" si="95"/>
        <v>33199</v>
      </c>
      <c r="F5440">
        <v>1793</v>
      </c>
    </row>
    <row r="5441" spans="1:6" ht="15" customHeight="1" x14ac:dyDescent="0.25">
      <c r="A5441" s="1" t="s">
        <v>11682</v>
      </c>
      <c r="B5441" s="1" t="s">
        <v>11681</v>
      </c>
      <c r="C5441">
        <v>14247</v>
      </c>
      <c r="D5441">
        <f t="shared" si="95"/>
        <v>14247</v>
      </c>
      <c r="F5441">
        <v>1258</v>
      </c>
    </row>
    <row r="5442" spans="1:6" ht="15" customHeight="1" x14ac:dyDescent="0.25">
      <c r="A5442" s="1" t="s">
        <v>11680</v>
      </c>
      <c r="B5442" s="1" t="s">
        <v>11679</v>
      </c>
      <c r="C5442">
        <v>16099</v>
      </c>
      <c r="D5442">
        <f t="shared" si="95"/>
        <v>16099</v>
      </c>
      <c r="F5442">
        <v>1502</v>
      </c>
    </row>
    <row r="5443" spans="1:6" ht="15" customHeight="1" x14ac:dyDescent="0.25">
      <c r="A5443" s="1" t="s">
        <v>11678</v>
      </c>
      <c r="B5443" s="1" t="s">
        <v>11677</v>
      </c>
      <c r="C5443">
        <v>17972</v>
      </c>
      <c r="D5443">
        <f t="shared" si="95"/>
        <v>17972</v>
      </c>
      <c r="F5443">
        <v>579</v>
      </c>
    </row>
    <row r="5444" spans="1:6" ht="15" customHeight="1" x14ac:dyDescent="0.25">
      <c r="A5444" s="1" t="s">
        <v>11676</v>
      </c>
      <c r="B5444" s="1" t="s">
        <v>11675</v>
      </c>
      <c r="C5444">
        <v>22927</v>
      </c>
      <c r="D5444">
        <f t="shared" si="95"/>
        <v>22927</v>
      </c>
      <c r="F5444">
        <v>814</v>
      </c>
    </row>
    <row r="5445" spans="1:6" ht="15" customHeight="1" x14ac:dyDescent="0.25">
      <c r="A5445" s="1" t="s">
        <v>11674</v>
      </c>
      <c r="B5445" s="1" t="s">
        <v>11673</v>
      </c>
      <c r="C5445">
        <v>6094</v>
      </c>
      <c r="D5445">
        <f t="shared" si="95"/>
        <v>6094</v>
      </c>
      <c r="F5445">
        <v>9385</v>
      </c>
    </row>
    <row r="5446" spans="1:6" ht="15" customHeight="1" x14ac:dyDescent="0.25">
      <c r="A5446" s="1" t="s">
        <v>11672</v>
      </c>
      <c r="B5446" s="1" t="s">
        <v>11671</v>
      </c>
      <c r="C5446">
        <v>7141</v>
      </c>
      <c r="D5446">
        <f t="shared" si="95"/>
        <v>7141</v>
      </c>
      <c r="F5446">
        <v>11834</v>
      </c>
    </row>
    <row r="5447" spans="1:6" ht="15" customHeight="1" x14ac:dyDescent="0.25">
      <c r="A5447" s="1" t="s">
        <v>11670</v>
      </c>
      <c r="B5447" s="1" t="s">
        <v>11669</v>
      </c>
      <c r="C5447">
        <v>8375</v>
      </c>
      <c r="D5447">
        <f t="shared" ref="D5447:D5510" si="97">ROUND(C5447*(1-$B$3),0)</f>
        <v>8375</v>
      </c>
      <c r="F5447">
        <v>12868</v>
      </c>
    </row>
    <row r="5448" spans="1:6" ht="15" customHeight="1" x14ac:dyDescent="0.25">
      <c r="A5448" s="1" t="s">
        <v>11668</v>
      </c>
      <c r="B5448" s="1" t="s">
        <v>11667</v>
      </c>
      <c r="C5448">
        <v>9585</v>
      </c>
      <c r="D5448">
        <f t="shared" si="97"/>
        <v>9585</v>
      </c>
      <c r="F5448">
        <v>16441</v>
      </c>
    </row>
    <row r="5449" spans="1:6" ht="15" customHeight="1" x14ac:dyDescent="0.25">
      <c r="A5449" s="1" t="s">
        <v>11666</v>
      </c>
      <c r="B5449" s="1" t="s">
        <v>11665</v>
      </c>
      <c r="C5449">
        <v>1982</v>
      </c>
      <c r="D5449">
        <f t="shared" si="97"/>
        <v>1982</v>
      </c>
      <c r="F5449">
        <v>18811</v>
      </c>
    </row>
    <row r="5450" spans="1:6" ht="15" customHeight="1" x14ac:dyDescent="0.25">
      <c r="A5450" s="1" t="s">
        <v>11664</v>
      </c>
      <c r="B5450" s="1" t="s">
        <v>11663</v>
      </c>
      <c r="C5450">
        <v>3422</v>
      </c>
      <c r="D5450">
        <f t="shared" si="97"/>
        <v>3422</v>
      </c>
      <c r="F5450">
        <v>20369</v>
      </c>
    </row>
    <row r="5451" spans="1:6" ht="15" customHeight="1" x14ac:dyDescent="0.25">
      <c r="A5451" s="1" t="s">
        <v>11662</v>
      </c>
      <c r="B5451" s="1" t="s">
        <v>11661</v>
      </c>
      <c r="C5451">
        <v>5085</v>
      </c>
      <c r="D5451">
        <f t="shared" si="97"/>
        <v>5085</v>
      </c>
      <c r="F5451">
        <v>18088</v>
      </c>
    </row>
    <row r="5452" spans="1:6" ht="15" customHeight="1" x14ac:dyDescent="0.25">
      <c r="A5452" s="1" t="s">
        <v>11660</v>
      </c>
      <c r="B5452" s="1" t="s">
        <v>11659</v>
      </c>
      <c r="C5452">
        <v>7396</v>
      </c>
      <c r="D5452">
        <f t="shared" si="97"/>
        <v>7396</v>
      </c>
      <c r="F5452">
        <v>38394</v>
      </c>
    </row>
    <row r="5453" spans="1:6" ht="15" customHeight="1" x14ac:dyDescent="0.25">
      <c r="A5453" s="1" t="s">
        <v>11658</v>
      </c>
      <c r="B5453" s="1" t="s">
        <v>11657</v>
      </c>
      <c r="C5453">
        <v>1043</v>
      </c>
      <c r="D5453">
        <f t="shared" si="97"/>
        <v>1043</v>
      </c>
      <c r="F5453">
        <v>11135</v>
      </c>
    </row>
    <row r="5454" spans="1:6" ht="15" customHeight="1" x14ac:dyDescent="0.25">
      <c r="A5454" s="1" t="s">
        <v>11656</v>
      </c>
      <c r="B5454" s="1" t="s">
        <v>11655</v>
      </c>
      <c r="C5454">
        <v>1252</v>
      </c>
      <c r="D5454">
        <f t="shared" si="97"/>
        <v>1252</v>
      </c>
      <c r="F5454">
        <v>14300</v>
      </c>
    </row>
    <row r="5455" spans="1:6" ht="15" customHeight="1" x14ac:dyDescent="0.25">
      <c r="A5455" s="1" t="s">
        <v>11654</v>
      </c>
      <c r="B5455" s="1" t="s">
        <v>11653</v>
      </c>
      <c r="C5455">
        <v>1656</v>
      </c>
      <c r="D5455">
        <f t="shared" si="97"/>
        <v>1656</v>
      </c>
      <c r="F5455">
        <v>14997</v>
      </c>
    </row>
    <row r="5456" spans="1:6" ht="15" customHeight="1" x14ac:dyDescent="0.25">
      <c r="A5456" s="1" t="s">
        <v>11652</v>
      </c>
      <c r="B5456" s="1" t="s">
        <v>11651</v>
      </c>
      <c r="C5456">
        <v>2207</v>
      </c>
      <c r="D5456">
        <f t="shared" si="97"/>
        <v>2207</v>
      </c>
      <c r="F5456">
        <v>19598</v>
      </c>
    </row>
    <row r="5457" spans="1:6" ht="15" customHeight="1" x14ac:dyDescent="0.25">
      <c r="A5457" s="1" t="s">
        <v>11650</v>
      </c>
      <c r="B5457" s="1" t="s">
        <v>11649</v>
      </c>
      <c r="C5457">
        <v>505</v>
      </c>
      <c r="D5457">
        <f t="shared" si="97"/>
        <v>505</v>
      </c>
      <c r="F5457">
        <v>20513</v>
      </c>
    </row>
    <row r="5458" spans="1:6" ht="15" customHeight="1" x14ac:dyDescent="0.25">
      <c r="A5458" s="1" t="s">
        <v>11648</v>
      </c>
      <c r="B5458" s="1" t="s">
        <v>11647</v>
      </c>
      <c r="C5458">
        <v>1927</v>
      </c>
      <c r="D5458">
        <f t="shared" si="97"/>
        <v>1927</v>
      </c>
      <c r="F5458">
        <v>23409</v>
      </c>
    </row>
    <row r="5459" spans="1:6" ht="15" customHeight="1" x14ac:dyDescent="0.25">
      <c r="A5459" s="1" t="s">
        <v>11646</v>
      </c>
      <c r="B5459" s="1" t="s">
        <v>11645</v>
      </c>
      <c r="C5459">
        <v>551</v>
      </c>
      <c r="D5459">
        <f t="shared" si="97"/>
        <v>551</v>
      </c>
      <c r="F5459">
        <v>21503</v>
      </c>
    </row>
    <row r="5460" spans="1:6" ht="15" customHeight="1" x14ac:dyDescent="0.25">
      <c r="A5460" s="1" t="s">
        <v>11644</v>
      </c>
      <c r="B5460" s="1" t="s">
        <v>11643</v>
      </c>
      <c r="C5460">
        <v>718</v>
      </c>
      <c r="D5460">
        <f t="shared" si="97"/>
        <v>718</v>
      </c>
      <c r="F5460">
        <v>40548</v>
      </c>
    </row>
    <row r="5461" spans="1:6" ht="15" customHeight="1" x14ac:dyDescent="0.25">
      <c r="A5461" s="1" t="s">
        <v>3084</v>
      </c>
      <c r="B5461" s="1" t="s">
        <v>11642</v>
      </c>
      <c r="C5461">
        <v>188</v>
      </c>
      <c r="D5461">
        <f t="shared" si="97"/>
        <v>188</v>
      </c>
      <c r="F5461">
        <v>1170</v>
      </c>
    </row>
    <row r="5462" spans="1:6" ht="15" customHeight="1" x14ac:dyDescent="0.25">
      <c r="A5462" s="1" t="s">
        <v>3083</v>
      </c>
      <c r="B5462" s="1" t="s">
        <v>11641</v>
      </c>
      <c r="C5462">
        <v>239</v>
      </c>
      <c r="D5462">
        <f t="shared" si="97"/>
        <v>239</v>
      </c>
      <c r="F5462">
        <v>80</v>
      </c>
    </row>
    <row r="5463" spans="1:6" ht="15" customHeight="1" x14ac:dyDescent="0.25">
      <c r="A5463" s="1" t="s">
        <v>3082</v>
      </c>
      <c r="B5463" s="1" t="s">
        <v>11640</v>
      </c>
      <c r="C5463">
        <v>340</v>
      </c>
      <c r="D5463">
        <f t="shared" si="97"/>
        <v>340</v>
      </c>
      <c r="F5463">
        <v>11512</v>
      </c>
    </row>
    <row r="5464" spans="1:6" ht="15" customHeight="1" x14ac:dyDescent="0.25">
      <c r="A5464" s="1" t="s">
        <v>3081</v>
      </c>
      <c r="B5464" s="1" t="s">
        <v>11639</v>
      </c>
      <c r="C5464">
        <v>695</v>
      </c>
      <c r="D5464">
        <f t="shared" si="97"/>
        <v>695</v>
      </c>
      <c r="F5464">
        <v>11981</v>
      </c>
    </row>
    <row r="5465" spans="1:6" ht="15" customHeight="1" x14ac:dyDescent="0.25">
      <c r="A5465" s="1" t="s">
        <v>18275</v>
      </c>
      <c r="B5465" s="1" t="s">
        <v>18276</v>
      </c>
      <c r="C5465">
        <v>5846</v>
      </c>
      <c r="D5465">
        <f t="shared" si="97"/>
        <v>5846</v>
      </c>
      <c r="F5465">
        <v>13022</v>
      </c>
    </row>
    <row r="5466" spans="1:6" ht="15" customHeight="1" x14ac:dyDescent="0.25">
      <c r="A5466" s="1" t="s">
        <v>18277</v>
      </c>
      <c r="B5466" s="1" t="s">
        <v>18278</v>
      </c>
      <c r="C5466">
        <v>208</v>
      </c>
      <c r="D5466">
        <f t="shared" si="97"/>
        <v>208</v>
      </c>
      <c r="F5466">
        <v>13928</v>
      </c>
    </row>
    <row r="5467" spans="1:6" ht="15" customHeight="1" x14ac:dyDescent="0.25">
      <c r="A5467" s="1" t="s">
        <v>18279</v>
      </c>
      <c r="B5467" s="1" t="s">
        <v>18280</v>
      </c>
      <c r="C5467">
        <v>277</v>
      </c>
      <c r="D5467">
        <f t="shared" si="97"/>
        <v>277</v>
      </c>
      <c r="F5467">
        <v>6028</v>
      </c>
    </row>
    <row r="5468" spans="1:6" ht="15" customHeight="1" x14ac:dyDescent="0.25">
      <c r="A5468" s="1" t="s">
        <v>18281</v>
      </c>
      <c r="B5468" s="1" t="s">
        <v>18282</v>
      </c>
      <c r="C5468">
        <v>208</v>
      </c>
      <c r="D5468">
        <f t="shared" si="97"/>
        <v>208</v>
      </c>
      <c r="F5468">
        <v>8054</v>
      </c>
    </row>
    <row r="5469" spans="1:6" ht="15" customHeight="1" x14ac:dyDescent="0.25">
      <c r="A5469" s="1" t="s">
        <v>18283</v>
      </c>
      <c r="B5469" s="1" t="s">
        <v>18284</v>
      </c>
      <c r="C5469">
        <v>208</v>
      </c>
      <c r="D5469">
        <f t="shared" si="97"/>
        <v>208</v>
      </c>
      <c r="F5469">
        <v>8482</v>
      </c>
    </row>
    <row r="5470" spans="1:6" ht="15" customHeight="1" x14ac:dyDescent="0.25">
      <c r="A5470" s="1" t="s">
        <v>18285</v>
      </c>
      <c r="B5470" s="1" t="s">
        <v>18286</v>
      </c>
      <c r="C5470">
        <v>277</v>
      </c>
      <c r="D5470">
        <f t="shared" si="97"/>
        <v>277</v>
      </c>
      <c r="F5470">
        <v>9323</v>
      </c>
    </row>
    <row r="5471" spans="1:6" ht="15" customHeight="1" x14ac:dyDescent="0.25">
      <c r="A5471" s="1" t="s">
        <v>18287</v>
      </c>
      <c r="B5471" s="1" t="s">
        <v>18288</v>
      </c>
      <c r="C5471">
        <v>208</v>
      </c>
      <c r="D5471">
        <f t="shared" si="97"/>
        <v>208</v>
      </c>
      <c r="F5471">
        <v>10787</v>
      </c>
    </row>
    <row r="5472" spans="1:6" ht="15" customHeight="1" x14ac:dyDescent="0.25">
      <c r="A5472" s="1" t="s">
        <v>18289</v>
      </c>
      <c r="B5472" s="1" t="s">
        <v>18290</v>
      </c>
      <c r="C5472">
        <v>235</v>
      </c>
      <c r="D5472">
        <f t="shared" si="97"/>
        <v>235</v>
      </c>
      <c r="F5472">
        <v>12348</v>
      </c>
    </row>
    <row r="5473" spans="1:6" ht="15" customHeight="1" x14ac:dyDescent="0.25">
      <c r="A5473" s="1" t="s">
        <v>18291</v>
      </c>
      <c r="B5473" s="1" t="s">
        <v>18292</v>
      </c>
      <c r="C5473">
        <v>235</v>
      </c>
      <c r="D5473">
        <f t="shared" si="97"/>
        <v>235</v>
      </c>
      <c r="F5473">
        <v>9685</v>
      </c>
    </row>
    <row r="5474" spans="1:6" ht="15" customHeight="1" x14ac:dyDescent="0.25">
      <c r="A5474" s="1" t="s">
        <v>18293</v>
      </c>
      <c r="B5474" s="1" t="s">
        <v>18294</v>
      </c>
      <c r="C5474">
        <v>5618</v>
      </c>
      <c r="D5474">
        <f t="shared" si="97"/>
        <v>5618</v>
      </c>
      <c r="F5474">
        <v>14608</v>
      </c>
    </row>
    <row r="5475" spans="1:6" ht="15" customHeight="1" x14ac:dyDescent="0.25">
      <c r="A5475" s="1" t="s">
        <v>18295</v>
      </c>
      <c r="B5475" s="1" t="s">
        <v>18296</v>
      </c>
      <c r="C5475">
        <v>15076</v>
      </c>
      <c r="D5475">
        <f t="shared" si="97"/>
        <v>15076</v>
      </c>
      <c r="F5475">
        <v>1107</v>
      </c>
    </row>
    <row r="5476" spans="1:6" ht="15" customHeight="1" x14ac:dyDescent="0.25">
      <c r="A5476" s="1" t="s">
        <v>18297</v>
      </c>
      <c r="B5476" s="1" t="s">
        <v>18298</v>
      </c>
      <c r="C5476">
        <v>2471</v>
      </c>
      <c r="D5476">
        <f t="shared" si="97"/>
        <v>2471</v>
      </c>
      <c r="F5476">
        <v>1226</v>
      </c>
    </row>
    <row r="5477" spans="1:6" ht="15" customHeight="1" x14ac:dyDescent="0.25">
      <c r="A5477" s="1" t="s">
        <v>18299</v>
      </c>
      <c r="B5477" s="1" t="s">
        <v>18300</v>
      </c>
      <c r="C5477">
        <v>6631</v>
      </c>
      <c r="D5477">
        <f t="shared" si="97"/>
        <v>6631</v>
      </c>
      <c r="F5477">
        <v>1694</v>
      </c>
    </row>
    <row r="5478" spans="1:6" ht="15" customHeight="1" x14ac:dyDescent="0.25">
      <c r="A5478" s="1" t="s">
        <v>18301</v>
      </c>
      <c r="B5478" s="1" t="s">
        <v>18302</v>
      </c>
      <c r="C5478">
        <v>7683</v>
      </c>
      <c r="D5478">
        <f t="shared" si="97"/>
        <v>7683</v>
      </c>
      <c r="F5478">
        <v>2084</v>
      </c>
    </row>
    <row r="5479" spans="1:6" ht="15" customHeight="1" x14ac:dyDescent="0.25">
      <c r="A5479" s="1" t="s">
        <v>18303</v>
      </c>
      <c r="B5479" s="1" t="s">
        <v>18304</v>
      </c>
      <c r="C5479">
        <v>15069</v>
      </c>
      <c r="D5479">
        <f t="shared" si="97"/>
        <v>15069</v>
      </c>
      <c r="F5479">
        <v>2453</v>
      </c>
    </row>
    <row r="5480" spans="1:6" ht="15" customHeight="1" x14ac:dyDescent="0.25">
      <c r="A5480" s="1" t="s">
        <v>18305</v>
      </c>
      <c r="B5480" s="1" t="s">
        <v>18306</v>
      </c>
      <c r="C5480">
        <v>1478</v>
      </c>
      <c r="D5480">
        <f t="shared" si="97"/>
        <v>1478</v>
      </c>
      <c r="F5480">
        <v>3066</v>
      </c>
    </row>
    <row r="5481" spans="1:6" ht="15" customHeight="1" x14ac:dyDescent="0.25">
      <c r="A5481" s="1" t="s">
        <v>18307</v>
      </c>
      <c r="B5481" s="1" t="s">
        <v>18308</v>
      </c>
      <c r="C5481">
        <v>1266</v>
      </c>
      <c r="D5481">
        <f t="shared" si="97"/>
        <v>1266</v>
      </c>
      <c r="F5481">
        <v>2157</v>
      </c>
    </row>
    <row r="5482" spans="1:6" ht="15" customHeight="1" x14ac:dyDescent="0.25">
      <c r="A5482" s="1" t="s">
        <v>18309</v>
      </c>
      <c r="B5482" s="1" t="s">
        <v>18310</v>
      </c>
      <c r="C5482">
        <v>2937</v>
      </c>
      <c r="D5482">
        <f t="shared" si="97"/>
        <v>2937</v>
      </c>
      <c r="F5482">
        <v>6479</v>
      </c>
    </row>
    <row r="5483" spans="1:6" ht="15" customHeight="1" x14ac:dyDescent="0.25">
      <c r="A5483" s="1" t="s">
        <v>18311</v>
      </c>
      <c r="B5483" s="1" t="s">
        <v>18312</v>
      </c>
      <c r="C5483">
        <v>1073</v>
      </c>
      <c r="D5483">
        <f t="shared" si="97"/>
        <v>1073</v>
      </c>
      <c r="F5483">
        <v>1069</v>
      </c>
    </row>
    <row r="5484" spans="1:6" ht="15" customHeight="1" x14ac:dyDescent="0.25">
      <c r="A5484" s="1" t="s">
        <v>11638</v>
      </c>
      <c r="B5484" s="1" t="s">
        <v>11637</v>
      </c>
      <c r="C5484">
        <v>3775</v>
      </c>
      <c r="D5484">
        <f t="shared" si="97"/>
        <v>3775</v>
      </c>
      <c r="F5484">
        <v>1706</v>
      </c>
    </row>
    <row r="5485" spans="1:6" ht="15" customHeight="1" x14ac:dyDescent="0.25">
      <c r="A5485" s="1" t="s">
        <v>11636</v>
      </c>
      <c r="B5485" s="1" t="s">
        <v>11635</v>
      </c>
      <c r="C5485">
        <v>5313</v>
      </c>
      <c r="D5485">
        <f t="shared" si="97"/>
        <v>5313</v>
      </c>
      <c r="F5485">
        <v>2208</v>
      </c>
    </row>
    <row r="5486" spans="1:6" ht="15" customHeight="1" x14ac:dyDescent="0.25">
      <c r="A5486" s="1" t="s">
        <v>11634</v>
      </c>
      <c r="B5486" s="1" t="s">
        <v>11633</v>
      </c>
      <c r="C5486">
        <v>7776</v>
      </c>
      <c r="D5486">
        <f t="shared" si="97"/>
        <v>7776</v>
      </c>
      <c r="F5486">
        <v>2630</v>
      </c>
    </row>
    <row r="5487" spans="1:6" ht="15" customHeight="1" x14ac:dyDescent="0.25">
      <c r="A5487" s="1" t="s">
        <v>11632</v>
      </c>
      <c r="B5487" s="1" t="s">
        <v>11631</v>
      </c>
      <c r="C5487">
        <v>4701</v>
      </c>
      <c r="D5487">
        <f t="shared" si="97"/>
        <v>4701</v>
      </c>
      <c r="F5487">
        <v>3137</v>
      </c>
    </row>
    <row r="5488" spans="1:6" ht="15" customHeight="1" x14ac:dyDescent="0.25">
      <c r="A5488" s="1" t="s">
        <v>11630</v>
      </c>
      <c r="B5488" s="1" t="s">
        <v>18313</v>
      </c>
      <c r="C5488">
        <v>44</v>
      </c>
      <c r="D5488">
        <f t="shared" si="97"/>
        <v>44</v>
      </c>
      <c r="F5488">
        <v>3746</v>
      </c>
    </row>
    <row r="5489" spans="1:6" ht="15" customHeight="1" x14ac:dyDescent="0.25">
      <c r="A5489" s="1" t="s">
        <v>11629</v>
      </c>
      <c r="B5489" s="1" t="s">
        <v>11628</v>
      </c>
      <c r="C5489">
        <v>54</v>
      </c>
      <c r="D5489">
        <f t="shared" si="97"/>
        <v>54</v>
      </c>
      <c r="F5489">
        <v>3123</v>
      </c>
    </row>
    <row r="5490" spans="1:6" ht="15" customHeight="1" x14ac:dyDescent="0.25">
      <c r="A5490" s="1" t="s">
        <v>11627</v>
      </c>
      <c r="B5490" s="1" t="s">
        <v>11626</v>
      </c>
      <c r="C5490">
        <v>6759</v>
      </c>
      <c r="D5490">
        <f t="shared" si="97"/>
        <v>6759</v>
      </c>
      <c r="F5490">
        <v>6314</v>
      </c>
    </row>
    <row r="5491" spans="1:6" ht="15" customHeight="1" x14ac:dyDescent="0.25">
      <c r="A5491" s="1" t="s">
        <v>3077</v>
      </c>
      <c r="B5491" s="1" t="s">
        <v>11625</v>
      </c>
      <c r="C5491">
        <v>1434</v>
      </c>
      <c r="D5491">
        <f t="shared" si="97"/>
        <v>1434</v>
      </c>
      <c r="F5491">
        <v>470</v>
      </c>
    </row>
    <row r="5492" spans="1:6" ht="15" customHeight="1" x14ac:dyDescent="0.25">
      <c r="A5492" s="1" t="s">
        <v>3076</v>
      </c>
      <c r="B5492" s="1" t="s">
        <v>11624</v>
      </c>
      <c r="C5492">
        <v>877</v>
      </c>
      <c r="D5492">
        <f t="shared" si="97"/>
        <v>877</v>
      </c>
      <c r="F5492">
        <v>1358</v>
      </c>
    </row>
    <row r="5493" spans="1:6" ht="15" customHeight="1" x14ac:dyDescent="0.25">
      <c r="A5493" s="1" t="s">
        <v>3075</v>
      </c>
      <c r="B5493" s="1" t="s">
        <v>11623</v>
      </c>
      <c r="C5493">
        <v>2400</v>
      </c>
      <c r="D5493">
        <f t="shared" si="97"/>
        <v>2400</v>
      </c>
      <c r="F5493">
        <v>131</v>
      </c>
    </row>
    <row r="5494" spans="1:6" ht="15" customHeight="1" x14ac:dyDescent="0.25">
      <c r="A5494" s="1" t="s">
        <v>3074</v>
      </c>
      <c r="B5494" s="1" t="s">
        <v>11622</v>
      </c>
      <c r="C5494">
        <v>374</v>
      </c>
      <c r="D5494">
        <f t="shared" si="97"/>
        <v>374</v>
      </c>
      <c r="F5494">
        <v>460</v>
      </c>
    </row>
    <row r="5495" spans="1:6" ht="15" customHeight="1" x14ac:dyDescent="0.25">
      <c r="A5495" s="1" t="s">
        <v>3073</v>
      </c>
      <c r="B5495" s="1" t="s">
        <v>11621</v>
      </c>
      <c r="C5495">
        <v>391</v>
      </c>
      <c r="D5495">
        <f t="shared" si="97"/>
        <v>391</v>
      </c>
      <c r="F5495">
        <v>437</v>
      </c>
    </row>
    <row r="5496" spans="1:6" ht="15" customHeight="1" x14ac:dyDescent="0.25">
      <c r="A5496" s="1" t="s">
        <v>3072</v>
      </c>
      <c r="B5496" s="1" t="s">
        <v>11620</v>
      </c>
      <c r="C5496">
        <v>1394</v>
      </c>
      <c r="D5496">
        <f t="shared" si="97"/>
        <v>1394</v>
      </c>
      <c r="F5496">
        <v>1478</v>
      </c>
    </row>
    <row r="5497" spans="1:6" ht="15" customHeight="1" x14ac:dyDescent="0.25">
      <c r="A5497" s="1" t="s">
        <v>3071</v>
      </c>
      <c r="B5497" s="1" t="s">
        <v>11619</v>
      </c>
      <c r="C5497">
        <v>769</v>
      </c>
      <c r="D5497">
        <f t="shared" si="97"/>
        <v>769</v>
      </c>
      <c r="F5497">
        <v>2203</v>
      </c>
    </row>
    <row r="5498" spans="1:6" ht="15" customHeight="1" x14ac:dyDescent="0.25">
      <c r="A5498" s="1" t="s">
        <v>3070</v>
      </c>
      <c r="B5498" s="1" t="s">
        <v>11618</v>
      </c>
      <c r="C5498">
        <v>982</v>
      </c>
      <c r="D5498">
        <f t="shared" si="97"/>
        <v>982</v>
      </c>
      <c r="F5498">
        <v>3525</v>
      </c>
    </row>
    <row r="5499" spans="1:6" ht="15" customHeight="1" x14ac:dyDescent="0.25">
      <c r="A5499" s="1" t="s">
        <v>3069</v>
      </c>
      <c r="B5499" s="1" t="s">
        <v>11617</v>
      </c>
      <c r="C5499">
        <v>1301</v>
      </c>
      <c r="D5499">
        <f t="shared" si="97"/>
        <v>1301</v>
      </c>
      <c r="F5499">
        <v>2775</v>
      </c>
    </row>
    <row r="5500" spans="1:6" ht="15" customHeight="1" x14ac:dyDescent="0.25">
      <c r="A5500" s="1" t="s">
        <v>3068</v>
      </c>
      <c r="B5500" s="1" t="s">
        <v>11616</v>
      </c>
      <c r="C5500">
        <v>3074</v>
      </c>
      <c r="D5500">
        <f t="shared" si="97"/>
        <v>3074</v>
      </c>
      <c r="F5500">
        <v>89</v>
      </c>
    </row>
    <row r="5501" spans="1:6" ht="15" customHeight="1" x14ac:dyDescent="0.25">
      <c r="A5501" s="1" t="s">
        <v>3067</v>
      </c>
      <c r="B5501" s="1" t="s">
        <v>11615</v>
      </c>
      <c r="C5501">
        <v>549</v>
      </c>
      <c r="D5501">
        <f t="shared" si="97"/>
        <v>549</v>
      </c>
      <c r="F5501">
        <v>163</v>
      </c>
    </row>
    <row r="5502" spans="1:6" ht="15" customHeight="1" x14ac:dyDescent="0.25">
      <c r="A5502" s="1" t="s">
        <v>3066</v>
      </c>
      <c r="B5502" s="1" t="s">
        <v>11614</v>
      </c>
      <c r="C5502">
        <v>1879</v>
      </c>
      <c r="D5502">
        <f t="shared" si="97"/>
        <v>1879</v>
      </c>
      <c r="F5502">
        <v>163</v>
      </c>
    </row>
    <row r="5503" spans="1:6" ht="15" customHeight="1" x14ac:dyDescent="0.25">
      <c r="A5503" s="1" t="s">
        <v>3065</v>
      </c>
      <c r="B5503" s="1" t="s">
        <v>11613</v>
      </c>
      <c r="C5503">
        <v>1005</v>
      </c>
      <c r="D5503">
        <f t="shared" si="97"/>
        <v>1005</v>
      </c>
      <c r="F5503">
        <v>209</v>
      </c>
    </row>
    <row r="5504" spans="1:6" ht="15" customHeight="1" x14ac:dyDescent="0.25">
      <c r="A5504" s="1" t="s">
        <v>3064</v>
      </c>
      <c r="B5504" s="1" t="s">
        <v>11612</v>
      </c>
      <c r="C5504">
        <v>4062</v>
      </c>
      <c r="D5504">
        <f t="shared" si="97"/>
        <v>4062</v>
      </c>
      <c r="F5504">
        <v>296</v>
      </c>
    </row>
    <row r="5505" spans="1:6" ht="15" customHeight="1" x14ac:dyDescent="0.25">
      <c r="A5505" s="1" t="s">
        <v>3060</v>
      </c>
      <c r="B5505" s="1" t="s">
        <v>11611</v>
      </c>
      <c r="C5505">
        <v>477</v>
      </c>
      <c r="D5505">
        <f t="shared" si="97"/>
        <v>477</v>
      </c>
      <c r="F5505">
        <v>408</v>
      </c>
    </row>
    <row r="5506" spans="1:6" ht="15" customHeight="1" x14ac:dyDescent="0.25">
      <c r="A5506" s="1" t="s">
        <v>3059</v>
      </c>
      <c r="B5506" s="1" t="s">
        <v>11610</v>
      </c>
      <c r="C5506">
        <v>1636</v>
      </c>
      <c r="D5506">
        <f t="shared" si="97"/>
        <v>1636</v>
      </c>
      <c r="F5506">
        <v>518</v>
      </c>
    </row>
    <row r="5507" spans="1:6" ht="15" customHeight="1" x14ac:dyDescent="0.25">
      <c r="A5507" s="1" t="s">
        <v>3058</v>
      </c>
      <c r="B5507" s="1" t="s">
        <v>11609</v>
      </c>
      <c r="C5507">
        <v>533</v>
      </c>
      <c r="D5507">
        <f t="shared" si="97"/>
        <v>533</v>
      </c>
      <c r="F5507">
        <v>771</v>
      </c>
    </row>
    <row r="5508" spans="1:6" ht="15" customHeight="1" x14ac:dyDescent="0.25">
      <c r="A5508" s="1" t="s">
        <v>3057</v>
      </c>
      <c r="B5508" s="1" t="s">
        <v>11608</v>
      </c>
      <c r="C5508">
        <v>1554</v>
      </c>
      <c r="D5508">
        <f t="shared" si="97"/>
        <v>1554</v>
      </c>
      <c r="F5508">
        <v>1043</v>
      </c>
    </row>
    <row r="5509" spans="1:6" ht="15" customHeight="1" x14ac:dyDescent="0.25">
      <c r="A5509" s="1" t="s">
        <v>3056</v>
      </c>
      <c r="B5509" s="1" t="s">
        <v>11607</v>
      </c>
      <c r="C5509">
        <v>1478</v>
      </c>
      <c r="D5509">
        <f t="shared" si="97"/>
        <v>1478</v>
      </c>
      <c r="F5509">
        <v>1255</v>
      </c>
    </row>
    <row r="5510" spans="1:6" ht="15" customHeight="1" x14ac:dyDescent="0.25">
      <c r="A5510" s="1" t="s">
        <v>3055</v>
      </c>
      <c r="B5510" s="1" t="s">
        <v>11606</v>
      </c>
      <c r="C5510">
        <v>3718</v>
      </c>
      <c r="D5510">
        <f t="shared" si="97"/>
        <v>3718</v>
      </c>
      <c r="F5510">
        <v>1638</v>
      </c>
    </row>
    <row r="5511" spans="1:6" ht="15" customHeight="1" x14ac:dyDescent="0.25">
      <c r="A5511" s="1" t="s">
        <v>3037</v>
      </c>
      <c r="B5511" s="1" t="s">
        <v>11605</v>
      </c>
      <c r="C5511">
        <v>1485</v>
      </c>
      <c r="D5511">
        <f t="shared" ref="D5511:D5574" si="98">ROUND(C5511*(1-$B$3),0)</f>
        <v>1485</v>
      </c>
      <c r="F5511">
        <v>2054</v>
      </c>
    </row>
    <row r="5512" spans="1:6" ht="15" customHeight="1" x14ac:dyDescent="0.25">
      <c r="A5512" s="1" t="s">
        <v>3036</v>
      </c>
      <c r="B5512" s="1" t="s">
        <v>11604</v>
      </c>
      <c r="C5512">
        <v>6358</v>
      </c>
      <c r="D5512">
        <f t="shared" si="98"/>
        <v>6358</v>
      </c>
      <c r="F5512">
        <v>2655</v>
      </c>
    </row>
    <row r="5513" spans="1:6" ht="15" customHeight="1" x14ac:dyDescent="0.25">
      <c r="A5513" s="1" t="s">
        <v>3040</v>
      </c>
      <c r="B5513" s="1" t="s">
        <v>11603</v>
      </c>
      <c r="C5513">
        <v>1085</v>
      </c>
      <c r="D5513">
        <f t="shared" si="98"/>
        <v>1085</v>
      </c>
      <c r="F5513">
        <v>2784</v>
      </c>
    </row>
    <row r="5514" spans="1:6" ht="15" customHeight="1" x14ac:dyDescent="0.25">
      <c r="A5514" s="1" t="s">
        <v>3039</v>
      </c>
      <c r="B5514" s="1" t="s">
        <v>11602</v>
      </c>
      <c r="C5514">
        <v>4191</v>
      </c>
      <c r="D5514">
        <f t="shared" si="98"/>
        <v>4191</v>
      </c>
      <c r="F5514">
        <v>3562</v>
      </c>
    </row>
    <row r="5515" spans="1:6" ht="15" customHeight="1" x14ac:dyDescent="0.25">
      <c r="A5515" s="1" t="s">
        <v>3038</v>
      </c>
      <c r="B5515" s="1" t="s">
        <v>11601</v>
      </c>
      <c r="C5515">
        <v>1955</v>
      </c>
      <c r="D5515">
        <f t="shared" si="98"/>
        <v>1955</v>
      </c>
      <c r="F5515">
        <v>4421</v>
      </c>
    </row>
    <row r="5516" spans="1:6" ht="15" customHeight="1" x14ac:dyDescent="0.25">
      <c r="A5516" s="1" t="s">
        <v>3054</v>
      </c>
      <c r="B5516" s="1" t="s">
        <v>18314</v>
      </c>
      <c r="C5516">
        <v>1617</v>
      </c>
      <c r="D5516">
        <f t="shared" si="98"/>
        <v>1617</v>
      </c>
      <c r="F5516">
        <v>955</v>
      </c>
    </row>
    <row r="5517" spans="1:6" ht="15" customHeight="1" x14ac:dyDescent="0.25">
      <c r="A5517" s="1" t="s">
        <v>3053</v>
      </c>
      <c r="B5517" s="1" t="s">
        <v>18315</v>
      </c>
      <c r="C5517">
        <v>5655</v>
      </c>
      <c r="D5517">
        <f t="shared" si="98"/>
        <v>5655</v>
      </c>
      <c r="F5517">
        <v>1421</v>
      </c>
    </row>
    <row r="5518" spans="1:6" ht="15" customHeight="1" x14ac:dyDescent="0.25">
      <c r="A5518" s="1" t="s">
        <v>3042</v>
      </c>
      <c r="B5518" s="1" t="s">
        <v>18316</v>
      </c>
      <c r="C5518">
        <v>2219</v>
      </c>
      <c r="D5518">
        <f t="shared" si="98"/>
        <v>2219</v>
      </c>
      <c r="F5518">
        <v>1564</v>
      </c>
    </row>
    <row r="5519" spans="1:6" ht="15" customHeight="1" x14ac:dyDescent="0.25">
      <c r="A5519" s="1" t="s">
        <v>3041</v>
      </c>
      <c r="B5519" s="1" t="s">
        <v>18317</v>
      </c>
      <c r="C5519">
        <v>6159</v>
      </c>
      <c r="D5519">
        <f t="shared" si="98"/>
        <v>6159</v>
      </c>
      <c r="F5519">
        <v>1553</v>
      </c>
    </row>
    <row r="5520" spans="1:6" ht="15" customHeight="1" x14ac:dyDescent="0.25">
      <c r="A5520" s="1" t="s">
        <v>18318</v>
      </c>
      <c r="B5520" s="1" t="s">
        <v>18319</v>
      </c>
      <c r="C5520">
        <v>162</v>
      </c>
      <c r="D5520">
        <f t="shared" si="98"/>
        <v>162</v>
      </c>
      <c r="F5520">
        <v>1821</v>
      </c>
    </row>
    <row r="5521" spans="1:6" ht="15" customHeight="1" x14ac:dyDescent="0.25">
      <c r="A5521" s="1" t="s">
        <v>9413</v>
      </c>
      <c r="B5521" s="1" t="s">
        <v>9412</v>
      </c>
      <c r="C5521">
        <v>39</v>
      </c>
      <c r="D5521">
        <f t="shared" si="98"/>
        <v>39</v>
      </c>
      <c r="F5521">
        <v>2096</v>
      </c>
    </row>
    <row r="5522" spans="1:6" ht="15" customHeight="1" x14ac:dyDescent="0.25">
      <c r="A5522" s="1" t="s">
        <v>9411</v>
      </c>
      <c r="B5522" s="1" t="s">
        <v>9410</v>
      </c>
      <c r="C5522">
        <v>39</v>
      </c>
      <c r="D5522">
        <f t="shared" si="98"/>
        <v>39</v>
      </c>
      <c r="F5522">
        <v>2178</v>
      </c>
    </row>
    <row r="5523" spans="1:6" ht="15" customHeight="1" x14ac:dyDescent="0.25">
      <c r="A5523" s="1" t="s">
        <v>9409</v>
      </c>
      <c r="B5523" s="1" t="s">
        <v>9408</v>
      </c>
      <c r="C5523">
        <v>39</v>
      </c>
      <c r="D5523">
        <f t="shared" si="98"/>
        <v>39</v>
      </c>
      <c r="F5523">
        <v>2271</v>
      </c>
    </row>
    <row r="5524" spans="1:6" ht="15" customHeight="1" x14ac:dyDescent="0.25">
      <c r="A5524" s="1" t="s">
        <v>9407</v>
      </c>
      <c r="B5524" s="1" t="s">
        <v>9406</v>
      </c>
      <c r="C5524">
        <v>42</v>
      </c>
      <c r="D5524">
        <f t="shared" si="98"/>
        <v>42</v>
      </c>
      <c r="F5524">
        <v>2453</v>
      </c>
    </row>
    <row r="5525" spans="1:6" ht="15" customHeight="1" x14ac:dyDescent="0.25">
      <c r="A5525" s="1" t="s">
        <v>9405</v>
      </c>
      <c r="B5525" s="1" t="s">
        <v>9404</v>
      </c>
      <c r="C5525">
        <v>51</v>
      </c>
      <c r="D5525">
        <f t="shared" si="98"/>
        <v>51</v>
      </c>
      <c r="F5525">
        <v>1210</v>
      </c>
    </row>
    <row r="5526" spans="1:6" ht="15" customHeight="1" x14ac:dyDescent="0.25">
      <c r="A5526" s="1" t="s">
        <v>9403</v>
      </c>
      <c r="B5526" s="1" t="s">
        <v>9402</v>
      </c>
      <c r="C5526">
        <v>42</v>
      </c>
      <c r="D5526">
        <f t="shared" si="98"/>
        <v>42</v>
      </c>
      <c r="F5526">
        <v>1409</v>
      </c>
    </row>
    <row r="5527" spans="1:6" ht="15" customHeight="1" x14ac:dyDescent="0.25">
      <c r="A5527" s="1" t="s">
        <v>18320</v>
      </c>
      <c r="B5527" s="1" t="s">
        <v>18321</v>
      </c>
      <c r="C5527">
        <v>42</v>
      </c>
      <c r="D5527">
        <f t="shared" si="98"/>
        <v>42</v>
      </c>
      <c r="F5527">
        <v>1636</v>
      </c>
    </row>
    <row r="5528" spans="1:6" ht="15" customHeight="1" x14ac:dyDescent="0.25">
      <c r="A5528" s="1" t="s">
        <v>18322</v>
      </c>
      <c r="B5528" s="1" t="s">
        <v>18323</v>
      </c>
      <c r="C5528">
        <v>42</v>
      </c>
      <c r="D5528">
        <f t="shared" si="98"/>
        <v>42</v>
      </c>
      <c r="F5528">
        <v>2028</v>
      </c>
    </row>
    <row r="5529" spans="1:6" ht="15" customHeight="1" x14ac:dyDescent="0.25">
      <c r="A5529" s="1" t="s">
        <v>18324</v>
      </c>
      <c r="B5529" s="1" t="s">
        <v>18325</v>
      </c>
      <c r="C5529">
        <v>51</v>
      </c>
      <c r="D5529">
        <f t="shared" si="98"/>
        <v>51</v>
      </c>
      <c r="F5529">
        <v>2094</v>
      </c>
    </row>
    <row r="5530" spans="1:6" ht="15" customHeight="1" x14ac:dyDescent="0.25">
      <c r="A5530" s="1" t="s">
        <v>18326</v>
      </c>
      <c r="B5530" s="1" t="s">
        <v>18327</v>
      </c>
      <c r="C5530">
        <v>65</v>
      </c>
      <c r="D5530">
        <f t="shared" si="98"/>
        <v>65</v>
      </c>
      <c r="F5530">
        <v>2615</v>
      </c>
    </row>
    <row r="5531" spans="1:6" ht="15" customHeight="1" x14ac:dyDescent="0.25">
      <c r="A5531" s="1" t="s">
        <v>18328</v>
      </c>
      <c r="B5531" s="1" t="s">
        <v>18329</v>
      </c>
      <c r="C5531">
        <v>88</v>
      </c>
      <c r="D5531">
        <f t="shared" si="98"/>
        <v>88</v>
      </c>
      <c r="F5531">
        <v>3213</v>
      </c>
    </row>
    <row r="5532" spans="1:6" ht="15" customHeight="1" x14ac:dyDescent="0.25">
      <c r="A5532" s="1" t="s">
        <v>18330</v>
      </c>
      <c r="B5532" s="1" t="s">
        <v>18331</v>
      </c>
      <c r="C5532">
        <v>452</v>
      </c>
      <c r="D5532">
        <f t="shared" si="98"/>
        <v>452</v>
      </c>
      <c r="F5532">
        <v>1380</v>
      </c>
    </row>
    <row r="5533" spans="1:6" ht="15" customHeight="1" x14ac:dyDescent="0.25">
      <c r="A5533" s="1" t="s">
        <v>3030</v>
      </c>
      <c r="B5533" s="1" t="s">
        <v>18332</v>
      </c>
      <c r="C5533">
        <v>36</v>
      </c>
      <c r="D5533">
        <f t="shared" si="98"/>
        <v>36</v>
      </c>
      <c r="F5533">
        <v>1636</v>
      </c>
    </row>
    <row r="5534" spans="1:6" ht="15" customHeight="1" x14ac:dyDescent="0.25">
      <c r="A5534" s="1" t="s">
        <v>3029</v>
      </c>
      <c r="B5534" s="1" t="s">
        <v>11600</v>
      </c>
      <c r="C5534">
        <v>36</v>
      </c>
      <c r="D5534">
        <f t="shared" si="98"/>
        <v>36</v>
      </c>
      <c r="F5534">
        <v>1970</v>
      </c>
    </row>
    <row r="5535" spans="1:6" ht="15" customHeight="1" x14ac:dyDescent="0.25">
      <c r="A5535" s="1" t="s">
        <v>18333</v>
      </c>
      <c r="B5535" s="1" t="s">
        <v>18334</v>
      </c>
      <c r="C5535">
        <v>235</v>
      </c>
      <c r="D5535">
        <f t="shared" si="98"/>
        <v>235</v>
      </c>
      <c r="F5535">
        <v>2094</v>
      </c>
    </row>
    <row r="5536" spans="1:6" ht="15" customHeight="1" x14ac:dyDescent="0.25">
      <c r="A5536" s="1" t="s">
        <v>18335</v>
      </c>
      <c r="B5536" s="1" t="s">
        <v>18336</v>
      </c>
      <c r="C5536">
        <v>235</v>
      </c>
      <c r="D5536">
        <f t="shared" si="98"/>
        <v>235</v>
      </c>
      <c r="F5536">
        <v>2623</v>
      </c>
    </row>
    <row r="5537" spans="1:6" ht="15" customHeight="1" x14ac:dyDescent="0.25">
      <c r="A5537" s="1" t="s">
        <v>18337</v>
      </c>
      <c r="B5537" s="1" t="s">
        <v>18338</v>
      </c>
      <c r="C5537">
        <v>3374</v>
      </c>
      <c r="D5537">
        <f t="shared" si="98"/>
        <v>3374</v>
      </c>
      <c r="F5537">
        <v>3213</v>
      </c>
    </row>
    <row r="5538" spans="1:6" ht="15" customHeight="1" x14ac:dyDescent="0.25">
      <c r="A5538" s="1" t="s">
        <v>18339</v>
      </c>
      <c r="B5538" s="1" t="s">
        <v>18340</v>
      </c>
      <c r="C5538">
        <v>5478</v>
      </c>
      <c r="D5538">
        <f t="shared" si="98"/>
        <v>5478</v>
      </c>
      <c r="F5538">
        <v>1694</v>
      </c>
    </row>
    <row r="5539" spans="1:6" ht="15" customHeight="1" x14ac:dyDescent="0.25">
      <c r="A5539" s="1" t="s">
        <v>18341</v>
      </c>
      <c r="B5539" s="1" t="s">
        <v>18342</v>
      </c>
      <c r="C5539">
        <v>5814</v>
      </c>
      <c r="D5539">
        <f t="shared" si="98"/>
        <v>5814</v>
      </c>
      <c r="F5539">
        <v>1702</v>
      </c>
    </row>
    <row r="5540" spans="1:6" ht="15" customHeight="1" x14ac:dyDescent="0.25">
      <c r="A5540" s="1" t="s">
        <v>3052</v>
      </c>
      <c r="B5540" s="1" t="s">
        <v>18343</v>
      </c>
      <c r="C5540">
        <v>629</v>
      </c>
      <c r="D5540">
        <f t="shared" si="98"/>
        <v>629</v>
      </c>
      <c r="F5540">
        <v>2218</v>
      </c>
    </row>
    <row r="5541" spans="1:6" ht="15" customHeight="1" x14ac:dyDescent="0.25">
      <c r="A5541" s="1" t="s">
        <v>3050</v>
      </c>
      <c r="B5541" s="1" t="s">
        <v>18344</v>
      </c>
      <c r="C5541">
        <v>1316</v>
      </c>
      <c r="D5541">
        <f t="shared" si="98"/>
        <v>1316</v>
      </c>
      <c r="F5541">
        <v>2776</v>
      </c>
    </row>
    <row r="5542" spans="1:6" ht="15" customHeight="1" x14ac:dyDescent="0.25">
      <c r="A5542" s="1" t="s">
        <v>3049</v>
      </c>
      <c r="B5542" s="1" t="s">
        <v>11599</v>
      </c>
      <c r="C5542">
        <v>5046</v>
      </c>
      <c r="D5542">
        <f t="shared" si="98"/>
        <v>5046</v>
      </c>
      <c r="F5542">
        <v>3502</v>
      </c>
    </row>
    <row r="5543" spans="1:6" ht="15" customHeight="1" x14ac:dyDescent="0.25">
      <c r="A5543" s="1" t="s">
        <v>3048</v>
      </c>
      <c r="B5543" s="1" t="s">
        <v>18345</v>
      </c>
      <c r="C5543">
        <v>668</v>
      </c>
      <c r="D5543">
        <f t="shared" si="98"/>
        <v>668</v>
      </c>
      <c r="F5543">
        <v>5766</v>
      </c>
    </row>
    <row r="5544" spans="1:6" ht="15" customHeight="1" x14ac:dyDescent="0.25">
      <c r="A5544" s="1" t="s">
        <v>3047</v>
      </c>
      <c r="B5544" s="1" t="s">
        <v>11598</v>
      </c>
      <c r="C5544">
        <v>2625</v>
      </c>
      <c r="D5544">
        <f t="shared" si="98"/>
        <v>2625</v>
      </c>
      <c r="F5544">
        <v>7215</v>
      </c>
    </row>
    <row r="5545" spans="1:6" ht="15" customHeight="1" x14ac:dyDescent="0.25">
      <c r="A5545" s="1" t="s">
        <v>3046</v>
      </c>
      <c r="B5545" s="1" t="s">
        <v>18346</v>
      </c>
      <c r="C5545">
        <v>1512</v>
      </c>
      <c r="D5545">
        <f t="shared" si="98"/>
        <v>1512</v>
      </c>
      <c r="F5545">
        <v>9320</v>
      </c>
    </row>
    <row r="5546" spans="1:6" ht="15" customHeight="1" x14ac:dyDescent="0.25">
      <c r="A5546" s="1" t="s">
        <v>3045</v>
      </c>
      <c r="B5546" s="1" t="s">
        <v>18347</v>
      </c>
      <c r="C5546">
        <v>2121</v>
      </c>
      <c r="D5546">
        <f t="shared" si="98"/>
        <v>2121</v>
      </c>
      <c r="F5546">
        <v>13132</v>
      </c>
    </row>
    <row r="5547" spans="1:6" ht="15" customHeight="1" x14ac:dyDescent="0.25">
      <c r="A5547" s="1" t="s">
        <v>3044</v>
      </c>
      <c r="B5547" s="1" t="s">
        <v>11597</v>
      </c>
      <c r="C5547">
        <v>5655</v>
      </c>
      <c r="D5547">
        <f t="shared" si="98"/>
        <v>5655</v>
      </c>
      <c r="F5547">
        <v>16695</v>
      </c>
    </row>
    <row r="5548" spans="1:6" ht="15" customHeight="1" x14ac:dyDescent="0.25">
      <c r="A5548" s="1" t="s">
        <v>3034</v>
      </c>
      <c r="B5548" s="1" t="s">
        <v>18348</v>
      </c>
      <c r="C5548">
        <v>312</v>
      </c>
      <c r="D5548">
        <f t="shared" si="98"/>
        <v>312</v>
      </c>
      <c r="F5548">
        <v>21190</v>
      </c>
    </row>
    <row r="5549" spans="1:6" ht="15" customHeight="1" x14ac:dyDescent="0.25">
      <c r="A5549" s="1" t="s">
        <v>3033</v>
      </c>
      <c r="B5549" s="1" t="s">
        <v>18349</v>
      </c>
      <c r="C5549">
        <v>253</v>
      </c>
      <c r="D5549">
        <f t="shared" si="98"/>
        <v>253</v>
      </c>
      <c r="F5549">
        <v>7215</v>
      </c>
    </row>
    <row r="5550" spans="1:6" ht="15" customHeight="1" x14ac:dyDescent="0.25">
      <c r="A5550" s="1" t="s">
        <v>3032</v>
      </c>
      <c r="B5550" s="1" t="s">
        <v>18350</v>
      </c>
      <c r="C5550">
        <v>425</v>
      </c>
      <c r="D5550">
        <f t="shared" si="98"/>
        <v>425</v>
      </c>
      <c r="F5550">
        <v>10523</v>
      </c>
    </row>
    <row r="5551" spans="1:6" ht="15" customHeight="1" x14ac:dyDescent="0.25">
      <c r="A5551" s="1" t="s">
        <v>3031</v>
      </c>
      <c r="B5551" s="1" t="s">
        <v>11596</v>
      </c>
      <c r="C5551">
        <v>105</v>
      </c>
      <c r="D5551">
        <f t="shared" si="98"/>
        <v>105</v>
      </c>
      <c r="F5551">
        <v>14551</v>
      </c>
    </row>
    <row r="5552" spans="1:6" ht="15" customHeight="1" x14ac:dyDescent="0.25">
      <c r="A5552" s="1" t="s">
        <v>2750</v>
      </c>
      <c r="B5552" s="1" t="s">
        <v>18351</v>
      </c>
      <c r="C5552">
        <v>861</v>
      </c>
      <c r="D5552">
        <f t="shared" si="98"/>
        <v>861</v>
      </c>
      <c r="F5552">
        <v>17592</v>
      </c>
    </row>
    <row r="5553" spans="1:6" ht="15" customHeight="1" x14ac:dyDescent="0.25">
      <c r="A5553" s="1" t="s">
        <v>2749</v>
      </c>
      <c r="B5553" s="1" t="s">
        <v>18352</v>
      </c>
      <c r="C5553">
        <v>575</v>
      </c>
      <c r="D5553">
        <f t="shared" si="98"/>
        <v>575</v>
      </c>
      <c r="F5553">
        <v>22488</v>
      </c>
    </row>
    <row r="5554" spans="1:6" ht="15" customHeight="1" x14ac:dyDescent="0.25">
      <c r="A5554" s="1" t="s">
        <v>2748</v>
      </c>
      <c r="B5554" s="1" t="s">
        <v>18353</v>
      </c>
      <c r="C5554">
        <v>1023</v>
      </c>
      <c r="D5554">
        <f t="shared" si="98"/>
        <v>1023</v>
      </c>
      <c r="F5554">
        <v>26320</v>
      </c>
    </row>
    <row r="5555" spans="1:6" ht="15" customHeight="1" x14ac:dyDescent="0.25">
      <c r="A5555" s="1" t="s">
        <v>2747</v>
      </c>
      <c r="B5555" s="1" t="s">
        <v>18354</v>
      </c>
      <c r="C5555">
        <v>853</v>
      </c>
      <c r="D5555">
        <f t="shared" si="98"/>
        <v>853</v>
      </c>
      <c r="F5555">
        <v>13</v>
      </c>
    </row>
    <row r="5556" spans="1:6" ht="15" customHeight="1" x14ac:dyDescent="0.25">
      <c r="A5556" s="1" t="s">
        <v>2746</v>
      </c>
      <c r="B5556" s="1" t="s">
        <v>18355</v>
      </c>
      <c r="C5556">
        <v>1361</v>
      </c>
      <c r="D5556">
        <f t="shared" si="98"/>
        <v>1361</v>
      </c>
      <c r="F5556">
        <v>3185</v>
      </c>
    </row>
    <row r="5557" spans="1:6" ht="15" customHeight="1" x14ac:dyDescent="0.25">
      <c r="A5557" s="1" t="s">
        <v>2745</v>
      </c>
      <c r="B5557" s="1" t="s">
        <v>18356</v>
      </c>
      <c r="C5557">
        <v>1503</v>
      </c>
      <c r="D5557">
        <f t="shared" si="98"/>
        <v>1503</v>
      </c>
      <c r="F5557">
        <v>483</v>
      </c>
    </row>
    <row r="5558" spans="1:6" ht="15" customHeight="1" x14ac:dyDescent="0.25">
      <c r="A5558" s="1" t="s">
        <v>11595</v>
      </c>
      <c r="B5558" s="1" t="s">
        <v>11594</v>
      </c>
      <c r="C5558">
        <v>453</v>
      </c>
      <c r="D5558">
        <f t="shared" si="98"/>
        <v>453</v>
      </c>
      <c r="F5558">
        <v>914</v>
      </c>
    </row>
    <row r="5559" spans="1:6" ht="15" customHeight="1" x14ac:dyDescent="0.25">
      <c r="A5559" s="1" t="s">
        <v>11593</v>
      </c>
      <c r="B5559" s="1" t="s">
        <v>11592</v>
      </c>
      <c r="C5559">
        <v>642</v>
      </c>
      <c r="D5559">
        <f t="shared" si="98"/>
        <v>642</v>
      </c>
      <c r="F5559">
        <v>908</v>
      </c>
    </row>
    <row r="5560" spans="1:6" ht="15" customHeight="1" x14ac:dyDescent="0.25">
      <c r="A5560" s="1" t="s">
        <v>11591</v>
      </c>
      <c r="B5560" s="1" t="s">
        <v>11590</v>
      </c>
      <c r="C5560">
        <v>823</v>
      </c>
      <c r="D5560">
        <f t="shared" si="98"/>
        <v>823</v>
      </c>
      <c r="F5560">
        <v>1208</v>
      </c>
    </row>
    <row r="5561" spans="1:6" ht="15" customHeight="1" x14ac:dyDescent="0.25">
      <c r="A5561" s="1" t="s">
        <v>11589</v>
      </c>
      <c r="B5561" s="1" t="s">
        <v>11588</v>
      </c>
      <c r="C5561">
        <v>601</v>
      </c>
      <c r="D5561">
        <f t="shared" si="98"/>
        <v>601</v>
      </c>
      <c r="F5561">
        <v>1440</v>
      </c>
    </row>
    <row r="5562" spans="1:6" ht="15" customHeight="1" x14ac:dyDescent="0.25">
      <c r="A5562" s="1" t="s">
        <v>11587</v>
      </c>
      <c r="B5562" s="1" t="s">
        <v>11586</v>
      </c>
      <c r="C5562">
        <v>801</v>
      </c>
      <c r="D5562">
        <f t="shared" si="98"/>
        <v>801</v>
      </c>
      <c r="F5562">
        <v>140</v>
      </c>
    </row>
    <row r="5563" spans="1:6" ht="15" customHeight="1" x14ac:dyDescent="0.25">
      <c r="A5563" s="1" t="s">
        <v>11585</v>
      </c>
      <c r="B5563" s="1" t="s">
        <v>11584</v>
      </c>
      <c r="C5563">
        <v>970</v>
      </c>
      <c r="D5563">
        <f t="shared" si="98"/>
        <v>970</v>
      </c>
      <c r="F5563">
        <v>155</v>
      </c>
    </row>
    <row r="5564" spans="1:6" ht="15" customHeight="1" x14ac:dyDescent="0.25">
      <c r="A5564" s="1" t="s">
        <v>11583</v>
      </c>
      <c r="B5564" s="1" t="s">
        <v>11582</v>
      </c>
      <c r="C5564">
        <v>1335</v>
      </c>
      <c r="D5564">
        <f t="shared" si="98"/>
        <v>1335</v>
      </c>
      <c r="F5564">
        <v>225</v>
      </c>
    </row>
    <row r="5565" spans="1:6" ht="15" customHeight="1" x14ac:dyDescent="0.25">
      <c r="A5565" s="1" t="s">
        <v>11581</v>
      </c>
      <c r="B5565" s="1" t="s">
        <v>11580</v>
      </c>
      <c r="C5565">
        <v>1415</v>
      </c>
      <c r="D5565">
        <f t="shared" si="98"/>
        <v>1415</v>
      </c>
      <c r="F5565">
        <v>645</v>
      </c>
    </row>
    <row r="5566" spans="1:6" ht="15" customHeight="1" x14ac:dyDescent="0.25">
      <c r="A5566" s="1" t="s">
        <v>11579</v>
      </c>
      <c r="B5566" s="1" t="s">
        <v>11578</v>
      </c>
      <c r="C5566">
        <v>1453</v>
      </c>
      <c r="D5566">
        <f t="shared" si="98"/>
        <v>1453</v>
      </c>
      <c r="F5566">
        <v>645</v>
      </c>
    </row>
    <row r="5567" spans="1:6" ht="15" customHeight="1" x14ac:dyDescent="0.25">
      <c r="A5567" s="1" t="s">
        <v>11577</v>
      </c>
      <c r="B5567" s="1" t="s">
        <v>11576</v>
      </c>
      <c r="C5567">
        <v>817</v>
      </c>
      <c r="D5567">
        <f t="shared" si="98"/>
        <v>817</v>
      </c>
      <c r="F5567">
        <v>645</v>
      </c>
    </row>
    <row r="5568" spans="1:6" ht="15" customHeight="1" x14ac:dyDescent="0.25">
      <c r="A5568" s="1" t="s">
        <v>11575</v>
      </c>
      <c r="B5568" s="1" t="s">
        <v>11574</v>
      </c>
      <c r="C5568">
        <v>998</v>
      </c>
      <c r="D5568">
        <f t="shared" si="98"/>
        <v>998</v>
      </c>
      <c r="F5568">
        <v>645</v>
      </c>
    </row>
    <row r="5569" spans="1:6" ht="15" customHeight="1" x14ac:dyDescent="0.25">
      <c r="A5569" s="1" t="s">
        <v>11573</v>
      </c>
      <c r="B5569" s="1" t="s">
        <v>11572</v>
      </c>
      <c r="C5569">
        <v>1240</v>
      </c>
      <c r="D5569">
        <f t="shared" si="98"/>
        <v>1240</v>
      </c>
      <c r="F5569">
        <v>6465</v>
      </c>
    </row>
    <row r="5570" spans="1:6" ht="15" customHeight="1" x14ac:dyDescent="0.25">
      <c r="A5570" s="1" t="s">
        <v>11571</v>
      </c>
      <c r="B5570" s="1" t="s">
        <v>11570</v>
      </c>
      <c r="C5570">
        <v>1667</v>
      </c>
      <c r="D5570">
        <f t="shared" si="98"/>
        <v>1667</v>
      </c>
      <c r="F5570">
        <v>1610</v>
      </c>
    </row>
    <row r="5571" spans="1:6" ht="15" customHeight="1" x14ac:dyDescent="0.25">
      <c r="A5571" s="1" t="s">
        <v>11569</v>
      </c>
      <c r="B5571" s="1" t="s">
        <v>11568</v>
      </c>
      <c r="C5571">
        <v>2120</v>
      </c>
      <c r="D5571">
        <f t="shared" si="98"/>
        <v>2120</v>
      </c>
      <c r="F5571">
        <v>2130</v>
      </c>
    </row>
    <row r="5572" spans="1:6" ht="15" customHeight="1" x14ac:dyDescent="0.25">
      <c r="A5572" s="1" t="s">
        <v>11567</v>
      </c>
      <c r="B5572" s="1" t="s">
        <v>11566</v>
      </c>
      <c r="C5572">
        <v>964</v>
      </c>
      <c r="D5572">
        <f t="shared" si="98"/>
        <v>964</v>
      </c>
      <c r="F5572">
        <v>2960</v>
      </c>
    </row>
    <row r="5573" spans="1:6" ht="15" customHeight="1" x14ac:dyDescent="0.25">
      <c r="A5573" s="1" t="s">
        <v>11565</v>
      </c>
      <c r="B5573" s="1" t="s">
        <v>11564</v>
      </c>
      <c r="C5573">
        <v>1328</v>
      </c>
      <c r="D5573">
        <f t="shared" si="98"/>
        <v>1328</v>
      </c>
      <c r="F5573">
        <v>7105</v>
      </c>
    </row>
    <row r="5574" spans="1:6" ht="15" customHeight="1" x14ac:dyDescent="0.25">
      <c r="A5574" s="1" t="s">
        <v>11563</v>
      </c>
      <c r="B5574" s="1" t="s">
        <v>11562</v>
      </c>
      <c r="C5574">
        <v>1498</v>
      </c>
      <c r="D5574">
        <f t="shared" si="98"/>
        <v>1498</v>
      </c>
      <c r="F5574">
        <v>1875</v>
      </c>
    </row>
    <row r="5575" spans="1:6" ht="15" customHeight="1" x14ac:dyDescent="0.25">
      <c r="A5575" s="1" t="s">
        <v>11561</v>
      </c>
      <c r="B5575" s="1" t="s">
        <v>11560</v>
      </c>
      <c r="C5575">
        <v>2200</v>
      </c>
      <c r="D5575">
        <f t="shared" ref="D5575:D5638" si="99">ROUND(C5575*(1-$B$3),0)</f>
        <v>2200</v>
      </c>
      <c r="F5575">
        <v>1875</v>
      </c>
    </row>
    <row r="5576" spans="1:6" ht="15" customHeight="1" x14ac:dyDescent="0.25">
      <c r="A5576" s="1" t="s">
        <v>11559</v>
      </c>
      <c r="B5576" s="1" t="s">
        <v>11558</v>
      </c>
      <c r="C5576">
        <v>1533</v>
      </c>
      <c r="D5576">
        <f t="shared" si="99"/>
        <v>1533</v>
      </c>
      <c r="F5576">
        <v>1875</v>
      </c>
    </row>
    <row r="5577" spans="1:6" ht="15" customHeight="1" x14ac:dyDescent="0.25">
      <c r="A5577" s="1" t="s">
        <v>11557</v>
      </c>
      <c r="B5577" s="1" t="s">
        <v>11556</v>
      </c>
      <c r="C5577">
        <v>2012</v>
      </c>
      <c r="D5577">
        <f t="shared" si="99"/>
        <v>2012</v>
      </c>
      <c r="F5577">
        <v>1875</v>
      </c>
    </row>
    <row r="5578" spans="1:6" ht="15" customHeight="1" x14ac:dyDescent="0.25">
      <c r="A5578" s="1" t="s">
        <v>11555</v>
      </c>
      <c r="B5578" s="1" t="s">
        <v>11554</v>
      </c>
      <c r="C5578">
        <v>2604</v>
      </c>
      <c r="D5578">
        <f t="shared" si="99"/>
        <v>2604</v>
      </c>
      <c r="F5578">
        <v>3000</v>
      </c>
    </row>
    <row r="5579" spans="1:6" ht="15" customHeight="1" x14ac:dyDescent="0.25">
      <c r="A5579" s="1" t="s">
        <v>11553</v>
      </c>
      <c r="B5579" s="1" t="s">
        <v>11552</v>
      </c>
      <c r="C5579">
        <v>3535</v>
      </c>
      <c r="D5579">
        <f t="shared" si="99"/>
        <v>3535</v>
      </c>
      <c r="F5579">
        <v>3000</v>
      </c>
    </row>
    <row r="5580" spans="1:6" ht="15" customHeight="1" x14ac:dyDescent="0.25">
      <c r="A5580" s="1" t="s">
        <v>18357</v>
      </c>
      <c r="B5580" s="1" t="s">
        <v>18358</v>
      </c>
      <c r="C5580">
        <v>74</v>
      </c>
      <c r="D5580">
        <f t="shared" si="99"/>
        <v>74</v>
      </c>
      <c r="F5580">
        <v>3000</v>
      </c>
    </row>
    <row r="5581" spans="1:6" ht="15" customHeight="1" x14ac:dyDescent="0.25">
      <c r="A5581" s="1" t="s">
        <v>18359</v>
      </c>
      <c r="B5581" s="1" t="s">
        <v>18360</v>
      </c>
      <c r="C5581">
        <v>81</v>
      </c>
      <c r="D5581">
        <f t="shared" si="99"/>
        <v>81</v>
      </c>
      <c r="F5581">
        <v>3000</v>
      </c>
    </row>
    <row r="5582" spans="1:6" ht="15" customHeight="1" x14ac:dyDescent="0.25">
      <c r="A5582" s="1" t="s">
        <v>18361</v>
      </c>
      <c r="B5582" s="1" t="s">
        <v>18362</v>
      </c>
      <c r="C5582">
        <v>72</v>
      </c>
      <c r="D5582">
        <f t="shared" si="99"/>
        <v>72</v>
      </c>
      <c r="F5582">
        <v>601</v>
      </c>
    </row>
    <row r="5583" spans="1:6" ht="15" customHeight="1" x14ac:dyDescent="0.25">
      <c r="A5583" s="1" t="s">
        <v>18363</v>
      </c>
      <c r="B5583" s="1" t="s">
        <v>18364</v>
      </c>
      <c r="C5583">
        <v>101</v>
      </c>
      <c r="D5583">
        <f t="shared" si="99"/>
        <v>101</v>
      </c>
      <c r="F5583">
        <v>7098</v>
      </c>
    </row>
    <row r="5584" spans="1:6" ht="15" customHeight="1" x14ac:dyDescent="0.25">
      <c r="A5584" s="1" t="s">
        <v>18365</v>
      </c>
      <c r="B5584" s="1" t="s">
        <v>18366</v>
      </c>
      <c r="C5584">
        <v>132</v>
      </c>
      <c r="D5584">
        <f t="shared" si="99"/>
        <v>132</v>
      </c>
      <c r="F5584">
        <v>7098</v>
      </c>
    </row>
    <row r="5585" spans="1:6" ht="15" customHeight="1" x14ac:dyDescent="0.25">
      <c r="A5585" s="1" t="s">
        <v>18367</v>
      </c>
      <c r="B5585" s="1" t="s">
        <v>18368</v>
      </c>
      <c r="C5585">
        <v>207</v>
      </c>
      <c r="D5585">
        <f t="shared" si="99"/>
        <v>207</v>
      </c>
      <c r="F5585">
        <v>7098</v>
      </c>
    </row>
    <row r="5586" spans="1:6" ht="15" customHeight="1" x14ac:dyDescent="0.25">
      <c r="A5586" s="1" t="s">
        <v>18369</v>
      </c>
      <c r="B5586" s="1" t="s">
        <v>18370</v>
      </c>
      <c r="C5586">
        <v>341</v>
      </c>
      <c r="D5586">
        <f t="shared" si="99"/>
        <v>341</v>
      </c>
      <c r="F5586">
        <v>415</v>
      </c>
    </row>
    <row r="5587" spans="1:6" ht="15" customHeight="1" x14ac:dyDescent="0.25">
      <c r="A5587" s="1" t="s">
        <v>18371</v>
      </c>
      <c r="B5587" s="1" t="s">
        <v>18372</v>
      </c>
      <c r="C5587">
        <v>461</v>
      </c>
      <c r="D5587">
        <f t="shared" si="99"/>
        <v>461</v>
      </c>
      <c r="F5587">
        <v>36</v>
      </c>
    </row>
    <row r="5588" spans="1:6" ht="15" customHeight="1" x14ac:dyDescent="0.25">
      <c r="A5588" s="1" t="s">
        <v>18373</v>
      </c>
      <c r="B5588" s="1" t="s">
        <v>18374</v>
      </c>
      <c r="C5588">
        <v>16</v>
      </c>
      <c r="D5588">
        <f t="shared" si="99"/>
        <v>16</v>
      </c>
      <c r="F5588">
        <v>547</v>
      </c>
    </row>
    <row r="5589" spans="1:6" ht="15" customHeight="1" x14ac:dyDescent="0.25">
      <c r="A5589" s="1" t="s">
        <v>18375</v>
      </c>
      <c r="B5589" s="1" t="s">
        <v>18376</v>
      </c>
      <c r="C5589">
        <v>23</v>
      </c>
      <c r="D5589">
        <f t="shared" si="99"/>
        <v>23</v>
      </c>
      <c r="F5589">
        <v>183</v>
      </c>
    </row>
    <row r="5590" spans="1:6" ht="15" customHeight="1" x14ac:dyDescent="0.25">
      <c r="A5590" s="1" t="s">
        <v>18377</v>
      </c>
      <c r="B5590" s="1" t="s">
        <v>18378</v>
      </c>
      <c r="C5590">
        <v>19</v>
      </c>
      <c r="D5590">
        <f t="shared" si="99"/>
        <v>19</v>
      </c>
      <c r="F5590">
        <v>537</v>
      </c>
    </row>
    <row r="5591" spans="1:6" ht="15" customHeight="1" x14ac:dyDescent="0.25">
      <c r="A5591" s="1" t="s">
        <v>18379</v>
      </c>
      <c r="B5591" s="1" t="s">
        <v>18380</v>
      </c>
      <c r="C5591">
        <v>24</v>
      </c>
      <c r="D5591">
        <f t="shared" si="99"/>
        <v>24</v>
      </c>
      <c r="F5591">
        <v>1079</v>
      </c>
    </row>
    <row r="5592" spans="1:6" ht="15" customHeight="1" x14ac:dyDescent="0.25">
      <c r="A5592" s="1" t="s">
        <v>18381</v>
      </c>
      <c r="B5592" s="1" t="s">
        <v>18382</v>
      </c>
      <c r="C5592">
        <v>28</v>
      </c>
      <c r="D5592">
        <f t="shared" si="99"/>
        <v>28</v>
      </c>
      <c r="F5592">
        <v>537</v>
      </c>
    </row>
    <row r="5593" spans="1:6" ht="15" customHeight="1" x14ac:dyDescent="0.25">
      <c r="A5593" s="1" t="s">
        <v>18383</v>
      </c>
      <c r="B5593" s="1" t="s">
        <v>18384</v>
      </c>
      <c r="C5593">
        <v>34</v>
      </c>
      <c r="D5593">
        <f t="shared" si="99"/>
        <v>34</v>
      </c>
      <c r="F5593">
        <v>1079</v>
      </c>
    </row>
    <row r="5594" spans="1:6" ht="15" customHeight="1" x14ac:dyDescent="0.25">
      <c r="A5594" s="1" t="s">
        <v>18385</v>
      </c>
      <c r="B5594" s="1" t="s">
        <v>18386</v>
      </c>
      <c r="C5594">
        <v>62</v>
      </c>
      <c r="D5594">
        <f t="shared" si="99"/>
        <v>62</v>
      </c>
      <c r="F5594">
        <v>2411</v>
      </c>
    </row>
    <row r="5595" spans="1:6" ht="15" customHeight="1" x14ac:dyDescent="0.25">
      <c r="A5595" s="1" t="s">
        <v>18387</v>
      </c>
      <c r="B5595" s="1" t="s">
        <v>18388</v>
      </c>
      <c r="C5595">
        <v>84</v>
      </c>
      <c r="D5595">
        <f t="shared" si="99"/>
        <v>84</v>
      </c>
      <c r="F5595">
        <v>2393</v>
      </c>
    </row>
    <row r="5596" spans="1:6" ht="15" customHeight="1" x14ac:dyDescent="0.25">
      <c r="A5596" s="1" t="s">
        <v>18389</v>
      </c>
      <c r="B5596" s="1" t="s">
        <v>18390</v>
      </c>
      <c r="C5596">
        <v>5</v>
      </c>
      <c r="D5596">
        <f t="shared" si="99"/>
        <v>5</v>
      </c>
    </row>
    <row r="5597" spans="1:6" ht="15" customHeight="1" x14ac:dyDescent="0.25">
      <c r="A5597" s="1" t="s">
        <v>18391</v>
      </c>
      <c r="B5597" s="1" t="s">
        <v>18392</v>
      </c>
      <c r="C5597">
        <v>6</v>
      </c>
      <c r="D5597">
        <f t="shared" si="99"/>
        <v>6</v>
      </c>
    </row>
    <row r="5598" spans="1:6" ht="15" customHeight="1" x14ac:dyDescent="0.25">
      <c r="A5598" s="1" t="s">
        <v>18393</v>
      </c>
      <c r="B5598" s="1" t="s">
        <v>18394</v>
      </c>
      <c r="C5598">
        <v>8</v>
      </c>
      <c r="D5598">
        <f t="shared" si="99"/>
        <v>8</v>
      </c>
    </row>
    <row r="5599" spans="1:6" ht="15" customHeight="1" x14ac:dyDescent="0.25">
      <c r="A5599" s="1" t="s">
        <v>18395</v>
      </c>
      <c r="B5599" s="1" t="s">
        <v>18396</v>
      </c>
      <c r="C5599">
        <v>12</v>
      </c>
      <c r="D5599">
        <f t="shared" si="99"/>
        <v>12</v>
      </c>
    </row>
    <row r="5600" spans="1:6" ht="15" customHeight="1" x14ac:dyDescent="0.25">
      <c r="A5600" s="1" t="s">
        <v>18397</v>
      </c>
      <c r="B5600" s="1" t="s">
        <v>18398</v>
      </c>
      <c r="C5600">
        <v>13</v>
      </c>
      <c r="D5600">
        <f t="shared" si="99"/>
        <v>13</v>
      </c>
    </row>
    <row r="5601" spans="1:7" ht="15" customHeight="1" x14ac:dyDescent="0.25">
      <c r="A5601" s="1" t="s">
        <v>18399</v>
      </c>
      <c r="B5601" s="1" t="s">
        <v>18400</v>
      </c>
      <c r="C5601">
        <v>19</v>
      </c>
      <c r="D5601">
        <f t="shared" si="99"/>
        <v>19</v>
      </c>
    </row>
    <row r="5602" spans="1:7" ht="15" customHeight="1" x14ac:dyDescent="0.25">
      <c r="A5602" s="1" t="s">
        <v>18401</v>
      </c>
      <c r="B5602" s="1" t="s">
        <v>18402</v>
      </c>
      <c r="C5602">
        <v>36</v>
      </c>
      <c r="D5602">
        <f t="shared" si="99"/>
        <v>36</v>
      </c>
    </row>
    <row r="5603" spans="1:7" ht="15" customHeight="1" x14ac:dyDescent="0.25">
      <c r="A5603" s="1" t="s">
        <v>18403</v>
      </c>
      <c r="B5603" s="1" t="s">
        <v>18404</v>
      </c>
      <c r="C5603">
        <v>71</v>
      </c>
      <c r="D5603">
        <f t="shared" si="99"/>
        <v>71</v>
      </c>
    </row>
    <row r="5604" spans="1:7" ht="15" customHeight="1" x14ac:dyDescent="0.25">
      <c r="A5604" s="1" t="s">
        <v>2135</v>
      </c>
      <c r="B5604" s="1" t="s">
        <v>2134</v>
      </c>
      <c r="C5604">
        <v>535</v>
      </c>
      <c r="D5604">
        <f t="shared" si="99"/>
        <v>535</v>
      </c>
      <c r="G5604" s="11">
        <v>1.1000000000000001</v>
      </c>
    </row>
    <row r="5605" spans="1:7" ht="15" customHeight="1" x14ac:dyDescent="0.25">
      <c r="A5605" s="1" t="s">
        <v>2133</v>
      </c>
      <c r="B5605" s="1" t="s">
        <v>2132</v>
      </c>
      <c r="C5605">
        <v>720</v>
      </c>
      <c r="D5605">
        <f t="shared" si="99"/>
        <v>720</v>
      </c>
      <c r="G5605" s="11">
        <v>1.1000000000000001</v>
      </c>
    </row>
    <row r="5606" spans="1:7" ht="15" customHeight="1" x14ac:dyDescent="0.25">
      <c r="A5606" s="1" t="s">
        <v>2131</v>
      </c>
      <c r="B5606" s="1" t="s">
        <v>2130</v>
      </c>
      <c r="C5606">
        <v>966</v>
      </c>
      <c r="D5606">
        <f t="shared" si="99"/>
        <v>966</v>
      </c>
      <c r="G5606" s="11">
        <v>1.1000000000000001</v>
      </c>
    </row>
    <row r="5607" spans="1:7" ht="15" customHeight="1" x14ac:dyDescent="0.25">
      <c r="A5607" s="1" t="s">
        <v>2129</v>
      </c>
      <c r="B5607" s="1" t="s">
        <v>2128</v>
      </c>
      <c r="C5607">
        <v>983</v>
      </c>
      <c r="D5607">
        <f t="shared" si="99"/>
        <v>983</v>
      </c>
      <c r="G5607" s="11">
        <v>1.1000000000000001</v>
      </c>
    </row>
    <row r="5608" spans="1:7" ht="15" customHeight="1" x14ac:dyDescent="0.25">
      <c r="A5608" s="1" t="s">
        <v>2127</v>
      </c>
      <c r="B5608" s="1" t="s">
        <v>2126</v>
      </c>
      <c r="C5608">
        <v>1341</v>
      </c>
      <c r="D5608">
        <f t="shared" si="99"/>
        <v>1341</v>
      </c>
      <c r="G5608" s="11">
        <v>1.1000000000000001</v>
      </c>
    </row>
    <row r="5609" spans="1:7" ht="15" customHeight="1" x14ac:dyDescent="0.25">
      <c r="A5609" s="1" t="s">
        <v>2125</v>
      </c>
      <c r="B5609" s="1" t="s">
        <v>2124</v>
      </c>
      <c r="C5609">
        <v>1793</v>
      </c>
      <c r="D5609">
        <f t="shared" si="99"/>
        <v>1793</v>
      </c>
      <c r="G5609" s="11">
        <v>1.1000000000000001</v>
      </c>
    </row>
    <row r="5610" spans="1:7" ht="15" customHeight="1" x14ac:dyDescent="0.25">
      <c r="A5610" s="1" t="s">
        <v>3232</v>
      </c>
      <c r="B5610" s="1" t="s">
        <v>11551</v>
      </c>
      <c r="C5610">
        <v>1258</v>
      </c>
      <c r="D5610">
        <f t="shared" si="99"/>
        <v>1258</v>
      </c>
      <c r="G5610" s="11">
        <v>1.1000000000000001</v>
      </c>
    </row>
    <row r="5611" spans="1:7" ht="15" customHeight="1" x14ac:dyDescent="0.25">
      <c r="A5611" s="1" t="s">
        <v>3231</v>
      </c>
      <c r="B5611" s="1" t="s">
        <v>11550</v>
      </c>
      <c r="C5611">
        <v>1502</v>
      </c>
      <c r="D5611">
        <f t="shared" si="99"/>
        <v>1502</v>
      </c>
      <c r="G5611" s="11">
        <v>1.1000000000000001</v>
      </c>
    </row>
    <row r="5612" spans="1:7" ht="15" customHeight="1" x14ac:dyDescent="0.25">
      <c r="A5612" s="1" t="s">
        <v>3230</v>
      </c>
      <c r="B5612" s="1" t="s">
        <v>11549</v>
      </c>
      <c r="C5612">
        <v>579</v>
      </c>
      <c r="D5612">
        <f t="shared" si="99"/>
        <v>579</v>
      </c>
      <c r="G5612" s="11">
        <v>1.1000000000000001</v>
      </c>
    </row>
    <row r="5613" spans="1:7" ht="15" customHeight="1" x14ac:dyDescent="0.25">
      <c r="A5613" s="1" t="s">
        <v>3229</v>
      </c>
      <c r="B5613" s="1" t="s">
        <v>11548</v>
      </c>
      <c r="C5613">
        <v>814</v>
      </c>
      <c r="D5613">
        <f t="shared" si="99"/>
        <v>814</v>
      </c>
      <c r="G5613" s="11">
        <v>1.1000000000000001</v>
      </c>
    </row>
    <row r="5614" spans="1:7" ht="15" customHeight="1" x14ac:dyDescent="0.25">
      <c r="A5614" s="1" t="s">
        <v>3085</v>
      </c>
      <c r="B5614" s="1" t="s">
        <v>11547</v>
      </c>
      <c r="C5614">
        <v>276</v>
      </c>
      <c r="D5614">
        <f t="shared" si="99"/>
        <v>276</v>
      </c>
    </row>
    <row r="5615" spans="1:7" ht="15" customHeight="1" x14ac:dyDescent="0.25">
      <c r="A5615" s="1" t="s">
        <v>3087</v>
      </c>
      <c r="B5615" s="1" t="s">
        <v>11546</v>
      </c>
      <c r="C5615">
        <v>823</v>
      </c>
      <c r="D5615">
        <f t="shared" si="99"/>
        <v>823</v>
      </c>
    </row>
    <row r="5616" spans="1:7" ht="15" customHeight="1" x14ac:dyDescent="0.25">
      <c r="A5616" s="1" t="s">
        <v>3086</v>
      </c>
      <c r="B5616" s="1" t="s">
        <v>11545</v>
      </c>
      <c r="C5616">
        <v>823</v>
      </c>
      <c r="D5616">
        <f t="shared" si="99"/>
        <v>823</v>
      </c>
    </row>
    <row r="5617" spans="1:7" ht="15" customHeight="1" x14ac:dyDescent="0.25">
      <c r="A5617" s="1" t="s">
        <v>18405</v>
      </c>
      <c r="B5617" s="1" t="s">
        <v>18406</v>
      </c>
      <c r="C5617">
        <v>9385</v>
      </c>
      <c r="D5617">
        <f t="shared" si="99"/>
        <v>9385</v>
      </c>
      <c r="G5617" s="11">
        <v>1.1000000000000001</v>
      </c>
    </row>
    <row r="5618" spans="1:7" ht="15" customHeight="1" x14ac:dyDescent="0.25">
      <c r="A5618" s="1" t="s">
        <v>18407</v>
      </c>
      <c r="B5618" s="1" t="s">
        <v>18408</v>
      </c>
      <c r="C5618">
        <v>11834</v>
      </c>
      <c r="D5618">
        <f t="shared" si="99"/>
        <v>11834</v>
      </c>
      <c r="G5618" s="11">
        <v>1.1000000000000001</v>
      </c>
    </row>
    <row r="5619" spans="1:7" ht="15" customHeight="1" x14ac:dyDescent="0.25">
      <c r="A5619" s="1" t="s">
        <v>18409</v>
      </c>
      <c r="B5619" s="1" t="s">
        <v>18410</v>
      </c>
      <c r="C5619">
        <v>12868</v>
      </c>
      <c r="D5619">
        <f t="shared" si="99"/>
        <v>12868</v>
      </c>
      <c r="G5619" s="11">
        <v>1.1000000000000001</v>
      </c>
    </row>
    <row r="5620" spans="1:7" ht="15" customHeight="1" x14ac:dyDescent="0.25">
      <c r="A5620" s="1" t="s">
        <v>18411</v>
      </c>
      <c r="B5620" s="1" t="s">
        <v>18412</v>
      </c>
      <c r="C5620">
        <v>16441</v>
      </c>
      <c r="D5620">
        <f t="shared" si="99"/>
        <v>16441</v>
      </c>
      <c r="G5620" s="11">
        <v>1.1000000000000001</v>
      </c>
    </row>
    <row r="5621" spans="1:7" ht="15" customHeight="1" x14ac:dyDescent="0.25">
      <c r="A5621" s="1" t="s">
        <v>18413</v>
      </c>
      <c r="B5621" s="1" t="s">
        <v>18414</v>
      </c>
      <c r="C5621">
        <v>18811</v>
      </c>
      <c r="D5621">
        <f t="shared" si="99"/>
        <v>18811</v>
      </c>
      <c r="G5621" s="11">
        <v>1.1000000000000001</v>
      </c>
    </row>
    <row r="5622" spans="1:7" ht="15" customHeight="1" x14ac:dyDescent="0.25">
      <c r="A5622" s="1" t="s">
        <v>18415</v>
      </c>
      <c r="B5622" s="1" t="s">
        <v>18416</v>
      </c>
      <c r="C5622">
        <v>20369</v>
      </c>
      <c r="D5622">
        <f t="shared" si="99"/>
        <v>20369</v>
      </c>
      <c r="G5622" s="11">
        <v>1.1000000000000001</v>
      </c>
    </row>
    <row r="5623" spans="1:7" ht="15" customHeight="1" x14ac:dyDescent="0.25">
      <c r="A5623" s="1" t="s">
        <v>18417</v>
      </c>
      <c r="B5623" s="1" t="s">
        <v>18418</v>
      </c>
      <c r="C5623">
        <v>18088</v>
      </c>
      <c r="D5623">
        <f t="shared" si="99"/>
        <v>18088</v>
      </c>
      <c r="G5623" s="11">
        <v>1.1000000000000001</v>
      </c>
    </row>
    <row r="5624" spans="1:7" ht="15" customHeight="1" x14ac:dyDescent="0.25">
      <c r="A5624" s="1" t="s">
        <v>18419</v>
      </c>
      <c r="B5624" s="1" t="s">
        <v>18420</v>
      </c>
      <c r="C5624">
        <v>38394</v>
      </c>
      <c r="D5624">
        <f t="shared" si="99"/>
        <v>38394</v>
      </c>
      <c r="G5624" s="11">
        <v>1.1000000000000001</v>
      </c>
    </row>
    <row r="5625" spans="1:7" ht="15" customHeight="1" x14ac:dyDescent="0.25">
      <c r="A5625" s="1" t="s">
        <v>18421</v>
      </c>
      <c r="B5625" s="1" t="s">
        <v>18422</v>
      </c>
      <c r="C5625">
        <v>11135</v>
      </c>
      <c r="D5625">
        <f t="shared" si="99"/>
        <v>11135</v>
      </c>
      <c r="G5625" s="11">
        <v>1.1000000000000001</v>
      </c>
    </row>
    <row r="5626" spans="1:7" ht="15" customHeight="1" x14ac:dyDescent="0.25">
      <c r="A5626" s="1" t="s">
        <v>18423</v>
      </c>
      <c r="B5626" s="1" t="s">
        <v>18424</v>
      </c>
      <c r="C5626">
        <v>14300</v>
      </c>
      <c r="D5626">
        <f t="shared" si="99"/>
        <v>14300</v>
      </c>
      <c r="G5626" s="11">
        <v>1.1000000000000001</v>
      </c>
    </row>
    <row r="5627" spans="1:7" ht="15" customHeight="1" x14ac:dyDescent="0.25">
      <c r="A5627" s="1" t="s">
        <v>18425</v>
      </c>
      <c r="B5627" s="1" t="s">
        <v>18426</v>
      </c>
      <c r="C5627">
        <v>14997</v>
      </c>
      <c r="D5627">
        <f t="shared" si="99"/>
        <v>14997</v>
      </c>
      <c r="G5627" s="11">
        <v>1.1000000000000001</v>
      </c>
    </row>
    <row r="5628" spans="1:7" ht="15" customHeight="1" x14ac:dyDescent="0.25">
      <c r="A5628" s="1" t="s">
        <v>18427</v>
      </c>
      <c r="B5628" s="1" t="s">
        <v>18428</v>
      </c>
      <c r="C5628">
        <v>19598</v>
      </c>
      <c r="D5628">
        <f t="shared" si="99"/>
        <v>19598</v>
      </c>
      <c r="G5628" s="11">
        <v>1.1000000000000001</v>
      </c>
    </row>
    <row r="5629" spans="1:7" ht="15" customHeight="1" x14ac:dyDescent="0.25">
      <c r="A5629" s="1" t="s">
        <v>18429</v>
      </c>
      <c r="B5629" s="1" t="s">
        <v>18430</v>
      </c>
      <c r="C5629">
        <v>20513</v>
      </c>
      <c r="D5629">
        <f t="shared" si="99"/>
        <v>20513</v>
      </c>
      <c r="G5629" s="11">
        <v>1.1000000000000001</v>
      </c>
    </row>
    <row r="5630" spans="1:7" ht="15" customHeight="1" x14ac:dyDescent="0.25">
      <c r="A5630" s="1" t="s">
        <v>18431</v>
      </c>
      <c r="B5630" s="1" t="s">
        <v>18432</v>
      </c>
      <c r="C5630">
        <v>23409</v>
      </c>
      <c r="D5630">
        <f t="shared" si="99"/>
        <v>23409</v>
      </c>
      <c r="G5630" s="11">
        <v>1.1000000000000001</v>
      </c>
    </row>
    <row r="5631" spans="1:7" ht="15" customHeight="1" x14ac:dyDescent="0.25">
      <c r="A5631" s="1" t="s">
        <v>18433</v>
      </c>
      <c r="B5631" s="1" t="s">
        <v>18434</v>
      </c>
      <c r="C5631">
        <v>21503</v>
      </c>
      <c r="D5631">
        <f t="shared" si="99"/>
        <v>21503</v>
      </c>
      <c r="G5631" s="11">
        <v>1.1000000000000001</v>
      </c>
    </row>
    <row r="5632" spans="1:7" ht="15" customHeight="1" x14ac:dyDescent="0.25">
      <c r="A5632" s="1" t="s">
        <v>18435</v>
      </c>
      <c r="B5632" s="1" t="s">
        <v>18436</v>
      </c>
      <c r="C5632">
        <v>40548</v>
      </c>
      <c r="D5632">
        <f t="shared" si="99"/>
        <v>40548</v>
      </c>
      <c r="G5632" s="11">
        <v>1.1000000000000001</v>
      </c>
    </row>
    <row r="5633" spans="1:7" ht="15" customHeight="1" x14ac:dyDescent="0.25">
      <c r="A5633" s="1" t="s">
        <v>18437</v>
      </c>
      <c r="B5633" s="1" t="s">
        <v>18438</v>
      </c>
      <c r="C5633">
        <v>1170</v>
      </c>
      <c r="D5633">
        <f t="shared" si="99"/>
        <v>1170</v>
      </c>
      <c r="G5633" s="11">
        <v>1.1000000000000001</v>
      </c>
    </row>
    <row r="5634" spans="1:7" ht="15" customHeight="1" x14ac:dyDescent="0.25">
      <c r="A5634" s="1" t="s">
        <v>18439</v>
      </c>
      <c r="B5634" s="1" t="s">
        <v>18440</v>
      </c>
      <c r="C5634">
        <v>80</v>
      </c>
      <c r="D5634">
        <f t="shared" si="99"/>
        <v>80</v>
      </c>
      <c r="G5634" s="11">
        <v>1.1000000000000001</v>
      </c>
    </row>
    <row r="5635" spans="1:7" ht="15" customHeight="1" x14ac:dyDescent="0.25">
      <c r="A5635" s="1" t="s">
        <v>18441</v>
      </c>
      <c r="B5635" s="1" t="s">
        <v>18442</v>
      </c>
      <c r="C5635">
        <v>11512</v>
      </c>
      <c r="D5635">
        <f t="shared" si="99"/>
        <v>11512</v>
      </c>
      <c r="G5635" s="11">
        <v>1.1000000000000001</v>
      </c>
    </row>
    <row r="5636" spans="1:7" ht="15" customHeight="1" x14ac:dyDescent="0.25">
      <c r="A5636" s="1" t="s">
        <v>18443</v>
      </c>
      <c r="B5636" s="1" t="s">
        <v>18444</v>
      </c>
      <c r="C5636">
        <v>11981</v>
      </c>
      <c r="D5636">
        <f t="shared" si="99"/>
        <v>11981</v>
      </c>
      <c r="G5636" s="11">
        <v>1.1000000000000001</v>
      </c>
    </row>
    <row r="5637" spans="1:7" ht="15" customHeight="1" x14ac:dyDescent="0.25">
      <c r="A5637" s="1" t="s">
        <v>18445</v>
      </c>
      <c r="B5637" s="1" t="s">
        <v>18446</v>
      </c>
      <c r="C5637">
        <v>13022</v>
      </c>
      <c r="D5637">
        <f t="shared" si="99"/>
        <v>13022</v>
      </c>
      <c r="G5637" s="11">
        <v>1.1000000000000001</v>
      </c>
    </row>
    <row r="5638" spans="1:7" ht="15" customHeight="1" x14ac:dyDescent="0.25">
      <c r="A5638" s="1" t="s">
        <v>18447</v>
      </c>
      <c r="B5638" s="1" t="s">
        <v>18448</v>
      </c>
      <c r="C5638">
        <v>13928</v>
      </c>
      <c r="D5638">
        <f t="shared" si="99"/>
        <v>13928</v>
      </c>
      <c r="G5638" s="11">
        <v>1.1000000000000001</v>
      </c>
    </row>
    <row r="5639" spans="1:7" ht="15" customHeight="1" x14ac:dyDescent="0.25">
      <c r="A5639" s="1" t="s">
        <v>18449</v>
      </c>
      <c r="B5639" s="1" t="s">
        <v>18450</v>
      </c>
      <c r="C5639">
        <v>6028</v>
      </c>
      <c r="D5639">
        <f t="shared" ref="D5639:D5702" si="100">ROUND(C5639*(1-$B$3),0)</f>
        <v>6028</v>
      </c>
      <c r="G5639" s="11">
        <v>1.1000000000000001</v>
      </c>
    </row>
    <row r="5640" spans="1:7" ht="15" customHeight="1" x14ac:dyDescent="0.25">
      <c r="A5640" s="1" t="s">
        <v>18451</v>
      </c>
      <c r="B5640" s="1" t="s">
        <v>18452</v>
      </c>
      <c r="C5640">
        <v>8054</v>
      </c>
      <c r="D5640">
        <f t="shared" si="100"/>
        <v>8054</v>
      </c>
      <c r="G5640" s="11">
        <v>1.1000000000000001</v>
      </c>
    </row>
    <row r="5641" spans="1:7" ht="15" customHeight="1" x14ac:dyDescent="0.25">
      <c r="A5641" s="1" t="s">
        <v>18453</v>
      </c>
      <c r="B5641" s="1" t="s">
        <v>18454</v>
      </c>
      <c r="C5641">
        <v>8482</v>
      </c>
      <c r="D5641">
        <f t="shared" si="100"/>
        <v>8482</v>
      </c>
      <c r="G5641" s="11">
        <v>1.1000000000000001</v>
      </c>
    </row>
    <row r="5642" spans="1:7" ht="15" customHeight="1" x14ac:dyDescent="0.25">
      <c r="A5642" s="1" t="s">
        <v>18455</v>
      </c>
      <c r="B5642" s="1" t="s">
        <v>18456</v>
      </c>
      <c r="C5642">
        <v>9323</v>
      </c>
      <c r="D5642">
        <f t="shared" si="100"/>
        <v>9323</v>
      </c>
      <c r="G5642" s="11">
        <v>1.1000000000000001</v>
      </c>
    </row>
    <row r="5643" spans="1:7" ht="15" customHeight="1" x14ac:dyDescent="0.25">
      <c r="A5643" s="1" t="s">
        <v>18457</v>
      </c>
      <c r="B5643" s="1" t="s">
        <v>18458</v>
      </c>
      <c r="C5643">
        <v>10787</v>
      </c>
      <c r="D5643">
        <f t="shared" si="100"/>
        <v>10787</v>
      </c>
      <c r="G5643" s="11">
        <v>1.1000000000000001</v>
      </c>
    </row>
    <row r="5644" spans="1:7" ht="15" customHeight="1" x14ac:dyDescent="0.25">
      <c r="A5644" s="1" t="s">
        <v>18459</v>
      </c>
      <c r="B5644" s="1" t="s">
        <v>18460</v>
      </c>
      <c r="C5644">
        <v>12348</v>
      </c>
      <c r="D5644">
        <f t="shared" si="100"/>
        <v>12348</v>
      </c>
      <c r="G5644" s="11">
        <v>1.1000000000000001</v>
      </c>
    </row>
    <row r="5645" spans="1:7" ht="15" customHeight="1" x14ac:dyDescent="0.25">
      <c r="A5645" s="1" t="s">
        <v>18461</v>
      </c>
      <c r="B5645" s="1" t="s">
        <v>18462</v>
      </c>
      <c r="C5645">
        <v>9685</v>
      </c>
      <c r="D5645">
        <f t="shared" si="100"/>
        <v>9685</v>
      </c>
      <c r="G5645" s="11">
        <v>1.1000000000000001</v>
      </c>
    </row>
    <row r="5646" spans="1:7" ht="15" customHeight="1" x14ac:dyDescent="0.25">
      <c r="A5646" s="1" t="s">
        <v>18463</v>
      </c>
      <c r="B5646" s="1" t="s">
        <v>18464</v>
      </c>
      <c r="C5646">
        <v>14608</v>
      </c>
      <c r="D5646">
        <f t="shared" si="100"/>
        <v>14608</v>
      </c>
      <c r="G5646" s="11">
        <v>1.1000000000000001</v>
      </c>
    </row>
    <row r="5647" spans="1:7" ht="15" customHeight="1" x14ac:dyDescent="0.25">
      <c r="A5647" s="1" t="s">
        <v>18465</v>
      </c>
      <c r="B5647" s="1" t="s">
        <v>18466</v>
      </c>
      <c r="C5647">
        <v>1107</v>
      </c>
      <c r="D5647">
        <f t="shared" si="100"/>
        <v>1107</v>
      </c>
      <c r="G5647" s="11">
        <v>1.1000000000000001</v>
      </c>
    </row>
    <row r="5648" spans="1:7" ht="15" customHeight="1" x14ac:dyDescent="0.25">
      <c r="A5648" s="1" t="s">
        <v>18467</v>
      </c>
      <c r="B5648" s="1" t="s">
        <v>18468</v>
      </c>
      <c r="C5648">
        <v>1226</v>
      </c>
      <c r="D5648">
        <f t="shared" si="100"/>
        <v>1226</v>
      </c>
      <c r="G5648" s="11">
        <v>1.1000000000000001</v>
      </c>
    </row>
    <row r="5649" spans="1:7" ht="15" customHeight="1" x14ac:dyDescent="0.25">
      <c r="A5649" s="1" t="s">
        <v>18469</v>
      </c>
      <c r="B5649" s="1" t="s">
        <v>18470</v>
      </c>
      <c r="C5649">
        <v>1694</v>
      </c>
      <c r="D5649">
        <f t="shared" si="100"/>
        <v>1694</v>
      </c>
      <c r="G5649" s="11">
        <v>1.1000000000000001</v>
      </c>
    </row>
    <row r="5650" spans="1:7" ht="15" customHeight="1" x14ac:dyDescent="0.25">
      <c r="A5650" s="1" t="s">
        <v>18471</v>
      </c>
      <c r="B5650" s="1" t="s">
        <v>18472</v>
      </c>
      <c r="C5650">
        <v>2084</v>
      </c>
      <c r="D5650">
        <f t="shared" si="100"/>
        <v>2084</v>
      </c>
      <c r="G5650" s="11">
        <v>1.1000000000000001</v>
      </c>
    </row>
    <row r="5651" spans="1:7" ht="15" customHeight="1" x14ac:dyDescent="0.25">
      <c r="A5651" s="1" t="s">
        <v>18473</v>
      </c>
      <c r="B5651" s="1" t="s">
        <v>18474</v>
      </c>
      <c r="C5651">
        <v>2453</v>
      </c>
      <c r="D5651">
        <f t="shared" si="100"/>
        <v>2453</v>
      </c>
      <c r="G5651" s="11">
        <v>1.1000000000000001</v>
      </c>
    </row>
    <row r="5652" spans="1:7" ht="15" customHeight="1" x14ac:dyDescent="0.25">
      <c r="A5652" s="1" t="s">
        <v>18475</v>
      </c>
      <c r="B5652" s="1" t="s">
        <v>18476</v>
      </c>
      <c r="C5652">
        <v>3066</v>
      </c>
      <c r="D5652">
        <f t="shared" si="100"/>
        <v>3066</v>
      </c>
      <c r="G5652" s="11">
        <v>1.1000000000000001</v>
      </c>
    </row>
    <row r="5653" spans="1:7" ht="15" customHeight="1" x14ac:dyDescent="0.25">
      <c r="A5653" s="1" t="s">
        <v>18477</v>
      </c>
      <c r="B5653" s="1" t="s">
        <v>18478</v>
      </c>
      <c r="C5653">
        <v>2157</v>
      </c>
      <c r="D5653">
        <f t="shared" si="100"/>
        <v>2157</v>
      </c>
      <c r="G5653" s="11">
        <v>1.1000000000000001</v>
      </c>
    </row>
    <row r="5654" spans="1:7" ht="15" customHeight="1" x14ac:dyDescent="0.25">
      <c r="A5654" s="1" t="s">
        <v>18479</v>
      </c>
      <c r="B5654" s="1" t="s">
        <v>18480</v>
      </c>
      <c r="C5654">
        <v>6479</v>
      </c>
      <c r="D5654">
        <f t="shared" si="100"/>
        <v>6479</v>
      </c>
      <c r="G5654" s="11">
        <v>1.1000000000000001</v>
      </c>
    </row>
    <row r="5655" spans="1:7" ht="15" customHeight="1" x14ac:dyDescent="0.25">
      <c r="A5655" s="1" t="s">
        <v>18481</v>
      </c>
      <c r="B5655" s="1" t="s">
        <v>18482</v>
      </c>
      <c r="C5655">
        <v>1069</v>
      </c>
      <c r="D5655">
        <f t="shared" si="100"/>
        <v>1069</v>
      </c>
      <c r="G5655" s="11">
        <v>1.1000000000000001</v>
      </c>
    </row>
    <row r="5656" spans="1:7" ht="15" customHeight="1" x14ac:dyDescent="0.25">
      <c r="A5656" s="1" t="s">
        <v>18483</v>
      </c>
      <c r="B5656" s="1" t="s">
        <v>18484</v>
      </c>
      <c r="C5656">
        <v>1706</v>
      </c>
      <c r="D5656">
        <f t="shared" si="100"/>
        <v>1706</v>
      </c>
      <c r="G5656" s="11">
        <v>1.1000000000000001</v>
      </c>
    </row>
    <row r="5657" spans="1:7" ht="15" customHeight="1" x14ac:dyDescent="0.25">
      <c r="A5657" s="1" t="s">
        <v>18485</v>
      </c>
      <c r="B5657" s="1" t="s">
        <v>18486</v>
      </c>
      <c r="C5657">
        <v>2208</v>
      </c>
      <c r="D5657">
        <f t="shared" si="100"/>
        <v>2208</v>
      </c>
      <c r="G5657" s="11">
        <v>1.1000000000000001</v>
      </c>
    </row>
    <row r="5658" spans="1:7" ht="15" customHeight="1" x14ac:dyDescent="0.25">
      <c r="A5658" s="1" t="s">
        <v>18487</v>
      </c>
      <c r="B5658" s="1" t="s">
        <v>18488</v>
      </c>
      <c r="C5658">
        <v>2630</v>
      </c>
      <c r="D5658">
        <f t="shared" si="100"/>
        <v>2630</v>
      </c>
      <c r="G5658" s="11">
        <v>1.1000000000000001</v>
      </c>
    </row>
    <row r="5659" spans="1:7" ht="15" customHeight="1" x14ac:dyDescent="0.25">
      <c r="A5659" s="1" t="s">
        <v>18489</v>
      </c>
      <c r="B5659" s="1" t="s">
        <v>18490</v>
      </c>
      <c r="C5659">
        <v>3137</v>
      </c>
      <c r="D5659">
        <f t="shared" si="100"/>
        <v>3137</v>
      </c>
      <c r="G5659" s="11">
        <v>1.1000000000000001</v>
      </c>
    </row>
    <row r="5660" spans="1:7" ht="15" customHeight="1" x14ac:dyDescent="0.25">
      <c r="A5660" s="1" t="s">
        <v>18491</v>
      </c>
      <c r="B5660" s="1" t="s">
        <v>18492</v>
      </c>
      <c r="C5660">
        <v>3746</v>
      </c>
      <c r="D5660">
        <f t="shared" si="100"/>
        <v>3746</v>
      </c>
      <c r="G5660" s="11">
        <v>1.1000000000000001</v>
      </c>
    </row>
    <row r="5661" spans="1:7" ht="15" customHeight="1" x14ac:dyDescent="0.25">
      <c r="A5661" s="1" t="s">
        <v>18493</v>
      </c>
      <c r="B5661" s="1" t="s">
        <v>18494</v>
      </c>
      <c r="C5661">
        <v>3123</v>
      </c>
      <c r="D5661">
        <f t="shared" si="100"/>
        <v>3123</v>
      </c>
      <c r="G5661" s="11">
        <v>1.1000000000000001</v>
      </c>
    </row>
    <row r="5662" spans="1:7" ht="15" customHeight="1" x14ac:dyDescent="0.25">
      <c r="A5662" s="1" t="s">
        <v>18495</v>
      </c>
      <c r="B5662" s="1" t="s">
        <v>18496</v>
      </c>
      <c r="C5662">
        <v>6314</v>
      </c>
      <c r="D5662">
        <f t="shared" si="100"/>
        <v>6314</v>
      </c>
      <c r="G5662" s="11">
        <v>1.1000000000000001</v>
      </c>
    </row>
    <row r="5663" spans="1:7" ht="15" customHeight="1" x14ac:dyDescent="0.25">
      <c r="A5663" s="1" t="s">
        <v>18497</v>
      </c>
      <c r="B5663" s="1" t="s">
        <v>18498</v>
      </c>
      <c r="C5663">
        <v>470</v>
      </c>
      <c r="D5663">
        <f t="shared" si="100"/>
        <v>470</v>
      </c>
      <c r="G5663" s="11">
        <v>1.1000000000000001</v>
      </c>
    </row>
    <row r="5664" spans="1:7" ht="15" customHeight="1" x14ac:dyDescent="0.25">
      <c r="A5664" s="1" t="s">
        <v>18499</v>
      </c>
      <c r="B5664" s="1" t="s">
        <v>18500</v>
      </c>
      <c r="C5664">
        <v>1358</v>
      </c>
      <c r="D5664">
        <f t="shared" si="100"/>
        <v>1358</v>
      </c>
      <c r="G5664" s="11">
        <v>1.1000000000000001</v>
      </c>
    </row>
    <row r="5665" spans="1:7" ht="15" customHeight="1" x14ac:dyDescent="0.25">
      <c r="A5665" s="1" t="s">
        <v>18501</v>
      </c>
      <c r="B5665" s="1" t="s">
        <v>18502</v>
      </c>
      <c r="C5665">
        <v>131</v>
      </c>
      <c r="D5665">
        <f t="shared" si="100"/>
        <v>131</v>
      </c>
      <c r="G5665" s="11">
        <v>1.1000000000000001</v>
      </c>
    </row>
    <row r="5666" spans="1:7" ht="15" customHeight="1" x14ac:dyDescent="0.25">
      <c r="A5666" s="1" t="s">
        <v>18503</v>
      </c>
      <c r="B5666" s="1" t="s">
        <v>18504</v>
      </c>
      <c r="C5666">
        <v>460</v>
      </c>
      <c r="D5666">
        <f t="shared" si="100"/>
        <v>460</v>
      </c>
      <c r="G5666" s="11">
        <v>1.1000000000000001</v>
      </c>
    </row>
    <row r="5667" spans="1:7" ht="15" customHeight="1" x14ac:dyDescent="0.25">
      <c r="A5667" s="1" t="s">
        <v>18505</v>
      </c>
      <c r="B5667" s="1" t="s">
        <v>18506</v>
      </c>
      <c r="C5667">
        <v>437</v>
      </c>
      <c r="D5667">
        <f t="shared" si="100"/>
        <v>437</v>
      </c>
      <c r="G5667" s="11">
        <v>1.1000000000000001</v>
      </c>
    </row>
    <row r="5668" spans="1:7" ht="15" customHeight="1" x14ac:dyDescent="0.25">
      <c r="A5668" s="1" t="s">
        <v>18507</v>
      </c>
      <c r="B5668" s="1" t="s">
        <v>18508</v>
      </c>
      <c r="C5668">
        <v>1478</v>
      </c>
      <c r="D5668">
        <f t="shared" si="100"/>
        <v>1478</v>
      </c>
      <c r="G5668" s="11">
        <v>1.1000000000000001</v>
      </c>
    </row>
    <row r="5669" spans="1:7" ht="15" customHeight="1" x14ac:dyDescent="0.25">
      <c r="A5669" s="1" t="s">
        <v>18509</v>
      </c>
      <c r="B5669" s="1" t="s">
        <v>18510</v>
      </c>
      <c r="C5669">
        <v>2203</v>
      </c>
      <c r="D5669">
        <f t="shared" si="100"/>
        <v>2203</v>
      </c>
      <c r="G5669" s="11">
        <v>1.1000000000000001</v>
      </c>
    </row>
    <row r="5670" spans="1:7" ht="15" customHeight="1" x14ac:dyDescent="0.25">
      <c r="A5670" s="1" t="s">
        <v>18511</v>
      </c>
      <c r="B5670" s="1" t="s">
        <v>18512</v>
      </c>
      <c r="C5670">
        <v>3525</v>
      </c>
      <c r="D5670">
        <f t="shared" si="100"/>
        <v>3525</v>
      </c>
      <c r="G5670" s="11">
        <v>1.1000000000000001</v>
      </c>
    </row>
    <row r="5671" spans="1:7" ht="15" customHeight="1" x14ac:dyDescent="0.25">
      <c r="A5671" s="1" t="s">
        <v>18513</v>
      </c>
      <c r="B5671" s="1" t="s">
        <v>18514</v>
      </c>
      <c r="C5671">
        <v>2775</v>
      </c>
      <c r="D5671">
        <f t="shared" si="100"/>
        <v>2775</v>
      </c>
      <c r="G5671" s="11">
        <v>1.1000000000000001</v>
      </c>
    </row>
    <row r="5672" spans="1:7" ht="15" customHeight="1" x14ac:dyDescent="0.25">
      <c r="A5672" s="1" t="s">
        <v>18515</v>
      </c>
      <c r="B5672" s="1" t="s">
        <v>18516</v>
      </c>
      <c r="C5672">
        <v>89</v>
      </c>
      <c r="D5672">
        <f t="shared" si="100"/>
        <v>89</v>
      </c>
      <c r="G5672" s="11">
        <v>1.1000000000000001</v>
      </c>
    </row>
    <row r="5673" spans="1:7" ht="15" customHeight="1" x14ac:dyDescent="0.25">
      <c r="A5673" s="1" t="s">
        <v>18517</v>
      </c>
      <c r="B5673" s="1" t="s">
        <v>18518</v>
      </c>
      <c r="C5673">
        <v>163</v>
      </c>
      <c r="D5673">
        <f t="shared" si="100"/>
        <v>163</v>
      </c>
      <c r="G5673" s="11">
        <v>1.1000000000000001</v>
      </c>
    </row>
    <row r="5674" spans="1:7" ht="15" customHeight="1" x14ac:dyDescent="0.25">
      <c r="A5674" s="1" t="s">
        <v>18519</v>
      </c>
      <c r="B5674" s="1" t="s">
        <v>18520</v>
      </c>
      <c r="C5674">
        <v>163</v>
      </c>
      <c r="D5674">
        <f t="shared" si="100"/>
        <v>163</v>
      </c>
      <c r="G5674" s="11">
        <v>1.1000000000000001</v>
      </c>
    </row>
    <row r="5675" spans="1:7" ht="15" customHeight="1" x14ac:dyDescent="0.25">
      <c r="A5675" s="1" t="s">
        <v>18521</v>
      </c>
      <c r="B5675" s="1" t="s">
        <v>18522</v>
      </c>
      <c r="C5675">
        <v>209</v>
      </c>
      <c r="D5675">
        <f t="shared" si="100"/>
        <v>209</v>
      </c>
      <c r="G5675" s="11">
        <v>1.1000000000000001</v>
      </c>
    </row>
    <row r="5676" spans="1:7" ht="15" customHeight="1" x14ac:dyDescent="0.25">
      <c r="A5676" s="1" t="s">
        <v>18523</v>
      </c>
      <c r="B5676" s="1" t="s">
        <v>18524</v>
      </c>
      <c r="C5676">
        <v>296</v>
      </c>
      <c r="D5676">
        <f t="shared" si="100"/>
        <v>296</v>
      </c>
      <c r="G5676" s="11">
        <v>1.1000000000000001</v>
      </c>
    </row>
    <row r="5677" spans="1:7" ht="15" customHeight="1" x14ac:dyDescent="0.25">
      <c r="A5677" s="1" t="s">
        <v>18525</v>
      </c>
      <c r="B5677" s="1" t="s">
        <v>18526</v>
      </c>
      <c r="C5677">
        <v>408</v>
      </c>
      <c r="D5677">
        <f t="shared" si="100"/>
        <v>408</v>
      </c>
      <c r="G5677" s="11">
        <v>1.1000000000000001</v>
      </c>
    </row>
    <row r="5678" spans="1:7" ht="15" customHeight="1" x14ac:dyDescent="0.25">
      <c r="A5678" s="1" t="s">
        <v>18527</v>
      </c>
      <c r="B5678" s="1" t="s">
        <v>18528</v>
      </c>
      <c r="C5678">
        <v>518</v>
      </c>
      <c r="D5678">
        <f t="shared" si="100"/>
        <v>518</v>
      </c>
      <c r="G5678" s="11">
        <v>1.1000000000000001</v>
      </c>
    </row>
    <row r="5679" spans="1:7" ht="15" customHeight="1" x14ac:dyDescent="0.25">
      <c r="A5679" s="1" t="s">
        <v>18529</v>
      </c>
      <c r="B5679" s="1" t="s">
        <v>18530</v>
      </c>
      <c r="C5679">
        <v>771</v>
      </c>
      <c r="D5679">
        <f t="shared" si="100"/>
        <v>771</v>
      </c>
      <c r="G5679" s="11">
        <v>1.1000000000000001</v>
      </c>
    </row>
    <row r="5680" spans="1:7" ht="15" customHeight="1" x14ac:dyDescent="0.25">
      <c r="A5680" s="1" t="s">
        <v>18531</v>
      </c>
      <c r="B5680" s="1" t="s">
        <v>18532</v>
      </c>
      <c r="C5680">
        <v>1043</v>
      </c>
      <c r="D5680">
        <f t="shared" si="100"/>
        <v>1043</v>
      </c>
      <c r="G5680" s="11">
        <v>1.1000000000000001</v>
      </c>
    </row>
    <row r="5681" spans="1:7" ht="15" customHeight="1" x14ac:dyDescent="0.25">
      <c r="A5681" s="1" t="s">
        <v>18533</v>
      </c>
      <c r="B5681" s="1" t="s">
        <v>18534</v>
      </c>
      <c r="C5681">
        <v>1255</v>
      </c>
      <c r="D5681">
        <f t="shared" si="100"/>
        <v>1255</v>
      </c>
      <c r="G5681" s="11">
        <v>1.1000000000000001</v>
      </c>
    </row>
    <row r="5682" spans="1:7" ht="15" customHeight="1" x14ac:dyDescent="0.25">
      <c r="A5682" s="1" t="s">
        <v>18535</v>
      </c>
      <c r="B5682" s="1" t="s">
        <v>18536</v>
      </c>
      <c r="C5682">
        <v>76641</v>
      </c>
      <c r="D5682">
        <f t="shared" si="100"/>
        <v>76641</v>
      </c>
    </row>
    <row r="5683" spans="1:7" ht="15" customHeight="1" x14ac:dyDescent="0.25">
      <c r="A5683" s="1" t="s">
        <v>18537</v>
      </c>
      <c r="B5683" s="1" t="s">
        <v>18538</v>
      </c>
      <c r="C5683">
        <v>90913</v>
      </c>
      <c r="D5683">
        <f t="shared" si="100"/>
        <v>90913</v>
      </c>
    </row>
    <row r="5684" spans="1:7" ht="15" customHeight="1" x14ac:dyDescent="0.25">
      <c r="A5684" s="1" t="s">
        <v>18539</v>
      </c>
      <c r="B5684" s="1" t="s">
        <v>18540</v>
      </c>
      <c r="C5684">
        <v>114816</v>
      </c>
      <c r="D5684">
        <f t="shared" si="100"/>
        <v>114816</v>
      </c>
    </row>
    <row r="5685" spans="1:7" ht="15" customHeight="1" x14ac:dyDescent="0.25">
      <c r="A5685" s="1" t="s">
        <v>18541</v>
      </c>
      <c r="B5685" s="1" t="s">
        <v>18542</v>
      </c>
      <c r="C5685">
        <v>88763</v>
      </c>
      <c r="D5685">
        <f t="shared" si="100"/>
        <v>88763</v>
      </c>
    </row>
    <row r="5686" spans="1:7" ht="15" customHeight="1" x14ac:dyDescent="0.25">
      <c r="A5686" s="1" t="s">
        <v>18543</v>
      </c>
      <c r="B5686" s="1" t="s">
        <v>18544</v>
      </c>
      <c r="C5686">
        <v>109241</v>
      </c>
      <c r="D5686">
        <f t="shared" si="100"/>
        <v>109241</v>
      </c>
    </row>
    <row r="5687" spans="1:7" ht="15" customHeight="1" x14ac:dyDescent="0.25">
      <c r="A5687" s="1" t="s">
        <v>18545</v>
      </c>
      <c r="B5687" s="1" t="s">
        <v>18546</v>
      </c>
      <c r="C5687">
        <v>136125</v>
      </c>
      <c r="D5687">
        <f t="shared" si="100"/>
        <v>136125</v>
      </c>
    </row>
    <row r="5688" spans="1:7" ht="15" customHeight="1" x14ac:dyDescent="0.25">
      <c r="A5688" s="1" t="s">
        <v>18547</v>
      </c>
      <c r="B5688" s="1" t="s">
        <v>18548</v>
      </c>
      <c r="C5688">
        <v>88819</v>
      </c>
      <c r="D5688">
        <f t="shared" si="100"/>
        <v>88819</v>
      </c>
    </row>
    <row r="5689" spans="1:7" ht="15" customHeight="1" x14ac:dyDescent="0.25">
      <c r="A5689" s="1" t="s">
        <v>18549</v>
      </c>
      <c r="B5689" s="1" t="s">
        <v>18550</v>
      </c>
      <c r="C5689">
        <v>96481</v>
      </c>
      <c r="D5689">
        <f t="shared" si="100"/>
        <v>96481</v>
      </c>
    </row>
    <row r="5690" spans="1:7" ht="15" customHeight="1" x14ac:dyDescent="0.25">
      <c r="A5690" s="1" t="s">
        <v>18551</v>
      </c>
      <c r="B5690" s="1" t="s">
        <v>18552</v>
      </c>
      <c r="C5690">
        <v>125316</v>
      </c>
      <c r="D5690">
        <f t="shared" si="100"/>
        <v>125316</v>
      </c>
    </row>
    <row r="5691" spans="1:7" ht="15" customHeight="1" x14ac:dyDescent="0.25">
      <c r="A5691" s="1" t="s">
        <v>8869</v>
      </c>
      <c r="B5691" s="1" t="s">
        <v>18553</v>
      </c>
      <c r="C5691">
        <v>1638</v>
      </c>
      <c r="D5691">
        <f t="shared" si="100"/>
        <v>1638</v>
      </c>
      <c r="G5691" s="11">
        <v>1.1000000000000001</v>
      </c>
    </row>
    <row r="5692" spans="1:7" ht="15" customHeight="1" x14ac:dyDescent="0.25">
      <c r="A5692" s="1" t="s">
        <v>8868</v>
      </c>
      <c r="B5692" s="1" t="s">
        <v>18554</v>
      </c>
      <c r="C5692">
        <v>2054</v>
      </c>
      <c r="D5692">
        <f t="shared" si="100"/>
        <v>2054</v>
      </c>
      <c r="G5692" s="11">
        <v>1.1000000000000001</v>
      </c>
    </row>
    <row r="5693" spans="1:7" ht="15" customHeight="1" x14ac:dyDescent="0.25">
      <c r="A5693" s="1" t="s">
        <v>8867</v>
      </c>
      <c r="B5693" s="1" t="s">
        <v>18555</v>
      </c>
      <c r="C5693">
        <v>2655</v>
      </c>
      <c r="D5693">
        <f t="shared" si="100"/>
        <v>2655</v>
      </c>
      <c r="G5693" s="11">
        <v>1.1000000000000001</v>
      </c>
    </row>
    <row r="5694" spans="1:7" ht="15" customHeight="1" x14ac:dyDescent="0.25">
      <c r="A5694" s="1" t="s">
        <v>8866</v>
      </c>
      <c r="B5694" s="1" t="s">
        <v>18556</v>
      </c>
      <c r="C5694">
        <v>2784</v>
      </c>
      <c r="D5694">
        <f t="shared" si="100"/>
        <v>2784</v>
      </c>
      <c r="G5694" s="11">
        <v>1.1000000000000001</v>
      </c>
    </row>
    <row r="5695" spans="1:7" ht="15" customHeight="1" x14ac:dyDescent="0.25">
      <c r="A5695" s="1" t="s">
        <v>8865</v>
      </c>
      <c r="B5695" s="1" t="s">
        <v>18557</v>
      </c>
      <c r="C5695">
        <v>3562</v>
      </c>
      <c r="D5695">
        <f t="shared" si="100"/>
        <v>3562</v>
      </c>
      <c r="G5695" s="11">
        <v>1.1000000000000001</v>
      </c>
    </row>
    <row r="5696" spans="1:7" ht="15" customHeight="1" x14ac:dyDescent="0.25">
      <c r="A5696" s="1" t="s">
        <v>8864</v>
      </c>
      <c r="B5696" s="1" t="s">
        <v>18558</v>
      </c>
      <c r="C5696">
        <v>4421</v>
      </c>
      <c r="D5696">
        <f t="shared" si="100"/>
        <v>4421</v>
      </c>
      <c r="G5696" s="11">
        <v>1.1000000000000001</v>
      </c>
    </row>
    <row r="5697" spans="1:7" ht="15" customHeight="1" x14ac:dyDescent="0.25">
      <c r="A5697" s="1" t="s">
        <v>8839</v>
      </c>
      <c r="B5697" s="1" t="s">
        <v>18559</v>
      </c>
      <c r="C5697">
        <v>955</v>
      </c>
      <c r="D5697">
        <f t="shared" si="100"/>
        <v>955</v>
      </c>
      <c r="G5697" s="11">
        <v>1.1000000000000001</v>
      </c>
    </row>
    <row r="5698" spans="1:7" ht="15" customHeight="1" x14ac:dyDescent="0.25">
      <c r="A5698" s="1" t="s">
        <v>8760</v>
      </c>
      <c r="B5698" s="1" t="s">
        <v>18560</v>
      </c>
      <c r="C5698">
        <v>146</v>
      </c>
      <c r="D5698">
        <f t="shared" si="100"/>
        <v>146</v>
      </c>
    </row>
    <row r="5699" spans="1:7" ht="15" customHeight="1" x14ac:dyDescent="0.25">
      <c r="A5699" s="1" t="s">
        <v>8759</v>
      </c>
      <c r="B5699" s="1" t="s">
        <v>18561</v>
      </c>
      <c r="C5699">
        <v>157</v>
      </c>
      <c r="D5699">
        <f t="shared" si="100"/>
        <v>157</v>
      </c>
    </row>
    <row r="5700" spans="1:7" ht="15" customHeight="1" x14ac:dyDescent="0.25">
      <c r="A5700" s="1" t="s">
        <v>8758</v>
      </c>
      <c r="B5700" s="1" t="s">
        <v>18562</v>
      </c>
      <c r="C5700">
        <v>258</v>
      </c>
      <c r="D5700">
        <f t="shared" si="100"/>
        <v>258</v>
      </c>
    </row>
    <row r="5701" spans="1:7" ht="15" customHeight="1" x14ac:dyDescent="0.25">
      <c r="A5701" s="1" t="s">
        <v>8757</v>
      </c>
      <c r="B5701" s="1" t="s">
        <v>18563</v>
      </c>
      <c r="C5701">
        <v>282</v>
      </c>
      <c r="D5701">
        <f t="shared" si="100"/>
        <v>282</v>
      </c>
    </row>
    <row r="5702" spans="1:7" ht="15" customHeight="1" x14ac:dyDescent="0.25">
      <c r="A5702" s="1" t="s">
        <v>8756</v>
      </c>
      <c r="B5702" s="1" t="s">
        <v>18564</v>
      </c>
      <c r="C5702">
        <v>336</v>
      </c>
      <c r="D5702">
        <f t="shared" si="100"/>
        <v>336</v>
      </c>
    </row>
    <row r="5703" spans="1:7" ht="15" customHeight="1" x14ac:dyDescent="0.25">
      <c r="A5703" s="1" t="s">
        <v>8755</v>
      </c>
      <c r="B5703" s="1" t="s">
        <v>18565</v>
      </c>
      <c r="C5703">
        <v>422</v>
      </c>
      <c r="D5703">
        <f t="shared" ref="D5703:D5766" si="101">ROUND(C5703*(1-$B$3),0)</f>
        <v>422</v>
      </c>
    </row>
    <row r="5704" spans="1:7" ht="15" customHeight="1" x14ac:dyDescent="0.25">
      <c r="A5704" s="1" t="s">
        <v>18566</v>
      </c>
      <c r="B5704" s="1" t="s">
        <v>18567</v>
      </c>
      <c r="C5704">
        <v>1003</v>
      </c>
      <c r="D5704">
        <f t="shared" si="101"/>
        <v>1003</v>
      </c>
    </row>
    <row r="5705" spans="1:7" ht="15" customHeight="1" x14ac:dyDescent="0.25">
      <c r="A5705" s="1" t="s">
        <v>3035</v>
      </c>
      <c r="B5705" s="1" t="s">
        <v>18568</v>
      </c>
      <c r="C5705">
        <v>168</v>
      </c>
      <c r="D5705">
        <f t="shared" si="101"/>
        <v>168</v>
      </c>
    </row>
    <row r="5706" spans="1:7" ht="15" customHeight="1" x14ac:dyDescent="0.25">
      <c r="A5706" s="1" t="s">
        <v>18569</v>
      </c>
      <c r="B5706" s="1" t="s">
        <v>18570</v>
      </c>
      <c r="C5706">
        <v>1313</v>
      </c>
      <c r="D5706">
        <f t="shared" si="101"/>
        <v>1313</v>
      </c>
    </row>
    <row r="5707" spans="1:7" ht="15" customHeight="1" x14ac:dyDescent="0.25">
      <c r="A5707" s="1" t="s">
        <v>18571</v>
      </c>
      <c r="B5707" s="1" t="s">
        <v>18572</v>
      </c>
      <c r="C5707">
        <v>3515</v>
      </c>
      <c r="D5707">
        <f t="shared" si="101"/>
        <v>3515</v>
      </c>
    </row>
    <row r="5708" spans="1:7" ht="15" customHeight="1" x14ac:dyDescent="0.25">
      <c r="A5708" s="1" t="s">
        <v>18573</v>
      </c>
      <c r="B5708" s="1" t="s">
        <v>18574</v>
      </c>
      <c r="C5708">
        <v>4765</v>
      </c>
      <c r="D5708">
        <f t="shared" si="101"/>
        <v>4765</v>
      </c>
    </row>
    <row r="5709" spans="1:7" ht="15" customHeight="1" x14ac:dyDescent="0.25">
      <c r="A5709" s="1" t="s">
        <v>18575</v>
      </c>
      <c r="B5709" s="1" t="s">
        <v>18576</v>
      </c>
      <c r="C5709">
        <v>5903</v>
      </c>
      <c r="D5709">
        <f t="shared" si="101"/>
        <v>5903</v>
      </c>
    </row>
    <row r="5710" spans="1:7" ht="15" customHeight="1" x14ac:dyDescent="0.25">
      <c r="A5710" s="1" t="s">
        <v>18577</v>
      </c>
      <c r="B5710" s="1" t="s">
        <v>18578</v>
      </c>
      <c r="C5710">
        <v>6043</v>
      </c>
      <c r="D5710">
        <f t="shared" si="101"/>
        <v>6043</v>
      </c>
    </row>
    <row r="5711" spans="1:7" ht="15" customHeight="1" x14ac:dyDescent="0.25">
      <c r="A5711" s="1" t="s">
        <v>18579</v>
      </c>
      <c r="B5711" s="1" t="s">
        <v>18580</v>
      </c>
      <c r="C5711">
        <v>5586</v>
      </c>
      <c r="D5711">
        <f t="shared" si="101"/>
        <v>5586</v>
      </c>
    </row>
    <row r="5712" spans="1:7" ht="15" customHeight="1" x14ac:dyDescent="0.25">
      <c r="A5712" s="1" t="s">
        <v>18581</v>
      </c>
      <c r="B5712" s="1" t="s">
        <v>18582</v>
      </c>
      <c r="C5712">
        <v>5705</v>
      </c>
      <c r="D5712">
        <f t="shared" si="101"/>
        <v>5705</v>
      </c>
    </row>
    <row r="5713" spans="1:7" ht="15" customHeight="1" x14ac:dyDescent="0.25">
      <c r="A5713" s="1" t="s">
        <v>8808</v>
      </c>
      <c r="B5713" s="1" t="s">
        <v>18583</v>
      </c>
      <c r="C5713">
        <v>1421</v>
      </c>
      <c r="D5713">
        <f t="shared" si="101"/>
        <v>1421</v>
      </c>
      <c r="G5713" s="11">
        <v>1.1000000000000001</v>
      </c>
    </row>
    <row r="5714" spans="1:7" ht="15" customHeight="1" x14ac:dyDescent="0.25">
      <c r="A5714" s="1" t="s">
        <v>8807</v>
      </c>
      <c r="B5714" s="1" t="s">
        <v>18584</v>
      </c>
      <c r="C5714">
        <v>1564</v>
      </c>
      <c r="D5714">
        <f t="shared" si="101"/>
        <v>1564</v>
      </c>
      <c r="G5714" s="11">
        <v>1.1000000000000001</v>
      </c>
    </row>
    <row r="5715" spans="1:7" ht="15" customHeight="1" x14ac:dyDescent="0.25">
      <c r="A5715" s="1" t="s">
        <v>8806</v>
      </c>
      <c r="B5715" s="1" t="s">
        <v>18585</v>
      </c>
      <c r="C5715">
        <v>1553</v>
      </c>
      <c r="D5715">
        <f t="shared" si="101"/>
        <v>1553</v>
      </c>
      <c r="G5715" s="11">
        <v>1.1000000000000001</v>
      </c>
    </row>
    <row r="5716" spans="1:7" ht="15" customHeight="1" x14ac:dyDescent="0.25">
      <c r="A5716" s="1" t="s">
        <v>8805</v>
      </c>
      <c r="B5716" s="1" t="s">
        <v>18586</v>
      </c>
      <c r="C5716">
        <v>1821</v>
      </c>
      <c r="D5716">
        <f t="shared" si="101"/>
        <v>1821</v>
      </c>
      <c r="G5716" s="11">
        <v>1.1000000000000001</v>
      </c>
    </row>
    <row r="5717" spans="1:7" ht="15" customHeight="1" x14ac:dyDescent="0.25">
      <c r="A5717" s="1" t="s">
        <v>8804</v>
      </c>
      <c r="B5717" s="1" t="s">
        <v>18587</v>
      </c>
      <c r="C5717">
        <v>2096</v>
      </c>
      <c r="D5717">
        <f t="shared" si="101"/>
        <v>2096</v>
      </c>
      <c r="G5717" s="11">
        <v>1.1000000000000001</v>
      </c>
    </row>
    <row r="5718" spans="1:7" ht="15" customHeight="1" x14ac:dyDescent="0.25">
      <c r="A5718" s="1" t="s">
        <v>8803</v>
      </c>
      <c r="B5718" s="1" t="s">
        <v>18588</v>
      </c>
      <c r="C5718">
        <v>2178</v>
      </c>
      <c r="D5718">
        <f t="shared" si="101"/>
        <v>2178</v>
      </c>
      <c r="G5718" s="11">
        <v>1.1000000000000001</v>
      </c>
    </row>
    <row r="5719" spans="1:7" ht="15" customHeight="1" x14ac:dyDescent="0.25">
      <c r="A5719" s="1" t="s">
        <v>8802</v>
      </c>
      <c r="B5719" s="1" t="s">
        <v>18589</v>
      </c>
      <c r="C5719">
        <v>2271</v>
      </c>
      <c r="D5719">
        <f t="shared" si="101"/>
        <v>2271</v>
      </c>
      <c r="G5719" s="11">
        <v>1.1000000000000001</v>
      </c>
    </row>
    <row r="5720" spans="1:7" ht="15" customHeight="1" x14ac:dyDescent="0.25">
      <c r="A5720" s="1" t="s">
        <v>8801</v>
      </c>
      <c r="B5720" s="1" t="s">
        <v>18590</v>
      </c>
      <c r="C5720">
        <v>2453</v>
      </c>
      <c r="D5720">
        <f t="shared" si="101"/>
        <v>2453</v>
      </c>
      <c r="G5720" s="11">
        <v>1.1000000000000001</v>
      </c>
    </row>
    <row r="5721" spans="1:7" ht="15" customHeight="1" x14ac:dyDescent="0.25">
      <c r="A5721" s="1" t="s">
        <v>8764</v>
      </c>
      <c r="B5721" s="1" t="s">
        <v>18591</v>
      </c>
      <c r="C5721">
        <v>1210</v>
      </c>
      <c r="D5721">
        <f t="shared" si="101"/>
        <v>1210</v>
      </c>
      <c r="G5721" s="11">
        <v>1.1000000000000001</v>
      </c>
    </row>
    <row r="5722" spans="1:7" ht="15" customHeight="1" x14ac:dyDescent="0.25">
      <c r="A5722" s="1" t="s">
        <v>18592</v>
      </c>
      <c r="B5722" s="1" t="s">
        <v>18593</v>
      </c>
      <c r="C5722">
        <v>1409</v>
      </c>
      <c r="D5722">
        <f t="shared" si="101"/>
        <v>1409</v>
      </c>
      <c r="G5722" s="11">
        <v>1.1000000000000001</v>
      </c>
    </row>
    <row r="5723" spans="1:7" ht="15" customHeight="1" x14ac:dyDescent="0.25">
      <c r="A5723" s="1" t="s">
        <v>18594</v>
      </c>
      <c r="B5723" s="1" t="s">
        <v>18595</v>
      </c>
      <c r="C5723">
        <v>1636</v>
      </c>
      <c r="D5723">
        <f t="shared" si="101"/>
        <v>1636</v>
      </c>
      <c r="G5723" s="11">
        <v>1.1000000000000001</v>
      </c>
    </row>
    <row r="5724" spans="1:7" ht="15" customHeight="1" x14ac:dyDescent="0.25">
      <c r="A5724" s="1" t="s">
        <v>18596</v>
      </c>
      <c r="B5724" s="1" t="s">
        <v>18597</v>
      </c>
      <c r="C5724">
        <v>2028</v>
      </c>
      <c r="D5724">
        <f t="shared" si="101"/>
        <v>2028</v>
      </c>
      <c r="G5724" s="11">
        <v>1.1000000000000001</v>
      </c>
    </row>
    <row r="5725" spans="1:7" ht="15" customHeight="1" x14ac:dyDescent="0.25">
      <c r="A5725" s="1" t="s">
        <v>18598</v>
      </c>
      <c r="B5725" s="1" t="s">
        <v>18599</v>
      </c>
      <c r="C5725">
        <v>2094</v>
      </c>
      <c r="D5725">
        <f t="shared" si="101"/>
        <v>2094</v>
      </c>
      <c r="G5725" s="11">
        <v>1.1000000000000001</v>
      </c>
    </row>
    <row r="5726" spans="1:7" ht="15" customHeight="1" x14ac:dyDescent="0.25">
      <c r="A5726" s="1" t="s">
        <v>18600</v>
      </c>
      <c r="B5726" s="1" t="s">
        <v>18601</v>
      </c>
      <c r="C5726">
        <v>2615</v>
      </c>
      <c r="D5726">
        <f t="shared" si="101"/>
        <v>2615</v>
      </c>
      <c r="G5726" s="11">
        <v>1.1000000000000001</v>
      </c>
    </row>
    <row r="5727" spans="1:7" ht="15" customHeight="1" x14ac:dyDescent="0.25">
      <c r="A5727" s="1" t="s">
        <v>18602</v>
      </c>
      <c r="B5727" s="1" t="s">
        <v>18603</v>
      </c>
      <c r="C5727">
        <v>3213</v>
      </c>
      <c r="D5727">
        <f t="shared" si="101"/>
        <v>3213</v>
      </c>
      <c r="G5727" s="11">
        <v>1.1000000000000001</v>
      </c>
    </row>
    <row r="5728" spans="1:7" ht="15" customHeight="1" x14ac:dyDescent="0.25">
      <c r="A5728" s="1" t="s">
        <v>18604</v>
      </c>
      <c r="B5728" s="1" t="s">
        <v>18605</v>
      </c>
      <c r="C5728">
        <v>1380</v>
      </c>
      <c r="D5728">
        <f t="shared" si="101"/>
        <v>1380</v>
      </c>
      <c r="G5728" s="11">
        <v>1.1000000000000001</v>
      </c>
    </row>
    <row r="5729" spans="1:7" ht="15" customHeight="1" x14ac:dyDescent="0.25">
      <c r="A5729" s="1" t="s">
        <v>18606</v>
      </c>
      <c r="B5729" s="1" t="s">
        <v>18607</v>
      </c>
      <c r="C5729">
        <v>1636</v>
      </c>
      <c r="D5729">
        <f t="shared" si="101"/>
        <v>1636</v>
      </c>
      <c r="G5729" s="11">
        <v>1.1000000000000001</v>
      </c>
    </row>
    <row r="5730" spans="1:7" ht="15" customHeight="1" x14ac:dyDescent="0.25">
      <c r="A5730" s="1" t="s">
        <v>18608</v>
      </c>
      <c r="B5730" s="1" t="s">
        <v>18609</v>
      </c>
      <c r="C5730">
        <v>1970</v>
      </c>
      <c r="D5730">
        <f t="shared" si="101"/>
        <v>1970</v>
      </c>
      <c r="G5730" s="11">
        <v>1.1000000000000001</v>
      </c>
    </row>
    <row r="5731" spans="1:7" ht="15" customHeight="1" x14ac:dyDescent="0.25">
      <c r="A5731" s="1" t="s">
        <v>18610</v>
      </c>
      <c r="B5731" s="1" t="s">
        <v>18611</v>
      </c>
      <c r="C5731">
        <v>2094</v>
      </c>
      <c r="D5731">
        <f t="shared" si="101"/>
        <v>2094</v>
      </c>
      <c r="G5731" s="11">
        <v>1.1000000000000001</v>
      </c>
    </row>
    <row r="5732" spans="1:7" ht="15" customHeight="1" x14ac:dyDescent="0.25">
      <c r="A5732" s="1" t="s">
        <v>18612</v>
      </c>
      <c r="B5732" s="1" t="s">
        <v>18613</v>
      </c>
      <c r="C5732">
        <v>2623</v>
      </c>
      <c r="D5732">
        <f t="shared" si="101"/>
        <v>2623</v>
      </c>
      <c r="G5732" s="11">
        <v>1.1000000000000001</v>
      </c>
    </row>
    <row r="5733" spans="1:7" ht="15" customHeight="1" x14ac:dyDescent="0.25">
      <c r="A5733" s="1" t="s">
        <v>18614</v>
      </c>
      <c r="B5733" s="1" t="s">
        <v>18615</v>
      </c>
      <c r="C5733">
        <v>3213</v>
      </c>
      <c r="D5733">
        <f t="shared" si="101"/>
        <v>3213</v>
      </c>
      <c r="G5733" s="11">
        <v>1.1000000000000001</v>
      </c>
    </row>
    <row r="5734" spans="1:7" ht="15" customHeight="1" x14ac:dyDescent="0.25">
      <c r="A5734" s="1" t="s">
        <v>18616</v>
      </c>
      <c r="B5734" s="1" t="s">
        <v>18617</v>
      </c>
      <c r="C5734">
        <v>1694</v>
      </c>
      <c r="D5734">
        <f t="shared" si="101"/>
        <v>1694</v>
      </c>
      <c r="G5734" s="11">
        <v>1.1000000000000001</v>
      </c>
    </row>
    <row r="5735" spans="1:7" ht="15" customHeight="1" x14ac:dyDescent="0.25">
      <c r="A5735" s="1" t="s">
        <v>18618</v>
      </c>
      <c r="B5735" s="1" t="s">
        <v>18619</v>
      </c>
      <c r="C5735">
        <v>1702</v>
      </c>
      <c r="D5735">
        <f t="shared" si="101"/>
        <v>1702</v>
      </c>
      <c r="G5735" s="11">
        <v>1.1000000000000001</v>
      </c>
    </row>
    <row r="5736" spans="1:7" ht="15" customHeight="1" x14ac:dyDescent="0.25">
      <c r="A5736" s="1" t="s">
        <v>18620</v>
      </c>
      <c r="B5736" s="1" t="s">
        <v>18621</v>
      </c>
      <c r="C5736">
        <v>2218</v>
      </c>
      <c r="D5736">
        <f t="shared" si="101"/>
        <v>2218</v>
      </c>
      <c r="G5736" s="11">
        <v>1.1000000000000001</v>
      </c>
    </row>
    <row r="5737" spans="1:7" ht="15" customHeight="1" x14ac:dyDescent="0.25">
      <c r="A5737" s="1" t="s">
        <v>18622</v>
      </c>
      <c r="B5737" s="1" t="s">
        <v>18623</v>
      </c>
      <c r="C5737">
        <v>2776</v>
      </c>
      <c r="D5737">
        <f t="shared" si="101"/>
        <v>2776</v>
      </c>
      <c r="G5737" s="11">
        <v>1.1000000000000001</v>
      </c>
    </row>
    <row r="5738" spans="1:7" ht="15" customHeight="1" x14ac:dyDescent="0.25">
      <c r="A5738" s="1" t="s">
        <v>18624</v>
      </c>
      <c r="B5738" s="1" t="s">
        <v>18625</v>
      </c>
      <c r="C5738">
        <v>3502</v>
      </c>
      <c r="D5738">
        <f t="shared" si="101"/>
        <v>3502</v>
      </c>
      <c r="G5738" s="11">
        <v>1.1000000000000001</v>
      </c>
    </row>
    <row r="5739" spans="1:7" ht="15" customHeight="1" x14ac:dyDescent="0.25">
      <c r="A5739" s="1" t="s">
        <v>18626</v>
      </c>
      <c r="B5739" s="1" t="s">
        <v>18627</v>
      </c>
      <c r="C5739">
        <v>3122</v>
      </c>
      <c r="D5739">
        <f t="shared" si="101"/>
        <v>3122</v>
      </c>
    </row>
    <row r="5740" spans="1:7" ht="15" customHeight="1" x14ac:dyDescent="0.25">
      <c r="A5740" s="1" t="s">
        <v>18628</v>
      </c>
      <c r="B5740" s="1" t="s">
        <v>18629</v>
      </c>
      <c r="C5740">
        <v>2195</v>
      </c>
      <c r="D5740">
        <f t="shared" si="101"/>
        <v>2195</v>
      </c>
    </row>
    <row r="5741" spans="1:7" ht="15" customHeight="1" x14ac:dyDescent="0.25">
      <c r="A5741" s="1" t="s">
        <v>18630</v>
      </c>
      <c r="B5741" s="1" t="s">
        <v>18631</v>
      </c>
      <c r="C5741">
        <v>2172</v>
      </c>
      <c r="D5741">
        <f t="shared" si="101"/>
        <v>2172</v>
      </c>
    </row>
    <row r="5742" spans="1:7" ht="15" customHeight="1" x14ac:dyDescent="0.25">
      <c r="A5742" s="1" t="s">
        <v>18632</v>
      </c>
      <c r="B5742" s="1" t="s">
        <v>18633</v>
      </c>
      <c r="C5742">
        <v>2883</v>
      </c>
      <c r="D5742">
        <f t="shared" si="101"/>
        <v>2883</v>
      </c>
    </row>
    <row r="5743" spans="1:7" ht="15" customHeight="1" x14ac:dyDescent="0.25">
      <c r="A5743" s="1" t="s">
        <v>18634</v>
      </c>
      <c r="B5743" s="1" t="s">
        <v>18635</v>
      </c>
      <c r="C5743">
        <v>2761</v>
      </c>
      <c r="D5743">
        <f t="shared" si="101"/>
        <v>2761</v>
      </c>
    </row>
    <row r="5744" spans="1:7" ht="15" customHeight="1" x14ac:dyDescent="0.25">
      <c r="A5744" s="1" t="s">
        <v>18636</v>
      </c>
      <c r="B5744" s="1" t="s">
        <v>18637</v>
      </c>
      <c r="C5744">
        <v>2330</v>
      </c>
      <c r="D5744">
        <f t="shared" si="101"/>
        <v>2330</v>
      </c>
    </row>
    <row r="5745" spans="1:4" ht="15" customHeight="1" x14ac:dyDescent="0.25">
      <c r="A5745" s="1" t="s">
        <v>18638</v>
      </c>
      <c r="B5745" s="1" t="s">
        <v>18639</v>
      </c>
      <c r="C5745">
        <v>2487</v>
      </c>
      <c r="D5745">
        <f t="shared" si="101"/>
        <v>2487</v>
      </c>
    </row>
    <row r="5746" spans="1:4" ht="15" customHeight="1" x14ac:dyDescent="0.25">
      <c r="A5746" s="1" t="s">
        <v>18640</v>
      </c>
      <c r="B5746" s="1" t="s">
        <v>18641</v>
      </c>
      <c r="C5746">
        <v>4012</v>
      </c>
      <c r="D5746">
        <f t="shared" si="101"/>
        <v>4012</v>
      </c>
    </row>
    <row r="5747" spans="1:4" ht="15" customHeight="1" x14ac:dyDescent="0.25">
      <c r="A5747" s="1" t="s">
        <v>18642</v>
      </c>
      <c r="B5747" s="1" t="s">
        <v>18643</v>
      </c>
      <c r="C5747">
        <v>2537</v>
      </c>
      <c r="D5747">
        <f t="shared" si="101"/>
        <v>2537</v>
      </c>
    </row>
    <row r="5748" spans="1:4" ht="15" customHeight="1" x14ac:dyDescent="0.25">
      <c r="A5748" s="1" t="s">
        <v>18644</v>
      </c>
      <c r="B5748" s="1" t="s">
        <v>18645</v>
      </c>
      <c r="C5748">
        <v>3366</v>
      </c>
      <c r="D5748">
        <f t="shared" si="101"/>
        <v>3366</v>
      </c>
    </row>
    <row r="5749" spans="1:4" ht="15" customHeight="1" x14ac:dyDescent="0.25">
      <c r="A5749" s="1" t="s">
        <v>18646</v>
      </c>
      <c r="B5749" s="1" t="s">
        <v>18647</v>
      </c>
      <c r="C5749">
        <v>1638</v>
      </c>
      <c r="D5749">
        <f t="shared" si="101"/>
        <v>1638</v>
      </c>
    </row>
    <row r="5750" spans="1:4" ht="15" customHeight="1" x14ac:dyDescent="0.25">
      <c r="A5750" s="1" t="s">
        <v>18648</v>
      </c>
      <c r="B5750" s="1" t="s">
        <v>18649</v>
      </c>
      <c r="C5750">
        <v>1938</v>
      </c>
      <c r="D5750">
        <f t="shared" si="101"/>
        <v>1938</v>
      </c>
    </row>
    <row r="5751" spans="1:4" ht="15" customHeight="1" x14ac:dyDescent="0.25">
      <c r="A5751" s="1" t="s">
        <v>18650</v>
      </c>
      <c r="B5751" s="1" t="s">
        <v>18651</v>
      </c>
      <c r="C5751">
        <v>2366</v>
      </c>
      <c r="D5751">
        <f t="shared" si="101"/>
        <v>2366</v>
      </c>
    </row>
    <row r="5752" spans="1:4" ht="15" customHeight="1" x14ac:dyDescent="0.25">
      <c r="A5752" s="1" t="s">
        <v>18652</v>
      </c>
      <c r="B5752" s="1" t="s">
        <v>18653</v>
      </c>
      <c r="C5752">
        <v>2500</v>
      </c>
      <c r="D5752">
        <f t="shared" si="101"/>
        <v>2500</v>
      </c>
    </row>
    <row r="5753" spans="1:4" ht="15" customHeight="1" x14ac:dyDescent="0.25">
      <c r="A5753" s="1" t="s">
        <v>18654</v>
      </c>
      <c r="B5753" s="1" t="s">
        <v>18655</v>
      </c>
      <c r="C5753">
        <v>3208</v>
      </c>
      <c r="D5753">
        <f t="shared" si="101"/>
        <v>3208</v>
      </c>
    </row>
    <row r="5754" spans="1:4" ht="15" customHeight="1" x14ac:dyDescent="0.25">
      <c r="A5754" s="1" t="s">
        <v>18656</v>
      </c>
      <c r="B5754" s="1" t="s">
        <v>18657</v>
      </c>
      <c r="C5754">
        <v>1599</v>
      </c>
      <c r="D5754">
        <f t="shared" si="101"/>
        <v>1599</v>
      </c>
    </row>
    <row r="5755" spans="1:4" ht="15" customHeight="1" x14ac:dyDescent="0.25">
      <c r="A5755" s="1" t="s">
        <v>18658</v>
      </c>
      <c r="B5755" s="1" t="s">
        <v>18659</v>
      </c>
      <c r="C5755">
        <v>1958</v>
      </c>
      <c r="D5755">
        <f t="shared" si="101"/>
        <v>1958</v>
      </c>
    </row>
    <row r="5756" spans="1:4" ht="15" customHeight="1" x14ac:dyDescent="0.25">
      <c r="A5756" s="1" t="s">
        <v>18660</v>
      </c>
      <c r="B5756" s="1" t="s">
        <v>18661</v>
      </c>
      <c r="C5756">
        <v>2424</v>
      </c>
      <c r="D5756">
        <f t="shared" si="101"/>
        <v>2424</v>
      </c>
    </row>
    <row r="5757" spans="1:4" ht="15" customHeight="1" x14ac:dyDescent="0.25">
      <c r="A5757" s="1" t="s">
        <v>18662</v>
      </c>
      <c r="B5757" s="1" t="s">
        <v>18663</v>
      </c>
      <c r="C5757">
        <v>2557</v>
      </c>
      <c r="D5757">
        <f t="shared" si="101"/>
        <v>2557</v>
      </c>
    </row>
    <row r="5758" spans="1:4" ht="15" customHeight="1" x14ac:dyDescent="0.25">
      <c r="A5758" s="1" t="s">
        <v>18664</v>
      </c>
      <c r="B5758" s="1" t="s">
        <v>18665</v>
      </c>
      <c r="C5758">
        <v>3207</v>
      </c>
      <c r="D5758">
        <f t="shared" si="101"/>
        <v>3207</v>
      </c>
    </row>
    <row r="5759" spans="1:4" ht="15" customHeight="1" x14ac:dyDescent="0.25">
      <c r="A5759" s="1" t="s">
        <v>18666</v>
      </c>
      <c r="B5759" s="1" t="s">
        <v>18667</v>
      </c>
      <c r="C5759">
        <v>2267</v>
      </c>
      <c r="D5759">
        <f t="shared" si="101"/>
        <v>2267</v>
      </c>
    </row>
    <row r="5760" spans="1:4" ht="15" customHeight="1" x14ac:dyDescent="0.25">
      <c r="A5760" s="1" t="s">
        <v>18668</v>
      </c>
      <c r="B5760" s="1" t="s">
        <v>18669</v>
      </c>
      <c r="C5760">
        <v>2585</v>
      </c>
      <c r="D5760">
        <f t="shared" si="101"/>
        <v>2585</v>
      </c>
    </row>
    <row r="5761" spans="1:4" ht="15" customHeight="1" x14ac:dyDescent="0.25">
      <c r="A5761" s="1" t="s">
        <v>18670</v>
      </c>
      <c r="B5761" s="1" t="s">
        <v>18671</v>
      </c>
      <c r="C5761">
        <v>3416</v>
      </c>
      <c r="D5761">
        <f t="shared" si="101"/>
        <v>3416</v>
      </c>
    </row>
    <row r="5762" spans="1:4" ht="15" customHeight="1" x14ac:dyDescent="0.25">
      <c r="A5762" s="1" t="s">
        <v>18672</v>
      </c>
      <c r="B5762" s="1" t="s">
        <v>18673</v>
      </c>
      <c r="C5762">
        <v>3512</v>
      </c>
      <c r="D5762">
        <f t="shared" si="101"/>
        <v>3512</v>
      </c>
    </row>
    <row r="5763" spans="1:4" ht="15" customHeight="1" x14ac:dyDescent="0.25">
      <c r="A5763" s="1" t="s">
        <v>18674</v>
      </c>
      <c r="B5763" s="1" t="s">
        <v>18675</v>
      </c>
      <c r="C5763">
        <v>4654</v>
      </c>
      <c r="D5763">
        <f t="shared" si="101"/>
        <v>4654</v>
      </c>
    </row>
    <row r="5764" spans="1:4" ht="15" customHeight="1" x14ac:dyDescent="0.25">
      <c r="A5764" s="1" t="s">
        <v>18676</v>
      </c>
      <c r="B5764" s="1" t="s">
        <v>18677</v>
      </c>
      <c r="C5764">
        <v>2755</v>
      </c>
      <c r="D5764">
        <f t="shared" si="101"/>
        <v>2755</v>
      </c>
    </row>
    <row r="5765" spans="1:4" ht="15" customHeight="1" x14ac:dyDescent="0.25">
      <c r="A5765" s="1" t="s">
        <v>18678</v>
      </c>
      <c r="B5765" s="1" t="s">
        <v>18679</v>
      </c>
      <c r="C5765">
        <v>4513</v>
      </c>
      <c r="D5765">
        <f t="shared" si="101"/>
        <v>4513</v>
      </c>
    </row>
    <row r="5766" spans="1:4" ht="15" customHeight="1" x14ac:dyDescent="0.25">
      <c r="A5766" s="1" t="s">
        <v>18680</v>
      </c>
      <c r="B5766" s="1" t="s">
        <v>18681</v>
      </c>
      <c r="C5766">
        <v>4603</v>
      </c>
      <c r="D5766">
        <f t="shared" si="101"/>
        <v>4603</v>
      </c>
    </row>
    <row r="5767" spans="1:4" ht="15" customHeight="1" x14ac:dyDescent="0.25">
      <c r="A5767" s="1" t="s">
        <v>18682</v>
      </c>
      <c r="B5767" s="1" t="s">
        <v>18683</v>
      </c>
      <c r="C5767">
        <v>6264</v>
      </c>
      <c r="D5767">
        <f t="shared" ref="D5767:D5830" si="102">ROUND(C5767*(1-$B$3),0)</f>
        <v>6264</v>
      </c>
    </row>
    <row r="5768" spans="1:4" ht="15" customHeight="1" x14ac:dyDescent="0.25">
      <c r="A5768" s="1" t="s">
        <v>18684</v>
      </c>
      <c r="B5768" s="1" t="s">
        <v>18685</v>
      </c>
      <c r="C5768">
        <v>2689</v>
      </c>
      <c r="D5768">
        <f t="shared" si="102"/>
        <v>2689</v>
      </c>
    </row>
    <row r="5769" spans="1:4" ht="15" customHeight="1" x14ac:dyDescent="0.25">
      <c r="A5769" s="1" t="s">
        <v>18686</v>
      </c>
      <c r="B5769" s="1" t="s">
        <v>18687</v>
      </c>
      <c r="C5769">
        <v>4051</v>
      </c>
      <c r="D5769">
        <f t="shared" si="102"/>
        <v>4051</v>
      </c>
    </row>
    <row r="5770" spans="1:4" ht="15" customHeight="1" x14ac:dyDescent="0.25">
      <c r="A5770" s="1" t="s">
        <v>18688</v>
      </c>
      <c r="B5770" s="1" t="s">
        <v>18689</v>
      </c>
      <c r="C5770">
        <v>4108</v>
      </c>
      <c r="D5770">
        <f t="shared" si="102"/>
        <v>4108</v>
      </c>
    </row>
    <row r="5771" spans="1:4" ht="15" customHeight="1" x14ac:dyDescent="0.25">
      <c r="A5771" s="1" t="s">
        <v>18690</v>
      </c>
      <c r="B5771" s="1" t="s">
        <v>18691</v>
      </c>
      <c r="C5771">
        <v>6057</v>
      </c>
      <c r="D5771">
        <f t="shared" si="102"/>
        <v>6057</v>
      </c>
    </row>
    <row r="5772" spans="1:4" ht="15" customHeight="1" x14ac:dyDescent="0.25">
      <c r="A5772" s="1" t="s">
        <v>18692</v>
      </c>
      <c r="B5772" s="1" t="s">
        <v>18693</v>
      </c>
      <c r="C5772">
        <v>2243</v>
      </c>
      <c r="D5772">
        <f t="shared" si="102"/>
        <v>2243</v>
      </c>
    </row>
    <row r="5773" spans="1:4" ht="15" customHeight="1" x14ac:dyDescent="0.25">
      <c r="A5773" s="1" t="s">
        <v>18694</v>
      </c>
      <c r="B5773" s="1" t="s">
        <v>18695</v>
      </c>
      <c r="C5773">
        <v>2560</v>
      </c>
      <c r="D5773">
        <f t="shared" si="102"/>
        <v>2560</v>
      </c>
    </row>
    <row r="5774" spans="1:4" ht="15" customHeight="1" x14ac:dyDescent="0.25">
      <c r="A5774" s="1" t="s">
        <v>18696</v>
      </c>
      <c r="B5774" s="1" t="s">
        <v>18697</v>
      </c>
      <c r="C5774">
        <v>3393</v>
      </c>
      <c r="D5774">
        <f t="shared" si="102"/>
        <v>3393</v>
      </c>
    </row>
    <row r="5775" spans="1:4" ht="15" customHeight="1" x14ac:dyDescent="0.25">
      <c r="A5775" s="1" t="s">
        <v>18698</v>
      </c>
      <c r="B5775" s="1" t="s">
        <v>18699</v>
      </c>
      <c r="C5775">
        <v>3490</v>
      </c>
      <c r="D5775">
        <f t="shared" si="102"/>
        <v>3490</v>
      </c>
    </row>
    <row r="5776" spans="1:4" ht="15" customHeight="1" x14ac:dyDescent="0.25">
      <c r="A5776" s="1" t="s">
        <v>18700</v>
      </c>
      <c r="B5776" s="1" t="s">
        <v>18701</v>
      </c>
      <c r="C5776">
        <v>4678</v>
      </c>
      <c r="D5776">
        <f t="shared" si="102"/>
        <v>4678</v>
      </c>
    </row>
    <row r="5777" spans="1:4" ht="15" customHeight="1" x14ac:dyDescent="0.25">
      <c r="A5777" s="1" t="s">
        <v>18702</v>
      </c>
      <c r="B5777" s="1" t="s">
        <v>18703</v>
      </c>
      <c r="C5777">
        <v>2028</v>
      </c>
      <c r="D5777">
        <f t="shared" si="102"/>
        <v>2028</v>
      </c>
    </row>
    <row r="5778" spans="1:4" ht="15" customHeight="1" x14ac:dyDescent="0.25">
      <c r="A5778" s="1" t="s">
        <v>18704</v>
      </c>
      <c r="B5778" s="1" t="s">
        <v>18705</v>
      </c>
      <c r="C5778">
        <v>2346</v>
      </c>
      <c r="D5778">
        <f t="shared" si="102"/>
        <v>2346</v>
      </c>
    </row>
    <row r="5779" spans="1:4" ht="15" customHeight="1" x14ac:dyDescent="0.25">
      <c r="A5779" s="1" t="s">
        <v>18706</v>
      </c>
      <c r="B5779" s="1" t="s">
        <v>18707</v>
      </c>
      <c r="C5779">
        <v>2970</v>
      </c>
      <c r="D5779">
        <f t="shared" si="102"/>
        <v>2970</v>
      </c>
    </row>
    <row r="5780" spans="1:4" ht="15" customHeight="1" x14ac:dyDescent="0.25">
      <c r="A5780" s="1" t="s">
        <v>18708</v>
      </c>
      <c r="B5780" s="1" t="s">
        <v>18709</v>
      </c>
      <c r="C5780">
        <v>3067</v>
      </c>
      <c r="D5780">
        <f t="shared" si="102"/>
        <v>3067</v>
      </c>
    </row>
    <row r="5781" spans="1:4" ht="15" customHeight="1" x14ac:dyDescent="0.25">
      <c r="A5781" s="1" t="s">
        <v>18710</v>
      </c>
      <c r="B5781" s="1" t="s">
        <v>18711</v>
      </c>
      <c r="C5781">
        <v>4048</v>
      </c>
      <c r="D5781">
        <f t="shared" si="102"/>
        <v>4048</v>
      </c>
    </row>
    <row r="5782" spans="1:4" ht="15" customHeight="1" x14ac:dyDescent="0.25">
      <c r="A5782" s="1" t="s">
        <v>18712</v>
      </c>
      <c r="B5782" s="1" t="s">
        <v>18713</v>
      </c>
      <c r="C5782">
        <v>3439</v>
      </c>
      <c r="D5782">
        <f t="shared" si="102"/>
        <v>3439</v>
      </c>
    </row>
    <row r="5783" spans="1:4" ht="15" customHeight="1" x14ac:dyDescent="0.25">
      <c r="A5783" s="1" t="s">
        <v>18714</v>
      </c>
      <c r="B5783" s="1" t="s">
        <v>18715</v>
      </c>
      <c r="C5783">
        <v>4939</v>
      </c>
      <c r="D5783">
        <f t="shared" si="102"/>
        <v>4939</v>
      </c>
    </row>
    <row r="5784" spans="1:4" ht="15" customHeight="1" x14ac:dyDescent="0.25">
      <c r="A5784" s="1" t="s">
        <v>18716</v>
      </c>
      <c r="B5784" s="1" t="s">
        <v>18717</v>
      </c>
      <c r="C5784">
        <v>6560</v>
      </c>
      <c r="D5784">
        <f t="shared" si="102"/>
        <v>6560</v>
      </c>
    </row>
    <row r="5785" spans="1:4" ht="15" customHeight="1" x14ac:dyDescent="0.25">
      <c r="A5785" s="1" t="s">
        <v>18718</v>
      </c>
      <c r="B5785" s="1" t="s">
        <v>18719</v>
      </c>
      <c r="C5785">
        <v>6718</v>
      </c>
      <c r="D5785">
        <f t="shared" si="102"/>
        <v>6718</v>
      </c>
    </row>
    <row r="5786" spans="1:4" ht="15" customHeight="1" x14ac:dyDescent="0.25">
      <c r="A5786" s="1" t="s">
        <v>18720</v>
      </c>
      <c r="B5786" s="1" t="s">
        <v>18721</v>
      </c>
      <c r="C5786">
        <v>8999</v>
      </c>
      <c r="D5786">
        <f t="shared" si="102"/>
        <v>8999</v>
      </c>
    </row>
    <row r="5787" spans="1:4" ht="15" customHeight="1" x14ac:dyDescent="0.25">
      <c r="A5787" s="1" t="s">
        <v>18722</v>
      </c>
      <c r="B5787" s="1" t="s">
        <v>18723</v>
      </c>
      <c r="C5787">
        <v>784</v>
      </c>
      <c r="D5787">
        <f t="shared" si="102"/>
        <v>784</v>
      </c>
    </row>
    <row r="5788" spans="1:4" ht="15" customHeight="1" x14ac:dyDescent="0.25">
      <c r="A5788" s="1" t="s">
        <v>18724</v>
      </c>
      <c r="B5788" s="1" t="s">
        <v>18725</v>
      </c>
      <c r="C5788">
        <v>1928</v>
      </c>
      <c r="D5788">
        <f t="shared" si="102"/>
        <v>1928</v>
      </c>
    </row>
    <row r="5789" spans="1:4" ht="15" customHeight="1" x14ac:dyDescent="0.25">
      <c r="A5789" s="1" t="s">
        <v>18726</v>
      </c>
      <c r="B5789" s="1" t="s">
        <v>18727</v>
      </c>
      <c r="C5789">
        <v>2011</v>
      </c>
      <c r="D5789">
        <f t="shared" si="102"/>
        <v>2011</v>
      </c>
    </row>
    <row r="5790" spans="1:4" ht="15" customHeight="1" x14ac:dyDescent="0.25">
      <c r="A5790" s="1" t="s">
        <v>18728</v>
      </c>
      <c r="B5790" s="1" t="s">
        <v>18729</v>
      </c>
      <c r="C5790">
        <v>920</v>
      </c>
      <c r="D5790">
        <f t="shared" si="102"/>
        <v>920</v>
      </c>
    </row>
    <row r="5791" spans="1:4" ht="15" customHeight="1" x14ac:dyDescent="0.25">
      <c r="A5791" s="1" t="s">
        <v>18730</v>
      </c>
      <c r="B5791" s="1" t="s">
        <v>18731</v>
      </c>
      <c r="C5791">
        <v>1314</v>
      </c>
      <c r="D5791">
        <f t="shared" si="102"/>
        <v>1314</v>
      </c>
    </row>
    <row r="5792" spans="1:4" ht="15" customHeight="1" x14ac:dyDescent="0.25">
      <c r="A5792" s="1" t="s">
        <v>18732</v>
      </c>
      <c r="B5792" s="1" t="s">
        <v>18733</v>
      </c>
      <c r="C5792">
        <v>2046</v>
      </c>
      <c r="D5792">
        <f t="shared" si="102"/>
        <v>2046</v>
      </c>
    </row>
    <row r="5793" spans="1:4" ht="15" customHeight="1" x14ac:dyDescent="0.25">
      <c r="A5793" s="1" t="s">
        <v>18734</v>
      </c>
      <c r="B5793" s="1" t="s">
        <v>18735</v>
      </c>
      <c r="C5793">
        <v>2805</v>
      </c>
      <c r="D5793">
        <f t="shared" si="102"/>
        <v>2805</v>
      </c>
    </row>
    <row r="5794" spans="1:4" ht="15" customHeight="1" x14ac:dyDescent="0.25">
      <c r="A5794" s="1" t="s">
        <v>18736</v>
      </c>
      <c r="B5794" s="1" t="s">
        <v>18737</v>
      </c>
      <c r="C5794">
        <v>1701</v>
      </c>
      <c r="D5794">
        <f t="shared" si="102"/>
        <v>1701</v>
      </c>
    </row>
    <row r="5795" spans="1:4" ht="15" customHeight="1" x14ac:dyDescent="0.25">
      <c r="A5795" s="1" t="s">
        <v>18738</v>
      </c>
      <c r="B5795" s="1" t="s">
        <v>18739</v>
      </c>
      <c r="C5795">
        <v>1988</v>
      </c>
      <c r="D5795">
        <f t="shared" si="102"/>
        <v>1988</v>
      </c>
    </row>
    <row r="5796" spans="1:4" ht="15" customHeight="1" x14ac:dyDescent="0.25">
      <c r="A5796" s="1" t="s">
        <v>18740</v>
      </c>
      <c r="B5796" s="1" t="s">
        <v>18741</v>
      </c>
      <c r="C5796">
        <v>2349</v>
      </c>
      <c r="D5796">
        <f t="shared" si="102"/>
        <v>2349</v>
      </c>
    </row>
    <row r="5797" spans="1:4" ht="15" customHeight="1" x14ac:dyDescent="0.25">
      <c r="A5797" s="1" t="s">
        <v>18742</v>
      </c>
      <c r="B5797" s="1" t="s">
        <v>18743</v>
      </c>
      <c r="C5797">
        <v>2391</v>
      </c>
      <c r="D5797">
        <f t="shared" si="102"/>
        <v>2391</v>
      </c>
    </row>
    <row r="5798" spans="1:4" ht="15" customHeight="1" x14ac:dyDescent="0.25">
      <c r="A5798" s="1" t="s">
        <v>18744</v>
      </c>
      <c r="B5798" s="1" t="s">
        <v>18745</v>
      </c>
      <c r="C5798">
        <v>2950</v>
      </c>
      <c r="D5798">
        <f t="shared" si="102"/>
        <v>2950</v>
      </c>
    </row>
    <row r="5799" spans="1:4" ht="15" customHeight="1" x14ac:dyDescent="0.25">
      <c r="A5799" s="1" t="s">
        <v>18746</v>
      </c>
      <c r="B5799" s="1" t="s">
        <v>18747</v>
      </c>
      <c r="C5799">
        <v>1231</v>
      </c>
      <c r="D5799">
        <f t="shared" si="102"/>
        <v>1231</v>
      </c>
    </row>
    <row r="5800" spans="1:4" ht="15" customHeight="1" x14ac:dyDescent="0.25">
      <c r="A5800" s="1" t="s">
        <v>18748</v>
      </c>
      <c r="B5800" s="1" t="s">
        <v>18749</v>
      </c>
      <c r="C5800">
        <v>1452</v>
      </c>
      <c r="D5800">
        <f t="shared" si="102"/>
        <v>1452</v>
      </c>
    </row>
    <row r="5801" spans="1:4" ht="15" customHeight="1" x14ac:dyDescent="0.25">
      <c r="A5801" s="1" t="s">
        <v>18750</v>
      </c>
      <c r="B5801" s="1" t="s">
        <v>18751</v>
      </c>
      <c r="C5801">
        <v>1773</v>
      </c>
      <c r="D5801">
        <f t="shared" si="102"/>
        <v>1773</v>
      </c>
    </row>
    <row r="5802" spans="1:4" ht="15" customHeight="1" x14ac:dyDescent="0.25">
      <c r="A5802" s="1" t="s">
        <v>18752</v>
      </c>
      <c r="B5802" s="1" t="s">
        <v>18753</v>
      </c>
      <c r="C5802">
        <v>1879</v>
      </c>
      <c r="D5802">
        <f t="shared" si="102"/>
        <v>1879</v>
      </c>
    </row>
    <row r="5803" spans="1:4" ht="15" customHeight="1" x14ac:dyDescent="0.25">
      <c r="A5803" s="1" t="s">
        <v>18754</v>
      </c>
      <c r="B5803" s="1" t="s">
        <v>18755</v>
      </c>
      <c r="C5803">
        <v>2295</v>
      </c>
      <c r="D5803">
        <f t="shared" si="102"/>
        <v>2295</v>
      </c>
    </row>
    <row r="5804" spans="1:4" ht="15" customHeight="1" x14ac:dyDescent="0.25">
      <c r="A5804" s="1" t="s">
        <v>18756</v>
      </c>
      <c r="B5804" s="1" t="s">
        <v>18757</v>
      </c>
      <c r="C5804">
        <v>3446</v>
      </c>
      <c r="D5804">
        <f t="shared" si="102"/>
        <v>3446</v>
      </c>
    </row>
    <row r="5805" spans="1:4" ht="15" customHeight="1" x14ac:dyDescent="0.25">
      <c r="A5805" s="1" t="s">
        <v>18758</v>
      </c>
      <c r="B5805" s="1" t="s">
        <v>18759</v>
      </c>
      <c r="C5805">
        <v>1442</v>
      </c>
      <c r="D5805">
        <f t="shared" si="102"/>
        <v>1442</v>
      </c>
    </row>
    <row r="5806" spans="1:4" ht="15" customHeight="1" x14ac:dyDescent="0.25">
      <c r="A5806" s="1" t="s">
        <v>18760</v>
      </c>
      <c r="B5806" s="1" t="s">
        <v>18761</v>
      </c>
      <c r="C5806">
        <v>1791</v>
      </c>
      <c r="D5806">
        <f t="shared" si="102"/>
        <v>1791</v>
      </c>
    </row>
    <row r="5807" spans="1:4" ht="15" customHeight="1" x14ac:dyDescent="0.25">
      <c r="A5807" s="1" t="s">
        <v>18762</v>
      </c>
      <c r="B5807" s="1" t="s">
        <v>18763</v>
      </c>
      <c r="C5807">
        <v>2494</v>
      </c>
      <c r="D5807">
        <f t="shared" si="102"/>
        <v>2494</v>
      </c>
    </row>
    <row r="5808" spans="1:4" ht="15" customHeight="1" x14ac:dyDescent="0.25">
      <c r="A5808" s="1" t="s">
        <v>18764</v>
      </c>
      <c r="B5808" s="1" t="s">
        <v>18765</v>
      </c>
      <c r="C5808">
        <v>2719</v>
      </c>
      <c r="D5808">
        <f t="shared" si="102"/>
        <v>2719</v>
      </c>
    </row>
    <row r="5809" spans="1:4" ht="15" customHeight="1" x14ac:dyDescent="0.25">
      <c r="A5809" s="1" t="s">
        <v>18766</v>
      </c>
      <c r="B5809" s="1" t="s">
        <v>18767</v>
      </c>
      <c r="C5809">
        <v>1135</v>
      </c>
      <c r="D5809">
        <f t="shared" si="102"/>
        <v>1135</v>
      </c>
    </row>
    <row r="5810" spans="1:4" ht="15" customHeight="1" x14ac:dyDescent="0.25">
      <c r="A5810" s="1" t="s">
        <v>18768</v>
      </c>
      <c r="B5810" s="1" t="s">
        <v>18769</v>
      </c>
      <c r="C5810">
        <v>1445</v>
      </c>
      <c r="D5810">
        <f t="shared" si="102"/>
        <v>1445</v>
      </c>
    </row>
    <row r="5811" spans="1:4" ht="15" customHeight="1" x14ac:dyDescent="0.25">
      <c r="A5811" s="1" t="s">
        <v>18770</v>
      </c>
      <c r="B5811" s="1" t="s">
        <v>18771</v>
      </c>
      <c r="C5811">
        <v>1878</v>
      </c>
      <c r="D5811">
        <f t="shared" si="102"/>
        <v>1878</v>
      </c>
    </row>
    <row r="5812" spans="1:4" ht="15" customHeight="1" x14ac:dyDescent="0.25">
      <c r="A5812" s="1" t="s">
        <v>18772</v>
      </c>
      <c r="B5812" s="1" t="s">
        <v>18773</v>
      </c>
      <c r="C5812">
        <v>2046</v>
      </c>
      <c r="D5812">
        <f t="shared" si="102"/>
        <v>2046</v>
      </c>
    </row>
    <row r="5813" spans="1:4" ht="15" customHeight="1" x14ac:dyDescent="0.25">
      <c r="A5813" s="1" t="s">
        <v>18774</v>
      </c>
      <c r="B5813" s="1" t="s">
        <v>18775</v>
      </c>
      <c r="C5813">
        <v>2685</v>
      </c>
      <c r="D5813">
        <f t="shared" si="102"/>
        <v>2685</v>
      </c>
    </row>
    <row r="5814" spans="1:4" ht="15" customHeight="1" x14ac:dyDescent="0.25">
      <c r="A5814" s="1" t="s">
        <v>18776</v>
      </c>
      <c r="B5814" s="1" t="s">
        <v>18777</v>
      </c>
      <c r="C5814">
        <v>6949</v>
      </c>
      <c r="D5814">
        <f t="shared" si="102"/>
        <v>6949</v>
      </c>
    </row>
    <row r="5815" spans="1:4" ht="15" customHeight="1" x14ac:dyDescent="0.25">
      <c r="A5815" s="1" t="s">
        <v>18778</v>
      </c>
      <c r="B5815" s="1" t="s">
        <v>18779</v>
      </c>
      <c r="C5815">
        <v>11209</v>
      </c>
      <c r="D5815">
        <f t="shared" si="102"/>
        <v>11209</v>
      </c>
    </row>
    <row r="5816" spans="1:4" ht="15" customHeight="1" x14ac:dyDescent="0.25">
      <c r="A5816" s="1" t="s">
        <v>18780</v>
      </c>
      <c r="B5816" s="1" t="s">
        <v>18781</v>
      </c>
      <c r="C5816">
        <v>17291</v>
      </c>
      <c r="D5816">
        <f t="shared" si="102"/>
        <v>17291</v>
      </c>
    </row>
    <row r="5817" spans="1:4" ht="15" customHeight="1" x14ac:dyDescent="0.25">
      <c r="A5817" s="1" t="s">
        <v>18782</v>
      </c>
      <c r="B5817" s="1" t="s">
        <v>18783</v>
      </c>
      <c r="C5817">
        <v>21100</v>
      </c>
      <c r="D5817">
        <f t="shared" si="102"/>
        <v>21100</v>
      </c>
    </row>
    <row r="5818" spans="1:4" ht="15" customHeight="1" x14ac:dyDescent="0.25">
      <c r="A5818" s="1" t="s">
        <v>18784</v>
      </c>
      <c r="B5818" s="1" t="s">
        <v>18785</v>
      </c>
      <c r="C5818">
        <v>7026</v>
      </c>
      <c r="D5818">
        <f t="shared" si="102"/>
        <v>7026</v>
      </c>
    </row>
    <row r="5819" spans="1:4" ht="15" customHeight="1" x14ac:dyDescent="0.25">
      <c r="A5819" s="1" t="s">
        <v>18786</v>
      </c>
      <c r="B5819" s="1" t="s">
        <v>18787</v>
      </c>
      <c r="C5819">
        <v>11615</v>
      </c>
      <c r="D5819">
        <f t="shared" si="102"/>
        <v>11615</v>
      </c>
    </row>
    <row r="5820" spans="1:4" ht="15" customHeight="1" x14ac:dyDescent="0.25">
      <c r="A5820" s="1" t="s">
        <v>18788</v>
      </c>
      <c r="B5820" s="1" t="s">
        <v>18789</v>
      </c>
      <c r="C5820">
        <v>17470</v>
      </c>
      <c r="D5820">
        <f t="shared" si="102"/>
        <v>17470</v>
      </c>
    </row>
    <row r="5821" spans="1:4" ht="15" customHeight="1" x14ac:dyDescent="0.25">
      <c r="A5821" s="1" t="s">
        <v>18790</v>
      </c>
      <c r="B5821" s="1" t="s">
        <v>18791</v>
      </c>
      <c r="C5821">
        <v>22499</v>
      </c>
      <c r="D5821">
        <f t="shared" si="102"/>
        <v>22499</v>
      </c>
    </row>
    <row r="5822" spans="1:4" ht="15" customHeight="1" x14ac:dyDescent="0.25">
      <c r="A5822" s="1" t="s">
        <v>18792</v>
      </c>
      <c r="B5822" s="1" t="s">
        <v>18793</v>
      </c>
      <c r="C5822">
        <v>3545</v>
      </c>
      <c r="D5822">
        <f t="shared" si="102"/>
        <v>3545</v>
      </c>
    </row>
    <row r="5823" spans="1:4" ht="15" customHeight="1" x14ac:dyDescent="0.25">
      <c r="A5823" s="1" t="s">
        <v>18794</v>
      </c>
      <c r="B5823" s="1" t="s">
        <v>18795</v>
      </c>
      <c r="C5823">
        <v>5315</v>
      </c>
      <c r="D5823">
        <f t="shared" si="102"/>
        <v>5315</v>
      </c>
    </row>
    <row r="5824" spans="1:4" ht="15" customHeight="1" x14ac:dyDescent="0.25">
      <c r="A5824" s="1" t="s">
        <v>18796</v>
      </c>
      <c r="B5824" s="1" t="s">
        <v>18797</v>
      </c>
      <c r="C5824">
        <v>5420</v>
      </c>
      <c r="D5824">
        <f t="shared" si="102"/>
        <v>5420</v>
      </c>
    </row>
    <row r="5825" spans="1:4" ht="15" customHeight="1" x14ac:dyDescent="0.25">
      <c r="A5825" s="1" t="s">
        <v>18798</v>
      </c>
      <c r="B5825" s="1" t="s">
        <v>18799</v>
      </c>
      <c r="C5825">
        <v>2926</v>
      </c>
      <c r="D5825">
        <f t="shared" si="102"/>
        <v>2926</v>
      </c>
    </row>
    <row r="5826" spans="1:4" ht="15" customHeight="1" x14ac:dyDescent="0.25">
      <c r="A5826" s="1" t="s">
        <v>18800</v>
      </c>
      <c r="B5826" s="1" t="s">
        <v>18801</v>
      </c>
      <c r="C5826">
        <v>3046</v>
      </c>
      <c r="D5826">
        <f t="shared" si="102"/>
        <v>3046</v>
      </c>
    </row>
    <row r="5827" spans="1:4" ht="15" customHeight="1" x14ac:dyDescent="0.25">
      <c r="A5827" s="1" t="s">
        <v>18802</v>
      </c>
      <c r="B5827" s="1" t="s">
        <v>18803</v>
      </c>
      <c r="C5827">
        <v>1319</v>
      </c>
      <c r="D5827">
        <f t="shared" si="102"/>
        <v>1319</v>
      </c>
    </row>
    <row r="5828" spans="1:4" ht="15" customHeight="1" x14ac:dyDescent="0.25">
      <c r="A5828" s="1" t="s">
        <v>18804</v>
      </c>
      <c r="B5828" s="1" t="s">
        <v>18805</v>
      </c>
      <c r="C5828">
        <v>1402</v>
      </c>
      <c r="D5828">
        <f t="shared" si="102"/>
        <v>1402</v>
      </c>
    </row>
    <row r="5829" spans="1:4" ht="15" customHeight="1" x14ac:dyDescent="0.25">
      <c r="A5829" s="1" t="s">
        <v>18806</v>
      </c>
      <c r="B5829" s="1" t="s">
        <v>18807</v>
      </c>
      <c r="C5829">
        <v>2519</v>
      </c>
      <c r="D5829">
        <f t="shared" si="102"/>
        <v>2519</v>
      </c>
    </row>
    <row r="5830" spans="1:4" ht="15" customHeight="1" x14ac:dyDescent="0.25">
      <c r="A5830" s="1" t="s">
        <v>18808</v>
      </c>
      <c r="B5830" s="1" t="s">
        <v>18809</v>
      </c>
      <c r="C5830">
        <v>2729</v>
      </c>
      <c r="D5830">
        <f t="shared" si="102"/>
        <v>2729</v>
      </c>
    </row>
    <row r="5831" spans="1:4" ht="15" customHeight="1" x14ac:dyDescent="0.25">
      <c r="A5831" s="1" t="s">
        <v>18810</v>
      </c>
      <c r="B5831" s="1" t="s">
        <v>18811</v>
      </c>
      <c r="C5831">
        <v>950</v>
      </c>
      <c r="D5831">
        <f t="shared" ref="D5831:D5894" si="103">ROUND(C5831*(1-$B$3),0)</f>
        <v>950</v>
      </c>
    </row>
    <row r="5832" spans="1:4" ht="15" customHeight="1" x14ac:dyDescent="0.25">
      <c r="A5832" s="1" t="s">
        <v>18812</v>
      </c>
      <c r="B5832" s="1" t="s">
        <v>18813</v>
      </c>
      <c r="C5832">
        <v>897</v>
      </c>
      <c r="D5832">
        <f t="shared" si="103"/>
        <v>897</v>
      </c>
    </row>
    <row r="5833" spans="1:4" ht="15" customHeight="1" x14ac:dyDescent="0.25">
      <c r="A5833" s="1" t="s">
        <v>18814</v>
      </c>
      <c r="B5833" s="1" t="s">
        <v>18815</v>
      </c>
      <c r="C5833">
        <v>987</v>
      </c>
      <c r="D5833">
        <f t="shared" si="103"/>
        <v>987</v>
      </c>
    </row>
    <row r="5834" spans="1:4" ht="15" customHeight="1" x14ac:dyDescent="0.25">
      <c r="A5834" s="1" t="s">
        <v>18816</v>
      </c>
      <c r="B5834" s="1" t="s">
        <v>18817</v>
      </c>
      <c r="C5834">
        <v>821</v>
      </c>
      <c r="D5834">
        <f t="shared" si="103"/>
        <v>821</v>
      </c>
    </row>
    <row r="5835" spans="1:4" ht="15" customHeight="1" x14ac:dyDescent="0.25">
      <c r="A5835" s="1" t="s">
        <v>18818</v>
      </c>
      <c r="B5835" s="1" t="s">
        <v>18819</v>
      </c>
      <c r="C5835">
        <v>1279</v>
      </c>
      <c r="D5835">
        <f t="shared" si="103"/>
        <v>1279</v>
      </c>
    </row>
    <row r="5836" spans="1:4" ht="15" customHeight="1" x14ac:dyDescent="0.25">
      <c r="A5836" s="1" t="s">
        <v>18820</v>
      </c>
      <c r="B5836" s="1" t="s">
        <v>18821</v>
      </c>
      <c r="C5836">
        <v>1896</v>
      </c>
      <c r="D5836">
        <f t="shared" si="103"/>
        <v>1896</v>
      </c>
    </row>
    <row r="5837" spans="1:4" ht="15" customHeight="1" x14ac:dyDescent="0.25">
      <c r="A5837" s="1" t="s">
        <v>18822</v>
      </c>
      <c r="B5837" s="1" t="s">
        <v>18823</v>
      </c>
      <c r="C5837">
        <v>643</v>
      </c>
      <c r="D5837">
        <f t="shared" si="103"/>
        <v>643</v>
      </c>
    </row>
    <row r="5838" spans="1:4" ht="15" customHeight="1" x14ac:dyDescent="0.25">
      <c r="A5838" s="1" t="s">
        <v>18824</v>
      </c>
      <c r="B5838" s="1" t="s">
        <v>18825</v>
      </c>
      <c r="C5838">
        <v>857</v>
      </c>
      <c r="D5838">
        <f t="shared" si="103"/>
        <v>857</v>
      </c>
    </row>
    <row r="5839" spans="1:4" ht="15" customHeight="1" x14ac:dyDescent="0.25">
      <c r="A5839" s="1" t="s">
        <v>18826</v>
      </c>
      <c r="B5839" s="1" t="s">
        <v>18827</v>
      </c>
      <c r="C5839">
        <v>869</v>
      </c>
      <c r="D5839">
        <f t="shared" si="103"/>
        <v>869</v>
      </c>
    </row>
    <row r="5840" spans="1:4" ht="15" customHeight="1" x14ac:dyDescent="0.25">
      <c r="A5840" s="1" t="s">
        <v>18828</v>
      </c>
      <c r="B5840" s="1" t="s">
        <v>18829</v>
      </c>
      <c r="C5840">
        <v>924</v>
      </c>
      <c r="D5840">
        <f t="shared" si="103"/>
        <v>924</v>
      </c>
    </row>
    <row r="5841" spans="1:4" ht="15" customHeight="1" x14ac:dyDescent="0.25">
      <c r="A5841" s="1" t="s">
        <v>18830</v>
      </c>
      <c r="B5841" s="1" t="s">
        <v>18831</v>
      </c>
      <c r="C5841">
        <v>1423</v>
      </c>
      <c r="D5841">
        <f t="shared" si="103"/>
        <v>1423</v>
      </c>
    </row>
    <row r="5842" spans="1:4" ht="15" customHeight="1" x14ac:dyDescent="0.25">
      <c r="A5842" s="1" t="s">
        <v>18832</v>
      </c>
      <c r="B5842" s="1" t="s">
        <v>18833</v>
      </c>
      <c r="C5842">
        <v>1207</v>
      </c>
      <c r="D5842">
        <f t="shared" si="103"/>
        <v>1207</v>
      </c>
    </row>
    <row r="5843" spans="1:4" ht="15" customHeight="1" x14ac:dyDescent="0.25">
      <c r="A5843" s="1" t="s">
        <v>18834</v>
      </c>
      <c r="B5843" s="1" t="s">
        <v>18835</v>
      </c>
      <c r="C5843">
        <v>1253</v>
      </c>
      <c r="D5843">
        <f t="shared" si="103"/>
        <v>1253</v>
      </c>
    </row>
    <row r="5844" spans="1:4" ht="15" customHeight="1" x14ac:dyDescent="0.25">
      <c r="A5844" s="1" t="s">
        <v>18836</v>
      </c>
      <c r="B5844" s="1" t="s">
        <v>18837</v>
      </c>
      <c r="C5844">
        <v>1515</v>
      </c>
      <c r="D5844">
        <f t="shared" si="103"/>
        <v>1515</v>
      </c>
    </row>
    <row r="5845" spans="1:4" ht="15" customHeight="1" x14ac:dyDescent="0.25">
      <c r="A5845" s="1" t="s">
        <v>18838</v>
      </c>
      <c r="B5845" s="1" t="s">
        <v>18839</v>
      </c>
      <c r="C5845">
        <v>1783</v>
      </c>
      <c r="D5845">
        <f t="shared" si="103"/>
        <v>1783</v>
      </c>
    </row>
    <row r="5846" spans="1:4" ht="15" customHeight="1" x14ac:dyDescent="0.25">
      <c r="A5846" s="1" t="s">
        <v>18840</v>
      </c>
      <c r="B5846" s="1" t="s">
        <v>18841</v>
      </c>
      <c r="C5846">
        <v>2226</v>
      </c>
      <c r="D5846">
        <f t="shared" si="103"/>
        <v>2226</v>
      </c>
    </row>
    <row r="5847" spans="1:4" ht="15" customHeight="1" x14ac:dyDescent="0.25">
      <c r="A5847" s="1" t="s">
        <v>18842</v>
      </c>
      <c r="B5847" s="1" t="s">
        <v>18843</v>
      </c>
      <c r="C5847">
        <v>2488</v>
      </c>
      <c r="D5847">
        <f t="shared" si="103"/>
        <v>2488</v>
      </c>
    </row>
    <row r="5848" spans="1:4" ht="15" customHeight="1" x14ac:dyDescent="0.25">
      <c r="A5848" s="1" t="s">
        <v>18844</v>
      </c>
      <c r="B5848" s="1" t="s">
        <v>18845</v>
      </c>
      <c r="C5848">
        <v>2794</v>
      </c>
      <c r="D5848">
        <f t="shared" si="103"/>
        <v>2794</v>
      </c>
    </row>
    <row r="5849" spans="1:4" ht="15" customHeight="1" x14ac:dyDescent="0.25">
      <c r="A5849" s="1" t="s">
        <v>18846</v>
      </c>
      <c r="B5849" s="1" t="s">
        <v>18847</v>
      </c>
      <c r="C5849">
        <v>511</v>
      </c>
      <c r="D5849">
        <f t="shared" si="103"/>
        <v>511</v>
      </c>
    </row>
    <row r="5850" spans="1:4" ht="15" customHeight="1" x14ac:dyDescent="0.25">
      <c r="A5850" s="1" t="s">
        <v>18848</v>
      </c>
      <c r="B5850" s="1" t="s">
        <v>18849</v>
      </c>
      <c r="C5850">
        <v>688</v>
      </c>
      <c r="D5850">
        <f t="shared" si="103"/>
        <v>688</v>
      </c>
    </row>
    <row r="5851" spans="1:4" ht="15" customHeight="1" x14ac:dyDescent="0.25">
      <c r="A5851" s="1" t="s">
        <v>18850</v>
      </c>
      <c r="B5851" s="1" t="s">
        <v>18851</v>
      </c>
      <c r="C5851">
        <v>621</v>
      </c>
      <c r="D5851">
        <f t="shared" si="103"/>
        <v>621</v>
      </c>
    </row>
    <row r="5852" spans="1:4" ht="15" customHeight="1" x14ac:dyDescent="0.25">
      <c r="A5852" s="1" t="s">
        <v>18852</v>
      </c>
      <c r="B5852" s="1" t="s">
        <v>18853</v>
      </c>
      <c r="C5852">
        <v>671</v>
      </c>
      <c r="D5852">
        <f t="shared" si="103"/>
        <v>671</v>
      </c>
    </row>
    <row r="5853" spans="1:4" ht="15" customHeight="1" x14ac:dyDescent="0.25">
      <c r="A5853" s="1" t="s">
        <v>18854</v>
      </c>
      <c r="B5853" s="1" t="s">
        <v>18855</v>
      </c>
      <c r="C5853">
        <v>1558</v>
      </c>
      <c r="D5853">
        <f t="shared" si="103"/>
        <v>1558</v>
      </c>
    </row>
    <row r="5854" spans="1:4" ht="15" customHeight="1" x14ac:dyDescent="0.25">
      <c r="A5854" s="1" t="s">
        <v>18856</v>
      </c>
      <c r="B5854" s="1" t="s">
        <v>18857</v>
      </c>
      <c r="C5854">
        <v>1124</v>
      </c>
      <c r="D5854">
        <f t="shared" si="103"/>
        <v>1124</v>
      </c>
    </row>
    <row r="5855" spans="1:4" ht="15" customHeight="1" x14ac:dyDescent="0.25">
      <c r="A5855" s="1" t="s">
        <v>18858</v>
      </c>
      <c r="B5855" s="1" t="s">
        <v>18859</v>
      </c>
      <c r="C5855">
        <v>1099</v>
      </c>
      <c r="D5855">
        <f t="shared" si="103"/>
        <v>1099</v>
      </c>
    </row>
    <row r="5856" spans="1:4" ht="15" customHeight="1" x14ac:dyDescent="0.25">
      <c r="A5856" s="1" t="s">
        <v>18860</v>
      </c>
      <c r="B5856" s="1" t="s">
        <v>18861</v>
      </c>
      <c r="C5856">
        <v>1905</v>
      </c>
      <c r="D5856">
        <f t="shared" si="103"/>
        <v>1905</v>
      </c>
    </row>
    <row r="5857" spans="1:4" ht="15" customHeight="1" x14ac:dyDescent="0.25">
      <c r="A5857" s="1" t="s">
        <v>18862</v>
      </c>
      <c r="B5857" s="1" t="s">
        <v>18863</v>
      </c>
      <c r="C5857">
        <v>2575</v>
      </c>
      <c r="D5857">
        <f t="shared" si="103"/>
        <v>2575</v>
      </c>
    </row>
    <row r="5858" spans="1:4" ht="15" customHeight="1" x14ac:dyDescent="0.25">
      <c r="A5858" s="1" t="s">
        <v>18864</v>
      </c>
      <c r="B5858" s="1" t="s">
        <v>18865</v>
      </c>
      <c r="C5858">
        <v>1741</v>
      </c>
      <c r="D5858">
        <f t="shared" si="103"/>
        <v>1741</v>
      </c>
    </row>
    <row r="5859" spans="1:4" ht="15" customHeight="1" x14ac:dyDescent="0.25">
      <c r="A5859" s="1" t="s">
        <v>18866</v>
      </c>
      <c r="B5859" s="1" t="s">
        <v>18867</v>
      </c>
      <c r="C5859">
        <v>1976</v>
      </c>
      <c r="D5859">
        <f t="shared" si="103"/>
        <v>1976</v>
      </c>
    </row>
    <row r="5860" spans="1:4" ht="15" customHeight="1" x14ac:dyDescent="0.25">
      <c r="A5860" s="1" t="s">
        <v>18868</v>
      </c>
      <c r="B5860" s="1" t="s">
        <v>18869</v>
      </c>
      <c r="C5860">
        <v>2258</v>
      </c>
      <c r="D5860">
        <f t="shared" si="103"/>
        <v>2258</v>
      </c>
    </row>
    <row r="5861" spans="1:4" ht="15" customHeight="1" x14ac:dyDescent="0.25">
      <c r="A5861" s="1" t="s">
        <v>18870</v>
      </c>
      <c r="B5861" s="1" t="s">
        <v>18871</v>
      </c>
      <c r="C5861">
        <v>3018</v>
      </c>
      <c r="D5861">
        <f t="shared" si="103"/>
        <v>3018</v>
      </c>
    </row>
    <row r="5862" spans="1:4" ht="15" customHeight="1" x14ac:dyDescent="0.25">
      <c r="A5862" s="1" t="s">
        <v>18872</v>
      </c>
      <c r="B5862" s="1" t="s">
        <v>18873</v>
      </c>
      <c r="C5862">
        <v>3258</v>
      </c>
      <c r="D5862">
        <f t="shared" si="103"/>
        <v>3258</v>
      </c>
    </row>
    <row r="5863" spans="1:4" ht="15" customHeight="1" x14ac:dyDescent="0.25">
      <c r="A5863" s="1" t="s">
        <v>18874</v>
      </c>
      <c r="B5863" s="1" t="s">
        <v>18875</v>
      </c>
      <c r="C5863">
        <v>3381</v>
      </c>
      <c r="D5863">
        <f t="shared" si="103"/>
        <v>3381</v>
      </c>
    </row>
    <row r="5864" spans="1:4" ht="15" customHeight="1" x14ac:dyDescent="0.25">
      <c r="A5864" s="1" t="s">
        <v>18876</v>
      </c>
      <c r="B5864" s="1" t="s">
        <v>18877</v>
      </c>
      <c r="C5864">
        <v>1598</v>
      </c>
      <c r="D5864">
        <f t="shared" si="103"/>
        <v>1598</v>
      </c>
    </row>
    <row r="5865" spans="1:4" ht="15" customHeight="1" x14ac:dyDescent="0.25">
      <c r="A5865" s="1" t="s">
        <v>18878</v>
      </c>
      <c r="B5865" s="1" t="s">
        <v>18879</v>
      </c>
      <c r="C5865">
        <v>1997</v>
      </c>
      <c r="D5865">
        <f t="shared" si="103"/>
        <v>1997</v>
      </c>
    </row>
    <row r="5866" spans="1:4" ht="15" customHeight="1" x14ac:dyDescent="0.25">
      <c r="A5866" s="1" t="s">
        <v>18880</v>
      </c>
      <c r="B5866" s="1" t="s">
        <v>18881</v>
      </c>
      <c r="C5866">
        <v>2277</v>
      </c>
      <c r="D5866">
        <f t="shared" si="103"/>
        <v>2277</v>
      </c>
    </row>
    <row r="5867" spans="1:4" ht="15" customHeight="1" x14ac:dyDescent="0.25">
      <c r="A5867" s="1" t="s">
        <v>18882</v>
      </c>
      <c r="B5867" s="1" t="s">
        <v>18883</v>
      </c>
      <c r="C5867">
        <v>4120</v>
      </c>
      <c r="D5867">
        <f t="shared" si="103"/>
        <v>4120</v>
      </c>
    </row>
    <row r="5868" spans="1:4" ht="15" customHeight="1" x14ac:dyDescent="0.25">
      <c r="A5868" s="1" t="s">
        <v>18884</v>
      </c>
      <c r="B5868" s="1" t="s">
        <v>18885</v>
      </c>
      <c r="C5868">
        <v>623</v>
      </c>
      <c r="D5868">
        <f t="shared" si="103"/>
        <v>623</v>
      </c>
    </row>
    <row r="5869" spans="1:4" ht="15" customHeight="1" x14ac:dyDescent="0.25">
      <c r="A5869" s="1" t="s">
        <v>18886</v>
      </c>
      <c r="B5869" s="1" t="s">
        <v>18887</v>
      </c>
      <c r="C5869">
        <v>1088</v>
      </c>
      <c r="D5869">
        <f t="shared" si="103"/>
        <v>1088</v>
      </c>
    </row>
    <row r="5870" spans="1:4" ht="15" customHeight="1" x14ac:dyDescent="0.25">
      <c r="A5870" s="1" t="s">
        <v>18888</v>
      </c>
      <c r="B5870" s="1" t="s">
        <v>18889</v>
      </c>
      <c r="C5870">
        <v>1204</v>
      </c>
      <c r="D5870">
        <f t="shared" si="103"/>
        <v>1204</v>
      </c>
    </row>
    <row r="5871" spans="1:4" ht="15" customHeight="1" x14ac:dyDescent="0.25">
      <c r="A5871" s="1" t="s">
        <v>18890</v>
      </c>
      <c r="B5871" s="1" t="s">
        <v>18891</v>
      </c>
      <c r="C5871">
        <v>1204</v>
      </c>
      <c r="D5871">
        <f t="shared" si="103"/>
        <v>1204</v>
      </c>
    </row>
    <row r="5872" spans="1:4" ht="15" customHeight="1" x14ac:dyDescent="0.25">
      <c r="A5872" s="1" t="s">
        <v>18892</v>
      </c>
      <c r="B5872" s="1" t="s">
        <v>18893</v>
      </c>
      <c r="C5872">
        <v>1204</v>
      </c>
      <c r="D5872">
        <f t="shared" si="103"/>
        <v>1204</v>
      </c>
    </row>
    <row r="5873" spans="1:4" ht="15" customHeight="1" x14ac:dyDescent="0.25">
      <c r="A5873" s="1" t="s">
        <v>18894</v>
      </c>
      <c r="B5873" s="1" t="s">
        <v>18895</v>
      </c>
      <c r="C5873">
        <v>1243</v>
      </c>
      <c r="D5873">
        <f t="shared" si="103"/>
        <v>1243</v>
      </c>
    </row>
    <row r="5874" spans="1:4" ht="15" customHeight="1" x14ac:dyDescent="0.25">
      <c r="A5874" s="1" t="s">
        <v>18896</v>
      </c>
      <c r="B5874" s="1" t="s">
        <v>18897</v>
      </c>
      <c r="C5874">
        <v>1072</v>
      </c>
      <c r="D5874">
        <f t="shared" si="103"/>
        <v>1072</v>
      </c>
    </row>
    <row r="5875" spans="1:4" ht="15" customHeight="1" x14ac:dyDescent="0.25">
      <c r="A5875" s="1" t="s">
        <v>18898</v>
      </c>
      <c r="B5875" s="1" t="s">
        <v>18899</v>
      </c>
      <c r="C5875">
        <v>1228</v>
      </c>
      <c r="D5875">
        <f t="shared" si="103"/>
        <v>1228</v>
      </c>
    </row>
    <row r="5876" spans="1:4" ht="15" customHeight="1" x14ac:dyDescent="0.25">
      <c r="A5876" s="1" t="s">
        <v>18900</v>
      </c>
      <c r="B5876" s="1" t="s">
        <v>18901</v>
      </c>
      <c r="C5876">
        <v>1950</v>
      </c>
      <c r="D5876">
        <f t="shared" si="103"/>
        <v>1950</v>
      </c>
    </row>
    <row r="5877" spans="1:4" ht="15" customHeight="1" x14ac:dyDescent="0.25">
      <c r="A5877" s="1" t="s">
        <v>18902</v>
      </c>
      <c r="B5877" s="1" t="s">
        <v>18903</v>
      </c>
      <c r="C5877">
        <v>796</v>
      </c>
      <c r="D5877">
        <f t="shared" si="103"/>
        <v>796</v>
      </c>
    </row>
    <row r="5878" spans="1:4" ht="15" customHeight="1" x14ac:dyDescent="0.25">
      <c r="A5878" s="1" t="s">
        <v>18904</v>
      </c>
      <c r="B5878" s="1" t="s">
        <v>18905</v>
      </c>
      <c r="C5878">
        <v>796</v>
      </c>
      <c r="D5878">
        <f t="shared" si="103"/>
        <v>796</v>
      </c>
    </row>
    <row r="5879" spans="1:4" ht="15" customHeight="1" x14ac:dyDescent="0.25">
      <c r="A5879" s="1" t="s">
        <v>18906</v>
      </c>
      <c r="B5879" s="1" t="s">
        <v>18907</v>
      </c>
      <c r="C5879">
        <v>904</v>
      </c>
      <c r="D5879">
        <f t="shared" si="103"/>
        <v>904</v>
      </c>
    </row>
    <row r="5880" spans="1:4" ht="15" customHeight="1" x14ac:dyDescent="0.25">
      <c r="A5880" s="1" t="s">
        <v>18908</v>
      </c>
      <c r="B5880" s="1" t="s">
        <v>18909</v>
      </c>
      <c r="C5880">
        <v>796</v>
      </c>
      <c r="D5880">
        <f t="shared" si="103"/>
        <v>796</v>
      </c>
    </row>
    <row r="5881" spans="1:4" ht="15" customHeight="1" x14ac:dyDescent="0.25">
      <c r="A5881" s="1" t="s">
        <v>18910</v>
      </c>
      <c r="B5881" s="1" t="s">
        <v>18911</v>
      </c>
      <c r="C5881">
        <v>796</v>
      </c>
      <c r="D5881">
        <f t="shared" si="103"/>
        <v>796</v>
      </c>
    </row>
    <row r="5882" spans="1:4" ht="15" customHeight="1" x14ac:dyDescent="0.25">
      <c r="A5882" s="1" t="s">
        <v>18912</v>
      </c>
      <c r="B5882" s="1" t="s">
        <v>18913</v>
      </c>
      <c r="C5882">
        <v>257</v>
      </c>
      <c r="D5882">
        <f t="shared" si="103"/>
        <v>257</v>
      </c>
    </row>
    <row r="5883" spans="1:4" ht="15" customHeight="1" x14ac:dyDescent="0.25">
      <c r="A5883" s="1" t="s">
        <v>18914</v>
      </c>
      <c r="B5883" s="1" t="s">
        <v>18915</v>
      </c>
      <c r="C5883">
        <v>3430</v>
      </c>
      <c r="D5883">
        <f t="shared" si="103"/>
        <v>3430</v>
      </c>
    </row>
    <row r="5884" spans="1:4" ht="15" customHeight="1" x14ac:dyDescent="0.25">
      <c r="A5884" s="1" t="s">
        <v>18916</v>
      </c>
      <c r="B5884" s="1" t="s">
        <v>18917</v>
      </c>
      <c r="C5884">
        <v>856</v>
      </c>
      <c r="D5884">
        <f t="shared" si="103"/>
        <v>856</v>
      </c>
    </row>
    <row r="5885" spans="1:4" ht="15" customHeight="1" x14ac:dyDescent="0.25">
      <c r="A5885" s="1" t="s">
        <v>18918</v>
      </c>
      <c r="B5885" s="1" t="s">
        <v>18919</v>
      </c>
      <c r="C5885">
        <v>242</v>
      </c>
      <c r="D5885">
        <f t="shared" si="103"/>
        <v>242</v>
      </c>
    </row>
    <row r="5886" spans="1:4" ht="15" customHeight="1" x14ac:dyDescent="0.25">
      <c r="A5886" s="1" t="s">
        <v>18920</v>
      </c>
      <c r="B5886" s="1" t="s">
        <v>18921</v>
      </c>
      <c r="C5886">
        <v>55</v>
      </c>
      <c r="D5886">
        <f t="shared" si="103"/>
        <v>55</v>
      </c>
    </row>
    <row r="5887" spans="1:4" ht="15" customHeight="1" x14ac:dyDescent="0.25">
      <c r="A5887" s="1" t="s">
        <v>18922</v>
      </c>
      <c r="B5887" s="1" t="s">
        <v>18923</v>
      </c>
      <c r="C5887">
        <v>204</v>
      </c>
      <c r="D5887">
        <f t="shared" si="103"/>
        <v>204</v>
      </c>
    </row>
    <row r="5888" spans="1:4" ht="15" customHeight="1" x14ac:dyDescent="0.25">
      <c r="A5888" s="1" t="s">
        <v>18924</v>
      </c>
      <c r="B5888" s="1" t="s">
        <v>18925</v>
      </c>
      <c r="C5888">
        <v>129</v>
      </c>
      <c r="D5888">
        <f t="shared" si="103"/>
        <v>129</v>
      </c>
    </row>
    <row r="5889" spans="1:4" ht="15" customHeight="1" x14ac:dyDescent="0.25">
      <c r="A5889" s="1" t="s">
        <v>18926</v>
      </c>
      <c r="B5889" s="1" t="s">
        <v>18927</v>
      </c>
      <c r="C5889">
        <v>107</v>
      </c>
      <c r="D5889">
        <f t="shared" si="103"/>
        <v>107</v>
      </c>
    </row>
    <row r="5890" spans="1:4" ht="15" customHeight="1" x14ac:dyDescent="0.25">
      <c r="A5890" s="1" t="s">
        <v>18928</v>
      </c>
      <c r="B5890" s="1" t="s">
        <v>18929</v>
      </c>
      <c r="C5890">
        <v>129</v>
      </c>
      <c r="D5890">
        <f t="shared" si="103"/>
        <v>129</v>
      </c>
    </row>
    <row r="5891" spans="1:4" ht="15" customHeight="1" x14ac:dyDescent="0.25">
      <c r="A5891" s="1" t="s">
        <v>18930</v>
      </c>
      <c r="B5891" s="1" t="s">
        <v>18931</v>
      </c>
      <c r="C5891">
        <v>539</v>
      </c>
      <c r="D5891">
        <f t="shared" si="103"/>
        <v>539</v>
      </c>
    </row>
    <row r="5892" spans="1:4" ht="15" customHeight="1" x14ac:dyDescent="0.25">
      <c r="A5892" s="1" t="s">
        <v>18932</v>
      </c>
      <c r="B5892" s="1" t="s">
        <v>18933</v>
      </c>
      <c r="C5892">
        <v>183</v>
      </c>
      <c r="D5892">
        <f t="shared" si="103"/>
        <v>183</v>
      </c>
    </row>
    <row r="5893" spans="1:4" ht="15" customHeight="1" x14ac:dyDescent="0.25">
      <c r="A5893" s="1" t="s">
        <v>18934</v>
      </c>
      <c r="B5893" s="1" t="s">
        <v>18935</v>
      </c>
      <c r="C5893">
        <v>355</v>
      </c>
      <c r="D5893">
        <f t="shared" si="103"/>
        <v>355</v>
      </c>
    </row>
    <row r="5894" spans="1:4" ht="15" customHeight="1" x14ac:dyDescent="0.25">
      <c r="A5894" s="1" t="s">
        <v>18936</v>
      </c>
      <c r="B5894" s="1" t="s">
        <v>18937</v>
      </c>
      <c r="C5894">
        <v>355</v>
      </c>
      <c r="D5894">
        <f t="shared" si="103"/>
        <v>355</v>
      </c>
    </row>
    <row r="5895" spans="1:4" ht="15" customHeight="1" x14ac:dyDescent="0.25">
      <c r="A5895" s="1" t="s">
        <v>18938</v>
      </c>
      <c r="B5895" s="1" t="s">
        <v>18939</v>
      </c>
      <c r="C5895">
        <v>64</v>
      </c>
      <c r="D5895">
        <f t="shared" ref="D5895:D5958" si="104">ROUND(C5895*(1-$B$3),0)</f>
        <v>64</v>
      </c>
    </row>
    <row r="5896" spans="1:4" ht="15" customHeight="1" x14ac:dyDescent="0.25">
      <c r="A5896" s="1" t="s">
        <v>18940</v>
      </c>
      <c r="B5896" s="1" t="s">
        <v>18941</v>
      </c>
      <c r="C5896">
        <v>86</v>
      </c>
      <c r="D5896">
        <f t="shared" si="104"/>
        <v>86</v>
      </c>
    </row>
    <row r="5897" spans="1:4" ht="15" customHeight="1" x14ac:dyDescent="0.25">
      <c r="A5897" s="1" t="s">
        <v>18942</v>
      </c>
      <c r="B5897" s="1" t="s">
        <v>18943</v>
      </c>
      <c r="C5897">
        <v>64</v>
      </c>
      <c r="D5897">
        <f t="shared" si="104"/>
        <v>64</v>
      </c>
    </row>
    <row r="5898" spans="1:4" ht="15" customHeight="1" x14ac:dyDescent="0.25">
      <c r="A5898" s="1" t="s">
        <v>18944</v>
      </c>
      <c r="B5898" s="1" t="s">
        <v>18945</v>
      </c>
      <c r="C5898">
        <v>150</v>
      </c>
      <c r="D5898">
        <f t="shared" si="104"/>
        <v>150</v>
      </c>
    </row>
    <row r="5899" spans="1:4" ht="15" customHeight="1" x14ac:dyDescent="0.25">
      <c r="A5899" s="1" t="s">
        <v>18946</v>
      </c>
      <c r="B5899" s="1" t="s">
        <v>18947</v>
      </c>
      <c r="C5899">
        <v>64</v>
      </c>
      <c r="D5899">
        <f t="shared" si="104"/>
        <v>64</v>
      </c>
    </row>
    <row r="5900" spans="1:4" ht="15" customHeight="1" x14ac:dyDescent="0.25">
      <c r="A5900" s="1" t="s">
        <v>18948</v>
      </c>
      <c r="B5900" s="1" t="s">
        <v>18949</v>
      </c>
      <c r="C5900">
        <v>140</v>
      </c>
      <c r="D5900">
        <f t="shared" si="104"/>
        <v>140</v>
      </c>
    </row>
    <row r="5901" spans="1:4" ht="15" customHeight="1" x14ac:dyDescent="0.25">
      <c r="A5901" s="1" t="s">
        <v>18950</v>
      </c>
      <c r="B5901" s="1" t="s">
        <v>18951</v>
      </c>
      <c r="C5901">
        <v>75</v>
      </c>
      <c r="D5901">
        <f t="shared" si="104"/>
        <v>75</v>
      </c>
    </row>
    <row r="5902" spans="1:4" ht="15" customHeight="1" x14ac:dyDescent="0.25">
      <c r="A5902" s="1" t="s">
        <v>18952</v>
      </c>
      <c r="B5902" s="1" t="s">
        <v>18953</v>
      </c>
      <c r="C5902">
        <v>107</v>
      </c>
      <c r="D5902">
        <f t="shared" si="104"/>
        <v>107</v>
      </c>
    </row>
    <row r="5903" spans="1:4" ht="15" customHeight="1" x14ac:dyDescent="0.25">
      <c r="A5903" s="1" t="s">
        <v>18954</v>
      </c>
      <c r="B5903" s="1" t="s">
        <v>18955</v>
      </c>
      <c r="C5903">
        <v>32</v>
      </c>
      <c r="D5903">
        <f t="shared" si="104"/>
        <v>32</v>
      </c>
    </row>
    <row r="5904" spans="1:4" ht="15" customHeight="1" x14ac:dyDescent="0.25">
      <c r="A5904" s="1" t="s">
        <v>18956</v>
      </c>
      <c r="B5904" s="1" t="s">
        <v>18957</v>
      </c>
      <c r="C5904">
        <v>62</v>
      </c>
      <c r="D5904">
        <f t="shared" si="104"/>
        <v>62</v>
      </c>
    </row>
    <row r="5905" spans="1:4" ht="15" customHeight="1" x14ac:dyDescent="0.25">
      <c r="A5905" s="1" t="s">
        <v>18958</v>
      </c>
      <c r="B5905" s="1" t="s">
        <v>18959</v>
      </c>
      <c r="C5905">
        <v>90</v>
      </c>
      <c r="D5905">
        <f t="shared" si="104"/>
        <v>90</v>
      </c>
    </row>
    <row r="5906" spans="1:4" ht="15" customHeight="1" x14ac:dyDescent="0.25">
      <c r="A5906" s="1" t="s">
        <v>18960</v>
      </c>
      <c r="B5906" s="1" t="s">
        <v>18961</v>
      </c>
      <c r="C5906">
        <v>2376</v>
      </c>
      <c r="D5906">
        <f t="shared" si="104"/>
        <v>2376</v>
      </c>
    </row>
    <row r="5907" spans="1:4" ht="15" customHeight="1" x14ac:dyDescent="0.25">
      <c r="A5907" s="1" t="s">
        <v>18962</v>
      </c>
      <c r="B5907" s="1" t="s">
        <v>18963</v>
      </c>
      <c r="C5907">
        <v>5607</v>
      </c>
      <c r="D5907">
        <f t="shared" si="104"/>
        <v>5607</v>
      </c>
    </row>
    <row r="5908" spans="1:4" ht="15" customHeight="1" x14ac:dyDescent="0.25">
      <c r="A5908" s="1" t="s">
        <v>18964</v>
      </c>
      <c r="B5908" s="1" t="s">
        <v>18965</v>
      </c>
      <c r="C5908">
        <v>3953</v>
      </c>
      <c r="D5908">
        <f t="shared" si="104"/>
        <v>3953</v>
      </c>
    </row>
    <row r="5909" spans="1:4" ht="15" customHeight="1" x14ac:dyDescent="0.25">
      <c r="A5909" s="1" t="s">
        <v>18966</v>
      </c>
      <c r="B5909" s="1" t="s">
        <v>18967</v>
      </c>
      <c r="C5909">
        <v>2069</v>
      </c>
      <c r="D5909">
        <f t="shared" si="104"/>
        <v>2069</v>
      </c>
    </row>
    <row r="5910" spans="1:4" ht="15" customHeight="1" x14ac:dyDescent="0.25">
      <c r="A5910" s="1" t="s">
        <v>18968</v>
      </c>
      <c r="B5910" s="1" t="s">
        <v>18969</v>
      </c>
      <c r="C5910">
        <v>2730</v>
      </c>
      <c r="D5910">
        <f t="shared" si="104"/>
        <v>2730</v>
      </c>
    </row>
    <row r="5911" spans="1:4" ht="15" customHeight="1" x14ac:dyDescent="0.25">
      <c r="A5911" s="1" t="s">
        <v>18970</v>
      </c>
      <c r="B5911" s="1" t="s">
        <v>18971</v>
      </c>
      <c r="C5911">
        <v>3391</v>
      </c>
      <c r="D5911">
        <f t="shared" si="104"/>
        <v>3391</v>
      </c>
    </row>
    <row r="5912" spans="1:4" ht="15" customHeight="1" x14ac:dyDescent="0.25">
      <c r="A5912" s="1" t="s">
        <v>18972</v>
      </c>
      <c r="B5912" s="1" t="s">
        <v>18973</v>
      </c>
      <c r="C5912">
        <v>1702</v>
      </c>
      <c r="D5912">
        <f t="shared" si="104"/>
        <v>1702</v>
      </c>
    </row>
    <row r="5913" spans="1:4" ht="15" customHeight="1" x14ac:dyDescent="0.25">
      <c r="A5913" s="1" t="s">
        <v>18974</v>
      </c>
      <c r="B5913" s="1" t="s">
        <v>18975</v>
      </c>
      <c r="C5913">
        <v>2730</v>
      </c>
      <c r="D5913">
        <f t="shared" si="104"/>
        <v>2730</v>
      </c>
    </row>
    <row r="5914" spans="1:4" ht="15" customHeight="1" x14ac:dyDescent="0.25">
      <c r="A5914" s="1" t="s">
        <v>18976</v>
      </c>
      <c r="B5914" s="1" t="s">
        <v>18977</v>
      </c>
      <c r="C5914">
        <v>3810</v>
      </c>
      <c r="D5914">
        <f t="shared" si="104"/>
        <v>3810</v>
      </c>
    </row>
    <row r="5915" spans="1:4" ht="15" customHeight="1" x14ac:dyDescent="0.25">
      <c r="A5915" s="1" t="s">
        <v>18978</v>
      </c>
      <c r="B5915" s="1" t="s">
        <v>18979</v>
      </c>
      <c r="C5915">
        <v>5763</v>
      </c>
      <c r="D5915">
        <f t="shared" si="104"/>
        <v>5763</v>
      </c>
    </row>
    <row r="5916" spans="1:4" ht="15" customHeight="1" x14ac:dyDescent="0.25">
      <c r="A5916" s="1" t="s">
        <v>18980</v>
      </c>
      <c r="B5916" s="1" t="s">
        <v>18981</v>
      </c>
      <c r="C5916">
        <v>6398</v>
      </c>
      <c r="D5916">
        <f t="shared" si="104"/>
        <v>6398</v>
      </c>
    </row>
    <row r="5917" spans="1:4" ht="15" customHeight="1" x14ac:dyDescent="0.25">
      <c r="A5917" s="1" t="s">
        <v>18982</v>
      </c>
      <c r="B5917" s="1" t="s">
        <v>18983</v>
      </c>
      <c r="C5917">
        <v>7117</v>
      </c>
      <c r="D5917">
        <f t="shared" si="104"/>
        <v>7117</v>
      </c>
    </row>
    <row r="5918" spans="1:4" ht="15" customHeight="1" x14ac:dyDescent="0.25">
      <c r="A5918" s="1" t="s">
        <v>18984</v>
      </c>
      <c r="B5918" s="1" t="s">
        <v>18985</v>
      </c>
      <c r="C5918">
        <v>6188</v>
      </c>
      <c r="D5918">
        <f t="shared" si="104"/>
        <v>6188</v>
      </c>
    </row>
    <row r="5919" spans="1:4" ht="15" customHeight="1" x14ac:dyDescent="0.25">
      <c r="A5919" s="1" t="s">
        <v>18986</v>
      </c>
      <c r="B5919" s="1" t="s">
        <v>18987</v>
      </c>
      <c r="C5919">
        <v>6823</v>
      </c>
      <c r="D5919">
        <f t="shared" si="104"/>
        <v>6823</v>
      </c>
    </row>
    <row r="5920" spans="1:4" ht="15" customHeight="1" x14ac:dyDescent="0.25">
      <c r="A5920" s="1" t="s">
        <v>18988</v>
      </c>
      <c r="B5920" s="1" t="s">
        <v>18989</v>
      </c>
      <c r="C5920">
        <v>7542</v>
      </c>
      <c r="D5920">
        <f t="shared" si="104"/>
        <v>7542</v>
      </c>
    </row>
    <row r="5921" spans="1:7" ht="15" customHeight="1" x14ac:dyDescent="0.25">
      <c r="A5921" s="1" t="s">
        <v>18990</v>
      </c>
      <c r="B5921" s="1" t="s">
        <v>18991</v>
      </c>
      <c r="C5921">
        <v>5766</v>
      </c>
      <c r="D5921">
        <f t="shared" si="104"/>
        <v>5766</v>
      </c>
      <c r="G5921" s="11">
        <v>1.1000000000000001</v>
      </c>
    </row>
    <row r="5922" spans="1:7" ht="15" customHeight="1" x14ac:dyDescent="0.25">
      <c r="A5922" s="1" t="s">
        <v>18992</v>
      </c>
      <c r="B5922" s="1" t="s">
        <v>18993</v>
      </c>
      <c r="C5922">
        <v>7215</v>
      </c>
      <c r="D5922">
        <f t="shared" si="104"/>
        <v>7215</v>
      </c>
      <c r="G5922" s="11">
        <v>1.1000000000000001</v>
      </c>
    </row>
    <row r="5923" spans="1:7" ht="15" customHeight="1" x14ac:dyDescent="0.25">
      <c r="A5923" s="1" t="s">
        <v>18994</v>
      </c>
      <c r="B5923" s="1" t="s">
        <v>18995</v>
      </c>
      <c r="C5923">
        <v>9320</v>
      </c>
      <c r="D5923">
        <f t="shared" si="104"/>
        <v>9320</v>
      </c>
      <c r="G5923" s="11">
        <v>1.1000000000000001</v>
      </c>
    </row>
    <row r="5924" spans="1:7" ht="15" customHeight="1" x14ac:dyDescent="0.25">
      <c r="A5924" s="1" t="s">
        <v>18996</v>
      </c>
      <c r="B5924" s="1" t="s">
        <v>18997</v>
      </c>
      <c r="C5924">
        <v>13132</v>
      </c>
      <c r="D5924">
        <f t="shared" si="104"/>
        <v>13132</v>
      </c>
      <c r="G5924" s="11">
        <v>1.1000000000000001</v>
      </c>
    </row>
    <row r="5925" spans="1:7" ht="15" customHeight="1" x14ac:dyDescent="0.25">
      <c r="A5925" s="1" t="s">
        <v>18998</v>
      </c>
      <c r="B5925" s="1" t="s">
        <v>18999</v>
      </c>
      <c r="C5925">
        <v>16695</v>
      </c>
      <c r="D5925">
        <f t="shared" si="104"/>
        <v>16695</v>
      </c>
      <c r="G5925" s="11">
        <v>1.1000000000000001</v>
      </c>
    </row>
    <row r="5926" spans="1:7" ht="15" customHeight="1" x14ac:dyDescent="0.25">
      <c r="A5926" s="1" t="s">
        <v>19000</v>
      </c>
      <c r="B5926" s="1" t="s">
        <v>19001</v>
      </c>
      <c r="C5926">
        <v>21190</v>
      </c>
      <c r="D5926">
        <f t="shared" si="104"/>
        <v>21190</v>
      </c>
      <c r="G5926" s="11">
        <v>1.1000000000000001</v>
      </c>
    </row>
    <row r="5927" spans="1:7" ht="15" customHeight="1" x14ac:dyDescent="0.25">
      <c r="A5927" s="1" t="s">
        <v>19002</v>
      </c>
      <c r="B5927" s="1" t="s">
        <v>19003</v>
      </c>
      <c r="C5927">
        <v>7215</v>
      </c>
      <c r="D5927">
        <f t="shared" si="104"/>
        <v>7215</v>
      </c>
      <c r="G5927" s="11">
        <v>1.1000000000000001</v>
      </c>
    </row>
    <row r="5928" spans="1:7" ht="15" customHeight="1" x14ac:dyDescent="0.25">
      <c r="A5928" s="1" t="s">
        <v>19004</v>
      </c>
      <c r="B5928" s="1" t="s">
        <v>19005</v>
      </c>
      <c r="C5928">
        <v>10523</v>
      </c>
      <c r="D5928">
        <f t="shared" si="104"/>
        <v>10523</v>
      </c>
      <c r="G5928" s="11">
        <v>1.1000000000000001</v>
      </c>
    </row>
    <row r="5929" spans="1:7" ht="15" customHeight="1" x14ac:dyDescent="0.25">
      <c r="A5929" s="1" t="s">
        <v>19006</v>
      </c>
      <c r="B5929" s="1" t="s">
        <v>19007</v>
      </c>
      <c r="C5929">
        <v>14551</v>
      </c>
      <c r="D5929">
        <f t="shared" si="104"/>
        <v>14551</v>
      </c>
      <c r="G5929" s="11">
        <v>1.1000000000000001</v>
      </c>
    </row>
    <row r="5930" spans="1:7" ht="15" customHeight="1" x14ac:dyDescent="0.25">
      <c r="A5930" s="1" t="s">
        <v>19008</v>
      </c>
      <c r="B5930" s="1" t="s">
        <v>19009</v>
      </c>
      <c r="C5930">
        <v>17592</v>
      </c>
      <c r="D5930">
        <f t="shared" si="104"/>
        <v>17592</v>
      </c>
      <c r="G5930" s="11">
        <v>1.1000000000000001</v>
      </c>
    </row>
    <row r="5931" spans="1:7" ht="15" customHeight="1" x14ac:dyDescent="0.25">
      <c r="A5931" s="1" t="s">
        <v>19010</v>
      </c>
      <c r="B5931" s="1" t="s">
        <v>19011</v>
      </c>
      <c r="C5931">
        <v>22488</v>
      </c>
      <c r="D5931">
        <f t="shared" si="104"/>
        <v>22488</v>
      </c>
      <c r="G5931" s="11">
        <v>1.1000000000000001</v>
      </c>
    </row>
    <row r="5932" spans="1:7" ht="15" customHeight="1" x14ac:dyDescent="0.25">
      <c r="A5932" s="1" t="s">
        <v>19012</v>
      </c>
      <c r="B5932" s="1" t="s">
        <v>19013</v>
      </c>
      <c r="C5932">
        <v>26320</v>
      </c>
      <c r="D5932">
        <f t="shared" si="104"/>
        <v>26320</v>
      </c>
      <c r="G5932" s="11">
        <v>1.1000000000000001</v>
      </c>
    </row>
    <row r="5933" spans="1:7" ht="15" customHeight="1" x14ac:dyDescent="0.25">
      <c r="A5933" s="1" t="s">
        <v>11544</v>
      </c>
      <c r="B5933" s="1" t="s">
        <v>19014</v>
      </c>
      <c r="C5933">
        <v>52</v>
      </c>
      <c r="D5933">
        <f t="shared" si="104"/>
        <v>52</v>
      </c>
    </row>
    <row r="5934" spans="1:7" ht="15" customHeight="1" x14ac:dyDescent="0.25">
      <c r="A5934" s="1" t="s">
        <v>11543</v>
      </c>
      <c r="B5934" s="1" t="s">
        <v>19015</v>
      </c>
      <c r="C5934">
        <v>56</v>
      </c>
      <c r="D5934">
        <f t="shared" si="104"/>
        <v>56</v>
      </c>
    </row>
    <row r="5935" spans="1:7" ht="15" customHeight="1" x14ac:dyDescent="0.25">
      <c r="A5935" s="1" t="s">
        <v>11542</v>
      </c>
      <c r="B5935" s="1" t="s">
        <v>19016</v>
      </c>
      <c r="C5935">
        <v>78</v>
      </c>
      <c r="D5935">
        <f t="shared" si="104"/>
        <v>78</v>
      </c>
    </row>
    <row r="5936" spans="1:7" ht="15" customHeight="1" x14ac:dyDescent="0.25">
      <c r="A5936" s="1" t="s">
        <v>11541</v>
      </c>
      <c r="B5936" s="1" t="s">
        <v>19017</v>
      </c>
      <c r="C5936">
        <v>93</v>
      </c>
      <c r="D5936">
        <f t="shared" si="104"/>
        <v>93</v>
      </c>
    </row>
    <row r="5937" spans="1:4" ht="15" customHeight="1" x14ac:dyDescent="0.25">
      <c r="A5937" s="1" t="s">
        <v>11540</v>
      </c>
      <c r="B5937" s="1" t="s">
        <v>19018</v>
      </c>
      <c r="C5937">
        <v>127</v>
      </c>
      <c r="D5937">
        <f t="shared" si="104"/>
        <v>127</v>
      </c>
    </row>
    <row r="5938" spans="1:4" ht="15" customHeight="1" x14ac:dyDescent="0.25">
      <c r="A5938" s="1" t="s">
        <v>11539</v>
      </c>
      <c r="B5938" s="1" t="s">
        <v>19019</v>
      </c>
      <c r="C5938">
        <v>253</v>
      </c>
      <c r="D5938">
        <f t="shared" si="104"/>
        <v>253</v>
      </c>
    </row>
    <row r="5939" spans="1:4" ht="15" customHeight="1" x14ac:dyDescent="0.25">
      <c r="A5939" s="1" t="s">
        <v>11538</v>
      </c>
      <c r="B5939" s="1" t="s">
        <v>19020</v>
      </c>
      <c r="C5939">
        <v>674</v>
      </c>
      <c r="D5939">
        <f t="shared" si="104"/>
        <v>674</v>
      </c>
    </row>
    <row r="5940" spans="1:4" ht="15" customHeight="1" x14ac:dyDescent="0.25">
      <c r="A5940" s="1" t="s">
        <v>11537</v>
      </c>
      <c r="B5940" s="1" t="s">
        <v>19021</v>
      </c>
      <c r="C5940">
        <v>1053</v>
      </c>
      <c r="D5940">
        <f t="shared" si="104"/>
        <v>1053</v>
      </c>
    </row>
    <row r="5941" spans="1:4" ht="15" customHeight="1" x14ac:dyDescent="0.25">
      <c r="A5941" s="1" t="s">
        <v>11536</v>
      </c>
      <c r="B5941" s="1" t="s">
        <v>19022</v>
      </c>
      <c r="C5941">
        <v>1685</v>
      </c>
      <c r="D5941">
        <f t="shared" si="104"/>
        <v>1685</v>
      </c>
    </row>
    <row r="5942" spans="1:4" ht="15" customHeight="1" x14ac:dyDescent="0.25">
      <c r="A5942" s="1" t="s">
        <v>11535</v>
      </c>
      <c r="B5942" s="1" t="s">
        <v>19023</v>
      </c>
      <c r="C5942">
        <v>2256</v>
      </c>
      <c r="D5942">
        <f t="shared" si="104"/>
        <v>2256</v>
      </c>
    </row>
    <row r="5943" spans="1:4" ht="15" customHeight="1" x14ac:dyDescent="0.25">
      <c r="A5943" s="1" t="s">
        <v>11534</v>
      </c>
      <c r="B5943" s="1" t="s">
        <v>19024</v>
      </c>
      <c r="C5943">
        <v>26</v>
      </c>
      <c r="D5943">
        <f t="shared" si="104"/>
        <v>26</v>
      </c>
    </row>
    <row r="5944" spans="1:4" ht="15" customHeight="1" x14ac:dyDescent="0.25">
      <c r="A5944" s="1" t="s">
        <v>11533</v>
      </c>
      <c r="B5944" s="1" t="s">
        <v>19025</v>
      </c>
      <c r="C5944">
        <v>38</v>
      </c>
      <c r="D5944">
        <f t="shared" si="104"/>
        <v>38</v>
      </c>
    </row>
    <row r="5945" spans="1:4" ht="15" customHeight="1" x14ac:dyDescent="0.25">
      <c r="A5945" s="1" t="s">
        <v>11532</v>
      </c>
      <c r="B5945" s="1" t="s">
        <v>19026</v>
      </c>
      <c r="C5945">
        <v>48</v>
      </c>
      <c r="D5945">
        <f t="shared" si="104"/>
        <v>48</v>
      </c>
    </row>
    <row r="5946" spans="1:4" ht="15" customHeight="1" x14ac:dyDescent="0.25">
      <c r="A5946" s="1" t="s">
        <v>11531</v>
      </c>
      <c r="B5946" s="1" t="s">
        <v>19027</v>
      </c>
      <c r="C5946">
        <v>52</v>
      </c>
      <c r="D5946">
        <f t="shared" si="104"/>
        <v>52</v>
      </c>
    </row>
    <row r="5947" spans="1:4" ht="15" customHeight="1" x14ac:dyDescent="0.25">
      <c r="A5947" s="1" t="s">
        <v>11530</v>
      </c>
      <c r="B5947" s="1" t="s">
        <v>19028</v>
      </c>
      <c r="C5947">
        <v>56</v>
      </c>
      <c r="D5947">
        <f t="shared" si="104"/>
        <v>56</v>
      </c>
    </row>
    <row r="5948" spans="1:4" ht="15" customHeight="1" x14ac:dyDescent="0.25">
      <c r="A5948" s="1" t="s">
        <v>11529</v>
      </c>
      <c r="B5948" s="1" t="s">
        <v>19029</v>
      </c>
      <c r="C5948">
        <v>80</v>
      </c>
      <c r="D5948">
        <f t="shared" si="104"/>
        <v>80</v>
      </c>
    </row>
    <row r="5949" spans="1:4" ht="15" customHeight="1" x14ac:dyDescent="0.25">
      <c r="A5949" s="1" t="s">
        <v>11528</v>
      </c>
      <c r="B5949" s="1" t="s">
        <v>19030</v>
      </c>
      <c r="C5949">
        <v>102</v>
      </c>
      <c r="D5949">
        <f t="shared" si="104"/>
        <v>102</v>
      </c>
    </row>
    <row r="5950" spans="1:4" ht="15" customHeight="1" x14ac:dyDescent="0.25">
      <c r="A5950" s="1" t="s">
        <v>11527</v>
      </c>
      <c r="B5950" s="1" t="s">
        <v>19031</v>
      </c>
      <c r="C5950">
        <v>137</v>
      </c>
      <c r="D5950">
        <f t="shared" si="104"/>
        <v>137</v>
      </c>
    </row>
    <row r="5951" spans="1:4" ht="15" customHeight="1" x14ac:dyDescent="0.25">
      <c r="A5951" s="1" t="s">
        <v>11526</v>
      </c>
      <c r="B5951" s="1" t="s">
        <v>19032</v>
      </c>
      <c r="C5951">
        <v>261</v>
      </c>
      <c r="D5951">
        <f t="shared" si="104"/>
        <v>261</v>
      </c>
    </row>
    <row r="5952" spans="1:4" ht="15" customHeight="1" x14ac:dyDescent="0.25">
      <c r="A5952" s="1" t="s">
        <v>11525</v>
      </c>
      <c r="B5952" s="1" t="s">
        <v>19033</v>
      </c>
      <c r="C5952">
        <v>27</v>
      </c>
      <c r="D5952">
        <f t="shared" si="104"/>
        <v>27</v>
      </c>
    </row>
    <row r="5953" spans="1:4" ht="15" customHeight="1" x14ac:dyDescent="0.25">
      <c r="A5953" s="1" t="s">
        <v>11524</v>
      </c>
      <c r="B5953" s="1" t="s">
        <v>19034</v>
      </c>
      <c r="C5953">
        <v>41</v>
      </c>
      <c r="D5953">
        <f t="shared" si="104"/>
        <v>41</v>
      </c>
    </row>
    <row r="5954" spans="1:4" ht="15" customHeight="1" x14ac:dyDescent="0.25">
      <c r="A5954" s="1" t="s">
        <v>11523</v>
      </c>
      <c r="B5954" s="1" t="s">
        <v>19035</v>
      </c>
      <c r="C5954">
        <v>50</v>
      </c>
      <c r="D5954">
        <f t="shared" si="104"/>
        <v>50</v>
      </c>
    </row>
    <row r="5955" spans="1:4" ht="15" customHeight="1" x14ac:dyDescent="0.25">
      <c r="A5955" s="1" t="s">
        <v>11522</v>
      </c>
      <c r="B5955" s="1" t="s">
        <v>19036</v>
      </c>
      <c r="C5955">
        <v>137</v>
      </c>
      <c r="D5955">
        <f t="shared" si="104"/>
        <v>137</v>
      </c>
    </row>
    <row r="5956" spans="1:4" ht="15" customHeight="1" x14ac:dyDescent="0.25">
      <c r="A5956" s="1" t="s">
        <v>11521</v>
      </c>
      <c r="B5956" s="1" t="s">
        <v>19037</v>
      </c>
      <c r="C5956">
        <v>144</v>
      </c>
      <c r="D5956">
        <f t="shared" si="104"/>
        <v>144</v>
      </c>
    </row>
    <row r="5957" spans="1:4" ht="15" customHeight="1" x14ac:dyDescent="0.25">
      <c r="A5957" s="1" t="s">
        <v>11520</v>
      </c>
      <c r="B5957" s="1" t="s">
        <v>19038</v>
      </c>
      <c r="C5957">
        <v>34</v>
      </c>
      <c r="D5957">
        <f t="shared" si="104"/>
        <v>34</v>
      </c>
    </row>
    <row r="5958" spans="1:4" ht="15" customHeight="1" x14ac:dyDescent="0.25">
      <c r="A5958" s="1" t="s">
        <v>11519</v>
      </c>
      <c r="B5958" s="1" t="s">
        <v>19039</v>
      </c>
      <c r="C5958">
        <v>43</v>
      </c>
      <c r="D5958">
        <f t="shared" si="104"/>
        <v>43</v>
      </c>
    </row>
    <row r="5959" spans="1:4" ht="15" customHeight="1" x14ac:dyDescent="0.25">
      <c r="A5959" s="1" t="s">
        <v>11518</v>
      </c>
      <c r="B5959" s="1" t="s">
        <v>11517</v>
      </c>
      <c r="C5959">
        <v>47</v>
      </c>
      <c r="D5959">
        <f t="shared" ref="D5959:D6022" si="105">ROUND(C5959*(1-$B$3),0)</f>
        <v>47</v>
      </c>
    </row>
    <row r="5960" spans="1:4" ht="15" customHeight="1" x14ac:dyDescent="0.25">
      <c r="A5960" s="1" t="s">
        <v>11516</v>
      </c>
      <c r="B5960" s="1" t="s">
        <v>11515</v>
      </c>
      <c r="C5960">
        <v>101</v>
      </c>
      <c r="D5960">
        <f t="shared" si="105"/>
        <v>101</v>
      </c>
    </row>
    <row r="5961" spans="1:4" ht="15" customHeight="1" x14ac:dyDescent="0.25">
      <c r="A5961" s="1" t="s">
        <v>11514</v>
      </c>
      <c r="B5961" s="1" t="s">
        <v>11513</v>
      </c>
      <c r="C5961">
        <v>101</v>
      </c>
      <c r="D5961">
        <f t="shared" si="105"/>
        <v>101</v>
      </c>
    </row>
    <row r="5962" spans="1:4" ht="15" customHeight="1" x14ac:dyDescent="0.25">
      <c r="A5962" s="1" t="s">
        <v>19040</v>
      </c>
      <c r="B5962" s="1" t="s">
        <v>19041</v>
      </c>
      <c r="C5962">
        <v>73</v>
      </c>
      <c r="D5962">
        <f t="shared" si="105"/>
        <v>73</v>
      </c>
    </row>
    <row r="5963" spans="1:4" ht="15" customHeight="1" x14ac:dyDescent="0.25">
      <c r="A5963" s="1" t="s">
        <v>19042</v>
      </c>
      <c r="B5963" s="1" t="s">
        <v>19043</v>
      </c>
      <c r="C5963">
        <v>81</v>
      </c>
      <c r="D5963">
        <f t="shared" si="105"/>
        <v>81</v>
      </c>
    </row>
    <row r="5964" spans="1:4" ht="15" customHeight="1" x14ac:dyDescent="0.25">
      <c r="A5964" s="1" t="s">
        <v>11512</v>
      </c>
      <c r="B5964" s="1" t="s">
        <v>11511</v>
      </c>
      <c r="C5964">
        <v>43</v>
      </c>
      <c r="D5964">
        <f t="shared" si="105"/>
        <v>43</v>
      </c>
    </row>
    <row r="5965" spans="1:4" ht="15" customHeight="1" x14ac:dyDescent="0.25">
      <c r="A5965" s="1" t="s">
        <v>11510</v>
      </c>
      <c r="B5965" s="1" t="s">
        <v>11509</v>
      </c>
      <c r="C5965">
        <v>161</v>
      </c>
      <c r="D5965">
        <f t="shared" si="105"/>
        <v>161</v>
      </c>
    </row>
    <row r="5966" spans="1:4" ht="15" customHeight="1" x14ac:dyDescent="0.25">
      <c r="A5966" s="1" t="s">
        <v>11508</v>
      </c>
      <c r="B5966" s="1" t="s">
        <v>11507</v>
      </c>
      <c r="C5966">
        <v>47</v>
      </c>
      <c r="D5966">
        <f t="shared" si="105"/>
        <v>47</v>
      </c>
    </row>
    <row r="5967" spans="1:4" ht="15" customHeight="1" x14ac:dyDescent="0.25">
      <c r="A5967" s="1" t="s">
        <v>11506</v>
      </c>
      <c r="B5967" s="1" t="s">
        <v>11505</v>
      </c>
      <c r="C5967">
        <v>190</v>
      </c>
      <c r="D5967">
        <f t="shared" si="105"/>
        <v>190</v>
      </c>
    </row>
    <row r="5968" spans="1:4" ht="15" customHeight="1" x14ac:dyDescent="0.25">
      <c r="A5968" s="1" t="s">
        <v>11504</v>
      </c>
      <c r="B5968" s="1" t="s">
        <v>11503</v>
      </c>
      <c r="C5968">
        <v>73</v>
      </c>
      <c r="D5968">
        <f t="shared" si="105"/>
        <v>73</v>
      </c>
    </row>
    <row r="5969" spans="1:4" ht="15" customHeight="1" x14ac:dyDescent="0.25">
      <c r="A5969" s="1" t="s">
        <v>11502</v>
      </c>
      <c r="B5969" s="1" t="s">
        <v>11501</v>
      </c>
      <c r="C5969">
        <v>110</v>
      </c>
      <c r="D5969">
        <f t="shared" si="105"/>
        <v>110</v>
      </c>
    </row>
    <row r="5970" spans="1:4" ht="15" customHeight="1" x14ac:dyDescent="0.25">
      <c r="A5970" s="1" t="s">
        <v>11500</v>
      </c>
      <c r="B5970" s="1" t="s">
        <v>11499</v>
      </c>
      <c r="C5970">
        <v>316</v>
      </c>
      <c r="D5970">
        <f t="shared" si="105"/>
        <v>316</v>
      </c>
    </row>
    <row r="5971" spans="1:4" ht="15" customHeight="1" x14ac:dyDescent="0.25">
      <c r="A5971" s="1" t="s">
        <v>11498</v>
      </c>
      <c r="B5971" s="1" t="s">
        <v>11497</v>
      </c>
      <c r="C5971">
        <v>73</v>
      </c>
      <c r="D5971">
        <f t="shared" si="105"/>
        <v>73</v>
      </c>
    </row>
    <row r="5972" spans="1:4" ht="15" customHeight="1" x14ac:dyDescent="0.25">
      <c r="A5972" s="1" t="s">
        <v>11496</v>
      </c>
      <c r="B5972" s="1" t="s">
        <v>11495</v>
      </c>
      <c r="C5972">
        <v>110</v>
      </c>
      <c r="D5972">
        <f t="shared" si="105"/>
        <v>110</v>
      </c>
    </row>
    <row r="5973" spans="1:4" ht="15" customHeight="1" x14ac:dyDescent="0.25">
      <c r="A5973" s="1" t="s">
        <v>11494</v>
      </c>
      <c r="B5973" s="1" t="s">
        <v>11493</v>
      </c>
      <c r="C5973">
        <v>316</v>
      </c>
      <c r="D5973">
        <f t="shared" si="105"/>
        <v>316</v>
      </c>
    </row>
    <row r="5974" spans="1:4" ht="15" customHeight="1" x14ac:dyDescent="0.25">
      <c r="A5974" s="1" t="s">
        <v>11492</v>
      </c>
      <c r="B5974" s="1" t="s">
        <v>11491</v>
      </c>
      <c r="C5974">
        <v>97</v>
      </c>
      <c r="D5974">
        <f t="shared" si="105"/>
        <v>97</v>
      </c>
    </row>
    <row r="5975" spans="1:4" ht="15" customHeight="1" x14ac:dyDescent="0.25">
      <c r="A5975" s="1" t="s">
        <v>11490</v>
      </c>
      <c r="B5975" s="1" t="s">
        <v>11489</v>
      </c>
      <c r="C5975">
        <v>130</v>
      </c>
      <c r="D5975">
        <f t="shared" si="105"/>
        <v>130</v>
      </c>
    </row>
    <row r="5976" spans="1:4" ht="15" customHeight="1" x14ac:dyDescent="0.25">
      <c r="A5976" s="1" t="s">
        <v>11488</v>
      </c>
      <c r="B5976" s="1" t="s">
        <v>11487</v>
      </c>
      <c r="C5976">
        <v>380</v>
      </c>
      <c r="D5976">
        <f t="shared" si="105"/>
        <v>380</v>
      </c>
    </row>
    <row r="5977" spans="1:4" ht="15" customHeight="1" x14ac:dyDescent="0.25">
      <c r="A5977" s="1" t="s">
        <v>11486</v>
      </c>
      <c r="B5977" s="1" t="s">
        <v>11485</v>
      </c>
      <c r="C5977">
        <v>85</v>
      </c>
      <c r="D5977">
        <f t="shared" si="105"/>
        <v>85</v>
      </c>
    </row>
    <row r="5978" spans="1:4" ht="15" customHeight="1" x14ac:dyDescent="0.25">
      <c r="A5978" s="1" t="s">
        <v>11484</v>
      </c>
      <c r="B5978" s="1" t="s">
        <v>11483</v>
      </c>
      <c r="C5978">
        <v>130</v>
      </c>
      <c r="D5978">
        <f t="shared" si="105"/>
        <v>130</v>
      </c>
    </row>
    <row r="5979" spans="1:4" ht="15" customHeight="1" x14ac:dyDescent="0.25">
      <c r="A5979" s="1" t="s">
        <v>11482</v>
      </c>
      <c r="B5979" s="1" t="s">
        <v>11481</v>
      </c>
      <c r="C5979">
        <v>380</v>
      </c>
      <c r="D5979">
        <f t="shared" si="105"/>
        <v>380</v>
      </c>
    </row>
    <row r="5980" spans="1:4" ht="15" customHeight="1" x14ac:dyDescent="0.25">
      <c r="A5980" s="1" t="s">
        <v>11480</v>
      </c>
      <c r="B5980" s="1" t="s">
        <v>11479</v>
      </c>
      <c r="C5980">
        <v>58</v>
      </c>
      <c r="D5980">
        <f t="shared" si="105"/>
        <v>58</v>
      </c>
    </row>
    <row r="5981" spans="1:4" ht="15" customHeight="1" x14ac:dyDescent="0.25">
      <c r="A5981" s="1" t="s">
        <v>11478</v>
      </c>
      <c r="B5981" s="1" t="s">
        <v>11477</v>
      </c>
      <c r="C5981">
        <v>211</v>
      </c>
      <c r="D5981">
        <f t="shared" si="105"/>
        <v>211</v>
      </c>
    </row>
    <row r="5982" spans="1:4" ht="15" customHeight="1" x14ac:dyDescent="0.25">
      <c r="A5982" s="1" t="s">
        <v>11476</v>
      </c>
      <c r="B5982" s="1" t="s">
        <v>11475</v>
      </c>
      <c r="C5982">
        <v>71</v>
      </c>
      <c r="D5982">
        <f t="shared" si="105"/>
        <v>71</v>
      </c>
    </row>
    <row r="5983" spans="1:4" ht="15" customHeight="1" x14ac:dyDescent="0.25">
      <c r="A5983" s="1" t="s">
        <v>11474</v>
      </c>
      <c r="B5983" s="1" t="s">
        <v>11473</v>
      </c>
      <c r="C5983">
        <v>248</v>
      </c>
      <c r="D5983">
        <f t="shared" si="105"/>
        <v>248</v>
      </c>
    </row>
    <row r="5984" spans="1:4" ht="15" customHeight="1" x14ac:dyDescent="0.25">
      <c r="A5984" s="1" t="s">
        <v>11472</v>
      </c>
      <c r="B5984" s="1" t="s">
        <v>11471</v>
      </c>
      <c r="C5984">
        <v>116</v>
      </c>
      <c r="D5984">
        <f t="shared" si="105"/>
        <v>116</v>
      </c>
    </row>
    <row r="5985" spans="1:4" ht="15" customHeight="1" x14ac:dyDescent="0.25">
      <c r="A5985" s="1" t="s">
        <v>11470</v>
      </c>
      <c r="B5985" s="1" t="s">
        <v>11469</v>
      </c>
      <c r="C5985">
        <v>211</v>
      </c>
      <c r="D5985">
        <f t="shared" si="105"/>
        <v>211</v>
      </c>
    </row>
    <row r="5986" spans="1:4" ht="15" customHeight="1" x14ac:dyDescent="0.25">
      <c r="A5986" s="1" t="s">
        <v>11468</v>
      </c>
      <c r="B5986" s="1" t="s">
        <v>11467</v>
      </c>
      <c r="C5986">
        <v>569</v>
      </c>
      <c r="D5986">
        <f t="shared" si="105"/>
        <v>569</v>
      </c>
    </row>
    <row r="5987" spans="1:4" ht="15" customHeight="1" x14ac:dyDescent="0.25">
      <c r="A5987" s="1" t="s">
        <v>11466</v>
      </c>
      <c r="B5987" s="1" t="s">
        <v>11465</v>
      </c>
      <c r="C5987">
        <v>695</v>
      </c>
      <c r="D5987">
        <f t="shared" si="105"/>
        <v>695</v>
      </c>
    </row>
    <row r="5988" spans="1:4" ht="15" customHeight="1" x14ac:dyDescent="0.25">
      <c r="A5988" s="1" t="s">
        <v>11464</v>
      </c>
      <c r="B5988" s="1" t="s">
        <v>11463</v>
      </c>
      <c r="C5988">
        <v>87</v>
      </c>
      <c r="D5988">
        <f t="shared" si="105"/>
        <v>87</v>
      </c>
    </row>
    <row r="5989" spans="1:4" ht="15" customHeight="1" x14ac:dyDescent="0.25">
      <c r="A5989" s="1" t="s">
        <v>11462</v>
      </c>
      <c r="B5989" s="1" t="s">
        <v>11461</v>
      </c>
      <c r="C5989">
        <v>94</v>
      </c>
      <c r="D5989">
        <f t="shared" si="105"/>
        <v>94</v>
      </c>
    </row>
    <row r="5990" spans="1:4" ht="15" customHeight="1" x14ac:dyDescent="0.25">
      <c r="A5990" s="1" t="s">
        <v>11460</v>
      </c>
      <c r="B5990" s="1" t="s">
        <v>11459</v>
      </c>
      <c r="C5990">
        <v>64</v>
      </c>
      <c r="D5990">
        <f t="shared" si="105"/>
        <v>64</v>
      </c>
    </row>
    <row r="5991" spans="1:4" ht="15" customHeight="1" x14ac:dyDescent="0.25">
      <c r="A5991" s="1" t="s">
        <v>11458</v>
      </c>
      <c r="B5991" s="1" t="s">
        <v>11457</v>
      </c>
      <c r="C5991">
        <v>68</v>
      </c>
      <c r="D5991">
        <f t="shared" si="105"/>
        <v>68</v>
      </c>
    </row>
    <row r="5992" spans="1:4" ht="15" customHeight="1" x14ac:dyDescent="0.25">
      <c r="A5992" s="1" t="s">
        <v>11456</v>
      </c>
      <c r="B5992" s="1" t="s">
        <v>19044</v>
      </c>
      <c r="C5992">
        <v>106</v>
      </c>
      <c r="D5992">
        <f t="shared" si="105"/>
        <v>106</v>
      </c>
    </row>
    <row r="5993" spans="1:4" ht="15" customHeight="1" x14ac:dyDescent="0.25">
      <c r="A5993" s="1" t="s">
        <v>11455</v>
      </c>
      <c r="B5993" s="1" t="s">
        <v>19045</v>
      </c>
      <c r="C5993">
        <v>139</v>
      </c>
      <c r="D5993">
        <f t="shared" si="105"/>
        <v>139</v>
      </c>
    </row>
    <row r="5994" spans="1:4" ht="15" customHeight="1" x14ac:dyDescent="0.25">
      <c r="A5994" s="1" t="s">
        <v>11454</v>
      </c>
      <c r="B5994" s="1" t="s">
        <v>19046</v>
      </c>
      <c r="C5994">
        <v>194</v>
      </c>
      <c r="D5994">
        <f t="shared" si="105"/>
        <v>194</v>
      </c>
    </row>
    <row r="5995" spans="1:4" ht="15" customHeight="1" x14ac:dyDescent="0.25">
      <c r="A5995" s="1" t="s">
        <v>11453</v>
      </c>
      <c r="B5995" s="1" t="s">
        <v>19047</v>
      </c>
      <c r="C5995">
        <v>260</v>
      </c>
      <c r="D5995">
        <f t="shared" si="105"/>
        <v>260</v>
      </c>
    </row>
    <row r="5996" spans="1:4" ht="15" customHeight="1" x14ac:dyDescent="0.25">
      <c r="A5996" s="1" t="s">
        <v>11452</v>
      </c>
      <c r="B5996" s="1" t="s">
        <v>19048</v>
      </c>
      <c r="C5996">
        <v>327</v>
      </c>
      <c r="D5996">
        <f t="shared" si="105"/>
        <v>327</v>
      </c>
    </row>
    <row r="5997" spans="1:4" ht="15" customHeight="1" x14ac:dyDescent="0.25">
      <c r="A5997" s="1" t="s">
        <v>11451</v>
      </c>
      <c r="B5997" s="1" t="s">
        <v>19049</v>
      </c>
      <c r="C5997">
        <v>483</v>
      </c>
      <c r="D5997">
        <f t="shared" si="105"/>
        <v>483</v>
      </c>
    </row>
    <row r="5998" spans="1:4" ht="15" customHeight="1" x14ac:dyDescent="0.25">
      <c r="A5998" s="1" t="s">
        <v>11450</v>
      </c>
      <c r="B5998" s="1" t="s">
        <v>19050</v>
      </c>
      <c r="C5998">
        <v>867</v>
      </c>
      <c r="D5998">
        <f t="shared" si="105"/>
        <v>867</v>
      </c>
    </row>
    <row r="5999" spans="1:4" ht="15" customHeight="1" x14ac:dyDescent="0.25">
      <c r="A5999" s="1" t="s">
        <v>11449</v>
      </c>
      <c r="B5999" s="1" t="s">
        <v>19051</v>
      </c>
      <c r="C5999">
        <v>28</v>
      </c>
      <c r="D5999">
        <f t="shared" si="105"/>
        <v>28</v>
      </c>
    </row>
    <row r="6000" spans="1:4" ht="15" customHeight="1" x14ac:dyDescent="0.25">
      <c r="A6000" s="1" t="s">
        <v>11448</v>
      </c>
      <c r="B6000" s="1" t="s">
        <v>19052</v>
      </c>
      <c r="C6000">
        <v>28</v>
      </c>
      <c r="D6000">
        <f t="shared" si="105"/>
        <v>28</v>
      </c>
    </row>
    <row r="6001" spans="1:4" ht="15" customHeight="1" x14ac:dyDescent="0.25">
      <c r="A6001" s="1" t="s">
        <v>11447</v>
      </c>
      <c r="B6001" s="1" t="s">
        <v>19053</v>
      </c>
      <c r="C6001">
        <v>220</v>
      </c>
      <c r="D6001">
        <f t="shared" si="105"/>
        <v>220</v>
      </c>
    </row>
    <row r="6002" spans="1:4" ht="15" customHeight="1" x14ac:dyDescent="0.25">
      <c r="A6002" s="1" t="s">
        <v>11446</v>
      </c>
      <c r="B6002" s="1" t="s">
        <v>11445</v>
      </c>
      <c r="C6002">
        <v>240</v>
      </c>
      <c r="D6002">
        <f t="shared" si="105"/>
        <v>240</v>
      </c>
    </row>
    <row r="6003" spans="1:4" ht="15" customHeight="1" x14ac:dyDescent="0.25">
      <c r="A6003" s="1" t="s">
        <v>11444</v>
      </c>
      <c r="B6003" s="1" t="s">
        <v>11443</v>
      </c>
      <c r="C6003">
        <v>149</v>
      </c>
      <c r="D6003">
        <f t="shared" si="105"/>
        <v>149</v>
      </c>
    </row>
    <row r="6004" spans="1:4" ht="15" customHeight="1" x14ac:dyDescent="0.25">
      <c r="A6004" s="1" t="s">
        <v>11442</v>
      </c>
      <c r="B6004" s="1" t="s">
        <v>19054</v>
      </c>
      <c r="C6004">
        <v>51</v>
      </c>
      <c r="D6004">
        <f t="shared" si="105"/>
        <v>51</v>
      </c>
    </row>
    <row r="6005" spans="1:4" ht="15" customHeight="1" x14ac:dyDescent="0.25">
      <c r="A6005" s="1" t="s">
        <v>11441</v>
      </c>
      <c r="B6005" s="1" t="s">
        <v>19055</v>
      </c>
      <c r="C6005">
        <v>472</v>
      </c>
      <c r="D6005">
        <f t="shared" si="105"/>
        <v>472</v>
      </c>
    </row>
    <row r="6006" spans="1:4" ht="15" customHeight="1" x14ac:dyDescent="0.25">
      <c r="A6006" s="1" t="s">
        <v>11440</v>
      </c>
      <c r="B6006" s="1" t="s">
        <v>19056</v>
      </c>
      <c r="C6006">
        <v>43</v>
      </c>
      <c r="D6006">
        <f t="shared" si="105"/>
        <v>43</v>
      </c>
    </row>
    <row r="6007" spans="1:4" ht="15" customHeight="1" x14ac:dyDescent="0.25">
      <c r="A6007" s="1" t="s">
        <v>11439</v>
      </c>
      <c r="B6007" s="1" t="s">
        <v>19057</v>
      </c>
      <c r="C6007">
        <v>148</v>
      </c>
      <c r="D6007">
        <f t="shared" si="105"/>
        <v>148</v>
      </c>
    </row>
    <row r="6008" spans="1:4" ht="15" customHeight="1" x14ac:dyDescent="0.25">
      <c r="A6008" s="1" t="s">
        <v>11438</v>
      </c>
      <c r="B6008" s="1" t="s">
        <v>19058</v>
      </c>
      <c r="C6008">
        <v>43</v>
      </c>
      <c r="D6008">
        <f t="shared" si="105"/>
        <v>43</v>
      </c>
    </row>
    <row r="6009" spans="1:4" ht="15" customHeight="1" x14ac:dyDescent="0.25">
      <c r="A6009" s="1" t="s">
        <v>19059</v>
      </c>
      <c r="B6009" s="1" t="s">
        <v>19060</v>
      </c>
      <c r="C6009">
        <v>758</v>
      </c>
      <c r="D6009">
        <f t="shared" si="105"/>
        <v>758</v>
      </c>
    </row>
    <row r="6010" spans="1:4" ht="15" customHeight="1" x14ac:dyDescent="0.25">
      <c r="A6010" s="1" t="s">
        <v>19061</v>
      </c>
      <c r="B6010" s="1" t="s">
        <v>19062</v>
      </c>
      <c r="C6010">
        <v>1108</v>
      </c>
      <c r="D6010">
        <f t="shared" si="105"/>
        <v>1108</v>
      </c>
    </row>
    <row r="6011" spans="1:4" ht="15" customHeight="1" x14ac:dyDescent="0.25">
      <c r="A6011" s="1" t="s">
        <v>19063</v>
      </c>
      <c r="B6011" s="1" t="s">
        <v>19064</v>
      </c>
      <c r="C6011">
        <v>1846</v>
      </c>
      <c r="D6011">
        <f t="shared" si="105"/>
        <v>1846</v>
      </c>
    </row>
    <row r="6012" spans="1:4" ht="15" customHeight="1" x14ac:dyDescent="0.25">
      <c r="A6012" s="1" t="s">
        <v>19065</v>
      </c>
      <c r="B6012" s="1" t="s">
        <v>19066</v>
      </c>
      <c r="C6012">
        <v>2585</v>
      </c>
      <c r="D6012">
        <f t="shared" si="105"/>
        <v>2585</v>
      </c>
    </row>
    <row r="6013" spans="1:4" ht="15" customHeight="1" x14ac:dyDescent="0.25">
      <c r="A6013" s="1" t="s">
        <v>19067</v>
      </c>
      <c r="B6013" s="1" t="s">
        <v>19068</v>
      </c>
      <c r="C6013">
        <v>1586</v>
      </c>
      <c r="D6013">
        <f t="shared" si="105"/>
        <v>1586</v>
      </c>
    </row>
    <row r="6014" spans="1:4" ht="15" customHeight="1" x14ac:dyDescent="0.25">
      <c r="A6014" s="1" t="s">
        <v>19069</v>
      </c>
      <c r="B6014" s="1" t="s">
        <v>19070</v>
      </c>
      <c r="C6014">
        <v>2002</v>
      </c>
      <c r="D6014">
        <f t="shared" si="105"/>
        <v>2002</v>
      </c>
    </row>
    <row r="6015" spans="1:4" ht="15" customHeight="1" x14ac:dyDescent="0.25">
      <c r="A6015" s="1" t="s">
        <v>19071</v>
      </c>
      <c r="B6015" s="1" t="s">
        <v>19072</v>
      </c>
      <c r="C6015">
        <v>2763</v>
      </c>
      <c r="D6015">
        <f t="shared" si="105"/>
        <v>2763</v>
      </c>
    </row>
    <row r="6016" spans="1:4" ht="15" customHeight="1" x14ac:dyDescent="0.25">
      <c r="A6016" s="1" t="s">
        <v>19073</v>
      </c>
      <c r="B6016" s="1" t="s">
        <v>19074</v>
      </c>
      <c r="C6016">
        <v>204</v>
      </c>
      <c r="D6016">
        <f t="shared" si="105"/>
        <v>204</v>
      </c>
    </row>
    <row r="6017" spans="1:4" ht="15" customHeight="1" x14ac:dyDescent="0.25">
      <c r="A6017" s="1" t="s">
        <v>19075</v>
      </c>
      <c r="B6017" s="1" t="s">
        <v>19076</v>
      </c>
      <c r="C6017">
        <v>271</v>
      </c>
      <c r="D6017">
        <f t="shared" si="105"/>
        <v>271</v>
      </c>
    </row>
    <row r="6018" spans="1:4" ht="15" customHeight="1" x14ac:dyDescent="0.25">
      <c r="A6018" s="1" t="s">
        <v>19077</v>
      </c>
      <c r="B6018" s="1" t="s">
        <v>19078</v>
      </c>
      <c r="C6018">
        <v>367</v>
      </c>
      <c r="D6018">
        <f t="shared" si="105"/>
        <v>367</v>
      </c>
    </row>
    <row r="6019" spans="1:4" ht="15" customHeight="1" x14ac:dyDescent="0.25">
      <c r="A6019" s="1" t="s">
        <v>19079</v>
      </c>
      <c r="B6019" s="1" t="s">
        <v>19080</v>
      </c>
      <c r="C6019">
        <v>412</v>
      </c>
      <c r="D6019">
        <f t="shared" si="105"/>
        <v>412</v>
      </c>
    </row>
    <row r="6020" spans="1:4" ht="15" customHeight="1" x14ac:dyDescent="0.25">
      <c r="A6020" s="1" t="s">
        <v>19081</v>
      </c>
      <c r="B6020" s="1" t="s">
        <v>19082</v>
      </c>
      <c r="C6020">
        <v>91</v>
      </c>
      <c r="D6020">
        <f t="shared" si="105"/>
        <v>91</v>
      </c>
    </row>
    <row r="6021" spans="1:4" ht="15" customHeight="1" x14ac:dyDescent="0.25">
      <c r="A6021" s="1" t="s">
        <v>19083</v>
      </c>
      <c r="B6021" s="1" t="s">
        <v>19084</v>
      </c>
      <c r="C6021">
        <v>81</v>
      </c>
      <c r="D6021">
        <f t="shared" si="105"/>
        <v>81</v>
      </c>
    </row>
    <row r="6022" spans="1:4" ht="15" customHeight="1" x14ac:dyDescent="0.25">
      <c r="A6022" s="1" t="s">
        <v>19085</v>
      </c>
      <c r="B6022" s="1" t="s">
        <v>19086</v>
      </c>
      <c r="C6022">
        <v>74</v>
      </c>
      <c r="D6022">
        <f t="shared" si="105"/>
        <v>74</v>
      </c>
    </row>
    <row r="6023" spans="1:4" ht="15" customHeight="1" x14ac:dyDescent="0.25">
      <c r="A6023" s="1" t="s">
        <v>19087</v>
      </c>
      <c r="B6023" s="1" t="s">
        <v>19088</v>
      </c>
      <c r="C6023">
        <v>97</v>
      </c>
      <c r="D6023">
        <f t="shared" ref="D6023:D6086" si="106">ROUND(C6023*(1-$B$3),0)</f>
        <v>97</v>
      </c>
    </row>
    <row r="6024" spans="1:4" ht="15" customHeight="1" x14ac:dyDescent="0.25">
      <c r="A6024" s="1" t="s">
        <v>19089</v>
      </c>
      <c r="B6024" s="1" t="s">
        <v>19090</v>
      </c>
      <c r="C6024">
        <v>77</v>
      </c>
      <c r="D6024">
        <f t="shared" si="106"/>
        <v>77</v>
      </c>
    </row>
    <row r="6025" spans="1:4" ht="15" customHeight="1" x14ac:dyDescent="0.25">
      <c r="A6025" s="1" t="s">
        <v>19091</v>
      </c>
      <c r="B6025" s="1" t="s">
        <v>19092</v>
      </c>
      <c r="C6025">
        <v>107</v>
      </c>
      <c r="D6025">
        <f t="shared" si="106"/>
        <v>107</v>
      </c>
    </row>
    <row r="6026" spans="1:4" ht="15" customHeight="1" x14ac:dyDescent="0.25">
      <c r="A6026" s="1" t="s">
        <v>11437</v>
      </c>
      <c r="B6026" s="1" t="s">
        <v>19093</v>
      </c>
      <c r="C6026">
        <v>66</v>
      </c>
      <c r="D6026">
        <f t="shared" si="106"/>
        <v>66</v>
      </c>
    </row>
    <row r="6027" spans="1:4" ht="15" customHeight="1" x14ac:dyDescent="0.25">
      <c r="A6027" s="1" t="s">
        <v>11436</v>
      </c>
      <c r="B6027" s="1" t="s">
        <v>19094</v>
      </c>
      <c r="C6027">
        <v>53</v>
      </c>
      <c r="D6027">
        <f t="shared" si="106"/>
        <v>53</v>
      </c>
    </row>
    <row r="6028" spans="1:4" ht="15" customHeight="1" x14ac:dyDescent="0.25">
      <c r="A6028" s="1" t="s">
        <v>11435</v>
      </c>
      <c r="B6028" s="1" t="s">
        <v>19095</v>
      </c>
      <c r="C6028">
        <v>69</v>
      </c>
      <c r="D6028">
        <f t="shared" si="106"/>
        <v>69</v>
      </c>
    </row>
    <row r="6029" spans="1:4" ht="15" customHeight="1" x14ac:dyDescent="0.25">
      <c r="A6029" s="1" t="s">
        <v>11434</v>
      </c>
      <c r="B6029" s="1" t="s">
        <v>19096</v>
      </c>
      <c r="C6029">
        <v>102</v>
      </c>
      <c r="D6029">
        <f t="shared" si="106"/>
        <v>102</v>
      </c>
    </row>
    <row r="6030" spans="1:4" ht="15" customHeight="1" x14ac:dyDescent="0.25">
      <c r="A6030" s="1" t="s">
        <v>11433</v>
      </c>
      <c r="B6030" s="1" t="s">
        <v>19097</v>
      </c>
      <c r="C6030">
        <v>185</v>
      </c>
      <c r="D6030">
        <f t="shared" si="106"/>
        <v>185</v>
      </c>
    </row>
    <row r="6031" spans="1:4" ht="15" customHeight="1" x14ac:dyDescent="0.25">
      <c r="A6031" s="1" t="s">
        <v>11432</v>
      </c>
      <c r="B6031" s="1" t="s">
        <v>19098</v>
      </c>
      <c r="C6031">
        <v>270</v>
      </c>
      <c r="D6031">
        <f t="shared" si="106"/>
        <v>270</v>
      </c>
    </row>
    <row r="6032" spans="1:4" ht="15" customHeight="1" x14ac:dyDescent="0.25">
      <c r="A6032" s="1" t="s">
        <v>19099</v>
      </c>
      <c r="B6032" s="1" t="s">
        <v>19100</v>
      </c>
      <c r="C6032">
        <v>27</v>
      </c>
      <c r="D6032">
        <f t="shared" si="106"/>
        <v>27</v>
      </c>
    </row>
    <row r="6033" spans="1:4" ht="15" customHeight="1" x14ac:dyDescent="0.25">
      <c r="A6033" s="1" t="s">
        <v>11431</v>
      </c>
      <c r="B6033" s="1" t="s">
        <v>19101</v>
      </c>
      <c r="C6033">
        <v>28</v>
      </c>
      <c r="D6033">
        <f t="shared" si="106"/>
        <v>28</v>
      </c>
    </row>
    <row r="6034" spans="1:4" ht="15" customHeight="1" x14ac:dyDescent="0.25">
      <c r="A6034" s="1" t="s">
        <v>11430</v>
      </c>
      <c r="B6034" s="1" t="s">
        <v>19102</v>
      </c>
      <c r="C6034">
        <v>28</v>
      </c>
      <c r="D6034">
        <f t="shared" si="106"/>
        <v>28</v>
      </c>
    </row>
    <row r="6035" spans="1:4" ht="15" customHeight="1" x14ac:dyDescent="0.25">
      <c r="A6035" s="1" t="s">
        <v>11429</v>
      </c>
      <c r="B6035" s="1" t="s">
        <v>19103</v>
      </c>
      <c r="C6035">
        <v>35</v>
      </c>
      <c r="D6035">
        <f t="shared" si="106"/>
        <v>35</v>
      </c>
    </row>
    <row r="6036" spans="1:4" ht="15" customHeight="1" x14ac:dyDescent="0.25">
      <c r="A6036" s="1" t="s">
        <v>11428</v>
      </c>
      <c r="B6036" s="1" t="s">
        <v>19104</v>
      </c>
      <c r="C6036">
        <v>37</v>
      </c>
      <c r="D6036">
        <f t="shared" si="106"/>
        <v>37</v>
      </c>
    </row>
    <row r="6037" spans="1:4" ht="15" customHeight="1" x14ac:dyDescent="0.25">
      <c r="A6037" s="1" t="s">
        <v>11427</v>
      </c>
      <c r="B6037" s="1" t="s">
        <v>19105</v>
      </c>
      <c r="C6037">
        <v>37</v>
      </c>
      <c r="D6037">
        <f t="shared" si="106"/>
        <v>37</v>
      </c>
    </row>
    <row r="6038" spans="1:4" ht="15" customHeight="1" x14ac:dyDescent="0.25">
      <c r="A6038" s="1" t="s">
        <v>11426</v>
      </c>
      <c r="B6038" s="1" t="s">
        <v>19106</v>
      </c>
      <c r="C6038">
        <v>41</v>
      </c>
      <c r="D6038">
        <f t="shared" si="106"/>
        <v>41</v>
      </c>
    </row>
    <row r="6039" spans="1:4" ht="15" customHeight="1" x14ac:dyDescent="0.25">
      <c r="A6039" s="1" t="s">
        <v>11425</v>
      </c>
      <c r="B6039" s="1" t="s">
        <v>19107</v>
      </c>
      <c r="C6039">
        <v>70</v>
      </c>
      <c r="D6039">
        <f t="shared" si="106"/>
        <v>70</v>
      </c>
    </row>
    <row r="6040" spans="1:4" ht="15" customHeight="1" x14ac:dyDescent="0.25">
      <c r="A6040" s="1" t="s">
        <v>11424</v>
      </c>
      <c r="B6040" s="1" t="s">
        <v>19108</v>
      </c>
      <c r="C6040">
        <v>58</v>
      </c>
      <c r="D6040">
        <f t="shared" si="106"/>
        <v>58</v>
      </c>
    </row>
    <row r="6041" spans="1:4" ht="15" customHeight="1" x14ac:dyDescent="0.25">
      <c r="A6041" s="1" t="s">
        <v>11423</v>
      </c>
      <c r="B6041" s="1" t="s">
        <v>19109</v>
      </c>
      <c r="C6041">
        <v>79</v>
      </c>
      <c r="D6041">
        <f t="shared" si="106"/>
        <v>79</v>
      </c>
    </row>
    <row r="6042" spans="1:4" ht="15" customHeight="1" x14ac:dyDescent="0.25">
      <c r="A6042" s="1" t="s">
        <v>11422</v>
      </c>
      <c r="B6042" s="1" t="s">
        <v>19110</v>
      </c>
      <c r="C6042">
        <v>112</v>
      </c>
      <c r="D6042">
        <f t="shared" si="106"/>
        <v>112</v>
      </c>
    </row>
    <row r="6043" spans="1:4" ht="15" customHeight="1" x14ac:dyDescent="0.25">
      <c r="A6043" s="1" t="s">
        <v>11421</v>
      </c>
      <c r="B6043" s="1" t="s">
        <v>19111</v>
      </c>
      <c r="C6043">
        <v>141</v>
      </c>
      <c r="D6043">
        <f t="shared" si="106"/>
        <v>141</v>
      </c>
    </row>
    <row r="6044" spans="1:4" ht="15" customHeight="1" x14ac:dyDescent="0.25">
      <c r="A6044" s="1" t="s">
        <v>11420</v>
      </c>
      <c r="B6044" s="1" t="s">
        <v>19112</v>
      </c>
      <c r="C6044">
        <v>206</v>
      </c>
      <c r="D6044">
        <f t="shared" si="106"/>
        <v>206</v>
      </c>
    </row>
    <row r="6045" spans="1:4" ht="15" customHeight="1" x14ac:dyDescent="0.25">
      <c r="A6045" s="1" t="s">
        <v>11419</v>
      </c>
      <c r="B6045" s="1" t="s">
        <v>19113</v>
      </c>
      <c r="C6045">
        <v>29</v>
      </c>
      <c r="D6045">
        <f t="shared" si="106"/>
        <v>29</v>
      </c>
    </row>
    <row r="6046" spans="1:4" ht="15" customHeight="1" x14ac:dyDescent="0.25">
      <c r="A6046" s="1" t="s">
        <v>11418</v>
      </c>
      <c r="B6046" s="1" t="s">
        <v>19114</v>
      </c>
      <c r="C6046">
        <v>30</v>
      </c>
      <c r="D6046">
        <f t="shared" si="106"/>
        <v>30</v>
      </c>
    </row>
    <row r="6047" spans="1:4" ht="15" customHeight="1" x14ac:dyDescent="0.25">
      <c r="A6047" s="1" t="s">
        <v>11417</v>
      </c>
      <c r="B6047" s="1" t="s">
        <v>19115</v>
      </c>
      <c r="C6047">
        <v>38</v>
      </c>
      <c r="D6047">
        <f t="shared" si="106"/>
        <v>38</v>
      </c>
    </row>
    <row r="6048" spans="1:4" ht="15" customHeight="1" x14ac:dyDescent="0.25">
      <c r="A6048" s="1" t="s">
        <v>11416</v>
      </c>
      <c r="B6048" s="1" t="s">
        <v>19116</v>
      </c>
      <c r="C6048">
        <v>39</v>
      </c>
      <c r="D6048">
        <f t="shared" si="106"/>
        <v>39</v>
      </c>
    </row>
    <row r="6049" spans="1:4" ht="15" customHeight="1" x14ac:dyDescent="0.25">
      <c r="A6049" s="1" t="s">
        <v>11415</v>
      </c>
      <c r="B6049" s="1" t="s">
        <v>19117</v>
      </c>
      <c r="C6049">
        <v>39</v>
      </c>
      <c r="D6049">
        <f t="shared" si="106"/>
        <v>39</v>
      </c>
    </row>
    <row r="6050" spans="1:4" ht="15" customHeight="1" x14ac:dyDescent="0.25">
      <c r="A6050" s="1" t="s">
        <v>11414</v>
      </c>
      <c r="B6050" s="1" t="s">
        <v>19118</v>
      </c>
      <c r="C6050">
        <v>42</v>
      </c>
      <c r="D6050">
        <f t="shared" si="106"/>
        <v>42</v>
      </c>
    </row>
    <row r="6051" spans="1:4" ht="15" customHeight="1" x14ac:dyDescent="0.25">
      <c r="A6051" s="1" t="s">
        <v>11413</v>
      </c>
      <c r="B6051" s="1" t="s">
        <v>19119</v>
      </c>
      <c r="C6051">
        <v>232</v>
      </c>
      <c r="D6051">
        <f t="shared" si="106"/>
        <v>232</v>
      </c>
    </row>
    <row r="6052" spans="1:4" ht="15" customHeight="1" x14ac:dyDescent="0.25">
      <c r="A6052" s="1" t="s">
        <v>11412</v>
      </c>
      <c r="B6052" s="1" t="s">
        <v>19120</v>
      </c>
      <c r="C6052">
        <v>253</v>
      </c>
      <c r="D6052">
        <f t="shared" si="106"/>
        <v>253</v>
      </c>
    </row>
    <row r="6053" spans="1:4" ht="15" customHeight="1" x14ac:dyDescent="0.25">
      <c r="A6053" s="1" t="s">
        <v>11411</v>
      </c>
      <c r="B6053" s="1" t="s">
        <v>19121</v>
      </c>
      <c r="C6053">
        <v>42</v>
      </c>
      <c r="D6053">
        <f t="shared" si="106"/>
        <v>42</v>
      </c>
    </row>
    <row r="6054" spans="1:4" ht="15" customHeight="1" x14ac:dyDescent="0.25">
      <c r="A6054" s="1" t="s">
        <v>11410</v>
      </c>
      <c r="B6054" s="1" t="s">
        <v>19122</v>
      </c>
      <c r="C6054">
        <v>43</v>
      </c>
      <c r="D6054">
        <f t="shared" si="106"/>
        <v>43</v>
      </c>
    </row>
    <row r="6055" spans="1:4" ht="15" customHeight="1" x14ac:dyDescent="0.25">
      <c r="A6055" s="1" t="s">
        <v>11409</v>
      </c>
      <c r="B6055" s="1" t="s">
        <v>19123</v>
      </c>
      <c r="C6055">
        <v>45</v>
      </c>
      <c r="D6055">
        <f t="shared" si="106"/>
        <v>45</v>
      </c>
    </row>
    <row r="6056" spans="1:4" ht="15" customHeight="1" x14ac:dyDescent="0.25">
      <c r="A6056" s="1" t="s">
        <v>11408</v>
      </c>
      <c r="B6056" s="1" t="s">
        <v>19124</v>
      </c>
      <c r="C6056">
        <v>118</v>
      </c>
      <c r="D6056">
        <f t="shared" si="106"/>
        <v>118</v>
      </c>
    </row>
    <row r="6057" spans="1:4" ht="15" customHeight="1" x14ac:dyDescent="0.25">
      <c r="A6057" s="1" t="s">
        <v>11407</v>
      </c>
      <c r="B6057" s="1" t="s">
        <v>19125</v>
      </c>
      <c r="C6057">
        <v>137</v>
      </c>
      <c r="D6057">
        <f t="shared" si="106"/>
        <v>137</v>
      </c>
    </row>
    <row r="6058" spans="1:4" ht="15" customHeight="1" x14ac:dyDescent="0.25">
      <c r="A6058" s="1" t="s">
        <v>11406</v>
      </c>
      <c r="B6058" s="1" t="s">
        <v>19126</v>
      </c>
      <c r="C6058">
        <v>42</v>
      </c>
      <c r="D6058">
        <f t="shared" si="106"/>
        <v>42</v>
      </c>
    </row>
    <row r="6059" spans="1:4" ht="15" customHeight="1" x14ac:dyDescent="0.25">
      <c r="A6059" s="1" t="s">
        <v>11405</v>
      </c>
      <c r="B6059" s="1" t="s">
        <v>19127</v>
      </c>
      <c r="C6059">
        <v>218</v>
      </c>
      <c r="D6059">
        <f t="shared" si="106"/>
        <v>218</v>
      </c>
    </row>
    <row r="6060" spans="1:4" ht="15" customHeight="1" x14ac:dyDescent="0.25">
      <c r="A6060" s="1" t="s">
        <v>11404</v>
      </c>
      <c r="B6060" s="1" t="s">
        <v>19128</v>
      </c>
      <c r="C6060">
        <v>52</v>
      </c>
      <c r="D6060">
        <f t="shared" si="106"/>
        <v>52</v>
      </c>
    </row>
    <row r="6061" spans="1:4" ht="15" customHeight="1" x14ac:dyDescent="0.25">
      <c r="A6061" s="1" t="s">
        <v>11403</v>
      </c>
      <c r="B6061" s="1" t="s">
        <v>11402</v>
      </c>
      <c r="C6061">
        <v>47</v>
      </c>
      <c r="D6061">
        <f t="shared" si="106"/>
        <v>47</v>
      </c>
    </row>
    <row r="6062" spans="1:4" ht="15" customHeight="1" x14ac:dyDescent="0.25">
      <c r="A6062" s="1" t="s">
        <v>11401</v>
      </c>
      <c r="B6062" s="1" t="s">
        <v>11400</v>
      </c>
      <c r="C6062">
        <v>81</v>
      </c>
      <c r="D6062">
        <f t="shared" si="106"/>
        <v>81</v>
      </c>
    </row>
    <row r="6063" spans="1:4" ht="15" customHeight="1" x14ac:dyDescent="0.25">
      <c r="A6063" s="1" t="s">
        <v>11399</v>
      </c>
      <c r="B6063" s="1" t="s">
        <v>11398</v>
      </c>
      <c r="C6063">
        <v>41</v>
      </c>
      <c r="D6063">
        <f t="shared" si="106"/>
        <v>41</v>
      </c>
    </row>
    <row r="6064" spans="1:4" ht="15" customHeight="1" x14ac:dyDescent="0.25">
      <c r="A6064" s="1" t="s">
        <v>11397</v>
      </c>
      <c r="B6064" s="1" t="s">
        <v>11396</v>
      </c>
      <c r="C6064">
        <v>64</v>
      </c>
      <c r="D6064">
        <f t="shared" si="106"/>
        <v>64</v>
      </c>
    </row>
    <row r="6065" spans="1:4" ht="15" customHeight="1" x14ac:dyDescent="0.25">
      <c r="A6065" s="1" t="s">
        <v>11395</v>
      </c>
      <c r="B6065" s="1" t="s">
        <v>11394</v>
      </c>
      <c r="C6065">
        <v>198</v>
      </c>
      <c r="D6065">
        <f t="shared" si="106"/>
        <v>198</v>
      </c>
    </row>
    <row r="6066" spans="1:4" ht="15" customHeight="1" x14ac:dyDescent="0.25">
      <c r="A6066" s="1" t="s">
        <v>11393</v>
      </c>
      <c r="B6066" s="1" t="s">
        <v>11392</v>
      </c>
      <c r="C6066">
        <v>59</v>
      </c>
      <c r="D6066">
        <f t="shared" si="106"/>
        <v>59</v>
      </c>
    </row>
    <row r="6067" spans="1:4" ht="15" customHeight="1" x14ac:dyDescent="0.25">
      <c r="A6067" s="1" t="s">
        <v>11391</v>
      </c>
      <c r="B6067" s="1" t="s">
        <v>11390</v>
      </c>
      <c r="C6067">
        <v>75</v>
      </c>
      <c r="D6067">
        <f t="shared" si="106"/>
        <v>75</v>
      </c>
    </row>
    <row r="6068" spans="1:4" ht="15" customHeight="1" x14ac:dyDescent="0.25">
      <c r="A6068" s="1" t="s">
        <v>11389</v>
      </c>
      <c r="B6068" s="1" t="s">
        <v>11388</v>
      </c>
      <c r="C6068">
        <v>261</v>
      </c>
      <c r="D6068">
        <f t="shared" si="106"/>
        <v>261</v>
      </c>
    </row>
    <row r="6069" spans="1:4" ht="15" customHeight="1" x14ac:dyDescent="0.25">
      <c r="A6069" s="1" t="s">
        <v>11387</v>
      </c>
      <c r="B6069" s="1" t="s">
        <v>11386</v>
      </c>
      <c r="C6069">
        <v>59</v>
      </c>
      <c r="D6069">
        <f t="shared" si="106"/>
        <v>59</v>
      </c>
    </row>
    <row r="6070" spans="1:4" ht="15" customHeight="1" x14ac:dyDescent="0.25">
      <c r="A6070" s="1" t="s">
        <v>11385</v>
      </c>
      <c r="B6070" s="1" t="s">
        <v>11384</v>
      </c>
      <c r="C6070">
        <v>75</v>
      </c>
      <c r="D6070">
        <f t="shared" si="106"/>
        <v>75</v>
      </c>
    </row>
    <row r="6071" spans="1:4" ht="15" customHeight="1" x14ac:dyDescent="0.25">
      <c r="A6071" s="1" t="s">
        <v>11383</v>
      </c>
      <c r="B6071" s="1" t="s">
        <v>11382</v>
      </c>
      <c r="C6071">
        <v>261</v>
      </c>
      <c r="D6071">
        <f t="shared" si="106"/>
        <v>261</v>
      </c>
    </row>
    <row r="6072" spans="1:4" ht="15" customHeight="1" x14ac:dyDescent="0.25">
      <c r="A6072" s="1" t="s">
        <v>11381</v>
      </c>
      <c r="B6072" s="1" t="s">
        <v>11380</v>
      </c>
      <c r="C6072">
        <v>60</v>
      </c>
      <c r="D6072">
        <f t="shared" si="106"/>
        <v>60</v>
      </c>
    </row>
    <row r="6073" spans="1:4" ht="15" customHeight="1" x14ac:dyDescent="0.25">
      <c r="A6073" s="1" t="s">
        <v>11379</v>
      </c>
      <c r="B6073" s="1" t="s">
        <v>11378</v>
      </c>
      <c r="C6073">
        <v>93</v>
      </c>
      <c r="D6073">
        <f t="shared" si="106"/>
        <v>93</v>
      </c>
    </row>
    <row r="6074" spans="1:4" ht="15" customHeight="1" x14ac:dyDescent="0.25">
      <c r="A6074" s="1" t="s">
        <v>11377</v>
      </c>
      <c r="B6074" s="1" t="s">
        <v>11376</v>
      </c>
      <c r="C6074">
        <v>265</v>
      </c>
      <c r="D6074">
        <f t="shared" si="106"/>
        <v>265</v>
      </c>
    </row>
    <row r="6075" spans="1:4" ht="15" customHeight="1" x14ac:dyDescent="0.25">
      <c r="A6075" s="1" t="s">
        <v>11375</v>
      </c>
      <c r="B6075" s="1" t="s">
        <v>11374</v>
      </c>
      <c r="C6075">
        <v>60</v>
      </c>
      <c r="D6075">
        <f t="shared" si="106"/>
        <v>60</v>
      </c>
    </row>
    <row r="6076" spans="1:4" ht="15" customHeight="1" x14ac:dyDescent="0.25">
      <c r="A6076" s="1" t="s">
        <v>11373</v>
      </c>
      <c r="B6076" s="1" t="s">
        <v>11372</v>
      </c>
      <c r="C6076">
        <v>93</v>
      </c>
      <c r="D6076">
        <f t="shared" si="106"/>
        <v>93</v>
      </c>
    </row>
    <row r="6077" spans="1:4" ht="15" customHeight="1" x14ac:dyDescent="0.25">
      <c r="A6077" s="1" t="s">
        <v>11371</v>
      </c>
      <c r="B6077" s="1" t="s">
        <v>11370</v>
      </c>
      <c r="C6077">
        <v>265</v>
      </c>
      <c r="D6077">
        <f t="shared" si="106"/>
        <v>265</v>
      </c>
    </row>
    <row r="6078" spans="1:4" ht="15" customHeight="1" x14ac:dyDescent="0.25">
      <c r="A6078" s="1" t="s">
        <v>11369</v>
      </c>
      <c r="B6078" s="1" t="s">
        <v>11368</v>
      </c>
      <c r="C6078">
        <v>51</v>
      </c>
      <c r="D6078">
        <f t="shared" si="106"/>
        <v>51</v>
      </c>
    </row>
    <row r="6079" spans="1:4" ht="15" customHeight="1" x14ac:dyDescent="0.25">
      <c r="A6079" s="1" t="s">
        <v>11367</v>
      </c>
      <c r="B6079" s="1" t="s">
        <v>11366</v>
      </c>
      <c r="C6079">
        <v>233</v>
      </c>
      <c r="D6079">
        <f t="shared" si="106"/>
        <v>233</v>
      </c>
    </row>
    <row r="6080" spans="1:4" ht="15" customHeight="1" x14ac:dyDescent="0.25">
      <c r="A6080" s="1" t="s">
        <v>11365</v>
      </c>
      <c r="B6080" s="1" t="s">
        <v>11364</v>
      </c>
      <c r="C6080">
        <v>88</v>
      </c>
      <c r="D6080">
        <f t="shared" si="106"/>
        <v>88</v>
      </c>
    </row>
    <row r="6081" spans="1:4" ht="15" customHeight="1" x14ac:dyDescent="0.25">
      <c r="A6081" s="1" t="s">
        <v>11363</v>
      </c>
      <c r="B6081" s="1" t="s">
        <v>11362</v>
      </c>
      <c r="C6081">
        <v>609</v>
      </c>
      <c r="D6081">
        <f t="shared" si="106"/>
        <v>609</v>
      </c>
    </row>
    <row r="6082" spans="1:4" ht="15" customHeight="1" x14ac:dyDescent="0.25">
      <c r="A6082" s="1" t="s">
        <v>11361</v>
      </c>
      <c r="B6082" s="1" t="s">
        <v>11360</v>
      </c>
      <c r="C6082">
        <v>113</v>
      </c>
      <c r="D6082">
        <f t="shared" si="106"/>
        <v>113</v>
      </c>
    </row>
    <row r="6083" spans="1:4" ht="15" customHeight="1" x14ac:dyDescent="0.25">
      <c r="A6083" s="1" t="s">
        <v>11359</v>
      </c>
      <c r="B6083" s="1" t="s">
        <v>11358</v>
      </c>
      <c r="C6083">
        <v>783</v>
      </c>
      <c r="D6083">
        <f t="shared" si="106"/>
        <v>783</v>
      </c>
    </row>
    <row r="6084" spans="1:4" ht="15" customHeight="1" x14ac:dyDescent="0.25">
      <c r="A6084" s="1" t="s">
        <v>11357</v>
      </c>
      <c r="B6084" s="1" t="s">
        <v>11356</v>
      </c>
      <c r="C6084">
        <v>38</v>
      </c>
      <c r="D6084">
        <f t="shared" si="106"/>
        <v>38</v>
      </c>
    </row>
    <row r="6085" spans="1:4" ht="15" customHeight="1" x14ac:dyDescent="0.25">
      <c r="A6085" s="1" t="s">
        <v>11355</v>
      </c>
      <c r="B6085" s="1" t="s">
        <v>19129</v>
      </c>
      <c r="C6085">
        <v>288</v>
      </c>
      <c r="D6085">
        <f t="shared" si="106"/>
        <v>288</v>
      </c>
    </row>
    <row r="6086" spans="1:4" ht="15" customHeight="1" x14ac:dyDescent="0.25">
      <c r="A6086" s="1" t="s">
        <v>11354</v>
      </c>
      <c r="B6086" s="1" t="s">
        <v>19130</v>
      </c>
      <c r="C6086">
        <v>38</v>
      </c>
      <c r="D6086">
        <f t="shared" si="106"/>
        <v>38</v>
      </c>
    </row>
    <row r="6087" spans="1:4" ht="15" customHeight="1" x14ac:dyDescent="0.25">
      <c r="A6087" s="1" t="s">
        <v>11353</v>
      </c>
      <c r="B6087" s="1" t="s">
        <v>19131</v>
      </c>
      <c r="C6087">
        <v>110</v>
      </c>
      <c r="D6087">
        <f t="shared" ref="D6087:D6150" si="107">ROUND(C6087*(1-$B$3),0)</f>
        <v>110</v>
      </c>
    </row>
    <row r="6088" spans="1:4" ht="15" customHeight="1" x14ac:dyDescent="0.25">
      <c r="A6088" s="1" t="s">
        <v>11352</v>
      </c>
      <c r="B6088" s="1" t="s">
        <v>19132</v>
      </c>
      <c r="C6088">
        <v>118</v>
      </c>
      <c r="D6088">
        <f t="shared" si="107"/>
        <v>118</v>
      </c>
    </row>
    <row r="6089" spans="1:4" ht="15" customHeight="1" x14ac:dyDescent="0.25">
      <c r="A6089" s="1" t="s">
        <v>11351</v>
      </c>
      <c r="B6089" s="1" t="s">
        <v>19133</v>
      </c>
      <c r="C6089">
        <v>127</v>
      </c>
      <c r="D6089">
        <f t="shared" si="107"/>
        <v>127</v>
      </c>
    </row>
    <row r="6090" spans="1:4" ht="15" customHeight="1" x14ac:dyDescent="0.25">
      <c r="A6090" s="1" t="s">
        <v>11350</v>
      </c>
      <c r="B6090" s="1" t="s">
        <v>19134</v>
      </c>
      <c r="C6090">
        <v>169</v>
      </c>
      <c r="D6090">
        <f t="shared" si="107"/>
        <v>169</v>
      </c>
    </row>
    <row r="6091" spans="1:4" ht="15" customHeight="1" x14ac:dyDescent="0.25">
      <c r="A6091" s="1" t="s">
        <v>11349</v>
      </c>
      <c r="B6091" s="1" t="s">
        <v>19135</v>
      </c>
      <c r="C6091">
        <v>253</v>
      </c>
      <c r="D6091">
        <f t="shared" si="107"/>
        <v>253</v>
      </c>
    </row>
    <row r="6092" spans="1:4" ht="15" customHeight="1" x14ac:dyDescent="0.25">
      <c r="A6092" s="1" t="s">
        <v>11348</v>
      </c>
      <c r="B6092" s="1" t="s">
        <v>19136</v>
      </c>
      <c r="C6092">
        <v>358</v>
      </c>
      <c r="D6092">
        <f t="shared" si="107"/>
        <v>358</v>
      </c>
    </row>
    <row r="6093" spans="1:4" ht="15" customHeight="1" x14ac:dyDescent="0.25">
      <c r="A6093" s="1" t="s">
        <v>11347</v>
      </c>
      <c r="B6093" s="1" t="s">
        <v>11346</v>
      </c>
      <c r="C6093">
        <v>22</v>
      </c>
      <c r="D6093">
        <f t="shared" si="107"/>
        <v>22</v>
      </c>
    </row>
    <row r="6094" spans="1:4" ht="15" customHeight="1" x14ac:dyDescent="0.25">
      <c r="A6094" s="1" t="s">
        <v>11345</v>
      </c>
      <c r="B6094" s="1" t="s">
        <v>11344</v>
      </c>
      <c r="C6094">
        <v>25</v>
      </c>
      <c r="D6094">
        <f t="shared" si="107"/>
        <v>25</v>
      </c>
    </row>
    <row r="6095" spans="1:4" ht="15" customHeight="1" x14ac:dyDescent="0.25">
      <c r="A6095" s="1" t="s">
        <v>11343</v>
      </c>
      <c r="B6095" s="1" t="s">
        <v>11342</v>
      </c>
      <c r="C6095">
        <v>25</v>
      </c>
      <c r="D6095">
        <f t="shared" si="107"/>
        <v>25</v>
      </c>
    </row>
    <row r="6096" spans="1:4" ht="15" customHeight="1" x14ac:dyDescent="0.25">
      <c r="A6096" s="1" t="s">
        <v>11341</v>
      </c>
      <c r="B6096" s="1" t="s">
        <v>11340</v>
      </c>
      <c r="C6096">
        <v>45</v>
      </c>
      <c r="D6096">
        <f t="shared" si="107"/>
        <v>45</v>
      </c>
    </row>
    <row r="6097" spans="1:4" ht="15" customHeight="1" x14ac:dyDescent="0.25">
      <c r="A6097" s="1" t="s">
        <v>11339</v>
      </c>
      <c r="B6097" s="1" t="s">
        <v>11338</v>
      </c>
      <c r="C6097">
        <v>5</v>
      </c>
      <c r="D6097">
        <f t="shared" si="107"/>
        <v>5</v>
      </c>
    </row>
    <row r="6098" spans="1:4" ht="15" customHeight="1" x14ac:dyDescent="0.25">
      <c r="A6098" s="1" t="s">
        <v>11337</v>
      </c>
      <c r="B6098" s="1" t="s">
        <v>11336</v>
      </c>
      <c r="C6098">
        <v>5</v>
      </c>
      <c r="D6098">
        <f t="shared" si="107"/>
        <v>5</v>
      </c>
    </row>
    <row r="6099" spans="1:4" ht="15" customHeight="1" x14ac:dyDescent="0.25">
      <c r="A6099" s="1" t="s">
        <v>11335</v>
      </c>
      <c r="B6099" s="1" t="s">
        <v>11334</v>
      </c>
      <c r="C6099">
        <v>5</v>
      </c>
      <c r="D6099">
        <f t="shared" si="107"/>
        <v>5</v>
      </c>
    </row>
    <row r="6100" spans="1:4" ht="15" customHeight="1" x14ac:dyDescent="0.25">
      <c r="A6100" s="1" t="s">
        <v>11333</v>
      </c>
      <c r="B6100" s="1" t="s">
        <v>11332</v>
      </c>
      <c r="C6100">
        <v>5</v>
      </c>
      <c r="D6100">
        <f t="shared" si="107"/>
        <v>5</v>
      </c>
    </row>
    <row r="6101" spans="1:4" ht="15" customHeight="1" x14ac:dyDescent="0.25">
      <c r="A6101" s="1" t="s">
        <v>11331</v>
      </c>
      <c r="B6101" s="1" t="s">
        <v>11330</v>
      </c>
      <c r="C6101">
        <v>5</v>
      </c>
      <c r="D6101">
        <f t="shared" si="107"/>
        <v>5</v>
      </c>
    </row>
    <row r="6102" spans="1:4" ht="15" customHeight="1" x14ac:dyDescent="0.25">
      <c r="A6102" s="1" t="s">
        <v>11329</v>
      </c>
      <c r="B6102" s="1" t="s">
        <v>11328</v>
      </c>
      <c r="C6102">
        <v>5</v>
      </c>
      <c r="D6102">
        <f t="shared" si="107"/>
        <v>5</v>
      </c>
    </row>
    <row r="6103" spans="1:4" ht="15" customHeight="1" x14ac:dyDescent="0.25">
      <c r="A6103" s="1" t="s">
        <v>11327</v>
      </c>
      <c r="B6103" s="1" t="s">
        <v>11326</v>
      </c>
      <c r="C6103">
        <v>5</v>
      </c>
      <c r="D6103">
        <f t="shared" si="107"/>
        <v>5</v>
      </c>
    </row>
    <row r="6104" spans="1:4" ht="15" customHeight="1" x14ac:dyDescent="0.25">
      <c r="A6104" s="1" t="s">
        <v>11325</v>
      </c>
      <c r="B6104" s="1" t="s">
        <v>11324</v>
      </c>
      <c r="C6104">
        <v>5</v>
      </c>
      <c r="D6104">
        <f t="shared" si="107"/>
        <v>5</v>
      </c>
    </row>
    <row r="6105" spans="1:4" ht="15" customHeight="1" x14ac:dyDescent="0.25">
      <c r="A6105" s="1" t="s">
        <v>11323</v>
      </c>
      <c r="B6105" s="1" t="s">
        <v>11322</v>
      </c>
      <c r="C6105">
        <v>5</v>
      </c>
      <c r="D6105">
        <f t="shared" si="107"/>
        <v>5</v>
      </c>
    </row>
    <row r="6106" spans="1:4" ht="15" customHeight="1" x14ac:dyDescent="0.25">
      <c r="A6106" s="1" t="s">
        <v>11321</v>
      </c>
      <c r="B6106" s="1" t="s">
        <v>11320</v>
      </c>
      <c r="C6106">
        <v>5</v>
      </c>
      <c r="D6106">
        <f t="shared" si="107"/>
        <v>5</v>
      </c>
    </row>
    <row r="6107" spans="1:4" ht="15" customHeight="1" x14ac:dyDescent="0.25">
      <c r="A6107" s="1" t="s">
        <v>11319</v>
      </c>
      <c r="B6107" s="1" t="s">
        <v>11318</v>
      </c>
      <c r="C6107">
        <v>5</v>
      </c>
      <c r="D6107">
        <f t="shared" si="107"/>
        <v>5</v>
      </c>
    </row>
    <row r="6108" spans="1:4" ht="15" customHeight="1" x14ac:dyDescent="0.25">
      <c r="A6108" s="1" t="s">
        <v>11317</v>
      </c>
      <c r="B6108" s="1" t="s">
        <v>11316</v>
      </c>
      <c r="C6108">
        <v>5</v>
      </c>
      <c r="D6108">
        <f t="shared" si="107"/>
        <v>5</v>
      </c>
    </row>
    <row r="6109" spans="1:4" ht="15" customHeight="1" x14ac:dyDescent="0.25">
      <c r="A6109" s="1" t="s">
        <v>11315</v>
      </c>
      <c r="B6109" s="1" t="s">
        <v>11314</v>
      </c>
      <c r="C6109">
        <v>5</v>
      </c>
      <c r="D6109">
        <f t="shared" si="107"/>
        <v>5</v>
      </c>
    </row>
    <row r="6110" spans="1:4" ht="15" customHeight="1" x14ac:dyDescent="0.25">
      <c r="A6110" s="1" t="s">
        <v>11313</v>
      </c>
      <c r="B6110" s="1" t="s">
        <v>11312</v>
      </c>
      <c r="C6110">
        <v>5</v>
      </c>
      <c r="D6110">
        <f t="shared" si="107"/>
        <v>5</v>
      </c>
    </row>
    <row r="6111" spans="1:4" ht="15" customHeight="1" x14ac:dyDescent="0.25">
      <c r="A6111" s="1" t="s">
        <v>11311</v>
      </c>
      <c r="B6111" s="1" t="s">
        <v>11310</v>
      </c>
      <c r="C6111">
        <v>5</v>
      </c>
      <c r="D6111">
        <f t="shared" si="107"/>
        <v>5</v>
      </c>
    </row>
    <row r="6112" spans="1:4" ht="15" customHeight="1" x14ac:dyDescent="0.25">
      <c r="A6112" s="1" t="s">
        <v>11309</v>
      </c>
      <c r="B6112" s="1" t="s">
        <v>11308</v>
      </c>
      <c r="C6112">
        <v>5</v>
      </c>
      <c r="D6112">
        <f t="shared" si="107"/>
        <v>5</v>
      </c>
    </row>
    <row r="6113" spans="1:4" ht="15" customHeight="1" x14ac:dyDescent="0.25">
      <c r="A6113" s="1" t="s">
        <v>11307</v>
      </c>
      <c r="B6113" s="1" t="s">
        <v>11306</v>
      </c>
      <c r="C6113">
        <v>5</v>
      </c>
      <c r="D6113">
        <f t="shared" si="107"/>
        <v>5</v>
      </c>
    </row>
    <row r="6114" spans="1:4" ht="15" customHeight="1" x14ac:dyDescent="0.25">
      <c r="A6114" s="1" t="s">
        <v>11305</v>
      </c>
      <c r="B6114" s="1" t="s">
        <v>11304</v>
      </c>
      <c r="C6114">
        <v>5</v>
      </c>
      <c r="D6114">
        <f t="shared" si="107"/>
        <v>5</v>
      </c>
    </row>
    <row r="6115" spans="1:4" ht="15" customHeight="1" x14ac:dyDescent="0.25">
      <c r="A6115" s="1" t="s">
        <v>11303</v>
      </c>
      <c r="B6115" s="1" t="s">
        <v>11302</v>
      </c>
      <c r="C6115">
        <v>5</v>
      </c>
      <c r="D6115">
        <f t="shared" si="107"/>
        <v>5</v>
      </c>
    </row>
    <row r="6116" spans="1:4" ht="15" customHeight="1" x14ac:dyDescent="0.25">
      <c r="A6116" s="1" t="s">
        <v>11301</v>
      </c>
      <c r="B6116" s="1" t="s">
        <v>11300</v>
      </c>
      <c r="C6116">
        <v>5</v>
      </c>
      <c r="D6116">
        <f t="shared" si="107"/>
        <v>5</v>
      </c>
    </row>
    <row r="6117" spans="1:4" ht="15" customHeight="1" x14ac:dyDescent="0.25">
      <c r="A6117" s="1" t="s">
        <v>11299</v>
      </c>
      <c r="B6117" s="1" t="s">
        <v>11298</v>
      </c>
      <c r="C6117">
        <v>5</v>
      </c>
      <c r="D6117">
        <f t="shared" si="107"/>
        <v>5</v>
      </c>
    </row>
    <row r="6118" spans="1:4" ht="15" customHeight="1" x14ac:dyDescent="0.25">
      <c r="A6118" s="1" t="s">
        <v>11297</v>
      </c>
      <c r="B6118" s="1" t="s">
        <v>11296</v>
      </c>
      <c r="C6118">
        <v>5</v>
      </c>
      <c r="D6118">
        <f t="shared" si="107"/>
        <v>5</v>
      </c>
    </row>
    <row r="6119" spans="1:4" ht="15" customHeight="1" x14ac:dyDescent="0.25">
      <c r="A6119" s="1" t="s">
        <v>11295</v>
      </c>
      <c r="B6119" s="1" t="s">
        <v>11294</v>
      </c>
      <c r="C6119">
        <v>5</v>
      </c>
      <c r="D6119">
        <f t="shared" si="107"/>
        <v>5</v>
      </c>
    </row>
    <row r="6120" spans="1:4" ht="15" customHeight="1" x14ac:dyDescent="0.25">
      <c r="A6120" s="1" t="s">
        <v>11293</v>
      </c>
      <c r="B6120" s="1" t="s">
        <v>11292</v>
      </c>
      <c r="C6120">
        <v>5</v>
      </c>
      <c r="D6120">
        <f t="shared" si="107"/>
        <v>5</v>
      </c>
    </row>
    <row r="6121" spans="1:4" ht="15" customHeight="1" x14ac:dyDescent="0.25">
      <c r="A6121" s="1" t="s">
        <v>11291</v>
      </c>
      <c r="B6121" s="1" t="s">
        <v>11290</v>
      </c>
      <c r="C6121">
        <v>5</v>
      </c>
      <c r="D6121">
        <f t="shared" si="107"/>
        <v>5</v>
      </c>
    </row>
    <row r="6122" spans="1:4" ht="15" customHeight="1" x14ac:dyDescent="0.25">
      <c r="A6122" s="1" t="s">
        <v>11289</v>
      </c>
      <c r="B6122" s="1" t="s">
        <v>11288</v>
      </c>
      <c r="C6122">
        <v>5</v>
      </c>
      <c r="D6122">
        <f t="shared" si="107"/>
        <v>5</v>
      </c>
    </row>
    <row r="6123" spans="1:4" ht="15" customHeight="1" x14ac:dyDescent="0.25">
      <c r="A6123" s="1" t="s">
        <v>11287</v>
      </c>
      <c r="B6123" s="1" t="s">
        <v>11286</v>
      </c>
      <c r="C6123">
        <v>5</v>
      </c>
      <c r="D6123">
        <f t="shared" si="107"/>
        <v>5</v>
      </c>
    </row>
    <row r="6124" spans="1:4" ht="15" customHeight="1" x14ac:dyDescent="0.25">
      <c r="A6124" s="1" t="s">
        <v>11285</v>
      </c>
      <c r="B6124" s="1" t="s">
        <v>11284</v>
      </c>
      <c r="C6124">
        <v>5</v>
      </c>
      <c r="D6124">
        <f t="shared" si="107"/>
        <v>5</v>
      </c>
    </row>
    <row r="6125" spans="1:4" ht="15" customHeight="1" x14ac:dyDescent="0.25">
      <c r="A6125" s="1" t="s">
        <v>11283</v>
      </c>
      <c r="B6125" s="1" t="s">
        <v>11282</v>
      </c>
      <c r="C6125">
        <v>5</v>
      </c>
      <c r="D6125">
        <f t="shared" si="107"/>
        <v>5</v>
      </c>
    </row>
    <row r="6126" spans="1:4" ht="15" customHeight="1" x14ac:dyDescent="0.25">
      <c r="A6126" s="1" t="s">
        <v>11281</v>
      </c>
      <c r="B6126" s="1" t="s">
        <v>11280</v>
      </c>
      <c r="C6126">
        <v>5</v>
      </c>
      <c r="D6126">
        <f t="shared" si="107"/>
        <v>5</v>
      </c>
    </row>
    <row r="6127" spans="1:4" ht="15" customHeight="1" x14ac:dyDescent="0.25">
      <c r="A6127" s="1" t="s">
        <v>11279</v>
      </c>
      <c r="B6127" s="1" t="s">
        <v>11278</v>
      </c>
      <c r="C6127">
        <v>5</v>
      </c>
      <c r="D6127">
        <f t="shared" si="107"/>
        <v>5</v>
      </c>
    </row>
    <row r="6128" spans="1:4" ht="15" customHeight="1" x14ac:dyDescent="0.25">
      <c r="A6128" s="1" t="s">
        <v>11277</v>
      </c>
      <c r="B6128" s="1" t="s">
        <v>11276</v>
      </c>
      <c r="C6128">
        <v>5</v>
      </c>
      <c r="D6128">
        <f t="shared" si="107"/>
        <v>5</v>
      </c>
    </row>
    <row r="6129" spans="1:4" ht="15" customHeight="1" x14ac:dyDescent="0.25">
      <c r="A6129" s="1" t="s">
        <v>11275</v>
      </c>
      <c r="B6129" s="1" t="s">
        <v>11274</v>
      </c>
      <c r="C6129">
        <v>5</v>
      </c>
      <c r="D6129">
        <f t="shared" si="107"/>
        <v>5</v>
      </c>
    </row>
    <row r="6130" spans="1:4" ht="15" customHeight="1" x14ac:dyDescent="0.25">
      <c r="A6130" s="1" t="s">
        <v>11273</v>
      </c>
      <c r="B6130" s="1" t="s">
        <v>11272</v>
      </c>
      <c r="C6130">
        <v>5</v>
      </c>
      <c r="D6130">
        <f t="shared" si="107"/>
        <v>5</v>
      </c>
    </row>
    <row r="6131" spans="1:4" ht="15" customHeight="1" x14ac:dyDescent="0.25">
      <c r="A6131" s="1" t="s">
        <v>11271</v>
      </c>
      <c r="B6131" s="1" t="s">
        <v>11270</v>
      </c>
      <c r="C6131">
        <v>5</v>
      </c>
      <c r="D6131">
        <f t="shared" si="107"/>
        <v>5</v>
      </c>
    </row>
    <row r="6132" spans="1:4" ht="15" customHeight="1" x14ac:dyDescent="0.25">
      <c r="A6132" s="1" t="s">
        <v>11269</v>
      </c>
      <c r="B6132" s="1" t="s">
        <v>11268</v>
      </c>
      <c r="C6132">
        <v>5</v>
      </c>
      <c r="D6132">
        <f t="shared" si="107"/>
        <v>5</v>
      </c>
    </row>
    <row r="6133" spans="1:4" ht="15" customHeight="1" x14ac:dyDescent="0.25">
      <c r="A6133" s="1" t="s">
        <v>11267</v>
      </c>
      <c r="B6133" s="1" t="s">
        <v>11266</v>
      </c>
      <c r="C6133">
        <v>5</v>
      </c>
      <c r="D6133">
        <f t="shared" si="107"/>
        <v>5</v>
      </c>
    </row>
    <row r="6134" spans="1:4" ht="15" customHeight="1" x14ac:dyDescent="0.25">
      <c r="A6134" s="1" t="s">
        <v>11265</v>
      </c>
      <c r="B6134" s="1" t="s">
        <v>11264</v>
      </c>
      <c r="C6134">
        <v>5</v>
      </c>
      <c r="D6134">
        <f t="shared" si="107"/>
        <v>5</v>
      </c>
    </row>
    <row r="6135" spans="1:4" ht="15" customHeight="1" x14ac:dyDescent="0.25">
      <c r="A6135" s="1" t="s">
        <v>11263</v>
      </c>
      <c r="B6135" s="1" t="s">
        <v>11262</v>
      </c>
      <c r="C6135">
        <v>5</v>
      </c>
      <c r="D6135">
        <f t="shared" si="107"/>
        <v>5</v>
      </c>
    </row>
    <row r="6136" spans="1:4" ht="15" customHeight="1" x14ac:dyDescent="0.25">
      <c r="A6136" s="1" t="s">
        <v>11261</v>
      </c>
      <c r="B6136" s="1" t="s">
        <v>11260</v>
      </c>
      <c r="C6136">
        <v>5</v>
      </c>
      <c r="D6136">
        <f t="shared" si="107"/>
        <v>5</v>
      </c>
    </row>
    <row r="6137" spans="1:4" ht="15" customHeight="1" x14ac:dyDescent="0.25">
      <c r="A6137" s="1" t="s">
        <v>11259</v>
      </c>
      <c r="B6137" s="1" t="s">
        <v>11258</v>
      </c>
      <c r="C6137">
        <v>5</v>
      </c>
      <c r="D6137">
        <f t="shared" si="107"/>
        <v>5</v>
      </c>
    </row>
    <row r="6138" spans="1:4" ht="15" customHeight="1" x14ac:dyDescent="0.25">
      <c r="A6138" s="1" t="s">
        <v>11257</v>
      </c>
      <c r="B6138" s="1" t="s">
        <v>11256</v>
      </c>
      <c r="C6138">
        <v>5</v>
      </c>
      <c r="D6138">
        <f t="shared" si="107"/>
        <v>5</v>
      </c>
    </row>
    <row r="6139" spans="1:4" ht="15" customHeight="1" x14ac:dyDescent="0.25">
      <c r="A6139" s="1" t="s">
        <v>11255</v>
      </c>
      <c r="B6139" s="1" t="s">
        <v>11254</v>
      </c>
      <c r="C6139">
        <v>5</v>
      </c>
      <c r="D6139">
        <f t="shared" si="107"/>
        <v>5</v>
      </c>
    </row>
    <row r="6140" spans="1:4" ht="15" customHeight="1" x14ac:dyDescent="0.25">
      <c r="A6140" s="1" t="s">
        <v>11253</v>
      </c>
      <c r="B6140" s="1" t="s">
        <v>11252</v>
      </c>
      <c r="C6140">
        <v>5</v>
      </c>
      <c r="D6140">
        <f t="shared" si="107"/>
        <v>5</v>
      </c>
    </row>
    <row r="6141" spans="1:4" ht="15" customHeight="1" x14ac:dyDescent="0.25">
      <c r="A6141" s="1" t="s">
        <v>11251</v>
      </c>
      <c r="B6141" s="1" t="s">
        <v>11250</v>
      </c>
      <c r="C6141">
        <v>5</v>
      </c>
      <c r="D6141">
        <f t="shared" si="107"/>
        <v>5</v>
      </c>
    </row>
    <row r="6142" spans="1:4" ht="15" customHeight="1" x14ac:dyDescent="0.25">
      <c r="A6142" s="1" t="s">
        <v>11249</v>
      </c>
      <c r="B6142" s="1" t="s">
        <v>11248</v>
      </c>
      <c r="C6142">
        <v>5</v>
      </c>
      <c r="D6142">
        <f t="shared" si="107"/>
        <v>5</v>
      </c>
    </row>
    <row r="6143" spans="1:4" ht="15" customHeight="1" x14ac:dyDescent="0.25">
      <c r="A6143" s="1" t="s">
        <v>11247</v>
      </c>
      <c r="B6143" s="1" t="s">
        <v>11246</v>
      </c>
      <c r="C6143">
        <v>5</v>
      </c>
      <c r="D6143">
        <f t="shared" si="107"/>
        <v>5</v>
      </c>
    </row>
    <row r="6144" spans="1:4" ht="15" customHeight="1" x14ac:dyDescent="0.25">
      <c r="A6144" s="1" t="s">
        <v>11245</v>
      </c>
      <c r="B6144" s="1" t="s">
        <v>11244</v>
      </c>
      <c r="C6144">
        <v>161</v>
      </c>
      <c r="D6144">
        <f t="shared" si="107"/>
        <v>161</v>
      </c>
    </row>
    <row r="6145" spans="1:4" ht="15" customHeight="1" x14ac:dyDescent="0.25">
      <c r="A6145" s="1" t="s">
        <v>11243</v>
      </c>
      <c r="B6145" s="1" t="s">
        <v>11242</v>
      </c>
      <c r="C6145">
        <v>85</v>
      </c>
      <c r="D6145">
        <f t="shared" si="107"/>
        <v>85</v>
      </c>
    </row>
    <row r="6146" spans="1:4" ht="15" customHeight="1" x14ac:dyDescent="0.25">
      <c r="A6146" s="1" t="s">
        <v>11241</v>
      </c>
      <c r="B6146" s="1" t="s">
        <v>11240</v>
      </c>
      <c r="C6146">
        <v>65</v>
      </c>
      <c r="D6146">
        <f t="shared" si="107"/>
        <v>65</v>
      </c>
    </row>
    <row r="6147" spans="1:4" ht="15" customHeight="1" x14ac:dyDescent="0.25">
      <c r="A6147" s="1" t="s">
        <v>11239</v>
      </c>
      <c r="B6147" s="1" t="s">
        <v>11238</v>
      </c>
      <c r="C6147">
        <v>28</v>
      </c>
      <c r="D6147">
        <f t="shared" si="107"/>
        <v>28</v>
      </c>
    </row>
    <row r="6148" spans="1:4" ht="15" customHeight="1" x14ac:dyDescent="0.25">
      <c r="A6148" s="1" t="s">
        <v>3024</v>
      </c>
      <c r="B6148" s="1" t="s">
        <v>3023</v>
      </c>
      <c r="C6148">
        <v>552</v>
      </c>
      <c r="D6148">
        <f t="shared" si="107"/>
        <v>552</v>
      </c>
    </row>
    <row r="6149" spans="1:4" ht="15" customHeight="1" x14ac:dyDescent="0.25">
      <c r="A6149" s="1" t="s">
        <v>3022</v>
      </c>
      <c r="B6149" s="1" t="s">
        <v>3021</v>
      </c>
      <c r="C6149">
        <v>578</v>
      </c>
      <c r="D6149">
        <f t="shared" si="107"/>
        <v>578</v>
      </c>
    </row>
    <row r="6150" spans="1:4" ht="15" customHeight="1" x14ac:dyDescent="0.25">
      <c r="A6150" s="1" t="s">
        <v>3020</v>
      </c>
      <c r="B6150" s="1" t="s">
        <v>3019</v>
      </c>
      <c r="C6150">
        <v>641</v>
      </c>
      <c r="D6150">
        <f t="shared" si="107"/>
        <v>641</v>
      </c>
    </row>
    <row r="6151" spans="1:4" ht="15" customHeight="1" x14ac:dyDescent="0.25">
      <c r="A6151" s="1" t="s">
        <v>3018</v>
      </c>
      <c r="B6151" s="1" t="s">
        <v>3017</v>
      </c>
      <c r="C6151">
        <v>1138</v>
      </c>
      <c r="D6151">
        <f t="shared" ref="D6151:D6214" si="108">ROUND(C6151*(1-$B$3),0)</f>
        <v>1138</v>
      </c>
    </row>
    <row r="6152" spans="1:4" ht="15" customHeight="1" x14ac:dyDescent="0.25">
      <c r="A6152" s="1" t="s">
        <v>3016</v>
      </c>
      <c r="B6152" s="1" t="s">
        <v>3015</v>
      </c>
      <c r="C6152">
        <v>800</v>
      </c>
      <c r="D6152">
        <f t="shared" si="108"/>
        <v>800</v>
      </c>
    </row>
    <row r="6153" spans="1:4" ht="15" customHeight="1" x14ac:dyDescent="0.25">
      <c r="A6153" s="1" t="s">
        <v>3014</v>
      </c>
      <c r="B6153" s="1" t="s">
        <v>3013</v>
      </c>
      <c r="C6153">
        <v>921</v>
      </c>
      <c r="D6153">
        <f t="shared" si="108"/>
        <v>921</v>
      </c>
    </row>
    <row r="6154" spans="1:4" ht="15" customHeight="1" x14ac:dyDescent="0.25">
      <c r="A6154" s="1" t="s">
        <v>2956</v>
      </c>
      <c r="B6154" s="1" t="s">
        <v>2955</v>
      </c>
      <c r="C6154">
        <v>543</v>
      </c>
      <c r="D6154">
        <f t="shared" si="108"/>
        <v>543</v>
      </c>
    </row>
    <row r="6155" spans="1:4" ht="15" customHeight="1" x14ac:dyDescent="0.25">
      <c r="A6155" s="1" t="s">
        <v>2954</v>
      </c>
      <c r="B6155" s="1" t="s">
        <v>2953</v>
      </c>
      <c r="C6155">
        <v>588</v>
      </c>
      <c r="D6155">
        <f t="shared" si="108"/>
        <v>588</v>
      </c>
    </row>
    <row r="6156" spans="1:4" ht="15" customHeight="1" x14ac:dyDescent="0.25">
      <c r="A6156" s="1" t="s">
        <v>2952</v>
      </c>
      <c r="B6156" s="1" t="s">
        <v>2951</v>
      </c>
      <c r="C6156">
        <v>625</v>
      </c>
      <c r="D6156">
        <f t="shared" si="108"/>
        <v>625</v>
      </c>
    </row>
    <row r="6157" spans="1:4" ht="15" customHeight="1" x14ac:dyDescent="0.25">
      <c r="A6157" s="1" t="s">
        <v>2950</v>
      </c>
      <c r="B6157" s="1" t="s">
        <v>2949</v>
      </c>
      <c r="C6157">
        <v>777</v>
      </c>
      <c r="D6157">
        <f t="shared" si="108"/>
        <v>777</v>
      </c>
    </row>
    <row r="6158" spans="1:4" ht="15" customHeight="1" x14ac:dyDescent="0.25">
      <c r="A6158" s="1" t="s">
        <v>2948</v>
      </c>
      <c r="B6158" s="1" t="s">
        <v>2947</v>
      </c>
      <c r="C6158">
        <v>721</v>
      </c>
      <c r="D6158">
        <f t="shared" si="108"/>
        <v>721</v>
      </c>
    </row>
    <row r="6159" spans="1:4" ht="15" customHeight="1" x14ac:dyDescent="0.25">
      <c r="A6159" s="1" t="s">
        <v>2946</v>
      </c>
      <c r="B6159" s="1" t="s">
        <v>2945</v>
      </c>
      <c r="C6159">
        <v>790</v>
      </c>
      <c r="D6159">
        <f t="shared" si="108"/>
        <v>790</v>
      </c>
    </row>
    <row r="6160" spans="1:4" ht="15" customHeight="1" x14ac:dyDescent="0.25">
      <c r="A6160" s="1" t="s">
        <v>2923</v>
      </c>
      <c r="B6160" s="1" t="s">
        <v>2922</v>
      </c>
      <c r="C6160">
        <v>1943</v>
      </c>
      <c r="D6160">
        <f t="shared" si="108"/>
        <v>1943</v>
      </c>
    </row>
    <row r="6161" spans="1:4" ht="15" customHeight="1" x14ac:dyDescent="0.25">
      <c r="A6161" s="1" t="s">
        <v>2921</v>
      </c>
      <c r="B6161" s="1" t="s">
        <v>2920</v>
      </c>
      <c r="C6161">
        <v>2049</v>
      </c>
      <c r="D6161">
        <f t="shared" si="108"/>
        <v>2049</v>
      </c>
    </row>
    <row r="6162" spans="1:4" ht="15" customHeight="1" x14ac:dyDescent="0.25">
      <c r="A6162" s="1" t="s">
        <v>2919</v>
      </c>
      <c r="B6162" s="1" t="s">
        <v>2918</v>
      </c>
      <c r="C6162">
        <v>2835</v>
      </c>
      <c r="D6162">
        <f t="shared" si="108"/>
        <v>2835</v>
      </c>
    </row>
    <row r="6163" spans="1:4" ht="15" customHeight="1" x14ac:dyDescent="0.25">
      <c r="A6163" s="1" t="s">
        <v>2917</v>
      </c>
      <c r="B6163" s="1" t="s">
        <v>2916</v>
      </c>
      <c r="C6163">
        <v>2985</v>
      </c>
      <c r="D6163">
        <f t="shared" si="108"/>
        <v>2985</v>
      </c>
    </row>
    <row r="6164" spans="1:4" ht="15" customHeight="1" x14ac:dyDescent="0.25">
      <c r="A6164" s="1" t="s">
        <v>2871</v>
      </c>
      <c r="B6164" s="1" t="s">
        <v>2870</v>
      </c>
      <c r="C6164">
        <v>520</v>
      </c>
      <c r="D6164">
        <f t="shared" si="108"/>
        <v>520</v>
      </c>
    </row>
    <row r="6165" spans="1:4" ht="15" customHeight="1" x14ac:dyDescent="0.25">
      <c r="A6165" s="1" t="s">
        <v>2869</v>
      </c>
      <c r="B6165" s="1" t="s">
        <v>2868</v>
      </c>
      <c r="C6165">
        <v>544</v>
      </c>
      <c r="D6165">
        <f t="shared" si="108"/>
        <v>544</v>
      </c>
    </row>
    <row r="6166" spans="1:4" ht="15" customHeight="1" x14ac:dyDescent="0.25">
      <c r="A6166" s="1" t="s">
        <v>2867</v>
      </c>
      <c r="B6166" s="1" t="s">
        <v>2866</v>
      </c>
      <c r="C6166">
        <v>601</v>
      </c>
      <c r="D6166">
        <f t="shared" si="108"/>
        <v>601</v>
      </c>
    </row>
    <row r="6167" spans="1:4" ht="15" customHeight="1" x14ac:dyDescent="0.25">
      <c r="A6167" s="1" t="s">
        <v>2865</v>
      </c>
      <c r="B6167" s="1" t="s">
        <v>2864</v>
      </c>
      <c r="C6167">
        <v>672</v>
      </c>
      <c r="D6167">
        <f t="shared" si="108"/>
        <v>672</v>
      </c>
    </row>
    <row r="6168" spans="1:4" ht="15" customHeight="1" x14ac:dyDescent="0.25">
      <c r="A6168" s="1" t="s">
        <v>2863</v>
      </c>
      <c r="B6168" s="1" t="s">
        <v>2862</v>
      </c>
      <c r="C6168">
        <v>710</v>
      </c>
      <c r="D6168">
        <f t="shared" si="108"/>
        <v>710</v>
      </c>
    </row>
    <row r="6169" spans="1:4" ht="15" customHeight="1" x14ac:dyDescent="0.25">
      <c r="A6169" s="1" t="s">
        <v>2861</v>
      </c>
      <c r="B6169" s="1" t="s">
        <v>2860</v>
      </c>
      <c r="C6169">
        <v>768</v>
      </c>
      <c r="D6169">
        <f t="shared" si="108"/>
        <v>768</v>
      </c>
    </row>
    <row r="6170" spans="1:4" ht="15" customHeight="1" x14ac:dyDescent="0.25">
      <c r="A6170" s="1" t="s">
        <v>2767</v>
      </c>
      <c r="B6170" s="1" t="s">
        <v>2766</v>
      </c>
      <c r="C6170">
        <v>733</v>
      </c>
      <c r="D6170">
        <f t="shared" si="108"/>
        <v>733</v>
      </c>
    </row>
    <row r="6171" spans="1:4" ht="15" customHeight="1" x14ac:dyDescent="0.25">
      <c r="A6171" s="1" t="s">
        <v>2839</v>
      </c>
      <c r="B6171" s="1" t="s">
        <v>2838</v>
      </c>
      <c r="C6171">
        <v>755</v>
      </c>
      <c r="D6171">
        <f t="shared" si="108"/>
        <v>755</v>
      </c>
    </row>
    <row r="6172" spans="1:4" ht="15" customHeight="1" x14ac:dyDescent="0.25">
      <c r="A6172" s="1" t="s">
        <v>2837</v>
      </c>
      <c r="B6172" s="1" t="s">
        <v>2836</v>
      </c>
      <c r="C6172">
        <v>792</v>
      </c>
      <c r="D6172">
        <f t="shared" si="108"/>
        <v>792</v>
      </c>
    </row>
    <row r="6173" spans="1:4" ht="15" customHeight="1" x14ac:dyDescent="0.25">
      <c r="A6173" s="1" t="s">
        <v>2835</v>
      </c>
      <c r="B6173" s="1" t="s">
        <v>2834</v>
      </c>
      <c r="C6173">
        <v>1040</v>
      </c>
      <c r="D6173">
        <f t="shared" si="108"/>
        <v>1040</v>
      </c>
    </row>
    <row r="6174" spans="1:4" ht="15" customHeight="1" x14ac:dyDescent="0.25">
      <c r="A6174" s="1" t="s">
        <v>2833</v>
      </c>
      <c r="B6174" s="1" t="s">
        <v>2832</v>
      </c>
      <c r="C6174">
        <v>1083</v>
      </c>
      <c r="D6174">
        <f t="shared" si="108"/>
        <v>1083</v>
      </c>
    </row>
    <row r="6175" spans="1:4" ht="15" customHeight="1" x14ac:dyDescent="0.25">
      <c r="A6175" s="1" t="s">
        <v>2829</v>
      </c>
      <c r="B6175" s="1" t="s">
        <v>2828</v>
      </c>
      <c r="C6175">
        <v>1300</v>
      </c>
      <c r="D6175">
        <f t="shared" si="108"/>
        <v>1300</v>
      </c>
    </row>
    <row r="6176" spans="1:4" ht="15" customHeight="1" x14ac:dyDescent="0.25">
      <c r="A6176" s="1" t="s">
        <v>2827</v>
      </c>
      <c r="B6176" s="1" t="s">
        <v>2826</v>
      </c>
      <c r="C6176">
        <v>2397</v>
      </c>
      <c r="D6176">
        <f t="shared" si="108"/>
        <v>2397</v>
      </c>
    </row>
    <row r="6177" spans="1:4" ht="15" customHeight="1" x14ac:dyDescent="0.25">
      <c r="A6177" s="1" t="s">
        <v>2825</v>
      </c>
      <c r="B6177" s="1" t="s">
        <v>2824</v>
      </c>
      <c r="C6177">
        <v>2238</v>
      </c>
      <c r="D6177">
        <f t="shared" si="108"/>
        <v>2238</v>
      </c>
    </row>
    <row r="6178" spans="1:4" ht="15" customHeight="1" x14ac:dyDescent="0.25">
      <c r="A6178" s="1" t="s">
        <v>2823</v>
      </c>
      <c r="B6178" s="1" t="s">
        <v>2822</v>
      </c>
      <c r="C6178">
        <v>3869</v>
      </c>
      <c r="D6178">
        <f t="shared" si="108"/>
        <v>3869</v>
      </c>
    </row>
    <row r="6179" spans="1:4" ht="15" customHeight="1" x14ac:dyDescent="0.25">
      <c r="A6179" s="1" t="s">
        <v>2821</v>
      </c>
      <c r="B6179" s="1" t="s">
        <v>2820</v>
      </c>
      <c r="C6179">
        <v>3696</v>
      </c>
      <c r="D6179">
        <f t="shared" si="108"/>
        <v>3696</v>
      </c>
    </row>
    <row r="6180" spans="1:4" ht="15" customHeight="1" x14ac:dyDescent="0.25">
      <c r="A6180" s="1" t="s">
        <v>2817</v>
      </c>
      <c r="B6180" s="1" t="s">
        <v>2816</v>
      </c>
      <c r="C6180">
        <v>1559</v>
      </c>
      <c r="D6180">
        <f t="shared" si="108"/>
        <v>1559</v>
      </c>
    </row>
    <row r="6181" spans="1:4" ht="15" customHeight="1" x14ac:dyDescent="0.25">
      <c r="A6181" s="1" t="s">
        <v>2815</v>
      </c>
      <c r="B6181" s="1" t="s">
        <v>2814</v>
      </c>
      <c r="C6181">
        <v>2281</v>
      </c>
      <c r="D6181">
        <f t="shared" si="108"/>
        <v>2281</v>
      </c>
    </row>
    <row r="6182" spans="1:4" ht="15" customHeight="1" x14ac:dyDescent="0.25">
      <c r="A6182" s="1" t="s">
        <v>2813</v>
      </c>
      <c r="B6182" s="1" t="s">
        <v>2812</v>
      </c>
      <c r="C6182">
        <v>2382</v>
      </c>
      <c r="D6182">
        <f t="shared" si="108"/>
        <v>2382</v>
      </c>
    </row>
    <row r="6183" spans="1:4" ht="15" customHeight="1" x14ac:dyDescent="0.25">
      <c r="A6183" s="1" t="s">
        <v>2811</v>
      </c>
      <c r="B6183" s="1" t="s">
        <v>2810</v>
      </c>
      <c r="C6183">
        <v>3493</v>
      </c>
      <c r="D6183">
        <f t="shared" si="108"/>
        <v>3493</v>
      </c>
    </row>
    <row r="6184" spans="1:4" ht="15" customHeight="1" x14ac:dyDescent="0.25">
      <c r="A6184" s="1" t="s">
        <v>2809</v>
      </c>
      <c r="B6184" s="1" t="s">
        <v>2808</v>
      </c>
      <c r="C6184">
        <v>3710</v>
      </c>
      <c r="D6184">
        <f t="shared" si="108"/>
        <v>3710</v>
      </c>
    </row>
    <row r="6185" spans="1:4" ht="15" customHeight="1" x14ac:dyDescent="0.25">
      <c r="A6185" s="1" t="s">
        <v>2992</v>
      </c>
      <c r="B6185" s="1" t="s">
        <v>2991</v>
      </c>
      <c r="C6185">
        <v>383</v>
      </c>
      <c r="D6185">
        <f t="shared" si="108"/>
        <v>383</v>
      </c>
    </row>
    <row r="6186" spans="1:4" ht="15" customHeight="1" x14ac:dyDescent="0.25">
      <c r="A6186" s="1" t="s">
        <v>2990</v>
      </c>
      <c r="B6186" s="1" t="s">
        <v>2989</v>
      </c>
      <c r="C6186">
        <v>432</v>
      </c>
      <c r="D6186">
        <f t="shared" si="108"/>
        <v>432</v>
      </c>
    </row>
    <row r="6187" spans="1:4" ht="15" customHeight="1" x14ac:dyDescent="0.25">
      <c r="A6187" s="1" t="s">
        <v>2988</v>
      </c>
      <c r="B6187" s="1" t="s">
        <v>2987</v>
      </c>
      <c r="C6187">
        <v>486</v>
      </c>
      <c r="D6187">
        <f t="shared" si="108"/>
        <v>486</v>
      </c>
    </row>
    <row r="6188" spans="1:4" ht="15" customHeight="1" x14ac:dyDescent="0.25">
      <c r="A6188" s="1" t="s">
        <v>2986</v>
      </c>
      <c r="B6188" s="1" t="s">
        <v>2985</v>
      </c>
      <c r="C6188">
        <v>699</v>
      </c>
      <c r="D6188">
        <f t="shared" si="108"/>
        <v>699</v>
      </c>
    </row>
    <row r="6189" spans="1:4" ht="15" customHeight="1" x14ac:dyDescent="0.25">
      <c r="A6189" s="1" t="s">
        <v>2984</v>
      </c>
      <c r="B6189" s="1" t="s">
        <v>2983</v>
      </c>
      <c r="C6189">
        <v>552</v>
      </c>
      <c r="D6189">
        <f t="shared" si="108"/>
        <v>552</v>
      </c>
    </row>
    <row r="6190" spans="1:4" ht="15" customHeight="1" x14ac:dyDescent="0.25">
      <c r="A6190" s="1" t="s">
        <v>2982</v>
      </c>
      <c r="B6190" s="1" t="s">
        <v>2981</v>
      </c>
      <c r="C6190">
        <v>631</v>
      </c>
      <c r="D6190">
        <f t="shared" si="108"/>
        <v>631</v>
      </c>
    </row>
    <row r="6191" spans="1:4" ht="15" customHeight="1" x14ac:dyDescent="0.25">
      <c r="A6191" s="1" t="s">
        <v>2980</v>
      </c>
      <c r="B6191" s="1" t="s">
        <v>2979</v>
      </c>
      <c r="C6191">
        <v>1256</v>
      </c>
      <c r="D6191">
        <f t="shared" si="108"/>
        <v>1256</v>
      </c>
    </row>
    <row r="6192" spans="1:4" ht="15" customHeight="1" x14ac:dyDescent="0.25">
      <c r="A6192" s="1" t="s">
        <v>2978</v>
      </c>
      <c r="B6192" s="1" t="s">
        <v>2977</v>
      </c>
      <c r="C6192">
        <v>1415</v>
      </c>
      <c r="D6192">
        <f t="shared" si="108"/>
        <v>1415</v>
      </c>
    </row>
    <row r="6193" spans="1:4" ht="15" customHeight="1" x14ac:dyDescent="0.25">
      <c r="A6193" s="1" t="s">
        <v>2765</v>
      </c>
      <c r="B6193" s="1" t="s">
        <v>2764</v>
      </c>
      <c r="C6193">
        <v>679</v>
      </c>
      <c r="D6193">
        <f t="shared" si="108"/>
        <v>679</v>
      </c>
    </row>
    <row r="6194" spans="1:4" ht="15" customHeight="1" x14ac:dyDescent="0.25">
      <c r="A6194" s="1" t="s">
        <v>2763</v>
      </c>
      <c r="B6194" s="1" t="s">
        <v>2762</v>
      </c>
      <c r="C6194">
        <v>895</v>
      </c>
      <c r="D6194">
        <f t="shared" si="108"/>
        <v>895</v>
      </c>
    </row>
    <row r="6195" spans="1:4" ht="15" customHeight="1" x14ac:dyDescent="0.25">
      <c r="A6195" s="1" t="s">
        <v>2761</v>
      </c>
      <c r="B6195" s="1" t="s">
        <v>2760</v>
      </c>
      <c r="C6195">
        <v>953</v>
      </c>
      <c r="D6195">
        <f t="shared" si="108"/>
        <v>953</v>
      </c>
    </row>
    <row r="6196" spans="1:4" ht="15" customHeight="1" x14ac:dyDescent="0.25">
      <c r="A6196" s="1" t="s">
        <v>2805</v>
      </c>
      <c r="B6196" s="1" t="s">
        <v>2804</v>
      </c>
      <c r="C6196">
        <v>639</v>
      </c>
      <c r="D6196">
        <f t="shared" si="108"/>
        <v>639</v>
      </c>
    </row>
    <row r="6197" spans="1:4" ht="15" customHeight="1" x14ac:dyDescent="0.25">
      <c r="A6197" s="1" t="s">
        <v>2759</v>
      </c>
      <c r="B6197" s="1" t="s">
        <v>2758</v>
      </c>
      <c r="C6197">
        <v>698</v>
      </c>
      <c r="D6197">
        <f t="shared" si="108"/>
        <v>698</v>
      </c>
    </row>
    <row r="6198" spans="1:4" ht="15" customHeight="1" x14ac:dyDescent="0.25">
      <c r="A6198" s="1" t="s">
        <v>2757</v>
      </c>
      <c r="B6198" s="1" t="s">
        <v>2756</v>
      </c>
      <c r="C6198">
        <v>984</v>
      </c>
      <c r="D6198">
        <f t="shared" si="108"/>
        <v>984</v>
      </c>
    </row>
    <row r="6199" spans="1:4" ht="15" customHeight="1" x14ac:dyDescent="0.25">
      <c r="A6199" s="1" t="s">
        <v>2807</v>
      </c>
      <c r="B6199" s="1" t="s">
        <v>2806</v>
      </c>
      <c r="C6199">
        <v>632</v>
      </c>
      <c r="D6199">
        <f t="shared" si="108"/>
        <v>632</v>
      </c>
    </row>
    <row r="6200" spans="1:4" ht="15" customHeight="1" x14ac:dyDescent="0.25">
      <c r="A6200" s="1" t="s">
        <v>2803</v>
      </c>
      <c r="B6200" s="1" t="s">
        <v>2802</v>
      </c>
      <c r="C6200">
        <v>737</v>
      </c>
      <c r="D6200">
        <f t="shared" si="108"/>
        <v>737</v>
      </c>
    </row>
    <row r="6201" spans="1:4" ht="15" customHeight="1" x14ac:dyDescent="0.25">
      <c r="A6201" s="1" t="s">
        <v>2801</v>
      </c>
      <c r="B6201" s="1" t="s">
        <v>2800</v>
      </c>
      <c r="C6201">
        <v>789</v>
      </c>
      <c r="D6201">
        <f t="shared" si="108"/>
        <v>789</v>
      </c>
    </row>
    <row r="6202" spans="1:4" ht="15" customHeight="1" x14ac:dyDescent="0.25">
      <c r="A6202" s="1" t="s">
        <v>2799</v>
      </c>
      <c r="B6202" s="1" t="s">
        <v>2798</v>
      </c>
      <c r="C6202">
        <v>862</v>
      </c>
      <c r="D6202">
        <f t="shared" si="108"/>
        <v>862</v>
      </c>
    </row>
    <row r="6203" spans="1:4" ht="15" customHeight="1" x14ac:dyDescent="0.25">
      <c r="A6203" s="1" t="s">
        <v>2797</v>
      </c>
      <c r="B6203" s="1" t="s">
        <v>2796</v>
      </c>
      <c r="C6203">
        <v>981</v>
      </c>
      <c r="D6203">
        <f t="shared" si="108"/>
        <v>981</v>
      </c>
    </row>
    <row r="6204" spans="1:4" ht="15" customHeight="1" x14ac:dyDescent="0.25">
      <c r="A6204" s="1" t="s">
        <v>2795</v>
      </c>
      <c r="B6204" s="1" t="s">
        <v>2794</v>
      </c>
      <c r="C6204">
        <v>1555</v>
      </c>
      <c r="D6204">
        <f t="shared" si="108"/>
        <v>1555</v>
      </c>
    </row>
    <row r="6205" spans="1:4" ht="15" customHeight="1" x14ac:dyDescent="0.25">
      <c r="A6205" s="1" t="s">
        <v>2793</v>
      </c>
      <c r="B6205" s="1" t="s">
        <v>2792</v>
      </c>
      <c r="C6205">
        <v>1447</v>
      </c>
      <c r="D6205">
        <f t="shared" si="108"/>
        <v>1447</v>
      </c>
    </row>
    <row r="6206" spans="1:4" ht="15" customHeight="1" x14ac:dyDescent="0.25">
      <c r="A6206" s="1" t="s">
        <v>2907</v>
      </c>
      <c r="B6206" s="1" t="s">
        <v>2906</v>
      </c>
      <c r="C6206">
        <v>711</v>
      </c>
      <c r="D6206">
        <f t="shared" si="108"/>
        <v>711</v>
      </c>
    </row>
    <row r="6207" spans="1:4" ht="15" customHeight="1" x14ac:dyDescent="0.25">
      <c r="A6207" s="1" t="s">
        <v>2905</v>
      </c>
      <c r="B6207" s="1" t="s">
        <v>2904</v>
      </c>
      <c r="C6207">
        <v>734</v>
      </c>
      <c r="D6207">
        <f t="shared" si="108"/>
        <v>734</v>
      </c>
    </row>
    <row r="6208" spans="1:4" ht="15" customHeight="1" x14ac:dyDescent="0.25">
      <c r="A6208" s="1" t="s">
        <v>2903</v>
      </c>
      <c r="B6208" s="1" t="s">
        <v>2902</v>
      </c>
      <c r="C6208">
        <v>790</v>
      </c>
      <c r="D6208">
        <f t="shared" si="108"/>
        <v>790</v>
      </c>
    </row>
    <row r="6209" spans="1:4" ht="15" customHeight="1" x14ac:dyDescent="0.25">
      <c r="A6209" s="1" t="s">
        <v>2901</v>
      </c>
      <c r="B6209" s="1" t="s">
        <v>2900</v>
      </c>
      <c r="C6209">
        <v>1117</v>
      </c>
      <c r="D6209">
        <f t="shared" si="108"/>
        <v>1117</v>
      </c>
    </row>
    <row r="6210" spans="1:4" ht="15" customHeight="1" x14ac:dyDescent="0.25">
      <c r="A6210" s="1" t="s">
        <v>2899</v>
      </c>
      <c r="B6210" s="1" t="s">
        <v>2898</v>
      </c>
      <c r="C6210">
        <v>911</v>
      </c>
      <c r="D6210">
        <f t="shared" si="108"/>
        <v>911</v>
      </c>
    </row>
    <row r="6211" spans="1:4" ht="15" customHeight="1" x14ac:dyDescent="0.25">
      <c r="A6211" s="1" t="s">
        <v>2897</v>
      </c>
      <c r="B6211" s="1" t="s">
        <v>2896</v>
      </c>
      <c r="C6211">
        <v>923</v>
      </c>
      <c r="D6211">
        <f t="shared" si="108"/>
        <v>923</v>
      </c>
    </row>
    <row r="6212" spans="1:4" ht="15" customHeight="1" x14ac:dyDescent="0.25">
      <c r="A6212" s="1" t="s">
        <v>2895</v>
      </c>
      <c r="B6212" s="1" t="s">
        <v>2894</v>
      </c>
      <c r="C6212">
        <v>1364</v>
      </c>
      <c r="D6212">
        <f t="shared" si="108"/>
        <v>1364</v>
      </c>
    </row>
    <row r="6213" spans="1:4" ht="15" customHeight="1" x14ac:dyDescent="0.25">
      <c r="A6213" s="1" t="s">
        <v>2893</v>
      </c>
      <c r="B6213" s="1" t="s">
        <v>2892</v>
      </c>
      <c r="C6213">
        <v>1529</v>
      </c>
      <c r="D6213">
        <f t="shared" si="108"/>
        <v>1529</v>
      </c>
    </row>
    <row r="6214" spans="1:4" ht="15" customHeight="1" x14ac:dyDescent="0.25">
      <c r="A6214" s="1" t="s">
        <v>3012</v>
      </c>
      <c r="B6214" s="1" t="s">
        <v>3011</v>
      </c>
      <c r="C6214">
        <v>1001</v>
      </c>
      <c r="D6214">
        <f t="shared" si="108"/>
        <v>1001</v>
      </c>
    </row>
    <row r="6215" spans="1:4" ht="15" customHeight="1" x14ac:dyDescent="0.25">
      <c r="A6215" s="1" t="s">
        <v>3010</v>
      </c>
      <c r="B6215" s="1" t="s">
        <v>3009</v>
      </c>
      <c r="C6215">
        <v>1039</v>
      </c>
      <c r="D6215">
        <f t="shared" ref="D6215:D6278" si="109">ROUND(C6215*(1-$B$3),0)</f>
        <v>1039</v>
      </c>
    </row>
    <row r="6216" spans="1:4" ht="15" customHeight="1" x14ac:dyDescent="0.25">
      <c r="A6216" s="1" t="s">
        <v>3008</v>
      </c>
      <c r="B6216" s="1" t="s">
        <v>3007</v>
      </c>
      <c r="C6216">
        <v>1143</v>
      </c>
      <c r="D6216">
        <f t="shared" si="109"/>
        <v>1143</v>
      </c>
    </row>
    <row r="6217" spans="1:4" ht="15" customHeight="1" x14ac:dyDescent="0.25">
      <c r="A6217" s="1" t="s">
        <v>3006</v>
      </c>
      <c r="B6217" s="1" t="s">
        <v>3005</v>
      </c>
      <c r="C6217">
        <v>1220</v>
      </c>
      <c r="D6217">
        <f t="shared" si="109"/>
        <v>1220</v>
      </c>
    </row>
    <row r="6218" spans="1:4" ht="15" customHeight="1" x14ac:dyDescent="0.25">
      <c r="A6218" s="1" t="s">
        <v>3004</v>
      </c>
      <c r="B6218" s="1" t="s">
        <v>3003</v>
      </c>
      <c r="C6218">
        <v>1237</v>
      </c>
      <c r="D6218">
        <f t="shared" si="109"/>
        <v>1237</v>
      </c>
    </row>
    <row r="6219" spans="1:4" ht="15" customHeight="1" x14ac:dyDescent="0.25">
      <c r="A6219" s="1" t="s">
        <v>3002</v>
      </c>
      <c r="B6219" s="1" t="s">
        <v>3001</v>
      </c>
      <c r="C6219">
        <v>1359</v>
      </c>
      <c r="D6219">
        <f t="shared" si="109"/>
        <v>1359</v>
      </c>
    </row>
    <row r="6220" spans="1:4" ht="15" customHeight="1" x14ac:dyDescent="0.25">
      <c r="A6220" s="1" t="s">
        <v>3000</v>
      </c>
      <c r="B6220" s="1" t="s">
        <v>2999</v>
      </c>
      <c r="C6220">
        <v>2395</v>
      </c>
      <c r="D6220">
        <f t="shared" si="109"/>
        <v>2395</v>
      </c>
    </row>
    <row r="6221" spans="1:4" ht="15" customHeight="1" x14ac:dyDescent="0.25">
      <c r="A6221" s="1" t="s">
        <v>2998</v>
      </c>
      <c r="B6221" s="1" t="s">
        <v>2997</v>
      </c>
      <c r="C6221">
        <v>3131</v>
      </c>
      <c r="D6221">
        <f t="shared" si="109"/>
        <v>3131</v>
      </c>
    </row>
    <row r="6222" spans="1:4" ht="15" customHeight="1" x14ac:dyDescent="0.25">
      <c r="A6222" s="1" t="s">
        <v>2996</v>
      </c>
      <c r="B6222" s="1" t="s">
        <v>2995</v>
      </c>
      <c r="C6222">
        <v>12558</v>
      </c>
      <c r="D6222">
        <f t="shared" si="109"/>
        <v>12558</v>
      </c>
    </row>
    <row r="6223" spans="1:4" ht="15" customHeight="1" x14ac:dyDescent="0.25">
      <c r="A6223" s="1" t="s">
        <v>2994</v>
      </c>
      <c r="B6223" s="1" t="s">
        <v>2993</v>
      </c>
      <c r="C6223">
        <v>14105</v>
      </c>
      <c r="D6223">
        <f t="shared" si="109"/>
        <v>14105</v>
      </c>
    </row>
    <row r="6224" spans="1:4" ht="15" customHeight="1" x14ac:dyDescent="0.25">
      <c r="A6224" s="1" t="s">
        <v>2943</v>
      </c>
      <c r="B6224" s="1" t="s">
        <v>2942</v>
      </c>
      <c r="C6224">
        <v>1243</v>
      </c>
      <c r="D6224">
        <f t="shared" si="109"/>
        <v>1243</v>
      </c>
    </row>
    <row r="6225" spans="1:4" ht="15" customHeight="1" x14ac:dyDescent="0.25">
      <c r="A6225" s="1" t="s">
        <v>2941</v>
      </c>
      <c r="B6225" s="1" t="s">
        <v>2940</v>
      </c>
      <c r="C6225">
        <v>1377</v>
      </c>
      <c r="D6225">
        <f t="shared" si="109"/>
        <v>1377</v>
      </c>
    </row>
    <row r="6226" spans="1:4" ht="15" customHeight="1" x14ac:dyDescent="0.25">
      <c r="A6226" s="1" t="s">
        <v>2939</v>
      </c>
      <c r="B6226" s="1" t="s">
        <v>2938</v>
      </c>
      <c r="C6226">
        <v>1455</v>
      </c>
      <c r="D6226">
        <f t="shared" si="109"/>
        <v>1455</v>
      </c>
    </row>
    <row r="6227" spans="1:4" ht="15" customHeight="1" x14ac:dyDescent="0.25">
      <c r="A6227" s="1" t="s">
        <v>2937</v>
      </c>
      <c r="B6227" s="1" t="s">
        <v>2936</v>
      </c>
      <c r="C6227">
        <v>1564</v>
      </c>
      <c r="D6227">
        <f t="shared" si="109"/>
        <v>1564</v>
      </c>
    </row>
    <row r="6228" spans="1:4" ht="15" customHeight="1" x14ac:dyDescent="0.25">
      <c r="A6228" s="1" t="s">
        <v>2935</v>
      </c>
      <c r="B6228" s="1" t="s">
        <v>2934</v>
      </c>
      <c r="C6228">
        <v>1603</v>
      </c>
      <c r="D6228">
        <f t="shared" si="109"/>
        <v>1603</v>
      </c>
    </row>
    <row r="6229" spans="1:4" ht="15" customHeight="1" x14ac:dyDescent="0.25">
      <c r="A6229" s="1" t="s">
        <v>2933</v>
      </c>
      <c r="B6229" s="1" t="s">
        <v>2932</v>
      </c>
      <c r="C6229">
        <v>1772</v>
      </c>
      <c r="D6229">
        <f t="shared" si="109"/>
        <v>1772</v>
      </c>
    </row>
    <row r="6230" spans="1:4" ht="15" customHeight="1" x14ac:dyDescent="0.25">
      <c r="A6230" s="1" t="s">
        <v>2931</v>
      </c>
      <c r="B6230" s="1" t="s">
        <v>2930</v>
      </c>
      <c r="C6230">
        <v>2856</v>
      </c>
      <c r="D6230">
        <f t="shared" si="109"/>
        <v>2856</v>
      </c>
    </row>
    <row r="6231" spans="1:4" ht="15" customHeight="1" x14ac:dyDescent="0.25">
      <c r="A6231" s="1" t="s">
        <v>2929</v>
      </c>
      <c r="B6231" s="1" t="s">
        <v>2928</v>
      </c>
      <c r="C6231">
        <v>3756</v>
      </c>
      <c r="D6231">
        <f t="shared" si="109"/>
        <v>3756</v>
      </c>
    </row>
    <row r="6232" spans="1:4" ht="15" customHeight="1" x14ac:dyDescent="0.25">
      <c r="A6232" s="1" t="s">
        <v>2927</v>
      </c>
      <c r="B6232" s="1" t="s">
        <v>2926</v>
      </c>
      <c r="C6232">
        <v>14674</v>
      </c>
      <c r="D6232">
        <f t="shared" si="109"/>
        <v>14674</v>
      </c>
    </row>
    <row r="6233" spans="1:4" ht="15" customHeight="1" x14ac:dyDescent="0.25">
      <c r="A6233" s="1" t="s">
        <v>2925</v>
      </c>
      <c r="B6233" s="1" t="s">
        <v>2924</v>
      </c>
      <c r="C6233">
        <v>15254</v>
      </c>
      <c r="D6233">
        <f t="shared" si="109"/>
        <v>15254</v>
      </c>
    </row>
    <row r="6234" spans="1:4" ht="15" customHeight="1" x14ac:dyDescent="0.25">
      <c r="A6234" s="1" t="s">
        <v>2859</v>
      </c>
      <c r="B6234" s="1" t="s">
        <v>2858</v>
      </c>
      <c r="C6234">
        <v>812</v>
      </c>
      <c r="D6234">
        <f t="shared" si="109"/>
        <v>812</v>
      </c>
    </row>
    <row r="6235" spans="1:4" ht="15" customHeight="1" x14ac:dyDescent="0.25">
      <c r="A6235" s="1" t="s">
        <v>2857</v>
      </c>
      <c r="B6235" s="1" t="s">
        <v>2856</v>
      </c>
      <c r="C6235">
        <v>876</v>
      </c>
      <c r="D6235">
        <f t="shared" si="109"/>
        <v>876</v>
      </c>
    </row>
    <row r="6236" spans="1:4" ht="15" customHeight="1" x14ac:dyDescent="0.25">
      <c r="A6236" s="1" t="s">
        <v>2855</v>
      </c>
      <c r="B6236" s="1" t="s">
        <v>2854</v>
      </c>
      <c r="C6236">
        <v>979</v>
      </c>
      <c r="D6236">
        <f t="shared" si="109"/>
        <v>979</v>
      </c>
    </row>
    <row r="6237" spans="1:4" ht="15" customHeight="1" x14ac:dyDescent="0.25">
      <c r="A6237" s="1" t="s">
        <v>2853</v>
      </c>
      <c r="B6237" s="1" t="s">
        <v>2852</v>
      </c>
      <c r="C6237">
        <v>1047</v>
      </c>
      <c r="D6237">
        <f t="shared" si="109"/>
        <v>1047</v>
      </c>
    </row>
    <row r="6238" spans="1:4" ht="15" customHeight="1" x14ac:dyDescent="0.25">
      <c r="A6238" s="1" t="s">
        <v>2851</v>
      </c>
      <c r="B6238" s="1" t="s">
        <v>2850</v>
      </c>
      <c r="C6238">
        <v>1131</v>
      </c>
      <c r="D6238">
        <f t="shared" si="109"/>
        <v>1131</v>
      </c>
    </row>
    <row r="6239" spans="1:4" ht="15" customHeight="1" x14ac:dyDescent="0.25">
      <c r="A6239" s="1" t="s">
        <v>2849</v>
      </c>
      <c r="B6239" s="1" t="s">
        <v>2848</v>
      </c>
      <c r="C6239">
        <v>1221</v>
      </c>
      <c r="D6239">
        <f t="shared" si="109"/>
        <v>1221</v>
      </c>
    </row>
    <row r="6240" spans="1:4" ht="15" customHeight="1" x14ac:dyDescent="0.25">
      <c r="A6240" s="1" t="s">
        <v>2847</v>
      </c>
      <c r="B6240" s="1" t="s">
        <v>2846</v>
      </c>
      <c r="C6240">
        <v>3465</v>
      </c>
      <c r="D6240">
        <f t="shared" si="109"/>
        <v>3465</v>
      </c>
    </row>
    <row r="6241" spans="1:4" ht="15" customHeight="1" x14ac:dyDescent="0.25">
      <c r="A6241" s="1" t="s">
        <v>2845</v>
      </c>
      <c r="B6241" s="1" t="s">
        <v>2844</v>
      </c>
      <c r="C6241">
        <v>3677</v>
      </c>
      <c r="D6241">
        <f t="shared" si="109"/>
        <v>3677</v>
      </c>
    </row>
    <row r="6242" spans="1:4" ht="15" customHeight="1" x14ac:dyDescent="0.25">
      <c r="A6242" s="1" t="s">
        <v>2843</v>
      </c>
      <c r="B6242" s="1" t="s">
        <v>2842</v>
      </c>
      <c r="C6242">
        <v>12080</v>
      </c>
      <c r="D6242">
        <f t="shared" si="109"/>
        <v>12080</v>
      </c>
    </row>
    <row r="6243" spans="1:4" ht="15" customHeight="1" x14ac:dyDescent="0.25">
      <c r="A6243" s="1" t="s">
        <v>2841</v>
      </c>
      <c r="B6243" s="1" t="s">
        <v>2840</v>
      </c>
      <c r="C6243">
        <v>12324</v>
      </c>
      <c r="D6243">
        <f t="shared" si="109"/>
        <v>12324</v>
      </c>
    </row>
    <row r="6244" spans="1:4" ht="15" customHeight="1" x14ac:dyDescent="0.25">
      <c r="A6244" s="1" t="s">
        <v>2976</v>
      </c>
      <c r="B6244" s="1" t="s">
        <v>2975</v>
      </c>
      <c r="C6244">
        <v>637</v>
      </c>
      <c r="D6244">
        <f t="shared" si="109"/>
        <v>637</v>
      </c>
    </row>
    <row r="6245" spans="1:4" ht="15" customHeight="1" x14ac:dyDescent="0.25">
      <c r="A6245" s="1" t="s">
        <v>2974</v>
      </c>
      <c r="B6245" s="1" t="s">
        <v>2973</v>
      </c>
      <c r="C6245">
        <v>740</v>
      </c>
      <c r="D6245">
        <f t="shared" si="109"/>
        <v>740</v>
      </c>
    </row>
    <row r="6246" spans="1:4" ht="15" customHeight="1" x14ac:dyDescent="0.25">
      <c r="A6246" s="1" t="s">
        <v>2972</v>
      </c>
      <c r="B6246" s="1" t="s">
        <v>2971</v>
      </c>
      <c r="C6246">
        <v>817</v>
      </c>
      <c r="D6246">
        <f t="shared" si="109"/>
        <v>817</v>
      </c>
    </row>
    <row r="6247" spans="1:4" ht="15" customHeight="1" x14ac:dyDescent="0.25">
      <c r="A6247" s="1" t="s">
        <v>2970</v>
      </c>
      <c r="B6247" s="1" t="s">
        <v>2969</v>
      </c>
      <c r="C6247">
        <v>877</v>
      </c>
      <c r="D6247">
        <f t="shared" si="109"/>
        <v>877</v>
      </c>
    </row>
    <row r="6248" spans="1:4" ht="15" customHeight="1" x14ac:dyDescent="0.25">
      <c r="A6248" s="1" t="s">
        <v>2968</v>
      </c>
      <c r="B6248" s="1" t="s">
        <v>2967</v>
      </c>
      <c r="C6248">
        <v>935</v>
      </c>
      <c r="D6248">
        <f t="shared" si="109"/>
        <v>935</v>
      </c>
    </row>
    <row r="6249" spans="1:4" ht="15" customHeight="1" x14ac:dyDescent="0.25">
      <c r="A6249" s="1" t="s">
        <v>2966</v>
      </c>
      <c r="B6249" s="1" t="s">
        <v>2965</v>
      </c>
      <c r="C6249">
        <v>1060</v>
      </c>
      <c r="D6249">
        <f t="shared" si="109"/>
        <v>1060</v>
      </c>
    </row>
    <row r="6250" spans="1:4" ht="15" customHeight="1" x14ac:dyDescent="0.25">
      <c r="A6250" s="1" t="s">
        <v>2964</v>
      </c>
      <c r="B6250" s="1" t="s">
        <v>2963</v>
      </c>
      <c r="C6250">
        <v>2631</v>
      </c>
      <c r="D6250">
        <f t="shared" si="109"/>
        <v>2631</v>
      </c>
    </row>
    <row r="6251" spans="1:4" ht="15" customHeight="1" x14ac:dyDescent="0.25">
      <c r="A6251" s="1" t="s">
        <v>2962</v>
      </c>
      <c r="B6251" s="1" t="s">
        <v>2961</v>
      </c>
      <c r="C6251">
        <v>2921</v>
      </c>
      <c r="D6251">
        <f t="shared" si="109"/>
        <v>2921</v>
      </c>
    </row>
    <row r="6252" spans="1:4" ht="15" customHeight="1" x14ac:dyDescent="0.25">
      <c r="A6252" s="1" t="s">
        <v>2960</v>
      </c>
      <c r="B6252" s="1" t="s">
        <v>2959</v>
      </c>
      <c r="C6252">
        <v>10961</v>
      </c>
      <c r="D6252">
        <f t="shared" si="109"/>
        <v>10961</v>
      </c>
    </row>
    <row r="6253" spans="1:4" ht="15" customHeight="1" x14ac:dyDescent="0.25">
      <c r="A6253" s="1" t="s">
        <v>2958</v>
      </c>
      <c r="B6253" s="1" t="s">
        <v>2957</v>
      </c>
      <c r="C6253">
        <v>12004</v>
      </c>
      <c r="D6253">
        <f t="shared" si="109"/>
        <v>12004</v>
      </c>
    </row>
    <row r="6254" spans="1:4" ht="15" customHeight="1" x14ac:dyDescent="0.25">
      <c r="A6254" s="1" t="s">
        <v>2891</v>
      </c>
      <c r="B6254" s="1" t="s">
        <v>2890</v>
      </c>
      <c r="C6254">
        <v>1194</v>
      </c>
      <c r="D6254">
        <f t="shared" si="109"/>
        <v>1194</v>
      </c>
    </row>
    <row r="6255" spans="1:4" ht="15" customHeight="1" x14ac:dyDescent="0.25">
      <c r="A6255" s="1" t="s">
        <v>2889</v>
      </c>
      <c r="B6255" s="1" t="s">
        <v>2888</v>
      </c>
      <c r="C6255">
        <v>1220</v>
      </c>
      <c r="D6255">
        <f t="shared" si="109"/>
        <v>1220</v>
      </c>
    </row>
    <row r="6256" spans="1:4" ht="15" customHeight="1" x14ac:dyDescent="0.25">
      <c r="A6256" s="1" t="s">
        <v>2887</v>
      </c>
      <c r="B6256" s="1" t="s">
        <v>2886</v>
      </c>
      <c r="C6256">
        <v>1312</v>
      </c>
      <c r="D6256">
        <f t="shared" si="109"/>
        <v>1312</v>
      </c>
    </row>
    <row r="6257" spans="1:4" ht="15" customHeight="1" x14ac:dyDescent="0.25">
      <c r="A6257" s="1" t="s">
        <v>2885</v>
      </c>
      <c r="B6257" s="1" t="s">
        <v>2884</v>
      </c>
      <c r="C6257">
        <v>1471</v>
      </c>
      <c r="D6257">
        <f t="shared" si="109"/>
        <v>1471</v>
      </c>
    </row>
    <row r="6258" spans="1:4" ht="15" customHeight="1" x14ac:dyDescent="0.25">
      <c r="A6258" s="1" t="s">
        <v>2883</v>
      </c>
      <c r="B6258" s="1" t="s">
        <v>2882</v>
      </c>
      <c r="C6258">
        <v>1528</v>
      </c>
      <c r="D6258">
        <f t="shared" si="109"/>
        <v>1528</v>
      </c>
    </row>
    <row r="6259" spans="1:4" ht="15" customHeight="1" x14ac:dyDescent="0.25">
      <c r="A6259" s="1" t="s">
        <v>2881</v>
      </c>
      <c r="B6259" s="1" t="s">
        <v>2880</v>
      </c>
      <c r="C6259">
        <v>1534</v>
      </c>
      <c r="D6259">
        <f t="shared" si="109"/>
        <v>1534</v>
      </c>
    </row>
    <row r="6260" spans="1:4" ht="15" customHeight="1" x14ac:dyDescent="0.25">
      <c r="A6260" s="1" t="s">
        <v>2879</v>
      </c>
      <c r="B6260" s="1" t="s">
        <v>2878</v>
      </c>
      <c r="C6260">
        <v>3139</v>
      </c>
      <c r="D6260">
        <f t="shared" si="109"/>
        <v>3139</v>
      </c>
    </row>
    <row r="6261" spans="1:4" ht="15" customHeight="1" x14ac:dyDescent="0.25">
      <c r="A6261" s="1" t="s">
        <v>2877</v>
      </c>
      <c r="B6261" s="1" t="s">
        <v>2876</v>
      </c>
      <c r="C6261">
        <v>3449</v>
      </c>
      <c r="D6261">
        <f t="shared" si="109"/>
        <v>3449</v>
      </c>
    </row>
    <row r="6262" spans="1:4" ht="15" customHeight="1" x14ac:dyDescent="0.25">
      <c r="A6262" s="1" t="s">
        <v>2875</v>
      </c>
      <c r="B6262" s="1" t="s">
        <v>2874</v>
      </c>
      <c r="C6262">
        <v>13815</v>
      </c>
      <c r="D6262">
        <f t="shared" si="109"/>
        <v>13815</v>
      </c>
    </row>
    <row r="6263" spans="1:4" ht="15" customHeight="1" x14ac:dyDescent="0.25">
      <c r="A6263" s="1" t="s">
        <v>2873</v>
      </c>
      <c r="B6263" s="1" t="s">
        <v>2872</v>
      </c>
      <c r="C6263">
        <v>14395</v>
      </c>
      <c r="D6263">
        <f t="shared" si="109"/>
        <v>14395</v>
      </c>
    </row>
    <row r="6264" spans="1:4" ht="15" customHeight="1" x14ac:dyDescent="0.25">
      <c r="A6264" s="1" t="s">
        <v>2791</v>
      </c>
      <c r="B6264" s="1" t="s">
        <v>2790</v>
      </c>
      <c r="C6264">
        <v>1964</v>
      </c>
      <c r="D6264">
        <f t="shared" si="109"/>
        <v>1964</v>
      </c>
    </row>
    <row r="6265" spans="1:4" ht="15" customHeight="1" x14ac:dyDescent="0.25">
      <c r="A6265" s="1" t="s">
        <v>2789</v>
      </c>
      <c r="B6265" s="1" t="s">
        <v>2788</v>
      </c>
      <c r="C6265">
        <v>2166</v>
      </c>
      <c r="D6265">
        <f t="shared" si="109"/>
        <v>2166</v>
      </c>
    </row>
    <row r="6266" spans="1:4" ht="15" customHeight="1" x14ac:dyDescent="0.25">
      <c r="A6266" s="1" t="s">
        <v>2787</v>
      </c>
      <c r="B6266" s="1" t="s">
        <v>2786</v>
      </c>
      <c r="C6266">
        <v>2262</v>
      </c>
      <c r="D6266">
        <f t="shared" si="109"/>
        <v>2262</v>
      </c>
    </row>
    <row r="6267" spans="1:4" ht="15" customHeight="1" x14ac:dyDescent="0.25">
      <c r="A6267" s="1" t="s">
        <v>2785</v>
      </c>
      <c r="B6267" s="1" t="s">
        <v>2784</v>
      </c>
      <c r="C6267">
        <v>2722</v>
      </c>
      <c r="D6267">
        <f t="shared" si="109"/>
        <v>2722</v>
      </c>
    </row>
    <row r="6268" spans="1:4" ht="15" customHeight="1" x14ac:dyDescent="0.25">
      <c r="A6268" s="1" t="s">
        <v>2783</v>
      </c>
      <c r="B6268" s="1" t="s">
        <v>2782</v>
      </c>
      <c r="C6268">
        <v>2526</v>
      </c>
      <c r="D6268">
        <f t="shared" si="109"/>
        <v>2526</v>
      </c>
    </row>
    <row r="6269" spans="1:4" ht="15" customHeight="1" x14ac:dyDescent="0.25">
      <c r="A6269" s="1" t="s">
        <v>2781</v>
      </c>
      <c r="B6269" s="1" t="s">
        <v>2780</v>
      </c>
      <c r="C6269">
        <v>2830</v>
      </c>
      <c r="D6269">
        <f t="shared" si="109"/>
        <v>2830</v>
      </c>
    </row>
    <row r="6270" spans="1:4" ht="15" customHeight="1" x14ac:dyDescent="0.25">
      <c r="A6270" s="1" t="s">
        <v>2779</v>
      </c>
      <c r="B6270" s="1" t="s">
        <v>2778</v>
      </c>
      <c r="C6270">
        <v>3248</v>
      </c>
      <c r="D6270">
        <f t="shared" si="109"/>
        <v>3248</v>
      </c>
    </row>
    <row r="6271" spans="1:4" ht="15" customHeight="1" x14ac:dyDescent="0.25">
      <c r="A6271" s="1" t="s">
        <v>2775</v>
      </c>
      <c r="B6271" s="1" t="s">
        <v>2774</v>
      </c>
      <c r="C6271">
        <v>439</v>
      </c>
      <c r="D6271">
        <f t="shared" si="109"/>
        <v>439</v>
      </c>
    </row>
    <row r="6272" spans="1:4" ht="15" customHeight="1" x14ac:dyDescent="0.25">
      <c r="A6272" s="1" t="s">
        <v>2771</v>
      </c>
      <c r="B6272" s="1" t="s">
        <v>2770</v>
      </c>
      <c r="C6272">
        <v>760</v>
      </c>
      <c r="D6272">
        <f t="shared" si="109"/>
        <v>760</v>
      </c>
    </row>
    <row r="6273" spans="1:4" ht="15" customHeight="1" x14ac:dyDescent="0.25">
      <c r="A6273" s="1" t="s">
        <v>2769</v>
      </c>
      <c r="B6273" s="1" t="s">
        <v>2768</v>
      </c>
      <c r="C6273">
        <v>1845</v>
      </c>
      <c r="D6273">
        <f t="shared" si="109"/>
        <v>1845</v>
      </c>
    </row>
    <row r="6274" spans="1:4" ht="15" customHeight="1" x14ac:dyDescent="0.25">
      <c r="A6274" s="1" t="s">
        <v>2944</v>
      </c>
      <c r="B6274" s="1" t="s">
        <v>19137</v>
      </c>
      <c r="C6274">
        <v>4369</v>
      </c>
      <c r="D6274">
        <f t="shared" si="109"/>
        <v>4369</v>
      </c>
    </row>
    <row r="6275" spans="1:4" ht="15" customHeight="1" x14ac:dyDescent="0.25">
      <c r="A6275" s="1" t="s">
        <v>2915</v>
      </c>
      <c r="B6275" s="1" t="s">
        <v>2914</v>
      </c>
      <c r="C6275">
        <v>1943</v>
      </c>
      <c r="D6275">
        <f t="shared" si="109"/>
        <v>1943</v>
      </c>
    </row>
    <row r="6276" spans="1:4" ht="15" customHeight="1" x14ac:dyDescent="0.25">
      <c r="A6276" s="1" t="s">
        <v>2913</v>
      </c>
      <c r="B6276" s="1" t="s">
        <v>2912</v>
      </c>
      <c r="C6276">
        <v>2049</v>
      </c>
      <c r="D6276">
        <f t="shared" si="109"/>
        <v>2049</v>
      </c>
    </row>
    <row r="6277" spans="1:4" ht="15" customHeight="1" x14ac:dyDescent="0.25">
      <c r="A6277" s="1" t="s">
        <v>2911</v>
      </c>
      <c r="B6277" s="1" t="s">
        <v>2910</v>
      </c>
      <c r="C6277">
        <v>2803</v>
      </c>
      <c r="D6277">
        <f t="shared" si="109"/>
        <v>2803</v>
      </c>
    </row>
    <row r="6278" spans="1:4" ht="15" customHeight="1" x14ac:dyDescent="0.25">
      <c r="A6278" s="1" t="s">
        <v>2909</v>
      </c>
      <c r="B6278" s="1" t="s">
        <v>2908</v>
      </c>
      <c r="C6278">
        <v>2923</v>
      </c>
      <c r="D6278">
        <f t="shared" si="109"/>
        <v>2923</v>
      </c>
    </row>
    <row r="6279" spans="1:4" ht="15" customHeight="1" x14ac:dyDescent="0.25">
      <c r="A6279" s="1" t="s">
        <v>2831</v>
      </c>
      <c r="B6279" s="1" t="s">
        <v>2830</v>
      </c>
      <c r="C6279">
        <v>1300</v>
      </c>
      <c r="D6279">
        <f t="shared" ref="D6279:D6342" si="110">ROUND(C6279*(1-$B$3),0)</f>
        <v>1300</v>
      </c>
    </row>
    <row r="6280" spans="1:4" ht="15" customHeight="1" x14ac:dyDescent="0.25">
      <c r="A6280" s="1" t="s">
        <v>2819</v>
      </c>
      <c r="B6280" s="1" t="s">
        <v>2818</v>
      </c>
      <c r="C6280">
        <v>1588</v>
      </c>
      <c r="D6280">
        <f t="shared" si="110"/>
        <v>1588</v>
      </c>
    </row>
    <row r="6281" spans="1:4" ht="15" customHeight="1" x14ac:dyDescent="0.25">
      <c r="A6281" s="1" t="s">
        <v>2777</v>
      </c>
      <c r="B6281" s="1" t="s">
        <v>2776</v>
      </c>
      <c r="C6281">
        <v>419</v>
      </c>
      <c r="D6281">
        <f t="shared" si="110"/>
        <v>419</v>
      </c>
    </row>
    <row r="6282" spans="1:4" ht="15" customHeight="1" x14ac:dyDescent="0.25">
      <c r="A6282" s="1" t="s">
        <v>2773</v>
      </c>
      <c r="B6282" s="1" t="s">
        <v>2772</v>
      </c>
      <c r="C6282">
        <v>800</v>
      </c>
      <c r="D6282">
        <f t="shared" si="110"/>
        <v>800</v>
      </c>
    </row>
    <row r="6283" spans="1:4" ht="15" customHeight="1" x14ac:dyDescent="0.25">
      <c r="A6283" s="1" t="s">
        <v>19138</v>
      </c>
      <c r="B6283" s="1" t="s">
        <v>19139</v>
      </c>
      <c r="C6283">
        <v>14998</v>
      </c>
      <c r="D6283">
        <f t="shared" si="110"/>
        <v>14998</v>
      </c>
    </row>
    <row r="6284" spans="1:4" ht="15" customHeight="1" x14ac:dyDescent="0.25">
      <c r="A6284" s="1" t="s">
        <v>19140</v>
      </c>
      <c r="B6284" s="1" t="s">
        <v>19141</v>
      </c>
      <c r="C6284">
        <v>16332</v>
      </c>
      <c r="D6284">
        <f t="shared" si="110"/>
        <v>16332</v>
      </c>
    </row>
    <row r="6285" spans="1:4" ht="15" customHeight="1" x14ac:dyDescent="0.25">
      <c r="A6285" s="1" t="s">
        <v>19142</v>
      </c>
      <c r="B6285" s="1" t="s">
        <v>19143</v>
      </c>
      <c r="C6285">
        <v>16894</v>
      </c>
      <c r="D6285">
        <f t="shared" si="110"/>
        <v>16894</v>
      </c>
    </row>
    <row r="6286" spans="1:4" ht="15" customHeight="1" x14ac:dyDescent="0.25">
      <c r="A6286" s="1" t="s">
        <v>19144</v>
      </c>
      <c r="B6286" s="1" t="s">
        <v>19145</v>
      </c>
      <c r="C6286">
        <v>16876</v>
      </c>
      <c r="D6286">
        <f t="shared" si="110"/>
        <v>16876</v>
      </c>
    </row>
    <row r="6287" spans="1:4" ht="15" customHeight="1" x14ac:dyDescent="0.25">
      <c r="A6287" s="1" t="s">
        <v>19146</v>
      </c>
      <c r="B6287" s="1" t="s">
        <v>19147</v>
      </c>
      <c r="C6287">
        <v>17216</v>
      </c>
      <c r="D6287">
        <f t="shared" si="110"/>
        <v>17216</v>
      </c>
    </row>
    <row r="6288" spans="1:4" ht="15" customHeight="1" x14ac:dyDescent="0.25">
      <c r="A6288" s="1" t="s">
        <v>19148</v>
      </c>
      <c r="B6288" s="1" t="s">
        <v>19149</v>
      </c>
      <c r="C6288">
        <v>18265</v>
      </c>
      <c r="D6288">
        <f t="shared" si="110"/>
        <v>18265</v>
      </c>
    </row>
    <row r="6289" spans="1:4" ht="15" customHeight="1" x14ac:dyDescent="0.25">
      <c r="A6289" s="1" t="s">
        <v>19150</v>
      </c>
      <c r="B6289" s="1" t="s">
        <v>19151</v>
      </c>
      <c r="C6289">
        <v>17988</v>
      </c>
      <c r="D6289">
        <f t="shared" si="110"/>
        <v>17988</v>
      </c>
    </row>
    <row r="6290" spans="1:4" ht="15" customHeight="1" x14ac:dyDescent="0.25">
      <c r="A6290" s="1" t="s">
        <v>19152</v>
      </c>
      <c r="B6290" s="1" t="s">
        <v>19153</v>
      </c>
      <c r="C6290">
        <v>17861</v>
      </c>
      <c r="D6290">
        <f t="shared" si="110"/>
        <v>17861</v>
      </c>
    </row>
    <row r="6291" spans="1:4" ht="15" customHeight="1" x14ac:dyDescent="0.25">
      <c r="A6291" s="1" t="s">
        <v>19154</v>
      </c>
      <c r="B6291" s="1" t="s">
        <v>19155</v>
      </c>
      <c r="C6291">
        <v>18303</v>
      </c>
      <c r="D6291">
        <f t="shared" si="110"/>
        <v>18303</v>
      </c>
    </row>
    <row r="6292" spans="1:4" ht="15" customHeight="1" x14ac:dyDescent="0.25">
      <c r="A6292" s="1" t="s">
        <v>19156</v>
      </c>
      <c r="B6292" s="1" t="s">
        <v>19157</v>
      </c>
      <c r="C6292">
        <v>18672</v>
      </c>
      <c r="D6292">
        <f t="shared" si="110"/>
        <v>18672</v>
      </c>
    </row>
    <row r="6293" spans="1:4" ht="15" customHeight="1" x14ac:dyDescent="0.25">
      <c r="A6293" s="1" t="s">
        <v>19158</v>
      </c>
      <c r="B6293" s="1" t="s">
        <v>19159</v>
      </c>
      <c r="C6293">
        <v>30170</v>
      </c>
      <c r="D6293">
        <f t="shared" si="110"/>
        <v>30170</v>
      </c>
    </row>
    <row r="6294" spans="1:4" ht="15" customHeight="1" x14ac:dyDescent="0.25">
      <c r="A6294" s="1" t="s">
        <v>19160</v>
      </c>
      <c r="B6294" s="1" t="s">
        <v>19161</v>
      </c>
      <c r="C6294">
        <v>18443</v>
      </c>
      <c r="D6294">
        <f t="shared" si="110"/>
        <v>18443</v>
      </c>
    </row>
    <row r="6295" spans="1:4" ht="15" customHeight="1" x14ac:dyDescent="0.25">
      <c r="A6295" s="1" t="s">
        <v>19162</v>
      </c>
      <c r="B6295" s="1" t="s">
        <v>19163</v>
      </c>
      <c r="C6295">
        <v>20420</v>
      </c>
      <c r="D6295">
        <f t="shared" si="110"/>
        <v>20420</v>
      </c>
    </row>
    <row r="6296" spans="1:4" ht="15" customHeight="1" x14ac:dyDescent="0.25">
      <c r="A6296" s="1" t="s">
        <v>19164</v>
      </c>
      <c r="B6296" s="1" t="s">
        <v>19165</v>
      </c>
      <c r="C6296">
        <v>17476</v>
      </c>
      <c r="D6296">
        <f t="shared" si="110"/>
        <v>17476</v>
      </c>
    </row>
    <row r="6297" spans="1:4" ht="15" customHeight="1" x14ac:dyDescent="0.25">
      <c r="A6297" s="1" t="s">
        <v>19166</v>
      </c>
      <c r="B6297" s="1" t="s">
        <v>19167</v>
      </c>
      <c r="C6297">
        <v>17223</v>
      </c>
      <c r="D6297">
        <f t="shared" si="110"/>
        <v>17223</v>
      </c>
    </row>
    <row r="6298" spans="1:4" ht="15" customHeight="1" x14ac:dyDescent="0.25">
      <c r="A6298" s="1" t="s">
        <v>19168</v>
      </c>
      <c r="B6298" s="1" t="s">
        <v>19169</v>
      </c>
      <c r="C6298">
        <v>17593</v>
      </c>
      <c r="D6298">
        <f t="shared" si="110"/>
        <v>17593</v>
      </c>
    </row>
    <row r="6299" spans="1:4" ht="15" customHeight="1" x14ac:dyDescent="0.25">
      <c r="A6299" s="1" t="s">
        <v>19170</v>
      </c>
      <c r="B6299" s="1" t="s">
        <v>19171</v>
      </c>
      <c r="C6299">
        <v>18565</v>
      </c>
      <c r="D6299">
        <f t="shared" si="110"/>
        <v>18565</v>
      </c>
    </row>
    <row r="6300" spans="1:4" ht="15" customHeight="1" x14ac:dyDescent="0.25">
      <c r="A6300" s="1" t="s">
        <v>19172</v>
      </c>
      <c r="B6300" s="1" t="s">
        <v>19173</v>
      </c>
      <c r="C6300">
        <v>23110</v>
      </c>
      <c r="D6300">
        <f t="shared" si="110"/>
        <v>23110</v>
      </c>
    </row>
    <row r="6301" spans="1:4" ht="15" customHeight="1" x14ac:dyDescent="0.25">
      <c r="A6301" s="1" t="s">
        <v>19174</v>
      </c>
      <c r="B6301" s="1" t="s">
        <v>19175</v>
      </c>
      <c r="C6301">
        <v>21616</v>
      </c>
      <c r="D6301">
        <f t="shared" si="110"/>
        <v>21616</v>
      </c>
    </row>
    <row r="6302" spans="1:4" ht="15" customHeight="1" x14ac:dyDescent="0.25">
      <c r="A6302" s="1" t="s">
        <v>19176</v>
      </c>
      <c r="B6302" s="1" t="s">
        <v>19177</v>
      </c>
      <c r="C6302">
        <v>21873</v>
      </c>
      <c r="D6302">
        <f t="shared" si="110"/>
        <v>21873</v>
      </c>
    </row>
    <row r="6303" spans="1:4" ht="15" customHeight="1" x14ac:dyDescent="0.25">
      <c r="A6303" s="1" t="s">
        <v>19178</v>
      </c>
      <c r="B6303" s="1" t="s">
        <v>19179</v>
      </c>
      <c r="C6303">
        <v>21616</v>
      </c>
      <c r="D6303">
        <f t="shared" si="110"/>
        <v>21616</v>
      </c>
    </row>
    <row r="6304" spans="1:4" ht="15" customHeight="1" x14ac:dyDescent="0.25">
      <c r="A6304" s="1" t="s">
        <v>19180</v>
      </c>
      <c r="B6304" s="1" t="s">
        <v>19181</v>
      </c>
      <c r="C6304">
        <v>27169</v>
      </c>
      <c r="D6304">
        <f t="shared" si="110"/>
        <v>27169</v>
      </c>
    </row>
    <row r="6305" spans="1:4" ht="15" customHeight="1" x14ac:dyDescent="0.25">
      <c r="A6305" s="1" t="s">
        <v>19182</v>
      </c>
      <c r="B6305" s="1" t="s">
        <v>19183</v>
      </c>
      <c r="C6305">
        <v>28319</v>
      </c>
      <c r="D6305">
        <f t="shared" si="110"/>
        <v>28319</v>
      </c>
    </row>
    <row r="6306" spans="1:4" ht="15" customHeight="1" x14ac:dyDescent="0.25">
      <c r="A6306" s="1" t="s">
        <v>19184</v>
      </c>
      <c r="B6306" s="1" t="s">
        <v>19185</v>
      </c>
      <c r="C6306">
        <v>28263</v>
      </c>
      <c r="D6306">
        <f t="shared" si="110"/>
        <v>28263</v>
      </c>
    </row>
    <row r="6307" spans="1:4" ht="15" customHeight="1" x14ac:dyDescent="0.25">
      <c r="A6307" s="1" t="s">
        <v>19186</v>
      </c>
      <c r="B6307" s="1" t="s">
        <v>19187</v>
      </c>
      <c r="C6307">
        <v>26071</v>
      </c>
      <c r="D6307">
        <f t="shared" si="110"/>
        <v>26071</v>
      </c>
    </row>
    <row r="6308" spans="1:4" ht="15" customHeight="1" x14ac:dyDescent="0.25">
      <c r="A6308" s="1" t="s">
        <v>19188</v>
      </c>
      <c r="B6308" s="1" t="s">
        <v>19189</v>
      </c>
      <c r="C6308">
        <v>29048</v>
      </c>
      <c r="D6308">
        <f t="shared" si="110"/>
        <v>29048</v>
      </c>
    </row>
    <row r="6309" spans="1:4" ht="15" customHeight="1" x14ac:dyDescent="0.25">
      <c r="A6309" s="1" t="s">
        <v>19190</v>
      </c>
      <c r="B6309" s="1" t="s">
        <v>19191</v>
      </c>
      <c r="C6309">
        <v>27511</v>
      </c>
      <c r="D6309">
        <f t="shared" si="110"/>
        <v>27511</v>
      </c>
    </row>
    <row r="6310" spans="1:4" ht="15" customHeight="1" x14ac:dyDescent="0.25">
      <c r="A6310" s="1" t="s">
        <v>19192</v>
      </c>
      <c r="B6310" s="1" t="s">
        <v>19193</v>
      </c>
      <c r="C6310">
        <v>28132</v>
      </c>
      <c r="D6310">
        <f t="shared" si="110"/>
        <v>28132</v>
      </c>
    </row>
    <row r="6311" spans="1:4" ht="15" customHeight="1" x14ac:dyDescent="0.25">
      <c r="A6311" s="1" t="s">
        <v>19194</v>
      </c>
      <c r="B6311" s="1" t="s">
        <v>19195</v>
      </c>
      <c r="C6311">
        <v>29763</v>
      </c>
      <c r="D6311">
        <f t="shared" si="110"/>
        <v>29763</v>
      </c>
    </row>
    <row r="6312" spans="1:4" ht="15" customHeight="1" x14ac:dyDescent="0.25">
      <c r="A6312" s="1" t="s">
        <v>19196</v>
      </c>
      <c r="B6312" s="1" t="s">
        <v>19197</v>
      </c>
      <c r="C6312">
        <v>22930</v>
      </c>
      <c r="D6312">
        <f t="shared" si="110"/>
        <v>22930</v>
      </c>
    </row>
    <row r="6313" spans="1:4" ht="15" customHeight="1" x14ac:dyDescent="0.25">
      <c r="A6313" s="1" t="s">
        <v>2742</v>
      </c>
      <c r="B6313" s="1" t="s">
        <v>19198</v>
      </c>
      <c r="C6313">
        <v>39</v>
      </c>
      <c r="D6313">
        <f t="shared" si="110"/>
        <v>39</v>
      </c>
    </row>
    <row r="6314" spans="1:4" ht="15" customHeight="1" x14ac:dyDescent="0.25">
      <c r="A6314" s="1" t="s">
        <v>2744</v>
      </c>
      <c r="B6314" s="1" t="s">
        <v>11237</v>
      </c>
      <c r="C6314">
        <v>39</v>
      </c>
      <c r="D6314">
        <f t="shared" si="110"/>
        <v>39</v>
      </c>
    </row>
    <row r="6315" spans="1:4" ht="15" customHeight="1" x14ac:dyDescent="0.25">
      <c r="A6315" s="1" t="s">
        <v>2740</v>
      </c>
      <c r="B6315" s="1" t="s">
        <v>15430</v>
      </c>
      <c r="C6315">
        <v>3451</v>
      </c>
      <c r="D6315">
        <f t="shared" si="110"/>
        <v>3451</v>
      </c>
    </row>
    <row r="6316" spans="1:4" ht="15" customHeight="1" x14ac:dyDescent="0.25">
      <c r="A6316" s="1" t="s">
        <v>2739</v>
      </c>
      <c r="B6316" s="1" t="s">
        <v>15431</v>
      </c>
      <c r="C6316">
        <v>3451</v>
      </c>
      <c r="D6316">
        <f t="shared" si="110"/>
        <v>3451</v>
      </c>
    </row>
    <row r="6317" spans="1:4" ht="15" customHeight="1" x14ac:dyDescent="0.25">
      <c r="A6317" s="1" t="s">
        <v>2738</v>
      </c>
      <c r="B6317" s="1" t="s">
        <v>15432</v>
      </c>
      <c r="C6317">
        <v>3451</v>
      </c>
      <c r="D6317">
        <f t="shared" si="110"/>
        <v>3451</v>
      </c>
    </row>
    <row r="6318" spans="1:4" ht="15" customHeight="1" x14ac:dyDescent="0.25">
      <c r="A6318" s="1" t="s">
        <v>2737</v>
      </c>
      <c r="B6318" s="1" t="s">
        <v>15433</v>
      </c>
      <c r="C6318">
        <v>3451</v>
      </c>
      <c r="D6318">
        <f t="shared" si="110"/>
        <v>3451</v>
      </c>
    </row>
    <row r="6319" spans="1:4" ht="15" customHeight="1" x14ac:dyDescent="0.25">
      <c r="A6319" s="1" t="s">
        <v>2736</v>
      </c>
      <c r="B6319" s="1" t="s">
        <v>15434</v>
      </c>
      <c r="C6319">
        <v>3451</v>
      </c>
      <c r="D6319">
        <f t="shared" si="110"/>
        <v>3451</v>
      </c>
    </row>
    <row r="6320" spans="1:4" ht="15" customHeight="1" x14ac:dyDescent="0.25">
      <c r="A6320" s="1" t="s">
        <v>2735</v>
      </c>
      <c r="B6320" s="1" t="s">
        <v>15435</v>
      </c>
      <c r="C6320">
        <v>3451</v>
      </c>
      <c r="D6320">
        <f t="shared" si="110"/>
        <v>3451</v>
      </c>
    </row>
    <row r="6321" spans="1:4" ht="15" customHeight="1" x14ac:dyDescent="0.25">
      <c r="A6321" s="1" t="s">
        <v>2734</v>
      </c>
      <c r="B6321" s="1" t="s">
        <v>15436</v>
      </c>
      <c r="C6321">
        <v>3771</v>
      </c>
      <c r="D6321">
        <f t="shared" si="110"/>
        <v>3771</v>
      </c>
    </row>
    <row r="6322" spans="1:4" ht="15" customHeight="1" x14ac:dyDescent="0.25">
      <c r="A6322" s="1" t="s">
        <v>2733</v>
      </c>
      <c r="B6322" s="1" t="s">
        <v>15437</v>
      </c>
      <c r="C6322">
        <v>3885</v>
      </c>
      <c r="D6322">
        <f t="shared" si="110"/>
        <v>3885</v>
      </c>
    </row>
    <row r="6323" spans="1:4" ht="15" customHeight="1" x14ac:dyDescent="0.25">
      <c r="A6323" s="1" t="s">
        <v>2732</v>
      </c>
      <c r="B6323" s="1" t="s">
        <v>15438</v>
      </c>
      <c r="C6323">
        <v>3885</v>
      </c>
      <c r="D6323">
        <f t="shared" si="110"/>
        <v>3885</v>
      </c>
    </row>
    <row r="6324" spans="1:4" ht="15" customHeight="1" x14ac:dyDescent="0.25">
      <c r="A6324" s="1" t="s">
        <v>2731</v>
      </c>
      <c r="B6324" s="1" t="s">
        <v>15439</v>
      </c>
      <c r="C6324">
        <v>5775</v>
      </c>
      <c r="D6324">
        <f t="shared" si="110"/>
        <v>5775</v>
      </c>
    </row>
    <row r="6325" spans="1:4" ht="15" customHeight="1" x14ac:dyDescent="0.25">
      <c r="A6325" s="1" t="s">
        <v>2730</v>
      </c>
      <c r="B6325" s="1" t="s">
        <v>15440</v>
      </c>
      <c r="C6325">
        <v>5775</v>
      </c>
      <c r="D6325">
        <f t="shared" si="110"/>
        <v>5775</v>
      </c>
    </row>
    <row r="6326" spans="1:4" ht="15" customHeight="1" x14ac:dyDescent="0.25">
      <c r="A6326" s="1" t="s">
        <v>2729</v>
      </c>
      <c r="B6326" s="1" t="s">
        <v>15441</v>
      </c>
      <c r="C6326">
        <v>7088</v>
      </c>
      <c r="D6326">
        <f t="shared" si="110"/>
        <v>7088</v>
      </c>
    </row>
    <row r="6327" spans="1:4" ht="15" customHeight="1" x14ac:dyDescent="0.25">
      <c r="A6327" s="1" t="s">
        <v>2728</v>
      </c>
      <c r="B6327" s="1" t="s">
        <v>15442</v>
      </c>
      <c r="C6327">
        <v>7350</v>
      </c>
      <c r="D6327">
        <f t="shared" si="110"/>
        <v>7350</v>
      </c>
    </row>
    <row r="6328" spans="1:4" ht="15" customHeight="1" x14ac:dyDescent="0.25">
      <c r="A6328" s="1" t="s">
        <v>2727</v>
      </c>
      <c r="B6328" s="1" t="s">
        <v>15443</v>
      </c>
      <c r="C6328">
        <v>9464</v>
      </c>
      <c r="D6328">
        <f t="shared" si="110"/>
        <v>9464</v>
      </c>
    </row>
    <row r="6329" spans="1:4" ht="15" customHeight="1" x14ac:dyDescent="0.25">
      <c r="A6329" s="1" t="s">
        <v>2726</v>
      </c>
      <c r="B6329" s="1" t="s">
        <v>15444</v>
      </c>
      <c r="C6329">
        <v>9464</v>
      </c>
      <c r="D6329">
        <f t="shared" si="110"/>
        <v>9464</v>
      </c>
    </row>
    <row r="6330" spans="1:4" ht="15" customHeight="1" x14ac:dyDescent="0.25">
      <c r="A6330" s="1" t="s">
        <v>2725</v>
      </c>
      <c r="B6330" s="1" t="s">
        <v>19199</v>
      </c>
      <c r="C6330">
        <v>3796</v>
      </c>
      <c r="D6330">
        <f t="shared" si="110"/>
        <v>3796</v>
      </c>
    </row>
    <row r="6331" spans="1:4" ht="15" customHeight="1" x14ac:dyDescent="0.25">
      <c r="A6331" s="1" t="s">
        <v>2724</v>
      </c>
      <c r="B6331" s="1" t="s">
        <v>19200</v>
      </c>
      <c r="C6331">
        <v>3796</v>
      </c>
      <c r="D6331">
        <f t="shared" si="110"/>
        <v>3796</v>
      </c>
    </row>
    <row r="6332" spans="1:4" ht="15" customHeight="1" x14ac:dyDescent="0.25">
      <c r="A6332" s="1" t="s">
        <v>2723</v>
      </c>
      <c r="B6332" s="1" t="s">
        <v>19201</v>
      </c>
      <c r="C6332">
        <v>3796</v>
      </c>
      <c r="D6332">
        <f t="shared" si="110"/>
        <v>3796</v>
      </c>
    </row>
    <row r="6333" spans="1:4" ht="15" customHeight="1" x14ac:dyDescent="0.25">
      <c r="A6333" s="1" t="s">
        <v>2722</v>
      </c>
      <c r="B6333" s="1" t="s">
        <v>19202</v>
      </c>
      <c r="C6333">
        <v>3796</v>
      </c>
      <c r="D6333">
        <f t="shared" si="110"/>
        <v>3796</v>
      </c>
    </row>
    <row r="6334" spans="1:4" ht="15" customHeight="1" x14ac:dyDescent="0.25">
      <c r="A6334" s="1" t="s">
        <v>2721</v>
      </c>
      <c r="B6334" s="1" t="s">
        <v>19203</v>
      </c>
      <c r="C6334">
        <v>3796</v>
      </c>
      <c r="D6334">
        <f t="shared" si="110"/>
        <v>3796</v>
      </c>
    </row>
    <row r="6335" spans="1:4" ht="15" customHeight="1" x14ac:dyDescent="0.25">
      <c r="A6335" s="1" t="s">
        <v>2720</v>
      </c>
      <c r="B6335" s="1" t="s">
        <v>19204</v>
      </c>
      <c r="C6335">
        <v>3796</v>
      </c>
      <c r="D6335">
        <f t="shared" si="110"/>
        <v>3796</v>
      </c>
    </row>
    <row r="6336" spans="1:4" ht="15" customHeight="1" x14ac:dyDescent="0.25">
      <c r="A6336" s="1" t="s">
        <v>2719</v>
      </c>
      <c r="B6336" s="1" t="s">
        <v>19205</v>
      </c>
      <c r="C6336">
        <v>4149</v>
      </c>
      <c r="D6336">
        <f t="shared" si="110"/>
        <v>4149</v>
      </c>
    </row>
    <row r="6337" spans="1:4" ht="15" customHeight="1" x14ac:dyDescent="0.25">
      <c r="A6337" s="1" t="s">
        <v>2718</v>
      </c>
      <c r="B6337" s="1" t="s">
        <v>19206</v>
      </c>
      <c r="C6337">
        <v>4149</v>
      </c>
      <c r="D6337">
        <f t="shared" si="110"/>
        <v>4149</v>
      </c>
    </row>
    <row r="6338" spans="1:4" ht="15" customHeight="1" x14ac:dyDescent="0.25">
      <c r="A6338" s="1" t="s">
        <v>2717</v>
      </c>
      <c r="B6338" s="1" t="s">
        <v>19207</v>
      </c>
      <c r="C6338">
        <v>4273</v>
      </c>
      <c r="D6338">
        <f t="shared" si="110"/>
        <v>4273</v>
      </c>
    </row>
    <row r="6339" spans="1:4" ht="15" customHeight="1" x14ac:dyDescent="0.25">
      <c r="A6339" s="1" t="s">
        <v>2716</v>
      </c>
      <c r="B6339" s="1" t="s">
        <v>19208</v>
      </c>
      <c r="C6339">
        <v>6352</v>
      </c>
      <c r="D6339">
        <f t="shared" si="110"/>
        <v>6352</v>
      </c>
    </row>
    <row r="6340" spans="1:4" ht="15" customHeight="1" x14ac:dyDescent="0.25">
      <c r="A6340" s="1" t="s">
        <v>2715</v>
      </c>
      <c r="B6340" s="1" t="s">
        <v>19209</v>
      </c>
      <c r="C6340">
        <v>6352</v>
      </c>
      <c r="D6340">
        <f t="shared" si="110"/>
        <v>6352</v>
      </c>
    </row>
    <row r="6341" spans="1:4" ht="15" customHeight="1" x14ac:dyDescent="0.25">
      <c r="A6341" s="1" t="s">
        <v>2714</v>
      </c>
      <c r="B6341" s="1" t="s">
        <v>19210</v>
      </c>
      <c r="C6341">
        <v>7797</v>
      </c>
      <c r="D6341">
        <f t="shared" si="110"/>
        <v>7797</v>
      </c>
    </row>
    <row r="6342" spans="1:4" ht="15" customHeight="1" x14ac:dyDescent="0.25">
      <c r="A6342" s="1" t="s">
        <v>2713</v>
      </c>
      <c r="B6342" s="1" t="s">
        <v>19211</v>
      </c>
      <c r="C6342">
        <v>8085</v>
      </c>
      <c r="D6342">
        <f t="shared" si="110"/>
        <v>8085</v>
      </c>
    </row>
    <row r="6343" spans="1:4" ht="15" customHeight="1" x14ac:dyDescent="0.25">
      <c r="A6343" s="1" t="s">
        <v>2712</v>
      </c>
      <c r="B6343" s="1" t="s">
        <v>19212</v>
      </c>
      <c r="C6343">
        <v>10410</v>
      </c>
      <c r="D6343">
        <f t="shared" ref="D6343:D6406" si="111">ROUND(C6343*(1-$B$3),0)</f>
        <v>10410</v>
      </c>
    </row>
    <row r="6344" spans="1:4" ht="15" customHeight="1" x14ac:dyDescent="0.25">
      <c r="A6344" s="1" t="s">
        <v>2711</v>
      </c>
      <c r="B6344" s="1" t="s">
        <v>19213</v>
      </c>
      <c r="C6344">
        <v>10410</v>
      </c>
      <c r="D6344">
        <f t="shared" si="111"/>
        <v>10410</v>
      </c>
    </row>
    <row r="6345" spans="1:4" ht="15" customHeight="1" x14ac:dyDescent="0.25">
      <c r="A6345" s="1" t="s">
        <v>2710</v>
      </c>
      <c r="B6345" s="1" t="s">
        <v>19214</v>
      </c>
      <c r="C6345">
        <v>16573</v>
      </c>
      <c r="D6345">
        <f t="shared" si="111"/>
        <v>16573</v>
      </c>
    </row>
    <row r="6346" spans="1:4" ht="15" customHeight="1" x14ac:dyDescent="0.25">
      <c r="A6346" s="1" t="s">
        <v>2709</v>
      </c>
      <c r="B6346" s="1" t="s">
        <v>19215</v>
      </c>
      <c r="C6346">
        <v>18134</v>
      </c>
      <c r="D6346">
        <f t="shared" si="111"/>
        <v>18134</v>
      </c>
    </row>
    <row r="6347" spans="1:4" ht="15" customHeight="1" x14ac:dyDescent="0.25">
      <c r="A6347" s="1" t="s">
        <v>19216</v>
      </c>
      <c r="B6347" s="1" t="s">
        <v>19217</v>
      </c>
      <c r="C6347">
        <v>4362</v>
      </c>
      <c r="D6347">
        <f t="shared" si="111"/>
        <v>4362</v>
      </c>
    </row>
    <row r="6348" spans="1:4" ht="15" customHeight="1" x14ac:dyDescent="0.25">
      <c r="A6348" s="1" t="s">
        <v>19218</v>
      </c>
      <c r="B6348" s="1" t="s">
        <v>19219</v>
      </c>
      <c r="C6348">
        <v>5052</v>
      </c>
      <c r="D6348">
        <f t="shared" si="111"/>
        <v>5052</v>
      </c>
    </row>
    <row r="6349" spans="1:4" ht="15" customHeight="1" x14ac:dyDescent="0.25">
      <c r="A6349" s="1" t="s">
        <v>19220</v>
      </c>
      <c r="B6349" s="1" t="s">
        <v>19221</v>
      </c>
      <c r="C6349">
        <v>6930</v>
      </c>
      <c r="D6349">
        <f t="shared" si="111"/>
        <v>6930</v>
      </c>
    </row>
    <row r="6350" spans="1:4" ht="15" customHeight="1" x14ac:dyDescent="0.25">
      <c r="A6350" s="1" t="s">
        <v>2708</v>
      </c>
      <c r="B6350" s="1" t="s">
        <v>19222</v>
      </c>
      <c r="C6350">
        <v>6930</v>
      </c>
      <c r="D6350">
        <f t="shared" si="111"/>
        <v>6930</v>
      </c>
    </row>
    <row r="6351" spans="1:4" ht="15" customHeight="1" x14ac:dyDescent="0.25">
      <c r="A6351" s="1" t="s">
        <v>2707</v>
      </c>
      <c r="B6351" s="1" t="s">
        <v>19223</v>
      </c>
      <c r="C6351">
        <v>8505</v>
      </c>
      <c r="D6351">
        <f t="shared" si="111"/>
        <v>8505</v>
      </c>
    </row>
    <row r="6352" spans="1:4" ht="15" customHeight="1" x14ac:dyDescent="0.25">
      <c r="A6352" s="1" t="s">
        <v>2706</v>
      </c>
      <c r="B6352" s="1" t="s">
        <v>19224</v>
      </c>
      <c r="C6352">
        <v>8820</v>
      </c>
      <c r="D6352">
        <f t="shared" si="111"/>
        <v>8820</v>
      </c>
    </row>
    <row r="6353" spans="1:4" ht="15" customHeight="1" x14ac:dyDescent="0.25">
      <c r="A6353" s="1" t="s">
        <v>2705</v>
      </c>
      <c r="B6353" s="1" t="s">
        <v>19225</v>
      </c>
      <c r="C6353">
        <v>11356</v>
      </c>
      <c r="D6353">
        <f t="shared" si="111"/>
        <v>11356</v>
      </c>
    </row>
    <row r="6354" spans="1:4" ht="15" customHeight="1" x14ac:dyDescent="0.25">
      <c r="A6354" s="1" t="s">
        <v>2704</v>
      </c>
      <c r="B6354" s="1" t="s">
        <v>19226</v>
      </c>
      <c r="C6354">
        <v>11356</v>
      </c>
      <c r="D6354">
        <f t="shared" si="111"/>
        <v>11356</v>
      </c>
    </row>
    <row r="6355" spans="1:4" ht="15" customHeight="1" x14ac:dyDescent="0.25">
      <c r="A6355" s="1" t="s">
        <v>2703</v>
      </c>
      <c r="B6355" s="1" t="s">
        <v>19227</v>
      </c>
      <c r="C6355">
        <v>18080</v>
      </c>
      <c r="D6355">
        <f t="shared" si="111"/>
        <v>18080</v>
      </c>
    </row>
    <row r="6356" spans="1:4" ht="15" customHeight="1" x14ac:dyDescent="0.25">
      <c r="A6356" s="1" t="s">
        <v>2702</v>
      </c>
      <c r="B6356" s="1" t="s">
        <v>19228</v>
      </c>
      <c r="C6356">
        <v>19783</v>
      </c>
      <c r="D6356">
        <f t="shared" si="111"/>
        <v>19783</v>
      </c>
    </row>
    <row r="6357" spans="1:4" ht="15" customHeight="1" x14ac:dyDescent="0.25">
      <c r="A6357" s="1" t="s">
        <v>2701</v>
      </c>
      <c r="B6357" s="1" t="s">
        <v>19229</v>
      </c>
      <c r="C6357">
        <v>23739</v>
      </c>
      <c r="D6357">
        <f t="shared" si="111"/>
        <v>23739</v>
      </c>
    </row>
    <row r="6358" spans="1:4" ht="15" customHeight="1" x14ac:dyDescent="0.25">
      <c r="A6358" s="1" t="s">
        <v>2700</v>
      </c>
      <c r="B6358" s="1" t="s">
        <v>19230</v>
      </c>
      <c r="C6358">
        <v>4239</v>
      </c>
      <c r="D6358">
        <f t="shared" si="111"/>
        <v>4239</v>
      </c>
    </row>
    <row r="6359" spans="1:4" ht="15" customHeight="1" x14ac:dyDescent="0.25">
      <c r="A6359" s="1" t="s">
        <v>2699</v>
      </c>
      <c r="B6359" s="1" t="s">
        <v>19231</v>
      </c>
      <c r="C6359">
        <v>4239</v>
      </c>
      <c r="D6359">
        <f t="shared" si="111"/>
        <v>4239</v>
      </c>
    </row>
    <row r="6360" spans="1:4" ht="15" customHeight="1" x14ac:dyDescent="0.25">
      <c r="A6360" s="1" t="s">
        <v>2698</v>
      </c>
      <c r="B6360" s="1" t="s">
        <v>19232</v>
      </c>
      <c r="C6360">
        <v>4239</v>
      </c>
      <c r="D6360">
        <f t="shared" si="111"/>
        <v>4239</v>
      </c>
    </row>
    <row r="6361" spans="1:4" ht="15" customHeight="1" x14ac:dyDescent="0.25">
      <c r="A6361" s="1" t="s">
        <v>2697</v>
      </c>
      <c r="B6361" s="1" t="s">
        <v>19233</v>
      </c>
      <c r="C6361">
        <v>4239</v>
      </c>
      <c r="D6361">
        <f t="shared" si="111"/>
        <v>4239</v>
      </c>
    </row>
    <row r="6362" spans="1:4" ht="15" customHeight="1" x14ac:dyDescent="0.25">
      <c r="A6362" s="1" t="s">
        <v>2696</v>
      </c>
      <c r="B6362" s="1" t="s">
        <v>19234</v>
      </c>
      <c r="C6362">
        <v>4239</v>
      </c>
      <c r="D6362">
        <f t="shared" si="111"/>
        <v>4239</v>
      </c>
    </row>
    <row r="6363" spans="1:4" ht="15" customHeight="1" x14ac:dyDescent="0.25">
      <c r="A6363" s="1" t="s">
        <v>2695</v>
      </c>
      <c r="B6363" s="1" t="s">
        <v>19235</v>
      </c>
      <c r="C6363">
        <v>4239</v>
      </c>
      <c r="D6363">
        <f t="shared" si="111"/>
        <v>4239</v>
      </c>
    </row>
    <row r="6364" spans="1:4" ht="15" customHeight="1" x14ac:dyDescent="0.25">
      <c r="A6364" s="1" t="s">
        <v>2694</v>
      </c>
      <c r="B6364" s="1" t="s">
        <v>19236</v>
      </c>
      <c r="C6364">
        <v>4632</v>
      </c>
      <c r="D6364">
        <f t="shared" si="111"/>
        <v>4632</v>
      </c>
    </row>
    <row r="6365" spans="1:4" ht="15" customHeight="1" x14ac:dyDescent="0.25">
      <c r="A6365" s="1" t="s">
        <v>2693</v>
      </c>
      <c r="B6365" s="1" t="s">
        <v>19237</v>
      </c>
      <c r="C6365">
        <v>4632</v>
      </c>
      <c r="D6365">
        <f t="shared" si="111"/>
        <v>4632</v>
      </c>
    </row>
    <row r="6366" spans="1:4" ht="15" customHeight="1" x14ac:dyDescent="0.25">
      <c r="A6366" s="1" t="s">
        <v>2692</v>
      </c>
      <c r="B6366" s="1" t="s">
        <v>19238</v>
      </c>
      <c r="C6366">
        <v>4770</v>
      </c>
      <c r="D6366">
        <f t="shared" si="111"/>
        <v>4770</v>
      </c>
    </row>
    <row r="6367" spans="1:4" ht="15" customHeight="1" x14ac:dyDescent="0.25">
      <c r="A6367" s="1" t="s">
        <v>2691</v>
      </c>
      <c r="B6367" s="1" t="s">
        <v>19239</v>
      </c>
      <c r="C6367">
        <v>6960</v>
      </c>
      <c r="D6367">
        <f t="shared" si="111"/>
        <v>6960</v>
      </c>
    </row>
    <row r="6368" spans="1:4" ht="15" customHeight="1" x14ac:dyDescent="0.25">
      <c r="A6368" s="1" t="s">
        <v>2690</v>
      </c>
      <c r="B6368" s="1" t="s">
        <v>19240</v>
      </c>
      <c r="C6368">
        <v>7092</v>
      </c>
      <c r="D6368">
        <f t="shared" si="111"/>
        <v>7092</v>
      </c>
    </row>
    <row r="6369" spans="1:4" ht="15" customHeight="1" x14ac:dyDescent="0.25">
      <c r="A6369" s="1" t="s">
        <v>2689</v>
      </c>
      <c r="B6369" s="1" t="s">
        <v>19241</v>
      </c>
      <c r="C6369">
        <v>8706</v>
      </c>
      <c r="D6369">
        <f t="shared" si="111"/>
        <v>8706</v>
      </c>
    </row>
    <row r="6370" spans="1:4" ht="15" customHeight="1" x14ac:dyDescent="0.25">
      <c r="A6370" s="1" t="s">
        <v>2688</v>
      </c>
      <c r="B6370" s="1" t="s">
        <v>19242</v>
      </c>
      <c r="C6370">
        <v>9028</v>
      </c>
      <c r="D6370">
        <f t="shared" si="111"/>
        <v>9028</v>
      </c>
    </row>
    <row r="6371" spans="1:4" ht="15" customHeight="1" x14ac:dyDescent="0.25">
      <c r="A6371" s="1" t="s">
        <v>2687</v>
      </c>
      <c r="B6371" s="1" t="s">
        <v>19243</v>
      </c>
      <c r="C6371">
        <v>11621</v>
      </c>
      <c r="D6371">
        <f t="shared" si="111"/>
        <v>11621</v>
      </c>
    </row>
    <row r="6372" spans="1:4" ht="15" customHeight="1" x14ac:dyDescent="0.25">
      <c r="A6372" s="1" t="s">
        <v>2686</v>
      </c>
      <c r="B6372" s="1" t="s">
        <v>19244</v>
      </c>
      <c r="C6372">
        <v>11621</v>
      </c>
      <c r="D6372">
        <f t="shared" si="111"/>
        <v>11621</v>
      </c>
    </row>
    <row r="6373" spans="1:4" ht="15" customHeight="1" x14ac:dyDescent="0.25">
      <c r="A6373" s="1" t="s">
        <v>2685</v>
      </c>
      <c r="B6373" s="1" t="s">
        <v>19245</v>
      </c>
      <c r="C6373">
        <v>4926</v>
      </c>
      <c r="D6373">
        <f t="shared" si="111"/>
        <v>4926</v>
      </c>
    </row>
    <row r="6374" spans="1:4" ht="15" customHeight="1" x14ac:dyDescent="0.25">
      <c r="A6374" s="1" t="s">
        <v>2684</v>
      </c>
      <c r="B6374" s="1" t="s">
        <v>19246</v>
      </c>
      <c r="C6374">
        <v>4926</v>
      </c>
      <c r="D6374">
        <f t="shared" si="111"/>
        <v>4926</v>
      </c>
    </row>
    <row r="6375" spans="1:4" ht="15" customHeight="1" x14ac:dyDescent="0.25">
      <c r="A6375" s="1" t="s">
        <v>2683</v>
      </c>
      <c r="B6375" s="1" t="s">
        <v>19247</v>
      </c>
      <c r="C6375">
        <v>4745</v>
      </c>
      <c r="D6375">
        <f t="shared" si="111"/>
        <v>4745</v>
      </c>
    </row>
    <row r="6376" spans="1:4" ht="15" customHeight="1" x14ac:dyDescent="0.25">
      <c r="A6376" s="1" t="s">
        <v>2682</v>
      </c>
      <c r="B6376" s="1" t="s">
        <v>19248</v>
      </c>
      <c r="C6376">
        <v>4745</v>
      </c>
      <c r="D6376">
        <f t="shared" si="111"/>
        <v>4745</v>
      </c>
    </row>
    <row r="6377" spans="1:4" ht="15" customHeight="1" x14ac:dyDescent="0.25">
      <c r="A6377" s="1" t="s">
        <v>2681</v>
      </c>
      <c r="B6377" s="1" t="s">
        <v>19249</v>
      </c>
      <c r="C6377">
        <v>4745</v>
      </c>
      <c r="D6377">
        <f t="shared" si="111"/>
        <v>4745</v>
      </c>
    </row>
    <row r="6378" spans="1:4" ht="15" customHeight="1" x14ac:dyDescent="0.25">
      <c r="A6378" s="1" t="s">
        <v>2680</v>
      </c>
      <c r="B6378" s="1" t="s">
        <v>19250</v>
      </c>
      <c r="C6378">
        <v>4836</v>
      </c>
      <c r="D6378">
        <f t="shared" si="111"/>
        <v>4836</v>
      </c>
    </row>
    <row r="6379" spans="1:4" ht="15" customHeight="1" x14ac:dyDescent="0.25">
      <c r="A6379" s="1" t="s">
        <v>2679</v>
      </c>
      <c r="B6379" s="1" t="s">
        <v>19251</v>
      </c>
      <c r="C6379">
        <v>5186</v>
      </c>
      <c r="D6379">
        <f t="shared" si="111"/>
        <v>5186</v>
      </c>
    </row>
    <row r="6380" spans="1:4" ht="15" customHeight="1" x14ac:dyDescent="0.25">
      <c r="A6380" s="1" t="s">
        <v>2678</v>
      </c>
      <c r="B6380" s="1" t="s">
        <v>19252</v>
      </c>
      <c r="C6380">
        <v>5186</v>
      </c>
      <c r="D6380">
        <f t="shared" si="111"/>
        <v>5186</v>
      </c>
    </row>
    <row r="6381" spans="1:4" ht="15" customHeight="1" x14ac:dyDescent="0.25">
      <c r="A6381" s="1" t="s">
        <v>2677</v>
      </c>
      <c r="B6381" s="1" t="s">
        <v>19253</v>
      </c>
      <c r="C6381">
        <v>5341</v>
      </c>
      <c r="D6381">
        <f t="shared" si="111"/>
        <v>5341</v>
      </c>
    </row>
    <row r="6382" spans="1:4" ht="15" customHeight="1" x14ac:dyDescent="0.25">
      <c r="A6382" s="1" t="s">
        <v>2676</v>
      </c>
      <c r="B6382" s="1" t="s">
        <v>19254</v>
      </c>
      <c r="C6382">
        <v>7940</v>
      </c>
      <c r="D6382">
        <f t="shared" si="111"/>
        <v>7940</v>
      </c>
    </row>
    <row r="6383" spans="1:4" ht="15" customHeight="1" x14ac:dyDescent="0.25">
      <c r="A6383" s="1" t="s">
        <v>2675</v>
      </c>
      <c r="B6383" s="1" t="s">
        <v>19255</v>
      </c>
      <c r="C6383">
        <v>7940</v>
      </c>
      <c r="D6383">
        <f t="shared" si="111"/>
        <v>7940</v>
      </c>
    </row>
    <row r="6384" spans="1:4" ht="15" customHeight="1" x14ac:dyDescent="0.25">
      <c r="A6384" s="1" t="s">
        <v>2674</v>
      </c>
      <c r="B6384" s="1" t="s">
        <v>19256</v>
      </c>
      <c r="C6384">
        <v>9746</v>
      </c>
      <c r="D6384">
        <f t="shared" si="111"/>
        <v>9746</v>
      </c>
    </row>
    <row r="6385" spans="1:4" ht="15" customHeight="1" x14ac:dyDescent="0.25">
      <c r="A6385" s="1" t="s">
        <v>2673</v>
      </c>
      <c r="B6385" s="1" t="s">
        <v>19257</v>
      </c>
      <c r="C6385">
        <v>10107</v>
      </c>
      <c r="D6385">
        <f t="shared" si="111"/>
        <v>10107</v>
      </c>
    </row>
    <row r="6386" spans="1:4" ht="15" customHeight="1" x14ac:dyDescent="0.25">
      <c r="A6386" s="1" t="s">
        <v>2672</v>
      </c>
      <c r="B6386" s="1" t="s">
        <v>19258</v>
      </c>
      <c r="C6386">
        <v>13012</v>
      </c>
      <c r="D6386">
        <f t="shared" si="111"/>
        <v>13012</v>
      </c>
    </row>
    <row r="6387" spans="1:4" ht="15" customHeight="1" x14ac:dyDescent="0.25">
      <c r="A6387" s="1" t="s">
        <v>2671</v>
      </c>
      <c r="B6387" s="1" t="s">
        <v>19259</v>
      </c>
      <c r="C6387">
        <v>13012</v>
      </c>
      <c r="D6387">
        <f t="shared" si="111"/>
        <v>13012</v>
      </c>
    </row>
    <row r="6388" spans="1:4" ht="15" customHeight="1" x14ac:dyDescent="0.25">
      <c r="A6388" s="1" t="s">
        <v>2670</v>
      </c>
      <c r="B6388" s="1" t="s">
        <v>19260</v>
      </c>
      <c r="C6388">
        <v>20716</v>
      </c>
      <c r="D6388">
        <f t="shared" si="111"/>
        <v>20716</v>
      </c>
    </row>
    <row r="6389" spans="1:4" ht="15" customHeight="1" x14ac:dyDescent="0.25">
      <c r="A6389" s="1" t="s">
        <v>2669</v>
      </c>
      <c r="B6389" s="1" t="s">
        <v>19261</v>
      </c>
      <c r="C6389">
        <v>22668</v>
      </c>
      <c r="D6389">
        <f t="shared" si="111"/>
        <v>22668</v>
      </c>
    </row>
    <row r="6390" spans="1:4" ht="15" customHeight="1" x14ac:dyDescent="0.25">
      <c r="A6390" s="1" t="s">
        <v>2668</v>
      </c>
      <c r="B6390" s="1" t="s">
        <v>19262</v>
      </c>
      <c r="C6390">
        <v>8662</v>
      </c>
      <c r="D6390">
        <f t="shared" si="111"/>
        <v>8662</v>
      </c>
    </row>
    <row r="6391" spans="1:4" ht="15" customHeight="1" x14ac:dyDescent="0.25">
      <c r="A6391" s="1" t="s">
        <v>2667</v>
      </c>
      <c r="B6391" s="1" t="s">
        <v>19263</v>
      </c>
      <c r="C6391">
        <v>10632</v>
      </c>
      <c r="D6391">
        <f t="shared" si="111"/>
        <v>10632</v>
      </c>
    </row>
    <row r="6392" spans="1:4" ht="15" customHeight="1" x14ac:dyDescent="0.25">
      <c r="A6392" s="1" t="s">
        <v>2666</v>
      </c>
      <c r="B6392" s="1" t="s">
        <v>19264</v>
      </c>
      <c r="C6392">
        <v>11025</v>
      </c>
      <c r="D6392">
        <f t="shared" si="111"/>
        <v>11025</v>
      </c>
    </row>
    <row r="6393" spans="1:4" ht="15" customHeight="1" x14ac:dyDescent="0.25">
      <c r="A6393" s="1" t="s">
        <v>2665</v>
      </c>
      <c r="B6393" s="1" t="s">
        <v>19265</v>
      </c>
      <c r="C6393">
        <v>14195</v>
      </c>
      <c r="D6393">
        <f t="shared" si="111"/>
        <v>14195</v>
      </c>
    </row>
    <row r="6394" spans="1:4" ht="15" customHeight="1" x14ac:dyDescent="0.25">
      <c r="A6394" s="1" t="s">
        <v>2664</v>
      </c>
      <c r="B6394" s="1" t="s">
        <v>19266</v>
      </c>
      <c r="C6394">
        <v>14195</v>
      </c>
      <c r="D6394">
        <f t="shared" si="111"/>
        <v>14195</v>
      </c>
    </row>
    <row r="6395" spans="1:4" ht="15" customHeight="1" x14ac:dyDescent="0.25">
      <c r="A6395" s="1" t="s">
        <v>2663</v>
      </c>
      <c r="B6395" s="1" t="s">
        <v>19267</v>
      </c>
      <c r="C6395">
        <v>22600</v>
      </c>
      <c r="D6395">
        <f t="shared" si="111"/>
        <v>22600</v>
      </c>
    </row>
    <row r="6396" spans="1:4" ht="15" customHeight="1" x14ac:dyDescent="0.25">
      <c r="A6396" s="1" t="s">
        <v>2662</v>
      </c>
      <c r="B6396" s="1" t="s">
        <v>19268</v>
      </c>
      <c r="C6396">
        <v>24728</v>
      </c>
      <c r="D6396">
        <f t="shared" si="111"/>
        <v>24728</v>
      </c>
    </row>
    <row r="6397" spans="1:4" ht="15" customHeight="1" x14ac:dyDescent="0.25">
      <c r="A6397" s="1" t="s">
        <v>2661</v>
      </c>
      <c r="B6397" s="1" t="s">
        <v>19269</v>
      </c>
      <c r="C6397">
        <v>29674</v>
      </c>
      <c r="D6397">
        <f t="shared" si="111"/>
        <v>29674</v>
      </c>
    </row>
    <row r="6398" spans="1:4" ht="15" customHeight="1" x14ac:dyDescent="0.25">
      <c r="A6398" s="1" t="s">
        <v>2660</v>
      </c>
      <c r="B6398" s="1" t="s">
        <v>19270</v>
      </c>
      <c r="C6398">
        <v>4563</v>
      </c>
      <c r="D6398">
        <f t="shared" si="111"/>
        <v>4563</v>
      </c>
    </row>
    <row r="6399" spans="1:4" ht="15" customHeight="1" x14ac:dyDescent="0.25">
      <c r="A6399" s="1" t="s">
        <v>2659</v>
      </c>
      <c r="B6399" s="1" t="s">
        <v>19271</v>
      </c>
      <c r="C6399">
        <v>4563</v>
      </c>
      <c r="D6399">
        <f t="shared" si="111"/>
        <v>4563</v>
      </c>
    </row>
    <row r="6400" spans="1:4" ht="15" customHeight="1" x14ac:dyDescent="0.25">
      <c r="A6400" s="1" t="s">
        <v>2658</v>
      </c>
      <c r="B6400" s="1" t="s">
        <v>19272</v>
      </c>
      <c r="C6400">
        <v>4563</v>
      </c>
      <c r="D6400">
        <f t="shared" si="111"/>
        <v>4563</v>
      </c>
    </row>
    <row r="6401" spans="1:4" ht="15" customHeight="1" x14ac:dyDescent="0.25">
      <c r="A6401" s="1" t="s">
        <v>2657</v>
      </c>
      <c r="B6401" s="1" t="s">
        <v>19273</v>
      </c>
      <c r="C6401">
        <v>4563</v>
      </c>
      <c r="D6401">
        <f t="shared" si="111"/>
        <v>4563</v>
      </c>
    </row>
    <row r="6402" spans="1:4" ht="15" customHeight="1" x14ac:dyDescent="0.25">
      <c r="A6402" s="1" t="s">
        <v>2656</v>
      </c>
      <c r="B6402" s="1" t="s">
        <v>19274</v>
      </c>
      <c r="C6402">
        <v>4563</v>
      </c>
      <c r="D6402">
        <f t="shared" si="111"/>
        <v>4563</v>
      </c>
    </row>
    <row r="6403" spans="1:4" ht="15" customHeight="1" x14ac:dyDescent="0.25">
      <c r="A6403" s="1" t="s">
        <v>2655</v>
      </c>
      <c r="B6403" s="1" t="s">
        <v>19275</v>
      </c>
      <c r="C6403">
        <v>4563</v>
      </c>
      <c r="D6403">
        <f t="shared" si="111"/>
        <v>4563</v>
      </c>
    </row>
    <row r="6404" spans="1:4" ht="15" customHeight="1" x14ac:dyDescent="0.25">
      <c r="A6404" s="1" t="s">
        <v>2654</v>
      </c>
      <c r="B6404" s="1" t="s">
        <v>19276</v>
      </c>
      <c r="C6404">
        <v>4893</v>
      </c>
      <c r="D6404">
        <f t="shared" si="111"/>
        <v>4893</v>
      </c>
    </row>
    <row r="6405" spans="1:4" ht="15" customHeight="1" x14ac:dyDescent="0.25">
      <c r="A6405" s="1" t="s">
        <v>2653</v>
      </c>
      <c r="B6405" s="1" t="s">
        <v>19277</v>
      </c>
      <c r="C6405">
        <v>4987</v>
      </c>
      <c r="D6405">
        <f t="shared" si="111"/>
        <v>4987</v>
      </c>
    </row>
    <row r="6406" spans="1:4" ht="15" customHeight="1" x14ac:dyDescent="0.25">
      <c r="A6406" s="1" t="s">
        <v>2652</v>
      </c>
      <c r="B6406" s="1" t="s">
        <v>19278</v>
      </c>
      <c r="C6406">
        <v>5137</v>
      </c>
      <c r="D6406">
        <f t="shared" si="111"/>
        <v>5137</v>
      </c>
    </row>
    <row r="6407" spans="1:4" ht="15" customHeight="1" x14ac:dyDescent="0.25">
      <c r="A6407" s="1" t="s">
        <v>2651</v>
      </c>
      <c r="B6407" s="1" t="s">
        <v>19279</v>
      </c>
      <c r="C6407">
        <v>7495</v>
      </c>
      <c r="D6407">
        <f t="shared" ref="D6407:D6470" si="112">ROUND(C6407*(1-$B$3),0)</f>
        <v>7495</v>
      </c>
    </row>
    <row r="6408" spans="1:4" ht="15" customHeight="1" x14ac:dyDescent="0.25">
      <c r="A6408" s="1" t="s">
        <v>2650</v>
      </c>
      <c r="B6408" s="1" t="s">
        <v>19280</v>
      </c>
      <c r="C6408">
        <v>7636</v>
      </c>
      <c r="D6408">
        <f t="shared" si="112"/>
        <v>7636</v>
      </c>
    </row>
    <row r="6409" spans="1:4" ht="15" customHeight="1" x14ac:dyDescent="0.25">
      <c r="A6409" s="1" t="s">
        <v>2649</v>
      </c>
      <c r="B6409" s="1" t="s">
        <v>19281</v>
      </c>
      <c r="C6409">
        <v>9373</v>
      </c>
      <c r="D6409">
        <f t="shared" si="112"/>
        <v>9373</v>
      </c>
    </row>
    <row r="6410" spans="1:4" ht="15" customHeight="1" x14ac:dyDescent="0.25">
      <c r="A6410" s="1" t="s">
        <v>2648</v>
      </c>
      <c r="B6410" s="1" t="s">
        <v>19282</v>
      </c>
      <c r="C6410">
        <v>9373</v>
      </c>
      <c r="D6410">
        <f t="shared" si="112"/>
        <v>9373</v>
      </c>
    </row>
    <row r="6411" spans="1:4" ht="15" customHeight="1" x14ac:dyDescent="0.25">
      <c r="A6411" s="1" t="s">
        <v>2647</v>
      </c>
      <c r="B6411" s="1" t="s">
        <v>19283</v>
      </c>
      <c r="C6411">
        <v>12517</v>
      </c>
      <c r="D6411">
        <f t="shared" si="112"/>
        <v>12517</v>
      </c>
    </row>
    <row r="6412" spans="1:4" ht="15" customHeight="1" x14ac:dyDescent="0.25">
      <c r="A6412" s="1" t="s">
        <v>2646</v>
      </c>
      <c r="B6412" s="1" t="s">
        <v>19284</v>
      </c>
      <c r="C6412">
        <v>12517</v>
      </c>
      <c r="D6412">
        <f t="shared" si="112"/>
        <v>12517</v>
      </c>
    </row>
    <row r="6413" spans="1:4" ht="15" customHeight="1" x14ac:dyDescent="0.25">
      <c r="A6413" s="1" t="s">
        <v>2645</v>
      </c>
      <c r="B6413" s="1" t="s">
        <v>19285</v>
      </c>
      <c r="C6413">
        <v>5621</v>
      </c>
      <c r="D6413">
        <f t="shared" si="112"/>
        <v>5621</v>
      </c>
    </row>
    <row r="6414" spans="1:4" ht="15" customHeight="1" x14ac:dyDescent="0.25">
      <c r="A6414" s="1" t="s">
        <v>2644</v>
      </c>
      <c r="B6414" s="1" t="s">
        <v>19286</v>
      </c>
      <c r="C6414">
        <v>5219</v>
      </c>
      <c r="D6414">
        <f t="shared" si="112"/>
        <v>5219</v>
      </c>
    </row>
    <row r="6415" spans="1:4" ht="15" customHeight="1" x14ac:dyDescent="0.25">
      <c r="A6415" s="1" t="s">
        <v>2643</v>
      </c>
      <c r="B6415" s="1" t="s">
        <v>19287</v>
      </c>
      <c r="C6415">
        <v>5219</v>
      </c>
      <c r="D6415">
        <f t="shared" si="112"/>
        <v>5219</v>
      </c>
    </row>
    <row r="6416" spans="1:4" ht="15" customHeight="1" x14ac:dyDescent="0.25">
      <c r="A6416" s="1" t="s">
        <v>2642</v>
      </c>
      <c r="B6416" s="1" t="s">
        <v>19288</v>
      </c>
      <c r="C6416">
        <v>5219</v>
      </c>
      <c r="D6416">
        <f t="shared" si="112"/>
        <v>5219</v>
      </c>
    </row>
    <row r="6417" spans="1:4" ht="15" customHeight="1" x14ac:dyDescent="0.25">
      <c r="A6417" s="1" t="s">
        <v>2641</v>
      </c>
      <c r="B6417" s="1" t="s">
        <v>19289</v>
      </c>
      <c r="C6417">
        <v>5596</v>
      </c>
      <c r="D6417">
        <f t="shared" si="112"/>
        <v>5596</v>
      </c>
    </row>
    <row r="6418" spans="1:4" ht="15" customHeight="1" x14ac:dyDescent="0.25">
      <c r="A6418" s="1" t="s">
        <v>2640</v>
      </c>
      <c r="B6418" s="1" t="s">
        <v>19290</v>
      </c>
      <c r="C6418">
        <v>5704</v>
      </c>
      <c r="D6418">
        <f t="shared" si="112"/>
        <v>5704</v>
      </c>
    </row>
    <row r="6419" spans="1:4" ht="15" customHeight="1" x14ac:dyDescent="0.25">
      <c r="A6419" s="1" t="s">
        <v>2639</v>
      </c>
      <c r="B6419" s="1" t="s">
        <v>19291</v>
      </c>
      <c r="C6419">
        <v>5875</v>
      </c>
      <c r="D6419">
        <f t="shared" si="112"/>
        <v>5875</v>
      </c>
    </row>
    <row r="6420" spans="1:4" ht="15" customHeight="1" x14ac:dyDescent="0.25">
      <c r="A6420" s="1" t="s">
        <v>2638</v>
      </c>
      <c r="B6420" s="1" t="s">
        <v>19292</v>
      </c>
      <c r="C6420">
        <v>8572</v>
      </c>
      <c r="D6420">
        <f t="shared" si="112"/>
        <v>8572</v>
      </c>
    </row>
    <row r="6421" spans="1:4" ht="15" customHeight="1" x14ac:dyDescent="0.25">
      <c r="A6421" s="1" t="s">
        <v>2637</v>
      </c>
      <c r="B6421" s="1" t="s">
        <v>19293</v>
      </c>
      <c r="C6421">
        <v>8734</v>
      </c>
      <c r="D6421">
        <f t="shared" si="112"/>
        <v>8734</v>
      </c>
    </row>
    <row r="6422" spans="1:4" ht="15" customHeight="1" x14ac:dyDescent="0.25">
      <c r="A6422" s="1" t="s">
        <v>2636</v>
      </c>
      <c r="B6422" s="1" t="s">
        <v>19294</v>
      </c>
      <c r="C6422">
        <v>10720</v>
      </c>
      <c r="D6422">
        <f t="shared" si="112"/>
        <v>10720</v>
      </c>
    </row>
    <row r="6423" spans="1:4" ht="15" customHeight="1" x14ac:dyDescent="0.25">
      <c r="A6423" s="1" t="s">
        <v>2635</v>
      </c>
      <c r="B6423" s="1" t="s">
        <v>19295</v>
      </c>
      <c r="C6423">
        <v>10720</v>
      </c>
      <c r="D6423">
        <f t="shared" si="112"/>
        <v>10720</v>
      </c>
    </row>
    <row r="6424" spans="1:4" ht="15" customHeight="1" x14ac:dyDescent="0.25">
      <c r="A6424" s="1" t="s">
        <v>2634</v>
      </c>
      <c r="B6424" s="1" t="s">
        <v>19296</v>
      </c>
      <c r="C6424">
        <v>14314</v>
      </c>
      <c r="D6424">
        <f t="shared" si="112"/>
        <v>14314</v>
      </c>
    </row>
    <row r="6425" spans="1:4" ht="15" customHeight="1" x14ac:dyDescent="0.25">
      <c r="A6425" s="1" t="s">
        <v>2633</v>
      </c>
      <c r="B6425" s="1" t="s">
        <v>19297</v>
      </c>
      <c r="C6425">
        <v>14314</v>
      </c>
      <c r="D6425">
        <f t="shared" si="112"/>
        <v>14314</v>
      </c>
    </row>
    <row r="6426" spans="1:4" ht="15" customHeight="1" x14ac:dyDescent="0.25">
      <c r="A6426" s="1" t="s">
        <v>2632</v>
      </c>
      <c r="B6426" s="1" t="s">
        <v>19298</v>
      </c>
      <c r="C6426">
        <v>22788</v>
      </c>
      <c r="D6426">
        <f t="shared" si="112"/>
        <v>22788</v>
      </c>
    </row>
    <row r="6427" spans="1:4" ht="15" customHeight="1" x14ac:dyDescent="0.25">
      <c r="A6427" s="1" t="s">
        <v>2631</v>
      </c>
      <c r="B6427" s="1" t="s">
        <v>19299</v>
      </c>
      <c r="C6427">
        <v>24934</v>
      </c>
      <c r="D6427">
        <f t="shared" si="112"/>
        <v>24934</v>
      </c>
    </row>
    <row r="6428" spans="1:4" ht="15" customHeight="1" x14ac:dyDescent="0.25">
      <c r="A6428" s="1" t="s">
        <v>2630</v>
      </c>
      <c r="B6428" s="1" t="s">
        <v>19300</v>
      </c>
      <c r="C6428">
        <v>9881</v>
      </c>
      <c r="D6428">
        <f t="shared" si="112"/>
        <v>9881</v>
      </c>
    </row>
    <row r="6429" spans="1:4" ht="15" customHeight="1" x14ac:dyDescent="0.25">
      <c r="A6429" s="1" t="s">
        <v>2629</v>
      </c>
      <c r="B6429" s="1" t="s">
        <v>19301</v>
      </c>
      <c r="C6429">
        <v>11695</v>
      </c>
      <c r="D6429">
        <f t="shared" si="112"/>
        <v>11695</v>
      </c>
    </row>
    <row r="6430" spans="1:4" ht="15" customHeight="1" x14ac:dyDescent="0.25">
      <c r="A6430" s="1" t="s">
        <v>2628</v>
      </c>
      <c r="B6430" s="1" t="s">
        <v>19302</v>
      </c>
      <c r="C6430">
        <v>11695</v>
      </c>
      <c r="D6430">
        <f t="shared" si="112"/>
        <v>11695</v>
      </c>
    </row>
    <row r="6431" spans="1:4" ht="15" customHeight="1" x14ac:dyDescent="0.25">
      <c r="A6431" s="1" t="s">
        <v>2627</v>
      </c>
      <c r="B6431" s="1" t="s">
        <v>19303</v>
      </c>
      <c r="C6431">
        <v>15615</v>
      </c>
      <c r="D6431">
        <f t="shared" si="112"/>
        <v>15615</v>
      </c>
    </row>
    <row r="6432" spans="1:4" ht="15" customHeight="1" x14ac:dyDescent="0.25">
      <c r="A6432" s="1" t="s">
        <v>2626</v>
      </c>
      <c r="B6432" s="1" t="s">
        <v>19304</v>
      </c>
      <c r="C6432">
        <v>15615</v>
      </c>
      <c r="D6432">
        <f t="shared" si="112"/>
        <v>15615</v>
      </c>
    </row>
    <row r="6433" spans="1:4" ht="15" customHeight="1" x14ac:dyDescent="0.25">
      <c r="A6433" s="1" t="s">
        <v>2625</v>
      </c>
      <c r="B6433" s="1" t="s">
        <v>19305</v>
      </c>
      <c r="C6433">
        <v>24859</v>
      </c>
      <c r="D6433">
        <f t="shared" si="112"/>
        <v>24859</v>
      </c>
    </row>
    <row r="6434" spans="1:4" ht="15" customHeight="1" x14ac:dyDescent="0.25">
      <c r="A6434" s="1" t="s">
        <v>2624</v>
      </c>
      <c r="B6434" s="1" t="s">
        <v>19306</v>
      </c>
      <c r="C6434">
        <v>27201</v>
      </c>
      <c r="D6434">
        <f t="shared" si="112"/>
        <v>27201</v>
      </c>
    </row>
    <row r="6435" spans="1:4" ht="15" customHeight="1" x14ac:dyDescent="0.25">
      <c r="A6435" s="1" t="s">
        <v>2623</v>
      </c>
      <c r="B6435" s="1" t="s">
        <v>19307</v>
      </c>
      <c r="C6435">
        <v>32641</v>
      </c>
      <c r="D6435">
        <f t="shared" si="112"/>
        <v>32641</v>
      </c>
    </row>
    <row r="6436" spans="1:4" ht="15" customHeight="1" x14ac:dyDescent="0.25">
      <c r="A6436" s="1" t="s">
        <v>2607</v>
      </c>
      <c r="B6436" s="1" t="s">
        <v>11236</v>
      </c>
      <c r="C6436">
        <v>4623</v>
      </c>
      <c r="D6436">
        <f t="shared" si="112"/>
        <v>4623</v>
      </c>
    </row>
    <row r="6437" spans="1:4" ht="15" customHeight="1" x14ac:dyDescent="0.25">
      <c r="A6437" s="1" t="s">
        <v>2606</v>
      </c>
      <c r="B6437" s="1" t="s">
        <v>11235</v>
      </c>
      <c r="C6437">
        <v>4293</v>
      </c>
      <c r="D6437">
        <f t="shared" si="112"/>
        <v>4293</v>
      </c>
    </row>
    <row r="6438" spans="1:4" ht="15" customHeight="1" x14ac:dyDescent="0.25">
      <c r="A6438" s="1" t="s">
        <v>2605</v>
      </c>
      <c r="B6438" s="1" t="s">
        <v>11234</v>
      </c>
      <c r="C6438">
        <v>4293</v>
      </c>
      <c r="D6438">
        <f t="shared" si="112"/>
        <v>4293</v>
      </c>
    </row>
    <row r="6439" spans="1:4" ht="15" customHeight="1" x14ac:dyDescent="0.25">
      <c r="A6439" s="1" t="s">
        <v>2604</v>
      </c>
      <c r="B6439" s="1" t="s">
        <v>11233</v>
      </c>
      <c r="C6439">
        <v>4293</v>
      </c>
      <c r="D6439">
        <f t="shared" si="112"/>
        <v>4293</v>
      </c>
    </row>
    <row r="6440" spans="1:4" ht="15" customHeight="1" x14ac:dyDescent="0.25">
      <c r="A6440" s="1" t="s">
        <v>2603</v>
      </c>
      <c r="B6440" s="1" t="s">
        <v>11232</v>
      </c>
      <c r="C6440">
        <v>4293</v>
      </c>
      <c r="D6440">
        <f t="shared" si="112"/>
        <v>4293</v>
      </c>
    </row>
    <row r="6441" spans="1:4" ht="15" customHeight="1" x14ac:dyDescent="0.25">
      <c r="A6441" s="1" t="s">
        <v>2602</v>
      </c>
      <c r="B6441" s="1" t="s">
        <v>11231</v>
      </c>
      <c r="C6441">
        <v>4293</v>
      </c>
      <c r="D6441">
        <f t="shared" si="112"/>
        <v>4293</v>
      </c>
    </row>
    <row r="6442" spans="1:4" ht="15" customHeight="1" x14ac:dyDescent="0.25">
      <c r="A6442" s="1" t="s">
        <v>2601</v>
      </c>
      <c r="B6442" s="1" t="s">
        <v>11230</v>
      </c>
      <c r="C6442">
        <v>4508</v>
      </c>
      <c r="D6442">
        <f t="shared" si="112"/>
        <v>4508</v>
      </c>
    </row>
    <row r="6443" spans="1:4" ht="15" customHeight="1" x14ac:dyDescent="0.25">
      <c r="A6443" s="1" t="s">
        <v>2600</v>
      </c>
      <c r="B6443" s="1" t="s">
        <v>11229</v>
      </c>
      <c r="C6443">
        <v>4595</v>
      </c>
      <c r="D6443">
        <f t="shared" si="112"/>
        <v>4595</v>
      </c>
    </row>
    <row r="6444" spans="1:4" ht="15" customHeight="1" x14ac:dyDescent="0.25">
      <c r="A6444" s="1" t="s">
        <v>2599</v>
      </c>
      <c r="B6444" s="1" t="s">
        <v>11228</v>
      </c>
      <c r="C6444">
        <v>4733</v>
      </c>
      <c r="D6444">
        <f t="shared" si="112"/>
        <v>4733</v>
      </c>
    </row>
    <row r="6445" spans="1:4" ht="15" customHeight="1" x14ac:dyDescent="0.25">
      <c r="A6445" s="1" t="s">
        <v>2598</v>
      </c>
      <c r="B6445" s="1" t="s">
        <v>11227</v>
      </c>
      <c r="C6445">
        <v>6829</v>
      </c>
      <c r="D6445">
        <f t="shared" si="112"/>
        <v>6829</v>
      </c>
    </row>
    <row r="6446" spans="1:4" ht="15" customHeight="1" x14ac:dyDescent="0.25">
      <c r="A6446" s="1" t="s">
        <v>2622</v>
      </c>
      <c r="B6446" s="1" t="s">
        <v>11226</v>
      </c>
      <c r="C6446">
        <v>4203</v>
      </c>
      <c r="D6446">
        <f t="shared" si="112"/>
        <v>4203</v>
      </c>
    </row>
    <row r="6447" spans="1:4" ht="15" customHeight="1" x14ac:dyDescent="0.25">
      <c r="A6447" s="1" t="s">
        <v>2621</v>
      </c>
      <c r="B6447" s="1" t="s">
        <v>11225</v>
      </c>
      <c r="C6447">
        <v>3903</v>
      </c>
      <c r="D6447">
        <f t="shared" si="112"/>
        <v>3903</v>
      </c>
    </row>
    <row r="6448" spans="1:4" ht="15" customHeight="1" x14ac:dyDescent="0.25">
      <c r="A6448" s="1" t="s">
        <v>2620</v>
      </c>
      <c r="B6448" s="1" t="s">
        <v>11224</v>
      </c>
      <c r="C6448">
        <v>3903</v>
      </c>
      <c r="D6448">
        <f t="shared" si="112"/>
        <v>3903</v>
      </c>
    </row>
    <row r="6449" spans="1:4" ht="15" customHeight="1" x14ac:dyDescent="0.25">
      <c r="A6449" s="1" t="s">
        <v>2619</v>
      </c>
      <c r="B6449" s="1" t="s">
        <v>11223</v>
      </c>
      <c r="C6449">
        <v>3903</v>
      </c>
      <c r="D6449">
        <f t="shared" si="112"/>
        <v>3903</v>
      </c>
    </row>
    <row r="6450" spans="1:4" ht="15" customHeight="1" x14ac:dyDescent="0.25">
      <c r="A6450" s="1" t="s">
        <v>2618</v>
      </c>
      <c r="B6450" s="1" t="s">
        <v>11222</v>
      </c>
      <c r="C6450">
        <v>3903</v>
      </c>
      <c r="D6450">
        <f t="shared" si="112"/>
        <v>3903</v>
      </c>
    </row>
    <row r="6451" spans="1:4" ht="15" customHeight="1" x14ac:dyDescent="0.25">
      <c r="A6451" s="1" t="s">
        <v>2617</v>
      </c>
      <c r="B6451" s="1" t="s">
        <v>11221</v>
      </c>
      <c r="C6451">
        <v>3903</v>
      </c>
      <c r="D6451">
        <f t="shared" si="112"/>
        <v>3903</v>
      </c>
    </row>
    <row r="6452" spans="1:4" ht="15" customHeight="1" x14ac:dyDescent="0.25">
      <c r="A6452" s="1" t="s">
        <v>2616</v>
      </c>
      <c r="B6452" s="1" t="s">
        <v>11220</v>
      </c>
      <c r="C6452">
        <v>4099</v>
      </c>
      <c r="D6452">
        <f t="shared" si="112"/>
        <v>4099</v>
      </c>
    </row>
    <row r="6453" spans="1:4" ht="15" customHeight="1" x14ac:dyDescent="0.25">
      <c r="A6453" s="1" t="s">
        <v>2615</v>
      </c>
      <c r="B6453" s="1" t="s">
        <v>11219</v>
      </c>
      <c r="C6453">
        <v>4177</v>
      </c>
      <c r="D6453">
        <f t="shared" si="112"/>
        <v>4177</v>
      </c>
    </row>
    <row r="6454" spans="1:4" ht="15" customHeight="1" x14ac:dyDescent="0.25">
      <c r="A6454" s="1" t="s">
        <v>2614</v>
      </c>
      <c r="B6454" s="1" t="s">
        <v>11218</v>
      </c>
      <c r="C6454">
        <v>4303</v>
      </c>
      <c r="D6454">
        <f t="shared" si="112"/>
        <v>4303</v>
      </c>
    </row>
    <row r="6455" spans="1:4" ht="15" customHeight="1" x14ac:dyDescent="0.25">
      <c r="A6455" s="1" t="s">
        <v>2613</v>
      </c>
      <c r="B6455" s="1" t="s">
        <v>11217</v>
      </c>
      <c r="C6455">
        <v>6208</v>
      </c>
      <c r="D6455">
        <f t="shared" si="112"/>
        <v>6208</v>
      </c>
    </row>
    <row r="6456" spans="1:4" ht="15" customHeight="1" x14ac:dyDescent="0.25">
      <c r="A6456" s="1" t="s">
        <v>2612</v>
      </c>
      <c r="B6456" s="1" t="s">
        <v>11216</v>
      </c>
      <c r="C6456">
        <v>6325</v>
      </c>
      <c r="D6456">
        <f t="shared" si="112"/>
        <v>6325</v>
      </c>
    </row>
    <row r="6457" spans="1:4" ht="15" customHeight="1" x14ac:dyDescent="0.25">
      <c r="A6457" s="1" t="s">
        <v>2611</v>
      </c>
      <c r="B6457" s="1" t="s">
        <v>11215</v>
      </c>
      <c r="C6457">
        <v>8162</v>
      </c>
      <c r="D6457">
        <f t="shared" si="112"/>
        <v>8162</v>
      </c>
    </row>
    <row r="6458" spans="1:4" ht="15" customHeight="1" x14ac:dyDescent="0.25">
      <c r="A6458" s="1" t="s">
        <v>2610</v>
      </c>
      <c r="B6458" s="1" t="s">
        <v>11214</v>
      </c>
      <c r="C6458">
        <v>8162</v>
      </c>
      <c r="D6458">
        <f t="shared" si="112"/>
        <v>8162</v>
      </c>
    </row>
    <row r="6459" spans="1:4" ht="15" customHeight="1" x14ac:dyDescent="0.25">
      <c r="A6459" s="1" t="s">
        <v>2609</v>
      </c>
      <c r="B6459" s="1" t="s">
        <v>11213</v>
      </c>
      <c r="C6459">
        <v>10589</v>
      </c>
      <c r="D6459">
        <f t="shared" si="112"/>
        <v>10589</v>
      </c>
    </row>
    <row r="6460" spans="1:4" ht="15" customHeight="1" x14ac:dyDescent="0.25">
      <c r="A6460" s="1" t="s">
        <v>2608</v>
      </c>
      <c r="B6460" s="1" t="s">
        <v>11212</v>
      </c>
      <c r="C6460">
        <v>10589</v>
      </c>
      <c r="D6460">
        <f t="shared" si="112"/>
        <v>10589</v>
      </c>
    </row>
    <row r="6461" spans="1:4" ht="15" customHeight="1" x14ac:dyDescent="0.25">
      <c r="A6461" s="1" t="s">
        <v>2597</v>
      </c>
      <c r="B6461" s="1" t="s">
        <v>11211</v>
      </c>
      <c r="C6461">
        <v>7266</v>
      </c>
      <c r="D6461">
        <f t="shared" si="112"/>
        <v>7266</v>
      </c>
    </row>
    <row r="6462" spans="1:4" ht="15" customHeight="1" x14ac:dyDescent="0.25">
      <c r="A6462" s="1" t="s">
        <v>2596</v>
      </c>
      <c r="B6462" s="1" t="s">
        <v>11210</v>
      </c>
      <c r="C6462">
        <v>6997</v>
      </c>
      <c r="D6462">
        <f t="shared" si="112"/>
        <v>6997</v>
      </c>
    </row>
    <row r="6463" spans="1:4" ht="15" customHeight="1" x14ac:dyDescent="0.25">
      <c r="A6463" s="1" t="s">
        <v>2595</v>
      </c>
      <c r="B6463" s="1" t="s">
        <v>11209</v>
      </c>
      <c r="C6463">
        <v>6997</v>
      </c>
      <c r="D6463">
        <f t="shared" si="112"/>
        <v>6997</v>
      </c>
    </row>
    <row r="6464" spans="1:4" ht="15" customHeight="1" x14ac:dyDescent="0.25">
      <c r="A6464" s="1" t="s">
        <v>2594</v>
      </c>
      <c r="B6464" s="1" t="s">
        <v>11208</v>
      </c>
      <c r="C6464">
        <v>6997</v>
      </c>
      <c r="D6464">
        <f t="shared" si="112"/>
        <v>6997</v>
      </c>
    </row>
    <row r="6465" spans="1:4" ht="15" customHeight="1" x14ac:dyDescent="0.25">
      <c r="A6465" s="1" t="s">
        <v>2593</v>
      </c>
      <c r="B6465" s="1" t="s">
        <v>11207</v>
      </c>
      <c r="C6465">
        <v>6997</v>
      </c>
      <c r="D6465">
        <f t="shared" si="112"/>
        <v>6997</v>
      </c>
    </row>
    <row r="6466" spans="1:4" ht="15" customHeight="1" x14ac:dyDescent="0.25">
      <c r="A6466" s="1" t="s">
        <v>2592</v>
      </c>
      <c r="B6466" s="1" t="s">
        <v>11206</v>
      </c>
      <c r="C6466">
        <v>6997</v>
      </c>
      <c r="D6466">
        <f t="shared" si="112"/>
        <v>6997</v>
      </c>
    </row>
    <row r="6467" spans="1:4" ht="15" customHeight="1" x14ac:dyDescent="0.25">
      <c r="A6467" s="1" t="s">
        <v>2591</v>
      </c>
      <c r="B6467" s="1" t="s">
        <v>11205</v>
      </c>
      <c r="C6467">
        <v>7348</v>
      </c>
      <c r="D6467">
        <f t="shared" si="112"/>
        <v>7348</v>
      </c>
    </row>
    <row r="6468" spans="1:4" ht="15" customHeight="1" x14ac:dyDescent="0.25">
      <c r="A6468" s="1" t="s">
        <v>2590</v>
      </c>
      <c r="B6468" s="1" t="s">
        <v>11204</v>
      </c>
      <c r="C6468">
        <v>7490</v>
      </c>
      <c r="D6468">
        <f t="shared" si="112"/>
        <v>7490</v>
      </c>
    </row>
    <row r="6469" spans="1:4" ht="15" customHeight="1" x14ac:dyDescent="0.25">
      <c r="A6469" s="1" t="s">
        <v>2589</v>
      </c>
      <c r="B6469" s="1" t="s">
        <v>11203</v>
      </c>
      <c r="C6469">
        <v>7714</v>
      </c>
      <c r="D6469">
        <f t="shared" si="112"/>
        <v>7714</v>
      </c>
    </row>
    <row r="6470" spans="1:4" ht="15" customHeight="1" x14ac:dyDescent="0.25">
      <c r="A6470" s="1" t="s">
        <v>2588</v>
      </c>
      <c r="B6470" s="1" t="s">
        <v>11202</v>
      </c>
      <c r="C6470">
        <v>11131</v>
      </c>
      <c r="D6470">
        <f t="shared" si="112"/>
        <v>11131</v>
      </c>
    </row>
    <row r="6471" spans="1:4" ht="15" customHeight="1" x14ac:dyDescent="0.25">
      <c r="A6471" s="1" t="s">
        <v>2587</v>
      </c>
      <c r="B6471" s="1" t="s">
        <v>11201</v>
      </c>
      <c r="C6471">
        <v>11341</v>
      </c>
      <c r="D6471">
        <f t="shared" ref="D6471:D6534" si="113">ROUND(C6471*(1-$B$3),0)</f>
        <v>11341</v>
      </c>
    </row>
    <row r="6472" spans="1:4" ht="15" customHeight="1" x14ac:dyDescent="0.25">
      <c r="A6472" s="1" t="s">
        <v>2586</v>
      </c>
      <c r="B6472" s="1" t="s">
        <v>11200</v>
      </c>
      <c r="C6472">
        <v>14284</v>
      </c>
      <c r="D6472">
        <f t="shared" si="113"/>
        <v>14284</v>
      </c>
    </row>
    <row r="6473" spans="1:4" ht="15" customHeight="1" x14ac:dyDescent="0.25">
      <c r="A6473" s="1" t="s">
        <v>2585</v>
      </c>
      <c r="B6473" s="1" t="s">
        <v>11199</v>
      </c>
      <c r="C6473">
        <v>14284</v>
      </c>
      <c r="D6473">
        <f t="shared" si="113"/>
        <v>14284</v>
      </c>
    </row>
    <row r="6474" spans="1:4" ht="15" customHeight="1" x14ac:dyDescent="0.25">
      <c r="A6474" s="1" t="s">
        <v>2584</v>
      </c>
      <c r="B6474" s="1" t="s">
        <v>11198</v>
      </c>
      <c r="C6474">
        <v>18529</v>
      </c>
      <c r="D6474">
        <f t="shared" si="113"/>
        <v>18529</v>
      </c>
    </row>
    <row r="6475" spans="1:4" ht="15" customHeight="1" x14ac:dyDescent="0.25">
      <c r="A6475" s="1" t="s">
        <v>2583</v>
      </c>
      <c r="B6475" s="1" t="s">
        <v>11197</v>
      </c>
      <c r="C6475">
        <v>18529</v>
      </c>
      <c r="D6475">
        <f t="shared" si="113"/>
        <v>18529</v>
      </c>
    </row>
    <row r="6476" spans="1:4" ht="15" customHeight="1" x14ac:dyDescent="0.25">
      <c r="A6476" s="1" t="s">
        <v>2582</v>
      </c>
      <c r="B6476" s="1" t="s">
        <v>11196</v>
      </c>
      <c r="C6476">
        <v>23126</v>
      </c>
      <c r="D6476">
        <f t="shared" si="113"/>
        <v>23126</v>
      </c>
    </row>
    <row r="6477" spans="1:4" ht="15" customHeight="1" x14ac:dyDescent="0.25">
      <c r="A6477" s="1" t="s">
        <v>2581</v>
      </c>
      <c r="B6477" s="1" t="s">
        <v>11195</v>
      </c>
      <c r="C6477">
        <v>20382</v>
      </c>
      <c r="D6477">
        <f t="shared" si="113"/>
        <v>20382</v>
      </c>
    </row>
    <row r="6478" spans="1:4" ht="15" customHeight="1" x14ac:dyDescent="0.25">
      <c r="A6478" s="1" t="s">
        <v>2580</v>
      </c>
      <c r="B6478" s="1" t="s">
        <v>11194</v>
      </c>
      <c r="C6478">
        <v>25439</v>
      </c>
      <c r="D6478">
        <f t="shared" si="113"/>
        <v>25439</v>
      </c>
    </row>
    <row r="6479" spans="1:4" ht="15" customHeight="1" x14ac:dyDescent="0.25">
      <c r="A6479" s="1" t="s">
        <v>2579</v>
      </c>
      <c r="B6479" s="1" t="s">
        <v>11193</v>
      </c>
      <c r="C6479">
        <v>30255</v>
      </c>
      <c r="D6479">
        <f t="shared" si="113"/>
        <v>30255</v>
      </c>
    </row>
    <row r="6480" spans="1:4" ht="15" customHeight="1" x14ac:dyDescent="0.25">
      <c r="A6480" s="1" t="s">
        <v>2563</v>
      </c>
      <c r="B6480" s="1" t="s">
        <v>11192</v>
      </c>
      <c r="C6480">
        <v>5779</v>
      </c>
      <c r="D6480">
        <f t="shared" si="113"/>
        <v>5779</v>
      </c>
    </row>
    <row r="6481" spans="1:4" ht="15" customHeight="1" x14ac:dyDescent="0.25">
      <c r="A6481" s="1" t="s">
        <v>2562</v>
      </c>
      <c r="B6481" s="1" t="s">
        <v>11191</v>
      </c>
      <c r="C6481">
        <v>5366</v>
      </c>
      <c r="D6481">
        <f t="shared" si="113"/>
        <v>5366</v>
      </c>
    </row>
    <row r="6482" spans="1:4" ht="15" customHeight="1" x14ac:dyDescent="0.25">
      <c r="A6482" s="1" t="s">
        <v>2561</v>
      </c>
      <c r="B6482" s="1" t="s">
        <v>11190</v>
      </c>
      <c r="C6482">
        <v>5366</v>
      </c>
      <c r="D6482">
        <f t="shared" si="113"/>
        <v>5366</v>
      </c>
    </row>
    <row r="6483" spans="1:4" ht="15" customHeight="1" x14ac:dyDescent="0.25">
      <c r="A6483" s="1" t="s">
        <v>2560</v>
      </c>
      <c r="B6483" s="1" t="s">
        <v>11189</v>
      </c>
      <c r="C6483">
        <v>5366</v>
      </c>
      <c r="D6483">
        <f t="shared" si="113"/>
        <v>5366</v>
      </c>
    </row>
    <row r="6484" spans="1:4" ht="15" customHeight="1" x14ac:dyDescent="0.25">
      <c r="A6484" s="1" t="s">
        <v>2559</v>
      </c>
      <c r="B6484" s="1" t="s">
        <v>11188</v>
      </c>
      <c r="C6484">
        <v>5366</v>
      </c>
      <c r="D6484">
        <f t="shared" si="113"/>
        <v>5366</v>
      </c>
    </row>
    <row r="6485" spans="1:4" ht="15" customHeight="1" x14ac:dyDescent="0.25">
      <c r="A6485" s="1" t="s">
        <v>2558</v>
      </c>
      <c r="B6485" s="1" t="s">
        <v>11187</v>
      </c>
      <c r="C6485">
        <v>5366</v>
      </c>
      <c r="D6485">
        <f t="shared" si="113"/>
        <v>5366</v>
      </c>
    </row>
    <row r="6486" spans="1:4" ht="15" customHeight="1" x14ac:dyDescent="0.25">
      <c r="A6486" s="1" t="s">
        <v>2557</v>
      </c>
      <c r="B6486" s="1" t="s">
        <v>11186</v>
      </c>
      <c r="C6486">
        <v>5635</v>
      </c>
      <c r="D6486">
        <f t="shared" si="113"/>
        <v>5635</v>
      </c>
    </row>
    <row r="6487" spans="1:4" ht="15" customHeight="1" x14ac:dyDescent="0.25">
      <c r="A6487" s="1" t="s">
        <v>2556</v>
      </c>
      <c r="B6487" s="1" t="s">
        <v>11185</v>
      </c>
      <c r="C6487">
        <v>5744</v>
      </c>
      <c r="D6487">
        <f t="shared" si="113"/>
        <v>5744</v>
      </c>
    </row>
    <row r="6488" spans="1:4" ht="15" customHeight="1" x14ac:dyDescent="0.25">
      <c r="A6488" s="1" t="s">
        <v>2555</v>
      </c>
      <c r="B6488" s="1" t="s">
        <v>11184</v>
      </c>
      <c r="C6488">
        <v>5916</v>
      </c>
      <c r="D6488">
        <f t="shared" si="113"/>
        <v>5916</v>
      </c>
    </row>
    <row r="6489" spans="1:4" ht="15" customHeight="1" x14ac:dyDescent="0.25">
      <c r="A6489" s="1" t="s">
        <v>2554</v>
      </c>
      <c r="B6489" s="1" t="s">
        <v>11183</v>
      </c>
      <c r="C6489">
        <v>8536</v>
      </c>
      <c r="D6489">
        <f t="shared" si="113"/>
        <v>8536</v>
      </c>
    </row>
    <row r="6490" spans="1:4" ht="15" customHeight="1" x14ac:dyDescent="0.25">
      <c r="A6490" s="1" t="s">
        <v>2578</v>
      </c>
      <c r="B6490" s="1" t="s">
        <v>11182</v>
      </c>
      <c r="C6490">
        <v>5163</v>
      </c>
      <c r="D6490">
        <f t="shared" si="113"/>
        <v>5163</v>
      </c>
    </row>
    <row r="6491" spans="1:4" ht="15" customHeight="1" x14ac:dyDescent="0.25">
      <c r="A6491" s="1" t="s">
        <v>2577</v>
      </c>
      <c r="B6491" s="1" t="s">
        <v>11181</v>
      </c>
      <c r="C6491">
        <v>4795</v>
      </c>
      <c r="D6491">
        <f t="shared" si="113"/>
        <v>4795</v>
      </c>
    </row>
    <row r="6492" spans="1:4" ht="15" customHeight="1" x14ac:dyDescent="0.25">
      <c r="A6492" s="1" t="s">
        <v>2576</v>
      </c>
      <c r="B6492" s="1" t="s">
        <v>11180</v>
      </c>
      <c r="C6492">
        <v>4795</v>
      </c>
      <c r="D6492">
        <f t="shared" si="113"/>
        <v>4795</v>
      </c>
    </row>
    <row r="6493" spans="1:4" ht="15" customHeight="1" x14ac:dyDescent="0.25">
      <c r="A6493" s="1" t="s">
        <v>2575</v>
      </c>
      <c r="B6493" s="1" t="s">
        <v>11179</v>
      </c>
      <c r="C6493">
        <v>4795</v>
      </c>
      <c r="D6493">
        <f t="shared" si="113"/>
        <v>4795</v>
      </c>
    </row>
    <row r="6494" spans="1:4" ht="15" customHeight="1" x14ac:dyDescent="0.25">
      <c r="A6494" s="1" t="s">
        <v>2574</v>
      </c>
      <c r="B6494" s="1" t="s">
        <v>11178</v>
      </c>
      <c r="C6494">
        <v>4795</v>
      </c>
      <c r="D6494">
        <f t="shared" si="113"/>
        <v>4795</v>
      </c>
    </row>
    <row r="6495" spans="1:4" ht="15" customHeight="1" x14ac:dyDescent="0.25">
      <c r="A6495" s="1" t="s">
        <v>2573</v>
      </c>
      <c r="B6495" s="1" t="s">
        <v>11177</v>
      </c>
      <c r="C6495">
        <v>4795</v>
      </c>
      <c r="D6495">
        <f t="shared" si="113"/>
        <v>4795</v>
      </c>
    </row>
    <row r="6496" spans="1:4" ht="15" customHeight="1" x14ac:dyDescent="0.25">
      <c r="A6496" s="1" t="s">
        <v>2572</v>
      </c>
      <c r="B6496" s="1" t="s">
        <v>11176</v>
      </c>
      <c r="C6496">
        <v>5035</v>
      </c>
      <c r="D6496">
        <f t="shared" si="113"/>
        <v>5035</v>
      </c>
    </row>
    <row r="6497" spans="1:4" ht="15" customHeight="1" x14ac:dyDescent="0.25">
      <c r="A6497" s="1" t="s">
        <v>2571</v>
      </c>
      <c r="B6497" s="1" t="s">
        <v>11175</v>
      </c>
      <c r="C6497">
        <v>5132</v>
      </c>
      <c r="D6497">
        <f t="shared" si="113"/>
        <v>5132</v>
      </c>
    </row>
    <row r="6498" spans="1:4" ht="15" customHeight="1" x14ac:dyDescent="0.25">
      <c r="A6498" s="1" t="s">
        <v>2570</v>
      </c>
      <c r="B6498" s="1" t="s">
        <v>11174</v>
      </c>
      <c r="C6498">
        <v>5286</v>
      </c>
      <c r="D6498">
        <f t="shared" si="113"/>
        <v>5286</v>
      </c>
    </row>
    <row r="6499" spans="1:4" ht="15" customHeight="1" x14ac:dyDescent="0.25">
      <c r="A6499" s="1" t="s">
        <v>2569</v>
      </c>
      <c r="B6499" s="1" t="s">
        <v>11173</v>
      </c>
      <c r="C6499">
        <v>7626</v>
      </c>
      <c r="D6499">
        <f t="shared" si="113"/>
        <v>7626</v>
      </c>
    </row>
    <row r="6500" spans="1:4" ht="15" customHeight="1" x14ac:dyDescent="0.25">
      <c r="A6500" s="1" t="s">
        <v>2568</v>
      </c>
      <c r="B6500" s="1" t="s">
        <v>11172</v>
      </c>
      <c r="C6500">
        <v>7770</v>
      </c>
      <c r="D6500">
        <f t="shared" si="113"/>
        <v>7770</v>
      </c>
    </row>
    <row r="6501" spans="1:4" ht="15" customHeight="1" x14ac:dyDescent="0.25">
      <c r="A6501" s="1" t="s">
        <v>2567</v>
      </c>
      <c r="B6501" s="1" t="s">
        <v>11171</v>
      </c>
      <c r="C6501">
        <v>10024</v>
      </c>
      <c r="D6501">
        <f t="shared" si="113"/>
        <v>10024</v>
      </c>
    </row>
    <row r="6502" spans="1:4" ht="15" customHeight="1" x14ac:dyDescent="0.25">
      <c r="A6502" s="1" t="s">
        <v>2566</v>
      </c>
      <c r="B6502" s="1" t="s">
        <v>11170</v>
      </c>
      <c r="C6502">
        <v>10024</v>
      </c>
      <c r="D6502">
        <f t="shared" si="113"/>
        <v>10024</v>
      </c>
    </row>
    <row r="6503" spans="1:4" ht="15" customHeight="1" x14ac:dyDescent="0.25">
      <c r="A6503" s="1" t="s">
        <v>2565</v>
      </c>
      <c r="B6503" s="1" t="s">
        <v>11169</v>
      </c>
      <c r="C6503">
        <v>13004</v>
      </c>
      <c r="D6503">
        <f t="shared" si="113"/>
        <v>13004</v>
      </c>
    </row>
    <row r="6504" spans="1:4" ht="15" customHeight="1" x14ac:dyDescent="0.25">
      <c r="A6504" s="1" t="s">
        <v>2564</v>
      </c>
      <c r="B6504" s="1" t="s">
        <v>11168</v>
      </c>
      <c r="C6504">
        <v>13004</v>
      </c>
      <c r="D6504">
        <f t="shared" si="113"/>
        <v>13004</v>
      </c>
    </row>
    <row r="6505" spans="1:4" ht="15" customHeight="1" x14ac:dyDescent="0.25">
      <c r="A6505" s="1" t="s">
        <v>2553</v>
      </c>
      <c r="B6505" s="1" t="s">
        <v>11167</v>
      </c>
      <c r="C6505">
        <v>9083</v>
      </c>
      <c r="D6505">
        <f t="shared" si="113"/>
        <v>9083</v>
      </c>
    </row>
    <row r="6506" spans="1:4" ht="15" customHeight="1" x14ac:dyDescent="0.25">
      <c r="A6506" s="1" t="s">
        <v>2552</v>
      </c>
      <c r="B6506" s="1" t="s">
        <v>11166</v>
      </c>
      <c r="C6506">
        <v>8746</v>
      </c>
      <c r="D6506">
        <f t="shared" si="113"/>
        <v>8746</v>
      </c>
    </row>
    <row r="6507" spans="1:4" ht="15" customHeight="1" x14ac:dyDescent="0.25">
      <c r="A6507" s="1" t="s">
        <v>2551</v>
      </c>
      <c r="B6507" s="1" t="s">
        <v>11165</v>
      </c>
      <c r="C6507">
        <v>8746</v>
      </c>
      <c r="D6507">
        <f t="shared" si="113"/>
        <v>8746</v>
      </c>
    </row>
    <row r="6508" spans="1:4" ht="15" customHeight="1" x14ac:dyDescent="0.25">
      <c r="A6508" s="1" t="s">
        <v>2550</v>
      </c>
      <c r="B6508" s="1" t="s">
        <v>11164</v>
      </c>
      <c r="C6508">
        <v>8746</v>
      </c>
      <c r="D6508">
        <f t="shared" si="113"/>
        <v>8746</v>
      </c>
    </row>
    <row r="6509" spans="1:4" ht="15" customHeight="1" x14ac:dyDescent="0.25">
      <c r="A6509" s="1" t="s">
        <v>2549</v>
      </c>
      <c r="B6509" s="1" t="s">
        <v>11163</v>
      </c>
      <c r="C6509">
        <v>8746</v>
      </c>
      <c r="D6509">
        <f t="shared" si="113"/>
        <v>8746</v>
      </c>
    </row>
    <row r="6510" spans="1:4" ht="15" customHeight="1" x14ac:dyDescent="0.25">
      <c r="A6510" s="1" t="s">
        <v>2548</v>
      </c>
      <c r="B6510" s="1" t="s">
        <v>11162</v>
      </c>
      <c r="C6510">
        <v>8746</v>
      </c>
      <c r="D6510">
        <f t="shared" si="113"/>
        <v>8746</v>
      </c>
    </row>
    <row r="6511" spans="1:4" ht="15" customHeight="1" x14ac:dyDescent="0.25">
      <c r="A6511" s="1" t="s">
        <v>2547</v>
      </c>
      <c r="B6511" s="1" t="s">
        <v>11161</v>
      </c>
      <c r="C6511">
        <v>9185</v>
      </c>
      <c r="D6511">
        <f t="shared" si="113"/>
        <v>9185</v>
      </c>
    </row>
    <row r="6512" spans="1:4" ht="15" customHeight="1" x14ac:dyDescent="0.25">
      <c r="A6512" s="1" t="s">
        <v>2546</v>
      </c>
      <c r="B6512" s="1" t="s">
        <v>11160</v>
      </c>
      <c r="C6512">
        <v>9362</v>
      </c>
      <c r="D6512">
        <f t="shared" si="113"/>
        <v>9362</v>
      </c>
    </row>
    <row r="6513" spans="1:4" ht="15" customHeight="1" x14ac:dyDescent="0.25">
      <c r="A6513" s="1" t="s">
        <v>2545</v>
      </c>
      <c r="B6513" s="1" t="s">
        <v>11159</v>
      </c>
      <c r="C6513">
        <v>9643</v>
      </c>
      <c r="D6513">
        <f t="shared" si="113"/>
        <v>9643</v>
      </c>
    </row>
    <row r="6514" spans="1:4" ht="15" customHeight="1" x14ac:dyDescent="0.25">
      <c r="A6514" s="1" t="s">
        <v>2544</v>
      </c>
      <c r="B6514" s="1" t="s">
        <v>11158</v>
      </c>
      <c r="C6514">
        <v>13914</v>
      </c>
      <c r="D6514">
        <f t="shared" si="113"/>
        <v>13914</v>
      </c>
    </row>
    <row r="6515" spans="1:4" ht="15" customHeight="1" x14ac:dyDescent="0.25">
      <c r="A6515" s="1" t="s">
        <v>2543</v>
      </c>
      <c r="B6515" s="1" t="s">
        <v>11157</v>
      </c>
      <c r="C6515">
        <v>14176</v>
      </c>
      <c r="D6515">
        <f t="shared" si="113"/>
        <v>14176</v>
      </c>
    </row>
    <row r="6516" spans="1:4" ht="15" customHeight="1" x14ac:dyDescent="0.25">
      <c r="A6516" s="1" t="s">
        <v>2542</v>
      </c>
      <c r="B6516" s="1" t="s">
        <v>11156</v>
      </c>
      <c r="C6516">
        <v>17855</v>
      </c>
      <c r="D6516">
        <f t="shared" si="113"/>
        <v>17855</v>
      </c>
    </row>
    <row r="6517" spans="1:4" ht="15" customHeight="1" x14ac:dyDescent="0.25">
      <c r="A6517" s="1" t="s">
        <v>2541</v>
      </c>
      <c r="B6517" s="1" t="s">
        <v>11155</v>
      </c>
      <c r="C6517">
        <v>17855</v>
      </c>
      <c r="D6517">
        <f t="shared" si="113"/>
        <v>17855</v>
      </c>
    </row>
    <row r="6518" spans="1:4" ht="15" customHeight="1" x14ac:dyDescent="0.25">
      <c r="A6518" s="1" t="s">
        <v>2540</v>
      </c>
      <c r="B6518" s="1" t="s">
        <v>11154</v>
      </c>
      <c r="C6518">
        <v>23162</v>
      </c>
      <c r="D6518">
        <f t="shared" si="113"/>
        <v>23162</v>
      </c>
    </row>
    <row r="6519" spans="1:4" ht="15" customHeight="1" x14ac:dyDescent="0.25">
      <c r="A6519" s="1" t="s">
        <v>2539</v>
      </c>
      <c r="B6519" s="1" t="s">
        <v>11153</v>
      </c>
      <c r="C6519">
        <v>23162</v>
      </c>
      <c r="D6519">
        <f t="shared" si="113"/>
        <v>23162</v>
      </c>
    </row>
    <row r="6520" spans="1:4" ht="15" customHeight="1" x14ac:dyDescent="0.25">
      <c r="A6520" s="1" t="s">
        <v>2538</v>
      </c>
      <c r="B6520" s="1" t="s">
        <v>11152</v>
      </c>
      <c r="C6520">
        <v>28908</v>
      </c>
      <c r="D6520">
        <f t="shared" si="113"/>
        <v>28908</v>
      </c>
    </row>
    <row r="6521" spans="1:4" ht="15" customHeight="1" x14ac:dyDescent="0.25">
      <c r="A6521" s="1" t="s">
        <v>2537</v>
      </c>
      <c r="B6521" s="1" t="s">
        <v>11151</v>
      </c>
      <c r="C6521">
        <v>22420</v>
      </c>
      <c r="D6521">
        <f t="shared" si="113"/>
        <v>22420</v>
      </c>
    </row>
    <row r="6522" spans="1:4" ht="15" customHeight="1" x14ac:dyDescent="0.25">
      <c r="A6522" s="1" t="s">
        <v>2536</v>
      </c>
      <c r="B6522" s="1" t="s">
        <v>11150</v>
      </c>
      <c r="C6522">
        <v>27983</v>
      </c>
      <c r="D6522">
        <f t="shared" si="113"/>
        <v>27983</v>
      </c>
    </row>
    <row r="6523" spans="1:4" ht="15" customHeight="1" x14ac:dyDescent="0.25">
      <c r="A6523" s="1" t="s">
        <v>2535</v>
      </c>
      <c r="B6523" s="1" t="s">
        <v>11149</v>
      </c>
      <c r="C6523">
        <v>33280</v>
      </c>
      <c r="D6523">
        <f t="shared" si="113"/>
        <v>33280</v>
      </c>
    </row>
    <row r="6524" spans="1:4" ht="15" customHeight="1" x14ac:dyDescent="0.25">
      <c r="A6524" s="1" t="s">
        <v>2519</v>
      </c>
      <c r="B6524" s="1" t="s">
        <v>11148</v>
      </c>
      <c r="C6524">
        <v>6357</v>
      </c>
      <c r="D6524">
        <f t="shared" si="113"/>
        <v>6357</v>
      </c>
    </row>
    <row r="6525" spans="1:4" ht="15" customHeight="1" x14ac:dyDescent="0.25">
      <c r="A6525" s="1" t="s">
        <v>2518</v>
      </c>
      <c r="B6525" s="1" t="s">
        <v>11147</v>
      </c>
      <c r="C6525">
        <v>5903</v>
      </c>
      <c r="D6525">
        <f t="shared" si="113"/>
        <v>5903</v>
      </c>
    </row>
    <row r="6526" spans="1:4" ht="15" customHeight="1" x14ac:dyDescent="0.25">
      <c r="A6526" s="1" t="s">
        <v>2517</v>
      </c>
      <c r="B6526" s="1" t="s">
        <v>11146</v>
      </c>
      <c r="C6526">
        <v>5903</v>
      </c>
      <c r="D6526">
        <f t="shared" si="113"/>
        <v>5903</v>
      </c>
    </row>
    <row r="6527" spans="1:4" ht="15" customHeight="1" x14ac:dyDescent="0.25">
      <c r="A6527" s="1" t="s">
        <v>2516</v>
      </c>
      <c r="B6527" s="1" t="s">
        <v>11145</v>
      </c>
      <c r="C6527">
        <v>5903</v>
      </c>
      <c r="D6527">
        <f t="shared" si="113"/>
        <v>5903</v>
      </c>
    </row>
    <row r="6528" spans="1:4" ht="15" customHeight="1" x14ac:dyDescent="0.25">
      <c r="A6528" s="1" t="s">
        <v>2515</v>
      </c>
      <c r="B6528" s="1" t="s">
        <v>11144</v>
      </c>
      <c r="C6528">
        <v>5903</v>
      </c>
      <c r="D6528">
        <f t="shared" si="113"/>
        <v>5903</v>
      </c>
    </row>
    <row r="6529" spans="1:4" ht="15" customHeight="1" x14ac:dyDescent="0.25">
      <c r="A6529" s="1" t="s">
        <v>2514</v>
      </c>
      <c r="B6529" s="1" t="s">
        <v>11143</v>
      </c>
      <c r="C6529">
        <v>5903</v>
      </c>
      <c r="D6529">
        <f t="shared" si="113"/>
        <v>5903</v>
      </c>
    </row>
    <row r="6530" spans="1:4" ht="15" customHeight="1" x14ac:dyDescent="0.25">
      <c r="A6530" s="1" t="s">
        <v>2513</v>
      </c>
      <c r="B6530" s="1" t="s">
        <v>11142</v>
      </c>
      <c r="C6530">
        <v>6199</v>
      </c>
      <c r="D6530">
        <f t="shared" si="113"/>
        <v>6199</v>
      </c>
    </row>
    <row r="6531" spans="1:4" ht="15" customHeight="1" x14ac:dyDescent="0.25">
      <c r="A6531" s="1" t="s">
        <v>2512</v>
      </c>
      <c r="B6531" s="1" t="s">
        <v>11141</v>
      </c>
      <c r="C6531">
        <v>6318</v>
      </c>
      <c r="D6531">
        <f t="shared" si="113"/>
        <v>6318</v>
      </c>
    </row>
    <row r="6532" spans="1:4" ht="15" customHeight="1" x14ac:dyDescent="0.25">
      <c r="A6532" s="1" t="s">
        <v>2511</v>
      </c>
      <c r="B6532" s="1" t="s">
        <v>11140</v>
      </c>
      <c r="C6532">
        <v>6508</v>
      </c>
      <c r="D6532">
        <f t="shared" si="113"/>
        <v>6508</v>
      </c>
    </row>
    <row r="6533" spans="1:4" ht="15" customHeight="1" x14ac:dyDescent="0.25">
      <c r="A6533" s="1" t="s">
        <v>2510</v>
      </c>
      <c r="B6533" s="1" t="s">
        <v>11139</v>
      </c>
      <c r="C6533">
        <v>9390</v>
      </c>
      <c r="D6533">
        <f t="shared" si="113"/>
        <v>9390</v>
      </c>
    </row>
    <row r="6534" spans="1:4" ht="15" customHeight="1" x14ac:dyDescent="0.25">
      <c r="A6534" s="1" t="s">
        <v>2534</v>
      </c>
      <c r="B6534" s="1" t="s">
        <v>11138</v>
      </c>
      <c r="C6534">
        <v>5451</v>
      </c>
      <c r="D6534">
        <f t="shared" si="113"/>
        <v>5451</v>
      </c>
    </row>
    <row r="6535" spans="1:4" ht="15" customHeight="1" x14ac:dyDescent="0.25">
      <c r="A6535" s="1" t="s">
        <v>2533</v>
      </c>
      <c r="B6535" s="1" t="s">
        <v>11137</v>
      </c>
      <c r="C6535">
        <v>5061</v>
      </c>
      <c r="D6535">
        <f t="shared" ref="D6535:D6598" si="114">ROUND(C6535*(1-$B$3),0)</f>
        <v>5061</v>
      </c>
    </row>
    <row r="6536" spans="1:4" ht="15" customHeight="1" x14ac:dyDescent="0.25">
      <c r="A6536" s="1" t="s">
        <v>2532</v>
      </c>
      <c r="B6536" s="1" t="s">
        <v>11136</v>
      </c>
      <c r="C6536">
        <v>5061</v>
      </c>
      <c r="D6536">
        <f t="shared" si="114"/>
        <v>5061</v>
      </c>
    </row>
    <row r="6537" spans="1:4" ht="15" customHeight="1" x14ac:dyDescent="0.25">
      <c r="A6537" s="1" t="s">
        <v>2531</v>
      </c>
      <c r="B6537" s="1" t="s">
        <v>11135</v>
      </c>
      <c r="C6537">
        <v>5162</v>
      </c>
      <c r="D6537">
        <f t="shared" si="114"/>
        <v>5162</v>
      </c>
    </row>
    <row r="6538" spans="1:4" ht="15" customHeight="1" x14ac:dyDescent="0.25">
      <c r="A6538" s="1" t="s">
        <v>2530</v>
      </c>
      <c r="B6538" s="1" t="s">
        <v>11134</v>
      </c>
      <c r="C6538">
        <v>5162</v>
      </c>
      <c r="D6538">
        <f t="shared" si="114"/>
        <v>5162</v>
      </c>
    </row>
    <row r="6539" spans="1:4" ht="15" customHeight="1" x14ac:dyDescent="0.25">
      <c r="A6539" s="1" t="s">
        <v>2529</v>
      </c>
      <c r="B6539" s="1" t="s">
        <v>11133</v>
      </c>
      <c r="C6539">
        <v>5162</v>
      </c>
      <c r="D6539">
        <f t="shared" si="114"/>
        <v>5162</v>
      </c>
    </row>
    <row r="6540" spans="1:4" ht="15" customHeight="1" x14ac:dyDescent="0.25">
      <c r="A6540" s="1" t="s">
        <v>2528</v>
      </c>
      <c r="B6540" s="1" t="s">
        <v>11132</v>
      </c>
      <c r="C6540">
        <v>5421</v>
      </c>
      <c r="D6540">
        <f t="shared" si="114"/>
        <v>5421</v>
      </c>
    </row>
    <row r="6541" spans="1:4" ht="15" customHeight="1" x14ac:dyDescent="0.25">
      <c r="A6541" s="1" t="s">
        <v>2527</v>
      </c>
      <c r="B6541" s="1" t="s">
        <v>11131</v>
      </c>
      <c r="C6541">
        <v>5525</v>
      </c>
      <c r="D6541">
        <f t="shared" si="114"/>
        <v>5525</v>
      </c>
    </row>
    <row r="6542" spans="1:4" ht="15" customHeight="1" x14ac:dyDescent="0.25">
      <c r="A6542" s="1" t="s">
        <v>2526</v>
      </c>
      <c r="B6542" s="1" t="s">
        <v>11130</v>
      </c>
      <c r="C6542">
        <v>5691</v>
      </c>
      <c r="D6542">
        <f t="shared" si="114"/>
        <v>5691</v>
      </c>
    </row>
    <row r="6543" spans="1:4" ht="15" customHeight="1" x14ac:dyDescent="0.25">
      <c r="A6543" s="1" t="s">
        <v>2525</v>
      </c>
      <c r="B6543" s="1" t="s">
        <v>11129</v>
      </c>
      <c r="C6543">
        <v>8211</v>
      </c>
      <c r="D6543">
        <f t="shared" si="114"/>
        <v>8211</v>
      </c>
    </row>
    <row r="6544" spans="1:4" ht="15" customHeight="1" x14ac:dyDescent="0.25">
      <c r="A6544" s="1" t="s">
        <v>2524</v>
      </c>
      <c r="B6544" s="1" t="s">
        <v>11128</v>
      </c>
      <c r="C6544">
        <v>8366</v>
      </c>
      <c r="D6544">
        <f t="shared" si="114"/>
        <v>8366</v>
      </c>
    </row>
    <row r="6545" spans="1:4" ht="15" customHeight="1" x14ac:dyDescent="0.25">
      <c r="A6545" s="1" t="s">
        <v>2523</v>
      </c>
      <c r="B6545" s="1" t="s">
        <v>11127</v>
      </c>
      <c r="C6545">
        <v>10795</v>
      </c>
      <c r="D6545">
        <f t="shared" si="114"/>
        <v>10795</v>
      </c>
    </row>
    <row r="6546" spans="1:4" ht="15" customHeight="1" x14ac:dyDescent="0.25">
      <c r="A6546" s="1" t="s">
        <v>2522</v>
      </c>
      <c r="B6546" s="1" t="s">
        <v>11126</v>
      </c>
      <c r="C6546">
        <v>10795</v>
      </c>
      <c r="D6546">
        <f t="shared" si="114"/>
        <v>10795</v>
      </c>
    </row>
    <row r="6547" spans="1:4" ht="15" customHeight="1" x14ac:dyDescent="0.25">
      <c r="A6547" s="1" t="s">
        <v>2521</v>
      </c>
      <c r="B6547" s="1" t="s">
        <v>11125</v>
      </c>
      <c r="C6547">
        <v>14005</v>
      </c>
      <c r="D6547">
        <f t="shared" si="114"/>
        <v>14005</v>
      </c>
    </row>
    <row r="6548" spans="1:4" ht="15" customHeight="1" x14ac:dyDescent="0.25">
      <c r="A6548" s="1" t="s">
        <v>2520</v>
      </c>
      <c r="B6548" s="1" t="s">
        <v>11124</v>
      </c>
      <c r="C6548">
        <v>14005</v>
      </c>
      <c r="D6548">
        <f t="shared" si="114"/>
        <v>14005</v>
      </c>
    </row>
    <row r="6549" spans="1:4" ht="15" customHeight="1" x14ac:dyDescent="0.25">
      <c r="A6549" s="1" t="s">
        <v>2509</v>
      </c>
      <c r="B6549" s="1" t="s">
        <v>11123</v>
      </c>
      <c r="C6549">
        <v>9991</v>
      </c>
      <c r="D6549">
        <f t="shared" si="114"/>
        <v>9991</v>
      </c>
    </row>
    <row r="6550" spans="1:4" ht="15" customHeight="1" x14ac:dyDescent="0.25">
      <c r="A6550" s="1" t="s">
        <v>2508</v>
      </c>
      <c r="B6550" s="1" t="s">
        <v>11122</v>
      </c>
      <c r="C6550">
        <v>9621</v>
      </c>
      <c r="D6550">
        <f t="shared" si="114"/>
        <v>9621</v>
      </c>
    </row>
    <row r="6551" spans="1:4" ht="15" customHeight="1" x14ac:dyDescent="0.25">
      <c r="A6551" s="1" t="s">
        <v>2507</v>
      </c>
      <c r="B6551" s="1" t="s">
        <v>11121</v>
      </c>
      <c r="C6551">
        <v>9621</v>
      </c>
      <c r="D6551">
        <f t="shared" si="114"/>
        <v>9621</v>
      </c>
    </row>
    <row r="6552" spans="1:4" ht="15" customHeight="1" x14ac:dyDescent="0.25">
      <c r="A6552" s="1" t="s">
        <v>2506</v>
      </c>
      <c r="B6552" s="1" t="s">
        <v>11120</v>
      </c>
      <c r="C6552">
        <v>9621</v>
      </c>
      <c r="D6552">
        <f t="shared" si="114"/>
        <v>9621</v>
      </c>
    </row>
    <row r="6553" spans="1:4" ht="15" customHeight="1" x14ac:dyDescent="0.25">
      <c r="A6553" s="1" t="s">
        <v>2505</v>
      </c>
      <c r="B6553" s="1" t="s">
        <v>11119</v>
      </c>
      <c r="C6553">
        <v>9621</v>
      </c>
      <c r="D6553">
        <f t="shared" si="114"/>
        <v>9621</v>
      </c>
    </row>
    <row r="6554" spans="1:4" ht="15" customHeight="1" x14ac:dyDescent="0.25">
      <c r="A6554" s="1" t="s">
        <v>2504</v>
      </c>
      <c r="B6554" s="1" t="s">
        <v>11118</v>
      </c>
      <c r="C6554">
        <v>9621</v>
      </c>
      <c r="D6554">
        <f t="shared" si="114"/>
        <v>9621</v>
      </c>
    </row>
    <row r="6555" spans="1:4" ht="15" customHeight="1" x14ac:dyDescent="0.25">
      <c r="A6555" s="1" t="s">
        <v>2503</v>
      </c>
      <c r="B6555" s="1" t="s">
        <v>11117</v>
      </c>
      <c r="C6555">
        <v>10104</v>
      </c>
      <c r="D6555">
        <f t="shared" si="114"/>
        <v>10104</v>
      </c>
    </row>
    <row r="6556" spans="1:4" ht="15" customHeight="1" x14ac:dyDescent="0.25">
      <c r="A6556" s="1" t="s">
        <v>2502</v>
      </c>
      <c r="B6556" s="1" t="s">
        <v>11116</v>
      </c>
      <c r="C6556">
        <v>10298</v>
      </c>
      <c r="D6556">
        <f t="shared" si="114"/>
        <v>10298</v>
      </c>
    </row>
    <row r="6557" spans="1:4" ht="15" customHeight="1" x14ac:dyDescent="0.25">
      <c r="A6557" s="1" t="s">
        <v>2501</v>
      </c>
      <c r="B6557" s="1" t="s">
        <v>11115</v>
      </c>
      <c r="C6557">
        <v>10607</v>
      </c>
      <c r="D6557">
        <f t="shared" si="114"/>
        <v>10607</v>
      </c>
    </row>
    <row r="6558" spans="1:4" ht="15" customHeight="1" x14ac:dyDescent="0.25">
      <c r="A6558" s="1" t="s">
        <v>2500</v>
      </c>
      <c r="B6558" s="1" t="s">
        <v>11114</v>
      </c>
      <c r="C6558">
        <v>15305</v>
      </c>
      <c r="D6558">
        <f t="shared" si="114"/>
        <v>15305</v>
      </c>
    </row>
    <row r="6559" spans="1:4" ht="15" customHeight="1" x14ac:dyDescent="0.25">
      <c r="A6559" s="1" t="s">
        <v>2499</v>
      </c>
      <c r="B6559" s="1" t="s">
        <v>11113</v>
      </c>
      <c r="C6559">
        <v>15594</v>
      </c>
      <c r="D6559">
        <f t="shared" si="114"/>
        <v>15594</v>
      </c>
    </row>
    <row r="6560" spans="1:4" ht="15" customHeight="1" x14ac:dyDescent="0.25">
      <c r="A6560" s="1" t="s">
        <v>2498</v>
      </c>
      <c r="B6560" s="1" t="s">
        <v>11112</v>
      </c>
      <c r="C6560">
        <v>19640</v>
      </c>
      <c r="D6560">
        <f t="shared" si="114"/>
        <v>19640</v>
      </c>
    </row>
    <row r="6561" spans="1:4" ht="15" customHeight="1" x14ac:dyDescent="0.25">
      <c r="A6561" s="1" t="s">
        <v>2497</v>
      </c>
      <c r="B6561" s="1" t="s">
        <v>11111</v>
      </c>
      <c r="C6561">
        <v>19640</v>
      </c>
      <c r="D6561">
        <f t="shared" si="114"/>
        <v>19640</v>
      </c>
    </row>
    <row r="6562" spans="1:4" ht="15" customHeight="1" x14ac:dyDescent="0.25">
      <c r="A6562" s="1" t="s">
        <v>2496</v>
      </c>
      <c r="B6562" s="1" t="s">
        <v>11110</v>
      </c>
      <c r="C6562">
        <v>25478</v>
      </c>
      <c r="D6562">
        <f t="shared" si="114"/>
        <v>25478</v>
      </c>
    </row>
    <row r="6563" spans="1:4" ht="15" customHeight="1" x14ac:dyDescent="0.25">
      <c r="A6563" s="1" t="s">
        <v>2495</v>
      </c>
      <c r="B6563" s="1" t="s">
        <v>11109</v>
      </c>
      <c r="C6563">
        <v>25478</v>
      </c>
      <c r="D6563">
        <f t="shared" si="114"/>
        <v>25478</v>
      </c>
    </row>
    <row r="6564" spans="1:4" ht="15" customHeight="1" x14ac:dyDescent="0.25">
      <c r="A6564" s="1" t="s">
        <v>2494</v>
      </c>
      <c r="B6564" s="1" t="s">
        <v>11108</v>
      </c>
      <c r="C6564">
        <v>31799</v>
      </c>
      <c r="D6564">
        <f t="shared" si="114"/>
        <v>31799</v>
      </c>
    </row>
    <row r="6565" spans="1:4" ht="15" customHeight="1" x14ac:dyDescent="0.25">
      <c r="A6565" s="1" t="s">
        <v>2493</v>
      </c>
      <c r="B6565" s="1" t="s">
        <v>11107</v>
      </c>
      <c r="C6565">
        <v>24662</v>
      </c>
      <c r="D6565">
        <f t="shared" si="114"/>
        <v>24662</v>
      </c>
    </row>
    <row r="6566" spans="1:4" ht="15" customHeight="1" x14ac:dyDescent="0.25">
      <c r="A6566" s="1" t="s">
        <v>2492</v>
      </c>
      <c r="B6566" s="1" t="s">
        <v>11106</v>
      </c>
      <c r="C6566">
        <v>30781</v>
      </c>
      <c r="D6566">
        <f t="shared" si="114"/>
        <v>30781</v>
      </c>
    </row>
    <row r="6567" spans="1:4" ht="15" customHeight="1" x14ac:dyDescent="0.25">
      <c r="A6567" s="1" t="s">
        <v>2491</v>
      </c>
      <c r="B6567" s="1" t="s">
        <v>11105</v>
      </c>
      <c r="C6567">
        <v>36608</v>
      </c>
      <c r="D6567">
        <f t="shared" si="114"/>
        <v>36608</v>
      </c>
    </row>
    <row r="6568" spans="1:4" ht="15" customHeight="1" x14ac:dyDescent="0.25">
      <c r="A6568" s="1" t="s">
        <v>2475</v>
      </c>
      <c r="B6568" s="1" t="s">
        <v>19308</v>
      </c>
      <c r="C6568">
        <v>5086</v>
      </c>
      <c r="D6568">
        <f t="shared" si="114"/>
        <v>5086</v>
      </c>
    </row>
    <row r="6569" spans="1:4" ht="15" customHeight="1" x14ac:dyDescent="0.25">
      <c r="A6569" s="1" t="s">
        <v>2474</v>
      </c>
      <c r="B6569" s="1" t="s">
        <v>19309</v>
      </c>
      <c r="C6569">
        <v>4722</v>
      </c>
      <c r="D6569">
        <f t="shared" si="114"/>
        <v>4722</v>
      </c>
    </row>
    <row r="6570" spans="1:4" ht="15" customHeight="1" x14ac:dyDescent="0.25">
      <c r="A6570" s="1" t="s">
        <v>2473</v>
      </c>
      <c r="B6570" s="1" t="s">
        <v>19310</v>
      </c>
      <c r="C6570">
        <v>4722</v>
      </c>
      <c r="D6570">
        <f t="shared" si="114"/>
        <v>4722</v>
      </c>
    </row>
    <row r="6571" spans="1:4" ht="15" customHeight="1" x14ac:dyDescent="0.25">
      <c r="A6571" s="1" t="s">
        <v>2472</v>
      </c>
      <c r="B6571" s="1" t="s">
        <v>19311</v>
      </c>
      <c r="C6571">
        <v>4722</v>
      </c>
      <c r="D6571">
        <f t="shared" si="114"/>
        <v>4722</v>
      </c>
    </row>
    <row r="6572" spans="1:4" ht="15" customHeight="1" x14ac:dyDescent="0.25">
      <c r="A6572" s="1" t="s">
        <v>2471</v>
      </c>
      <c r="B6572" s="1" t="s">
        <v>19312</v>
      </c>
      <c r="C6572">
        <v>4722</v>
      </c>
      <c r="D6572">
        <f t="shared" si="114"/>
        <v>4722</v>
      </c>
    </row>
    <row r="6573" spans="1:4" ht="15" customHeight="1" x14ac:dyDescent="0.25">
      <c r="A6573" s="1" t="s">
        <v>2470</v>
      </c>
      <c r="B6573" s="1" t="s">
        <v>19313</v>
      </c>
      <c r="C6573">
        <v>4722</v>
      </c>
      <c r="D6573">
        <f t="shared" si="114"/>
        <v>4722</v>
      </c>
    </row>
    <row r="6574" spans="1:4" ht="15" customHeight="1" x14ac:dyDescent="0.25">
      <c r="A6574" s="1" t="s">
        <v>2469</v>
      </c>
      <c r="B6574" s="1" t="s">
        <v>19314</v>
      </c>
      <c r="C6574">
        <v>5054</v>
      </c>
      <c r="D6574">
        <f t="shared" si="114"/>
        <v>5054</v>
      </c>
    </row>
    <row r="6575" spans="1:4" ht="15" customHeight="1" x14ac:dyDescent="0.25">
      <c r="A6575" s="1" t="s">
        <v>2468</v>
      </c>
      <c r="B6575" s="1" t="s">
        <v>19315</v>
      </c>
      <c r="C6575">
        <v>5151</v>
      </c>
      <c r="D6575">
        <f t="shared" si="114"/>
        <v>5151</v>
      </c>
    </row>
    <row r="6576" spans="1:4" ht="15" customHeight="1" x14ac:dyDescent="0.25">
      <c r="A6576" s="1" t="s">
        <v>2467</v>
      </c>
      <c r="B6576" s="1" t="s">
        <v>19316</v>
      </c>
      <c r="C6576">
        <v>5306</v>
      </c>
      <c r="D6576">
        <f t="shared" si="114"/>
        <v>5306</v>
      </c>
    </row>
    <row r="6577" spans="1:4" ht="15" customHeight="1" x14ac:dyDescent="0.25">
      <c r="A6577" s="1" t="s">
        <v>2466</v>
      </c>
      <c r="B6577" s="1" t="s">
        <v>19317</v>
      </c>
      <c r="C6577">
        <v>7667</v>
      </c>
      <c r="D6577">
        <f t="shared" si="114"/>
        <v>7667</v>
      </c>
    </row>
    <row r="6578" spans="1:4" ht="15" customHeight="1" x14ac:dyDescent="0.25">
      <c r="A6578" s="1" t="s">
        <v>2465</v>
      </c>
      <c r="B6578" s="1" t="s">
        <v>19318</v>
      </c>
      <c r="C6578">
        <v>7812</v>
      </c>
      <c r="D6578">
        <f t="shared" si="114"/>
        <v>7812</v>
      </c>
    </row>
    <row r="6579" spans="1:4" ht="15" customHeight="1" x14ac:dyDescent="0.25">
      <c r="A6579" s="1" t="s">
        <v>2464</v>
      </c>
      <c r="B6579" s="1" t="s">
        <v>19319</v>
      </c>
      <c r="C6579">
        <v>10038</v>
      </c>
      <c r="D6579">
        <f t="shared" si="114"/>
        <v>10038</v>
      </c>
    </row>
    <row r="6580" spans="1:4" ht="15" customHeight="1" x14ac:dyDescent="0.25">
      <c r="A6580" s="1" t="s">
        <v>2490</v>
      </c>
      <c r="B6580" s="1" t="s">
        <v>15445</v>
      </c>
      <c r="C6580">
        <v>4624</v>
      </c>
      <c r="D6580">
        <f t="shared" si="114"/>
        <v>4624</v>
      </c>
    </row>
    <row r="6581" spans="1:4" ht="15" customHeight="1" x14ac:dyDescent="0.25">
      <c r="A6581" s="1" t="s">
        <v>2489</v>
      </c>
      <c r="B6581" s="1" t="s">
        <v>15446</v>
      </c>
      <c r="C6581">
        <v>4294</v>
      </c>
      <c r="D6581">
        <f t="shared" si="114"/>
        <v>4294</v>
      </c>
    </row>
    <row r="6582" spans="1:4" ht="15" customHeight="1" x14ac:dyDescent="0.25">
      <c r="A6582" s="1" t="s">
        <v>2488</v>
      </c>
      <c r="B6582" s="1" t="s">
        <v>15447</v>
      </c>
      <c r="C6582">
        <v>4294</v>
      </c>
      <c r="D6582">
        <f t="shared" si="114"/>
        <v>4294</v>
      </c>
    </row>
    <row r="6583" spans="1:4" ht="15" customHeight="1" x14ac:dyDescent="0.25">
      <c r="A6583" s="1" t="s">
        <v>2487</v>
      </c>
      <c r="B6583" s="1" t="s">
        <v>15448</v>
      </c>
      <c r="C6583">
        <v>4294</v>
      </c>
      <c r="D6583">
        <f t="shared" si="114"/>
        <v>4294</v>
      </c>
    </row>
    <row r="6584" spans="1:4" ht="15" customHeight="1" x14ac:dyDescent="0.25">
      <c r="A6584" s="1" t="s">
        <v>2486</v>
      </c>
      <c r="B6584" s="1" t="s">
        <v>15449</v>
      </c>
      <c r="C6584">
        <v>4294</v>
      </c>
      <c r="D6584">
        <f t="shared" si="114"/>
        <v>4294</v>
      </c>
    </row>
    <row r="6585" spans="1:4" ht="15" customHeight="1" x14ac:dyDescent="0.25">
      <c r="A6585" s="1" t="s">
        <v>2485</v>
      </c>
      <c r="B6585" s="1" t="s">
        <v>15450</v>
      </c>
      <c r="C6585">
        <v>4294</v>
      </c>
      <c r="D6585">
        <f t="shared" si="114"/>
        <v>4294</v>
      </c>
    </row>
    <row r="6586" spans="1:4" ht="15" customHeight="1" x14ac:dyDescent="0.25">
      <c r="A6586" s="1" t="s">
        <v>2484</v>
      </c>
      <c r="B6586" s="1" t="s">
        <v>15451</v>
      </c>
      <c r="C6586">
        <v>4595</v>
      </c>
      <c r="D6586">
        <f t="shared" si="114"/>
        <v>4595</v>
      </c>
    </row>
    <row r="6587" spans="1:4" ht="15" customHeight="1" x14ac:dyDescent="0.25">
      <c r="A6587" s="1" t="s">
        <v>2483</v>
      </c>
      <c r="B6587" s="1" t="s">
        <v>15452</v>
      </c>
      <c r="C6587">
        <v>4683</v>
      </c>
      <c r="D6587">
        <f t="shared" si="114"/>
        <v>4683</v>
      </c>
    </row>
    <row r="6588" spans="1:4" ht="15" customHeight="1" x14ac:dyDescent="0.25">
      <c r="A6588" s="1" t="s">
        <v>2482</v>
      </c>
      <c r="B6588" s="1" t="s">
        <v>15453</v>
      </c>
      <c r="C6588">
        <v>4824</v>
      </c>
      <c r="D6588">
        <f t="shared" si="114"/>
        <v>4824</v>
      </c>
    </row>
    <row r="6589" spans="1:4" ht="15" customHeight="1" x14ac:dyDescent="0.25">
      <c r="A6589" s="1" t="s">
        <v>2481</v>
      </c>
      <c r="B6589" s="1" t="s">
        <v>15454</v>
      </c>
      <c r="C6589">
        <v>6970</v>
      </c>
      <c r="D6589">
        <f t="shared" si="114"/>
        <v>6970</v>
      </c>
    </row>
    <row r="6590" spans="1:4" ht="15" customHeight="1" x14ac:dyDescent="0.25">
      <c r="A6590" s="1" t="s">
        <v>2480</v>
      </c>
      <c r="B6590" s="1" t="s">
        <v>15455</v>
      </c>
      <c r="C6590">
        <v>7102</v>
      </c>
      <c r="D6590">
        <f t="shared" si="114"/>
        <v>7102</v>
      </c>
    </row>
    <row r="6591" spans="1:4" ht="15" customHeight="1" x14ac:dyDescent="0.25">
      <c r="A6591" s="1" t="s">
        <v>2479</v>
      </c>
      <c r="B6591" s="1" t="s">
        <v>15456</v>
      </c>
      <c r="C6591">
        <v>9126</v>
      </c>
      <c r="D6591">
        <f t="shared" si="114"/>
        <v>9126</v>
      </c>
    </row>
    <row r="6592" spans="1:4" ht="15" customHeight="1" x14ac:dyDescent="0.25">
      <c r="A6592" s="1" t="s">
        <v>2478</v>
      </c>
      <c r="B6592" s="1" t="s">
        <v>15457</v>
      </c>
      <c r="C6592">
        <v>9126</v>
      </c>
      <c r="D6592">
        <f t="shared" si="114"/>
        <v>9126</v>
      </c>
    </row>
    <row r="6593" spans="1:4" ht="15" customHeight="1" x14ac:dyDescent="0.25">
      <c r="A6593" s="1" t="s">
        <v>2477</v>
      </c>
      <c r="B6593" s="1" t="s">
        <v>15458</v>
      </c>
      <c r="C6593">
        <v>11535</v>
      </c>
      <c r="D6593">
        <f t="shared" si="114"/>
        <v>11535</v>
      </c>
    </row>
    <row r="6594" spans="1:4" ht="15" customHeight="1" x14ac:dyDescent="0.25">
      <c r="A6594" s="1" t="s">
        <v>2476</v>
      </c>
      <c r="B6594" s="1" t="s">
        <v>15459</v>
      </c>
      <c r="C6594">
        <v>11535</v>
      </c>
      <c r="D6594">
        <f t="shared" si="114"/>
        <v>11535</v>
      </c>
    </row>
    <row r="6595" spans="1:4" ht="15" customHeight="1" x14ac:dyDescent="0.25">
      <c r="A6595" s="1" t="s">
        <v>2463</v>
      </c>
      <c r="B6595" s="1" t="s">
        <v>19320</v>
      </c>
      <c r="C6595">
        <v>7846</v>
      </c>
      <c r="D6595">
        <f t="shared" si="114"/>
        <v>7846</v>
      </c>
    </row>
    <row r="6596" spans="1:4" ht="15" customHeight="1" x14ac:dyDescent="0.25">
      <c r="A6596" s="1" t="s">
        <v>2462</v>
      </c>
      <c r="B6596" s="1" t="s">
        <v>19321</v>
      </c>
      <c r="C6596">
        <v>7556</v>
      </c>
      <c r="D6596">
        <f t="shared" si="114"/>
        <v>7556</v>
      </c>
    </row>
    <row r="6597" spans="1:4" ht="15" customHeight="1" x14ac:dyDescent="0.25">
      <c r="A6597" s="1" t="s">
        <v>2461</v>
      </c>
      <c r="B6597" s="1" t="s">
        <v>19322</v>
      </c>
      <c r="C6597">
        <v>7556</v>
      </c>
      <c r="D6597">
        <f t="shared" si="114"/>
        <v>7556</v>
      </c>
    </row>
    <row r="6598" spans="1:4" ht="15" customHeight="1" x14ac:dyDescent="0.25">
      <c r="A6598" s="1" t="s">
        <v>2460</v>
      </c>
      <c r="B6598" s="1" t="s">
        <v>19323</v>
      </c>
      <c r="C6598">
        <v>7556</v>
      </c>
      <c r="D6598">
        <f t="shared" si="114"/>
        <v>7556</v>
      </c>
    </row>
    <row r="6599" spans="1:4" ht="15" customHeight="1" x14ac:dyDescent="0.25">
      <c r="A6599" s="1" t="s">
        <v>2459</v>
      </c>
      <c r="B6599" s="1" t="s">
        <v>19324</v>
      </c>
      <c r="C6599">
        <v>7556</v>
      </c>
      <c r="D6599">
        <f t="shared" ref="D6599:D6662" si="115">ROUND(C6599*(1-$B$3),0)</f>
        <v>7556</v>
      </c>
    </row>
    <row r="6600" spans="1:4" ht="15" customHeight="1" x14ac:dyDescent="0.25">
      <c r="A6600" s="1" t="s">
        <v>2458</v>
      </c>
      <c r="B6600" s="1" t="s">
        <v>19325</v>
      </c>
      <c r="C6600">
        <v>7556</v>
      </c>
      <c r="D6600">
        <f t="shared" si="115"/>
        <v>7556</v>
      </c>
    </row>
    <row r="6601" spans="1:4" ht="15" customHeight="1" x14ac:dyDescent="0.25">
      <c r="A6601" s="1" t="s">
        <v>2457</v>
      </c>
      <c r="B6601" s="1" t="s">
        <v>19326</v>
      </c>
      <c r="C6601">
        <v>8086</v>
      </c>
      <c r="D6601">
        <f t="shared" si="115"/>
        <v>8086</v>
      </c>
    </row>
    <row r="6602" spans="1:4" ht="15" customHeight="1" x14ac:dyDescent="0.25">
      <c r="A6602" s="1" t="s">
        <v>2456</v>
      </c>
      <c r="B6602" s="1" t="s">
        <v>19327</v>
      </c>
      <c r="C6602">
        <v>8242</v>
      </c>
      <c r="D6602">
        <f t="shared" si="115"/>
        <v>8242</v>
      </c>
    </row>
    <row r="6603" spans="1:4" ht="15" customHeight="1" x14ac:dyDescent="0.25">
      <c r="A6603" s="1" t="s">
        <v>2455</v>
      </c>
      <c r="B6603" s="1" t="s">
        <v>19328</v>
      </c>
      <c r="C6603">
        <v>8489</v>
      </c>
      <c r="D6603">
        <f t="shared" si="115"/>
        <v>8489</v>
      </c>
    </row>
    <row r="6604" spans="1:4" ht="15" customHeight="1" x14ac:dyDescent="0.25">
      <c r="A6604" s="1" t="s">
        <v>2454</v>
      </c>
      <c r="B6604" s="1" t="s">
        <v>19329</v>
      </c>
      <c r="C6604">
        <v>12267</v>
      </c>
      <c r="D6604">
        <f t="shared" si="115"/>
        <v>12267</v>
      </c>
    </row>
    <row r="6605" spans="1:4" ht="15" customHeight="1" x14ac:dyDescent="0.25">
      <c r="A6605" s="1" t="s">
        <v>2453</v>
      </c>
      <c r="B6605" s="1" t="s">
        <v>19330</v>
      </c>
      <c r="C6605">
        <v>12498</v>
      </c>
      <c r="D6605">
        <f t="shared" si="115"/>
        <v>12498</v>
      </c>
    </row>
    <row r="6606" spans="1:4" ht="15" customHeight="1" x14ac:dyDescent="0.25">
      <c r="A6606" s="1" t="s">
        <v>2452</v>
      </c>
      <c r="B6606" s="1" t="s">
        <v>19331</v>
      </c>
      <c r="C6606">
        <v>16061</v>
      </c>
      <c r="D6606">
        <f t="shared" si="115"/>
        <v>16061</v>
      </c>
    </row>
    <row r="6607" spans="1:4" ht="15" customHeight="1" x14ac:dyDescent="0.25">
      <c r="A6607" s="1" t="s">
        <v>2451</v>
      </c>
      <c r="B6607" s="1" t="s">
        <v>19332</v>
      </c>
      <c r="C6607">
        <v>16061</v>
      </c>
      <c r="D6607">
        <f t="shared" si="115"/>
        <v>16061</v>
      </c>
    </row>
    <row r="6608" spans="1:4" ht="15" customHeight="1" x14ac:dyDescent="0.25">
      <c r="A6608" s="1" t="s">
        <v>2450</v>
      </c>
      <c r="B6608" s="1" t="s">
        <v>19333</v>
      </c>
      <c r="C6608">
        <v>16656</v>
      </c>
      <c r="D6608">
        <f t="shared" si="115"/>
        <v>16656</v>
      </c>
    </row>
    <row r="6609" spans="1:4" ht="15" customHeight="1" x14ac:dyDescent="0.25">
      <c r="A6609" s="1" t="s">
        <v>2434</v>
      </c>
      <c r="B6609" s="1" t="s">
        <v>19334</v>
      </c>
      <c r="C6609">
        <v>6357</v>
      </c>
      <c r="D6609">
        <f t="shared" si="115"/>
        <v>6357</v>
      </c>
    </row>
    <row r="6610" spans="1:4" ht="15" customHeight="1" x14ac:dyDescent="0.25">
      <c r="A6610" s="1" t="s">
        <v>2433</v>
      </c>
      <c r="B6610" s="1" t="s">
        <v>19335</v>
      </c>
      <c r="C6610">
        <v>5903</v>
      </c>
      <c r="D6610">
        <f t="shared" si="115"/>
        <v>5903</v>
      </c>
    </row>
    <row r="6611" spans="1:4" ht="15" customHeight="1" x14ac:dyDescent="0.25">
      <c r="A6611" s="1" t="s">
        <v>2432</v>
      </c>
      <c r="B6611" s="1" t="s">
        <v>19336</v>
      </c>
      <c r="C6611">
        <v>5903</v>
      </c>
      <c r="D6611">
        <f t="shared" si="115"/>
        <v>5903</v>
      </c>
    </row>
    <row r="6612" spans="1:4" ht="15" customHeight="1" x14ac:dyDescent="0.25">
      <c r="A6612" s="1" t="s">
        <v>2431</v>
      </c>
      <c r="B6612" s="1" t="s">
        <v>19337</v>
      </c>
      <c r="C6612">
        <v>5903</v>
      </c>
      <c r="D6612">
        <f t="shared" si="115"/>
        <v>5903</v>
      </c>
    </row>
    <row r="6613" spans="1:4" ht="15" customHeight="1" x14ac:dyDescent="0.25">
      <c r="A6613" s="1" t="s">
        <v>2430</v>
      </c>
      <c r="B6613" s="1" t="s">
        <v>19338</v>
      </c>
      <c r="C6613">
        <v>5903</v>
      </c>
      <c r="D6613">
        <f t="shared" si="115"/>
        <v>5903</v>
      </c>
    </row>
    <row r="6614" spans="1:4" ht="15" customHeight="1" x14ac:dyDescent="0.25">
      <c r="A6614" s="1" t="s">
        <v>2429</v>
      </c>
      <c r="B6614" s="1" t="s">
        <v>19339</v>
      </c>
      <c r="C6614">
        <v>5903</v>
      </c>
      <c r="D6614">
        <f t="shared" si="115"/>
        <v>5903</v>
      </c>
    </row>
    <row r="6615" spans="1:4" ht="15" customHeight="1" x14ac:dyDescent="0.25">
      <c r="A6615" s="1" t="s">
        <v>2428</v>
      </c>
      <c r="B6615" s="1" t="s">
        <v>19340</v>
      </c>
      <c r="C6615">
        <v>6318</v>
      </c>
      <c r="D6615">
        <f t="shared" si="115"/>
        <v>6318</v>
      </c>
    </row>
    <row r="6616" spans="1:4" ht="15" customHeight="1" x14ac:dyDescent="0.25">
      <c r="A6616" s="1" t="s">
        <v>2427</v>
      </c>
      <c r="B6616" s="1" t="s">
        <v>19341</v>
      </c>
      <c r="C6616">
        <v>6439</v>
      </c>
      <c r="D6616">
        <f t="shared" si="115"/>
        <v>6439</v>
      </c>
    </row>
    <row r="6617" spans="1:4" ht="15" customHeight="1" x14ac:dyDescent="0.25">
      <c r="A6617" s="1" t="s">
        <v>2426</v>
      </c>
      <c r="B6617" s="1" t="s">
        <v>19342</v>
      </c>
      <c r="C6617">
        <v>6632</v>
      </c>
      <c r="D6617">
        <f t="shared" si="115"/>
        <v>6632</v>
      </c>
    </row>
    <row r="6618" spans="1:4" ht="15" customHeight="1" x14ac:dyDescent="0.25">
      <c r="A6618" s="1" t="s">
        <v>2425</v>
      </c>
      <c r="B6618" s="1" t="s">
        <v>19343</v>
      </c>
      <c r="C6618">
        <v>9584</v>
      </c>
      <c r="D6618">
        <f t="shared" si="115"/>
        <v>9584</v>
      </c>
    </row>
    <row r="6619" spans="1:4" ht="15" customHeight="1" x14ac:dyDescent="0.25">
      <c r="A6619" s="1" t="s">
        <v>2424</v>
      </c>
      <c r="B6619" s="1" t="s">
        <v>19344</v>
      </c>
      <c r="C6619">
        <v>9764</v>
      </c>
      <c r="D6619">
        <f t="shared" si="115"/>
        <v>9764</v>
      </c>
    </row>
    <row r="6620" spans="1:4" ht="15" customHeight="1" x14ac:dyDescent="0.25">
      <c r="A6620" s="1" t="s">
        <v>2423</v>
      </c>
      <c r="B6620" s="1" t="s">
        <v>19345</v>
      </c>
      <c r="C6620">
        <v>12548</v>
      </c>
      <c r="D6620">
        <f t="shared" si="115"/>
        <v>12548</v>
      </c>
    </row>
    <row r="6621" spans="1:4" ht="15" customHeight="1" x14ac:dyDescent="0.25">
      <c r="A6621" s="1" t="s">
        <v>2449</v>
      </c>
      <c r="B6621" s="1" t="s">
        <v>19346</v>
      </c>
      <c r="C6621">
        <v>5681</v>
      </c>
      <c r="D6621">
        <f t="shared" si="115"/>
        <v>5681</v>
      </c>
    </row>
    <row r="6622" spans="1:4" ht="15" customHeight="1" x14ac:dyDescent="0.25">
      <c r="A6622" s="1" t="s">
        <v>2448</v>
      </c>
      <c r="B6622" s="1" t="s">
        <v>19347</v>
      </c>
      <c r="C6622">
        <v>5275</v>
      </c>
      <c r="D6622">
        <f t="shared" si="115"/>
        <v>5275</v>
      </c>
    </row>
    <row r="6623" spans="1:4" ht="15" customHeight="1" x14ac:dyDescent="0.25">
      <c r="A6623" s="1" t="s">
        <v>2447</v>
      </c>
      <c r="B6623" s="1" t="s">
        <v>19348</v>
      </c>
      <c r="C6623">
        <v>5275</v>
      </c>
      <c r="D6623">
        <f t="shared" si="115"/>
        <v>5275</v>
      </c>
    </row>
    <row r="6624" spans="1:4" ht="15" customHeight="1" x14ac:dyDescent="0.25">
      <c r="A6624" s="1" t="s">
        <v>2446</v>
      </c>
      <c r="B6624" s="1" t="s">
        <v>19349</v>
      </c>
      <c r="C6624">
        <v>5275</v>
      </c>
      <c r="D6624">
        <f t="shared" si="115"/>
        <v>5275</v>
      </c>
    </row>
    <row r="6625" spans="1:4" ht="15" customHeight="1" x14ac:dyDescent="0.25">
      <c r="A6625" s="1" t="s">
        <v>2445</v>
      </c>
      <c r="B6625" s="1" t="s">
        <v>19350</v>
      </c>
      <c r="C6625">
        <v>5275</v>
      </c>
      <c r="D6625">
        <f t="shared" si="115"/>
        <v>5275</v>
      </c>
    </row>
    <row r="6626" spans="1:4" ht="15" customHeight="1" x14ac:dyDescent="0.25">
      <c r="A6626" s="1" t="s">
        <v>2444</v>
      </c>
      <c r="B6626" s="1" t="s">
        <v>19351</v>
      </c>
      <c r="C6626">
        <v>5275</v>
      </c>
      <c r="D6626">
        <f t="shared" si="115"/>
        <v>5275</v>
      </c>
    </row>
    <row r="6627" spans="1:4" ht="15" customHeight="1" x14ac:dyDescent="0.25">
      <c r="A6627" s="1" t="s">
        <v>2443</v>
      </c>
      <c r="B6627" s="1" t="s">
        <v>19352</v>
      </c>
      <c r="C6627">
        <v>5643</v>
      </c>
      <c r="D6627">
        <f t="shared" si="115"/>
        <v>5643</v>
      </c>
    </row>
    <row r="6628" spans="1:4" ht="15" customHeight="1" x14ac:dyDescent="0.25">
      <c r="A6628" s="1" t="s">
        <v>2442</v>
      </c>
      <c r="B6628" s="1" t="s">
        <v>19353</v>
      </c>
      <c r="C6628">
        <v>5751</v>
      </c>
      <c r="D6628">
        <f t="shared" si="115"/>
        <v>5751</v>
      </c>
    </row>
    <row r="6629" spans="1:4" ht="15" customHeight="1" x14ac:dyDescent="0.25">
      <c r="A6629" s="1" t="s">
        <v>2441</v>
      </c>
      <c r="B6629" s="1" t="s">
        <v>19354</v>
      </c>
      <c r="C6629">
        <v>5924</v>
      </c>
      <c r="D6629">
        <f t="shared" si="115"/>
        <v>5924</v>
      </c>
    </row>
    <row r="6630" spans="1:4" ht="15" customHeight="1" x14ac:dyDescent="0.25">
      <c r="A6630" s="1" t="s">
        <v>2440</v>
      </c>
      <c r="B6630" s="1" t="s">
        <v>19355</v>
      </c>
      <c r="C6630">
        <v>8561</v>
      </c>
      <c r="D6630">
        <f t="shared" si="115"/>
        <v>8561</v>
      </c>
    </row>
    <row r="6631" spans="1:4" ht="15" customHeight="1" x14ac:dyDescent="0.25">
      <c r="A6631" s="1" t="s">
        <v>2439</v>
      </c>
      <c r="B6631" s="1" t="s">
        <v>19356</v>
      </c>
      <c r="C6631">
        <v>8723</v>
      </c>
      <c r="D6631">
        <f t="shared" si="115"/>
        <v>8723</v>
      </c>
    </row>
    <row r="6632" spans="1:4" ht="15" customHeight="1" x14ac:dyDescent="0.25">
      <c r="A6632" s="1" t="s">
        <v>2438</v>
      </c>
      <c r="B6632" s="1" t="s">
        <v>19357</v>
      </c>
      <c r="C6632">
        <v>11206</v>
      </c>
      <c r="D6632">
        <f t="shared" si="115"/>
        <v>11206</v>
      </c>
    </row>
    <row r="6633" spans="1:4" ht="15" customHeight="1" x14ac:dyDescent="0.25">
      <c r="A6633" s="1" t="s">
        <v>2437</v>
      </c>
      <c r="B6633" s="1" t="s">
        <v>19358</v>
      </c>
      <c r="C6633">
        <v>11206</v>
      </c>
      <c r="D6633">
        <f t="shared" si="115"/>
        <v>11206</v>
      </c>
    </row>
    <row r="6634" spans="1:4" ht="15" customHeight="1" x14ac:dyDescent="0.25">
      <c r="A6634" s="1" t="s">
        <v>2436</v>
      </c>
      <c r="B6634" s="1" t="s">
        <v>19359</v>
      </c>
      <c r="C6634">
        <v>11621</v>
      </c>
      <c r="D6634">
        <f t="shared" si="115"/>
        <v>11621</v>
      </c>
    </row>
    <row r="6635" spans="1:4" ht="15" customHeight="1" x14ac:dyDescent="0.25">
      <c r="A6635" s="1" t="s">
        <v>2435</v>
      </c>
      <c r="B6635" s="1" t="s">
        <v>19360</v>
      </c>
      <c r="C6635">
        <v>11621</v>
      </c>
      <c r="D6635">
        <f t="shared" si="115"/>
        <v>11621</v>
      </c>
    </row>
    <row r="6636" spans="1:4" ht="15" customHeight="1" x14ac:dyDescent="0.25">
      <c r="A6636" s="1" t="s">
        <v>2422</v>
      </c>
      <c r="B6636" s="1" t="s">
        <v>19361</v>
      </c>
      <c r="C6636">
        <v>9808</v>
      </c>
      <c r="D6636">
        <f t="shared" si="115"/>
        <v>9808</v>
      </c>
    </row>
    <row r="6637" spans="1:4" ht="15" customHeight="1" x14ac:dyDescent="0.25">
      <c r="A6637" s="1" t="s">
        <v>2421</v>
      </c>
      <c r="B6637" s="1" t="s">
        <v>19362</v>
      </c>
      <c r="C6637">
        <v>9444</v>
      </c>
      <c r="D6637">
        <f t="shared" si="115"/>
        <v>9444</v>
      </c>
    </row>
    <row r="6638" spans="1:4" ht="15" customHeight="1" x14ac:dyDescent="0.25">
      <c r="A6638" s="1" t="s">
        <v>2420</v>
      </c>
      <c r="B6638" s="1" t="s">
        <v>19363</v>
      </c>
      <c r="C6638">
        <v>9444</v>
      </c>
      <c r="D6638">
        <f t="shared" si="115"/>
        <v>9444</v>
      </c>
    </row>
    <row r="6639" spans="1:4" ht="15" customHeight="1" x14ac:dyDescent="0.25">
      <c r="A6639" s="1" t="s">
        <v>2419</v>
      </c>
      <c r="B6639" s="1" t="s">
        <v>19364</v>
      </c>
      <c r="C6639">
        <v>9444</v>
      </c>
      <c r="D6639">
        <f t="shared" si="115"/>
        <v>9444</v>
      </c>
    </row>
    <row r="6640" spans="1:4" ht="15" customHeight="1" x14ac:dyDescent="0.25">
      <c r="A6640" s="1" t="s">
        <v>2418</v>
      </c>
      <c r="B6640" s="1" t="s">
        <v>19365</v>
      </c>
      <c r="C6640">
        <v>9444</v>
      </c>
      <c r="D6640">
        <f t="shared" si="115"/>
        <v>9444</v>
      </c>
    </row>
    <row r="6641" spans="1:4" ht="15" customHeight="1" x14ac:dyDescent="0.25">
      <c r="A6641" s="1" t="s">
        <v>2417</v>
      </c>
      <c r="B6641" s="1" t="s">
        <v>19366</v>
      </c>
      <c r="C6641">
        <v>9444</v>
      </c>
      <c r="D6641">
        <f t="shared" si="115"/>
        <v>9444</v>
      </c>
    </row>
    <row r="6642" spans="1:4" ht="15" customHeight="1" x14ac:dyDescent="0.25">
      <c r="A6642" s="1" t="s">
        <v>2416</v>
      </c>
      <c r="B6642" s="1" t="s">
        <v>19367</v>
      </c>
      <c r="C6642">
        <v>10108</v>
      </c>
      <c r="D6642">
        <f t="shared" si="115"/>
        <v>10108</v>
      </c>
    </row>
    <row r="6643" spans="1:4" ht="15" customHeight="1" x14ac:dyDescent="0.25">
      <c r="A6643" s="1" t="s">
        <v>2415</v>
      </c>
      <c r="B6643" s="1" t="s">
        <v>19368</v>
      </c>
      <c r="C6643">
        <v>10302</v>
      </c>
      <c r="D6643">
        <f t="shared" si="115"/>
        <v>10302</v>
      </c>
    </row>
    <row r="6644" spans="1:4" ht="15" customHeight="1" x14ac:dyDescent="0.25">
      <c r="A6644" s="1" t="s">
        <v>2414</v>
      </c>
      <c r="B6644" s="1" t="s">
        <v>19369</v>
      </c>
      <c r="C6644">
        <v>10611</v>
      </c>
      <c r="D6644">
        <f t="shared" si="115"/>
        <v>10611</v>
      </c>
    </row>
    <row r="6645" spans="1:4" ht="15" customHeight="1" x14ac:dyDescent="0.25">
      <c r="A6645" s="1" t="s">
        <v>2413</v>
      </c>
      <c r="B6645" s="1" t="s">
        <v>19370</v>
      </c>
      <c r="C6645">
        <v>15333</v>
      </c>
      <c r="D6645">
        <f t="shared" si="115"/>
        <v>15333</v>
      </c>
    </row>
    <row r="6646" spans="1:4" ht="15" customHeight="1" x14ac:dyDescent="0.25">
      <c r="A6646" s="1" t="s">
        <v>2412</v>
      </c>
      <c r="B6646" s="1" t="s">
        <v>19371</v>
      </c>
      <c r="C6646">
        <v>15623</v>
      </c>
      <c r="D6646">
        <f t="shared" si="115"/>
        <v>15623</v>
      </c>
    </row>
    <row r="6647" spans="1:4" ht="15" customHeight="1" x14ac:dyDescent="0.25">
      <c r="A6647" s="1" t="s">
        <v>2411</v>
      </c>
      <c r="B6647" s="1" t="s">
        <v>19372</v>
      </c>
      <c r="C6647">
        <v>20076</v>
      </c>
      <c r="D6647">
        <f t="shared" si="115"/>
        <v>20076</v>
      </c>
    </row>
    <row r="6648" spans="1:4" ht="15" customHeight="1" x14ac:dyDescent="0.25">
      <c r="A6648" s="1" t="s">
        <v>2410</v>
      </c>
      <c r="B6648" s="1" t="s">
        <v>19373</v>
      </c>
      <c r="C6648">
        <v>20076</v>
      </c>
      <c r="D6648">
        <f t="shared" si="115"/>
        <v>20076</v>
      </c>
    </row>
    <row r="6649" spans="1:4" ht="15" customHeight="1" x14ac:dyDescent="0.25">
      <c r="A6649" s="1" t="s">
        <v>2409</v>
      </c>
      <c r="B6649" s="1" t="s">
        <v>19374</v>
      </c>
      <c r="C6649">
        <v>20820</v>
      </c>
      <c r="D6649">
        <f t="shared" si="115"/>
        <v>20820</v>
      </c>
    </row>
    <row r="6650" spans="1:4" ht="15" customHeight="1" x14ac:dyDescent="0.25">
      <c r="A6650" s="1" t="s">
        <v>2393</v>
      </c>
      <c r="B6650" s="1" t="s">
        <v>19375</v>
      </c>
      <c r="C6650">
        <v>6993</v>
      </c>
      <c r="D6650">
        <f t="shared" si="115"/>
        <v>6993</v>
      </c>
    </row>
    <row r="6651" spans="1:4" ht="15" customHeight="1" x14ac:dyDescent="0.25">
      <c r="A6651" s="1" t="s">
        <v>2392</v>
      </c>
      <c r="B6651" s="1" t="s">
        <v>19376</v>
      </c>
      <c r="C6651">
        <v>6493</v>
      </c>
      <c r="D6651">
        <f t="shared" si="115"/>
        <v>6493</v>
      </c>
    </row>
    <row r="6652" spans="1:4" ht="15" customHeight="1" x14ac:dyDescent="0.25">
      <c r="A6652" s="1" t="s">
        <v>2391</v>
      </c>
      <c r="B6652" s="1" t="s">
        <v>19377</v>
      </c>
      <c r="C6652">
        <v>6493</v>
      </c>
      <c r="D6652">
        <f t="shared" si="115"/>
        <v>6493</v>
      </c>
    </row>
    <row r="6653" spans="1:4" ht="15" customHeight="1" x14ac:dyDescent="0.25">
      <c r="A6653" s="1" t="s">
        <v>2390</v>
      </c>
      <c r="B6653" s="1" t="s">
        <v>19378</v>
      </c>
      <c r="C6653">
        <v>6493</v>
      </c>
      <c r="D6653">
        <f t="shared" si="115"/>
        <v>6493</v>
      </c>
    </row>
    <row r="6654" spans="1:4" ht="15" customHeight="1" x14ac:dyDescent="0.25">
      <c r="A6654" s="1" t="s">
        <v>2389</v>
      </c>
      <c r="B6654" s="1" t="s">
        <v>19379</v>
      </c>
      <c r="C6654">
        <v>6493</v>
      </c>
      <c r="D6654">
        <f t="shared" si="115"/>
        <v>6493</v>
      </c>
    </row>
    <row r="6655" spans="1:4" ht="15" customHeight="1" x14ac:dyDescent="0.25">
      <c r="A6655" s="1" t="s">
        <v>2388</v>
      </c>
      <c r="B6655" s="1" t="s">
        <v>19380</v>
      </c>
      <c r="C6655">
        <v>6493</v>
      </c>
      <c r="D6655">
        <f t="shared" si="115"/>
        <v>6493</v>
      </c>
    </row>
    <row r="6656" spans="1:4" ht="15" customHeight="1" x14ac:dyDescent="0.25">
      <c r="A6656" s="1" t="s">
        <v>2387</v>
      </c>
      <c r="B6656" s="1" t="s">
        <v>19381</v>
      </c>
      <c r="C6656">
        <v>6949</v>
      </c>
      <c r="D6656">
        <f t="shared" si="115"/>
        <v>6949</v>
      </c>
    </row>
    <row r="6657" spans="1:4" ht="15" customHeight="1" x14ac:dyDescent="0.25">
      <c r="A6657" s="1" t="s">
        <v>2386</v>
      </c>
      <c r="B6657" s="1" t="s">
        <v>19382</v>
      </c>
      <c r="C6657">
        <v>7083</v>
      </c>
      <c r="D6657">
        <f t="shared" si="115"/>
        <v>7083</v>
      </c>
    </row>
    <row r="6658" spans="1:4" ht="15" customHeight="1" x14ac:dyDescent="0.25">
      <c r="A6658" s="1" t="s">
        <v>2385</v>
      </c>
      <c r="B6658" s="1" t="s">
        <v>19383</v>
      </c>
      <c r="C6658">
        <v>7295</v>
      </c>
      <c r="D6658">
        <f t="shared" si="115"/>
        <v>7295</v>
      </c>
    </row>
    <row r="6659" spans="1:4" ht="15" customHeight="1" x14ac:dyDescent="0.25">
      <c r="A6659" s="1" t="s">
        <v>2384</v>
      </c>
      <c r="B6659" s="1" t="s">
        <v>19384</v>
      </c>
      <c r="C6659">
        <v>10542</v>
      </c>
      <c r="D6659">
        <f t="shared" si="115"/>
        <v>10542</v>
      </c>
    </row>
    <row r="6660" spans="1:4" ht="15" customHeight="1" x14ac:dyDescent="0.25">
      <c r="A6660" s="1" t="s">
        <v>2383</v>
      </c>
      <c r="B6660" s="1" t="s">
        <v>19385</v>
      </c>
      <c r="C6660">
        <v>10741</v>
      </c>
      <c r="D6660">
        <f t="shared" si="115"/>
        <v>10741</v>
      </c>
    </row>
    <row r="6661" spans="1:4" ht="15" customHeight="1" x14ac:dyDescent="0.25">
      <c r="A6661" s="1" t="s">
        <v>2382</v>
      </c>
      <c r="B6661" s="1" t="s">
        <v>19386</v>
      </c>
      <c r="C6661">
        <v>13802</v>
      </c>
      <c r="D6661">
        <f t="shared" si="115"/>
        <v>13802</v>
      </c>
    </row>
    <row r="6662" spans="1:4" ht="15" customHeight="1" x14ac:dyDescent="0.25">
      <c r="A6662" s="1" t="s">
        <v>2408</v>
      </c>
      <c r="B6662" s="1" t="s">
        <v>19387</v>
      </c>
      <c r="C6662">
        <v>6117</v>
      </c>
      <c r="D6662">
        <f t="shared" si="115"/>
        <v>6117</v>
      </c>
    </row>
    <row r="6663" spans="1:4" ht="15" customHeight="1" x14ac:dyDescent="0.25">
      <c r="A6663" s="1" t="s">
        <v>2407</v>
      </c>
      <c r="B6663" s="1" t="s">
        <v>19388</v>
      </c>
      <c r="C6663">
        <v>5680</v>
      </c>
      <c r="D6663">
        <f t="shared" ref="D6663:D6726" si="116">ROUND(C6663*(1-$B$3),0)</f>
        <v>5680</v>
      </c>
    </row>
    <row r="6664" spans="1:4" ht="15" customHeight="1" x14ac:dyDescent="0.25">
      <c r="A6664" s="1" t="s">
        <v>2406</v>
      </c>
      <c r="B6664" s="1" t="s">
        <v>19389</v>
      </c>
      <c r="C6664">
        <v>5680</v>
      </c>
      <c r="D6664">
        <f t="shared" si="116"/>
        <v>5680</v>
      </c>
    </row>
    <row r="6665" spans="1:4" ht="15" customHeight="1" x14ac:dyDescent="0.25">
      <c r="A6665" s="1" t="s">
        <v>2405</v>
      </c>
      <c r="B6665" s="1" t="s">
        <v>19390</v>
      </c>
      <c r="C6665">
        <v>5680</v>
      </c>
      <c r="D6665">
        <f t="shared" si="116"/>
        <v>5680</v>
      </c>
    </row>
    <row r="6666" spans="1:4" ht="15" customHeight="1" x14ac:dyDescent="0.25">
      <c r="A6666" s="1" t="s">
        <v>2404</v>
      </c>
      <c r="B6666" s="1" t="s">
        <v>19391</v>
      </c>
      <c r="C6666">
        <v>5680</v>
      </c>
      <c r="D6666">
        <f t="shared" si="116"/>
        <v>5680</v>
      </c>
    </row>
    <row r="6667" spans="1:4" ht="15" customHeight="1" x14ac:dyDescent="0.25">
      <c r="A6667" s="1" t="s">
        <v>2403</v>
      </c>
      <c r="B6667" s="1" t="s">
        <v>19392</v>
      </c>
      <c r="C6667">
        <v>5680</v>
      </c>
      <c r="D6667">
        <f t="shared" si="116"/>
        <v>5680</v>
      </c>
    </row>
    <row r="6668" spans="1:4" ht="15" customHeight="1" x14ac:dyDescent="0.25">
      <c r="A6668" s="1" t="s">
        <v>2402</v>
      </c>
      <c r="B6668" s="1" t="s">
        <v>19393</v>
      </c>
      <c r="C6668">
        <v>6076</v>
      </c>
      <c r="D6668">
        <f t="shared" si="116"/>
        <v>6076</v>
      </c>
    </row>
    <row r="6669" spans="1:4" ht="15" customHeight="1" x14ac:dyDescent="0.25">
      <c r="A6669" s="1" t="s">
        <v>2401</v>
      </c>
      <c r="B6669" s="1" t="s">
        <v>19394</v>
      </c>
      <c r="C6669">
        <v>6192</v>
      </c>
      <c r="D6669">
        <f t="shared" si="116"/>
        <v>6192</v>
      </c>
    </row>
    <row r="6670" spans="1:4" ht="15" customHeight="1" x14ac:dyDescent="0.25">
      <c r="A6670" s="1" t="s">
        <v>2400</v>
      </c>
      <c r="B6670" s="1" t="s">
        <v>19395</v>
      </c>
      <c r="C6670">
        <v>6378</v>
      </c>
      <c r="D6670">
        <f t="shared" si="116"/>
        <v>6378</v>
      </c>
    </row>
    <row r="6671" spans="1:4" ht="15" customHeight="1" x14ac:dyDescent="0.25">
      <c r="A6671" s="1" t="s">
        <v>2399</v>
      </c>
      <c r="B6671" s="1" t="s">
        <v>19396</v>
      </c>
      <c r="C6671">
        <v>9218</v>
      </c>
      <c r="D6671">
        <f t="shared" si="116"/>
        <v>9218</v>
      </c>
    </row>
    <row r="6672" spans="1:4" ht="15" customHeight="1" x14ac:dyDescent="0.25">
      <c r="A6672" s="1" t="s">
        <v>2398</v>
      </c>
      <c r="B6672" s="1" t="s">
        <v>19397</v>
      </c>
      <c r="C6672">
        <v>9392</v>
      </c>
      <c r="D6672">
        <f t="shared" si="116"/>
        <v>9392</v>
      </c>
    </row>
    <row r="6673" spans="1:4" ht="15" customHeight="1" x14ac:dyDescent="0.25">
      <c r="A6673" s="1" t="s">
        <v>2397</v>
      </c>
      <c r="B6673" s="1" t="s">
        <v>19398</v>
      </c>
      <c r="C6673">
        <v>12070</v>
      </c>
      <c r="D6673">
        <f t="shared" si="116"/>
        <v>12070</v>
      </c>
    </row>
    <row r="6674" spans="1:4" ht="15" customHeight="1" x14ac:dyDescent="0.25">
      <c r="A6674" s="1" t="s">
        <v>2396</v>
      </c>
      <c r="B6674" s="1" t="s">
        <v>19399</v>
      </c>
      <c r="C6674">
        <v>12070</v>
      </c>
      <c r="D6674">
        <f t="shared" si="116"/>
        <v>12070</v>
      </c>
    </row>
    <row r="6675" spans="1:4" ht="15" customHeight="1" x14ac:dyDescent="0.25">
      <c r="A6675" s="1" t="s">
        <v>2395</v>
      </c>
      <c r="B6675" s="1" t="s">
        <v>19400</v>
      </c>
      <c r="C6675">
        <v>12517</v>
      </c>
      <c r="D6675">
        <f t="shared" si="116"/>
        <v>12517</v>
      </c>
    </row>
    <row r="6676" spans="1:4" ht="15" customHeight="1" x14ac:dyDescent="0.25">
      <c r="A6676" s="1" t="s">
        <v>2394</v>
      </c>
      <c r="B6676" s="1" t="s">
        <v>19401</v>
      </c>
      <c r="C6676">
        <v>12517</v>
      </c>
      <c r="D6676">
        <f t="shared" si="116"/>
        <v>12517</v>
      </c>
    </row>
    <row r="6677" spans="1:4" ht="15" customHeight="1" x14ac:dyDescent="0.25">
      <c r="A6677" s="1" t="s">
        <v>2381</v>
      </c>
      <c r="B6677" s="1" t="s">
        <v>19402</v>
      </c>
      <c r="C6677">
        <v>10788</v>
      </c>
      <c r="D6677">
        <f t="shared" si="116"/>
        <v>10788</v>
      </c>
    </row>
    <row r="6678" spans="1:4" ht="15" customHeight="1" x14ac:dyDescent="0.25">
      <c r="A6678" s="1" t="s">
        <v>2380</v>
      </c>
      <c r="B6678" s="1" t="s">
        <v>19403</v>
      </c>
      <c r="C6678">
        <v>10389</v>
      </c>
      <c r="D6678">
        <f t="shared" si="116"/>
        <v>10389</v>
      </c>
    </row>
    <row r="6679" spans="1:4" ht="15" customHeight="1" x14ac:dyDescent="0.25">
      <c r="A6679" s="1" t="s">
        <v>2379</v>
      </c>
      <c r="B6679" s="1" t="s">
        <v>19404</v>
      </c>
      <c r="C6679">
        <v>10389</v>
      </c>
      <c r="D6679">
        <f t="shared" si="116"/>
        <v>10389</v>
      </c>
    </row>
    <row r="6680" spans="1:4" ht="15" customHeight="1" x14ac:dyDescent="0.25">
      <c r="A6680" s="1" t="s">
        <v>2378</v>
      </c>
      <c r="B6680" s="1" t="s">
        <v>19405</v>
      </c>
      <c r="C6680">
        <v>10389</v>
      </c>
      <c r="D6680">
        <f t="shared" si="116"/>
        <v>10389</v>
      </c>
    </row>
    <row r="6681" spans="1:4" ht="15" customHeight="1" x14ac:dyDescent="0.25">
      <c r="A6681" s="1" t="s">
        <v>2377</v>
      </c>
      <c r="B6681" s="1" t="s">
        <v>19406</v>
      </c>
      <c r="C6681">
        <v>10389</v>
      </c>
      <c r="D6681">
        <f t="shared" si="116"/>
        <v>10389</v>
      </c>
    </row>
    <row r="6682" spans="1:4" ht="15" customHeight="1" x14ac:dyDescent="0.25">
      <c r="A6682" s="1" t="s">
        <v>2376</v>
      </c>
      <c r="B6682" s="1" t="s">
        <v>19407</v>
      </c>
      <c r="C6682">
        <v>10389</v>
      </c>
      <c r="D6682">
        <f t="shared" si="116"/>
        <v>10389</v>
      </c>
    </row>
    <row r="6683" spans="1:4" ht="15" customHeight="1" x14ac:dyDescent="0.25">
      <c r="A6683" s="1" t="s">
        <v>2375</v>
      </c>
      <c r="B6683" s="1" t="s">
        <v>19408</v>
      </c>
      <c r="C6683">
        <v>11119</v>
      </c>
      <c r="D6683">
        <f t="shared" si="116"/>
        <v>11119</v>
      </c>
    </row>
    <row r="6684" spans="1:4" ht="15" customHeight="1" x14ac:dyDescent="0.25">
      <c r="A6684" s="1" t="s">
        <v>2374</v>
      </c>
      <c r="B6684" s="1" t="s">
        <v>19409</v>
      </c>
      <c r="C6684">
        <v>11332</v>
      </c>
      <c r="D6684">
        <f t="shared" si="116"/>
        <v>11332</v>
      </c>
    </row>
    <row r="6685" spans="1:4" ht="15" customHeight="1" x14ac:dyDescent="0.25">
      <c r="A6685" s="1" t="s">
        <v>2373</v>
      </c>
      <c r="B6685" s="1" t="s">
        <v>19410</v>
      </c>
      <c r="C6685">
        <v>11672</v>
      </c>
      <c r="D6685">
        <f t="shared" si="116"/>
        <v>11672</v>
      </c>
    </row>
    <row r="6686" spans="1:4" ht="15" customHeight="1" x14ac:dyDescent="0.25">
      <c r="A6686" s="1" t="s">
        <v>2372</v>
      </c>
      <c r="B6686" s="1" t="s">
        <v>19411</v>
      </c>
      <c r="C6686">
        <v>16867</v>
      </c>
      <c r="D6686">
        <f t="shared" si="116"/>
        <v>16867</v>
      </c>
    </row>
    <row r="6687" spans="1:4" ht="15" customHeight="1" x14ac:dyDescent="0.25">
      <c r="A6687" s="1" t="s">
        <v>2371</v>
      </c>
      <c r="B6687" s="1" t="s">
        <v>19412</v>
      </c>
      <c r="C6687">
        <v>17185</v>
      </c>
      <c r="D6687">
        <f t="shared" si="116"/>
        <v>17185</v>
      </c>
    </row>
    <row r="6688" spans="1:4" ht="15" customHeight="1" x14ac:dyDescent="0.25">
      <c r="A6688" s="1" t="s">
        <v>2370</v>
      </c>
      <c r="B6688" s="1" t="s">
        <v>19413</v>
      </c>
      <c r="C6688">
        <v>22084</v>
      </c>
      <c r="D6688">
        <f t="shared" si="116"/>
        <v>22084</v>
      </c>
    </row>
    <row r="6689" spans="1:4" ht="15" customHeight="1" x14ac:dyDescent="0.25">
      <c r="A6689" s="1" t="s">
        <v>2369</v>
      </c>
      <c r="B6689" s="1" t="s">
        <v>19414</v>
      </c>
      <c r="C6689">
        <v>22084</v>
      </c>
      <c r="D6689">
        <f t="shared" si="116"/>
        <v>22084</v>
      </c>
    </row>
    <row r="6690" spans="1:4" ht="15" customHeight="1" x14ac:dyDescent="0.25">
      <c r="A6690" s="1" t="s">
        <v>2368</v>
      </c>
      <c r="B6690" s="1" t="s">
        <v>19415</v>
      </c>
      <c r="C6690">
        <v>22901</v>
      </c>
      <c r="D6690">
        <f t="shared" si="116"/>
        <v>22901</v>
      </c>
    </row>
    <row r="6691" spans="1:4" ht="15" customHeight="1" x14ac:dyDescent="0.25">
      <c r="A6691" s="1" t="s">
        <v>2353</v>
      </c>
      <c r="B6691" s="1" t="s">
        <v>11104</v>
      </c>
      <c r="C6691">
        <v>6039</v>
      </c>
      <c r="D6691">
        <f t="shared" si="116"/>
        <v>6039</v>
      </c>
    </row>
    <row r="6692" spans="1:4" ht="15" customHeight="1" x14ac:dyDescent="0.25">
      <c r="A6692" s="1" t="s">
        <v>2352</v>
      </c>
      <c r="B6692" s="1" t="s">
        <v>11103</v>
      </c>
      <c r="C6692">
        <v>5608</v>
      </c>
      <c r="D6692">
        <f t="shared" si="116"/>
        <v>5608</v>
      </c>
    </row>
    <row r="6693" spans="1:4" ht="15" customHeight="1" x14ac:dyDescent="0.25">
      <c r="A6693" s="1" t="s">
        <v>2351</v>
      </c>
      <c r="B6693" s="1" t="s">
        <v>11102</v>
      </c>
      <c r="C6693">
        <v>5608</v>
      </c>
      <c r="D6693">
        <f t="shared" si="116"/>
        <v>5608</v>
      </c>
    </row>
    <row r="6694" spans="1:4" ht="15" customHeight="1" x14ac:dyDescent="0.25">
      <c r="A6694" s="1" t="s">
        <v>2350</v>
      </c>
      <c r="B6694" s="1" t="s">
        <v>11101</v>
      </c>
      <c r="C6694">
        <v>5608</v>
      </c>
      <c r="D6694">
        <f t="shared" si="116"/>
        <v>5608</v>
      </c>
    </row>
    <row r="6695" spans="1:4" ht="15" customHeight="1" x14ac:dyDescent="0.25">
      <c r="A6695" s="1" t="s">
        <v>2349</v>
      </c>
      <c r="B6695" s="1" t="s">
        <v>11100</v>
      </c>
      <c r="C6695">
        <v>5608</v>
      </c>
      <c r="D6695">
        <f t="shared" si="116"/>
        <v>5608</v>
      </c>
    </row>
    <row r="6696" spans="1:4" ht="15" customHeight="1" x14ac:dyDescent="0.25">
      <c r="A6696" s="1" t="s">
        <v>2348</v>
      </c>
      <c r="B6696" s="1" t="s">
        <v>11099</v>
      </c>
      <c r="C6696">
        <v>5608</v>
      </c>
      <c r="D6696">
        <f t="shared" si="116"/>
        <v>5608</v>
      </c>
    </row>
    <row r="6697" spans="1:4" ht="15" customHeight="1" x14ac:dyDescent="0.25">
      <c r="A6697" s="1" t="s">
        <v>2347</v>
      </c>
      <c r="B6697" s="1" t="s">
        <v>11098</v>
      </c>
      <c r="C6697">
        <v>5608</v>
      </c>
      <c r="D6697">
        <f t="shared" si="116"/>
        <v>5608</v>
      </c>
    </row>
    <row r="6698" spans="1:4" ht="15" customHeight="1" x14ac:dyDescent="0.25">
      <c r="A6698" s="1" t="s">
        <v>2346</v>
      </c>
      <c r="B6698" s="1" t="s">
        <v>11097</v>
      </c>
      <c r="C6698">
        <v>5716</v>
      </c>
      <c r="D6698">
        <f t="shared" si="116"/>
        <v>5716</v>
      </c>
    </row>
    <row r="6699" spans="1:4" ht="15" customHeight="1" x14ac:dyDescent="0.25">
      <c r="A6699" s="1" t="s">
        <v>2345</v>
      </c>
      <c r="B6699" s="1" t="s">
        <v>11096</v>
      </c>
      <c r="C6699">
        <v>5887</v>
      </c>
      <c r="D6699">
        <f t="shared" si="116"/>
        <v>5887</v>
      </c>
    </row>
    <row r="6700" spans="1:4" ht="15" customHeight="1" x14ac:dyDescent="0.25">
      <c r="A6700" s="1" t="s">
        <v>2344</v>
      </c>
      <c r="B6700" s="1" t="s">
        <v>11095</v>
      </c>
      <c r="C6700">
        <v>8739</v>
      </c>
      <c r="D6700">
        <f t="shared" si="116"/>
        <v>8739</v>
      </c>
    </row>
    <row r="6701" spans="1:4" ht="15" customHeight="1" x14ac:dyDescent="0.25">
      <c r="A6701" s="1" t="s">
        <v>2343</v>
      </c>
      <c r="B6701" s="1" t="s">
        <v>11094</v>
      </c>
      <c r="C6701">
        <v>8904</v>
      </c>
      <c r="D6701">
        <f t="shared" si="116"/>
        <v>8904</v>
      </c>
    </row>
    <row r="6702" spans="1:4" ht="15" customHeight="1" x14ac:dyDescent="0.25">
      <c r="A6702" s="1" t="s">
        <v>2367</v>
      </c>
      <c r="B6702" s="1" t="s">
        <v>11093</v>
      </c>
      <c r="C6702">
        <v>5490</v>
      </c>
      <c r="D6702">
        <f t="shared" si="116"/>
        <v>5490</v>
      </c>
    </row>
    <row r="6703" spans="1:4" ht="15" customHeight="1" x14ac:dyDescent="0.25">
      <c r="A6703" s="1" t="s">
        <v>2366</v>
      </c>
      <c r="B6703" s="1" t="s">
        <v>11092</v>
      </c>
      <c r="C6703">
        <v>5098</v>
      </c>
      <c r="D6703">
        <f t="shared" si="116"/>
        <v>5098</v>
      </c>
    </row>
    <row r="6704" spans="1:4" ht="15" customHeight="1" x14ac:dyDescent="0.25">
      <c r="A6704" s="1" t="s">
        <v>2365</v>
      </c>
      <c r="B6704" s="1" t="s">
        <v>11091</v>
      </c>
      <c r="C6704">
        <v>5098</v>
      </c>
      <c r="D6704">
        <f t="shared" si="116"/>
        <v>5098</v>
      </c>
    </row>
    <row r="6705" spans="1:4" ht="15" customHeight="1" x14ac:dyDescent="0.25">
      <c r="A6705" s="1" t="s">
        <v>2364</v>
      </c>
      <c r="B6705" s="1" t="s">
        <v>11090</v>
      </c>
      <c r="C6705">
        <v>5098</v>
      </c>
      <c r="D6705">
        <f t="shared" si="116"/>
        <v>5098</v>
      </c>
    </row>
    <row r="6706" spans="1:4" ht="15" customHeight="1" x14ac:dyDescent="0.25">
      <c r="A6706" s="1" t="s">
        <v>2363</v>
      </c>
      <c r="B6706" s="1" t="s">
        <v>11089</v>
      </c>
      <c r="C6706">
        <v>5098</v>
      </c>
      <c r="D6706">
        <f t="shared" si="116"/>
        <v>5098</v>
      </c>
    </row>
    <row r="6707" spans="1:4" ht="15" customHeight="1" x14ac:dyDescent="0.25">
      <c r="A6707" s="1" t="s">
        <v>2362</v>
      </c>
      <c r="B6707" s="1" t="s">
        <v>11088</v>
      </c>
      <c r="C6707">
        <v>5098</v>
      </c>
      <c r="D6707">
        <f t="shared" si="116"/>
        <v>5098</v>
      </c>
    </row>
    <row r="6708" spans="1:4" ht="15" customHeight="1" x14ac:dyDescent="0.25">
      <c r="A6708" s="1" t="s">
        <v>2361</v>
      </c>
      <c r="B6708" s="1" t="s">
        <v>11087</v>
      </c>
      <c r="C6708">
        <v>5452</v>
      </c>
      <c r="D6708">
        <f t="shared" si="116"/>
        <v>5452</v>
      </c>
    </row>
    <row r="6709" spans="1:4" ht="15" customHeight="1" x14ac:dyDescent="0.25">
      <c r="A6709" s="1" t="s">
        <v>2360</v>
      </c>
      <c r="B6709" s="1" t="s">
        <v>11086</v>
      </c>
      <c r="C6709">
        <v>5557</v>
      </c>
      <c r="D6709">
        <f t="shared" si="116"/>
        <v>5557</v>
      </c>
    </row>
    <row r="6710" spans="1:4" ht="15" customHeight="1" x14ac:dyDescent="0.25">
      <c r="A6710" s="1" t="s">
        <v>2359</v>
      </c>
      <c r="B6710" s="1" t="s">
        <v>11085</v>
      </c>
      <c r="C6710">
        <v>5724</v>
      </c>
      <c r="D6710">
        <f t="shared" si="116"/>
        <v>5724</v>
      </c>
    </row>
    <row r="6711" spans="1:4" ht="15" customHeight="1" x14ac:dyDescent="0.25">
      <c r="A6711" s="1" t="s">
        <v>2358</v>
      </c>
      <c r="B6711" s="1" t="s">
        <v>11084</v>
      </c>
      <c r="C6711">
        <v>7945</v>
      </c>
      <c r="D6711">
        <f t="shared" si="116"/>
        <v>7945</v>
      </c>
    </row>
    <row r="6712" spans="1:4" ht="15" customHeight="1" x14ac:dyDescent="0.25">
      <c r="A6712" s="1" t="s">
        <v>2357</v>
      </c>
      <c r="B6712" s="1" t="s">
        <v>11083</v>
      </c>
      <c r="C6712">
        <v>8095</v>
      </c>
      <c r="D6712">
        <f t="shared" si="116"/>
        <v>8095</v>
      </c>
    </row>
    <row r="6713" spans="1:4" ht="15" customHeight="1" x14ac:dyDescent="0.25">
      <c r="A6713" s="1" t="s">
        <v>2356</v>
      </c>
      <c r="B6713" s="1" t="s">
        <v>11082</v>
      </c>
      <c r="C6713">
        <v>9807</v>
      </c>
      <c r="D6713">
        <f t="shared" si="116"/>
        <v>9807</v>
      </c>
    </row>
    <row r="6714" spans="1:4" ht="15" customHeight="1" x14ac:dyDescent="0.25">
      <c r="A6714" s="1" t="s">
        <v>2355</v>
      </c>
      <c r="B6714" s="1" t="s">
        <v>11081</v>
      </c>
      <c r="C6714">
        <v>11639</v>
      </c>
      <c r="D6714">
        <f t="shared" si="116"/>
        <v>11639</v>
      </c>
    </row>
    <row r="6715" spans="1:4" ht="15" customHeight="1" x14ac:dyDescent="0.25">
      <c r="A6715" s="1" t="s">
        <v>2354</v>
      </c>
      <c r="B6715" s="1" t="s">
        <v>11080</v>
      </c>
      <c r="C6715">
        <v>13193</v>
      </c>
      <c r="D6715">
        <f t="shared" si="116"/>
        <v>13193</v>
      </c>
    </row>
    <row r="6716" spans="1:4" ht="15" customHeight="1" x14ac:dyDescent="0.25">
      <c r="A6716" s="1" t="s">
        <v>2342</v>
      </c>
      <c r="B6716" s="1" t="s">
        <v>11079</v>
      </c>
      <c r="C6716">
        <v>9317</v>
      </c>
      <c r="D6716">
        <f t="shared" si="116"/>
        <v>9317</v>
      </c>
    </row>
    <row r="6717" spans="1:4" ht="15" customHeight="1" x14ac:dyDescent="0.25">
      <c r="A6717" s="1" t="s">
        <v>2341</v>
      </c>
      <c r="B6717" s="1" t="s">
        <v>11078</v>
      </c>
      <c r="C6717">
        <v>8972</v>
      </c>
      <c r="D6717">
        <f t="shared" si="116"/>
        <v>8972</v>
      </c>
    </row>
    <row r="6718" spans="1:4" ht="15" customHeight="1" x14ac:dyDescent="0.25">
      <c r="A6718" s="1" t="s">
        <v>2340</v>
      </c>
      <c r="B6718" s="1" t="s">
        <v>11077</v>
      </c>
      <c r="C6718">
        <v>8972</v>
      </c>
      <c r="D6718">
        <f t="shared" si="116"/>
        <v>8972</v>
      </c>
    </row>
    <row r="6719" spans="1:4" ht="15" customHeight="1" x14ac:dyDescent="0.25">
      <c r="A6719" s="1" t="s">
        <v>2339</v>
      </c>
      <c r="B6719" s="1" t="s">
        <v>11076</v>
      </c>
      <c r="C6719">
        <v>8972</v>
      </c>
      <c r="D6719">
        <f t="shared" si="116"/>
        <v>8972</v>
      </c>
    </row>
    <row r="6720" spans="1:4" ht="15" customHeight="1" x14ac:dyDescent="0.25">
      <c r="A6720" s="1" t="s">
        <v>2338</v>
      </c>
      <c r="B6720" s="1" t="s">
        <v>11075</v>
      </c>
      <c r="C6720">
        <v>8972</v>
      </c>
      <c r="D6720">
        <f t="shared" si="116"/>
        <v>8972</v>
      </c>
    </row>
    <row r="6721" spans="1:4" ht="15" customHeight="1" x14ac:dyDescent="0.25">
      <c r="A6721" s="1" t="s">
        <v>2337</v>
      </c>
      <c r="B6721" s="1" t="s">
        <v>11074</v>
      </c>
      <c r="C6721">
        <v>8972</v>
      </c>
      <c r="D6721">
        <f t="shared" si="116"/>
        <v>8972</v>
      </c>
    </row>
    <row r="6722" spans="1:4" ht="15" customHeight="1" x14ac:dyDescent="0.25">
      <c r="A6722" s="1" t="s">
        <v>2336</v>
      </c>
      <c r="B6722" s="1" t="s">
        <v>11073</v>
      </c>
      <c r="C6722">
        <v>8972</v>
      </c>
      <c r="D6722">
        <f t="shared" si="116"/>
        <v>8972</v>
      </c>
    </row>
    <row r="6723" spans="1:4" ht="15" customHeight="1" x14ac:dyDescent="0.25">
      <c r="A6723" s="1" t="s">
        <v>2335</v>
      </c>
      <c r="B6723" s="1" t="s">
        <v>11072</v>
      </c>
      <c r="C6723">
        <v>9145</v>
      </c>
      <c r="D6723">
        <f t="shared" si="116"/>
        <v>9145</v>
      </c>
    </row>
    <row r="6724" spans="1:4" ht="15" customHeight="1" x14ac:dyDescent="0.25">
      <c r="A6724" s="1" t="s">
        <v>2334</v>
      </c>
      <c r="B6724" s="1" t="s">
        <v>11071</v>
      </c>
      <c r="C6724">
        <v>9419</v>
      </c>
      <c r="D6724">
        <f t="shared" si="116"/>
        <v>9419</v>
      </c>
    </row>
    <row r="6725" spans="1:4" ht="15" customHeight="1" x14ac:dyDescent="0.25">
      <c r="A6725" s="1" t="s">
        <v>2333</v>
      </c>
      <c r="B6725" s="1" t="s">
        <v>11070</v>
      </c>
      <c r="C6725">
        <v>13982</v>
      </c>
      <c r="D6725">
        <f t="shared" si="116"/>
        <v>13982</v>
      </c>
    </row>
    <row r="6726" spans="1:4" ht="15" customHeight="1" x14ac:dyDescent="0.25">
      <c r="A6726" s="1" t="s">
        <v>2332</v>
      </c>
      <c r="B6726" s="1" t="s">
        <v>11069</v>
      </c>
      <c r="C6726">
        <v>14246</v>
      </c>
      <c r="D6726">
        <f t="shared" si="116"/>
        <v>14246</v>
      </c>
    </row>
    <row r="6727" spans="1:4" ht="15" customHeight="1" x14ac:dyDescent="0.25">
      <c r="A6727" s="1" t="s">
        <v>2331</v>
      </c>
      <c r="B6727" s="1" t="s">
        <v>11068</v>
      </c>
      <c r="C6727">
        <v>15669</v>
      </c>
      <c r="D6727">
        <f t="shared" ref="D6727:D6790" si="117">ROUND(C6727*(1-$B$3),0)</f>
        <v>15669</v>
      </c>
    </row>
    <row r="6728" spans="1:4" ht="15" customHeight="1" x14ac:dyDescent="0.25">
      <c r="A6728" s="1" t="s">
        <v>2330</v>
      </c>
      <c r="B6728" s="1" t="s">
        <v>11067</v>
      </c>
      <c r="C6728">
        <v>15669</v>
      </c>
      <c r="D6728">
        <f t="shared" si="117"/>
        <v>15669</v>
      </c>
    </row>
    <row r="6729" spans="1:4" ht="15" customHeight="1" x14ac:dyDescent="0.25">
      <c r="A6729" s="1" t="s">
        <v>2329</v>
      </c>
      <c r="B6729" s="1" t="s">
        <v>11066</v>
      </c>
      <c r="C6729">
        <v>20312</v>
      </c>
      <c r="D6729">
        <f t="shared" si="117"/>
        <v>20312</v>
      </c>
    </row>
    <row r="6730" spans="1:4" ht="15" customHeight="1" x14ac:dyDescent="0.25">
      <c r="A6730" s="1" t="s">
        <v>2328</v>
      </c>
      <c r="B6730" s="1" t="s">
        <v>11065</v>
      </c>
      <c r="C6730">
        <v>20312</v>
      </c>
      <c r="D6730">
        <f t="shared" si="117"/>
        <v>20312</v>
      </c>
    </row>
    <row r="6731" spans="1:4" ht="15" customHeight="1" x14ac:dyDescent="0.25">
      <c r="A6731" s="1" t="s">
        <v>2313</v>
      </c>
      <c r="B6731" s="1" t="s">
        <v>11064</v>
      </c>
      <c r="C6731">
        <v>7549</v>
      </c>
      <c r="D6731">
        <f t="shared" si="117"/>
        <v>7549</v>
      </c>
    </row>
    <row r="6732" spans="1:4" ht="15" customHeight="1" x14ac:dyDescent="0.25">
      <c r="A6732" s="1" t="s">
        <v>2312</v>
      </c>
      <c r="B6732" s="1" t="s">
        <v>11063</v>
      </c>
      <c r="C6732">
        <v>7010</v>
      </c>
      <c r="D6732">
        <f t="shared" si="117"/>
        <v>7010</v>
      </c>
    </row>
    <row r="6733" spans="1:4" ht="15" customHeight="1" x14ac:dyDescent="0.25">
      <c r="A6733" s="1" t="s">
        <v>2311</v>
      </c>
      <c r="B6733" s="1" t="s">
        <v>11062</v>
      </c>
      <c r="C6733">
        <v>7010</v>
      </c>
      <c r="D6733">
        <f t="shared" si="117"/>
        <v>7010</v>
      </c>
    </row>
    <row r="6734" spans="1:4" ht="15" customHeight="1" x14ac:dyDescent="0.25">
      <c r="A6734" s="1" t="s">
        <v>2310</v>
      </c>
      <c r="B6734" s="1" t="s">
        <v>11061</v>
      </c>
      <c r="C6734">
        <v>7010</v>
      </c>
      <c r="D6734">
        <f t="shared" si="117"/>
        <v>7010</v>
      </c>
    </row>
    <row r="6735" spans="1:4" ht="15" customHeight="1" x14ac:dyDescent="0.25">
      <c r="A6735" s="1" t="s">
        <v>2309</v>
      </c>
      <c r="B6735" s="1" t="s">
        <v>11060</v>
      </c>
      <c r="C6735">
        <v>7010</v>
      </c>
      <c r="D6735">
        <f t="shared" si="117"/>
        <v>7010</v>
      </c>
    </row>
    <row r="6736" spans="1:4" ht="15" customHeight="1" x14ac:dyDescent="0.25">
      <c r="A6736" s="1" t="s">
        <v>2308</v>
      </c>
      <c r="B6736" s="1" t="s">
        <v>11059</v>
      </c>
      <c r="C6736">
        <v>7010</v>
      </c>
      <c r="D6736">
        <f t="shared" si="117"/>
        <v>7010</v>
      </c>
    </row>
    <row r="6737" spans="1:4" ht="15" customHeight="1" x14ac:dyDescent="0.25">
      <c r="A6737" s="1" t="s">
        <v>2307</v>
      </c>
      <c r="B6737" s="1" t="s">
        <v>11058</v>
      </c>
      <c r="C6737">
        <v>7010</v>
      </c>
      <c r="D6737">
        <f t="shared" si="117"/>
        <v>7010</v>
      </c>
    </row>
    <row r="6738" spans="1:4" ht="15" customHeight="1" x14ac:dyDescent="0.25">
      <c r="A6738" s="1" t="s">
        <v>2306</v>
      </c>
      <c r="B6738" s="1" t="s">
        <v>11057</v>
      </c>
      <c r="C6738">
        <v>7145</v>
      </c>
      <c r="D6738">
        <f t="shared" si="117"/>
        <v>7145</v>
      </c>
    </row>
    <row r="6739" spans="1:4" ht="15" customHeight="1" x14ac:dyDescent="0.25">
      <c r="A6739" s="1" t="s">
        <v>2305</v>
      </c>
      <c r="B6739" s="1" t="s">
        <v>11056</v>
      </c>
      <c r="C6739">
        <v>7359</v>
      </c>
      <c r="D6739">
        <f t="shared" si="117"/>
        <v>7359</v>
      </c>
    </row>
    <row r="6740" spans="1:4" ht="15" customHeight="1" x14ac:dyDescent="0.25">
      <c r="A6740" s="1" t="s">
        <v>2304</v>
      </c>
      <c r="B6740" s="1" t="s">
        <v>11055</v>
      </c>
      <c r="C6740">
        <v>10924</v>
      </c>
      <c r="D6740">
        <f t="shared" si="117"/>
        <v>10924</v>
      </c>
    </row>
    <row r="6741" spans="1:4" ht="15" customHeight="1" x14ac:dyDescent="0.25">
      <c r="A6741" s="1" t="s">
        <v>2303</v>
      </c>
      <c r="B6741" s="1" t="s">
        <v>11054</v>
      </c>
      <c r="C6741">
        <v>11130</v>
      </c>
      <c r="D6741">
        <f t="shared" si="117"/>
        <v>11130</v>
      </c>
    </row>
    <row r="6742" spans="1:4" ht="15" customHeight="1" x14ac:dyDescent="0.25">
      <c r="A6742" s="1" t="s">
        <v>2327</v>
      </c>
      <c r="B6742" s="1" t="s">
        <v>11053</v>
      </c>
      <c r="C6742">
        <v>6743</v>
      </c>
      <c r="D6742">
        <f t="shared" si="117"/>
        <v>6743</v>
      </c>
    </row>
    <row r="6743" spans="1:4" ht="15" customHeight="1" x14ac:dyDescent="0.25">
      <c r="A6743" s="1" t="s">
        <v>2326</v>
      </c>
      <c r="B6743" s="1" t="s">
        <v>11052</v>
      </c>
      <c r="C6743">
        <v>6261</v>
      </c>
      <c r="D6743">
        <f t="shared" si="117"/>
        <v>6261</v>
      </c>
    </row>
    <row r="6744" spans="1:4" ht="15" customHeight="1" x14ac:dyDescent="0.25">
      <c r="A6744" s="1" t="s">
        <v>2325</v>
      </c>
      <c r="B6744" s="1" t="s">
        <v>11051</v>
      </c>
      <c r="C6744">
        <v>6261</v>
      </c>
      <c r="D6744">
        <f t="shared" si="117"/>
        <v>6261</v>
      </c>
    </row>
    <row r="6745" spans="1:4" ht="15" customHeight="1" x14ac:dyDescent="0.25">
      <c r="A6745" s="1" t="s">
        <v>2324</v>
      </c>
      <c r="B6745" s="1" t="s">
        <v>11050</v>
      </c>
      <c r="C6745">
        <v>6261</v>
      </c>
      <c r="D6745">
        <f t="shared" si="117"/>
        <v>6261</v>
      </c>
    </row>
    <row r="6746" spans="1:4" ht="15" customHeight="1" x14ac:dyDescent="0.25">
      <c r="A6746" s="1" t="s">
        <v>2323</v>
      </c>
      <c r="B6746" s="1" t="s">
        <v>11049</v>
      </c>
      <c r="C6746">
        <v>6261</v>
      </c>
      <c r="D6746">
        <f t="shared" si="117"/>
        <v>6261</v>
      </c>
    </row>
    <row r="6747" spans="1:4" ht="15" customHeight="1" x14ac:dyDescent="0.25">
      <c r="A6747" s="1" t="s">
        <v>2322</v>
      </c>
      <c r="B6747" s="1" t="s">
        <v>11048</v>
      </c>
      <c r="C6747">
        <v>6261</v>
      </c>
      <c r="D6747">
        <f t="shared" si="117"/>
        <v>6261</v>
      </c>
    </row>
    <row r="6748" spans="1:4" ht="15" customHeight="1" x14ac:dyDescent="0.25">
      <c r="A6748" s="1" t="s">
        <v>2321</v>
      </c>
      <c r="B6748" s="1" t="s">
        <v>11047</v>
      </c>
      <c r="C6748">
        <v>6697</v>
      </c>
      <c r="D6748">
        <f t="shared" si="117"/>
        <v>6697</v>
      </c>
    </row>
    <row r="6749" spans="1:4" ht="15" customHeight="1" x14ac:dyDescent="0.25">
      <c r="A6749" s="1" t="s">
        <v>2320</v>
      </c>
      <c r="B6749" s="1" t="s">
        <v>11046</v>
      </c>
      <c r="C6749">
        <v>6826</v>
      </c>
      <c r="D6749">
        <f t="shared" si="117"/>
        <v>6826</v>
      </c>
    </row>
    <row r="6750" spans="1:4" ht="15" customHeight="1" x14ac:dyDescent="0.25">
      <c r="A6750" s="1" t="s">
        <v>2319</v>
      </c>
      <c r="B6750" s="1" t="s">
        <v>11045</v>
      </c>
      <c r="C6750">
        <v>7031</v>
      </c>
      <c r="D6750">
        <f t="shared" si="117"/>
        <v>7031</v>
      </c>
    </row>
    <row r="6751" spans="1:4" ht="15" customHeight="1" x14ac:dyDescent="0.25">
      <c r="A6751" s="1" t="s">
        <v>2318</v>
      </c>
      <c r="B6751" s="1" t="s">
        <v>11044</v>
      </c>
      <c r="C6751">
        <v>9756</v>
      </c>
      <c r="D6751">
        <f t="shared" si="117"/>
        <v>9756</v>
      </c>
    </row>
    <row r="6752" spans="1:4" ht="15" customHeight="1" x14ac:dyDescent="0.25">
      <c r="A6752" s="1" t="s">
        <v>2317</v>
      </c>
      <c r="B6752" s="1" t="s">
        <v>11043</v>
      </c>
      <c r="C6752">
        <v>9940</v>
      </c>
      <c r="D6752">
        <f t="shared" si="117"/>
        <v>9940</v>
      </c>
    </row>
    <row r="6753" spans="1:4" ht="15" customHeight="1" x14ac:dyDescent="0.25">
      <c r="A6753" s="1" t="s">
        <v>2316</v>
      </c>
      <c r="B6753" s="1" t="s">
        <v>11042</v>
      </c>
      <c r="C6753">
        <v>10769</v>
      </c>
      <c r="D6753">
        <f t="shared" si="117"/>
        <v>10769</v>
      </c>
    </row>
    <row r="6754" spans="1:4" ht="15" customHeight="1" x14ac:dyDescent="0.25">
      <c r="A6754" s="1" t="s">
        <v>2315</v>
      </c>
      <c r="B6754" s="1" t="s">
        <v>11041</v>
      </c>
      <c r="C6754">
        <v>10769</v>
      </c>
      <c r="D6754">
        <f t="shared" si="117"/>
        <v>10769</v>
      </c>
    </row>
    <row r="6755" spans="1:4" ht="15" customHeight="1" x14ac:dyDescent="0.25">
      <c r="A6755" s="1" t="s">
        <v>2314</v>
      </c>
      <c r="B6755" s="1" t="s">
        <v>11040</v>
      </c>
      <c r="C6755">
        <v>11168</v>
      </c>
      <c r="D6755">
        <f t="shared" si="117"/>
        <v>11168</v>
      </c>
    </row>
    <row r="6756" spans="1:4" ht="15" customHeight="1" x14ac:dyDescent="0.25">
      <c r="A6756" s="1" t="s">
        <v>2302</v>
      </c>
      <c r="B6756" s="1" t="s">
        <v>11039</v>
      </c>
      <c r="C6756">
        <v>11647</v>
      </c>
      <c r="D6756">
        <f t="shared" si="117"/>
        <v>11647</v>
      </c>
    </row>
    <row r="6757" spans="1:4" ht="15" customHeight="1" x14ac:dyDescent="0.25">
      <c r="A6757" s="1" t="s">
        <v>2301</v>
      </c>
      <c r="B6757" s="1" t="s">
        <v>11038</v>
      </c>
      <c r="C6757">
        <v>11215</v>
      </c>
      <c r="D6757">
        <f t="shared" si="117"/>
        <v>11215</v>
      </c>
    </row>
    <row r="6758" spans="1:4" ht="15" customHeight="1" x14ac:dyDescent="0.25">
      <c r="A6758" s="1" t="s">
        <v>2300</v>
      </c>
      <c r="B6758" s="1" t="s">
        <v>11037</v>
      </c>
      <c r="C6758">
        <v>11215</v>
      </c>
      <c r="D6758">
        <f t="shared" si="117"/>
        <v>11215</v>
      </c>
    </row>
    <row r="6759" spans="1:4" ht="15" customHeight="1" x14ac:dyDescent="0.25">
      <c r="A6759" s="1" t="s">
        <v>2299</v>
      </c>
      <c r="B6759" s="1" t="s">
        <v>11036</v>
      </c>
      <c r="C6759">
        <v>11215</v>
      </c>
      <c r="D6759">
        <f t="shared" si="117"/>
        <v>11215</v>
      </c>
    </row>
    <row r="6760" spans="1:4" ht="15" customHeight="1" x14ac:dyDescent="0.25">
      <c r="A6760" s="1" t="s">
        <v>2298</v>
      </c>
      <c r="B6760" s="1" t="s">
        <v>11035</v>
      </c>
      <c r="C6760">
        <v>11215</v>
      </c>
      <c r="D6760">
        <f t="shared" si="117"/>
        <v>11215</v>
      </c>
    </row>
    <row r="6761" spans="1:4" ht="15" customHeight="1" x14ac:dyDescent="0.25">
      <c r="A6761" s="1" t="s">
        <v>2297</v>
      </c>
      <c r="B6761" s="1" t="s">
        <v>11034</v>
      </c>
      <c r="C6761">
        <v>11215</v>
      </c>
      <c r="D6761">
        <f t="shared" si="117"/>
        <v>11215</v>
      </c>
    </row>
    <row r="6762" spans="1:4" ht="15" customHeight="1" x14ac:dyDescent="0.25">
      <c r="A6762" s="1" t="s">
        <v>2296</v>
      </c>
      <c r="B6762" s="1" t="s">
        <v>11033</v>
      </c>
      <c r="C6762">
        <v>11215</v>
      </c>
      <c r="D6762">
        <f t="shared" si="117"/>
        <v>11215</v>
      </c>
    </row>
    <row r="6763" spans="1:4" ht="15" customHeight="1" x14ac:dyDescent="0.25">
      <c r="A6763" s="1" t="s">
        <v>2295</v>
      </c>
      <c r="B6763" s="1" t="s">
        <v>11032</v>
      </c>
      <c r="C6763">
        <v>11431</v>
      </c>
      <c r="D6763">
        <f t="shared" si="117"/>
        <v>11431</v>
      </c>
    </row>
    <row r="6764" spans="1:4" ht="15" customHeight="1" x14ac:dyDescent="0.25">
      <c r="A6764" s="1" t="s">
        <v>2294</v>
      </c>
      <c r="B6764" s="1" t="s">
        <v>11031</v>
      </c>
      <c r="C6764">
        <v>11774</v>
      </c>
      <c r="D6764">
        <f t="shared" si="117"/>
        <v>11774</v>
      </c>
    </row>
    <row r="6765" spans="1:4" ht="15" customHeight="1" x14ac:dyDescent="0.25">
      <c r="A6765" s="1" t="s">
        <v>2293</v>
      </c>
      <c r="B6765" s="1" t="s">
        <v>11030</v>
      </c>
      <c r="C6765">
        <v>17478</v>
      </c>
      <c r="D6765">
        <f t="shared" si="117"/>
        <v>17478</v>
      </c>
    </row>
    <row r="6766" spans="1:4" ht="15" customHeight="1" x14ac:dyDescent="0.25">
      <c r="A6766" s="1" t="s">
        <v>2292</v>
      </c>
      <c r="B6766" s="1" t="s">
        <v>11029</v>
      </c>
      <c r="C6766">
        <v>17808</v>
      </c>
      <c r="D6766">
        <f t="shared" si="117"/>
        <v>17808</v>
      </c>
    </row>
    <row r="6767" spans="1:4" ht="15" customHeight="1" x14ac:dyDescent="0.25">
      <c r="A6767" s="1" t="s">
        <v>2291</v>
      </c>
      <c r="B6767" s="1" t="s">
        <v>11028</v>
      </c>
      <c r="C6767">
        <v>19586</v>
      </c>
      <c r="D6767">
        <f t="shared" si="117"/>
        <v>19586</v>
      </c>
    </row>
    <row r="6768" spans="1:4" ht="15" customHeight="1" x14ac:dyDescent="0.25">
      <c r="A6768" s="1" t="s">
        <v>2290</v>
      </c>
      <c r="B6768" s="1" t="s">
        <v>11027</v>
      </c>
      <c r="C6768">
        <v>19586</v>
      </c>
      <c r="D6768">
        <f t="shared" si="117"/>
        <v>19586</v>
      </c>
    </row>
    <row r="6769" spans="1:4" ht="15" customHeight="1" x14ac:dyDescent="0.25">
      <c r="A6769" s="1" t="s">
        <v>2289</v>
      </c>
      <c r="B6769" s="1" t="s">
        <v>11026</v>
      </c>
      <c r="C6769">
        <v>25389</v>
      </c>
      <c r="D6769">
        <f t="shared" si="117"/>
        <v>25389</v>
      </c>
    </row>
    <row r="6770" spans="1:4" ht="15" customHeight="1" x14ac:dyDescent="0.25">
      <c r="A6770" s="1" t="s">
        <v>2288</v>
      </c>
      <c r="B6770" s="1" t="s">
        <v>11025</v>
      </c>
      <c r="C6770">
        <v>25389</v>
      </c>
      <c r="D6770">
        <f t="shared" si="117"/>
        <v>25389</v>
      </c>
    </row>
    <row r="6771" spans="1:4" ht="15" customHeight="1" x14ac:dyDescent="0.25">
      <c r="A6771" s="1" t="s">
        <v>2273</v>
      </c>
      <c r="B6771" s="1" t="s">
        <v>11024</v>
      </c>
      <c r="C6771">
        <v>8620</v>
      </c>
      <c r="D6771">
        <f t="shared" si="117"/>
        <v>8620</v>
      </c>
    </row>
    <row r="6772" spans="1:4" ht="15" customHeight="1" x14ac:dyDescent="0.25">
      <c r="A6772" s="1" t="s">
        <v>2272</v>
      </c>
      <c r="B6772" s="1" t="s">
        <v>11023</v>
      </c>
      <c r="C6772">
        <v>7711</v>
      </c>
      <c r="D6772">
        <f t="shared" si="117"/>
        <v>7711</v>
      </c>
    </row>
    <row r="6773" spans="1:4" ht="15" customHeight="1" x14ac:dyDescent="0.25">
      <c r="A6773" s="1" t="s">
        <v>2271</v>
      </c>
      <c r="B6773" s="1" t="s">
        <v>11022</v>
      </c>
      <c r="C6773">
        <v>7711</v>
      </c>
      <c r="D6773">
        <f t="shared" si="117"/>
        <v>7711</v>
      </c>
    </row>
    <row r="6774" spans="1:4" ht="15" customHeight="1" x14ac:dyDescent="0.25">
      <c r="A6774" s="1" t="s">
        <v>2270</v>
      </c>
      <c r="B6774" s="1" t="s">
        <v>11021</v>
      </c>
      <c r="C6774">
        <v>7711</v>
      </c>
      <c r="D6774">
        <f t="shared" si="117"/>
        <v>7711</v>
      </c>
    </row>
    <row r="6775" spans="1:4" ht="15" customHeight="1" x14ac:dyDescent="0.25">
      <c r="A6775" s="1" t="s">
        <v>2269</v>
      </c>
      <c r="B6775" s="1" t="s">
        <v>11020</v>
      </c>
      <c r="C6775">
        <v>7711</v>
      </c>
      <c r="D6775">
        <f t="shared" si="117"/>
        <v>7711</v>
      </c>
    </row>
    <row r="6776" spans="1:4" ht="15" customHeight="1" x14ac:dyDescent="0.25">
      <c r="A6776" s="1" t="s">
        <v>2268</v>
      </c>
      <c r="B6776" s="1" t="s">
        <v>11019</v>
      </c>
      <c r="C6776">
        <v>7711</v>
      </c>
      <c r="D6776">
        <f t="shared" si="117"/>
        <v>7711</v>
      </c>
    </row>
    <row r="6777" spans="1:4" ht="15" customHeight="1" x14ac:dyDescent="0.25">
      <c r="A6777" s="1" t="s">
        <v>2267</v>
      </c>
      <c r="B6777" s="1" t="s">
        <v>11018</v>
      </c>
      <c r="C6777">
        <v>7711</v>
      </c>
      <c r="D6777">
        <f t="shared" si="117"/>
        <v>7711</v>
      </c>
    </row>
    <row r="6778" spans="1:4" ht="15" customHeight="1" x14ac:dyDescent="0.25">
      <c r="A6778" s="1" t="s">
        <v>2266</v>
      </c>
      <c r="B6778" s="1" t="s">
        <v>11017</v>
      </c>
      <c r="C6778">
        <v>7859</v>
      </c>
      <c r="D6778">
        <f t="shared" si="117"/>
        <v>7859</v>
      </c>
    </row>
    <row r="6779" spans="1:4" ht="15" customHeight="1" x14ac:dyDescent="0.25">
      <c r="A6779" s="1" t="s">
        <v>2265</v>
      </c>
      <c r="B6779" s="1" t="s">
        <v>11016</v>
      </c>
      <c r="C6779">
        <v>8095</v>
      </c>
      <c r="D6779">
        <f t="shared" si="117"/>
        <v>8095</v>
      </c>
    </row>
    <row r="6780" spans="1:4" ht="15" customHeight="1" x14ac:dyDescent="0.25">
      <c r="A6780" s="1" t="s">
        <v>2264</v>
      </c>
      <c r="B6780" s="1" t="s">
        <v>11015</v>
      </c>
      <c r="C6780">
        <v>12016</v>
      </c>
      <c r="D6780">
        <f t="shared" si="117"/>
        <v>12016</v>
      </c>
    </row>
    <row r="6781" spans="1:4" ht="15" customHeight="1" x14ac:dyDescent="0.25">
      <c r="A6781" s="1" t="s">
        <v>2263</v>
      </c>
      <c r="B6781" s="1" t="s">
        <v>11014</v>
      </c>
      <c r="C6781">
        <v>12243</v>
      </c>
      <c r="D6781">
        <f t="shared" si="117"/>
        <v>12243</v>
      </c>
    </row>
    <row r="6782" spans="1:4" ht="15" customHeight="1" x14ac:dyDescent="0.25">
      <c r="A6782" s="1" t="s">
        <v>2287</v>
      </c>
      <c r="B6782" s="1" t="s">
        <v>11013</v>
      </c>
      <c r="C6782">
        <v>7261</v>
      </c>
      <c r="D6782">
        <f t="shared" si="117"/>
        <v>7261</v>
      </c>
    </row>
    <row r="6783" spans="1:4" ht="15" customHeight="1" x14ac:dyDescent="0.25">
      <c r="A6783" s="1" t="s">
        <v>2286</v>
      </c>
      <c r="B6783" s="1" t="s">
        <v>11012</v>
      </c>
      <c r="C6783">
        <v>6743</v>
      </c>
      <c r="D6783">
        <f t="shared" si="117"/>
        <v>6743</v>
      </c>
    </row>
    <row r="6784" spans="1:4" ht="15" customHeight="1" x14ac:dyDescent="0.25">
      <c r="A6784" s="1" t="s">
        <v>2285</v>
      </c>
      <c r="B6784" s="1" t="s">
        <v>11011</v>
      </c>
      <c r="C6784">
        <v>6743</v>
      </c>
      <c r="D6784">
        <f t="shared" si="117"/>
        <v>6743</v>
      </c>
    </row>
    <row r="6785" spans="1:4" ht="15" customHeight="1" x14ac:dyDescent="0.25">
      <c r="A6785" s="1" t="s">
        <v>2284</v>
      </c>
      <c r="B6785" s="1" t="s">
        <v>11010</v>
      </c>
      <c r="C6785">
        <v>6743</v>
      </c>
      <c r="D6785">
        <f t="shared" si="117"/>
        <v>6743</v>
      </c>
    </row>
    <row r="6786" spans="1:4" ht="15" customHeight="1" x14ac:dyDescent="0.25">
      <c r="A6786" s="1" t="s">
        <v>2283</v>
      </c>
      <c r="B6786" s="1" t="s">
        <v>11009</v>
      </c>
      <c r="C6786">
        <v>6743</v>
      </c>
      <c r="D6786">
        <f t="shared" si="117"/>
        <v>6743</v>
      </c>
    </row>
    <row r="6787" spans="1:4" ht="15" customHeight="1" x14ac:dyDescent="0.25">
      <c r="A6787" s="1" t="s">
        <v>2282</v>
      </c>
      <c r="B6787" s="1" t="s">
        <v>11008</v>
      </c>
      <c r="C6787">
        <v>6743</v>
      </c>
      <c r="D6787">
        <f t="shared" si="117"/>
        <v>6743</v>
      </c>
    </row>
    <row r="6788" spans="1:4" ht="15" customHeight="1" x14ac:dyDescent="0.25">
      <c r="A6788" s="1" t="s">
        <v>2281</v>
      </c>
      <c r="B6788" s="1" t="s">
        <v>11007</v>
      </c>
      <c r="C6788">
        <v>7348</v>
      </c>
      <c r="D6788">
        <f t="shared" si="117"/>
        <v>7348</v>
      </c>
    </row>
    <row r="6789" spans="1:4" ht="15" customHeight="1" x14ac:dyDescent="0.25">
      <c r="A6789" s="1" t="s">
        <v>2280</v>
      </c>
      <c r="B6789" s="1" t="s">
        <v>11006</v>
      </c>
      <c r="C6789">
        <v>7348</v>
      </c>
      <c r="D6789">
        <f t="shared" si="117"/>
        <v>7348</v>
      </c>
    </row>
    <row r="6790" spans="1:4" ht="15" customHeight="1" x14ac:dyDescent="0.25">
      <c r="A6790" s="1" t="s">
        <v>2279</v>
      </c>
      <c r="B6790" s="1" t="s">
        <v>11005</v>
      </c>
      <c r="C6790">
        <v>7569</v>
      </c>
      <c r="D6790">
        <f t="shared" si="117"/>
        <v>7569</v>
      </c>
    </row>
    <row r="6791" spans="1:4" ht="15" customHeight="1" x14ac:dyDescent="0.25">
      <c r="A6791" s="1" t="s">
        <v>2278</v>
      </c>
      <c r="B6791" s="1" t="s">
        <v>11004</v>
      </c>
      <c r="C6791">
        <v>10507</v>
      </c>
      <c r="D6791">
        <f t="shared" ref="D6791:D6854" si="118">ROUND(C6791*(1-$B$3),0)</f>
        <v>10507</v>
      </c>
    </row>
    <row r="6792" spans="1:4" ht="15" customHeight="1" x14ac:dyDescent="0.25">
      <c r="A6792" s="1" t="s">
        <v>2277</v>
      </c>
      <c r="B6792" s="1" t="s">
        <v>11003</v>
      </c>
      <c r="C6792">
        <v>10705</v>
      </c>
      <c r="D6792">
        <f t="shared" si="118"/>
        <v>10705</v>
      </c>
    </row>
    <row r="6793" spans="1:4" ht="15" customHeight="1" x14ac:dyDescent="0.25">
      <c r="A6793" s="1" t="s">
        <v>2276</v>
      </c>
      <c r="B6793" s="1" t="s">
        <v>11002</v>
      </c>
      <c r="C6793">
        <v>11595</v>
      </c>
      <c r="D6793">
        <f t="shared" si="118"/>
        <v>11595</v>
      </c>
    </row>
    <row r="6794" spans="1:4" ht="15" customHeight="1" x14ac:dyDescent="0.25">
      <c r="A6794" s="1" t="s">
        <v>2275</v>
      </c>
      <c r="B6794" s="1" t="s">
        <v>11001</v>
      </c>
      <c r="C6794">
        <v>11595</v>
      </c>
      <c r="D6794">
        <f t="shared" si="118"/>
        <v>11595</v>
      </c>
    </row>
    <row r="6795" spans="1:4" ht="15" customHeight="1" x14ac:dyDescent="0.25">
      <c r="A6795" s="1" t="s">
        <v>2274</v>
      </c>
      <c r="B6795" s="1" t="s">
        <v>11000</v>
      </c>
      <c r="C6795">
        <v>12024</v>
      </c>
      <c r="D6795">
        <f t="shared" si="118"/>
        <v>12024</v>
      </c>
    </row>
    <row r="6796" spans="1:4" ht="15" customHeight="1" x14ac:dyDescent="0.25">
      <c r="A6796" s="1" t="s">
        <v>2262</v>
      </c>
      <c r="B6796" s="1" t="s">
        <v>10999</v>
      </c>
      <c r="C6796">
        <v>12811</v>
      </c>
      <c r="D6796">
        <f t="shared" si="118"/>
        <v>12811</v>
      </c>
    </row>
    <row r="6797" spans="1:4" ht="15" customHeight="1" x14ac:dyDescent="0.25">
      <c r="A6797" s="1" t="s">
        <v>2261</v>
      </c>
      <c r="B6797" s="1" t="s">
        <v>10998</v>
      </c>
      <c r="C6797">
        <v>12337</v>
      </c>
      <c r="D6797">
        <f t="shared" si="118"/>
        <v>12337</v>
      </c>
    </row>
    <row r="6798" spans="1:4" ht="15" customHeight="1" x14ac:dyDescent="0.25">
      <c r="A6798" s="1" t="s">
        <v>2260</v>
      </c>
      <c r="B6798" s="1" t="s">
        <v>10997</v>
      </c>
      <c r="C6798">
        <v>12337</v>
      </c>
      <c r="D6798">
        <f t="shared" si="118"/>
        <v>12337</v>
      </c>
    </row>
    <row r="6799" spans="1:4" ht="15" customHeight="1" x14ac:dyDescent="0.25">
      <c r="A6799" s="1" t="s">
        <v>2259</v>
      </c>
      <c r="B6799" s="1" t="s">
        <v>10996</v>
      </c>
      <c r="C6799">
        <v>12337</v>
      </c>
      <c r="D6799">
        <f t="shared" si="118"/>
        <v>12337</v>
      </c>
    </row>
    <row r="6800" spans="1:4" ht="15" customHeight="1" x14ac:dyDescent="0.25">
      <c r="A6800" s="1" t="s">
        <v>2258</v>
      </c>
      <c r="B6800" s="1" t="s">
        <v>10995</v>
      </c>
      <c r="C6800">
        <v>12337</v>
      </c>
      <c r="D6800">
        <f t="shared" si="118"/>
        <v>12337</v>
      </c>
    </row>
    <row r="6801" spans="1:4" ht="15" customHeight="1" x14ac:dyDescent="0.25">
      <c r="A6801" s="1" t="s">
        <v>2257</v>
      </c>
      <c r="B6801" s="1" t="s">
        <v>10994</v>
      </c>
      <c r="C6801">
        <v>12337</v>
      </c>
      <c r="D6801">
        <f t="shared" si="118"/>
        <v>12337</v>
      </c>
    </row>
    <row r="6802" spans="1:4" ht="15" customHeight="1" x14ac:dyDescent="0.25">
      <c r="A6802" s="1" t="s">
        <v>2256</v>
      </c>
      <c r="B6802" s="1" t="s">
        <v>10993</v>
      </c>
      <c r="C6802">
        <v>12337</v>
      </c>
      <c r="D6802">
        <f t="shared" si="118"/>
        <v>12337</v>
      </c>
    </row>
    <row r="6803" spans="1:4" ht="15" customHeight="1" x14ac:dyDescent="0.25">
      <c r="A6803" s="1" t="s">
        <v>2255</v>
      </c>
      <c r="B6803" s="1" t="s">
        <v>10992</v>
      </c>
      <c r="C6803">
        <v>12574</v>
      </c>
      <c r="D6803">
        <f t="shared" si="118"/>
        <v>12574</v>
      </c>
    </row>
    <row r="6804" spans="1:4" ht="15" customHeight="1" x14ac:dyDescent="0.25">
      <c r="A6804" s="1" t="s">
        <v>2254</v>
      </c>
      <c r="B6804" s="1" t="s">
        <v>10991</v>
      </c>
      <c r="C6804">
        <v>12951</v>
      </c>
      <c r="D6804">
        <f t="shared" si="118"/>
        <v>12951</v>
      </c>
    </row>
    <row r="6805" spans="1:4" ht="15" customHeight="1" x14ac:dyDescent="0.25">
      <c r="A6805" s="1" t="s">
        <v>2253</v>
      </c>
      <c r="B6805" s="1" t="s">
        <v>10990</v>
      </c>
      <c r="C6805">
        <v>19226</v>
      </c>
      <c r="D6805">
        <f t="shared" si="118"/>
        <v>19226</v>
      </c>
    </row>
    <row r="6806" spans="1:4" ht="15" customHeight="1" x14ac:dyDescent="0.25">
      <c r="A6806" s="1" t="s">
        <v>2252</v>
      </c>
      <c r="B6806" s="1" t="s">
        <v>10989</v>
      </c>
      <c r="C6806">
        <v>19588</v>
      </c>
      <c r="D6806">
        <f t="shared" si="118"/>
        <v>19588</v>
      </c>
    </row>
    <row r="6807" spans="1:4" ht="15" customHeight="1" x14ac:dyDescent="0.25">
      <c r="A6807" s="1" t="s">
        <v>2251</v>
      </c>
      <c r="B6807" s="1" t="s">
        <v>10988</v>
      </c>
      <c r="C6807">
        <v>21545</v>
      </c>
      <c r="D6807">
        <f t="shared" si="118"/>
        <v>21545</v>
      </c>
    </row>
    <row r="6808" spans="1:4" ht="15" customHeight="1" x14ac:dyDescent="0.25">
      <c r="A6808" s="1" t="s">
        <v>2250</v>
      </c>
      <c r="B6808" s="1" t="s">
        <v>10987</v>
      </c>
      <c r="C6808">
        <v>21545</v>
      </c>
      <c r="D6808">
        <f t="shared" si="118"/>
        <v>21545</v>
      </c>
    </row>
    <row r="6809" spans="1:4" ht="15" customHeight="1" x14ac:dyDescent="0.25">
      <c r="A6809" s="1" t="s">
        <v>2249</v>
      </c>
      <c r="B6809" s="1" t="s">
        <v>10986</v>
      </c>
      <c r="C6809">
        <v>27928</v>
      </c>
      <c r="D6809">
        <f t="shared" si="118"/>
        <v>27928</v>
      </c>
    </row>
    <row r="6810" spans="1:4" ht="15" customHeight="1" x14ac:dyDescent="0.25">
      <c r="A6810" s="1" t="s">
        <v>2248</v>
      </c>
      <c r="B6810" s="1" t="s">
        <v>10985</v>
      </c>
      <c r="C6810">
        <v>27928</v>
      </c>
      <c r="D6810">
        <f t="shared" si="118"/>
        <v>27928</v>
      </c>
    </row>
    <row r="6811" spans="1:4" ht="15" customHeight="1" x14ac:dyDescent="0.25">
      <c r="A6811" s="1" t="s">
        <v>2236</v>
      </c>
      <c r="B6811" s="1" t="s">
        <v>10984</v>
      </c>
      <c r="C6811">
        <v>7532</v>
      </c>
      <c r="D6811">
        <f t="shared" si="118"/>
        <v>7532</v>
      </c>
    </row>
    <row r="6812" spans="1:4" ht="15" customHeight="1" x14ac:dyDescent="0.25">
      <c r="A6812" s="1" t="s">
        <v>2235</v>
      </c>
      <c r="B6812" s="1" t="s">
        <v>10983</v>
      </c>
      <c r="C6812">
        <v>7253</v>
      </c>
      <c r="D6812">
        <f t="shared" si="118"/>
        <v>7253</v>
      </c>
    </row>
    <row r="6813" spans="1:4" ht="15" customHeight="1" x14ac:dyDescent="0.25">
      <c r="A6813" s="1" t="s">
        <v>2234</v>
      </c>
      <c r="B6813" s="1" t="s">
        <v>10982</v>
      </c>
      <c r="C6813">
        <v>7253</v>
      </c>
      <c r="D6813">
        <f t="shared" si="118"/>
        <v>7253</v>
      </c>
    </row>
    <row r="6814" spans="1:4" ht="15" customHeight="1" x14ac:dyDescent="0.25">
      <c r="A6814" s="1" t="s">
        <v>2233</v>
      </c>
      <c r="B6814" s="1" t="s">
        <v>10981</v>
      </c>
      <c r="C6814">
        <v>7253</v>
      </c>
      <c r="D6814">
        <f t="shared" si="118"/>
        <v>7253</v>
      </c>
    </row>
    <row r="6815" spans="1:4" ht="15" customHeight="1" x14ac:dyDescent="0.25">
      <c r="A6815" s="1" t="s">
        <v>2232</v>
      </c>
      <c r="B6815" s="1" t="s">
        <v>10980</v>
      </c>
      <c r="C6815">
        <v>7253</v>
      </c>
      <c r="D6815">
        <f t="shared" si="118"/>
        <v>7253</v>
      </c>
    </row>
    <row r="6816" spans="1:4" ht="15" customHeight="1" x14ac:dyDescent="0.25">
      <c r="A6816" s="1" t="s">
        <v>2247</v>
      </c>
      <c r="B6816" s="1" t="s">
        <v>10979</v>
      </c>
      <c r="C6816">
        <v>7101</v>
      </c>
      <c r="D6816">
        <f t="shared" si="118"/>
        <v>7101</v>
      </c>
    </row>
    <row r="6817" spans="1:4" ht="15" customHeight="1" x14ac:dyDescent="0.25">
      <c r="A6817" s="1" t="s">
        <v>2246</v>
      </c>
      <c r="B6817" s="1" t="s">
        <v>10978</v>
      </c>
      <c r="C6817">
        <v>6594</v>
      </c>
      <c r="D6817">
        <f t="shared" si="118"/>
        <v>6594</v>
      </c>
    </row>
    <row r="6818" spans="1:4" ht="15" customHeight="1" x14ac:dyDescent="0.25">
      <c r="A6818" s="1" t="s">
        <v>2245</v>
      </c>
      <c r="B6818" s="1" t="s">
        <v>10977</v>
      </c>
      <c r="C6818">
        <v>6594</v>
      </c>
      <c r="D6818">
        <f t="shared" si="118"/>
        <v>6594</v>
      </c>
    </row>
    <row r="6819" spans="1:4" ht="15" customHeight="1" x14ac:dyDescent="0.25">
      <c r="A6819" s="1" t="s">
        <v>2244</v>
      </c>
      <c r="B6819" s="1" t="s">
        <v>10976</v>
      </c>
      <c r="C6819">
        <v>6594</v>
      </c>
      <c r="D6819">
        <f t="shared" si="118"/>
        <v>6594</v>
      </c>
    </row>
    <row r="6820" spans="1:4" ht="15" customHeight="1" x14ac:dyDescent="0.25">
      <c r="A6820" s="1" t="s">
        <v>2243</v>
      </c>
      <c r="B6820" s="1" t="s">
        <v>10975</v>
      </c>
      <c r="C6820">
        <v>6594</v>
      </c>
      <c r="D6820">
        <f t="shared" si="118"/>
        <v>6594</v>
      </c>
    </row>
    <row r="6821" spans="1:4" ht="15" customHeight="1" x14ac:dyDescent="0.25">
      <c r="A6821" s="1" t="s">
        <v>2242</v>
      </c>
      <c r="B6821" s="1" t="s">
        <v>10974</v>
      </c>
      <c r="C6821">
        <v>6594</v>
      </c>
      <c r="D6821">
        <f t="shared" si="118"/>
        <v>6594</v>
      </c>
    </row>
    <row r="6822" spans="1:4" ht="15" customHeight="1" x14ac:dyDescent="0.25">
      <c r="A6822" s="1" t="s">
        <v>2241</v>
      </c>
      <c r="B6822" s="1" t="s">
        <v>10973</v>
      </c>
      <c r="C6822">
        <v>6720</v>
      </c>
      <c r="D6822">
        <f t="shared" si="118"/>
        <v>6720</v>
      </c>
    </row>
    <row r="6823" spans="1:4" ht="15" customHeight="1" x14ac:dyDescent="0.25">
      <c r="A6823" s="1" t="s">
        <v>2240</v>
      </c>
      <c r="B6823" s="1" t="s">
        <v>10972</v>
      </c>
      <c r="C6823">
        <v>6720</v>
      </c>
      <c r="D6823">
        <f t="shared" si="118"/>
        <v>6720</v>
      </c>
    </row>
    <row r="6824" spans="1:4" ht="15" customHeight="1" x14ac:dyDescent="0.25">
      <c r="A6824" s="1" t="s">
        <v>2239</v>
      </c>
      <c r="B6824" s="1" t="s">
        <v>10971</v>
      </c>
      <c r="C6824">
        <v>6922</v>
      </c>
      <c r="D6824">
        <f t="shared" si="118"/>
        <v>6922</v>
      </c>
    </row>
    <row r="6825" spans="1:4" ht="15" customHeight="1" x14ac:dyDescent="0.25">
      <c r="A6825" s="1" t="s">
        <v>2238</v>
      </c>
      <c r="B6825" s="1" t="s">
        <v>10970</v>
      </c>
      <c r="C6825">
        <v>10191</v>
      </c>
      <c r="D6825">
        <f t="shared" si="118"/>
        <v>10191</v>
      </c>
    </row>
    <row r="6826" spans="1:4" ht="15" customHeight="1" x14ac:dyDescent="0.25">
      <c r="A6826" s="1" t="s">
        <v>2237</v>
      </c>
      <c r="B6826" s="1" t="s">
        <v>10969</v>
      </c>
      <c r="C6826">
        <v>10362</v>
      </c>
      <c r="D6826">
        <f t="shared" si="118"/>
        <v>10362</v>
      </c>
    </row>
    <row r="6827" spans="1:4" ht="15" customHeight="1" x14ac:dyDescent="0.25">
      <c r="A6827" s="1" t="s">
        <v>2174</v>
      </c>
      <c r="B6827" s="1" t="s">
        <v>10968</v>
      </c>
      <c r="C6827">
        <v>9724</v>
      </c>
      <c r="D6827">
        <f t="shared" si="118"/>
        <v>9724</v>
      </c>
    </row>
    <row r="6828" spans="1:4" ht="15" customHeight="1" x14ac:dyDescent="0.25">
      <c r="A6828" s="1" t="s">
        <v>2220</v>
      </c>
      <c r="B6828" s="1" t="s">
        <v>10967</v>
      </c>
      <c r="C6828">
        <v>9415</v>
      </c>
      <c r="D6828">
        <f t="shared" si="118"/>
        <v>9415</v>
      </c>
    </row>
    <row r="6829" spans="1:4" ht="15" customHeight="1" x14ac:dyDescent="0.25">
      <c r="A6829" s="1" t="s">
        <v>2219</v>
      </c>
      <c r="B6829" s="1" t="s">
        <v>10966</v>
      </c>
      <c r="C6829">
        <v>9066</v>
      </c>
      <c r="D6829">
        <f t="shared" si="118"/>
        <v>9066</v>
      </c>
    </row>
    <row r="6830" spans="1:4" ht="15" customHeight="1" x14ac:dyDescent="0.25">
      <c r="A6830" s="1" t="s">
        <v>2218</v>
      </c>
      <c r="B6830" s="1" t="s">
        <v>10965</v>
      </c>
      <c r="C6830">
        <v>9066</v>
      </c>
      <c r="D6830">
        <f t="shared" si="118"/>
        <v>9066</v>
      </c>
    </row>
    <row r="6831" spans="1:4" ht="15" customHeight="1" x14ac:dyDescent="0.25">
      <c r="A6831" s="1" t="s">
        <v>2217</v>
      </c>
      <c r="B6831" s="1" t="s">
        <v>10964</v>
      </c>
      <c r="C6831">
        <v>9066</v>
      </c>
      <c r="D6831">
        <f t="shared" si="118"/>
        <v>9066</v>
      </c>
    </row>
    <row r="6832" spans="1:4" ht="15" customHeight="1" x14ac:dyDescent="0.25">
      <c r="A6832" s="1" t="s">
        <v>2216</v>
      </c>
      <c r="B6832" s="1" t="s">
        <v>10963</v>
      </c>
      <c r="C6832">
        <v>9066</v>
      </c>
      <c r="D6832">
        <f t="shared" si="118"/>
        <v>9066</v>
      </c>
    </row>
    <row r="6833" spans="1:4" ht="15" customHeight="1" x14ac:dyDescent="0.25">
      <c r="A6833" s="1" t="s">
        <v>2231</v>
      </c>
      <c r="B6833" s="1" t="s">
        <v>10962</v>
      </c>
      <c r="C6833">
        <v>8096</v>
      </c>
      <c r="D6833">
        <f t="shared" si="118"/>
        <v>8096</v>
      </c>
    </row>
    <row r="6834" spans="1:4" ht="15" customHeight="1" x14ac:dyDescent="0.25">
      <c r="A6834" s="1" t="s">
        <v>2230</v>
      </c>
      <c r="B6834" s="1" t="s">
        <v>10961</v>
      </c>
      <c r="C6834">
        <v>8096</v>
      </c>
      <c r="D6834">
        <f t="shared" si="118"/>
        <v>8096</v>
      </c>
    </row>
    <row r="6835" spans="1:4" ht="15" customHeight="1" x14ac:dyDescent="0.25">
      <c r="A6835" s="1" t="s">
        <v>2229</v>
      </c>
      <c r="B6835" s="1" t="s">
        <v>10960</v>
      </c>
      <c r="C6835">
        <v>8096</v>
      </c>
      <c r="D6835">
        <f t="shared" si="118"/>
        <v>8096</v>
      </c>
    </row>
    <row r="6836" spans="1:4" ht="15" customHeight="1" x14ac:dyDescent="0.25">
      <c r="A6836" s="1" t="s">
        <v>2228</v>
      </c>
      <c r="B6836" s="1" t="s">
        <v>10959</v>
      </c>
      <c r="C6836">
        <v>8096</v>
      </c>
      <c r="D6836">
        <f t="shared" si="118"/>
        <v>8096</v>
      </c>
    </row>
    <row r="6837" spans="1:4" ht="15" customHeight="1" x14ac:dyDescent="0.25">
      <c r="A6837" s="1" t="s">
        <v>2227</v>
      </c>
      <c r="B6837" s="1" t="s">
        <v>10958</v>
      </c>
      <c r="C6837">
        <v>8096</v>
      </c>
      <c r="D6837">
        <f t="shared" si="118"/>
        <v>8096</v>
      </c>
    </row>
    <row r="6838" spans="1:4" ht="15" customHeight="1" x14ac:dyDescent="0.25">
      <c r="A6838" s="1" t="s">
        <v>2226</v>
      </c>
      <c r="B6838" s="1" t="s">
        <v>10957</v>
      </c>
      <c r="C6838">
        <v>8096</v>
      </c>
      <c r="D6838">
        <f t="shared" si="118"/>
        <v>8096</v>
      </c>
    </row>
    <row r="6839" spans="1:4" ht="15" customHeight="1" x14ac:dyDescent="0.25">
      <c r="A6839" s="1" t="s">
        <v>2225</v>
      </c>
      <c r="B6839" s="1" t="s">
        <v>10956</v>
      </c>
      <c r="C6839">
        <v>8096</v>
      </c>
      <c r="D6839">
        <f t="shared" si="118"/>
        <v>8096</v>
      </c>
    </row>
    <row r="6840" spans="1:4" ht="15" customHeight="1" x14ac:dyDescent="0.25">
      <c r="A6840" s="1" t="s">
        <v>2224</v>
      </c>
      <c r="B6840" s="1" t="s">
        <v>10955</v>
      </c>
      <c r="C6840">
        <v>8252</v>
      </c>
      <c r="D6840">
        <f t="shared" si="118"/>
        <v>8252</v>
      </c>
    </row>
    <row r="6841" spans="1:4" ht="15" customHeight="1" x14ac:dyDescent="0.25">
      <c r="A6841" s="1" t="s">
        <v>2223</v>
      </c>
      <c r="B6841" s="1" t="s">
        <v>10954</v>
      </c>
      <c r="C6841">
        <v>8500</v>
      </c>
      <c r="D6841">
        <f t="shared" si="118"/>
        <v>8500</v>
      </c>
    </row>
    <row r="6842" spans="1:4" ht="15" customHeight="1" x14ac:dyDescent="0.25">
      <c r="A6842" s="1" t="s">
        <v>2222</v>
      </c>
      <c r="B6842" s="1" t="s">
        <v>10953</v>
      </c>
      <c r="C6842">
        <v>12489</v>
      </c>
      <c r="D6842">
        <f t="shared" si="118"/>
        <v>12489</v>
      </c>
    </row>
    <row r="6843" spans="1:4" ht="15" customHeight="1" x14ac:dyDescent="0.25">
      <c r="A6843" s="1" t="s">
        <v>2221</v>
      </c>
      <c r="B6843" s="1" t="s">
        <v>10952</v>
      </c>
      <c r="C6843">
        <v>12724</v>
      </c>
      <c r="D6843">
        <f t="shared" si="118"/>
        <v>12724</v>
      </c>
    </row>
    <row r="6844" spans="1:4" ht="15" customHeight="1" x14ac:dyDescent="0.25">
      <c r="A6844" s="1" t="s">
        <v>2173</v>
      </c>
      <c r="B6844" s="1" t="s">
        <v>10951</v>
      </c>
      <c r="C6844">
        <v>12480</v>
      </c>
      <c r="D6844">
        <f t="shared" si="118"/>
        <v>12480</v>
      </c>
    </row>
    <row r="6845" spans="1:4" ht="15" customHeight="1" x14ac:dyDescent="0.25">
      <c r="A6845" s="1" t="s">
        <v>2204</v>
      </c>
      <c r="B6845" s="1" t="s">
        <v>10950</v>
      </c>
      <c r="C6845">
        <v>10356</v>
      </c>
      <c r="D6845">
        <f t="shared" si="118"/>
        <v>10356</v>
      </c>
    </row>
    <row r="6846" spans="1:4" ht="15" customHeight="1" x14ac:dyDescent="0.25">
      <c r="A6846" s="1" t="s">
        <v>2203</v>
      </c>
      <c r="B6846" s="1" t="s">
        <v>10949</v>
      </c>
      <c r="C6846">
        <v>9973</v>
      </c>
      <c r="D6846">
        <f t="shared" si="118"/>
        <v>9973</v>
      </c>
    </row>
    <row r="6847" spans="1:4" ht="15" customHeight="1" x14ac:dyDescent="0.25">
      <c r="A6847" s="1" t="s">
        <v>2202</v>
      </c>
      <c r="B6847" s="1" t="s">
        <v>10948</v>
      </c>
      <c r="C6847">
        <v>9973</v>
      </c>
      <c r="D6847">
        <f t="shared" si="118"/>
        <v>9973</v>
      </c>
    </row>
    <row r="6848" spans="1:4" ht="15" customHeight="1" x14ac:dyDescent="0.25">
      <c r="A6848" s="1" t="s">
        <v>2201</v>
      </c>
      <c r="B6848" s="1" t="s">
        <v>10947</v>
      </c>
      <c r="C6848">
        <v>9973</v>
      </c>
      <c r="D6848">
        <f t="shared" si="118"/>
        <v>9973</v>
      </c>
    </row>
    <row r="6849" spans="1:4" ht="15" customHeight="1" x14ac:dyDescent="0.25">
      <c r="A6849" s="1" t="s">
        <v>2200</v>
      </c>
      <c r="B6849" s="1" t="s">
        <v>10946</v>
      </c>
      <c r="C6849">
        <v>9973</v>
      </c>
      <c r="D6849">
        <f t="shared" si="118"/>
        <v>9973</v>
      </c>
    </row>
    <row r="6850" spans="1:4" ht="15" customHeight="1" x14ac:dyDescent="0.25">
      <c r="A6850" s="1" t="s">
        <v>2215</v>
      </c>
      <c r="B6850" s="1" t="s">
        <v>10945</v>
      </c>
      <c r="C6850">
        <v>8719</v>
      </c>
      <c r="D6850">
        <f t="shared" si="118"/>
        <v>8719</v>
      </c>
    </row>
    <row r="6851" spans="1:4" ht="15" customHeight="1" x14ac:dyDescent="0.25">
      <c r="A6851" s="1" t="s">
        <v>2214</v>
      </c>
      <c r="B6851" s="1" t="s">
        <v>10944</v>
      </c>
      <c r="C6851">
        <v>8719</v>
      </c>
      <c r="D6851">
        <f t="shared" si="118"/>
        <v>8719</v>
      </c>
    </row>
    <row r="6852" spans="1:4" ht="15" customHeight="1" x14ac:dyDescent="0.25">
      <c r="A6852" s="1" t="s">
        <v>2213</v>
      </c>
      <c r="B6852" s="1" t="s">
        <v>10943</v>
      </c>
      <c r="C6852">
        <v>8719</v>
      </c>
      <c r="D6852">
        <f t="shared" si="118"/>
        <v>8719</v>
      </c>
    </row>
    <row r="6853" spans="1:4" ht="15" customHeight="1" x14ac:dyDescent="0.25">
      <c r="A6853" s="1" t="s">
        <v>2212</v>
      </c>
      <c r="B6853" s="1" t="s">
        <v>10942</v>
      </c>
      <c r="C6853">
        <v>8719</v>
      </c>
      <c r="D6853">
        <f t="shared" si="118"/>
        <v>8719</v>
      </c>
    </row>
    <row r="6854" spans="1:4" ht="15" customHeight="1" x14ac:dyDescent="0.25">
      <c r="A6854" s="1" t="s">
        <v>2211</v>
      </c>
      <c r="B6854" s="1" t="s">
        <v>10941</v>
      </c>
      <c r="C6854">
        <v>8719</v>
      </c>
      <c r="D6854">
        <f t="shared" si="118"/>
        <v>8719</v>
      </c>
    </row>
    <row r="6855" spans="1:4" ht="15" customHeight="1" x14ac:dyDescent="0.25">
      <c r="A6855" s="1" t="s">
        <v>2210</v>
      </c>
      <c r="B6855" s="1" t="s">
        <v>10940</v>
      </c>
      <c r="C6855">
        <v>8719</v>
      </c>
      <c r="D6855">
        <f t="shared" ref="D6855:D6918" si="119">ROUND(C6855*(1-$B$3),0)</f>
        <v>8719</v>
      </c>
    </row>
    <row r="6856" spans="1:4" ht="15" customHeight="1" x14ac:dyDescent="0.25">
      <c r="A6856" s="1" t="s">
        <v>2209</v>
      </c>
      <c r="B6856" s="1" t="s">
        <v>10939</v>
      </c>
      <c r="C6856">
        <v>8719</v>
      </c>
      <c r="D6856">
        <f t="shared" si="119"/>
        <v>8719</v>
      </c>
    </row>
    <row r="6857" spans="1:4" ht="15" customHeight="1" x14ac:dyDescent="0.25">
      <c r="A6857" s="1" t="s">
        <v>2208</v>
      </c>
      <c r="B6857" s="1" t="s">
        <v>10938</v>
      </c>
      <c r="C6857">
        <v>8886</v>
      </c>
      <c r="D6857">
        <f t="shared" si="119"/>
        <v>8886</v>
      </c>
    </row>
    <row r="6858" spans="1:4" ht="15" customHeight="1" x14ac:dyDescent="0.25">
      <c r="A6858" s="1" t="s">
        <v>2207</v>
      </c>
      <c r="B6858" s="1" t="s">
        <v>10937</v>
      </c>
      <c r="C6858">
        <v>9153</v>
      </c>
      <c r="D6858">
        <f t="shared" si="119"/>
        <v>9153</v>
      </c>
    </row>
    <row r="6859" spans="1:4" ht="15" customHeight="1" x14ac:dyDescent="0.25">
      <c r="A6859" s="1" t="s">
        <v>2206</v>
      </c>
      <c r="B6859" s="1" t="s">
        <v>10936</v>
      </c>
      <c r="C6859">
        <v>13448</v>
      </c>
      <c r="D6859">
        <f t="shared" si="119"/>
        <v>13448</v>
      </c>
    </row>
    <row r="6860" spans="1:4" ht="15" customHeight="1" x14ac:dyDescent="0.25">
      <c r="A6860" s="1" t="s">
        <v>2205</v>
      </c>
      <c r="B6860" s="1" t="s">
        <v>10935</v>
      </c>
      <c r="C6860">
        <v>13702</v>
      </c>
      <c r="D6860">
        <f t="shared" si="119"/>
        <v>13702</v>
      </c>
    </row>
    <row r="6861" spans="1:4" ht="15" customHeight="1" x14ac:dyDescent="0.25">
      <c r="A6861" s="1" t="s">
        <v>2172</v>
      </c>
      <c r="B6861" s="1" t="s">
        <v>10934</v>
      </c>
      <c r="C6861">
        <v>13525</v>
      </c>
      <c r="D6861">
        <f t="shared" si="119"/>
        <v>13525</v>
      </c>
    </row>
    <row r="6862" spans="1:4" ht="15" customHeight="1" x14ac:dyDescent="0.25">
      <c r="A6862" s="1" t="s">
        <v>2199</v>
      </c>
      <c r="B6862" s="1" t="s">
        <v>10933</v>
      </c>
      <c r="C6862">
        <v>10851</v>
      </c>
      <c r="D6862">
        <f t="shared" si="119"/>
        <v>10851</v>
      </c>
    </row>
    <row r="6863" spans="1:4" ht="15" customHeight="1" x14ac:dyDescent="0.25">
      <c r="A6863" s="1" t="s">
        <v>2198</v>
      </c>
      <c r="B6863" s="1" t="s">
        <v>10932</v>
      </c>
      <c r="C6863">
        <v>10851</v>
      </c>
      <c r="D6863">
        <f t="shared" si="119"/>
        <v>10851</v>
      </c>
    </row>
    <row r="6864" spans="1:4" ht="15" customHeight="1" x14ac:dyDescent="0.25">
      <c r="A6864" s="1" t="s">
        <v>2197</v>
      </c>
      <c r="B6864" s="1" t="s">
        <v>10931</v>
      </c>
      <c r="C6864">
        <v>11043</v>
      </c>
      <c r="D6864">
        <f t="shared" si="119"/>
        <v>11043</v>
      </c>
    </row>
    <row r="6865" spans="1:4" ht="15" customHeight="1" x14ac:dyDescent="0.25">
      <c r="A6865" s="1" t="s">
        <v>2196</v>
      </c>
      <c r="B6865" s="1" t="s">
        <v>10930</v>
      </c>
      <c r="C6865">
        <v>11043</v>
      </c>
      <c r="D6865">
        <f t="shared" si="119"/>
        <v>11043</v>
      </c>
    </row>
    <row r="6866" spans="1:4" ht="15" customHeight="1" x14ac:dyDescent="0.25">
      <c r="A6866" s="1" t="s">
        <v>2195</v>
      </c>
      <c r="B6866" s="1" t="s">
        <v>10929</v>
      </c>
      <c r="C6866">
        <v>11043</v>
      </c>
      <c r="D6866">
        <f t="shared" si="119"/>
        <v>11043</v>
      </c>
    </row>
    <row r="6867" spans="1:4" ht="15" customHeight="1" x14ac:dyDescent="0.25">
      <c r="A6867" s="1" t="s">
        <v>2194</v>
      </c>
      <c r="B6867" s="1" t="s">
        <v>10928</v>
      </c>
      <c r="C6867">
        <v>11043</v>
      </c>
      <c r="D6867">
        <f t="shared" si="119"/>
        <v>11043</v>
      </c>
    </row>
    <row r="6868" spans="1:4" ht="15" customHeight="1" x14ac:dyDescent="0.25">
      <c r="A6868" s="1" t="s">
        <v>2193</v>
      </c>
      <c r="B6868" s="1" t="s">
        <v>10927</v>
      </c>
      <c r="C6868">
        <v>12148</v>
      </c>
      <c r="D6868">
        <f t="shared" si="119"/>
        <v>12148</v>
      </c>
    </row>
    <row r="6869" spans="1:4" ht="15" customHeight="1" x14ac:dyDescent="0.25">
      <c r="A6869" s="1" t="s">
        <v>2192</v>
      </c>
      <c r="B6869" s="1" t="s">
        <v>10926</v>
      </c>
      <c r="C6869">
        <v>12382</v>
      </c>
      <c r="D6869">
        <f t="shared" si="119"/>
        <v>12382</v>
      </c>
    </row>
    <row r="6870" spans="1:4" ht="15" customHeight="1" x14ac:dyDescent="0.25">
      <c r="A6870" s="1" t="s">
        <v>2191</v>
      </c>
      <c r="B6870" s="1" t="s">
        <v>10925</v>
      </c>
      <c r="C6870">
        <v>12753</v>
      </c>
      <c r="D6870">
        <f t="shared" si="119"/>
        <v>12753</v>
      </c>
    </row>
    <row r="6871" spans="1:4" ht="15" customHeight="1" x14ac:dyDescent="0.25">
      <c r="A6871" s="1" t="s">
        <v>2179</v>
      </c>
      <c r="B6871" s="1" t="s">
        <v>10924</v>
      </c>
      <c r="C6871">
        <v>14709</v>
      </c>
      <c r="D6871">
        <f t="shared" si="119"/>
        <v>14709</v>
      </c>
    </row>
    <row r="6872" spans="1:4" ht="15" customHeight="1" x14ac:dyDescent="0.25">
      <c r="A6872" s="1" t="s">
        <v>2178</v>
      </c>
      <c r="B6872" s="1" t="s">
        <v>10923</v>
      </c>
      <c r="C6872">
        <v>14431</v>
      </c>
      <c r="D6872">
        <f t="shared" si="119"/>
        <v>14431</v>
      </c>
    </row>
    <row r="6873" spans="1:4" ht="15" customHeight="1" x14ac:dyDescent="0.25">
      <c r="A6873" s="1" t="s">
        <v>2177</v>
      </c>
      <c r="B6873" s="1" t="s">
        <v>10922</v>
      </c>
      <c r="C6873">
        <v>14687</v>
      </c>
      <c r="D6873">
        <f t="shared" si="119"/>
        <v>14687</v>
      </c>
    </row>
    <row r="6874" spans="1:4" ht="15" customHeight="1" x14ac:dyDescent="0.25">
      <c r="A6874" s="1" t="s">
        <v>2176</v>
      </c>
      <c r="B6874" s="1" t="s">
        <v>10921</v>
      </c>
      <c r="C6874">
        <v>14687</v>
      </c>
      <c r="D6874">
        <f t="shared" si="119"/>
        <v>14687</v>
      </c>
    </row>
    <row r="6875" spans="1:4" ht="15" customHeight="1" x14ac:dyDescent="0.25">
      <c r="A6875" s="1" t="s">
        <v>2175</v>
      </c>
      <c r="B6875" s="1" t="s">
        <v>10920</v>
      </c>
      <c r="C6875">
        <v>14687</v>
      </c>
      <c r="D6875">
        <f t="shared" si="119"/>
        <v>14687</v>
      </c>
    </row>
    <row r="6876" spans="1:4" ht="15" customHeight="1" x14ac:dyDescent="0.25">
      <c r="A6876" s="1" t="s">
        <v>2188</v>
      </c>
      <c r="B6876" s="1" t="s">
        <v>10919</v>
      </c>
      <c r="C6876">
        <v>14648</v>
      </c>
      <c r="D6876">
        <f t="shared" si="119"/>
        <v>14648</v>
      </c>
    </row>
    <row r="6877" spans="1:4" ht="15" customHeight="1" x14ac:dyDescent="0.25">
      <c r="A6877" s="1" t="s">
        <v>2187</v>
      </c>
      <c r="B6877" s="1" t="s">
        <v>10918</v>
      </c>
      <c r="C6877">
        <v>14648</v>
      </c>
      <c r="D6877">
        <f t="shared" si="119"/>
        <v>14648</v>
      </c>
    </row>
    <row r="6878" spans="1:4" ht="15" customHeight="1" x14ac:dyDescent="0.25">
      <c r="A6878" s="1" t="s">
        <v>2186</v>
      </c>
      <c r="B6878" s="1" t="s">
        <v>10917</v>
      </c>
      <c r="C6878">
        <v>14908</v>
      </c>
      <c r="D6878">
        <f t="shared" si="119"/>
        <v>14908</v>
      </c>
    </row>
    <row r="6879" spans="1:4" ht="15" customHeight="1" x14ac:dyDescent="0.25">
      <c r="A6879" s="1" t="s">
        <v>2185</v>
      </c>
      <c r="B6879" s="1" t="s">
        <v>10916</v>
      </c>
      <c r="C6879">
        <v>14908</v>
      </c>
      <c r="D6879">
        <f t="shared" si="119"/>
        <v>14908</v>
      </c>
    </row>
    <row r="6880" spans="1:4" ht="15" customHeight="1" x14ac:dyDescent="0.25">
      <c r="A6880" s="1" t="s">
        <v>2184</v>
      </c>
      <c r="B6880" s="1" t="s">
        <v>10915</v>
      </c>
      <c r="C6880">
        <v>14908</v>
      </c>
      <c r="D6880">
        <f t="shared" si="119"/>
        <v>14908</v>
      </c>
    </row>
    <row r="6881" spans="1:4" ht="15" customHeight="1" x14ac:dyDescent="0.25">
      <c r="A6881" s="1" t="s">
        <v>2183</v>
      </c>
      <c r="B6881" s="1" t="s">
        <v>10914</v>
      </c>
      <c r="C6881">
        <v>14908</v>
      </c>
      <c r="D6881">
        <f t="shared" si="119"/>
        <v>14908</v>
      </c>
    </row>
    <row r="6882" spans="1:4" ht="15" customHeight="1" x14ac:dyDescent="0.25">
      <c r="A6882" s="1" t="s">
        <v>2182</v>
      </c>
      <c r="B6882" s="1" t="s">
        <v>10913</v>
      </c>
      <c r="C6882">
        <v>16400</v>
      </c>
      <c r="D6882">
        <f t="shared" si="119"/>
        <v>16400</v>
      </c>
    </row>
    <row r="6883" spans="1:4" ht="15" customHeight="1" x14ac:dyDescent="0.25">
      <c r="A6883" s="1" t="s">
        <v>2181</v>
      </c>
      <c r="B6883" s="1" t="s">
        <v>10912</v>
      </c>
      <c r="C6883">
        <v>16715</v>
      </c>
      <c r="D6883">
        <f t="shared" si="119"/>
        <v>16715</v>
      </c>
    </row>
    <row r="6884" spans="1:4" ht="15" customHeight="1" x14ac:dyDescent="0.25">
      <c r="A6884" s="1" t="s">
        <v>2180</v>
      </c>
      <c r="B6884" s="1" t="s">
        <v>10911</v>
      </c>
      <c r="C6884">
        <v>17217</v>
      </c>
      <c r="D6884">
        <f t="shared" si="119"/>
        <v>17217</v>
      </c>
    </row>
    <row r="6885" spans="1:4" ht="15" customHeight="1" x14ac:dyDescent="0.25">
      <c r="A6885" s="1" t="s">
        <v>2190</v>
      </c>
      <c r="B6885" s="1" t="s">
        <v>10910</v>
      </c>
      <c r="C6885">
        <v>14595</v>
      </c>
      <c r="D6885">
        <f t="shared" si="119"/>
        <v>14595</v>
      </c>
    </row>
    <row r="6886" spans="1:4" ht="15" customHeight="1" x14ac:dyDescent="0.25">
      <c r="A6886" s="1" t="s">
        <v>2189</v>
      </c>
      <c r="B6886" s="1" t="s">
        <v>10909</v>
      </c>
      <c r="C6886">
        <v>14319</v>
      </c>
      <c r="D6886">
        <f t="shared" si="119"/>
        <v>14319</v>
      </c>
    </row>
    <row r="6887" spans="1:4" ht="15" customHeight="1" x14ac:dyDescent="0.25">
      <c r="A6887" s="1" t="s">
        <v>2169</v>
      </c>
      <c r="B6887" s="1" t="s">
        <v>2168</v>
      </c>
      <c r="C6887">
        <v>12799</v>
      </c>
      <c r="D6887">
        <f t="shared" si="119"/>
        <v>12799</v>
      </c>
    </row>
    <row r="6888" spans="1:4" ht="15" customHeight="1" x14ac:dyDescent="0.25">
      <c r="A6888" s="1" t="s">
        <v>2167</v>
      </c>
      <c r="B6888" s="1" t="s">
        <v>2166</v>
      </c>
      <c r="C6888">
        <v>14078</v>
      </c>
      <c r="D6888">
        <f t="shared" si="119"/>
        <v>14078</v>
      </c>
    </row>
    <row r="6889" spans="1:4" ht="15" customHeight="1" x14ac:dyDescent="0.25">
      <c r="A6889" s="1" t="s">
        <v>2165</v>
      </c>
      <c r="B6889" s="1" t="s">
        <v>2164</v>
      </c>
      <c r="C6889">
        <v>22398</v>
      </c>
      <c r="D6889">
        <f t="shared" si="119"/>
        <v>22398</v>
      </c>
    </row>
    <row r="6890" spans="1:4" ht="15" customHeight="1" x14ac:dyDescent="0.25">
      <c r="A6890" s="1" t="s">
        <v>2159</v>
      </c>
      <c r="B6890" s="1" t="s">
        <v>2158</v>
      </c>
      <c r="C6890">
        <v>23678</v>
      </c>
      <c r="D6890">
        <f t="shared" si="119"/>
        <v>23678</v>
      </c>
    </row>
    <row r="6891" spans="1:4" ht="15" customHeight="1" x14ac:dyDescent="0.25">
      <c r="A6891" s="1" t="s">
        <v>2157</v>
      </c>
      <c r="B6891" s="1" t="s">
        <v>2156</v>
      </c>
      <c r="C6891">
        <v>40211</v>
      </c>
      <c r="D6891">
        <f t="shared" si="119"/>
        <v>40211</v>
      </c>
    </row>
    <row r="6892" spans="1:4" ht="15" customHeight="1" x14ac:dyDescent="0.25">
      <c r="A6892" s="1" t="s">
        <v>2161</v>
      </c>
      <c r="B6892" s="1" t="s">
        <v>2160</v>
      </c>
      <c r="C6892">
        <v>15358</v>
      </c>
      <c r="D6892">
        <f t="shared" si="119"/>
        <v>15358</v>
      </c>
    </row>
    <row r="6893" spans="1:4" ht="15" customHeight="1" x14ac:dyDescent="0.25">
      <c r="A6893" s="1" t="s">
        <v>2153</v>
      </c>
      <c r="B6893" s="1" t="s">
        <v>2152</v>
      </c>
      <c r="C6893">
        <v>5689</v>
      </c>
      <c r="D6893">
        <f t="shared" si="119"/>
        <v>5689</v>
      </c>
    </row>
    <row r="6894" spans="1:4" ht="15" customHeight="1" x14ac:dyDescent="0.25">
      <c r="A6894" s="1" t="s">
        <v>2151</v>
      </c>
      <c r="B6894" s="1" t="s">
        <v>2150</v>
      </c>
      <c r="C6894">
        <v>6826</v>
      </c>
      <c r="D6894">
        <f t="shared" si="119"/>
        <v>6826</v>
      </c>
    </row>
    <row r="6895" spans="1:4" ht="15" customHeight="1" x14ac:dyDescent="0.25">
      <c r="A6895" s="1" t="s">
        <v>2149</v>
      </c>
      <c r="B6895" s="1" t="s">
        <v>2148</v>
      </c>
      <c r="C6895">
        <v>6655</v>
      </c>
      <c r="D6895">
        <f t="shared" si="119"/>
        <v>6655</v>
      </c>
    </row>
    <row r="6896" spans="1:4" ht="15" customHeight="1" x14ac:dyDescent="0.25">
      <c r="A6896" s="1" t="s">
        <v>2145</v>
      </c>
      <c r="B6896" s="1" t="s">
        <v>2144</v>
      </c>
      <c r="C6896">
        <v>5120</v>
      </c>
      <c r="D6896">
        <f t="shared" si="119"/>
        <v>5120</v>
      </c>
    </row>
    <row r="6897" spans="1:4" ht="15" customHeight="1" x14ac:dyDescent="0.25">
      <c r="A6897" s="1" t="s">
        <v>2143</v>
      </c>
      <c r="B6897" s="1" t="s">
        <v>2142</v>
      </c>
      <c r="C6897">
        <v>6144</v>
      </c>
      <c r="D6897">
        <f t="shared" si="119"/>
        <v>6144</v>
      </c>
    </row>
    <row r="6898" spans="1:4" ht="15" customHeight="1" x14ac:dyDescent="0.25">
      <c r="A6898" s="1" t="s">
        <v>2141</v>
      </c>
      <c r="B6898" s="1" t="s">
        <v>2140</v>
      </c>
      <c r="C6898">
        <v>6655</v>
      </c>
      <c r="D6898">
        <f t="shared" si="119"/>
        <v>6655</v>
      </c>
    </row>
    <row r="6899" spans="1:4" ht="15" customHeight="1" x14ac:dyDescent="0.25">
      <c r="A6899" s="1" t="s">
        <v>2123</v>
      </c>
      <c r="B6899" s="1" t="s">
        <v>10908</v>
      </c>
      <c r="C6899">
        <v>420</v>
      </c>
      <c r="D6899">
        <f t="shared" si="119"/>
        <v>420</v>
      </c>
    </row>
    <row r="6900" spans="1:4" ht="15" customHeight="1" x14ac:dyDescent="0.25">
      <c r="A6900" s="1" t="s">
        <v>2122</v>
      </c>
      <c r="B6900" s="1" t="s">
        <v>10907</v>
      </c>
      <c r="C6900">
        <v>420</v>
      </c>
      <c r="D6900">
        <f t="shared" si="119"/>
        <v>420</v>
      </c>
    </row>
    <row r="6901" spans="1:4" ht="15" customHeight="1" x14ac:dyDescent="0.25">
      <c r="A6901" s="1" t="s">
        <v>2121</v>
      </c>
      <c r="B6901" s="1" t="s">
        <v>10906</v>
      </c>
      <c r="C6901">
        <v>420</v>
      </c>
      <c r="D6901">
        <f t="shared" si="119"/>
        <v>420</v>
      </c>
    </row>
    <row r="6902" spans="1:4" ht="15" customHeight="1" x14ac:dyDescent="0.25">
      <c r="A6902" s="1" t="s">
        <v>2120</v>
      </c>
      <c r="B6902" s="1" t="s">
        <v>10905</v>
      </c>
      <c r="C6902">
        <v>420</v>
      </c>
      <c r="D6902">
        <f t="shared" si="119"/>
        <v>420</v>
      </c>
    </row>
    <row r="6903" spans="1:4" ht="15" customHeight="1" x14ac:dyDescent="0.25">
      <c r="A6903" s="1" t="s">
        <v>2119</v>
      </c>
      <c r="B6903" s="1" t="s">
        <v>10904</v>
      </c>
      <c r="C6903">
        <v>420</v>
      </c>
      <c r="D6903">
        <f t="shared" si="119"/>
        <v>420</v>
      </c>
    </row>
    <row r="6904" spans="1:4" ht="15" customHeight="1" x14ac:dyDescent="0.25">
      <c r="A6904" s="1" t="s">
        <v>2118</v>
      </c>
      <c r="B6904" s="1" t="s">
        <v>10903</v>
      </c>
      <c r="C6904">
        <v>603</v>
      </c>
      <c r="D6904">
        <f t="shared" si="119"/>
        <v>603</v>
      </c>
    </row>
    <row r="6905" spans="1:4" ht="15" customHeight="1" x14ac:dyDescent="0.25">
      <c r="A6905" s="1" t="s">
        <v>2117</v>
      </c>
      <c r="B6905" s="1" t="s">
        <v>10902</v>
      </c>
      <c r="C6905">
        <v>603</v>
      </c>
      <c r="D6905">
        <f t="shared" si="119"/>
        <v>603</v>
      </c>
    </row>
    <row r="6906" spans="1:4" ht="15" customHeight="1" x14ac:dyDescent="0.25">
      <c r="A6906" s="1" t="s">
        <v>2116</v>
      </c>
      <c r="B6906" s="1" t="s">
        <v>10901</v>
      </c>
      <c r="C6906">
        <v>603</v>
      </c>
      <c r="D6906">
        <f t="shared" si="119"/>
        <v>603</v>
      </c>
    </row>
    <row r="6907" spans="1:4" ht="15" customHeight="1" x14ac:dyDescent="0.25">
      <c r="A6907" s="1" t="s">
        <v>2115</v>
      </c>
      <c r="B6907" s="1" t="s">
        <v>10900</v>
      </c>
      <c r="C6907">
        <v>615</v>
      </c>
      <c r="D6907">
        <f t="shared" si="119"/>
        <v>615</v>
      </c>
    </row>
    <row r="6908" spans="1:4" ht="15" customHeight="1" x14ac:dyDescent="0.25">
      <c r="A6908" s="1" t="s">
        <v>2114</v>
      </c>
      <c r="B6908" s="1" t="s">
        <v>10899</v>
      </c>
      <c r="C6908">
        <v>627</v>
      </c>
      <c r="D6908">
        <f t="shared" si="119"/>
        <v>627</v>
      </c>
    </row>
    <row r="6909" spans="1:4" ht="15" customHeight="1" x14ac:dyDescent="0.25">
      <c r="A6909" s="1" t="s">
        <v>2113</v>
      </c>
      <c r="B6909" s="1" t="s">
        <v>10898</v>
      </c>
      <c r="C6909">
        <v>603</v>
      </c>
      <c r="D6909">
        <f t="shared" si="119"/>
        <v>603</v>
      </c>
    </row>
    <row r="6910" spans="1:4" ht="15" customHeight="1" x14ac:dyDescent="0.25">
      <c r="A6910" s="1" t="s">
        <v>2112</v>
      </c>
      <c r="B6910" s="1" t="s">
        <v>10897</v>
      </c>
      <c r="C6910">
        <v>603</v>
      </c>
      <c r="D6910">
        <f t="shared" si="119"/>
        <v>603</v>
      </c>
    </row>
    <row r="6911" spans="1:4" ht="15" customHeight="1" x14ac:dyDescent="0.25">
      <c r="A6911" s="1" t="s">
        <v>2111</v>
      </c>
      <c r="B6911" s="1" t="s">
        <v>10896</v>
      </c>
      <c r="C6911">
        <v>603</v>
      </c>
      <c r="D6911">
        <f t="shared" si="119"/>
        <v>603</v>
      </c>
    </row>
    <row r="6912" spans="1:4" ht="15" customHeight="1" x14ac:dyDescent="0.25">
      <c r="A6912" s="1" t="s">
        <v>2110</v>
      </c>
      <c r="B6912" s="1" t="s">
        <v>10895</v>
      </c>
      <c r="C6912">
        <v>603</v>
      </c>
      <c r="D6912">
        <f t="shared" si="119"/>
        <v>603</v>
      </c>
    </row>
    <row r="6913" spans="1:4" ht="15" customHeight="1" x14ac:dyDescent="0.25">
      <c r="A6913" s="1" t="s">
        <v>2109</v>
      </c>
      <c r="B6913" s="1" t="s">
        <v>10894</v>
      </c>
      <c r="C6913">
        <v>603</v>
      </c>
      <c r="D6913">
        <f t="shared" si="119"/>
        <v>603</v>
      </c>
    </row>
    <row r="6914" spans="1:4" ht="15" customHeight="1" x14ac:dyDescent="0.25">
      <c r="A6914" s="1" t="s">
        <v>2108</v>
      </c>
      <c r="B6914" s="1" t="s">
        <v>10893</v>
      </c>
      <c r="C6914">
        <v>603</v>
      </c>
      <c r="D6914">
        <f t="shared" si="119"/>
        <v>603</v>
      </c>
    </row>
    <row r="6915" spans="1:4" ht="15" customHeight="1" x14ac:dyDescent="0.25">
      <c r="A6915" s="1" t="s">
        <v>2107</v>
      </c>
      <c r="B6915" s="1" t="s">
        <v>10892</v>
      </c>
      <c r="C6915">
        <v>603</v>
      </c>
      <c r="D6915">
        <f t="shared" si="119"/>
        <v>603</v>
      </c>
    </row>
    <row r="6916" spans="1:4" ht="15" customHeight="1" x14ac:dyDescent="0.25">
      <c r="A6916" s="1" t="s">
        <v>2106</v>
      </c>
      <c r="B6916" s="1" t="s">
        <v>10891</v>
      </c>
      <c r="C6916">
        <v>512</v>
      </c>
      <c r="D6916">
        <f t="shared" si="119"/>
        <v>512</v>
      </c>
    </row>
    <row r="6917" spans="1:4" ht="15" customHeight="1" x14ac:dyDescent="0.25">
      <c r="A6917" s="1" t="s">
        <v>2105</v>
      </c>
      <c r="B6917" s="1" t="s">
        <v>10890</v>
      </c>
      <c r="C6917">
        <v>512</v>
      </c>
      <c r="D6917">
        <f t="shared" si="119"/>
        <v>512</v>
      </c>
    </row>
    <row r="6918" spans="1:4" ht="15" customHeight="1" x14ac:dyDescent="0.25">
      <c r="A6918" s="1" t="s">
        <v>2104</v>
      </c>
      <c r="B6918" s="1" t="s">
        <v>10889</v>
      </c>
      <c r="C6918">
        <v>512</v>
      </c>
      <c r="D6918">
        <f t="shared" si="119"/>
        <v>512</v>
      </c>
    </row>
    <row r="6919" spans="1:4" ht="15" customHeight="1" x14ac:dyDescent="0.25">
      <c r="A6919" s="1" t="s">
        <v>2103</v>
      </c>
      <c r="B6919" s="1" t="s">
        <v>10888</v>
      </c>
      <c r="C6919">
        <v>512</v>
      </c>
      <c r="D6919">
        <f t="shared" ref="D6919:D6982" si="120">ROUND(C6919*(1-$B$3),0)</f>
        <v>512</v>
      </c>
    </row>
    <row r="6920" spans="1:4" ht="15" customHeight="1" x14ac:dyDescent="0.25">
      <c r="A6920" s="1" t="s">
        <v>2102</v>
      </c>
      <c r="B6920" s="1" t="s">
        <v>10887</v>
      </c>
      <c r="C6920">
        <v>512</v>
      </c>
      <c r="D6920">
        <f t="shared" si="120"/>
        <v>512</v>
      </c>
    </row>
    <row r="6921" spans="1:4" ht="15" customHeight="1" x14ac:dyDescent="0.25">
      <c r="A6921" s="1" t="s">
        <v>2101</v>
      </c>
      <c r="B6921" s="1" t="s">
        <v>10886</v>
      </c>
      <c r="C6921">
        <v>512</v>
      </c>
      <c r="D6921">
        <f t="shared" si="120"/>
        <v>512</v>
      </c>
    </row>
    <row r="6922" spans="1:4" ht="15" customHeight="1" x14ac:dyDescent="0.25">
      <c r="A6922" s="1" t="s">
        <v>2100</v>
      </c>
      <c r="B6922" s="1" t="s">
        <v>10885</v>
      </c>
      <c r="C6922">
        <v>512</v>
      </c>
      <c r="D6922">
        <f t="shared" si="120"/>
        <v>512</v>
      </c>
    </row>
    <row r="6923" spans="1:4" ht="15" customHeight="1" x14ac:dyDescent="0.25">
      <c r="A6923" s="1" t="s">
        <v>2099</v>
      </c>
      <c r="B6923" s="1" t="s">
        <v>10884</v>
      </c>
      <c r="C6923">
        <v>512</v>
      </c>
      <c r="D6923">
        <f t="shared" si="120"/>
        <v>512</v>
      </c>
    </row>
    <row r="6924" spans="1:4" ht="15" customHeight="1" x14ac:dyDescent="0.25">
      <c r="A6924" s="1" t="s">
        <v>2098</v>
      </c>
      <c r="B6924" s="1" t="s">
        <v>10883</v>
      </c>
      <c r="C6924">
        <v>627</v>
      </c>
      <c r="D6924">
        <f t="shared" si="120"/>
        <v>627</v>
      </c>
    </row>
    <row r="6925" spans="1:4" ht="15" customHeight="1" x14ac:dyDescent="0.25">
      <c r="A6925" s="1" t="s">
        <v>2097</v>
      </c>
      <c r="B6925" s="1" t="s">
        <v>10882</v>
      </c>
      <c r="C6925">
        <v>627</v>
      </c>
      <c r="D6925">
        <f t="shared" si="120"/>
        <v>627</v>
      </c>
    </row>
    <row r="6926" spans="1:4" ht="15" customHeight="1" x14ac:dyDescent="0.25">
      <c r="A6926" s="1" t="s">
        <v>2096</v>
      </c>
      <c r="B6926" s="1" t="s">
        <v>10881</v>
      </c>
      <c r="C6926">
        <v>744</v>
      </c>
      <c r="D6926">
        <f t="shared" si="120"/>
        <v>744</v>
      </c>
    </row>
    <row r="6927" spans="1:4" ht="15" customHeight="1" x14ac:dyDescent="0.25">
      <c r="A6927" s="1" t="s">
        <v>2095</v>
      </c>
      <c r="B6927" s="1" t="s">
        <v>10880</v>
      </c>
      <c r="C6927">
        <v>2785</v>
      </c>
      <c r="D6927">
        <f t="shared" si="120"/>
        <v>2785</v>
      </c>
    </row>
    <row r="6928" spans="1:4" ht="15" customHeight="1" x14ac:dyDescent="0.25">
      <c r="A6928" s="1" t="s">
        <v>2094</v>
      </c>
      <c r="B6928" s="1" t="s">
        <v>10879</v>
      </c>
      <c r="C6928">
        <v>2785</v>
      </c>
      <c r="D6928">
        <f t="shared" si="120"/>
        <v>2785</v>
      </c>
    </row>
    <row r="6929" spans="1:4" ht="15" customHeight="1" x14ac:dyDescent="0.25">
      <c r="A6929" s="1" t="s">
        <v>2093</v>
      </c>
      <c r="B6929" s="1" t="s">
        <v>10878</v>
      </c>
      <c r="C6929">
        <v>2785</v>
      </c>
      <c r="D6929">
        <f t="shared" si="120"/>
        <v>2785</v>
      </c>
    </row>
    <row r="6930" spans="1:4" ht="15" customHeight="1" x14ac:dyDescent="0.25">
      <c r="A6930" s="1" t="s">
        <v>2092</v>
      </c>
      <c r="B6930" s="1" t="s">
        <v>10877</v>
      </c>
      <c r="C6930">
        <v>2785</v>
      </c>
      <c r="D6930">
        <f t="shared" si="120"/>
        <v>2785</v>
      </c>
    </row>
    <row r="6931" spans="1:4" ht="15" customHeight="1" x14ac:dyDescent="0.25">
      <c r="A6931" s="1" t="s">
        <v>2091</v>
      </c>
      <c r="B6931" s="1" t="s">
        <v>10876</v>
      </c>
      <c r="C6931">
        <v>2785</v>
      </c>
      <c r="D6931">
        <f t="shared" si="120"/>
        <v>2785</v>
      </c>
    </row>
    <row r="6932" spans="1:4" ht="15" customHeight="1" x14ac:dyDescent="0.25">
      <c r="A6932" s="1" t="s">
        <v>2090</v>
      </c>
      <c r="B6932" s="1" t="s">
        <v>10875</v>
      </c>
      <c r="C6932">
        <v>431</v>
      </c>
      <c r="D6932">
        <f t="shared" si="120"/>
        <v>431</v>
      </c>
    </row>
    <row r="6933" spans="1:4" ht="15" customHeight="1" x14ac:dyDescent="0.25">
      <c r="A6933" s="1" t="s">
        <v>2089</v>
      </c>
      <c r="B6933" s="1" t="s">
        <v>10874</v>
      </c>
      <c r="C6933">
        <v>431</v>
      </c>
      <c r="D6933">
        <f t="shared" si="120"/>
        <v>431</v>
      </c>
    </row>
    <row r="6934" spans="1:4" ht="15" customHeight="1" x14ac:dyDescent="0.25">
      <c r="A6934" s="1" t="s">
        <v>2088</v>
      </c>
      <c r="B6934" s="1" t="s">
        <v>10873</v>
      </c>
      <c r="C6934">
        <v>449</v>
      </c>
      <c r="D6934">
        <f t="shared" si="120"/>
        <v>449</v>
      </c>
    </row>
    <row r="6935" spans="1:4" ht="15" customHeight="1" x14ac:dyDescent="0.25">
      <c r="A6935" s="1" t="s">
        <v>2087</v>
      </c>
      <c r="B6935" s="1" t="s">
        <v>10872</v>
      </c>
      <c r="C6935">
        <v>449</v>
      </c>
      <c r="D6935">
        <f t="shared" si="120"/>
        <v>449</v>
      </c>
    </row>
    <row r="6936" spans="1:4" ht="15" customHeight="1" x14ac:dyDescent="0.25">
      <c r="A6936" s="1" t="s">
        <v>2086</v>
      </c>
      <c r="B6936" s="1" t="s">
        <v>10871</v>
      </c>
      <c r="C6936">
        <v>477</v>
      </c>
      <c r="D6936">
        <f t="shared" si="120"/>
        <v>477</v>
      </c>
    </row>
    <row r="6937" spans="1:4" ht="15" customHeight="1" x14ac:dyDescent="0.25">
      <c r="A6937" s="1" t="s">
        <v>2085</v>
      </c>
      <c r="B6937" s="1" t="s">
        <v>10870</v>
      </c>
      <c r="C6937">
        <v>477</v>
      </c>
      <c r="D6937">
        <f t="shared" si="120"/>
        <v>477</v>
      </c>
    </row>
    <row r="6938" spans="1:4" ht="15" customHeight="1" x14ac:dyDescent="0.25">
      <c r="A6938" s="1" t="s">
        <v>2084</v>
      </c>
      <c r="B6938" s="1" t="s">
        <v>10869</v>
      </c>
      <c r="C6938">
        <v>533</v>
      </c>
      <c r="D6938">
        <f t="shared" si="120"/>
        <v>533</v>
      </c>
    </row>
    <row r="6939" spans="1:4" ht="15" customHeight="1" x14ac:dyDescent="0.25">
      <c r="A6939" s="1" t="s">
        <v>2083</v>
      </c>
      <c r="B6939" s="1" t="s">
        <v>10868</v>
      </c>
      <c r="C6939">
        <v>590</v>
      </c>
      <c r="D6939">
        <f t="shared" si="120"/>
        <v>590</v>
      </c>
    </row>
    <row r="6940" spans="1:4" ht="15" customHeight="1" x14ac:dyDescent="0.25">
      <c r="A6940" s="1" t="s">
        <v>2082</v>
      </c>
      <c r="B6940" s="1" t="s">
        <v>10867</v>
      </c>
      <c r="C6940">
        <v>468</v>
      </c>
      <c r="D6940">
        <f t="shared" si="120"/>
        <v>468</v>
      </c>
    </row>
    <row r="6941" spans="1:4" ht="15" customHeight="1" x14ac:dyDescent="0.25">
      <c r="A6941" s="1" t="s">
        <v>2081</v>
      </c>
      <c r="B6941" s="1" t="s">
        <v>10866</v>
      </c>
      <c r="C6941">
        <v>468</v>
      </c>
      <c r="D6941">
        <f t="shared" si="120"/>
        <v>468</v>
      </c>
    </row>
    <row r="6942" spans="1:4" ht="15" customHeight="1" x14ac:dyDescent="0.25">
      <c r="A6942" s="1" t="s">
        <v>2080</v>
      </c>
      <c r="B6942" s="1" t="s">
        <v>10865</v>
      </c>
      <c r="C6942">
        <v>487</v>
      </c>
      <c r="D6942">
        <f t="shared" si="120"/>
        <v>487</v>
      </c>
    </row>
    <row r="6943" spans="1:4" ht="15" customHeight="1" x14ac:dyDescent="0.25">
      <c r="A6943" s="1" t="s">
        <v>2079</v>
      </c>
      <c r="B6943" s="1" t="s">
        <v>10864</v>
      </c>
      <c r="C6943">
        <v>515</v>
      </c>
      <c r="D6943">
        <f t="shared" si="120"/>
        <v>515</v>
      </c>
    </row>
    <row r="6944" spans="1:4" ht="15" customHeight="1" x14ac:dyDescent="0.25">
      <c r="A6944" s="1" t="s">
        <v>2078</v>
      </c>
      <c r="B6944" s="1" t="s">
        <v>10863</v>
      </c>
      <c r="C6944">
        <v>543</v>
      </c>
      <c r="D6944">
        <f t="shared" si="120"/>
        <v>543</v>
      </c>
    </row>
    <row r="6945" spans="1:4" ht="15" customHeight="1" x14ac:dyDescent="0.25">
      <c r="A6945" s="1" t="s">
        <v>2077</v>
      </c>
      <c r="B6945" s="1" t="s">
        <v>10862</v>
      </c>
      <c r="C6945">
        <v>608</v>
      </c>
      <c r="D6945">
        <f t="shared" si="120"/>
        <v>608</v>
      </c>
    </row>
    <row r="6946" spans="1:4" ht="15" customHeight="1" x14ac:dyDescent="0.25">
      <c r="A6946" s="1" t="s">
        <v>2076</v>
      </c>
      <c r="B6946" s="1" t="s">
        <v>10861</v>
      </c>
      <c r="C6946">
        <v>767</v>
      </c>
      <c r="D6946">
        <f t="shared" si="120"/>
        <v>767</v>
      </c>
    </row>
    <row r="6947" spans="1:4" ht="15" customHeight="1" x14ac:dyDescent="0.25">
      <c r="A6947" s="1" t="s">
        <v>2075</v>
      </c>
      <c r="B6947" s="1" t="s">
        <v>10860</v>
      </c>
      <c r="C6947">
        <v>898</v>
      </c>
      <c r="D6947">
        <f t="shared" si="120"/>
        <v>898</v>
      </c>
    </row>
    <row r="6948" spans="1:4" ht="15" customHeight="1" x14ac:dyDescent="0.25">
      <c r="A6948" s="1" t="s">
        <v>2074</v>
      </c>
      <c r="B6948" s="1" t="s">
        <v>10859</v>
      </c>
      <c r="C6948">
        <v>805</v>
      </c>
      <c r="D6948">
        <f t="shared" si="120"/>
        <v>805</v>
      </c>
    </row>
    <row r="6949" spans="1:4" ht="15" customHeight="1" x14ac:dyDescent="0.25">
      <c r="A6949" s="1" t="s">
        <v>2073</v>
      </c>
      <c r="B6949" s="1" t="s">
        <v>10858</v>
      </c>
      <c r="C6949">
        <v>805</v>
      </c>
      <c r="D6949">
        <f t="shared" si="120"/>
        <v>805</v>
      </c>
    </row>
    <row r="6950" spans="1:4" ht="15" customHeight="1" x14ac:dyDescent="0.25">
      <c r="A6950" s="1" t="s">
        <v>2072</v>
      </c>
      <c r="B6950" s="1" t="s">
        <v>10857</v>
      </c>
      <c r="C6950">
        <v>805</v>
      </c>
      <c r="D6950">
        <f t="shared" si="120"/>
        <v>805</v>
      </c>
    </row>
    <row r="6951" spans="1:4" ht="15" customHeight="1" x14ac:dyDescent="0.25">
      <c r="A6951" s="1" t="s">
        <v>2071</v>
      </c>
      <c r="B6951" s="1" t="s">
        <v>10856</v>
      </c>
      <c r="C6951">
        <v>954</v>
      </c>
      <c r="D6951">
        <f t="shared" si="120"/>
        <v>954</v>
      </c>
    </row>
    <row r="6952" spans="1:4" ht="15" customHeight="1" x14ac:dyDescent="0.25">
      <c r="A6952" s="1" t="s">
        <v>2070</v>
      </c>
      <c r="B6952" s="1" t="s">
        <v>10855</v>
      </c>
      <c r="C6952">
        <v>1020</v>
      </c>
      <c r="D6952">
        <f t="shared" si="120"/>
        <v>1020</v>
      </c>
    </row>
    <row r="6953" spans="1:4" ht="15" customHeight="1" x14ac:dyDescent="0.25">
      <c r="A6953" s="1" t="s">
        <v>2069</v>
      </c>
      <c r="B6953" s="1" t="s">
        <v>10854</v>
      </c>
      <c r="C6953">
        <v>1113</v>
      </c>
      <c r="D6953">
        <f t="shared" si="120"/>
        <v>1113</v>
      </c>
    </row>
    <row r="6954" spans="1:4" ht="15" customHeight="1" x14ac:dyDescent="0.25">
      <c r="A6954" s="1" t="s">
        <v>2068</v>
      </c>
      <c r="B6954" s="1" t="s">
        <v>10853</v>
      </c>
      <c r="C6954">
        <v>1450</v>
      </c>
      <c r="D6954">
        <f t="shared" si="120"/>
        <v>1450</v>
      </c>
    </row>
    <row r="6955" spans="1:4" ht="15" customHeight="1" x14ac:dyDescent="0.25">
      <c r="A6955" s="1" t="s">
        <v>2067</v>
      </c>
      <c r="B6955" s="1" t="s">
        <v>10852</v>
      </c>
      <c r="C6955">
        <v>1796</v>
      </c>
      <c r="D6955">
        <f t="shared" si="120"/>
        <v>1796</v>
      </c>
    </row>
    <row r="6956" spans="1:4" ht="15" customHeight="1" x14ac:dyDescent="0.25">
      <c r="A6956" s="1" t="s">
        <v>2066</v>
      </c>
      <c r="B6956" s="1" t="s">
        <v>10851</v>
      </c>
      <c r="C6956">
        <v>823</v>
      </c>
      <c r="D6956">
        <f t="shared" si="120"/>
        <v>823</v>
      </c>
    </row>
    <row r="6957" spans="1:4" ht="15" customHeight="1" x14ac:dyDescent="0.25">
      <c r="A6957" s="1" t="s">
        <v>2065</v>
      </c>
      <c r="B6957" s="1" t="s">
        <v>10850</v>
      </c>
      <c r="C6957">
        <v>823</v>
      </c>
      <c r="D6957">
        <f t="shared" si="120"/>
        <v>823</v>
      </c>
    </row>
    <row r="6958" spans="1:4" ht="15" customHeight="1" x14ac:dyDescent="0.25">
      <c r="A6958" s="1" t="s">
        <v>2064</v>
      </c>
      <c r="B6958" s="1" t="s">
        <v>10849</v>
      </c>
      <c r="C6958">
        <v>861</v>
      </c>
      <c r="D6958">
        <f t="shared" si="120"/>
        <v>861</v>
      </c>
    </row>
    <row r="6959" spans="1:4" ht="15" customHeight="1" x14ac:dyDescent="0.25">
      <c r="A6959" s="1" t="s">
        <v>2063</v>
      </c>
      <c r="B6959" s="1" t="s">
        <v>10848</v>
      </c>
      <c r="C6959">
        <v>879</v>
      </c>
      <c r="D6959">
        <f t="shared" si="120"/>
        <v>879</v>
      </c>
    </row>
    <row r="6960" spans="1:4" ht="15" customHeight="1" x14ac:dyDescent="0.25">
      <c r="A6960" s="1" t="s">
        <v>2062</v>
      </c>
      <c r="B6960" s="1" t="s">
        <v>10847</v>
      </c>
      <c r="C6960">
        <v>926</v>
      </c>
      <c r="D6960">
        <f t="shared" si="120"/>
        <v>926</v>
      </c>
    </row>
    <row r="6961" spans="1:4" ht="15" customHeight="1" x14ac:dyDescent="0.25">
      <c r="A6961" s="1" t="s">
        <v>2061</v>
      </c>
      <c r="B6961" s="1" t="s">
        <v>10846</v>
      </c>
      <c r="C6961">
        <v>973</v>
      </c>
      <c r="D6961">
        <f t="shared" si="120"/>
        <v>973</v>
      </c>
    </row>
    <row r="6962" spans="1:4" ht="15" customHeight="1" x14ac:dyDescent="0.25">
      <c r="A6962" s="1" t="s">
        <v>2060</v>
      </c>
      <c r="B6962" s="1" t="s">
        <v>10845</v>
      </c>
      <c r="C6962">
        <v>1132</v>
      </c>
      <c r="D6962">
        <f t="shared" si="120"/>
        <v>1132</v>
      </c>
    </row>
    <row r="6963" spans="1:4" ht="15" customHeight="1" x14ac:dyDescent="0.25">
      <c r="A6963" s="1" t="s">
        <v>2059</v>
      </c>
      <c r="B6963" s="1" t="s">
        <v>10844</v>
      </c>
      <c r="C6963">
        <v>1263</v>
      </c>
      <c r="D6963">
        <f t="shared" si="120"/>
        <v>1263</v>
      </c>
    </row>
    <row r="6964" spans="1:4" ht="15" customHeight="1" x14ac:dyDescent="0.25">
      <c r="A6964" s="1" t="s">
        <v>2058</v>
      </c>
      <c r="B6964" s="1" t="s">
        <v>10843</v>
      </c>
      <c r="C6964">
        <v>1216</v>
      </c>
      <c r="D6964">
        <f t="shared" si="120"/>
        <v>1216</v>
      </c>
    </row>
    <row r="6965" spans="1:4" ht="15" customHeight="1" x14ac:dyDescent="0.25">
      <c r="A6965" s="1" t="s">
        <v>2057</v>
      </c>
      <c r="B6965" s="1" t="s">
        <v>10842</v>
      </c>
      <c r="C6965">
        <v>1216</v>
      </c>
      <c r="D6965">
        <f t="shared" si="120"/>
        <v>1216</v>
      </c>
    </row>
    <row r="6966" spans="1:4" ht="15" customHeight="1" x14ac:dyDescent="0.25">
      <c r="A6966" s="1" t="s">
        <v>2056</v>
      </c>
      <c r="B6966" s="1" t="s">
        <v>10841</v>
      </c>
      <c r="C6966">
        <v>1216</v>
      </c>
      <c r="D6966">
        <f t="shared" si="120"/>
        <v>1216</v>
      </c>
    </row>
    <row r="6967" spans="1:4" ht="15" customHeight="1" x14ac:dyDescent="0.25">
      <c r="A6967" s="1" t="s">
        <v>2055</v>
      </c>
      <c r="B6967" s="1" t="s">
        <v>10840</v>
      </c>
      <c r="C6967">
        <v>1366</v>
      </c>
      <c r="D6967">
        <f t="shared" si="120"/>
        <v>1366</v>
      </c>
    </row>
    <row r="6968" spans="1:4" ht="15" customHeight="1" x14ac:dyDescent="0.25">
      <c r="A6968" s="1" t="s">
        <v>2054</v>
      </c>
      <c r="B6968" s="1" t="s">
        <v>10839</v>
      </c>
      <c r="C6968">
        <v>1431</v>
      </c>
      <c r="D6968">
        <f t="shared" si="120"/>
        <v>1431</v>
      </c>
    </row>
    <row r="6969" spans="1:4" ht="15" customHeight="1" x14ac:dyDescent="0.25">
      <c r="A6969" s="1" t="s">
        <v>2053</v>
      </c>
      <c r="B6969" s="1" t="s">
        <v>10838</v>
      </c>
      <c r="C6969">
        <v>1534</v>
      </c>
      <c r="D6969">
        <f t="shared" si="120"/>
        <v>1534</v>
      </c>
    </row>
    <row r="6970" spans="1:4" ht="15" customHeight="1" x14ac:dyDescent="0.25">
      <c r="A6970" s="1" t="s">
        <v>2052</v>
      </c>
      <c r="B6970" s="1" t="s">
        <v>10837</v>
      </c>
      <c r="C6970">
        <v>1871</v>
      </c>
      <c r="D6970">
        <f t="shared" si="120"/>
        <v>1871</v>
      </c>
    </row>
    <row r="6971" spans="1:4" ht="15" customHeight="1" x14ac:dyDescent="0.25">
      <c r="A6971" s="1" t="s">
        <v>2051</v>
      </c>
      <c r="B6971" s="1" t="s">
        <v>10836</v>
      </c>
      <c r="C6971">
        <v>2207</v>
      </c>
      <c r="D6971">
        <f t="shared" si="120"/>
        <v>2207</v>
      </c>
    </row>
    <row r="6972" spans="1:4" ht="15" customHeight="1" x14ac:dyDescent="0.25">
      <c r="A6972" s="1" t="s">
        <v>379</v>
      </c>
      <c r="B6972" s="1" t="s">
        <v>10571</v>
      </c>
      <c r="C6972">
        <v>750</v>
      </c>
      <c r="D6972">
        <f t="shared" si="120"/>
        <v>750</v>
      </c>
    </row>
    <row r="6973" spans="1:4" ht="15" customHeight="1" x14ac:dyDescent="0.25">
      <c r="A6973" s="1" t="s">
        <v>378</v>
      </c>
      <c r="B6973" s="1" t="s">
        <v>10570</v>
      </c>
      <c r="C6973">
        <v>750</v>
      </c>
      <c r="D6973">
        <f t="shared" si="120"/>
        <v>750</v>
      </c>
    </row>
    <row r="6974" spans="1:4" ht="15" customHeight="1" x14ac:dyDescent="0.25">
      <c r="A6974" s="1" t="s">
        <v>377</v>
      </c>
      <c r="B6974" s="1" t="s">
        <v>10569</v>
      </c>
      <c r="C6974">
        <v>750</v>
      </c>
      <c r="D6974">
        <f t="shared" si="120"/>
        <v>750</v>
      </c>
    </row>
    <row r="6975" spans="1:4" ht="15" customHeight="1" x14ac:dyDescent="0.25">
      <c r="A6975" s="1" t="s">
        <v>376</v>
      </c>
      <c r="B6975" s="1" t="s">
        <v>10568</v>
      </c>
      <c r="C6975">
        <v>750</v>
      </c>
      <c r="D6975">
        <f t="shared" si="120"/>
        <v>750</v>
      </c>
    </row>
    <row r="6976" spans="1:4" ht="15" customHeight="1" x14ac:dyDescent="0.25">
      <c r="A6976" s="1" t="s">
        <v>375</v>
      </c>
      <c r="B6976" s="1" t="s">
        <v>10567</v>
      </c>
      <c r="C6976">
        <v>750</v>
      </c>
      <c r="D6976">
        <f t="shared" si="120"/>
        <v>750</v>
      </c>
    </row>
    <row r="6977" spans="1:4" ht="15" customHeight="1" x14ac:dyDescent="0.25">
      <c r="A6977" s="1" t="s">
        <v>374</v>
      </c>
      <c r="B6977" s="1" t="s">
        <v>10566</v>
      </c>
      <c r="C6977">
        <v>750</v>
      </c>
      <c r="D6977">
        <f t="shared" si="120"/>
        <v>750</v>
      </c>
    </row>
    <row r="6978" spans="1:4" ht="15" customHeight="1" x14ac:dyDescent="0.25">
      <c r="A6978" s="1" t="s">
        <v>373</v>
      </c>
      <c r="B6978" s="1" t="s">
        <v>10565</v>
      </c>
      <c r="C6978">
        <v>750</v>
      </c>
      <c r="D6978">
        <f t="shared" si="120"/>
        <v>750</v>
      </c>
    </row>
    <row r="6979" spans="1:4" ht="15" customHeight="1" x14ac:dyDescent="0.25">
      <c r="A6979" s="1" t="s">
        <v>372</v>
      </c>
      <c r="B6979" s="1" t="s">
        <v>10564</v>
      </c>
      <c r="C6979">
        <v>750</v>
      </c>
      <c r="D6979">
        <f t="shared" si="120"/>
        <v>750</v>
      </c>
    </row>
    <row r="6980" spans="1:4" ht="15" customHeight="1" x14ac:dyDescent="0.25">
      <c r="A6980" s="1" t="s">
        <v>371</v>
      </c>
      <c r="B6980" s="1" t="s">
        <v>10563</v>
      </c>
      <c r="C6980">
        <v>750</v>
      </c>
      <c r="D6980">
        <f t="shared" si="120"/>
        <v>750</v>
      </c>
    </row>
    <row r="6981" spans="1:4" ht="15" customHeight="1" x14ac:dyDescent="0.25">
      <c r="A6981" s="1" t="s">
        <v>397</v>
      </c>
      <c r="B6981" s="1" t="s">
        <v>10589</v>
      </c>
      <c r="C6981">
        <v>563</v>
      </c>
      <c r="D6981">
        <f t="shared" si="120"/>
        <v>563</v>
      </c>
    </row>
    <row r="6982" spans="1:4" ht="15" customHeight="1" x14ac:dyDescent="0.25">
      <c r="A6982" s="1" t="s">
        <v>396</v>
      </c>
      <c r="B6982" s="1" t="s">
        <v>10588</v>
      </c>
      <c r="C6982">
        <v>563</v>
      </c>
      <c r="D6982">
        <f t="shared" si="120"/>
        <v>563</v>
      </c>
    </row>
    <row r="6983" spans="1:4" ht="15" customHeight="1" x14ac:dyDescent="0.25">
      <c r="A6983" s="1" t="s">
        <v>395</v>
      </c>
      <c r="B6983" s="1" t="s">
        <v>10587</v>
      </c>
      <c r="C6983">
        <v>563</v>
      </c>
      <c r="D6983">
        <f t="shared" ref="D6983:D7046" si="121">ROUND(C6983*(1-$B$3),0)</f>
        <v>563</v>
      </c>
    </row>
    <row r="6984" spans="1:4" ht="15" customHeight="1" x14ac:dyDescent="0.25">
      <c r="A6984" s="1" t="s">
        <v>394</v>
      </c>
      <c r="B6984" s="1" t="s">
        <v>10586</v>
      </c>
      <c r="C6984">
        <v>563</v>
      </c>
      <c r="D6984">
        <f t="shared" si="121"/>
        <v>563</v>
      </c>
    </row>
    <row r="6985" spans="1:4" ht="15" customHeight="1" x14ac:dyDescent="0.25">
      <c r="A6985" s="1" t="s">
        <v>393</v>
      </c>
      <c r="B6985" s="1" t="s">
        <v>10585</v>
      </c>
      <c r="C6985">
        <v>563</v>
      </c>
      <c r="D6985">
        <f t="shared" si="121"/>
        <v>563</v>
      </c>
    </row>
    <row r="6986" spans="1:4" ht="15" customHeight="1" x14ac:dyDescent="0.25">
      <c r="A6986" s="1" t="s">
        <v>392</v>
      </c>
      <c r="B6986" s="1" t="s">
        <v>10584</v>
      </c>
      <c r="C6986">
        <v>563</v>
      </c>
      <c r="D6986">
        <f t="shared" si="121"/>
        <v>563</v>
      </c>
    </row>
    <row r="6987" spans="1:4" ht="15" customHeight="1" x14ac:dyDescent="0.25">
      <c r="A6987" s="1" t="s">
        <v>391</v>
      </c>
      <c r="B6987" s="1" t="s">
        <v>10583</v>
      </c>
      <c r="C6987">
        <v>563</v>
      </c>
      <c r="D6987">
        <f t="shared" si="121"/>
        <v>563</v>
      </c>
    </row>
    <row r="6988" spans="1:4" ht="15" customHeight="1" x14ac:dyDescent="0.25">
      <c r="A6988" s="1" t="s">
        <v>390</v>
      </c>
      <c r="B6988" s="1" t="s">
        <v>10582</v>
      </c>
      <c r="C6988">
        <v>563</v>
      </c>
      <c r="D6988">
        <f t="shared" si="121"/>
        <v>563</v>
      </c>
    </row>
    <row r="6989" spans="1:4" ht="15" customHeight="1" x14ac:dyDescent="0.25">
      <c r="A6989" s="1" t="s">
        <v>389</v>
      </c>
      <c r="B6989" s="1" t="s">
        <v>10581</v>
      </c>
      <c r="C6989">
        <v>563</v>
      </c>
      <c r="D6989">
        <f t="shared" si="121"/>
        <v>563</v>
      </c>
    </row>
    <row r="6990" spans="1:4" ht="15" customHeight="1" x14ac:dyDescent="0.25">
      <c r="A6990" s="1" t="s">
        <v>370</v>
      </c>
      <c r="B6990" s="1" t="s">
        <v>10562</v>
      </c>
      <c r="C6990">
        <v>1159</v>
      </c>
      <c r="D6990">
        <f t="shared" si="121"/>
        <v>1159</v>
      </c>
    </row>
    <row r="6991" spans="1:4" ht="15" customHeight="1" x14ac:dyDescent="0.25">
      <c r="A6991" s="1" t="s">
        <v>369</v>
      </c>
      <c r="B6991" s="1" t="s">
        <v>10561</v>
      </c>
      <c r="C6991">
        <v>1159</v>
      </c>
      <c r="D6991">
        <f t="shared" si="121"/>
        <v>1159</v>
      </c>
    </row>
    <row r="6992" spans="1:4" ht="15" customHeight="1" x14ac:dyDescent="0.25">
      <c r="A6992" s="1" t="s">
        <v>368</v>
      </c>
      <c r="B6992" s="1" t="s">
        <v>10560</v>
      </c>
      <c r="C6992">
        <v>1159</v>
      </c>
      <c r="D6992">
        <f t="shared" si="121"/>
        <v>1159</v>
      </c>
    </row>
    <row r="6993" spans="1:4" ht="15" customHeight="1" x14ac:dyDescent="0.25">
      <c r="A6993" s="1" t="s">
        <v>367</v>
      </c>
      <c r="B6993" s="1" t="s">
        <v>10559</v>
      </c>
      <c r="C6993">
        <v>1159</v>
      </c>
      <c r="D6993">
        <f t="shared" si="121"/>
        <v>1159</v>
      </c>
    </row>
    <row r="6994" spans="1:4" ht="15" customHeight="1" x14ac:dyDescent="0.25">
      <c r="A6994" s="1" t="s">
        <v>366</v>
      </c>
      <c r="B6994" s="1" t="s">
        <v>10558</v>
      </c>
      <c r="C6994">
        <v>1159</v>
      </c>
      <c r="D6994">
        <f t="shared" si="121"/>
        <v>1159</v>
      </c>
    </row>
    <row r="6995" spans="1:4" ht="15" customHeight="1" x14ac:dyDescent="0.25">
      <c r="A6995" s="1" t="s">
        <v>365</v>
      </c>
      <c r="B6995" s="1" t="s">
        <v>10557</v>
      </c>
      <c r="C6995">
        <v>1159</v>
      </c>
      <c r="D6995">
        <f t="shared" si="121"/>
        <v>1159</v>
      </c>
    </row>
    <row r="6996" spans="1:4" ht="15" customHeight="1" x14ac:dyDescent="0.25">
      <c r="A6996" s="1" t="s">
        <v>364</v>
      </c>
      <c r="B6996" s="1" t="s">
        <v>10556</v>
      </c>
      <c r="C6996">
        <v>1159</v>
      </c>
      <c r="D6996">
        <f t="shared" si="121"/>
        <v>1159</v>
      </c>
    </row>
    <row r="6997" spans="1:4" ht="15" customHeight="1" x14ac:dyDescent="0.25">
      <c r="A6997" s="1" t="s">
        <v>363</v>
      </c>
      <c r="B6997" s="1" t="s">
        <v>10555</v>
      </c>
      <c r="C6997">
        <v>1159</v>
      </c>
      <c r="D6997">
        <f t="shared" si="121"/>
        <v>1159</v>
      </c>
    </row>
    <row r="6998" spans="1:4" ht="15" customHeight="1" x14ac:dyDescent="0.25">
      <c r="A6998" s="1" t="s">
        <v>362</v>
      </c>
      <c r="B6998" s="1" t="s">
        <v>10554</v>
      </c>
      <c r="C6998">
        <v>1159</v>
      </c>
      <c r="D6998">
        <f t="shared" si="121"/>
        <v>1159</v>
      </c>
    </row>
    <row r="6999" spans="1:4" ht="15" customHeight="1" x14ac:dyDescent="0.25">
      <c r="A6999" s="1" t="s">
        <v>388</v>
      </c>
      <c r="B6999" s="1" t="s">
        <v>10580</v>
      </c>
      <c r="C6999">
        <v>852</v>
      </c>
      <c r="D6999">
        <f t="shared" si="121"/>
        <v>852</v>
      </c>
    </row>
    <row r="7000" spans="1:4" ht="15" customHeight="1" x14ac:dyDescent="0.25">
      <c r="A7000" s="1" t="s">
        <v>387</v>
      </c>
      <c r="B7000" s="1" t="s">
        <v>10579</v>
      </c>
      <c r="C7000">
        <v>852</v>
      </c>
      <c r="D7000">
        <f t="shared" si="121"/>
        <v>852</v>
      </c>
    </row>
    <row r="7001" spans="1:4" ht="15" customHeight="1" x14ac:dyDescent="0.25">
      <c r="A7001" s="1" t="s">
        <v>386</v>
      </c>
      <c r="B7001" s="1" t="s">
        <v>10578</v>
      </c>
      <c r="C7001">
        <v>852</v>
      </c>
      <c r="D7001">
        <f t="shared" si="121"/>
        <v>852</v>
      </c>
    </row>
    <row r="7002" spans="1:4" ht="15" customHeight="1" x14ac:dyDescent="0.25">
      <c r="A7002" s="1" t="s">
        <v>385</v>
      </c>
      <c r="B7002" s="1" t="s">
        <v>10577</v>
      </c>
      <c r="C7002">
        <v>852</v>
      </c>
      <c r="D7002">
        <f t="shared" si="121"/>
        <v>852</v>
      </c>
    </row>
    <row r="7003" spans="1:4" ht="15" customHeight="1" x14ac:dyDescent="0.25">
      <c r="A7003" s="1" t="s">
        <v>384</v>
      </c>
      <c r="B7003" s="1" t="s">
        <v>10576</v>
      </c>
      <c r="C7003">
        <v>852</v>
      </c>
      <c r="D7003">
        <f t="shared" si="121"/>
        <v>852</v>
      </c>
    </row>
    <row r="7004" spans="1:4" ht="15" customHeight="1" x14ac:dyDescent="0.25">
      <c r="A7004" s="1" t="s">
        <v>383</v>
      </c>
      <c r="B7004" s="1" t="s">
        <v>10575</v>
      </c>
      <c r="C7004">
        <v>852</v>
      </c>
      <c r="D7004">
        <f t="shared" si="121"/>
        <v>852</v>
      </c>
    </row>
    <row r="7005" spans="1:4" ht="15" customHeight="1" x14ac:dyDescent="0.25">
      <c r="A7005" s="1" t="s">
        <v>382</v>
      </c>
      <c r="B7005" s="1" t="s">
        <v>10574</v>
      </c>
      <c r="C7005">
        <v>852</v>
      </c>
      <c r="D7005">
        <f t="shared" si="121"/>
        <v>852</v>
      </c>
    </row>
    <row r="7006" spans="1:4" ht="15" customHeight="1" x14ac:dyDescent="0.25">
      <c r="A7006" s="1" t="s">
        <v>381</v>
      </c>
      <c r="B7006" s="1" t="s">
        <v>10573</v>
      </c>
      <c r="C7006">
        <v>852</v>
      </c>
      <c r="D7006">
        <f t="shared" si="121"/>
        <v>852</v>
      </c>
    </row>
    <row r="7007" spans="1:4" ht="15" customHeight="1" x14ac:dyDescent="0.25">
      <c r="A7007" s="1" t="s">
        <v>380</v>
      </c>
      <c r="B7007" s="1" t="s">
        <v>10572</v>
      </c>
      <c r="C7007">
        <v>852</v>
      </c>
      <c r="D7007">
        <f t="shared" si="121"/>
        <v>852</v>
      </c>
    </row>
    <row r="7008" spans="1:4" ht="15" customHeight="1" x14ac:dyDescent="0.25">
      <c r="A7008" s="1" t="s">
        <v>522</v>
      </c>
      <c r="B7008" s="1" t="s">
        <v>10607</v>
      </c>
      <c r="C7008">
        <v>2497</v>
      </c>
      <c r="D7008">
        <f t="shared" si="121"/>
        <v>2497</v>
      </c>
    </row>
    <row r="7009" spans="1:4" ht="15" customHeight="1" x14ac:dyDescent="0.25">
      <c r="A7009" s="1" t="s">
        <v>521</v>
      </c>
      <c r="B7009" s="1" t="s">
        <v>10606</v>
      </c>
      <c r="C7009">
        <v>2497</v>
      </c>
      <c r="D7009">
        <f t="shared" si="121"/>
        <v>2497</v>
      </c>
    </row>
    <row r="7010" spans="1:4" ht="15" customHeight="1" x14ac:dyDescent="0.25">
      <c r="A7010" s="1" t="s">
        <v>520</v>
      </c>
      <c r="B7010" s="1" t="s">
        <v>10605</v>
      </c>
      <c r="C7010">
        <v>2497</v>
      </c>
      <c r="D7010">
        <f t="shared" si="121"/>
        <v>2497</v>
      </c>
    </row>
    <row r="7011" spans="1:4" ht="15" customHeight="1" x14ac:dyDescent="0.25">
      <c r="A7011" s="1" t="s">
        <v>519</v>
      </c>
      <c r="B7011" s="1" t="s">
        <v>10604</v>
      </c>
      <c r="C7011">
        <v>2497</v>
      </c>
      <c r="D7011">
        <f t="shared" si="121"/>
        <v>2497</v>
      </c>
    </row>
    <row r="7012" spans="1:4" ht="15" customHeight="1" x14ac:dyDescent="0.25">
      <c r="A7012" s="1" t="s">
        <v>518</v>
      </c>
      <c r="B7012" s="1" t="s">
        <v>10603</v>
      </c>
      <c r="C7012">
        <v>2497</v>
      </c>
      <c r="D7012">
        <f t="shared" si="121"/>
        <v>2497</v>
      </c>
    </row>
    <row r="7013" spans="1:4" ht="15" customHeight="1" x14ac:dyDescent="0.25">
      <c r="A7013" s="1" t="s">
        <v>517</v>
      </c>
      <c r="B7013" s="1" t="s">
        <v>10602</v>
      </c>
      <c r="C7013">
        <v>2497</v>
      </c>
      <c r="D7013">
        <f t="shared" si="121"/>
        <v>2497</v>
      </c>
    </row>
    <row r="7014" spans="1:4" ht="15" customHeight="1" x14ac:dyDescent="0.25">
      <c r="A7014" s="1" t="s">
        <v>516</v>
      </c>
      <c r="B7014" s="1" t="s">
        <v>10601</v>
      </c>
      <c r="C7014">
        <v>2497</v>
      </c>
      <c r="D7014">
        <f t="shared" si="121"/>
        <v>2497</v>
      </c>
    </row>
    <row r="7015" spans="1:4" ht="15" customHeight="1" x14ac:dyDescent="0.25">
      <c r="A7015" s="1" t="s">
        <v>515</v>
      </c>
      <c r="B7015" s="1" t="s">
        <v>10600</v>
      </c>
      <c r="C7015">
        <v>2497</v>
      </c>
      <c r="D7015">
        <f t="shared" si="121"/>
        <v>2497</v>
      </c>
    </row>
    <row r="7016" spans="1:4" ht="15" customHeight="1" x14ac:dyDescent="0.25">
      <c r="A7016" s="1" t="s">
        <v>514</v>
      </c>
      <c r="B7016" s="1" t="s">
        <v>10599</v>
      </c>
      <c r="C7016">
        <v>2497</v>
      </c>
      <c r="D7016">
        <f t="shared" si="121"/>
        <v>2497</v>
      </c>
    </row>
    <row r="7017" spans="1:4" ht="15" customHeight="1" x14ac:dyDescent="0.25">
      <c r="A7017" s="1" t="s">
        <v>513</v>
      </c>
      <c r="B7017" s="1" t="s">
        <v>10598</v>
      </c>
      <c r="C7017">
        <v>3678</v>
      </c>
      <c r="D7017">
        <f t="shared" si="121"/>
        <v>3678</v>
      </c>
    </row>
    <row r="7018" spans="1:4" ht="15" customHeight="1" x14ac:dyDescent="0.25">
      <c r="A7018" s="1" t="s">
        <v>512</v>
      </c>
      <c r="B7018" s="1" t="s">
        <v>10597</v>
      </c>
      <c r="C7018">
        <v>3678</v>
      </c>
      <c r="D7018">
        <f t="shared" si="121"/>
        <v>3678</v>
      </c>
    </row>
    <row r="7019" spans="1:4" ht="15" customHeight="1" x14ac:dyDescent="0.25">
      <c r="A7019" s="1" t="s">
        <v>511</v>
      </c>
      <c r="B7019" s="1" t="s">
        <v>10596</v>
      </c>
      <c r="C7019">
        <v>3678</v>
      </c>
      <c r="D7019">
        <f t="shared" si="121"/>
        <v>3678</v>
      </c>
    </row>
    <row r="7020" spans="1:4" ht="15" customHeight="1" x14ac:dyDescent="0.25">
      <c r="A7020" s="1" t="s">
        <v>510</v>
      </c>
      <c r="B7020" s="1" t="s">
        <v>10595</v>
      </c>
      <c r="C7020">
        <v>3678</v>
      </c>
      <c r="D7020">
        <f t="shared" si="121"/>
        <v>3678</v>
      </c>
    </row>
    <row r="7021" spans="1:4" ht="15" customHeight="1" x14ac:dyDescent="0.25">
      <c r="A7021" s="1" t="s">
        <v>509</v>
      </c>
      <c r="B7021" s="1" t="s">
        <v>10594</v>
      </c>
      <c r="C7021">
        <v>3678</v>
      </c>
      <c r="D7021">
        <f t="shared" si="121"/>
        <v>3678</v>
      </c>
    </row>
    <row r="7022" spans="1:4" ht="15" customHeight="1" x14ac:dyDescent="0.25">
      <c r="A7022" s="1" t="s">
        <v>508</v>
      </c>
      <c r="B7022" s="1" t="s">
        <v>10593</v>
      </c>
      <c r="C7022">
        <v>3678</v>
      </c>
      <c r="D7022">
        <f t="shared" si="121"/>
        <v>3678</v>
      </c>
    </row>
    <row r="7023" spans="1:4" ht="15" customHeight="1" x14ac:dyDescent="0.25">
      <c r="A7023" s="1" t="s">
        <v>507</v>
      </c>
      <c r="B7023" s="1" t="s">
        <v>10592</v>
      </c>
      <c r="C7023">
        <v>3678</v>
      </c>
      <c r="D7023">
        <f t="shared" si="121"/>
        <v>3678</v>
      </c>
    </row>
    <row r="7024" spans="1:4" ht="15" customHeight="1" x14ac:dyDescent="0.25">
      <c r="A7024" s="1" t="s">
        <v>506</v>
      </c>
      <c r="B7024" s="1" t="s">
        <v>10591</v>
      </c>
      <c r="C7024">
        <v>3678</v>
      </c>
      <c r="D7024">
        <f t="shared" si="121"/>
        <v>3678</v>
      </c>
    </row>
    <row r="7025" spans="1:4" ht="15" customHeight="1" x14ac:dyDescent="0.25">
      <c r="A7025" s="1" t="s">
        <v>505</v>
      </c>
      <c r="B7025" s="1" t="s">
        <v>10590</v>
      </c>
      <c r="C7025">
        <v>3678</v>
      </c>
      <c r="D7025">
        <f t="shared" si="121"/>
        <v>3678</v>
      </c>
    </row>
    <row r="7026" spans="1:4" ht="15" customHeight="1" x14ac:dyDescent="0.25">
      <c r="A7026" s="1" t="s">
        <v>2050</v>
      </c>
      <c r="B7026" s="1" t="s">
        <v>2049</v>
      </c>
      <c r="C7026">
        <v>972</v>
      </c>
      <c r="D7026">
        <f t="shared" si="121"/>
        <v>972</v>
      </c>
    </row>
    <row r="7027" spans="1:4" ht="15" customHeight="1" x14ac:dyDescent="0.25">
      <c r="A7027" s="1" t="s">
        <v>2048</v>
      </c>
      <c r="B7027" s="1" t="s">
        <v>2047</v>
      </c>
      <c r="C7027">
        <v>972</v>
      </c>
      <c r="D7027">
        <f t="shared" si="121"/>
        <v>972</v>
      </c>
    </row>
    <row r="7028" spans="1:4" ht="15" customHeight="1" x14ac:dyDescent="0.25">
      <c r="A7028" s="1" t="s">
        <v>2046</v>
      </c>
      <c r="B7028" s="1" t="s">
        <v>2045</v>
      </c>
      <c r="C7028">
        <v>972</v>
      </c>
      <c r="D7028">
        <f t="shared" si="121"/>
        <v>972</v>
      </c>
    </row>
    <row r="7029" spans="1:4" ht="15" customHeight="1" x14ac:dyDescent="0.25">
      <c r="A7029" s="1" t="s">
        <v>2044</v>
      </c>
      <c r="B7029" s="1" t="s">
        <v>2043</v>
      </c>
      <c r="C7029">
        <v>972</v>
      </c>
      <c r="D7029">
        <f t="shared" si="121"/>
        <v>972</v>
      </c>
    </row>
    <row r="7030" spans="1:4" ht="15" customHeight="1" x14ac:dyDescent="0.25">
      <c r="A7030" s="1" t="s">
        <v>2042</v>
      </c>
      <c r="B7030" s="1" t="s">
        <v>2041</v>
      </c>
      <c r="C7030">
        <v>972</v>
      </c>
      <c r="D7030">
        <f t="shared" si="121"/>
        <v>972</v>
      </c>
    </row>
    <row r="7031" spans="1:4" ht="15" customHeight="1" x14ac:dyDescent="0.25">
      <c r="A7031" s="1" t="s">
        <v>2040</v>
      </c>
      <c r="B7031" s="1" t="s">
        <v>2039</v>
      </c>
      <c r="C7031">
        <v>1816</v>
      </c>
      <c r="D7031">
        <f t="shared" si="121"/>
        <v>1816</v>
      </c>
    </row>
    <row r="7032" spans="1:4" ht="15" customHeight="1" x14ac:dyDescent="0.25">
      <c r="A7032" s="1" t="s">
        <v>2038</v>
      </c>
      <c r="B7032" s="1" t="s">
        <v>2037</v>
      </c>
      <c r="C7032">
        <v>1816</v>
      </c>
      <c r="D7032">
        <f t="shared" si="121"/>
        <v>1816</v>
      </c>
    </row>
    <row r="7033" spans="1:4" ht="15" customHeight="1" x14ac:dyDescent="0.25">
      <c r="A7033" s="1" t="s">
        <v>2036</v>
      </c>
      <c r="B7033" s="1" t="s">
        <v>2035</v>
      </c>
      <c r="C7033">
        <v>1816</v>
      </c>
      <c r="D7033">
        <f t="shared" si="121"/>
        <v>1816</v>
      </c>
    </row>
    <row r="7034" spans="1:4" ht="15" customHeight="1" x14ac:dyDescent="0.25">
      <c r="A7034" s="1" t="s">
        <v>2034</v>
      </c>
      <c r="B7034" s="1" t="s">
        <v>2033</v>
      </c>
      <c r="C7034">
        <v>1816</v>
      </c>
      <c r="D7034">
        <f t="shared" si="121"/>
        <v>1816</v>
      </c>
    </row>
    <row r="7035" spans="1:4" ht="15" customHeight="1" x14ac:dyDescent="0.25">
      <c r="A7035" s="1" t="s">
        <v>2032</v>
      </c>
      <c r="B7035" s="1" t="s">
        <v>2031</v>
      </c>
      <c r="C7035">
        <v>1816</v>
      </c>
      <c r="D7035">
        <f t="shared" si="121"/>
        <v>1816</v>
      </c>
    </row>
    <row r="7036" spans="1:4" ht="15" customHeight="1" x14ac:dyDescent="0.25">
      <c r="A7036" s="1" t="s">
        <v>2030</v>
      </c>
      <c r="B7036" s="1" t="s">
        <v>2029</v>
      </c>
      <c r="C7036">
        <v>1762</v>
      </c>
      <c r="D7036">
        <f t="shared" si="121"/>
        <v>1762</v>
      </c>
    </row>
    <row r="7037" spans="1:4" ht="15" customHeight="1" x14ac:dyDescent="0.25">
      <c r="A7037" s="1" t="s">
        <v>2028</v>
      </c>
      <c r="B7037" s="1" t="s">
        <v>2027</v>
      </c>
      <c r="C7037">
        <v>2275</v>
      </c>
      <c r="D7037">
        <f t="shared" si="121"/>
        <v>2275</v>
      </c>
    </row>
    <row r="7038" spans="1:4" ht="15" customHeight="1" x14ac:dyDescent="0.25">
      <c r="A7038" s="1" t="s">
        <v>2026</v>
      </c>
      <c r="B7038" s="1" t="s">
        <v>2025</v>
      </c>
      <c r="C7038">
        <v>2488</v>
      </c>
      <c r="D7038">
        <f t="shared" si="121"/>
        <v>2488</v>
      </c>
    </row>
    <row r="7039" spans="1:4" ht="15" customHeight="1" x14ac:dyDescent="0.25">
      <c r="A7039" s="1" t="s">
        <v>2024</v>
      </c>
      <c r="B7039" s="1" t="s">
        <v>2023</v>
      </c>
      <c r="C7039">
        <v>2328</v>
      </c>
      <c r="D7039">
        <f t="shared" si="121"/>
        <v>2328</v>
      </c>
    </row>
    <row r="7040" spans="1:4" ht="15" customHeight="1" x14ac:dyDescent="0.25">
      <c r="A7040" s="1" t="s">
        <v>2022</v>
      </c>
      <c r="B7040" s="1" t="s">
        <v>2021</v>
      </c>
      <c r="C7040">
        <v>2488</v>
      </c>
      <c r="D7040">
        <f t="shared" si="121"/>
        <v>2488</v>
      </c>
    </row>
    <row r="7041" spans="1:4" ht="15" customHeight="1" x14ac:dyDescent="0.25">
      <c r="A7041" s="1" t="s">
        <v>2020</v>
      </c>
      <c r="B7041" s="1" t="s">
        <v>2019</v>
      </c>
      <c r="C7041">
        <v>4384</v>
      </c>
      <c r="D7041">
        <f t="shared" si="121"/>
        <v>4384</v>
      </c>
    </row>
    <row r="7042" spans="1:4" ht="15" customHeight="1" x14ac:dyDescent="0.25">
      <c r="A7042" s="1" t="s">
        <v>2018</v>
      </c>
      <c r="B7042" s="1" t="s">
        <v>2017</v>
      </c>
      <c r="C7042">
        <v>4384</v>
      </c>
      <c r="D7042">
        <f t="shared" si="121"/>
        <v>4384</v>
      </c>
    </row>
    <row r="7043" spans="1:4" ht="15" customHeight="1" x14ac:dyDescent="0.25">
      <c r="A7043" s="1" t="s">
        <v>2016</v>
      </c>
      <c r="B7043" s="1" t="s">
        <v>2015</v>
      </c>
      <c r="C7043">
        <v>4475</v>
      </c>
      <c r="D7043">
        <f t="shared" si="121"/>
        <v>4475</v>
      </c>
    </row>
    <row r="7044" spans="1:4" ht="15" customHeight="1" x14ac:dyDescent="0.25">
      <c r="A7044" s="1" t="s">
        <v>2014</v>
      </c>
      <c r="B7044" s="1" t="s">
        <v>10835</v>
      </c>
      <c r="C7044">
        <v>5918</v>
      </c>
      <c r="D7044">
        <f t="shared" si="121"/>
        <v>5918</v>
      </c>
    </row>
    <row r="7045" spans="1:4" ht="15" customHeight="1" x14ac:dyDescent="0.25">
      <c r="A7045" s="1" t="s">
        <v>2013</v>
      </c>
      <c r="B7045" s="1" t="s">
        <v>2012</v>
      </c>
      <c r="C7045">
        <v>5918</v>
      </c>
      <c r="D7045">
        <f t="shared" si="121"/>
        <v>5918</v>
      </c>
    </row>
    <row r="7046" spans="1:4" ht="15" customHeight="1" x14ac:dyDescent="0.25">
      <c r="A7046" s="1" t="s">
        <v>2011</v>
      </c>
      <c r="B7046" s="1" t="s">
        <v>2010</v>
      </c>
      <c r="C7046">
        <v>6808</v>
      </c>
      <c r="D7046">
        <f t="shared" si="121"/>
        <v>6808</v>
      </c>
    </row>
    <row r="7047" spans="1:4" ht="15" customHeight="1" x14ac:dyDescent="0.25">
      <c r="A7047" s="1" t="s">
        <v>2009</v>
      </c>
      <c r="B7047" s="1" t="s">
        <v>2008</v>
      </c>
      <c r="C7047">
        <v>7280</v>
      </c>
      <c r="D7047">
        <f t="shared" ref="D7047:D7110" si="122">ROUND(C7047*(1-$B$3),0)</f>
        <v>7280</v>
      </c>
    </row>
    <row r="7048" spans="1:4" ht="15" customHeight="1" x14ac:dyDescent="0.25">
      <c r="A7048" s="1" t="s">
        <v>2007</v>
      </c>
      <c r="B7048" s="1" t="s">
        <v>2006</v>
      </c>
      <c r="C7048">
        <v>10937</v>
      </c>
      <c r="D7048">
        <f t="shared" si="122"/>
        <v>10937</v>
      </c>
    </row>
    <row r="7049" spans="1:4" ht="15" customHeight="1" x14ac:dyDescent="0.25">
      <c r="A7049" s="1" t="s">
        <v>2005</v>
      </c>
      <c r="B7049" s="1" t="s">
        <v>2004</v>
      </c>
      <c r="C7049">
        <v>10619</v>
      </c>
      <c r="D7049">
        <f t="shared" si="122"/>
        <v>10619</v>
      </c>
    </row>
    <row r="7050" spans="1:4" ht="15" customHeight="1" x14ac:dyDescent="0.25">
      <c r="A7050" s="1" t="s">
        <v>2003</v>
      </c>
      <c r="B7050" s="1" t="s">
        <v>2002</v>
      </c>
      <c r="C7050">
        <v>11985</v>
      </c>
      <c r="D7050">
        <f t="shared" si="122"/>
        <v>11985</v>
      </c>
    </row>
    <row r="7051" spans="1:4" ht="15" customHeight="1" x14ac:dyDescent="0.25">
      <c r="A7051" s="1" t="s">
        <v>2001</v>
      </c>
      <c r="B7051" s="1" t="s">
        <v>2000</v>
      </c>
      <c r="C7051">
        <v>12205</v>
      </c>
      <c r="D7051">
        <f t="shared" si="122"/>
        <v>12205</v>
      </c>
    </row>
    <row r="7052" spans="1:4" ht="15" customHeight="1" x14ac:dyDescent="0.25">
      <c r="A7052" s="1" t="s">
        <v>1999</v>
      </c>
      <c r="B7052" s="1" t="s">
        <v>1998</v>
      </c>
      <c r="C7052">
        <v>14029</v>
      </c>
      <c r="D7052">
        <f t="shared" si="122"/>
        <v>14029</v>
      </c>
    </row>
    <row r="7053" spans="1:4" ht="15" customHeight="1" x14ac:dyDescent="0.25">
      <c r="A7053" s="1" t="s">
        <v>1997</v>
      </c>
      <c r="B7053" s="1" t="s">
        <v>1996</v>
      </c>
      <c r="C7053">
        <v>1130</v>
      </c>
      <c r="D7053">
        <f t="shared" si="122"/>
        <v>1130</v>
      </c>
    </row>
    <row r="7054" spans="1:4" ht="15" customHeight="1" x14ac:dyDescent="0.25">
      <c r="A7054" s="1" t="s">
        <v>1995</v>
      </c>
      <c r="B7054" s="1" t="s">
        <v>1994</v>
      </c>
      <c r="C7054">
        <v>1130</v>
      </c>
      <c r="D7054">
        <f t="shared" si="122"/>
        <v>1130</v>
      </c>
    </row>
    <row r="7055" spans="1:4" ht="15" customHeight="1" x14ac:dyDescent="0.25">
      <c r="A7055" s="1" t="s">
        <v>1993</v>
      </c>
      <c r="B7055" s="1" t="s">
        <v>1992</v>
      </c>
      <c r="C7055">
        <v>1130</v>
      </c>
      <c r="D7055">
        <f t="shared" si="122"/>
        <v>1130</v>
      </c>
    </row>
    <row r="7056" spans="1:4" ht="15" customHeight="1" x14ac:dyDescent="0.25">
      <c r="A7056" s="1" t="s">
        <v>1991</v>
      </c>
      <c r="B7056" s="1" t="s">
        <v>1990</v>
      </c>
      <c r="C7056">
        <v>1130</v>
      </c>
      <c r="D7056">
        <f t="shared" si="122"/>
        <v>1130</v>
      </c>
    </row>
    <row r="7057" spans="1:4" ht="15" customHeight="1" x14ac:dyDescent="0.25">
      <c r="A7057" s="1" t="s">
        <v>1989</v>
      </c>
      <c r="B7057" s="1" t="s">
        <v>1988</v>
      </c>
      <c r="C7057">
        <v>1130</v>
      </c>
      <c r="D7057">
        <f t="shared" si="122"/>
        <v>1130</v>
      </c>
    </row>
    <row r="7058" spans="1:4" ht="15" customHeight="1" x14ac:dyDescent="0.25">
      <c r="A7058" s="1" t="s">
        <v>1987</v>
      </c>
      <c r="B7058" s="1" t="s">
        <v>1986</v>
      </c>
      <c r="C7058">
        <v>2188</v>
      </c>
      <c r="D7058">
        <f t="shared" si="122"/>
        <v>2188</v>
      </c>
    </row>
    <row r="7059" spans="1:4" ht="15" customHeight="1" x14ac:dyDescent="0.25">
      <c r="A7059" s="1" t="s">
        <v>1985</v>
      </c>
      <c r="B7059" s="1" t="s">
        <v>1984</v>
      </c>
      <c r="C7059">
        <v>2188</v>
      </c>
      <c r="D7059">
        <f t="shared" si="122"/>
        <v>2188</v>
      </c>
    </row>
    <row r="7060" spans="1:4" ht="15" customHeight="1" x14ac:dyDescent="0.25">
      <c r="A7060" s="1" t="s">
        <v>1983</v>
      </c>
      <c r="B7060" s="1" t="s">
        <v>1982</v>
      </c>
      <c r="C7060">
        <v>2186</v>
      </c>
      <c r="D7060">
        <f t="shared" si="122"/>
        <v>2186</v>
      </c>
    </row>
    <row r="7061" spans="1:4" ht="15" customHeight="1" x14ac:dyDescent="0.25">
      <c r="A7061" s="1" t="s">
        <v>1981</v>
      </c>
      <c r="B7061" s="1" t="s">
        <v>1980</v>
      </c>
      <c r="C7061">
        <v>2188</v>
      </c>
      <c r="D7061">
        <f t="shared" si="122"/>
        <v>2188</v>
      </c>
    </row>
    <row r="7062" spans="1:4" ht="15" customHeight="1" x14ac:dyDescent="0.25">
      <c r="A7062" s="1" t="s">
        <v>1979</v>
      </c>
      <c r="B7062" s="1" t="s">
        <v>1978</v>
      </c>
      <c r="C7062">
        <v>2186</v>
      </c>
      <c r="D7062">
        <f t="shared" si="122"/>
        <v>2186</v>
      </c>
    </row>
    <row r="7063" spans="1:4" ht="15" customHeight="1" x14ac:dyDescent="0.25">
      <c r="A7063" s="1" t="s">
        <v>1977</v>
      </c>
      <c r="B7063" s="1" t="s">
        <v>1976</v>
      </c>
      <c r="C7063">
        <v>2188</v>
      </c>
      <c r="D7063">
        <f t="shared" si="122"/>
        <v>2188</v>
      </c>
    </row>
    <row r="7064" spans="1:4" ht="15" customHeight="1" x14ac:dyDescent="0.25">
      <c r="A7064" s="1" t="s">
        <v>1975</v>
      </c>
      <c r="B7064" s="1" t="s">
        <v>1974</v>
      </c>
      <c r="C7064">
        <v>2186</v>
      </c>
      <c r="D7064">
        <f t="shared" si="122"/>
        <v>2186</v>
      </c>
    </row>
    <row r="7065" spans="1:4" ht="15" customHeight="1" x14ac:dyDescent="0.25">
      <c r="A7065" s="1" t="s">
        <v>1973</v>
      </c>
      <c r="B7065" s="1" t="s">
        <v>1972</v>
      </c>
      <c r="C7065">
        <v>2457</v>
      </c>
      <c r="D7065">
        <f t="shared" si="122"/>
        <v>2457</v>
      </c>
    </row>
    <row r="7066" spans="1:4" ht="15" customHeight="1" x14ac:dyDescent="0.25">
      <c r="A7066" s="1" t="s">
        <v>1971</v>
      </c>
      <c r="B7066" s="1" t="s">
        <v>1970</v>
      </c>
      <c r="C7066">
        <v>2459</v>
      </c>
      <c r="D7066">
        <f t="shared" si="122"/>
        <v>2459</v>
      </c>
    </row>
    <row r="7067" spans="1:4" ht="15" customHeight="1" x14ac:dyDescent="0.25">
      <c r="A7067" s="1" t="s">
        <v>1969</v>
      </c>
      <c r="B7067" s="1" t="s">
        <v>1968</v>
      </c>
      <c r="C7067">
        <v>2457</v>
      </c>
      <c r="D7067">
        <f t="shared" si="122"/>
        <v>2457</v>
      </c>
    </row>
    <row r="7068" spans="1:4" ht="15" customHeight="1" x14ac:dyDescent="0.25">
      <c r="A7068" s="1" t="s">
        <v>1967</v>
      </c>
      <c r="B7068" s="1" t="s">
        <v>1966</v>
      </c>
      <c r="C7068">
        <v>2459</v>
      </c>
      <c r="D7068">
        <f t="shared" si="122"/>
        <v>2459</v>
      </c>
    </row>
    <row r="7069" spans="1:4" ht="15" customHeight="1" x14ac:dyDescent="0.25">
      <c r="A7069" s="1" t="s">
        <v>1965</v>
      </c>
      <c r="B7069" s="1" t="s">
        <v>1964</v>
      </c>
      <c r="C7069">
        <v>2457</v>
      </c>
      <c r="D7069">
        <f t="shared" si="122"/>
        <v>2457</v>
      </c>
    </row>
    <row r="7070" spans="1:4" ht="15" customHeight="1" x14ac:dyDescent="0.25">
      <c r="A7070" s="1" t="s">
        <v>1963</v>
      </c>
      <c r="B7070" s="1" t="s">
        <v>1962</v>
      </c>
      <c r="C7070">
        <v>4794</v>
      </c>
      <c r="D7070">
        <f t="shared" si="122"/>
        <v>4794</v>
      </c>
    </row>
    <row r="7071" spans="1:4" ht="15" customHeight="1" x14ac:dyDescent="0.25">
      <c r="A7071" s="1" t="s">
        <v>1961</v>
      </c>
      <c r="B7071" s="1" t="s">
        <v>1960</v>
      </c>
      <c r="C7071">
        <v>4794</v>
      </c>
      <c r="D7071">
        <f t="shared" si="122"/>
        <v>4794</v>
      </c>
    </row>
    <row r="7072" spans="1:4" ht="15" customHeight="1" x14ac:dyDescent="0.25">
      <c r="A7072" s="1" t="s">
        <v>1959</v>
      </c>
      <c r="B7072" s="1" t="s">
        <v>1958</v>
      </c>
      <c r="C7072">
        <v>4790</v>
      </c>
      <c r="D7072">
        <f t="shared" si="122"/>
        <v>4790</v>
      </c>
    </row>
    <row r="7073" spans="1:4" ht="15" customHeight="1" x14ac:dyDescent="0.25">
      <c r="A7073" s="1" t="s">
        <v>1957</v>
      </c>
      <c r="B7073" s="1" t="s">
        <v>1956</v>
      </c>
      <c r="C7073">
        <v>4790</v>
      </c>
      <c r="D7073">
        <f t="shared" si="122"/>
        <v>4790</v>
      </c>
    </row>
    <row r="7074" spans="1:4" ht="15" customHeight="1" x14ac:dyDescent="0.25">
      <c r="A7074" s="1" t="s">
        <v>1955</v>
      </c>
      <c r="B7074" s="1" t="s">
        <v>1954</v>
      </c>
      <c r="C7074">
        <v>4790</v>
      </c>
      <c r="D7074">
        <f t="shared" si="122"/>
        <v>4790</v>
      </c>
    </row>
    <row r="7075" spans="1:4" ht="15" customHeight="1" x14ac:dyDescent="0.25">
      <c r="A7075" s="1" t="s">
        <v>1953</v>
      </c>
      <c r="B7075" s="1" t="s">
        <v>1952</v>
      </c>
      <c r="C7075">
        <v>6010</v>
      </c>
      <c r="D7075">
        <f t="shared" si="122"/>
        <v>6010</v>
      </c>
    </row>
    <row r="7076" spans="1:4" ht="15" customHeight="1" x14ac:dyDescent="0.25">
      <c r="A7076" s="1" t="s">
        <v>1951</v>
      </c>
      <c r="B7076" s="1" t="s">
        <v>1950</v>
      </c>
      <c r="C7076">
        <v>6013</v>
      </c>
      <c r="D7076">
        <f t="shared" si="122"/>
        <v>6013</v>
      </c>
    </row>
    <row r="7077" spans="1:4" ht="15" customHeight="1" x14ac:dyDescent="0.25">
      <c r="A7077" s="1" t="s">
        <v>1949</v>
      </c>
      <c r="B7077" s="1" t="s">
        <v>1948</v>
      </c>
      <c r="C7077">
        <v>6843</v>
      </c>
      <c r="D7077">
        <f t="shared" si="122"/>
        <v>6843</v>
      </c>
    </row>
    <row r="7078" spans="1:4" ht="15" customHeight="1" x14ac:dyDescent="0.25">
      <c r="A7078" s="1" t="s">
        <v>1947</v>
      </c>
      <c r="B7078" s="1" t="s">
        <v>1946</v>
      </c>
      <c r="C7078">
        <v>7278</v>
      </c>
      <c r="D7078">
        <f t="shared" si="122"/>
        <v>7278</v>
      </c>
    </row>
    <row r="7079" spans="1:4" ht="15" customHeight="1" x14ac:dyDescent="0.25">
      <c r="A7079" s="1" t="s">
        <v>1945</v>
      </c>
      <c r="B7079" s="1" t="s">
        <v>1944</v>
      </c>
      <c r="C7079">
        <v>8771</v>
      </c>
      <c r="D7079">
        <f t="shared" si="122"/>
        <v>8771</v>
      </c>
    </row>
    <row r="7080" spans="1:4" ht="15" customHeight="1" x14ac:dyDescent="0.25">
      <c r="A7080" s="1" t="s">
        <v>1943</v>
      </c>
      <c r="B7080" s="1" t="s">
        <v>1942</v>
      </c>
      <c r="C7080">
        <v>9517</v>
      </c>
      <c r="D7080">
        <f t="shared" si="122"/>
        <v>9517</v>
      </c>
    </row>
    <row r="7081" spans="1:4" ht="15" customHeight="1" x14ac:dyDescent="0.25">
      <c r="A7081" s="1" t="s">
        <v>1941</v>
      </c>
      <c r="B7081" s="1" t="s">
        <v>1940</v>
      </c>
      <c r="C7081">
        <v>12628</v>
      </c>
      <c r="D7081">
        <f t="shared" si="122"/>
        <v>12628</v>
      </c>
    </row>
    <row r="7082" spans="1:4" ht="15" customHeight="1" x14ac:dyDescent="0.25">
      <c r="A7082" s="1" t="s">
        <v>1939</v>
      </c>
      <c r="B7082" s="1" t="s">
        <v>1938</v>
      </c>
      <c r="C7082">
        <v>12866</v>
      </c>
      <c r="D7082">
        <f t="shared" si="122"/>
        <v>12866</v>
      </c>
    </row>
    <row r="7083" spans="1:4" ht="15" customHeight="1" x14ac:dyDescent="0.25">
      <c r="A7083" s="1" t="s">
        <v>1937</v>
      </c>
      <c r="B7083" s="1" t="s">
        <v>1936</v>
      </c>
      <c r="C7083">
        <v>12866</v>
      </c>
      <c r="D7083">
        <f t="shared" si="122"/>
        <v>12866</v>
      </c>
    </row>
    <row r="7084" spans="1:4" ht="15" customHeight="1" x14ac:dyDescent="0.25">
      <c r="A7084" s="1" t="s">
        <v>1935</v>
      </c>
      <c r="B7084" s="1" t="s">
        <v>1934</v>
      </c>
      <c r="C7084">
        <v>13069</v>
      </c>
      <c r="D7084">
        <f t="shared" si="122"/>
        <v>13069</v>
      </c>
    </row>
    <row r="7085" spans="1:4" ht="15" customHeight="1" x14ac:dyDescent="0.25">
      <c r="A7085" s="1" t="s">
        <v>1933</v>
      </c>
      <c r="B7085" s="1" t="s">
        <v>1932</v>
      </c>
      <c r="C7085">
        <v>13032</v>
      </c>
      <c r="D7085">
        <f t="shared" si="122"/>
        <v>13032</v>
      </c>
    </row>
    <row r="7086" spans="1:4" ht="15" customHeight="1" x14ac:dyDescent="0.25">
      <c r="A7086" s="1" t="s">
        <v>1931</v>
      </c>
      <c r="B7086" s="1" t="s">
        <v>1930</v>
      </c>
      <c r="C7086">
        <v>13032</v>
      </c>
      <c r="D7086">
        <f t="shared" si="122"/>
        <v>13032</v>
      </c>
    </row>
    <row r="7087" spans="1:4" ht="15" customHeight="1" x14ac:dyDescent="0.25">
      <c r="A7087" s="1" t="s">
        <v>1929</v>
      </c>
      <c r="B7087" s="1" t="s">
        <v>1928</v>
      </c>
      <c r="C7087">
        <v>13799</v>
      </c>
      <c r="D7087">
        <f t="shared" si="122"/>
        <v>13799</v>
      </c>
    </row>
    <row r="7088" spans="1:4" ht="15" customHeight="1" x14ac:dyDescent="0.25">
      <c r="A7088" s="1" t="s">
        <v>1927</v>
      </c>
      <c r="B7088" s="1" t="s">
        <v>1926</v>
      </c>
      <c r="C7088">
        <v>19698</v>
      </c>
      <c r="D7088">
        <f t="shared" si="122"/>
        <v>19698</v>
      </c>
    </row>
    <row r="7089" spans="1:4" ht="15" customHeight="1" x14ac:dyDescent="0.25">
      <c r="A7089" s="1" t="s">
        <v>1925</v>
      </c>
      <c r="B7089" s="1" t="s">
        <v>1924</v>
      </c>
      <c r="C7089">
        <v>20724</v>
      </c>
      <c r="D7089">
        <f t="shared" si="122"/>
        <v>20724</v>
      </c>
    </row>
    <row r="7090" spans="1:4" ht="15" customHeight="1" x14ac:dyDescent="0.25">
      <c r="A7090" s="1" t="s">
        <v>1923</v>
      </c>
      <c r="B7090" s="1" t="s">
        <v>10834</v>
      </c>
      <c r="C7090">
        <v>3756</v>
      </c>
      <c r="D7090">
        <f t="shared" si="122"/>
        <v>3756</v>
      </c>
    </row>
    <row r="7091" spans="1:4" ht="15" customHeight="1" x14ac:dyDescent="0.25">
      <c r="A7091" s="1" t="s">
        <v>1922</v>
      </c>
      <c r="B7091" s="1" t="s">
        <v>10833</v>
      </c>
      <c r="C7091">
        <v>3756</v>
      </c>
      <c r="D7091">
        <f t="shared" si="122"/>
        <v>3756</v>
      </c>
    </row>
    <row r="7092" spans="1:4" ht="15" customHeight="1" x14ac:dyDescent="0.25">
      <c r="A7092" s="1" t="s">
        <v>1921</v>
      </c>
      <c r="B7092" s="1" t="s">
        <v>10832</v>
      </c>
      <c r="C7092">
        <v>3756</v>
      </c>
      <c r="D7092">
        <f t="shared" si="122"/>
        <v>3756</v>
      </c>
    </row>
    <row r="7093" spans="1:4" ht="15" customHeight="1" x14ac:dyDescent="0.25">
      <c r="A7093" s="1" t="s">
        <v>1920</v>
      </c>
      <c r="B7093" s="1" t="s">
        <v>10831</v>
      </c>
      <c r="C7093">
        <v>3756</v>
      </c>
      <c r="D7093">
        <f t="shared" si="122"/>
        <v>3756</v>
      </c>
    </row>
    <row r="7094" spans="1:4" ht="15" customHeight="1" x14ac:dyDescent="0.25">
      <c r="A7094" s="1" t="s">
        <v>1919</v>
      </c>
      <c r="B7094" s="1" t="s">
        <v>10830</v>
      </c>
      <c r="C7094">
        <v>3756</v>
      </c>
      <c r="D7094">
        <f t="shared" si="122"/>
        <v>3756</v>
      </c>
    </row>
    <row r="7095" spans="1:4" ht="15" customHeight="1" x14ac:dyDescent="0.25">
      <c r="A7095" s="1" t="s">
        <v>1918</v>
      </c>
      <c r="B7095" s="1" t="s">
        <v>10829</v>
      </c>
      <c r="C7095">
        <v>3756</v>
      </c>
      <c r="D7095">
        <f t="shared" si="122"/>
        <v>3756</v>
      </c>
    </row>
    <row r="7096" spans="1:4" ht="15" customHeight="1" x14ac:dyDescent="0.25">
      <c r="A7096" s="1" t="s">
        <v>1917</v>
      </c>
      <c r="B7096" s="1" t="s">
        <v>10828</v>
      </c>
      <c r="C7096">
        <v>3756</v>
      </c>
      <c r="D7096">
        <f t="shared" si="122"/>
        <v>3756</v>
      </c>
    </row>
    <row r="7097" spans="1:4" ht="15" customHeight="1" x14ac:dyDescent="0.25">
      <c r="A7097" s="1" t="s">
        <v>1916</v>
      </c>
      <c r="B7097" s="1" t="s">
        <v>10827</v>
      </c>
      <c r="C7097">
        <v>3863</v>
      </c>
      <c r="D7097">
        <f t="shared" si="122"/>
        <v>3863</v>
      </c>
    </row>
    <row r="7098" spans="1:4" ht="15" customHeight="1" x14ac:dyDescent="0.25">
      <c r="A7098" s="1" t="s">
        <v>1915</v>
      </c>
      <c r="B7098" s="1" t="s">
        <v>10826</v>
      </c>
      <c r="C7098">
        <v>3863</v>
      </c>
      <c r="D7098">
        <f t="shared" si="122"/>
        <v>3863</v>
      </c>
    </row>
    <row r="7099" spans="1:4" ht="15" customHeight="1" x14ac:dyDescent="0.25">
      <c r="A7099" s="1" t="s">
        <v>1914</v>
      </c>
      <c r="B7099" s="1" t="s">
        <v>10825</v>
      </c>
      <c r="C7099">
        <v>3863</v>
      </c>
      <c r="D7099">
        <f t="shared" si="122"/>
        <v>3863</v>
      </c>
    </row>
    <row r="7100" spans="1:4" ht="15" customHeight="1" x14ac:dyDescent="0.25">
      <c r="A7100" s="1" t="s">
        <v>1913</v>
      </c>
      <c r="B7100" s="1" t="s">
        <v>10824</v>
      </c>
      <c r="C7100">
        <v>3863</v>
      </c>
      <c r="D7100">
        <f t="shared" si="122"/>
        <v>3863</v>
      </c>
    </row>
    <row r="7101" spans="1:4" ht="15" customHeight="1" x14ac:dyDescent="0.25">
      <c r="A7101" s="1" t="s">
        <v>1912</v>
      </c>
      <c r="B7101" s="1" t="s">
        <v>10823</v>
      </c>
      <c r="C7101">
        <v>3863</v>
      </c>
      <c r="D7101">
        <f t="shared" si="122"/>
        <v>3863</v>
      </c>
    </row>
    <row r="7102" spans="1:4" ht="15" customHeight="1" x14ac:dyDescent="0.25">
      <c r="A7102" s="1" t="s">
        <v>1911</v>
      </c>
      <c r="B7102" s="1" t="s">
        <v>1910</v>
      </c>
      <c r="C7102">
        <v>3863</v>
      </c>
      <c r="D7102">
        <f t="shared" si="122"/>
        <v>3863</v>
      </c>
    </row>
    <row r="7103" spans="1:4" ht="15" customHeight="1" x14ac:dyDescent="0.25">
      <c r="A7103" s="1" t="s">
        <v>1909</v>
      </c>
      <c r="B7103" s="1" t="s">
        <v>1908</v>
      </c>
      <c r="C7103">
        <v>3863</v>
      </c>
      <c r="D7103">
        <f t="shared" si="122"/>
        <v>3863</v>
      </c>
    </row>
    <row r="7104" spans="1:4" ht="15" customHeight="1" x14ac:dyDescent="0.25">
      <c r="A7104" s="1" t="s">
        <v>1907</v>
      </c>
      <c r="B7104" s="1" t="s">
        <v>1906</v>
      </c>
      <c r="C7104">
        <v>3863</v>
      </c>
      <c r="D7104">
        <f t="shared" si="122"/>
        <v>3863</v>
      </c>
    </row>
    <row r="7105" spans="1:4" ht="15" customHeight="1" x14ac:dyDescent="0.25">
      <c r="A7105" s="1" t="s">
        <v>1905</v>
      </c>
      <c r="B7105" s="1" t="s">
        <v>1904</v>
      </c>
      <c r="C7105">
        <v>3863</v>
      </c>
      <c r="D7105">
        <f t="shared" si="122"/>
        <v>3863</v>
      </c>
    </row>
    <row r="7106" spans="1:4" ht="15" customHeight="1" x14ac:dyDescent="0.25">
      <c r="A7106" s="1" t="s">
        <v>1903</v>
      </c>
      <c r="B7106" s="1" t="s">
        <v>1902</v>
      </c>
      <c r="C7106">
        <v>3863</v>
      </c>
      <c r="D7106">
        <f t="shared" si="122"/>
        <v>3863</v>
      </c>
    </row>
    <row r="7107" spans="1:4" ht="15" customHeight="1" x14ac:dyDescent="0.25">
      <c r="A7107" s="1" t="s">
        <v>1901</v>
      </c>
      <c r="B7107" s="1" t="s">
        <v>1900</v>
      </c>
      <c r="C7107">
        <v>3863</v>
      </c>
      <c r="D7107">
        <f t="shared" si="122"/>
        <v>3863</v>
      </c>
    </row>
    <row r="7108" spans="1:4" ht="15" customHeight="1" x14ac:dyDescent="0.25">
      <c r="A7108" s="1" t="s">
        <v>1899</v>
      </c>
      <c r="B7108" s="1" t="s">
        <v>1898</v>
      </c>
      <c r="C7108">
        <v>3863</v>
      </c>
      <c r="D7108">
        <f t="shared" si="122"/>
        <v>3863</v>
      </c>
    </row>
    <row r="7109" spans="1:4" ht="15" customHeight="1" x14ac:dyDescent="0.25">
      <c r="A7109" s="1" t="s">
        <v>1897</v>
      </c>
      <c r="B7109" s="1" t="s">
        <v>1896</v>
      </c>
      <c r="C7109">
        <v>3863</v>
      </c>
      <c r="D7109">
        <f t="shared" si="122"/>
        <v>3863</v>
      </c>
    </row>
    <row r="7110" spans="1:4" ht="15" customHeight="1" x14ac:dyDescent="0.25">
      <c r="A7110" s="1" t="s">
        <v>1895</v>
      </c>
      <c r="B7110" s="1" t="s">
        <v>1894</v>
      </c>
      <c r="C7110">
        <v>3863</v>
      </c>
      <c r="D7110">
        <f t="shared" si="122"/>
        <v>3863</v>
      </c>
    </row>
    <row r="7111" spans="1:4" ht="15" customHeight="1" x14ac:dyDescent="0.25">
      <c r="A7111" s="1" t="s">
        <v>1893</v>
      </c>
      <c r="B7111" s="1" t="s">
        <v>1892</v>
      </c>
      <c r="C7111">
        <v>3863</v>
      </c>
      <c r="D7111">
        <f t="shared" ref="D7111:D7174" si="123">ROUND(C7111*(1-$B$3),0)</f>
        <v>3863</v>
      </c>
    </row>
    <row r="7112" spans="1:4" ht="15" customHeight="1" x14ac:dyDescent="0.25">
      <c r="A7112" s="1" t="s">
        <v>1891</v>
      </c>
      <c r="B7112" s="1" t="s">
        <v>1890</v>
      </c>
      <c r="C7112">
        <v>3863</v>
      </c>
      <c r="D7112">
        <f t="shared" si="123"/>
        <v>3863</v>
      </c>
    </row>
    <row r="7113" spans="1:4" ht="15" customHeight="1" x14ac:dyDescent="0.25">
      <c r="A7113" s="1" t="s">
        <v>1889</v>
      </c>
      <c r="B7113" s="1" t="s">
        <v>1888</v>
      </c>
      <c r="C7113">
        <v>3863</v>
      </c>
      <c r="D7113">
        <f t="shared" si="123"/>
        <v>3863</v>
      </c>
    </row>
    <row r="7114" spans="1:4" ht="15" customHeight="1" x14ac:dyDescent="0.25">
      <c r="A7114" s="1" t="s">
        <v>1887</v>
      </c>
      <c r="B7114" s="1" t="s">
        <v>1886</v>
      </c>
      <c r="C7114">
        <v>3863</v>
      </c>
      <c r="D7114">
        <f t="shared" si="123"/>
        <v>3863</v>
      </c>
    </row>
    <row r="7115" spans="1:4" ht="15" customHeight="1" x14ac:dyDescent="0.25">
      <c r="A7115" s="1" t="s">
        <v>1885</v>
      </c>
      <c r="B7115" s="1" t="s">
        <v>1884</v>
      </c>
      <c r="C7115">
        <v>3756</v>
      </c>
      <c r="D7115">
        <f t="shared" si="123"/>
        <v>3756</v>
      </c>
    </row>
    <row r="7116" spans="1:4" ht="15" customHeight="1" x14ac:dyDescent="0.25">
      <c r="A7116" s="1" t="s">
        <v>1883</v>
      </c>
      <c r="B7116" s="1" t="s">
        <v>1882</v>
      </c>
      <c r="C7116">
        <v>3756</v>
      </c>
      <c r="D7116">
        <f t="shared" si="123"/>
        <v>3756</v>
      </c>
    </row>
    <row r="7117" spans="1:4" ht="15" customHeight="1" x14ac:dyDescent="0.25">
      <c r="A7117" s="1" t="s">
        <v>1881</v>
      </c>
      <c r="B7117" s="1" t="s">
        <v>1880</v>
      </c>
      <c r="C7117">
        <v>3756</v>
      </c>
      <c r="D7117">
        <f t="shared" si="123"/>
        <v>3756</v>
      </c>
    </row>
    <row r="7118" spans="1:4" ht="15" customHeight="1" x14ac:dyDescent="0.25">
      <c r="A7118" s="1" t="s">
        <v>1879</v>
      </c>
      <c r="B7118" s="1" t="s">
        <v>1878</v>
      </c>
      <c r="C7118">
        <v>3756</v>
      </c>
      <c r="D7118">
        <f t="shared" si="123"/>
        <v>3756</v>
      </c>
    </row>
    <row r="7119" spans="1:4" ht="15" customHeight="1" x14ac:dyDescent="0.25">
      <c r="A7119" s="1" t="s">
        <v>1877</v>
      </c>
      <c r="B7119" s="1" t="s">
        <v>1876</v>
      </c>
      <c r="C7119">
        <v>3756</v>
      </c>
      <c r="D7119">
        <f t="shared" si="123"/>
        <v>3756</v>
      </c>
    </row>
    <row r="7120" spans="1:4" ht="15" customHeight="1" x14ac:dyDescent="0.25">
      <c r="A7120" s="1" t="s">
        <v>1875</v>
      </c>
      <c r="B7120" s="1" t="s">
        <v>1874</v>
      </c>
      <c r="C7120">
        <v>3756</v>
      </c>
      <c r="D7120">
        <f t="shared" si="123"/>
        <v>3756</v>
      </c>
    </row>
    <row r="7121" spans="1:4" ht="15" customHeight="1" x14ac:dyDescent="0.25">
      <c r="A7121" s="1" t="s">
        <v>1873</v>
      </c>
      <c r="B7121" s="1" t="s">
        <v>1872</v>
      </c>
      <c r="C7121">
        <v>3756</v>
      </c>
      <c r="D7121">
        <f t="shared" si="123"/>
        <v>3756</v>
      </c>
    </row>
    <row r="7122" spans="1:4" ht="15" customHeight="1" x14ac:dyDescent="0.25">
      <c r="A7122" s="1" t="s">
        <v>1871</v>
      </c>
      <c r="B7122" s="1" t="s">
        <v>1870</v>
      </c>
      <c r="C7122">
        <v>3863</v>
      </c>
      <c r="D7122">
        <f t="shared" si="123"/>
        <v>3863</v>
      </c>
    </row>
    <row r="7123" spans="1:4" ht="15" customHeight="1" x14ac:dyDescent="0.25">
      <c r="A7123" s="1" t="s">
        <v>1869</v>
      </c>
      <c r="B7123" s="1" t="s">
        <v>1868</v>
      </c>
      <c r="C7123">
        <v>3863</v>
      </c>
      <c r="D7123">
        <f t="shared" si="123"/>
        <v>3863</v>
      </c>
    </row>
    <row r="7124" spans="1:4" ht="15" customHeight="1" x14ac:dyDescent="0.25">
      <c r="A7124" s="1" t="s">
        <v>1867</v>
      </c>
      <c r="B7124" s="1" t="s">
        <v>1866</v>
      </c>
      <c r="C7124">
        <v>3863</v>
      </c>
      <c r="D7124">
        <f t="shared" si="123"/>
        <v>3863</v>
      </c>
    </row>
    <row r="7125" spans="1:4" ht="15" customHeight="1" x14ac:dyDescent="0.25">
      <c r="A7125" s="1" t="s">
        <v>1865</v>
      </c>
      <c r="B7125" s="1" t="s">
        <v>1864</v>
      </c>
      <c r="C7125">
        <v>3863</v>
      </c>
      <c r="D7125">
        <f t="shared" si="123"/>
        <v>3863</v>
      </c>
    </row>
    <row r="7126" spans="1:4" ht="15" customHeight="1" x14ac:dyDescent="0.25">
      <c r="A7126" s="1" t="s">
        <v>1863</v>
      </c>
      <c r="B7126" s="1" t="s">
        <v>1862</v>
      </c>
      <c r="C7126">
        <v>3863</v>
      </c>
      <c r="D7126">
        <f t="shared" si="123"/>
        <v>3863</v>
      </c>
    </row>
    <row r="7127" spans="1:4" ht="15" customHeight="1" x14ac:dyDescent="0.25">
      <c r="A7127" s="1" t="s">
        <v>1861</v>
      </c>
      <c r="B7127" s="1" t="s">
        <v>1860</v>
      </c>
      <c r="C7127">
        <v>3863</v>
      </c>
      <c r="D7127">
        <f t="shared" si="123"/>
        <v>3863</v>
      </c>
    </row>
    <row r="7128" spans="1:4" ht="15" customHeight="1" x14ac:dyDescent="0.25">
      <c r="A7128" s="1" t="s">
        <v>1859</v>
      </c>
      <c r="B7128" s="1" t="s">
        <v>1858</v>
      </c>
      <c r="C7128">
        <v>5257</v>
      </c>
      <c r="D7128">
        <f t="shared" si="123"/>
        <v>5257</v>
      </c>
    </row>
    <row r="7129" spans="1:4" ht="15" customHeight="1" x14ac:dyDescent="0.25">
      <c r="A7129" s="1" t="s">
        <v>1857</v>
      </c>
      <c r="B7129" s="1" t="s">
        <v>1856</v>
      </c>
      <c r="C7129">
        <v>5408</v>
      </c>
      <c r="D7129">
        <f t="shared" si="123"/>
        <v>5408</v>
      </c>
    </row>
    <row r="7130" spans="1:4" ht="15" customHeight="1" x14ac:dyDescent="0.25">
      <c r="A7130" s="1" t="s">
        <v>1855</v>
      </c>
      <c r="B7130" s="1" t="s">
        <v>1854</v>
      </c>
      <c r="C7130">
        <v>5408</v>
      </c>
      <c r="D7130">
        <f t="shared" si="123"/>
        <v>5408</v>
      </c>
    </row>
    <row r="7131" spans="1:4" ht="15" customHeight="1" x14ac:dyDescent="0.25">
      <c r="A7131" s="1" t="s">
        <v>1853</v>
      </c>
      <c r="B7131" s="1" t="s">
        <v>1852</v>
      </c>
      <c r="C7131">
        <v>5408</v>
      </c>
      <c r="D7131">
        <f t="shared" si="123"/>
        <v>5408</v>
      </c>
    </row>
    <row r="7132" spans="1:4" ht="15" customHeight="1" x14ac:dyDescent="0.25">
      <c r="A7132" s="1" t="s">
        <v>1851</v>
      </c>
      <c r="B7132" s="1" t="s">
        <v>1850</v>
      </c>
      <c r="C7132">
        <v>5408</v>
      </c>
      <c r="D7132">
        <f t="shared" si="123"/>
        <v>5408</v>
      </c>
    </row>
    <row r="7133" spans="1:4" ht="15" customHeight="1" x14ac:dyDescent="0.25">
      <c r="A7133" s="1" t="s">
        <v>1849</v>
      </c>
      <c r="B7133" s="1" t="s">
        <v>1848</v>
      </c>
      <c r="C7133">
        <v>5408</v>
      </c>
      <c r="D7133">
        <f t="shared" si="123"/>
        <v>5408</v>
      </c>
    </row>
    <row r="7134" spans="1:4" ht="15" customHeight="1" x14ac:dyDescent="0.25">
      <c r="A7134" s="1" t="s">
        <v>1847</v>
      </c>
      <c r="B7134" s="1" t="s">
        <v>1846</v>
      </c>
      <c r="C7134">
        <v>5408</v>
      </c>
      <c r="D7134">
        <f t="shared" si="123"/>
        <v>5408</v>
      </c>
    </row>
    <row r="7135" spans="1:4" ht="15" customHeight="1" x14ac:dyDescent="0.25">
      <c r="A7135" s="1" t="s">
        <v>1845</v>
      </c>
      <c r="B7135" s="1" t="s">
        <v>1844</v>
      </c>
      <c r="C7135">
        <v>5408</v>
      </c>
      <c r="D7135">
        <f t="shared" si="123"/>
        <v>5408</v>
      </c>
    </row>
    <row r="7136" spans="1:4" ht="15" customHeight="1" x14ac:dyDescent="0.25">
      <c r="A7136" s="1" t="s">
        <v>1843</v>
      </c>
      <c r="B7136" s="1" t="s">
        <v>1842</v>
      </c>
      <c r="C7136">
        <v>5408</v>
      </c>
      <c r="D7136">
        <f t="shared" si="123"/>
        <v>5408</v>
      </c>
    </row>
    <row r="7137" spans="1:4" ht="15" customHeight="1" x14ac:dyDescent="0.25">
      <c r="A7137" s="1" t="s">
        <v>1841</v>
      </c>
      <c r="B7137" s="1" t="s">
        <v>1840</v>
      </c>
      <c r="C7137">
        <v>5408</v>
      </c>
      <c r="D7137">
        <f t="shared" si="123"/>
        <v>5408</v>
      </c>
    </row>
    <row r="7138" spans="1:4" ht="15" customHeight="1" x14ac:dyDescent="0.25">
      <c r="A7138" s="1" t="s">
        <v>1839</v>
      </c>
      <c r="B7138" s="1" t="s">
        <v>1838</v>
      </c>
      <c r="C7138">
        <v>8882</v>
      </c>
      <c r="D7138">
        <f t="shared" si="123"/>
        <v>8882</v>
      </c>
    </row>
    <row r="7139" spans="1:4" ht="15" customHeight="1" x14ac:dyDescent="0.25">
      <c r="A7139" s="1" t="s">
        <v>1837</v>
      </c>
      <c r="B7139" s="1" t="s">
        <v>1836</v>
      </c>
      <c r="C7139">
        <v>8882</v>
      </c>
      <c r="D7139">
        <f t="shared" si="123"/>
        <v>8882</v>
      </c>
    </row>
    <row r="7140" spans="1:4" ht="15" customHeight="1" x14ac:dyDescent="0.25">
      <c r="A7140" s="1" t="s">
        <v>1835</v>
      </c>
      <c r="B7140" s="1" t="s">
        <v>1834</v>
      </c>
      <c r="C7140">
        <v>8882</v>
      </c>
      <c r="D7140">
        <f t="shared" si="123"/>
        <v>8882</v>
      </c>
    </row>
    <row r="7141" spans="1:4" ht="15" customHeight="1" x14ac:dyDescent="0.25">
      <c r="A7141" s="1" t="s">
        <v>1833</v>
      </c>
      <c r="B7141" s="1" t="s">
        <v>1832</v>
      </c>
      <c r="C7141">
        <v>8882</v>
      </c>
      <c r="D7141">
        <f t="shared" si="123"/>
        <v>8882</v>
      </c>
    </row>
    <row r="7142" spans="1:4" ht="15" customHeight="1" x14ac:dyDescent="0.25">
      <c r="A7142" s="1" t="s">
        <v>1831</v>
      </c>
      <c r="B7142" s="1" t="s">
        <v>1830</v>
      </c>
      <c r="C7142">
        <v>8882</v>
      </c>
      <c r="D7142">
        <f t="shared" si="123"/>
        <v>8882</v>
      </c>
    </row>
    <row r="7143" spans="1:4" ht="15" customHeight="1" x14ac:dyDescent="0.25">
      <c r="A7143" s="1" t="s">
        <v>1829</v>
      </c>
      <c r="B7143" s="1" t="s">
        <v>1828</v>
      </c>
      <c r="C7143">
        <v>8882</v>
      </c>
      <c r="D7143">
        <f t="shared" si="123"/>
        <v>8882</v>
      </c>
    </row>
    <row r="7144" spans="1:4" ht="15" customHeight="1" x14ac:dyDescent="0.25">
      <c r="A7144" s="1" t="s">
        <v>1827</v>
      </c>
      <c r="B7144" s="1" t="s">
        <v>1826</v>
      </c>
      <c r="C7144">
        <v>8882</v>
      </c>
      <c r="D7144">
        <f t="shared" si="123"/>
        <v>8882</v>
      </c>
    </row>
    <row r="7145" spans="1:4" ht="15" customHeight="1" x14ac:dyDescent="0.25">
      <c r="A7145" s="1" t="s">
        <v>1825</v>
      </c>
      <c r="B7145" s="1" t="s">
        <v>1824</v>
      </c>
      <c r="C7145">
        <v>8882</v>
      </c>
      <c r="D7145">
        <f t="shared" si="123"/>
        <v>8882</v>
      </c>
    </row>
    <row r="7146" spans="1:4" ht="15" customHeight="1" x14ac:dyDescent="0.25">
      <c r="A7146" s="1" t="s">
        <v>1823</v>
      </c>
      <c r="B7146" s="1" t="s">
        <v>1822</v>
      </c>
      <c r="C7146">
        <v>8882</v>
      </c>
      <c r="D7146">
        <f t="shared" si="123"/>
        <v>8882</v>
      </c>
    </row>
    <row r="7147" spans="1:4" ht="15" customHeight="1" x14ac:dyDescent="0.25">
      <c r="A7147" s="1" t="s">
        <v>1821</v>
      </c>
      <c r="B7147" s="1" t="s">
        <v>1820</v>
      </c>
      <c r="C7147">
        <v>8882</v>
      </c>
      <c r="D7147">
        <f t="shared" si="123"/>
        <v>8882</v>
      </c>
    </row>
    <row r="7148" spans="1:4" ht="15" customHeight="1" x14ac:dyDescent="0.25">
      <c r="A7148" s="1" t="s">
        <v>1819</v>
      </c>
      <c r="B7148" s="1" t="s">
        <v>1818</v>
      </c>
      <c r="C7148">
        <v>8882</v>
      </c>
      <c r="D7148">
        <f t="shared" si="123"/>
        <v>8882</v>
      </c>
    </row>
    <row r="7149" spans="1:4" ht="15" customHeight="1" x14ac:dyDescent="0.25">
      <c r="A7149" s="1" t="s">
        <v>1817</v>
      </c>
      <c r="B7149" s="1" t="s">
        <v>1816</v>
      </c>
      <c r="C7149">
        <v>8882</v>
      </c>
      <c r="D7149">
        <f t="shared" si="123"/>
        <v>8882</v>
      </c>
    </row>
    <row r="7150" spans="1:4" ht="15" customHeight="1" x14ac:dyDescent="0.25">
      <c r="A7150" s="1" t="s">
        <v>1815</v>
      </c>
      <c r="B7150" s="1" t="s">
        <v>1814</v>
      </c>
      <c r="C7150">
        <v>8882</v>
      </c>
      <c r="D7150">
        <f t="shared" si="123"/>
        <v>8882</v>
      </c>
    </row>
    <row r="7151" spans="1:4" ht="15" customHeight="1" x14ac:dyDescent="0.25">
      <c r="A7151" s="1" t="s">
        <v>1813</v>
      </c>
      <c r="B7151" s="1" t="s">
        <v>1812</v>
      </c>
      <c r="C7151">
        <v>8882</v>
      </c>
      <c r="D7151">
        <f t="shared" si="123"/>
        <v>8882</v>
      </c>
    </row>
    <row r="7152" spans="1:4" ht="15" customHeight="1" x14ac:dyDescent="0.25">
      <c r="A7152" s="1" t="s">
        <v>1811</v>
      </c>
      <c r="B7152" s="1" t="s">
        <v>1810</v>
      </c>
      <c r="C7152">
        <v>8882</v>
      </c>
      <c r="D7152">
        <f t="shared" si="123"/>
        <v>8882</v>
      </c>
    </row>
    <row r="7153" spans="1:4" ht="15" customHeight="1" x14ac:dyDescent="0.25">
      <c r="A7153" s="1" t="s">
        <v>1809</v>
      </c>
      <c r="B7153" s="1" t="s">
        <v>1808</v>
      </c>
      <c r="C7153">
        <v>8882</v>
      </c>
      <c r="D7153">
        <f t="shared" si="123"/>
        <v>8882</v>
      </c>
    </row>
    <row r="7154" spans="1:4" ht="15" customHeight="1" x14ac:dyDescent="0.25">
      <c r="A7154" s="1" t="s">
        <v>1807</v>
      </c>
      <c r="B7154" s="1" t="s">
        <v>1806</v>
      </c>
      <c r="C7154">
        <v>8882</v>
      </c>
      <c r="D7154">
        <f t="shared" si="123"/>
        <v>8882</v>
      </c>
    </row>
    <row r="7155" spans="1:4" ht="15" customHeight="1" x14ac:dyDescent="0.25">
      <c r="A7155" s="1" t="s">
        <v>1805</v>
      </c>
      <c r="B7155" s="1" t="s">
        <v>1804</v>
      </c>
      <c r="C7155">
        <v>8882</v>
      </c>
      <c r="D7155">
        <f t="shared" si="123"/>
        <v>8882</v>
      </c>
    </row>
    <row r="7156" spans="1:4" ht="15" customHeight="1" x14ac:dyDescent="0.25">
      <c r="A7156" s="1" t="s">
        <v>1803</v>
      </c>
      <c r="B7156" s="1" t="s">
        <v>1802</v>
      </c>
      <c r="C7156">
        <v>8882</v>
      </c>
      <c r="D7156">
        <f t="shared" si="123"/>
        <v>8882</v>
      </c>
    </row>
    <row r="7157" spans="1:4" ht="15" customHeight="1" x14ac:dyDescent="0.25">
      <c r="A7157" s="1" t="s">
        <v>1801</v>
      </c>
      <c r="B7157" s="1" t="s">
        <v>1800</v>
      </c>
      <c r="C7157">
        <v>8882</v>
      </c>
      <c r="D7157">
        <f t="shared" si="123"/>
        <v>8882</v>
      </c>
    </row>
    <row r="7158" spans="1:4" ht="15" customHeight="1" x14ac:dyDescent="0.25">
      <c r="A7158" s="1" t="s">
        <v>1799</v>
      </c>
      <c r="B7158" s="1" t="s">
        <v>10822</v>
      </c>
      <c r="C7158">
        <v>3756</v>
      </c>
      <c r="D7158">
        <f t="shared" si="123"/>
        <v>3756</v>
      </c>
    </row>
    <row r="7159" spans="1:4" ht="15" customHeight="1" x14ac:dyDescent="0.25">
      <c r="A7159" s="1" t="s">
        <v>1798</v>
      </c>
      <c r="B7159" s="1" t="s">
        <v>10821</v>
      </c>
      <c r="C7159">
        <v>3756</v>
      </c>
      <c r="D7159">
        <f t="shared" si="123"/>
        <v>3756</v>
      </c>
    </row>
    <row r="7160" spans="1:4" ht="15" customHeight="1" x14ac:dyDescent="0.25">
      <c r="A7160" s="1" t="s">
        <v>1797</v>
      </c>
      <c r="B7160" s="1" t="s">
        <v>10820</v>
      </c>
      <c r="C7160">
        <v>3756</v>
      </c>
      <c r="D7160">
        <f t="shared" si="123"/>
        <v>3756</v>
      </c>
    </row>
    <row r="7161" spans="1:4" ht="15" customHeight="1" x14ac:dyDescent="0.25">
      <c r="A7161" s="1" t="s">
        <v>1796</v>
      </c>
      <c r="B7161" s="1" t="s">
        <v>10819</v>
      </c>
      <c r="C7161">
        <v>3756</v>
      </c>
      <c r="D7161">
        <f t="shared" si="123"/>
        <v>3756</v>
      </c>
    </row>
    <row r="7162" spans="1:4" ht="15" customHeight="1" x14ac:dyDescent="0.25">
      <c r="A7162" s="1" t="s">
        <v>1795</v>
      </c>
      <c r="B7162" s="1" t="s">
        <v>10818</v>
      </c>
      <c r="C7162">
        <v>3756</v>
      </c>
      <c r="D7162">
        <f t="shared" si="123"/>
        <v>3756</v>
      </c>
    </row>
    <row r="7163" spans="1:4" ht="15" customHeight="1" x14ac:dyDescent="0.25">
      <c r="A7163" s="1" t="s">
        <v>1794</v>
      </c>
      <c r="B7163" s="1" t="s">
        <v>10817</v>
      </c>
      <c r="C7163">
        <v>3756</v>
      </c>
      <c r="D7163">
        <f t="shared" si="123"/>
        <v>3756</v>
      </c>
    </row>
    <row r="7164" spans="1:4" ht="15" customHeight="1" x14ac:dyDescent="0.25">
      <c r="A7164" s="1" t="s">
        <v>1793</v>
      </c>
      <c r="B7164" s="1" t="s">
        <v>10816</v>
      </c>
      <c r="C7164">
        <v>3756</v>
      </c>
      <c r="D7164">
        <f t="shared" si="123"/>
        <v>3756</v>
      </c>
    </row>
    <row r="7165" spans="1:4" ht="15" customHeight="1" x14ac:dyDescent="0.25">
      <c r="A7165" s="1" t="s">
        <v>1792</v>
      </c>
      <c r="B7165" s="1" t="s">
        <v>10815</v>
      </c>
      <c r="C7165">
        <v>3863</v>
      </c>
      <c r="D7165">
        <f t="shared" si="123"/>
        <v>3863</v>
      </c>
    </row>
    <row r="7166" spans="1:4" ht="15" customHeight="1" x14ac:dyDescent="0.25">
      <c r="A7166" s="1" t="s">
        <v>1791</v>
      </c>
      <c r="B7166" s="1" t="s">
        <v>10814</v>
      </c>
      <c r="C7166">
        <v>3863</v>
      </c>
      <c r="D7166">
        <f t="shared" si="123"/>
        <v>3863</v>
      </c>
    </row>
    <row r="7167" spans="1:4" ht="15" customHeight="1" x14ac:dyDescent="0.25">
      <c r="A7167" s="1" t="s">
        <v>1790</v>
      </c>
      <c r="B7167" s="1" t="s">
        <v>10813</v>
      </c>
      <c r="C7167">
        <v>3863</v>
      </c>
      <c r="D7167">
        <f t="shared" si="123"/>
        <v>3863</v>
      </c>
    </row>
    <row r="7168" spans="1:4" ht="15" customHeight="1" x14ac:dyDescent="0.25">
      <c r="A7168" s="1" t="s">
        <v>1789</v>
      </c>
      <c r="B7168" s="1" t="s">
        <v>10812</v>
      </c>
      <c r="C7168">
        <v>3863</v>
      </c>
      <c r="D7168">
        <f t="shared" si="123"/>
        <v>3863</v>
      </c>
    </row>
    <row r="7169" spans="1:4" ht="15" customHeight="1" x14ac:dyDescent="0.25">
      <c r="A7169" s="1" t="s">
        <v>1788</v>
      </c>
      <c r="B7169" s="1" t="s">
        <v>10811</v>
      </c>
      <c r="C7169">
        <v>3863</v>
      </c>
      <c r="D7169">
        <f t="shared" si="123"/>
        <v>3863</v>
      </c>
    </row>
    <row r="7170" spans="1:4" ht="15" customHeight="1" x14ac:dyDescent="0.25">
      <c r="A7170" s="1" t="s">
        <v>1787</v>
      </c>
      <c r="B7170" s="1" t="s">
        <v>1786</v>
      </c>
      <c r="C7170">
        <v>3756</v>
      </c>
      <c r="D7170">
        <f t="shared" si="123"/>
        <v>3756</v>
      </c>
    </row>
    <row r="7171" spans="1:4" ht="15" customHeight="1" x14ac:dyDescent="0.25">
      <c r="A7171" s="1" t="s">
        <v>1785</v>
      </c>
      <c r="B7171" s="1" t="s">
        <v>1784</v>
      </c>
      <c r="C7171">
        <v>3756</v>
      </c>
      <c r="D7171">
        <f t="shared" si="123"/>
        <v>3756</v>
      </c>
    </row>
    <row r="7172" spans="1:4" ht="15" customHeight="1" x14ac:dyDescent="0.25">
      <c r="A7172" s="1" t="s">
        <v>1783</v>
      </c>
      <c r="B7172" s="1" t="s">
        <v>1782</v>
      </c>
      <c r="C7172">
        <v>3756</v>
      </c>
      <c r="D7172">
        <f t="shared" si="123"/>
        <v>3756</v>
      </c>
    </row>
    <row r="7173" spans="1:4" ht="15" customHeight="1" x14ac:dyDescent="0.25">
      <c r="A7173" s="1" t="s">
        <v>1781</v>
      </c>
      <c r="B7173" s="1" t="s">
        <v>1780</v>
      </c>
      <c r="C7173">
        <v>3756</v>
      </c>
      <c r="D7173">
        <f t="shared" si="123"/>
        <v>3756</v>
      </c>
    </row>
    <row r="7174" spans="1:4" ht="15" customHeight="1" x14ac:dyDescent="0.25">
      <c r="A7174" s="1" t="s">
        <v>1779</v>
      </c>
      <c r="B7174" s="1" t="s">
        <v>1778</v>
      </c>
      <c r="C7174">
        <v>3756</v>
      </c>
      <c r="D7174">
        <f t="shared" si="123"/>
        <v>3756</v>
      </c>
    </row>
    <row r="7175" spans="1:4" ht="15" customHeight="1" x14ac:dyDescent="0.25">
      <c r="A7175" s="1" t="s">
        <v>1777</v>
      </c>
      <c r="B7175" s="1" t="s">
        <v>1776</v>
      </c>
      <c r="C7175">
        <v>3756</v>
      </c>
      <c r="D7175">
        <f t="shared" ref="D7175:D7238" si="124">ROUND(C7175*(1-$B$3),0)</f>
        <v>3756</v>
      </c>
    </row>
    <row r="7176" spans="1:4" ht="15" customHeight="1" x14ac:dyDescent="0.25">
      <c r="A7176" s="1" t="s">
        <v>1775</v>
      </c>
      <c r="B7176" s="1" t="s">
        <v>1774</v>
      </c>
      <c r="C7176">
        <v>3756</v>
      </c>
      <c r="D7176">
        <f t="shared" si="124"/>
        <v>3756</v>
      </c>
    </row>
    <row r="7177" spans="1:4" ht="15" customHeight="1" x14ac:dyDescent="0.25">
      <c r="A7177" s="1" t="s">
        <v>1773</v>
      </c>
      <c r="B7177" s="1" t="s">
        <v>1772</v>
      </c>
      <c r="C7177">
        <v>3863</v>
      </c>
      <c r="D7177">
        <f t="shared" si="124"/>
        <v>3863</v>
      </c>
    </row>
    <row r="7178" spans="1:4" ht="15" customHeight="1" x14ac:dyDescent="0.25">
      <c r="A7178" s="1" t="s">
        <v>1771</v>
      </c>
      <c r="B7178" s="1" t="s">
        <v>1770</v>
      </c>
      <c r="C7178">
        <v>3863</v>
      </c>
      <c r="D7178">
        <f t="shared" si="124"/>
        <v>3863</v>
      </c>
    </row>
    <row r="7179" spans="1:4" ht="15" customHeight="1" x14ac:dyDescent="0.25">
      <c r="A7179" s="1" t="s">
        <v>1769</v>
      </c>
      <c r="B7179" s="1" t="s">
        <v>1768</v>
      </c>
      <c r="C7179">
        <v>3863</v>
      </c>
      <c r="D7179">
        <f t="shared" si="124"/>
        <v>3863</v>
      </c>
    </row>
    <row r="7180" spans="1:4" ht="15" customHeight="1" x14ac:dyDescent="0.25">
      <c r="A7180" s="1" t="s">
        <v>1767</v>
      </c>
      <c r="B7180" s="1" t="s">
        <v>1766</v>
      </c>
      <c r="C7180">
        <v>3863</v>
      </c>
      <c r="D7180">
        <f t="shared" si="124"/>
        <v>3863</v>
      </c>
    </row>
    <row r="7181" spans="1:4" ht="15" customHeight="1" x14ac:dyDescent="0.25">
      <c r="A7181" s="1" t="s">
        <v>1765</v>
      </c>
      <c r="B7181" s="1" t="s">
        <v>1764</v>
      </c>
      <c r="C7181">
        <v>3863</v>
      </c>
      <c r="D7181">
        <f t="shared" si="124"/>
        <v>3863</v>
      </c>
    </row>
    <row r="7182" spans="1:4" ht="15" customHeight="1" x14ac:dyDescent="0.25">
      <c r="A7182" s="1" t="s">
        <v>1763</v>
      </c>
      <c r="B7182" s="1" t="s">
        <v>1762</v>
      </c>
      <c r="C7182">
        <v>3863</v>
      </c>
      <c r="D7182">
        <f t="shared" si="124"/>
        <v>3863</v>
      </c>
    </row>
    <row r="7183" spans="1:4" ht="15" customHeight="1" x14ac:dyDescent="0.25">
      <c r="A7183" s="1" t="s">
        <v>1761</v>
      </c>
      <c r="B7183" s="1" t="s">
        <v>1760</v>
      </c>
      <c r="C7183">
        <v>3756</v>
      </c>
      <c r="D7183">
        <f t="shared" si="124"/>
        <v>3756</v>
      </c>
    </row>
    <row r="7184" spans="1:4" ht="15" customHeight="1" x14ac:dyDescent="0.25">
      <c r="A7184" s="1" t="s">
        <v>1759</v>
      </c>
      <c r="B7184" s="1" t="s">
        <v>1758</v>
      </c>
      <c r="C7184">
        <v>3756</v>
      </c>
      <c r="D7184">
        <f t="shared" si="124"/>
        <v>3756</v>
      </c>
    </row>
    <row r="7185" spans="1:4" ht="15" customHeight="1" x14ac:dyDescent="0.25">
      <c r="A7185" s="1" t="s">
        <v>1757</v>
      </c>
      <c r="B7185" s="1" t="s">
        <v>1756</v>
      </c>
      <c r="C7185">
        <v>3756</v>
      </c>
      <c r="D7185">
        <f t="shared" si="124"/>
        <v>3756</v>
      </c>
    </row>
    <row r="7186" spans="1:4" ht="15" customHeight="1" x14ac:dyDescent="0.25">
      <c r="A7186" s="1" t="s">
        <v>1755</v>
      </c>
      <c r="B7186" s="1" t="s">
        <v>1754</v>
      </c>
      <c r="C7186">
        <v>3756</v>
      </c>
      <c r="D7186">
        <f t="shared" si="124"/>
        <v>3756</v>
      </c>
    </row>
    <row r="7187" spans="1:4" ht="15" customHeight="1" x14ac:dyDescent="0.25">
      <c r="A7187" s="1" t="s">
        <v>1753</v>
      </c>
      <c r="B7187" s="1" t="s">
        <v>1752</v>
      </c>
      <c r="C7187">
        <v>3756</v>
      </c>
      <c r="D7187">
        <f t="shared" si="124"/>
        <v>3756</v>
      </c>
    </row>
    <row r="7188" spans="1:4" ht="15" customHeight="1" x14ac:dyDescent="0.25">
      <c r="A7188" s="1" t="s">
        <v>1751</v>
      </c>
      <c r="B7188" s="1" t="s">
        <v>1750</v>
      </c>
      <c r="C7188">
        <v>3756</v>
      </c>
      <c r="D7188">
        <f t="shared" si="124"/>
        <v>3756</v>
      </c>
    </row>
    <row r="7189" spans="1:4" ht="15" customHeight="1" x14ac:dyDescent="0.25">
      <c r="A7189" s="1" t="s">
        <v>1749</v>
      </c>
      <c r="B7189" s="1" t="s">
        <v>1748</v>
      </c>
      <c r="C7189">
        <v>3756</v>
      </c>
      <c r="D7189">
        <f t="shared" si="124"/>
        <v>3756</v>
      </c>
    </row>
    <row r="7190" spans="1:4" ht="15" customHeight="1" x14ac:dyDescent="0.25">
      <c r="A7190" s="1" t="s">
        <v>1747</v>
      </c>
      <c r="B7190" s="1" t="s">
        <v>1746</v>
      </c>
      <c r="C7190">
        <v>3863</v>
      </c>
      <c r="D7190">
        <f t="shared" si="124"/>
        <v>3863</v>
      </c>
    </row>
    <row r="7191" spans="1:4" ht="15" customHeight="1" x14ac:dyDescent="0.25">
      <c r="A7191" s="1" t="s">
        <v>1745</v>
      </c>
      <c r="B7191" s="1" t="s">
        <v>1744</v>
      </c>
      <c r="C7191">
        <v>3863</v>
      </c>
      <c r="D7191">
        <f t="shared" si="124"/>
        <v>3863</v>
      </c>
    </row>
    <row r="7192" spans="1:4" ht="15" customHeight="1" x14ac:dyDescent="0.25">
      <c r="A7192" s="1" t="s">
        <v>1743</v>
      </c>
      <c r="B7192" s="1" t="s">
        <v>1742</v>
      </c>
      <c r="C7192">
        <v>3863</v>
      </c>
      <c r="D7192">
        <f t="shared" si="124"/>
        <v>3863</v>
      </c>
    </row>
    <row r="7193" spans="1:4" ht="15" customHeight="1" x14ac:dyDescent="0.25">
      <c r="A7193" s="1" t="s">
        <v>1741</v>
      </c>
      <c r="B7193" s="1" t="s">
        <v>1740</v>
      </c>
      <c r="C7193">
        <v>3863</v>
      </c>
      <c r="D7193">
        <f t="shared" si="124"/>
        <v>3863</v>
      </c>
    </row>
    <row r="7194" spans="1:4" ht="15" customHeight="1" x14ac:dyDescent="0.25">
      <c r="A7194" s="1" t="s">
        <v>1739</v>
      </c>
      <c r="B7194" s="1" t="s">
        <v>1738</v>
      </c>
      <c r="C7194">
        <v>3863</v>
      </c>
      <c r="D7194">
        <f t="shared" si="124"/>
        <v>3863</v>
      </c>
    </row>
    <row r="7195" spans="1:4" ht="15" customHeight="1" x14ac:dyDescent="0.25">
      <c r="A7195" s="1" t="s">
        <v>1737</v>
      </c>
      <c r="B7195" s="1" t="s">
        <v>1736</v>
      </c>
      <c r="C7195">
        <v>3863</v>
      </c>
      <c r="D7195">
        <f t="shared" si="124"/>
        <v>3863</v>
      </c>
    </row>
    <row r="7196" spans="1:4" ht="15" customHeight="1" x14ac:dyDescent="0.25">
      <c r="A7196" s="1" t="s">
        <v>1735</v>
      </c>
      <c r="B7196" s="1" t="s">
        <v>1734</v>
      </c>
      <c r="C7196">
        <v>5257</v>
      </c>
      <c r="D7196">
        <f t="shared" si="124"/>
        <v>5257</v>
      </c>
    </row>
    <row r="7197" spans="1:4" ht="15" customHeight="1" x14ac:dyDescent="0.25">
      <c r="A7197" s="1" t="s">
        <v>1733</v>
      </c>
      <c r="B7197" s="1" t="s">
        <v>1732</v>
      </c>
      <c r="C7197">
        <v>5408</v>
      </c>
      <c r="D7197">
        <f t="shared" si="124"/>
        <v>5408</v>
      </c>
    </row>
    <row r="7198" spans="1:4" ht="15" customHeight="1" x14ac:dyDescent="0.25">
      <c r="A7198" s="1" t="s">
        <v>1731</v>
      </c>
      <c r="B7198" s="1" t="s">
        <v>1730</v>
      </c>
      <c r="C7198">
        <v>5408</v>
      </c>
      <c r="D7198">
        <f t="shared" si="124"/>
        <v>5408</v>
      </c>
    </row>
    <row r="7199" spans="1:4" ht="15" customHeight="1" x14ac:dyDescent="0.25">
      <c r="A7199" s="1" t="s">
        <v>1729</v>
      </c>
      <c r="B7199" s="1" t="s">
        <v>1728</v>
      </c>
      <c r="C7199">
        <v>5408</v>
      </c>
      <c r="D7199">
        <f t="shared" si="124"/>
        <v>5408</v>
      </c>
    </row>
    <row r="7200" spans="1:4" ht="15" customHeight="1" x14ac:dyDescent="0.25">
      <c r="A7200" s="1" t="s">
        <v>1727</v>
      </c>
      <c r="B7200" s="1" t="s">
        <v>1726</v>
      </c>
      <c r="C7200">
        <v>5408</v>
      </c>
      <c r="D7200">
        <f t="shared" si="124"/>
        <v>5408</v>
      </c>
    </row>
    <row r="7201" spans="1:4" ht="15" customHeight="1" x14ac:dyDescent="0.25">
      <c r="A7201" s="1" t="s">
        <v>1725</v>
      </c>
      <c r="B7201" s="1" t="s">
        <v>1724</v>
      </c>
      <c r="C7201">
        <v>5408</v>
      </c>
      <c r="D7201">
        <f t="shared" si="124"/>
        <v>5408</v>
      </c>
    </row>
    <row r="7202" spans="1:4" ht="15" customHeight="1" x14ac:dyDescent="0.25">
      <c r="A7202" s="1" t="s">
        <v>1723</v>
      </c>
      <c r="B7202" s="1" t="s">
        <v>1722</v>
      </c>
      <c r="C7202">
        <v>5408</v>
      </c>
      <c r="D7202">
        <f t="shared" si="124"/>
        <v>5408</v>
      </c>
    </row>
    <row r="7203" spans="1:4" ht="15" customHeight="1" x14ac:dyDescent="0.25">
      <c r="A7203" s="1" t="s">
        <v>1721</v>
      </c>
      <c r="B7203" s="1" t="s">
        <v>1720</v>
      </c>
      <c r="C7203">
        <v>5408</v>
      </c>
      <c r="D7203">
        <f t="shared" si="124"/>
        <v>5408</v>
      </c>
    </row>
    <row r="7204" spans="1:4" ht="15" customHeight="1" x14ac:dyDescent="0.25">
      <c r="A7204" s="1" t="s">
        <v>1719</v>
      </c>
      <c r="B7204" s="1" t="s">
        <v>1718</v>
      </c>
      <c r="C7204">
        <v>5302</v>
      </c>
      <c r="D7204">
        <f t="shared" si="124"/>
        <v>5302</v>
      </c>
    </row>
    <row r="7205" spans="1:4" ht="15" customHeight="1" x14ac:dyDescent="0.25">
      <c r="A7205" s="1" t="s">
        <v>1717</v>
      </c>
      <c r="B7205" s="1" t="s">
        <v>1716</v>
      </c>
      <c r="C7205">
        <v>5408</v>
      </c>
      <c r="D7205">
        <f t="shared" si="124"/>
        <v>5408</v>
      </c>
    </row>
    <row r="7206" spans="1:4" ht="15" customHeight="1" x14ac:dyDescent="0.25">
      <c r="A7206" s="1" t="s">
        <v>1715</v>
      </c>
      <c r="B7206" s="1" t="s">
        <v>1714</v>
      </c>
      <c r="C7206">
        <v>8882</v>
      </c>
      <c r="D7206">
        <f t="shared" si="124"/>
        <v>8882</v>
      </c>
    </row>
    <row r="7207" spans="1:4" ht="15" customHeight="1" x14ac:dyDescent="0.25">
      <c r="A7207" s="1" t="s">
        <v>1713</v>
      </c>
      <c r="B7207" s="1" t="s">
        <v>1712</v>
      </c>
      <c r="C7207">
        <v>8882</v>
      </c>
      <c r="D7207">
        <f t="shared" si="124"/>
        <v>8882</v>
      </c>
    </row>
    <row r="7208" spans="1:4" ht="15" customHeight="1" x14ac:dyDescent="0.25">
      <c r="A7208" s="1" t="s">
        <v>1711</v>
      </c>
      <c r="B7208" s="1" t="s">
        <v>1710</v>
      </c>
      <c r="C7208">
        <v>8882</v>
      </c>
      <c r="D7208">
        <f t="shared" si="124"/>
        <v>8882</v>
      </c>
    </row>
    <row r="7209" spans="1:4" ht="15" customHeight="1" x14ac:dyDescent="0.25">
      <c r="A7209" s="1" t="s">
        <v>1709</v>
      </c>
      <c r="B7209" s="1" t="s">
        <v>1708</v>
      </c>
      <c r="C7209">
        <v>8882</v>
      </c>
      <c r="D7209">
        <f t="shared" si="124"/>
        <v>8882</v>
      </c>
    </row>
    <row r="7210" spans="1:4" ht="15" customHeight="1" x14ac:dyDescent="0.25">
      <c r="A7210" s="1" t="s">
        <v>1707</v>
      </c>
      <c r="B7210" s="1" t="s">
        <v>1706</v>
      </c>
      <c r="C7210">
        <v>8882</v>
      </c>
      <c r="D7210">
        <f t="shared" si="124"/>
        <v>8882</v>
      </c>
    </row>
    <row r="7211" spans="1:4" ht="15" customHeight="1" x14ac:dyDescent="0.25">
      <c r="A7211" s="1" t="s">
        <v>1705</v>
      </c>
      <c r="B7211" s="1" t="s">
        <v>1704</v>
      </c>
      <c r="C7211">
        <v>8882</v>
      </c>
      <c r="D7211">
        <f t="shared" si="124"/>
        <v>8882</v>
      </c>
    </row>
    <row r="7212" spans="1:4" ht="15" customHeight="1" x14ac:dyDescent="0.25">
      <c r="A7212" s="1" t="s">
        <v>1703</v>
      </c>
      <c r="B7212" s="1" t="s">
        <v>1702</v>
      </c>
      <c r="C7212">
        <v>8882</v>
      </c>
      <c r="D7212">
        <f t="shared" si="124"/>
        <v>8882</v>
      </c>
    </row>
    <row r="7213" spans="1:4" ht="15" customHeight="1" x14ac:dyDescent="0.25">
      <c r="A7213" s="1" t="s">
        <v>1701</v>
      </c>
      <c r="B7213" s="1" t="s">
        <v>1700</v>
      </c>
      <c r="C7213">
        <v>8882</v>
      </c>
      <c r="D7213">
        <f t="shared" si="124"/>
        <v>8882</v>
      </c>
    </row>
    <row r="7214" spans="1:4" ht="15" customHeight="1" x14ac:dyDescent="0.25">
      <c r="A7214" s="1" t="s">
        <v>1699</v>
      </c>
      <c r="B7214" s="1" t="s">
        <v>1698</v>
      </c>
      <c r="C7214">
        <v>8882</v>
      </c>
      <c r="D7214">
        <f t="shared" si="124"/>
        <v>8882</v>
      </c>
    </row>
    <row r="7215" spans="1:4" ht="15" customHeight="1" x14ac:dyDescent="0.25">
      <c r="A7215" s="1" t="s">
        <v>1697</v>
      </c>
      <c r="B7215" s="1" t="s">
        <v>1696</v>
      </c>
      <c r="C7215">
        <v>8882</v>
      </c>
      <c r="D7215">
        <f t="shared" si="124"/>
        <v>8882</v>
      </c>
    </row>
    <row r="7216" spans="1:4" ht="15" customHeight="1" x14ac:dyDescent="0.25">
      <c r="A7216" s="1" t="s">
        <v>1695</v>
      </c>
      <c r="B7216" s="1" t="s">
        <v>1694</v>
      </c>
      <c r="C7216">
        <v>8882</v>
      </c>
      <c r="D7216">
        <f t="shared" si="124"/>
        <v>8882</v>
      </c>
    </row>
    <row r="7217" spans="1:4" ht="15" customHeight="1" x14ac:dyDescent="0.25">
      <c r="A7217" s="1" t="s">
        <v>1693</v>
      </c>
      <c r="B7217" s="1" t="s">
        <v>1692</v>
      </c>
      <c r="C7217">
        <v>8882</v>
      </c>
      <c r="D7217">
        <f t="shared" si="124"/>
        <v>8882</v>
      </c>
    </row>
    <row r="7218" spans="1:4" ht="15" customHeight="1" x14ac:dyDescent="0.25">
      <c r="A7218" s="1" t="s">
        <v>1691</v>
      </c>
      <c r="B7218" s="1" t="s">
        <v>1690</v>
      </c>
      <c r="C7218">
        <v>8882</v>
      </c>
      <c r="D7218">
        <f t="shared" si="124"/>
        <v>8882</v>
      </c>
    </row>
    <row r="7219" spans="1:4" ht="15" customHeight="1" x14ac:dyDescent="0.25">
      <c r="A7219" s="1" t="s">
        <v>1689</v>
      </c>
      <c r="B7219" s="1" t="s">
        <v>1688</v>
      </c>
      <c r="C7219">
        <v>8882</v>
      </c>
      <c r="D7219">
        <f t="shared" si="124"/>
        <v>8882</v>
      </c>
    </row>
    <row r="7220" spans="1:4" ht="15" customHeight="1" x14ac:dyDescent="0.25">
      <c r="A7220" s="1" t="s">
        <v>1687</v>
      </c>
      <c r="B7220" s="1" t="s">
        <v>1686</v>
      </c>
      <c r="C7220">
        <v>8882</v>
      </c>
      <c r="D7220">
        <f t="shared" si="124"/>
        <v>8882</v>
      </c>
    </row>
    <row r="7221" spans="1:4" ht="15" customHeight="1" x14ac:dyDescent="0.25">
      <c r="A7221" s="1" t="s">
        <v>1685</v>
      </c>
      <c r="B7221" s="1" t="s">
        <v>1684</v>
      </c>
      <c r="C7221">
        <v>8882</v>
      </c>
      <c r="D7221">
        <f t="shared" si="124"/>
        <v>8882</v>
      </c>
    </row>
    <row r="7222" spans="1:4" ht="15" customHeight="1" x14ac:dyDescent="0.25">
      <c r="A7222" s="1" t="s">
        <v>1683</v>
      </c>
      <c r="B7222" s="1" t="s">
        <v>1682</v>
      </c>
      <c r="C7222">
        <v>8882</v>
      </c>
      <c r="D7222">
        <f t="shared" si="124"/>
        <v>8882</v>
      </c>
    </row>
    <row r="7223" spans="1:4" ht="15" customHeight="1" x14ac:dyDescent="0.25">
      <c r="A7223" s="1" t="s">
        <v>1681</v>
      </c>
      <c r="B7223" s="1" t="s">
        <v>1680</v>
      </c>
      <c r="C7223">
        <v>8882</v>
      </c>
      <c r="D7223">
        <f t="shared" si="124"/>
        <v>8882</v>
      </c>
    </row>
    <row r="7224" spans="1:4" ht="15" customHeight="1" x14ac:dyDescent="0.25">
      <c r="A7224" s="1" t="s">
        <v>1679</v>
      </c>
      <c r="B7224" s="1" t="s">
        <v>1678</v>
      </c>
      <c r="C7224">
        <v>8882</v>
      </c>
      <c r="D7224">
        <f t="shared" si="124"/>
        <v>8882</v>
      </c>
    </row>
    <row r="7225" spans="1:4" ht="15" customHeight="1" x14ac:dyDescent="0.25">
      <c r="A7225" s="1" t="s">
        <v>1677</v>
      </c>
      <c r="B7225" s="1" t="s">
        <v>1676</v>
      </c>
      <c r="C7225">
        <v>8882</v>
      </c>
      <c r="D7225">
        <f t="shared" si="124"/>
        <v>8882</v>
      </c>
    </row>
    <row r="7226" spans="1:4" ht="15" customHeight="1" x14ac:dyDescent="0.25">
      <c r="A7226" s="1" t="s">
        <v>1675</v>
      </c>
      <c r="B7226" s="1" t="s">
        <v>1674</v>
      </c>
      <c r="C7226">
        <v>3157</v>
      </c>
      <c r="D7226">
        <f t="shared" si="124"/>
        <v>3157</v>
      </c>
    </row>
    <row r="7227" spans="1:4" ht="15" customHeight="1" x14ac:dyDescent="0.25">
      <c r="A7227" s="1" t="s">
        <v>1673</v>
      </c>
      <c r="B7227" s="1" t="s">
        <v>1672</v>
      </c>
      <c r="C7227">
        <v>3157</v>
      </c>
      <c r="D7227">
        <f t="shared" si="124"/>
        <v>3157</v>
      </c>
    </row>
    <row r="7228" spans="1:4" ht="15" customHeight="1" x14ac:dyDescent="0.25">
      <c r="A7228" s="1" t="s">
        <v>1671</v>
      </c>
      <c r="B7228" s="1" t="s">
        <v>1670</v>
      </c>
      <c r="C7228">
        <v>3157</v>
      </c>
      <c r="D7228">
        <f t="shared" si="124"/>
        <v>3157</v>
      </c>
    </row>
    <row r="7229" spans="1:4" ht="15" customHeight="1" x14ac:dyDescent="0.25">
      <c r="A7229" s="1" t="s">
        <v>1669</v>
      </c>
      <c r="B7229" s="1" t="s">
        <v>1668</v>
      </c>
      <c r="C7229">
        <v>2549</v>
      </c>
      <c r="D7229">
        <f t="shared" si="124"/>
        <v>2549</v>
      </c>
    </row>
    <row r="7230" spans="1:4" ht="15" customHeight="1" x14ac:dyDescent="0.25">
      <c r="A7230" s="1" t="s">
        <v>1667</v>
      </c>
      <c r="B7230" s="1" t="s">
        <v>1666</v>
      </c>
      <c r="C7230">
        <v>2549</v>
      </c>
      <c r="D7230">
        <f t="shared" si="124"/>
        <v>2549</v>
      </c>
    </row>
    <row r="7231" spans="1:4" ht="15" customHeight="1" x14ac:dyDescent="0.25">
      <c r="A7231" s="1" t="s">
        <v>1665</v>
      </c>
      <c r="B7231" s="1" t="s">
        <v>1664</v>
      </c>
      <c r="C7231">
        <v>2549</v>
      </c>
      <c r="D7231">
        <f t="shared" si="124"/>
        <v>2549</v>
      </c>
    </row>
    <row r="7232" spans="1:4" ht="15" customHeight="1" x14ac:dyDescent="0.25">
      <c r="A7232" s="1" t="s">
        <v>1663</v>
      </c>
      <c r="B7232" s="1" t="s">
        <v>1662</v>
      </c>
      <c r="C7232">
        <v>2549</v>
      </c>
      <c r="D7232">
        <f t="shared" si="124"/>
        <v>2549</v>
      </c>
    </row>
    <row r="7233" spans="1:4" ht="15" customHeight="1" x14ac:dyDescent="0.25">
      <c r="A7233" s="1" t="s">
        <v>1661</v>
      </c>
      <c r="B7233" s="1" t="s">
        <v>1660</v>
      </c>
      <c r="C7233">
        <v>2621</v>
      </c>
      <c r="D7233">
        <f t="shared" si="124"/>
        <v>2621</v>
      </c>
    </row>
    <row r="7234" spans="1:4" ht="15" customHeight="1" x14ac:dyDescent="0.25">
      <c r="A7234" s="1" t="s">
        <v>1659</v>
      </c>
      <c r="B7234" s="1" t="s">
        <v>1658</v>
      </c>
      <c r="C7234">
        <v>2621</v>
      </c>
      <c r="D7234">
        <f t="shared" si="124"/>
        <v>2621</v>
      </c>
    </row>
    <row r="7235" spans="1:4" ht="15" customHeight="1" x14ac:dyDescent="0.25">
      <c r="A7235" s="1" t="s">
        <v>1657</v>
      </c>
      <c r="B7235" s="1" t="s">
        <v>1656</v>
      </c>
      <c r="C7235">
        <v>2621</v>
      </c>
      <c r="D7235">
        <f t="shared" si="124"/>
        <v>2621</v>
      </c>
    </row>
    <row r="7236" spans="1:4" ht="15" customHeight="1" x14ac:dyDescent="0.25">
      <c r="A7236" s="1" t="s">
        <v>1655</v>
      </c>
      <c r="B7236" s="1" t="s">
        <v>1654</v>
      </c>
      <c r="C7236">
        <v>3449</v>
      </c>
      <c r="D7236">
        <f t="shared" si="124"/>
        <v>3449</v>
      </c>
    </row>
    <row r="7237" spans="1:4" ht="15" customHeight="1" x14ac:dyDescent="0.25">
      <c r="A7237" s="1" t="s">
        <v>1653</v>
      </c>
      <c r="B7237" s="1" t="s">
        <v>1652</v>
      </c>
      <c r="C7237">
        <v>3449</v>
      </c>
      <c r="D7237">
        <f t="shared" si="124"/>
        <v>3449</v>
      </c>
    </row>
    <row r="7238" spans="1:4" ht="15" customHeight="1" x14ac:dyDescent="0.25">
      <c r="A7238" s="1" t="s">
        <v>1651</v>
      </c>
      <c r="B7238" s="1" t="s">
        <v>1650</v>
      </c>
      <c r="C7238">
        <v>3449</v>
      </c>
      <c r="D7238">
        <f t="shared" si="124"/>
        <v>3449</v>
      </c>
    </row>
    <row r="7239" spans="1:4" ht="15" customHeight="1" x14ac:dyDescent="0.25">
      <c r="A7239" s="1" t="s">
        <v>1649</v>
      </c>
      <c r="B7239" s="1" t="s">
        <v>1648</v>
      </c>
      <c r="C7239">
        <v>4311</v>
      </c>
      <c r="D7239">
        <f t="shared" ref="D7239:D7302" si="125">ROUND(C7239*(1-$B$3),0)</f>
        <v>4311</v>
      </c>
    </row>
    <row r="7240" spans="1:4" ht="15" customHeight="1" x14ac:dyDescent="0.25">
      <c r="A7240" s="1" t="s">
        <v>1647</v>
      </c>
      <c r="B7240" s="1" t="s">
        <v>1646</v>
      </c>
      <c r="C7240">
        <v>4311</v>
      </c>
      <c r="D7240">
        <f t="shared" si="125"/>
        <v>4311</v>
      </c>
    </row>
    <row r="7241" spans="1:4" ht="15" customHeight="1" x14ac:dyDescent="0.25">
      <c r="A7241" s="1" t="s">
        <v>1645</v>
      </c>
      <c r="B7241" s="1" t="s">
        <v>1644</v>
      </c>
      <c r="C7241">
        <v>8523</v>
      </c>
      <c r="D7241">
        <f t="shared" si="125"/>
        <v>8523</v>
      </c>
    </row>
    <row r="7242" spans="1:4" ht="15" customHeight="1" x14ac:dyDescent="0.25">
      <c r="A7242" s="1" t="s">
        <v>1643</v>
      </c>
      <c r="B7242" s="1" t="s">
        <v>1642</v>
      </c>
      <c r="C7242">
        <v>8661</v>
      </c>
      <c r="D7242">
        <f t="shared" si="125"/>
        <v>8661</v>
      </c>
    </row>
    <row r="7243" spans="1:4" ht="15" customHeight="1" x14ac:dyDescent="0.25">
      <c r="A7243" s="1" t="s">
        <v>1641</v>
      </c>
      <c r="B7243" s="1" t="s">
        <v>1640</v>
      </c>
      <c r="C7243">
        <v>8661</v>
      </c>
      <c r="D7243">
        <f t="shared" si="125"/>
        <v>8661</v>
      </c>
    </row>
    <row r="7244" spans="1:4" ht="15" customHeight="1" x14ac:dyDescent="0.25">
      <c r="A7244" s="1" t="s">
        <v>1639</v>
      </c>
      <c r="B7244" s="1" t="s">
        <v>1638</v>
      </c>
      <c r="C7244">
        <v>8482</v>
      </c>
      <c r="D7244">
        <f t="shared" si="125"/>
        <v>8482</v>
      </c>
    </row>
    <row r="7245" spans="1:4" ht="15" customHeight="1" x14ac:dyDescent="0.25">
      <c r="A7245" s="1" t="s">
        <v>1637</v>
      </c>
      <c r="B7245" s="1" t="s">
        <v>1636</v>
      </c>
      <c r="C7245">
        <v>8482</v>
      </c>
      <c r="D7245">
        <f t="shared" si="125"/>
        <v>8482</v>
      </c>
    </row>
    <row r="7246" spans="1:4" ht="15" customHeight="1" x14ac:dyDescent="0.25">
      <c r="A7246" s="1" t="s">
        <v>1635</v>
      </c>
      <c r="B7246" s="1" t="s">
        <v>1634</v>
      </c>
      <c r="C7246">
        <v>9676</v>
      </c>
      <c r="D7246">
        <f t="shared" si="125"/>
        <v>9676</v>
      </c>
    </row>
    <row r="7247" spans="1:4" ht="15" customHeight="1" x14ac:dyDescent="0.25">
      <c r="A7247" s="1" t="s">
        <v>1633</v>
      </c>
      <c r="B7247" s="1" t="s">
        <v>1632</v>
      </c>
      <c r="C7247">
        <v>9676</v>
      </c>
      <c r="D7247">
        <f t="shared" si="125"/>
        <v>9676</v>
      </c>
    </row>
    <row r="7248" spans="1:4" ht="15" customHeight="1" x14ac:dyDescent="0.25">
      <c r="A7248" s="1" t="s">
        <v>1631</v>
      </c>
      <c r="B7248" s="1" t="s">
        <v>1630</v>
      </c>
      <c r="C7248">
        <v>10079</v>
      </c>
      <c r="D7248">
        <f t="shared" si="125"/>
        <v>10079</v>
      </c>
    </row>
    <row r="7249" spans="1:4" ht="15" customHeight="1" x14ac:dyDescent="0.25">
      <c r="A7249" s="1" t="s">
        <v>1629</v>
      </c>
      <c r="B7249" s="1" t="s">
        <v>1628</v>
      </c>
      <c r="C7249">
        <v>10079</v>
      </c>
      <c r="D7249">
        <f t="shared" si="125"/>
        <v>10079</v>
      </c>
    </row>
    <row r="7250" spans="1:4" ht="15" customHeight="1" x14ac:dyDescent="0.25">
      <c r="A7250" s="1" t="s">
        <v>1627</v>
      </c>
      <c r="B7250" s="1" t="s">
        <v>1626</v>
      </c>
      <c r="C7250">
        <v>10079</v>
      </c>
      <c r="D7250">
        <f t="shared" si="125"/>
        <v>10079</v>
      </c>
    </row>
    <row r="7251" spans="1:4" ht="15" customHeight="1" x14ac:dyDescent="0.25">
      <c r="A7251" s="1" t="s">
        <v>1625</v>
      </c>
      <c r="B7251" s="1" t="s">
        <v>1624</v>
      </c>
      <c r="C7251">
        <v>11125</v>
      </c>
      <c r="D7251">
        <f t="shared" si="125"/>
        <v>11125</v>
      </c>
    </row>
    <row r="7252" spans="1:4" ht="15" customHeight="1" x14ac:dyDescent="0.25">
      <c r="A7252" s="1" t="s">
        <v>1623</v>
      </c>
      <c r="B7252" s="1" t="s">
        <v>1622</v>
      </c>
      <c r="C7252">
        <v>11125</v>
      </c>
      <c r="D7252">
        <f t="shared" si="125"/>
        <v>11125</v>
      </c>
    </row>
    <row r="7253" spans="1:4" ht="15" customHeight="1" x14ac:dyDescent="0.25">
      <c r="A7253" s="1" t="s">
        <v>1621</v>
      </c>
      <c r="B7253" s="1" t="s">
        <v>1620</v>
      </c>
      <c r="C7253">
        <v>11125</v>
      </c>
      <c r="D7253">
        <f t="shared" si="125"/>
        <v>11125</v>
      </c>
    </row>
    <row r="7254" spans="1:4" ht="15" customHeight="1" x14ac:dyDescent="0.25">
      <c r="A7254" s="1" t="s">
        <v>1619</v>
      </c>
      <c r="B7254" s="1" t="s">
        <v>1618</v>
      </c>
      <c r="C7254">
        <v>12364</v>
      </c>
      <c r="D7254">
        <f t="shared" si="125"/>
        <v>12364</v>
      </c>
    </row>
    <row r="7255" spans="1:4" ht="15" customHeight="1" x14ac:dyDescent="0.25">
      <c r="A7255" s="1" t="s">
        <v>1617</v>
      </c>
      <c r="B7255" s="1" t="s">
        <v>1616</v>
      </c>
      <c r="C7255">
        <v>13394</v>
      </c>
      <c r="D7255">
        <f t="shared" si="125"/>
        <v>13394</v>
      </c>
    </row>
    <row r="7256" spans="1:4" ht="15" customHeight="1" x14ac:dyDescent="0.25">
      <c r="A7256" s="1" t="s">
        <v>1615</v>
      </c>
      <c r="B7256" s="1" t="s">
        <v>1614</v>
      </c>
      <c r="C7256">
        <v>13394</v>
      </c>
      <c r="D7256">
        <f t="shared" si="125"/>
        <v>13394</v>
      </c>
    </row>
    <row r="7257" spans="1:4" ht="15" customHeight="1" x14ac:dyDescent="0.25">
      <c r="A7257" s="1" t="s">
        <v>1613</v>
      </c>
      <c r="B7257" s="1" t="s">
        <v>1612</v>
      </c>
      <c r="C7257">
        <v>13394</v>
      </c>
      <c r="D7257">
        <f t="shared" si="125"/>
        <v>13394</v>
      </c>
    </row>
    <row r="7258" spans="1:4" ht="15" customHeight="1" x14ac:dyDescent="0.25">
      <c r="A7258" s="1" t="s">
        <v>1611</v>
      </c>
      <c r="B7258" s="1" t="s">
        <v>1610</v>
      </c>
      <c r="C7258">
        <v>13394</v>
      </c>
      <c r="D7258">
        <f t="shared" si="125"/>
        <v>13394</v>
      </c>
    </row>
    <row r="7259" spans="1:4" ht="15" customHeight="1" x14ac:dyDescent="0.25">
      <c r="A7259" s="1" t="s">
        <v>1609</v>
      </c>
      <c r="B7259" s="1" t="s">
        <v>1608</v>
      </c>
      <c r="C7259">
        <v>12376</v>
      </c>
      <c r="D7259">
        <f t="shared" si="125"/>
        <v>12376</v>
      </c>
    </row>
    <row r="7260" spans="1:4" ht="15" customHeight="1" x14ac:dyDescent="0.25">
      <c r="A7260" s="1" t="s">
        <v>1607</v>
      </c>
      <c r="B7260" s="1" t="s">
        <v>1606</v>
      </c>
      <c r="C7260">
        <v>12376</v>
      </c>
      <c r="D7260">
        <f t="shared" si="125"/>
        <v>12376</v>
      </c>
    </row>
    <row r="7261" spans="1:4" ht="15" customHeight="1" x14ac:dyDescent="0.25">
      <c r="A7261" s="1" t="s">
        <v>1605</v>
      </c>
      <c r="B7261" s="1" t="s">
        <v>1604</v>
      </c>
      <c r="C7261">
        <v>15675</v>
      </c>
      <c r="D7261">
        <f t="shared" si="125"/>
        <v>15675</v>
      </c>
    </row>
    <row r="7262" spans="1:4" ht="15" customHeight="1" x14ac:dyDescent="0.25">
      <c r="A7262" s="1" t="s">
        <v>1603</v>
      </c>
      <c r="B7262" s="1" t="s">
        <v>1602</v>
      </c>
      <c r="C7262">
        <v>15675</v>
      </c>
      <c r="D7262">
        <f t="shared" si="125"/>
        <v>15675</v>
      </c>
    </row>
    <row r="7263" spans="1:4" ht="15" customHeight="1" x14ac:dyDescent="0.25">
      <c r="A7263" s="1" t="s">
        <v>1601</v>
      </c>
      <c r="B7263" s="1" t="s">
        <v>1600</v>
      </c>
      <c r="C7263">
        <v>15675</v>
      </c>
      <c r="D7263">
        <f t="shared" si="125"/>
        <v>15675</v>
      </c>
    </row>
    <row r="7264" spans="1:4" ht="15" customHeight="1" x14ac:dyDescent="0.25">
      <c r="A7264" s="1" t="s">
        <v>1599</v>
      </c>
      <c r="B7264" s="1" t="s">
        <v>1598</v>
      </c>
      <c r="C7264">
        <v>15675</v>
      </c>
      <c r="D7264">
        <f t="shared" si="125"/>
        <v>15675</v>
      </c>
    </row>
    <row r="7265" spans="1:4" ht="15" customHeight="1" x14ac:dyDescent="0.25">
      <c r="A7265" s="1" t="s">
        <v>1597</v>
      </c>
      <c r="B7265" s="1" t="s">
        <v>10810</v>
      </c>
      <c r="C7265">
        <v>15675</v>
      </c>
      <c r="D7265">
        <f t="shared" si="125"/>
        <v>15675</v>
      </c>
    </row>
    <row r="7266" spans="1:4" ht="15" customHeight="1" x14ac:dyDescent="0.25">
      <c r="A7266" s="1" t="s">
        <v>1596</v>
      </c>
      <c r="B7266" s="1" t="s">
        <v>1595</v>
      </c>
      <c r="C7266">
        <v>15675</v>
      </c>
      <c r="D7266">
        <f t="shared" si="125"/>
        <v>15675</v>
      </c>
    </row>
    <row r="7267" spans="1:4" ht="15" customHeight="1" x14ac:dyDescent="0.25">
      <c r="A7267" s="1" t="s">
        <v>1594</v>
      </c>
      <c r="B7267" s="1" t="s">
        <v>10809</v>
      </c>
      <c r="C7267">
        <v>15675</v>
      </c>
      <c r="D7267">
        <f t="shared" si="125"/>
        <v>15675</v>
      </c>
    </row>
    <row r="7268" spans="1:4" ht="15" customHeight="1" x14ac:dyDescent="0.25">
      <c r="A7268" s="1" t="s">
        <v>1593</v>
      </c>
      <c r="B7268" s="1" t="s">
        <v>10808</v>
      </c>
      <c r="C7268">
        <v>3209</v>
      </c>
      <c r="D7268">
        <f t="shared" si="125"/>
        <v>3209</v>
      </c>
    </row>
    <row r="7269" spans="1:4" ht="15" customHeight="1" x14ac:dyDescent="0.25">
      <c r="A7269" s="1" t="s">
        <v>1592</v>
      </c>
      <c r="B7269" s="1" t="s">
        <v>10807</v>
      </c>
      <c r="C7269">
        <v>3209</v>
      </c>
      <c r="D7269">
        <f t="shared" si="125"/>
        <v>3209</v>
      </c>
    </row>
    <row r="7270" spans="1:4" ht="15" customHeight="1" x14ac:dyDescent="0.25">
      <c r="A7270" s="1" t="s">
        <v>1591</v>
      </c>
      <c r="B7270" s="1" t="s">
        <v>10806</v>
      </c>
      <c r="C7270">
        <v>3209</v>
      </c>
      <c r="D7270">
        <f t="shared" si="125"/>
        <v>3209</v>
      </c>
    </row>
    <row r="7271" spans="1:4" ht="15" customHeight="1" x14ac:dyDescent="0.25">
      <c r="A7271" s="1" t="s">
        <v>1590</v>
      </c>
      <c r="B7271" s="1" t="s">
        <v>10805</v>
      </c>
      <c r="C7271">
        <v>3209</v>
      </c>
      <c r="D7271">
        <f t="shared" si="125"/>
        <v>3209</v>
      </c>
    </row>
    <row r="7272" spans="1:4" ht="15" customHeight="1" x14ac:dyDescent="0.25">
      <c r="A7272" s="1" t="s">
        <v>1589</v>
      </c>
      <c r="B7272" s="1" t="s">
        <v>10804</v>
      </c>
      <c r="C7272">
        <v>3209</v>
      </c>
      <c r="D7272">
        <f t="shared" si="125"/>
        <v>3209</v>
      </c>
    </row>
    <row r="7273" spans="1:4" ht="15" customHeight="1" x14ac:dyDescent="0.25">
      <c r="A7273" s="1" t="s">
        <v>1588</v>
      </c>
      <c r="B7273" s="1" t="s">
        <v>10803</v>
      </c>
      <c r="C7273">
        <v>3209</v>
      </c>
      <c r="D7273">
        <f t="shared" si="125"/>
        <v>3209</v>
      </c>
    </row>
    <row r="7274" spans="1:4" ht="15" customHeight="1" x14ac:dyDescent="0.25">
      <c r="A7274" s="1" t="s">
        <v>1587</v>
      </c>
      <c r="B7274" s="1" t="s">
        <v>10802</v>
      </c>
      <c r="C7274">
        <v>3209</v>
      </c>
      <c r="D7274">
        <f t="shared" si="125"/>
        <v>3209</v>
      </c>
    </row>
    <row r="7275" spans="1:4" ht="15" customHeight="1" x14ac:dyDescent="0.25">
      <c r="A7275" s="1" t="s">
        <v>1586</v>
      </c>
      <c r="B7275" s="1" t="s">
        <v>10801</v>
      </c>
      <c r="C7275">
        <v>3300</v>
      </c>
      <c r="D7275">
        <f t="shared" si="125"/>
        <v>3300</v>
      </c>
    </row>
    <row r="7276" spans="1:4" ht="15" customHeight="1" x14ac:dyDescent="0.25">
      <c r="A7276" s="1" t="s">
        <v>1585</v>
      </c>
      <c r="B7276" s="1" t="s">
        <v>10800</v>
      </c>
      <c r="C7276">
        <v>3753</v>
      </c>
      <c r="D7276">
        <f t="shared" si="125"/>
        <v>3753</v>
      </c>
    </row>
    <row r="7277" spans="1:4" ht="15" customHeight="1" x14ac:dyDescent="0.25">
      <c r="A7277" s="1" t="s">
        <v>1584</v>
      </c>
      <c r="B7277" s="1" t="s">
        <v>10799</v>
      </c>
      <c r="C7277">
        <v>3753</v>
      </c>
      <c r="D7277">
        <f t="shared" si="125"/>
        <v>3753</v>
      </c>
    </row>
    <row r="7278" spans="1:4" ht="15" customHeight="1" x14ac:dyDescent="0.25">
      <c r="A7278" s="1" t="s">
        <v>1583</v>
      </c>
      <c r="B7278" s="1" t="s">
        <v>10798</v>
      </c>
      <c r="C7278">
        <v>4504</v>
      </c>
      <c r="D7278">
        <f t="shared" si="125"/>
        <v>4504</v>
      </c>
    </row>
    <row r="7279" spans="1:4" ht="15" customHeight="1" x14ac:dyDescent="0.25">
      <c r="A7279" s="1" t="s">
        <v>1582</v>
      </c>
      <c r="B7279" s="1" t="s">
        <v>10797</v>
      </c>
      <c r="C7279">
        <v>5004</v>
      </c>
      <c r="D7279">
        <f t="shared" si="125"/>
        <v>5004</v>
      </c>
    </row>
    <row r="7280" spans="1:4" ht="15" customHeight="1" x14ac:dyDescent="0.25">
      <c r="A7280" s="1" t="s">
        <v>1581</v>
      </c>
      <c r="B7280" s="1" t="s">
        <v>10796</v>
      </c>
      <c r="C7280">
        <v>5004</v>
      </c>
      <c r="D7280">
        <f t="shared" si="125"/>
        <v>5004</v>
      </c>
    </row>
    <row r="7281" spans="1:4" ht="15" customHeight="1" x14ac:dyDescent="0.25">
      <c r="A7281" s="1" t="s">
        <v>1580</v>
      </c>
      <c r="B7281" s="1" t="s">
        <v>10795</v>
      </c>
      <c r="C7281">
        <v>5004</v>
      </c>
      <c r="D7281">
        <f t="shared" si="125"/>
        <v>5004</v>
      </c>
    </row>
    <row r="7282" spans="1:4" ht="15" customHeight="1" x14ac:dyDescent="0.25">
      <c r="A7282" s="1" t="s">
        <v>1579</v>
      </c>
      <c r="B7282" s="1" t="s">
        <v>10794</v>
      </c>
      <c r="C7282">
        <v>5504</v>
      </c>
      <c r="D7282">
        <f t="shared" si="125"/>
        <v>5504</v>
      </c>
    </row>
    <row r="7283" spans="1:4" ht="15" customHeight="1" x14ac:dyDescent="0.25">
      <c r="A7283" s="1" t="s">
        <v>1578</v>
      </c>
      <c r="B7283" s="1" t="s">
        <v>10793</v>
      </c>
      <c r="C7283">
        <v>6005</v>
      </c>
      <c r="D7283">
        <f t="shared" si="125"/>
        <v>6005</v>
      </c>
    </row>
    <row r="7284" spans="1:4" ht="15" customHeight="1" x14ac:dyDescent="0.25">
      <c r="A7284" s="1" t="s">
        <v>1577</v>
      </c>
      <c r="B7284" s="1" t="s">
        <v>1576</v>
      </c>
      <c r="C7284">
        <v>8139</v>
      </c>
      <c r="D7284">
        <f t="shared" si="125"/>
        <v>8139</v>
      </c>
    </row>
    <row r="7285" spans="1:4" ht="15" customHeight="1" x14ac:dyDescent="0.25">
      <c r="A7285" s="1" t="s">
        <v>1575</v>
      </c>
      <c r="B7285" s="1" t="s">
        <v>1574</v>
      </c>
      <c r="C7285">
        <v>8139</v>
      </c>
      <c r="D7285">
        <f t="shared" si="125"/>
        <v>8139</v>
      </c>
    </row>
    <row r="7286" spans="1:4" ht="15" customHeight="1" x14ac:dyDescent="0.25">
      <c r="A7286" s="1" t="s">
        <v>1573</v>
      </c>
      <c r="B7286" s="1" t="s">
        <v>1572</v>
      </c>
      <c r="C7286">
        <v>8661</v>
      </c>
      <c r="D7286">
        <f t="shared" si="125"/>
        <v>8661</v>
      </c>
    </row>
    <row r="7287" spans="1:4" ht="15" customHeight="1" x14ac:dyDescent="0.25">
      <c r="A7287" s="1" t="s">
        <v>1571</v>
      </c>
      <c r="B7287" s="1" t="s">
        <v>1570</v>
      </c>
      <c r="C7287">
        <v>8661</v>
      </c>
      <c r="D7287">
        <f t="shared" si="125"/>
        <v>8661</v>
      </c>
    </row>
    <row r="7288" spans="1:4" ht="15" customHeight="1" x14ac:dyDescent="0.25">
      <c r="A7288" s="1" t="s">
        <v>1569</v>
      </c>
      <c r="B7288" s="1" t="s">
        <v>1568</v>
      </c>
      <c r="C7288">
        <v>9543</v>
      </c>
      <c r="D7288">
        <f t="shared" si="125"/>
        <v>9543</v>
      </c>
    </row>
    <row r="7289" spans="1:4" ht="15" customHeight="1" x14ac:dyDescent="0.25">
      <c r="A7289" s="1" t="s">
        <v>1567</v>
      </c>
      <c r="B7289" s="1" t="s">
        <v>1566</v>
      </c>
      <c r="C7289">
        <v>9543</v>
      </c>
      <c r="D7289">
        <f t="shared" si="125"/>
        <v>9543</v>
      </c>
    </row>
    <row r="7290" spans="1:4" ht="15" customHeight="1" x14ac:dyDescent="0.25">
      <c r="A7290" s="1" t="s">
        <v>1565</v>
      </c>
      <c r="B7290" s="1" t="s">
        <v>1564</v>
      </c>
      <c r="C7290">
        <v>10885</v>
      </c>
      <c r="D7290">
        <f t="shared" si="125"/>
        <v>10885</v>
      </c>
    </row>
    <row r="7291" spans="1:4" ht="15" customHeight="1" x14ac:dyDescent="0.25">
      <c r="A7291" s="1" t="s">
        <v>1563</v>
      </c>
      <c r="B7291" s="1" t="s">
        <v>1562</v>
      </c>
      <c r="C7291">
        <v>10885</v>
      </c>
      <c r="D7291">
        <f t="shared" si="125"/>
        <v>10885</v>
      </c>
    </row>
    <row r="7292" spans="1:4" ht="15" customHeight="1" x14ac:dyDescent="0.25">
      <c r="A7292" s="1" t="s">
        <v>1561</v>
      </c>
      <c r="B7292" s="1" t="s">
        <v>1560</v>
      </c>
      <c r="C7292">
        <v>11580</v>
      </c>
      <c r="D7292">
        <f t="shared" si="125"/>
        <v>11580</v>
      </c>
    </row>
    <row r="7293" spans="1:4" ht="15" customHeight="1" x14ac:dyDescent="0.25">
      <c r="A7293" s="1" t="s">
        <v>1559</v>
      </c>
      <c r="B7293" s="1" t="s">
        <v>1558</v>
      </c>
      <c r="C7293">
        <v>11580</v>
      </c>
      <c r="D7293">
        <f t="shared" si="125"/>
        <v>11580</v>
      </c>
    </row>
    <row r="7294" spans="1:4" ht="15" customHeight="1" x14ac:dyDescent="0.25">
      <c r="A7294" s="1" t="s">
        <v>1557</v>
      </c>
      <c r="B7294" s="1" t="s">
        <v>1556</v>
      </c>
      <c r="C7294">
        <v>11580</v>
      </c>
      <c r="D7294">
        <f t="shared" si="125"/>
        <v>11580</v>
      </c>
    </row>
    <row r="7295" spans="1:4" ht="15" customHeight="1" x14ac:dyDescent="0.25">
      <c r="A7295" s="1" t="s">
        <v>1555</v>
      </c>
      <c r="B7295" s="1" t="s">
        <v>1554</v>
      </c>
      <c r="C7295">
        <v>12737</v>
      </c>
      <c r="D7295">
        <f t="shared" si="125"/>
        <v>12737</v>
      </c>
    </row>
    <row r="7296" spans="1:4" ht="15" customHeight="1" x14ac:dyDescent="0.25">
      <c r="A7296" s="1" t="s">
        <v>1553</v>
      </c>
      <c r="B7296" s="1" t="s">
        <v>1552</v>
      </c>
      <c r="C7296">
        <v>12737</v>
      </c>
      <c r="D7296">
        <f t="shared" si="125"/>
        <v>12737</v>
      </c>
    </row>
    <row r="7297" spans="1:4" ht="15" customHeight="1" x14ac:dyDescent="0.25">
      <c r="A7297" s="1" t="s">
        <v>1551</v>
      </c>
      <c r="B7297" s="1" t="s">
        <v>1550</v>
      </c>
      <c r="C7297">
        <v>12737</v>
      </c>
      <c r="D7297">
        <f t="shared" si="125"/>
        <v>12737</v>
      </c>
    </row>
    <row r="7298" spans="1:4" ht="15" customHeight="1" x14ac:dyDescent="0.25">
      <c r="A7298" s="1" t="s">
        <v>1549</v>
      </c>
      <c r="B7298" s="1" t="s">
        <v>1548</v>
      </c>
      <c r="C7298">
        <v>12737</v>
      </c>
      <c r="D7298">
        <f t="shared" si="125"/>
        <v>12737</v>
      </c>
    </row>
    <row r="7299" spans="1:4" ht="15" customHeight="1" x14ac:dyDescent="0.25">
      <c r="A7299" s="1" t="s">
        <v>1547</v>
      </c>
      <c r="B7299" s="1" t="s">
        <v>1546</v>
      </c>
      <c r="C7299">
        <v>12737</v>
      </c>
      <c r="D7299">
        <f t="shared" si="125"/>
        <v>12737</v>
      </c>
    </row>
    <row r="7300" spans="1:4" ht="15" customHeight="1" x14ac:dyDescent="0.25">
      <c r="A7300" s="1" t="s">
        <v>1514</v>
      </c>
      <c r="B7300" s="1" t="s">
        <v>1513</v>
      </c>
      <c r="C7300">
        <v>9529</v>
      </c>
      <c r="D7300">
        <f t="shared" si="125"/>
        <v>9529</v>
      </c>
    </row>
    <row r="7301" spans="1:4" ht="15" customHeight="1" x14ac:dyDescent="0.25">
      <c r="A7301" s="1" t="s">
        <v>1512</v>
      </c>
      <c r="B7301" s="1" t="s">
        <v>1511</v>
      </c>
      <c r="C7301">
        <v>9529</v>
      </c>
      <c r="D7301">
        <f t="shared" si="125"/>
        <v>9529</v>
      </c>
    </row>
    <row r="7302" spans="1:4" ht="15" customHeight="1" x14ac:dyDescent="0.25">
      <c r="A7302" s="1" t="s">
        <v>1510</v>
      </c>
      <c r="B7302" s="1" t="s">
        <v>1509</v>
      </c>
      <c r="C7302">
        <v>10496</v>
      </c>
      <c r="D7302">
        <f t="shared" si="125"/>
        <v>10496</v>
      </c>
    </row>
    <row r="7303" spans="1:4" ht="15" customHeight="1" x14ac:dyDescent="0.25">
      <c r="A7303" s="1" t="s">
        <v>1508</v>
      </c>
      <c r="B7303" s="1" t="s">
        <v>1507</v>
      </c>
      <c r="C7303">
        <v>10496</v>
      </c>
      <c r="D7303">
        <f t="shared" ref="D7303:D7366" si="126">ROUND(C7303*(1-$B$3),0)</f>
        <v>10496</v>
      </c>
    </row>
    <row r="7304" spans="1:4" ht="15" customHeight="1" x14ac:dyDescent="0.25">
      <c r="A7304" s="1" t="s">
        <v>1506</v>
      </c>
      <c r="B7304" s="1" t="s">
        <v>1505</v>
      </c>
      <c r="C7304">
        <v>11973</v>
      </c>
      <c r="D7304">
        <f t="shared" si="126"/>
        <v>11973</v>
      </c>
    </row>
    <row r="7305" spans="1:4" ht="15" customHeight="1" x14ac:dyDescent="0.25">
      <c r="A7305" s="1" t="s">
        <v>1504</v>
      </c>
      <c r="B7305" s="1" t="s">
        <v>1503</v>
      </c>
      <c r="C7305">
        <v>11973</v>
      </c>
      <c r="D7305">
        <f t="shared" si="126"/>
        <v>11973</v>
      </c>
    </row>
    <row r="7306" spans="1:4" ht="15" customHeight="1" x14ac:dyDescent="0.25">
      <c r="A7306" s="1" t="s">
        <v>1502</v>
      </c>
      <c r="B7306" s="1" t="s">
        <v>1501</v>
      </c>
      <c r="C7306">
        <v>12737</v>
      </c>
      <c r="D7306">
        <f t="shared" si="126"/>
        <v>12737</v>
      </c>
    </row>
    <row r="7307" spans="1:4" ht="15" customHeight="1" x14ac:dyDescent="0.25">
      <c r="A7307" s="1" t="s">
        <v>1500</v>
      </c>
      <c r="B7307" s="1" t="s">
        <v>1499</v>
      </c>
      <c r="C7307">
        <v>12737</v>
      </c>
      <c r="D7307">
        <f t="shared" si="126"/>
        <v>12737</v>
      </c>
    </row>
    <row r="7308" spans="1:4" ht="15" customHeight="1" x14ac:dyDescent="0.25">
      <c r="A7308" s="1" t="s">
        <v>1498</v>
      </c>
      <c r="B7308" s="1" t="s">
        <v>1497</v>
      </c>
      <c r="C7308">
        <v>12737</v>
      </c>
      <c r="D7308">
        <f t="shared" si="126"/>
        <v>12737</v>
      </c>
    </row>
    <row r="7309" spans="1:4" ht="15" customHeight="1" x14ac:dyDescent="0.25">
      <c r="A7309" s="1" t="s">
        <v>1496</v>
      </c>
      <c r="B7309" s="1" t="s">
        <v>1495</v>
      </c>
      <c r="C7309">
        <v>14012</v>
      </c>
      <c r="D7309">
        <f t="shared" si="126"/>
        <v>14012</v>
      </c>
    </row>
    <row r="7310" spans="1:4" ht="15" customHeight="1" x14ac:dyDescent="0.25">
      <c r="A7310" s="1" t="s">
        <v>1494</v>
      </c>
      <c r="B7310" s="1" t="s">
        <v>1493</v>
      </c>
      <c r="C7310">
        <v>14012</v>
      </c>
      <c r="D7310">
        <f t="shared" si="126"/>
        <v>14012</v>
      </c>
    </row>
    <row r="7311" spans="1:4" ht="15" customHeight="1" x14ac:dyDescent="0.25">
      <c r="A7311" s="1" t="s">
        <v>1492</v>
      </c>
      <c r="B7311" s="1" t="s">
        <v>1491</v>
      </c>
      <c r="C7311">
        <v>14012</v>
      </c>
      <c r="D7311">
        <f t="shared" si="126"/>
        <v>14012</v>
      </c>
    </row>
    <row r="7312" spans="1:4" ht="15" customHeight="1" x14ac:dyDescent="0.25">
      <c r="A7312" s="1" t="s">
        <v>1490</v>
      </c>
      <c r="B7312" s="1" t="s">
        <v>1489</v>
      </c>
      <c r="C7312">
        <v>14012</v>
      </c>
      <c r="D7312">
        <f t="shared" si="126"/>
        <v>14012</v>
      </c>
    </row>
    <row r="7313" spans="1:4" ht="15" customHeight="1" x14ac:dyDescent="0.25">
      <c r="A7313" s="1" t="s">
        <v>1488</v>
      </c>
      <c r="B7313" s="1" t="s">
        <v>1487</v>
      </c>
      <c r="C7313">
        <v>14012</v>
      </c>
      <c r="D7313">
        <f t="shared" si="126"/>
        <v>14012</v>
      </c>
    </row>
    <row r="7314" spans="1:4" ht="15" customHeight="1" x14ac:dyDescent="0.25">
      <c r="A7314" s="1" t="s">
        <v>1545</v>
      </c>
      <c r="B7314" s="1" t="s">
        <v>1544</v>
      </c>
      <c r="C7314">
        <v>12171</v>
      </c>
      <c r="D7314">
        <f t="shared" si="126"/>
        <v>12171</v>
      </c>
    </row>
    <row r="7315" spans="1:4" ht="15" customHeight="1" x14ac:dyDescent="0.25">
      <c r="A7315" s="1" t="s">
        <v>1543</v>
      </c>
      <c r="B7315" s="1" t="s">
        <v>1542</v>
      </c>
      <c r="C7315">
        <v>13375</v>
      </c>
      <c r="D7315">
        <f t="shared" si="126"/>
        <v>13375</v>
      </c>
    </row>
    <row r="7316" spans="1:4" ht="15" customHeight="1" x14ac:dyDescent="0.25">
      <c r="A7316" s="1" t="s">
        <v>1541</v>
      </c>
      <c r="B7316" s="1" t="s">
        <v>1540</v>
      </c>
      <c r="C7316">
        <v>13375</v>
      </c>
      <c r="D7316">
        <f t="shared" si="126"/>
        <v>13375</v>
      </c>
    </row>
    <row r="7317" spans="1:4" ht="15" customHeight="1" x14ac:dyDescent="0.25">
      <c r="A7317" s="1" t="s">
        <v>1539</v>
      </c>
      <c r="B7317" s="1" t="s">
        <v>1538</v>
      </c>
      <c r="C7317">
        <v>13375</v>
      </c>
      <c r="D7317">
        <f t="shared" si="126"/>
        <v>13375</v>
      </c>
    </row>
    <row r="7318" spans="1:4" ht="15" customHeight="1" x14ac:dyDescent="0.25">
      <c r="A7318" s="1" t="s">
        <v>1537</v>
      </c>
      <c r="B7318" s="1" t="s">
        <v>1536</v>
      </c>
      <c r="C7318">
        <v>13375</v>
      </c>
      <c r="D7318">
        <f t="shared" si="126"/>
        <v>13375</v>
      </c>
    </row>
    <row r="7319" spans="1:4" ht="15" customHeight="1" x14ac:dyDescent="0.25">
      <c r="A7319" s="1" t="s">
        <v>1535</v>
      </c>
      <c r="B7319" s="1" t="s">
        <v>1534</v>
      </c>
      <c r="C7319">
        <v>15046</v>
      </c>
      <c r="D7319">
        <f t="shared" si="126"/>
        <v>15046</v>
      </c>
    </row>
    <row r="7320" spans="1:4" ht="15" customHeight="1" x14ac:dyDescent="0.25">
      <c r="A7320" s="1" t="s">
        <v>1533</v>
      </c>
      <c r="B7320" s="1" t="s">
        <v>1532</v>
      </c>
      <c r="C7320">
        <v>15046</v>
      </c>
      <c r="D7320">
        <f t="shared" si="126"/>
        <v>15046</v>
      </c>
    </row>
    <row r="7321" spans="1:4" ht="15" customHeight="1" x14ac:dyDescent="0.25">
      <c r="A7321" s="1" t="s">
        <v>1531</v>
      </c>
      <c r="B7321" s="1" t="s">
        <v>10792</v>
      </c>
      <c r="C7321">
        <v>15046</v>
      </c>
      <c r="D7321">
        <f t="shared" si="126"/>
        <v>15046</v>
      </c>
    </row>
    <row r="7322" spans="1:4" ht="15" customHeight="1" x14ac:dyDescent="0.25">
      <c r="A7322" s="1" t="s">
        <v>1530</v>
      </c>
      <c r="B7322" s="1" t="s">
        <v>10791</v>
      </c>
      <c r="C7322">
        <v>15046</v>
      </c>
      <c r="D7322">
        <f t="shared" si="126"/>
        <v>15046</v>
      </c>
    </row>
    <row r="7323" spans="1:4" ht="15" customHeight="1" x14ac:dyDescent="0.25">
      <c r="A7323" s="1" t="s">
        <v>1486</v>
      </c>
      <c r="B7323" s="1" t="s">
        <v>1485</v>
      </c>
      <c r="C7323">
        <v>13389</v>
      </c>
      <c r="D7323">
        <f t="shared" si="126"/>
        <v>13389</v>
      </c>
    </row>
    <row r="7324" spans="1:4" ht="15" customHeight="1" x14ac:dyDescent="0.25">
      <c r="A7324" s="1" t="s">
        <v>1484</v>
      </c>
      <c r="B7324" s="1" t="s">
        <v>1483</v>
      </c>
      <c r="C7324">
        <v>14713</v>
      </c>
      <c r="D7324">
        <f t="shared" si="126"/>
        <v>14713</v>
      </c>
    </row>
    <row r="7325" spans="1:4" ht="15" customHeight="1" x14ac:dyDescent="0.25">
      <c r="A7325" s="1" t="s">
        <v>1482</v>
      </c>
      <c r="B7325" s="1" t="s">
        <v>1481</v>
      </c>
      <c r="C7325">
        <v>14713</v>
      </c>
      <c r="D7325">
        <f t="shared" si="126"/>
        <v>14713</v>
      </c>
    </row>
    <row r="7326" spans="1:4" ht="15" customHeight="1" x14ac:dyDescent="0.25">
      <c r="A7326" s="1" t="s">
        <v>1480</v>
      </c>
      <c r="B7326" s="1" t="s">
        <v>1479</v>
      </c>
      <c r="C7326">
        <v>14713</v>
      </c>
      <c r="D7326">
        <f t="shared" si="126"/>
        <v>14713</v>
      </c>
    </row>
    <row r="7327" spans="1:4" ht="15" customHeight="1" x14ac:dyDescent="0.25">
      <c r="A7327" s="1" t="s">
        <v>1478</v>
      </c>
      <c r="B7327" s="1" t="s">
        <v>1477</v>
      </c>
      <c r="C7327">
        <v>14713</v>
      </c>
      <c r="D7327">
        <f t="shared" si="126"/>
        <v>14713</v>
      </c>
    </row>
    <row r="7328" spans="1:4" ht="15" customHeight="1" x14ac:dyDescent="0.25">
      <c r="A7328" s="1" t="s">
        <v>1476</v>
      </c>
      <c r="B7328" s="1" t="s">
        <v>1475</v>
      </c>
      <c r="C7328">
        <v>16551</v>
      </c>
      <c r="D7328">
        <f t="shared" si="126"/>
        <v>16551</v>
      </c>
    </row>
    <row r="7329" spans="1:4" ht="15" customHeight="1" x14ac:dyDescent="0.25">
      <c r="A7329" s="1" t="s">
        <v>1474</v>
      </c>
      <c r="B7329" s="1" t="s">
        <v>1473</v>
      </c>
      <c r="C7329">
        <v>16551</v>
      </c>
      <c r="D7329">
        <f t="shared" si="126"/>
        <v>16551</v>
      </c>
    </row>
    <row r="7330" spans="1:4" ht="15" customHeight="1" x14ac:dyDescent="0.25">
      <c r="A7330" s="1" t="s">
        <v>1472</v>
      </c>
      <c r="B7330" s="1" t="s">
        <v>1471</v>
      </c>
      <c r="C7330">
        <v>16551</v>
      </c>
      <c r="D7330">
        <f t="shared" si="126"/>
        <v>16551</v>
      </c>
    </row>
    <row r="7331" spans="1:4" ht="15" customHeight="1" x14ac:dyDescent="0.25">
      <c r="A7331" s="1" t="s">
        <v>1470</v>
      </c>
      <c r="B7331" s="1" t="s">
        <v>1469</v>
      </c>
      <c r="C7331">
        <v>16551</v>
      </c>
      <c r="D7331">
        <f t="shared" si="126"/>
        <v>16551</v>
      </c>
    </row>
    <row r="7332" spans="1:4" ht="15" customHeight="1" x14ac:dyDescent="0.25">
      <c r="A7332" s="1" t="s">
        <v>1529</v>
      </c>
      <c r="B7332" s="1" t="s">
        <v>1528</v>
      </c>
      <c r="C7332">
        <v>13200</v>
      </c>
      <c r="D7332">
        <f t="shared" si="126"/>
        <v>13200</v>
      </c>
    </row>
    <row r="7333" spans="1:4" ht="15" customHeight="1" x14ac:dyDescent="0.25">
      <c r="A7333" s="1" t="s">
        <v>1527</v>
      </c>
      <c r="B7333" s="1" t="s">
        <v>1526</v>
      </c>
      <c r="C7333">
        <v>13510</v>
      </c>
      <c r="D7333">
        <f t="shared" si="126"/>
        <v>13510</v>
      </c>
    </row>
    <row r="7334" spans="1:4" ht="15" customHeight="1" x14ac:dyDescent="0.25">
      <c r="A7334" s="1" t="s">
        <v>1525</v>
      </c>
      <c r="B7334" s="1" t="s">
        <v>1524</v>
      </c>
      <c r="C7334">
        <v>13510</v>
      </c>
      <c r="D7334">
        <f t="shared" si="126"/>
        <v>13510</v>
      </c>
    </row>
    <row r="7335" spans="1:4" ht="15" customHeight="1" x14ac:dyDescent="0.25">
      <c r="A7335" s="1" t="s">
        <v>1523</v>
      </c>
      <c r="B7335" s="1" t="s">
        <v>1522</v>
      </c>
      <c r="C7335">
        <v>19299</v>
      </c>
      <c r="D7335">
        <f t="shared" si="126"/>
        <v>19299</v>
      </c>
    </row>
    <row r="7336" spans="1:4" ht="15" customHeight="1" x14ac:dyDescent="0.25">
      <c r="A7336" s="1" t="s">
        <v>1521</v>
      </c>
      <c r="B7336" s="1" t="s">
        <v>1520</v>
      </c>
      <c r="C7336">
        <v>19299</v>
      </c>
      <c r="D7336">
        <f t="shared" si="126"/>
        <v>19299</v>
      </c>
    </row>
    <row r="7337" spans="1:4" ht="15" customHeight="1" x14ac:dyDescent="0.25">
      <c r="A7337" s="1" t="s">
        <v>1519</v>
      </c>
      <c r="B7337" s="1" t="s">
        <v>1518</v>
      </c>
      <c r="C7337">
        <v>19299</v>
      </c>
      <c r="D7337">
        <f t="shared" si="126"/>
        <v>19299</v>
      </c>
    </row>
    <row r="7338" spans="1:4" ht="15" customHeight="1" x14ac:dyDescent="0.25">
      <c r="A7338" s="1" t="s">
        <v>1517</v>
      </c>
      <c r="B7338" s="1" t="s">
        <v>1516</v>
      </c>
      <c r="C7338">
        <v>19299</v>
      </c>
      <c r="D7338">
        <f t="shared" si="126"/>
        <v>19299</v>
      </c>
    </row>
    <row r="7339" spans="1:4" ht="15" customHeight="1" x14ac:dyDescent="0.25">
      <c r="A7339" s="1" t="s">
        <v>1515</v>
      </c>
      <c r="B7339" s="1" t="s">
        <v>10790</v>
      </c>
      <c r="C7339">
        <v>19299</v>
      </c>
      <c r="D7339">
        <f t="shared" si="126"/>
        <v>19299</v>
      </c>
    </row>
    <row r="7340" spans="1:4" ht="15" customHeight="1" x14ac:dyDescent="0.25">
      <c r="A7340" s="1" t="s">
        <v>1468</v>
      </c>
      <c r="B7340" s="1" t="s">
        <v>1467</v>
      </c>
      <c r="C7340">
        <v>14520</v>
      </c>
      <c r="D7340">
        <f t="shared" si="126"/>
        <v>14520</v>
      </c>
    </row>
    <row r="7341" spans="1:4" ht="15" customHeight="1" x14ac:dyDescent="0.25">
      <c r="A7341" s="1" t="s">
        <v>1466</v>
      </c>
      <c r="B7341" s="1" t="s">
        <v>1465</v>
      </c>
      <c r="C7341">
        <v>14860</v>
      </c>
      <c r="D7341">
        <f t="shared" si="126"/>
        <v>14860</v>
      </c>
    </row>
    <row r="7342" spans="1:4" ht="15" customHeight="1" x14ac:dyDescent="0.25">
      <c r="A7342" s="1" t="s">
        <v>1464</v>
      </c>
      <c r="B7342" s="1" t="s">
        <v>1463</v>
      </c>
      <c r="C7342">
        <v>14860</v>
      </c>
      <c r="D7342">
        <f t="shared" si="126"/>
        <v>14860</v>
      </c>
    </row>
    <row r="7343" spans="1:4" ht="15" customHeight="1" x14ac:dyDescent="0.25">
      <c r="A7343" s="1" t="s">
        <v>1462</v>
      </c>
      <c r="B7343" s="1" t="s">
        <v>1461</v>
      </c>
      <c r="C7343">
        <v>21229</v>
      </c>
      <c r="D7343">
        <f t="shared" si="126"/>
        <v>21229</v>
      </c>
    </row>
    <row r="7344" spans="1:4" ht="15" customHeight="1" x14ac:dyDescent="0.25">
      <c r="A7344" s="1" t="s">
        <v>1460</v>
      </c>
      <c r="B7344" s="1" t="s">
        <v>1459</v>
      </c>
      <c r="C7344">
        <v>21229</v>
      </c>
      <c r="D7344">
        <f t="shared" si="126"/>
        <v>21229</v>
      </c>
    </row>
    <row r="7345" spans="1:4" ht="15" customHeight="1" x14ac:dyDescent="0.25">
      <c r="A7345" s="1" t="s">
        <v>1458</v>
      </c>
      <c r="B7345" s="1" t="s">
        <v>1457</v>
      </c>
      <c r="C7345">
        <v>21229</v>
      </c>
      <c r="D7345">
        <f t="shared" si="126"/>
        <v>21229</v>
      </c>
    </row>
    <row r="7346" spans="1:4" ht="15" customHeight="1" x14ac:dyDescent="0.25">
      <c r="A7346" s="1" t="s">
        <v>1456</v>
      </c>
      <c r="B7346" s="1" t="s">
        <v>1455</v>
      </c>
      <c r="C7346">
        <v>21229</v>
      </c>
      <c r="D7346">
        <f t="shared" si="126"/>
        <v>21229</v>
      </c>
    </row>
    <row r="7347" spans="1:4" ht="15" customHeight="1" x14ac:dyDescent="0.25">
      <c r="A7347" s="1" t="s">
        <v>1454</v>
      </c>
      <c r="B7347" s="1" t="s">
        <v>1453</v>
      </c>
      <c r="C7347">
        <v>21229</v>
      </c>
      <c r="D7347">
        <f t="shared" si="126"/>
        <v>21229</v>
      </c>
    </row>
    <row r="7348" spans="1:4" ht="15" customHeight="1" x14ac:dyDescent="0.25">
      <c r="A7348" s="1" t="s">
        <v>1452</v>
      </c>
      <c r="B7348" s="1" t="s">
        <v>1451</v>
      </c>
      <c r="C7348">
        <v>8661</v>
      </c>
      <c r="D7348">
        <f t="shared" si="126"/>
        <v>8661</v>
      </c>
    </row>
    <row r="7349" spans="1:4" ht="15" customHeight="1" x14ac:dyDescent="0.25">
      <c r="A7349" s="1" t="s">
        <v>1450</v>
      </c>
      <c r="B7349" s="1" t="s">
        <v>1449</v>
      </c>
      <c r="C7349">
        <v>8661</v>
      </c>
      <c r="D7349">
        <f t="shared" si="126"/>
        <v>8661</v>
      </c>
    </row>
    <row r="7350" spans="1:4" ht="15" customHeight="1" x14ac:dyDescent="0.25">
      <c r="A7350" s="1" t="s">
        <v>1448</v>
      </c>
      <c r="B7350" s="1" t="s">
        <v>1447</v>
      </c>
      <c r="C7350">
        <v>9543</v>
      </c>
      <c r="D7350">
        <f t="shared" si="126"/>
        <v>9543</v>
      </c>
    </row>
    <row r="7351" spans="1:4" ht="15" customHeight="1" x14ac:dyDescent="0.25">
      <c r="A7351" s="1" t="s">
        <v>1446</v>
      </c>
      <c r="B7351" s="1" t="s">
        <v>1445</v>
      </c>
      <c r="C7351">
        <v>9543</v>
      </c>
      <c r="D7351">
        <f t="shared" si="126"/>
        <v>9543</v>
      </c>
    </row>
    <row r="7352" spans="1:4" ht="15" customHeight="1" x14ac:dyDescent="0.25">
      <c r="A7352" s="1" t="s">
        <v>1444</v>
      </c>
      <c r="B7352" s="1" t="s">
        <v>1443</v>
      </c>
      <c r="C7352">
        <v>10885</v>
      </c>
      <c r="D7352">
        <f t="shared" si="126"/>
        <v>10885</v>
      </c>
    </row>
    <row r="7353" spans="1:4" ht="15" customHeight="1" x14ac:dyDescent="0.25">
      <c r="A7353" s="1" t="s">
        <v>1442</v>
      </c>
      <c r="B7353" s="1" t="s">
        <v>1441</v>
      </c>
      <c r="C7353">
        <v>10885</v>
      </c>
      <c r="D7353">
        <f t="shared" si="126"/>
        <v>10885</v>
      </c>
    </row>
    <row r="7354" spans="1:4" ht="15" customHeight="1" x14ac:dyDescent="0.25">
      <c r="A7354" s="1" t="s">
        <v>1440</v>
      </c>
      <c r="B7354" s="1" t="s">
        <v>1439</v>
      </c>
      <c r="C7354">
        <v>11580</v>
      </c>
      <c r="D7354">
        <f t="shared" si="126"/>
        <v>11580</v>
      </c>
    </row>
    <row r="7355" spans="1:4" ht="15" customHeight="1" x14ac:dyDescent="0.25">
      <c r="A7355" s="1" t="s">
        <v>1438</v>
      </c>
      <c r="B7355" s="1" t="s">
        <v>1437</v>
      </c>
      <c r="C7355">
        <v>11580</v>
      </c>
      <c r="D7355">
        <f t="shared" si="126"/>
        <v>11580</v>
      </c>
    </row>
    <row r="7356" spans="1:4" ht="15" customHeight="1" x14ac:dyDescent="0.25">
      <c r="A7356" s="1" t="s">
        <v>1436</v>
      </c>
      <c r="B7356" s="1" t="s">
        <v>1435</v>
      </c>
      <c r="C7356">
        <v>11580</v>
      </c>
      <c r="D7356">
        <f t="shared" si="126"/>
        <v>11580</v>
      </c>
    </row>
    <row r="7357" spans="1:4" ht="15" customHeight="1" x14ac:dyDescent="0.25">
      <c r="A7357" s="1" t="s">
        <v>1434</v>
      </c>
      <c r="B7357" s="1" t="s">
        <v>1433</v>
      </c>
      <c r="C7357">
        <v>12737</v>
      </c>
      <c r="D7357">
        <f t="shared" si="126"/>
        <v>12737</v>
      </c>
    </row>
    <row r="7358" spans="1:4" ht="15" customHeight="1" x14ac:dyDescent="0.25">
      <c r="A7358" s="1" t="s">
        <v>1432</v>
      </c>
      <c r="B7358" s="1" t="s">
        <v>1431</v>
      </c>
      <c r="C7358">
        <v>12737</v>
      </c>
      <c r="D7358">
        <f t="shared" si="126"/>
        <v>12737</v>
      </c>
    </row>
    <row r="7359" spans="1:4" ht="15" customHeight="1" x14ac:dyDescent="0.25">
      <c r="A7359" s="1" t="s">
        <v>1430</v>
      </c>
      <c r="B7359" s="1" t="s">
        <v>1429</v>
      </c>
      <c r="C7359">
        <v>12737</v>
      </c>
      <c r="D7359">
        <f t="shared" si="126"/>
        <v>12737</v>
      </c>
    </row>
    <row r="7360" spans="1:4" ht="15" customHeight="1" x14ac:dyDescent="0.25">
      <c r="A7360" s="1" t="s">
        <v>1428</v>
      </c>
      <c r="B7360" s="1" t="s">
        <v>1427</v>
      </c>
      <c r="C7360">
        <v>12737</v>
      </c>
      <c r="D7360">
        <f t="shared" si="126"/>
        <v>12737</v>
      </c>
    </row>
    <row r="7361" spans="1:4" ht="15" customHeight="1" x14ac:dyDescent="0.25">
      <c r="A7361" s="1" t="s">
        <v>1426</v>
      </c>
      <c r="B7361" s="1" t="s">
        <v>1425</v>
      </c>
      <c r="C7361">
        <v>12737</v>
      </c>
      <c r="D7361">
        <f t="shared" si="126"/>
        <v>12737</v>
      </c>
    </row>
    <row r="7362" spans="1:4" ht="15" customHeight="1" x14ac:dyDescent="0.25">
      <c r="A7362" s="1" t="s">
        <v>1392</v>
      </c>
      <c r="B7362" s="1" t="s">
        <v>1391</v>
      </c>
      <c r="C7362">
        <v>9529</v>
      </c>
      <c r="D7362">
        <f t="shared" si="126"/>
        <v>9529</v>
      </c>
    </row>
    <row r="7363" spans="1:4" ht="15" customHeight="1" x14ac:dyDescent="0.25">
      <c r="A7363" s="1" t="s">
        <v>1390</v>
      </c>
      <c r="B7363" s="1" t="s">
        <v>1389</v>
      </c>
      <c r="C7363">
        <v>9529</v>
      </c>
      <c r="D7363">
        <f t="shared" si="126"/>
        <v>9529</v>
      </c>
    </row>
    <row r="7364" spans="1:4" ht="15" customHeight="1" x14ac:dyDescent="0.25">
      <c r="A7364" s="1" t="s">
        <v>1388</v>
      </c>
      <c r="B7364" s="1" t="s">
        <v>1387</v>
      </c>
      <c r="C7364">
        <v>10496</v>
      </c>
      <c r="D7364">
        <f t="shared" si="126"/>
        <v>10496</v>
      </c>
    </row>
    <row r="7365" spans="1:4" ht="15" customHeight="1" x14ac:dyDescent="0.25">
      <c r="A7365" s="1" t="s">
        <v>1386</v>
      </c>
      <c r="B7365" s="1" t="s">
        <v>1385</v>
      </c>
      <c r="C7365">
        <v>10496</v>
      </c>
      <c r="D7365">
        <f t="shared" si="126"/>
        <v>10496</v>
      </c>
    </row>
    <row r="7366" spans="1:4" ht="15" customHeight="1" x14ac:dyDescent="0.25">
      <c r="A7366" s="1" t="s">
        <v>1384</v>
      </c>
      <c r="B7366" s="1" t="s">
        <v>1383</v>
      </c>
      <c r="C7366">
        <v>11973</v>
      </c>
      <c r="D7366">
        <f t="shared" si="126"/>
        <v>11973</v>
      </c>
    </row>
    <row r="7367" spans="1:4" ht="15" customHeight="1" x14ac:dyDescent="0.25">
      <c r="A7367" s="1" t="s">
        <v>1382</v>
      </c>
      <c r="B7367" s="1" t="s">
        <v>1381</v>
      </c>
      <c r="C7367">
        <v>11973</v>
      </c>
      <c r="D7367">
        <f t="shared" ref="D7367:D7430" si="127">ROUND(C7367*(1-$B$3),0)</f>
        <v>11973</v>
      </c>
    </row>
    <row r="7368" spans="1:4" ht="15" customHeight="1" x14ac:dyDescent="0.25">
      <c r="A7368" s="1" t="s">
        <v>1380</v>
      </c>
      <c r="B7368" s="1" t="s">
        <v>1379</v>
      </c>
      <c r="C7368">
        <v>12737</v>
      </c>
      <c r="D7368">
        <f t="shared" si="127"/>
        <v>12737</v>
      </c>
    </row>
    <row r="7369" spans="1:4" ht="15" customHeight="1" x14ac:dyDescent="0.25">
      <c r="A7369" s="1" t="s">
        <v>1378</v>
      </c>
      <c r="B7369" s="1" t="s">
        <v>1377</v>
      </c>
      <c r="C7369">
        <v>12737</v>
      </c>
      <c r="D7369">
        <f t="shared" si="127"/>
        <v>12737</v>
      </c>
    </row>
    <row r="7370" spans="1:4" ht="15" customHeight="1" x14ac:dyDescent="0.25">
      <c r="A7370" s="1" t="s">
        <v>1376</v>
      </c>
      <c r="B7370" s="1" t="s">
        <v>1375</v>
      </c>
      <c r="C7370">
        <v>12737</v>
      </c>
      <c r="D7370">
        <f t="shared" si="127"/>
        <v>12737</v>
      </c>
    </row>
    <row r="7371" spans="1:4" ht="15" customHeight="1" x14ac:dyDescent="0.25">
      <c r="A7371" s="1" t="s">
        <v>1374</v>
      </c>
      <c r="B7371" s="1" t="s">
        <v>1373</v>
      </c>
      <c r="C7371">
        <v>14012</v>
      </c>
      <c r="D7371">
        <f t="shared" si="127"/>
        <v>14012</v>
      </c>
    </row>
    <row r="7372" spans="1:4" ht="15" customHeight="1" x14ac:dyDescent="0.25">
      <c r="A7372" s="1" t="s">
        <v>1372</v>
      </c>
      <c r="B7372" s="1" t="s">
        <v>1371</v>
      </c>
      <c r="C7372">
        <v>14012</v>
      </c>
      <c r="D7372">
        <f t="shared" si="127"/>
        <v>14012</v>
      </c>
    </row>
    <row r="7373" spans="1:4" ht="15" customHeight="1" x14ac:dyDescent="0.25">
      <c r="A7373" s="1" t="s">
        <v>1370</v>
      </c>
      <c r="B7373" s="1" t="s">
        <v>1369</v>
      </c>
      <c r="C7373">
        <v>15413</v>
      </c>
      <c r="D7373">
        <f t="shared" si="127"/>
        <v>15413</v>
      </c>
    </row>
    <row r="7374" spans="1:4" ht="15" customHeight="1" x14ac:dyDescent="0.25">
      <c r="A7374" s="1" t="s">
        <v>1368</v>
      </c>
      <c r="B7374" s="1" t="s">
        <v>1367</v>
      </c>
      <c r="C7374">
        <v>14012</v>
      </c>
      <c r="D7374">
        <f t="shared" si="127"/>
        <v>14012</v>
      </c>
    </row>
    <row r="7375" spans="1:4" ht="15" customHeight="1" x14ac:dyDescent="0.25">
      <c r="A7375" s="1" t="s">
        <v>1366</v>
      </c>
      <c r="B7375" s="1" t="s">
        <v>1365</v>
      </c>
      <c r="C7375">
        <v>15413</v>
      </c>
      <c r="D7375">
        <f t="shared" si="127"/>
        <v>15413</v>
      </c>
    </row>
    <row r="7376" spans="1:4" ht="15" customHeight="1" x14ac:dyDescent="0.25">
      <c r="A7376" s="1" t="s">
        <v>1424</v>
      </c>
      <c r="B7376" s="1" t="s">
        <v>1423</v>
      </c>
      <c r="C7376">
        <v>13041</v>
      </c>
      <c r="D7376">
        <f t="shared" si="127"/>
        <v>13041</v>
      </c>
    </row>
    <row r="7377" spans="1:4" ht="15" customHeight="1" x14ac:dyDescent="0.25">
      <c r="A7377" s="1" t="s">
        <v>1422</v>
      </c>
      <c r="B7377" s="1" t="s">
        <v>1421</v>
      </c>
      <c r="C7377">
        <v>14330</v>
      </c>
      <c r="D7377">
        <f t="shared" si="127"/>
        <v>14330</v>
      </c>
    </row>
    <row r="7378" spans="1:4" ht="15" customHeight="1" x14ac:dyDescent="0.25">
      <c r="A7378" s="1" t="s">
        <v>1420</v>
      </c>
      <c r="B7378" s="1" t="s">
        <v>1419</v>
      </c>
      <c r="C7378">
        <v>14330</v>
      </c>
      <c r="D7378">
        <f t="shared" si="127"/>
        <v>14330</v>
      </c>
    </row>
    <row r="7379" spans="1:4" ht="15" customHeight="1" x14ac:dyDescent="0.25">
      <c r="A7379" s="1" t="s">
        <v>1418</v>
      </c>
      <c r="B7379" s="1" t="s">
        <v>1417</v>
      </c>
      <c r="C7379">
        <v>14330</v>
      </c>
      <c r="D7379">
        <f t="shared" si="127"/>
        <v>14330</v>
      </c>
    </row>
    <row r="7380" spans="1:4" ht="15" customHeight="1" x14ac:dyDescent="0.25">
      <c r="A7380" s="1" t="s">
        <v>1416</v>
      </c>
      <c r="B7380" s="1" t="s">
        <v>1415</v>
      </c>
      <c r="C7380">
        <v>14330</v>
      </c>
      <c r="D7380">
        <f t="shared" si="127"/>
        <v>14330</v>
      </c>
    </row>
    <row r="7381" spans="1:4" ht="15" customHeight="1" x14ac:dyDescent="0.25">
      <c r="A7381" s="1" t="s">
        <v>1414</v>
      </c>
      <c r="B7381" s="1" t="s">
        <v>1413</v>
      </c>
      <c r="C7381">
        <v>16121</v>
      </c>
      <c r="D7381">
        <f t="shared" si="127"/>
        <v>16121</v>
      </c>
    </row>
    <row r="7382" spans="1:4" ht="15" customHeight="1" x14ac:dyDescent="0.25">
      <c r="A7382" s="1" t="s">
        <v>1412</v>
      </c>
      <c r="B7382" s="1" t="s">
        <v>1411</v>
      </c>
      <c r="C7382">
        <v>16121</v>
      </c>
      <c r="D7382">
        <f t="shared" si="127"/>
        <v>16121</v>
      </c>
    </row>
    <row r="7383" spans="1:4" ht="15" customHeight="1" x14ac:dyDescent="0.25">
      <c r="A7383" s="1" t="s">
        <v>1410</v>
      </c>
      <c r="B7383" s="1" t="s">
        <v>10789</v>
      </c>
      <c r="C7383">
        <v>16121</v>
      </c>
      <c r="D7383">
        <f t="shared" si="127"/>
        <v>16121</v>
      </c>
    </row>
    <row r="7384" spans="1:4" ht="15" customHeight="1" x14ac:dyDescent="0.25">
      <c r="A7384" s="1" t="s">
        <v>1409</v>
      </c>
      <c r="B7384" s="1" t="s">
        <v>1408</v>
      </c>
      <c r="C7384">
        <v>16121</v>
      </c>
      <c r="D7384">
        <f t="shared" si="127"/>
        <v>16121</v>
      </c>
    </row>
    <row r="7385" spans="1:4" ht="15" customHeight="1" x14ac:dyDescent="0.25">
      <c r="A7385" s="1" t="s">
        <v>1364</v>
      </c>
      <c r="B7385" s="1" t="s">
        <v>1363</v>
      </c>
      <c r="C7385">
        <v>14344</v>
      </c>
      <c r="D7385">
        <f t="shared" si="127"/>
        <v>14344</v>
      </c>
    </row>
    <row r="7386" spans="1:4" ht="15" customHeight="1" x14ac:dyDescent="0.25">
      <c r="A7386" s="1" t="s">
        <v>1362</v>
      </c>
      <c r="B7386" s="1" t="s">
        <v>1361</v>
      </c>
      <c r="C7386">
        <v>15763</v>
      </c>
      <c r="D7386">
        <f t="shared" si="127"/>
        <v>15763</v>
      </c>
    </row>
    <row r="7387" spans="1:4" ht="15" customHeight="1" x14ac:dyDescent="0.25">
      <c r="A7387" s="1" t="s">
        <v>1360</v>
      </c>
      <c r="B7387" s="1" t="s">
        <v>1359</v>
      </c>
      <c r="C7387">
        <v>15763</v>
      </c>
      <c r="D7387">
        <f t="shared" si="127"/>
        <v>15763</v>
      </c>
    </row>
    <row r="7388" spans="1:4" ht="15" customHeight="1" x14ac:dyDescent="0.25">
      <c r="A7388" s="1" t="s">
        <v>1358</v>
      </c>
      <c r="B7388" s="1" t="s">
        <v>1357</v>
      </c>
      <c r="C7388">
        <v>17339</v>
      </c>
      <c r="D7388">
        <f t="shared" si="127"/>
        <v>17339</v>
      </c>
    </row>
    <row r="7389" spans="1:4" ht="15" customHeight="1" x14ac:dyDescent="0.25">
      <c r="A7389" s="1" t="s">
        <v>1356</v>
      </c>
      <c r="B7389" s="1" t="s">
        <v>1355</v>
      </c>
      <c r="C7389">
        <v>15763</v>
      </c>
      <c r="D7389">
        <f t="shared" si="127"/>
        <v>15763</v>
      </c>
    </row>
    <row r="7390" spans="1:4" ht="15" customHeight="1" x14ac:dyDescent="0.25">
      <c r="A7390" s="1" t="s">
        <v>1354</v>
      </c>
      <c r="B7390" s="1" t="s">
        <v>1353</v>
      </c>
      <c r="C7390">
        <v>17733</v>
      </c>
      <c r="D7390">
        <f t="shared" si="127"/>
        <v>17733</v>
      </c>
    </row>
    <row r="7391" spans="1:4" ht="15" customHeight="1" x14ac:dyDescent="0.25">
      <c r="A7391" s="1" t="s">
        <v>1352</v>
      </c>
      <c r="B7391" s="1" t="s">
        <v>1351</v>
      </c>
      <c r="C7391">
        <v>17733</v>
      </c>
      <c r="D7391">
        <f t="shared" si="127"/>
        <v>17733</v>
      </c>
    </row>
    <row r="7392" spans="1:4" ht="15" customHeight="1" x14ac:dyDescent="0.25">
      <c r="A7392" s="1" t="s">
        <v>1350</v>
      </c>
      <c r="B7392" s="1" t="s">
        <v>1349</v>
      </c>
      <c r="C7392">
        <v>19506</v>
      </c>
      <c r="D7392">
        <f t="shared" si="127"/>
        <v>19506</v>
      </c>
    </row>
    <row r="7393" spans="1:4" ht="15" customHeight="1" x14ac:dyDescent="0.25">
      <c r="A7393" s="1" t="s">
        <v>1348</v>
      </c>
      <c r="B7393" s="1" t="s">
        <v>1347</v>
      </c>
      <c r="C7393">
        <v>19506</v>
      </c>
      <c r="D7393">
        <f t="shared" si="127"/>
        <v>19506</v>
      </c>
    </row>
    <row r="7394" spans="1:4" ht="15" customHeight="1" x14ac:dyDescent="0.25">
      <c r="A7394" s="1" t="s">
        <v>1407</v>
      </c>
      <c r="B7394" s="1" t="s">
        <v>1406</v>
      </c>
      <c r="C7394">
        <v>10520</v>
      </c>
      <c r="D7394">
        <f t="shared" si="127"/>
        <v>10520</v>
      </c>
    </row>
    <row r="7395" spans="1:4" ht="15" customHeight="1" x14ac:dyDescent="0.25">
      <c r="A7395" s="1" t="s">
        <v>1405</v>
      </c>
      <c r="B7395" s="1" t="s">
        <v>1404</v>
      </c>
      <c r="C7395">
        <v>14354</v>
      </c>
      <c r="D7395">
        <f t="shared" si="127"/>
        <v>14354</v>
      </c>
    </row>
    <row r="7396" spans="1:4" ht="15" customHeight="1" x14ac:dyDescent="0.25">
      <c r="A7396" s="1" t="s">
        <v>1403</v>
      </c>
      <c r="B7396" s="1" t="s">
        <v>1402</v>
      </c>
      <c r="C7396">
        <v>14354</v>
      </c>
      <c r="D7396">
        <f t="shared" si="127"/>
        <v>14354</v>
      </c>
    </row>
    <row r="7397" spans="1:4" ht="15" customHeight="1" x14ac:dyDescent="0.25">
      <c r="A7397" s="1" t="s">
        <v>1401</v>
      </c>
      <c r="B7397" s="1" t="s">
        <v>1400</v>
      </c>
      <c r="C7397">
        <v>20507</v>
      </c>
      <c r="D7397">
        <f t="shared" si="127"/>
        <v>20507</v>
      </c>
    </row>
    <row r="7398" spans="1:4" ht="15" customHeight="1" x14ac:dyDescent="0.25">
      <c r="A7398" s="1" t="s">
        <v>1399</v>
      </c>
      <c r="B7398" s="1" t="s">
        <v>1398</v>
      </c>
      <c r="C7398">
        <v>20507</v>
      </c>
      <c r="D7398">
        <f t="shared" si="127"/>
        <v>20507</v>
      </c>
    </row>
    <row r="7399" spans="1:4" ht="15" customHeight="1" x14ac:dyDescent="0.25">
      <c r="A7399" s="1" t="s">
        <v>1397</v>
      </c>
      <c r="B7399" s="1" t="s">
        <v>1396</v>
      </c>
      <c r="C7399">
        <v>20507</v>
      </c>
      <c r="D7399">
        <f t="shared" si="127"/>
        <v>20507</v>
      </c>
    </row>
    <row r="7400" spans="1:4" ht="15" customHeight="1" x14ac:dyDescent="0.25">
      <c r="A7400" s="1" t="s">
        <v>1395</v>
      </c>
      <c r="B7400" s="1" t="s">
        <v>1394</v>
      </c>
      <c r="C7400">
        <v>20507</v>
      </c>
      <c r="D7400">
        <f t="shared" si="127"/>
        <v>20507</v>
      </c>
    </row>
    <row r="7401" spans="1:4" ht="15" customHeight="1" x14ac:dyDescent="0.25">
      <c r="A7401" s="1" t="s">
        <v>1393</v>
      </c>
      <c r="B7401" s="1" t="s">
        <v>10788</v>
      </c>
      <c r="C7401">
        <v>20507</v>
      </c>
      <c r="D7401">
        <f t="shared" si="127"/>
        <v>20507</v>
      </c>
    </row>
    <row r="7402" spans="1:4" ht="15" customHeight="1" x14ac:dyDescent="0.25">
      <c r="A7402" s="1" t="s">
        <v>1346</v>
      </c>
      <c r="B7402" s="1" t="s">
        <v>1345</v>
      </c>
      <c r="C7402">
        <v>11572</v>
      </c>
      <c r="D7402">
        <f t="shared" si="127"/>
        <v>11572</v>
      </c>
    </row>
    <row r="7403" spans="1:4" ht="15" customHeight="1" x14ac:dyDescent="0.25">
      <c r="A7403" s="1" t="s">
        <v>1344</v>
      </c>
      <c r="B7403" s="1" t="s">
        <v>1343</v>
      </c>
      <c r="C7403">
        <v>15789</v>
      </c>
      <c r="D7403">
        <f t="shared" si="127"/>
        <v>15789</v>
      </c>
    </row>
    <row r="7404" spans="1:4" ht="15" customHeight="1" x14ac:dyDescent="0.25">
      <c r="A7404" s="1" t="s">
        <v>1342</v>
      </c>
      <c r="B7404" s="1" t="s">
        <v>1341</v>
      </c>
      <c r="C7404">
        <v>15789</v>
      </c>
      <c r="D7404">
        <f t="shared" si="127"/>
        <v>15789</v>
      </c>
    </row>
    <row r="7405" spans="1:4" ht="15" customHeight="1" x14ac:dyDescent="0.25">
      <c r="A7405" s="1" t="s">
        <v>1340</v>
      </c>
      <c r="B7405" s="1" t="s">
        <v>1339</v>
      </c>
      <c r="C7405">
        <v>22556</v>
      </c>
      <c r="D7405">
        <f t="shared" si="127"/>
        <v>22556</v>
      </c>
    </row>
    <row r="7406" spans="1:4" ht="15" customHeight="1" x14ac:dyDescent="0.25">
      <c r="A7406" s="1" t="s">
        <v>1338</v>
      </c>
      <c r="B7406" s="1" t="s">
        <v>1337</v>
      </c>
      <c r="C7406">
        <v>22556</v>
      </c>
      <c r="D7406">
        <f t="shared" si="127"/>
        <v>22556</v>
      </c>
    </row>
    <row r="7407" spans="1:4" ht="15" customHeight="1" x14ac:dyDescent="0.25">
      <c r="A7407" s="1" t="s">
        <v>1336</v>
      </c>
      <c r="B7407" s="1" t="s">
        <v>1335</v>
      </c>
      <c r="C7407">
        <v>22556</v>
      </c>
      <c r="D7407">
        <f t="shared" si="127"/>
        <v>22556</v>
      </c>
    </row>
    <row r="7408" spans="1:4" ht="15" customHeight="1" x14ac:dyDescent="0.25">
      <c r="A7408" s="1" t="s">
        <v>1334</v>
      </c>
      <c r="B7408" s="1" t="s">
        <v>1333</v>
      </c>
      <c r="C7408">
        <v>22556</v>
      </c>
      <c r="D7408">
        <f t="shared" si="127"/>
        <v>22556</v>
      </c>
    </row>
    <row r="7409" spans="1:4" ht="15" customHeight="1" x14ac:dyDescent="0.25">
      <c r="A7409" s="1" t="s">
        <v>1332</v>
      </c>
      <c r="B7409" s="1" t="s">
        <v>1331</v>
      </c>
      <c r="C7409">
        <v>27067</v>
      </c>
      <c r="D7409">
        <f t="shared" si="127"/>
        <v>27067</v>
      </c>
    </row>
    <row r="7410" spans="1:4" ht="15" customHeight="1" x14ac:dyDescent="0.25">
      <c r="A7410" s="1" t="s">
        <v>1330</v>
      </c>
      <c r="B7410" s="1" t="s">
        <v>1329</v>
      </c>
      <c r="C7410">
        <v>10105</v>
      </c>
      <c r="D7410">
        <f t="shared" si="127"/>
        <v>10105</v>
      </c>
    </row>
    <row r="7411" spans="1:4" ht="15" customHeight="1" x14ac:dyDescent="0.25">
      <c r="A7411" s="1" t="s">
        <v>1328</v>
      </c>
      <c r="B7411" s="1" t="s">
        <v>1327</v>
      </c>
      <c r="C7411">
        <v>10105</v>
      </c>
      <c r="D7411">
        <f t="shared" si="127"/>
        <v>10105</v>
      </c>
    </row>
    <row r="7412" spans="1:4" ht="15" customHeight="1" x14ac:dyDescent="0.25">
      <c r="A7412" s="1" t="s">
        <v>1326</v>
      </c>
      <c r="B7412" s="1" t="s">
        <v>1325</v>
      </c>
      <c r="C7412">
        <v>11131</v>
      </c>
      <c r="D7412">
        <f t="shared" si="127"/>
        <v>11131</v>
      </c>
    </row>
    <row r="7413" spans="1:4" ht="15" customHeight="1" x14ac:dyDescent="0.25">
      <c r="A7413" s="1" t="s">
        <v>1324</v>
      </c>
      <c r="B7413" s="1" t="s">
        <v>1323</v>
      </c>
      <c r="C7413">
        <v>11131</v>
      </c>
      <c r="D7413">
        <f t="shared" si="127"/>
        <v>11131</v>
      </c>
    </row>
    <row r="7414" spans="1:4" ht="15" customHeight="1" x14ac:dyDescent="0.25">
      <c r="A7414" s="1" t="s">
        <v>1322</v>
      </c>
      <c r="B7414" s="1" t="s">
        <v>1321</v>
      </c>
      <c r="C7414">
        <v>12700</v>
      </c>
      <c r="D7414">
        <f t="shared" si="127"/>
        <v>12700</v>
      </c>
    </row>
    <row r="7415" spans="1:4" ht="15" customHeight="1" x14ac:dyDescent="0.25">
      <c r="A7415" s="1" t="s">
        <v>1320</v>
      </c>
      <c r="B7415" s="1" t="s">
        <v>1319</v>
      </c>
      <c r="C7415">
        <v>12700</v>
      </c>
      <c r="D7415">
        <f t="shared" si="127"/>
        <v>12700</v>
      </c>
    </row>
    <row r="7416" spans="1:4" ht="15" customHeight="1" x14ac:dyDescent="0.25">
      <c r="A7416" s="1" t="s">
        <v>1318</v>
      </c>
      <c r="B7416" s="1" t="s">
        <v>1317</v>
      </c>
      <c r="C7416">
        <v>13510</v>
      </c>
      <c r="D7416">
        <f t="shared" si="127"/>
        <v>13510</v>
      </c>
    </row>
    <row r="7417" spans="1:4" ht="15" customHeight="1" x14ac:dyDescent="0.25">
      <c r="A7417" s="1" t="s">
        <v>1316</v>
      </c>
      <c r="B7417" s="1" t="s">
        <v>1315</v>
      </c>
      <c r="C7417">
        <v>13510</v>
      </c>
      <c r="D7417">
        <f t="shared" si="127"/>
        <v>13510</v>
      </c>
    </row>
    <row r="7418" spans="1:4" ht="15" customHeight="1" x14ac:dyDescent="0.25">
      <c r="A7418" s="1" t="s">
        <v>1314</v>
      </c>
      <c r="B7418" s="1" t="s">
        <v>1313</v>
      </c>
      <c r="C7418">
        <v>13510</v>
      </c>
      <c r="D7418">
        <f t="shared" si="127"/>
        <v>13510</v>
      </c>
    </row>
    <row r="7419" spans="1:4" ht="15" customHeight="1" x14ac:dyDescent="0.25">
      <c r="A7419" s="1" t="s">
        <v>1312</v>
      </c>
      <c r="B7419" s="1" t="s">
        <v>1311</v>
      </c>
      <c r="C7419">
        <v>14860</v>
      </c>
      <c r="D7419">
        <f t="shared" si="127"/>
        <v>14860</v>
      </c>
    </row>
    <row r="7420" spans="1:4" ht="15" customHeight="1" x14ac:dyDescent="0.25">
      <c r="A7420" s="1" t="s">
        <v>1310</v>
      </c>
      <c r="B7420" s="1" t="s">
        <v>1309</v>
      </c>
      <c r="C7420">
        <v>14860</v>
      </c>
      <c r="D7420">
        <f t="shared" si="127"/>
        <v>14860</v>
      </c>
    </row>
    <row r="7421" spans="1:4" ht="15" customHeight="1" x14ac:dyDescent="0.25">
      <c r="A7421" s="1" t="s">
        <v>1308</v>
      </c>
      <c r="B7421" s="1" t="s">
        <v>1307</v>
      </c>
      <c r="C7421">
        <v>14860</v>
      </c>
      <c r="D7421">
        <f t="shared" si="127"/>
        <v>14860</v>
      </c>
    </row>
    <row r="7422" spans="1:4" ht="15" customHeight="1" x14ac:dyDescent="0.25">
      <c r="A7422" s="1" t="s">
        <v>1306</v>
      </c>
      <c r="B7422" s="1" t="s">
        <v>1305</v>
      </c>
      <c r="C7422">
        <v>14860</v>
      </c>
      <c r="D7422">
        <f t="shared" si="127"/>
        <v>14860</v>
      </c>
    </row>
    <row r="7423" spans="1:4" ht="15" customHeight="1" x14ac:dyDescent="0.25">
      <c r="A7423" s="1" t="s">
        <v>1304</v>
      </c>
      <c r="B7423" s="1" t="s">
        <v>10787</v>
      </c>
      <c r="C7423">
        <v>14860</v>
      </c>
      <c r="D7423">
        <f t="shared" si="127"/>
        <v>14860</v>
      </c>
    </row>
    <row r="7424" spans="1:4" ht="15" customHeight="1" x14ac:dyDescent="0.25">
      <c r="A7424" s="1" t="s">
        <v>1273</v>
      </c>
      <c r="B7424" s="1" t="s">
        <v>1272</v>
      </c>
      <c r="C7424">
        <v>11115</v>
      </c>
      <c r="D7424">
        <f t="shared" si="127"/>
        <v>11115</v>
      </c>
    </row>
    <row r="7425" spans="1:4" ht="15" customHeight="1" x14ac:dyDescent="0.25">
      <c r="A7425" s="1" t="s">
        <v>1271</v>
      </c>
      <c r="B7425" s="1" t="s">
        <v>1270</v>
      </c>
      <c r="C7425">
        <v>11115</v>
      </c>
      <c r="D7425">
        <f t="shared" si="127"/>
        <v>11115</v>
      </c>
    </row>
    <row r="7426" spans="1:4" ht="15" customHeight="1" x14ac:dyDescent="0.25">
      <c r="A7426" s="1" t="s">
        <v>1269</v>
      </c>
      <c r="B7426" s="1" t="s">
        <v>1268</v>
      </c>
      <c r="C7426">
        <v>12245</v>
      </c>
      <c r="D7426">
        <f t="shared" si="127"/>
        <v>12245</v>
      </c>
    </row>
    <row r="7427" spans="1:4" ht="15" customHeight="1" x14ac:dyDescent="0.25">
      <c r="A7427" s="1" t="s">
        <v>1267</v>
      </c>
      <c r="B7427" s="1" t="s">
        <v>1266</v>
      </c>
      <c r="C7427">
        <v>12245</v>
      </c>
      <c r="D7427">
        <f t="shared" si="127"/>
        <v>12245</v>
      </c>
    </row>
    <row r="7428" spans="1:4" ht="15" customHeight="1" x14ac:dyDescent="0.25">
      <c r="A7428" s="1" t="s">
        <v>1265</v>
      </c>
      <c r="B7428" s="1" t="s">
        <v>1264</v>
      </c>
      <c r="C7428">
        <v>13968</v>
      </c>
      <c r="D7428">
        <f t="shared" si="127"/>
        <v>13968</v>
      </c>
    </row>
    <row r="7429" spans="1:4" ht="15" customHeight="1" x14ac:dyDescent="0.25">
      <c r="A7429" s="1" t="s">
        <v>1262</v>
      </c>
      <c r="B7429" s="1" t="s">
        <v>1261</v>
      </c>
      <c r="C7429">
        <v>14860</v>
      </c>
      <c r="D7429">
        <f t="shared" si="127"/>
        <v>14860</v>
      </c>
    </row>
    <row r="7430" spans="1:4" ht="15" customHeight="1" x14ac:dyDescent="0.25">
      <c r="A7430" s="1" t="s">
        <v>1260</v>
      </c>
      <c r="B7430" s="1" t="s">
        <v>1259</v>
      </c>
      <c r="C7430">
        <v>14860</v>
      </c>
      <c r="D7430">
        <f t="shared" si="127"/>
        <v>14860</v>
      </c>
    </row>
    <row r="7431" spans="1:4" ht="15" customHeight="1" x14ac:dyDescent="0.25">
      <c r="A7431" s="1" t="s">
        <v>1258</v>
      </c>
      <c r="B7431" s="1" t="s">
        <v>1257</v>
      </c>
      <c r="C7431">
        <v>14860</v>
      </c>
      <c r="D7431">
        <f t="shared" ref="D7431:D7494" si="128">ROUND(C7431*(1-$B$3),0)</f>
        <v>14860</v>
      </c>
    </row>
    <row r="7432" spans="1:4" ht="15" customHeight="1" x14ac:dyDescent="0.25">
      <c r="A7432" s="1" t="s">
        <v>1256</v>
      </c>
      <c r="B7432" s="1" t="s">
        <v>1255</v>
      </c>
      <c r="C7432">
        <v>16347</v>
      </c>
      <c r="D7432">
        <f t="shared" si="128"/>
        <v>16347</v>
      </c>
    </row>
    <row r="7433" spans="1:4" ht="15" customHeight="1" x14ac:dyDescent="0.25">
      <c r="A7433" s="1" t="s">
        <v>1254</v>
      </c>
      <c r="B7433" s="1" t="s">
        <v>1253</v>
      </c>
      <c r="C7433">
        <v>16347</v>
      </c>
      <c r="D7433">
        <f t="shared" si="128"/>
        <v>16347</v>
      </c>
    </row>
    <row r="7434" spans="1:4" ht="15" customHeight="1" x14ac:dyDescent="0.25">
      <c r="A7434" s="1" t="s">
        <v>1252</v>
      </c>
      <c r="B7434" s="1" t="s">
        <v>10786</v>
      </c>
      <c r="C7434">
        <v>17982</v>
      </c>
      <c r="D7434">
        <f t="shared" si="128"/>
        <v>17982</v>
      </c>
    </row>
    <row r="7435" spans="1:4" ht="15" customHeight="1" x14ac:dyDescent="0.25">
      <c r="A7435" s="1" t="s">
        <v>1251</v>
      </c>
      <c r="B7435" s="1" t="s">
        <v>1250</v>
      </c>
      <c r="C7435">
        <v>16347</v>
      </c>
      <c r="D7435">
        <f t="shared" si="128"/>
        <v>16347</v>
      </c>
    </row>
    <row r="7436" spans="1:4" ht="15" customHeight="1" x14ac:dyDescent="0.25">
      <c r="A7436" s="1" t="s">
        <v>1249</v>
      </c>
      <c r="B7436" s="1" t="s">
        <v>1248</v>
      </c>
      <c r="C7436">
        <v>19616</v>
      </c>
      <c r="D7436">
        <f t="shared" si="128"/>
        <v>19616</v>
      </c>
    </row>
    <row r="7437" spans="1:4" ht="15" customHeight="1" x14ac:dyDescent="0.25">
      <c r="A7437" s="1" t="s">
        <v>1263</v>
      </c>
      <c r="B7437" s="1" t="s">
        <v>19416</v>
      </c>
      <c r="C7437">
        <v>13968</v>
      </c>
      <c r="D7437">
        <f t="shared" si="128"/>
        <v>13968</v>
      </c>
    </row>
    <row r="7438" spans="1:4" ht="15" customHeight="1" x14ac:dyDescent="0.25">
      <c r="A7438" s="1" t="s">
        <v>1303</v>
      </c>
      <c r="B7438" s="1" t="s">
        <v>1302</v>
      </c>
      <c r="C7438">
        <v>15213</v>
      </c>
      <c r="D7438">
        <f t="shared" si="128"/>
        <v>15213</v>
      </c>
    </row>
    <row r="7439" spans="1:4" ht="15" customHeight="1" x14ac:dyDescent="0.25">
      <c r="A7439" s="1" t="s">
        <v>1301</v>
      </c>
      <c r="B7439" s="1" t="s">
        <v>1300</v>
      </c>
      <c r="C7439">
        <v>16718</v>
      </c>
      <c r="D7439">
        <f t="shared" si="128"/>
        <v>16718</v>
      </c>
    </row>
    <row r="7440" spans="1:4" ht="15" customHeight="1" x14ac:dyDescent="0.25">
      <c r="A7440" s="1" t="s">
        <v>1299</v>
      </c>
      <c r="B7440" s="1" t="s">
        <v>1298</v>
      </c>
      <c r="C7440">
        <v>16718</v>
      </c>
      <c r="D7440">
        <f t="shared" si="128"/>
        <v>16718</v>
      </c>
    </row>
    <row r="7441" spans="1:4" ht="15" customHeight="1" x14ac:dyDescent="0.25">
      <c r="A7441" s="1" t="s">
        <v>1297</v>
      </c>
      <c r="B7441" s="1" t="s">
        <v>1296</v>
      </c>
      <c r="C7441">
        <v>16718</v>
      </c>
      <c r="D7441">
        <f t="shared" si="128"/>
        <v>16718</v>
      </c>
    </row>
    <row r="7442" spans="1:4" ht="15" customHeight="1" x14ac:dyDescent="0.25">
      <c r="A7442" s="1" t="s">
        <v>1295</v>
      </c>
      <c r="B7442" s="1" t="s">
        <v>1294</v>
      </c>
      <c r="C7442">
        <v>16718</v>
      </c>
      <c r="D7442">
        <f t="shared" si="128"/>
        <v>16718</v>
      </c>
    </row>
    <row r="7443" spans="1:4" ht="15" customHeight="1" x14ac:dyDescent="0.25">
      <c r="A7443" s="1" t="s">
        <v>1293</v>
      </c>
      <c r="B7443" s="1" t="s">
        <v>1292</v>
      </c>
      <c r="C7443">
        <v>18807</v>
      </c>
      <c r="D7443">
        <f t="shared" si="128"/>
        <v>18807</v>
      </c>
    </row>
    <row r="7444" spans="1:4" ht="15" customHeight="1" x14ac:dyDescent="0.25">
      <c r="A7444" s="1" t="s">
        <v>1291</v>
      </c>
      <c r="B7444" s="1" t="s">
        <v>1290</v>
      </c>
      <c r="C7444">
        <v>18807</v>
      </c>
      <c r="D7444">
        <f t="shared" si="128"/>
        <v>18807</v>
      </c>
    </row>
    <row r="7445" spans="1:4" ht="15" customHeight="1" x14ac:dyDescent="0.25">
      <c r="A7445" s="1" t="s">
        <v>1289</v>
      </c>
      <c r="B7445" s="1" t="s">
        <v>10785</v>
      </c>
      <c r="C7445">
        <v>18807</v>
      </c>
      <c r="D7445">
        <f t="shared" si="128"/>
        <v>18807</v>
      </c>
    </row>
    <row r="7446" spans="1:4" ht="15" customHeight="1" x14ac:dyDescent="0.25">
      <c r="A7446" s="1" t="s">
        <v>1288</v>
      </c>
      <c r="B7446" s="1" t="s">
        <v>10784</v>
      </c>
      <c r="C7446">
        <v>18807</v>
      </c>
      <c r="D7446">
        <f t="shared" si="128"/>
        <v>18807</v>
      </c>
    </row>
    <row r="7447" spans="1:4" ht="15" customHeight="1" x14ac:dyDescent="0.25">
      <c r="A7447" s="1" t="s">
        <v>1247</v>
      </c>
      <c r="B7447" s="1" t="s">
        <v>1246</v>
      </c>
      <c r="C7447">
        <v>16734</v>
      </c>
      <c r="D7447">
        <f t="shared" si="128"/>
        <v>16734</v>
      </c>
    </row>
    <row r="7448" spans="1:4" ht="15" customHeight="1" x14ac:dyDescent="0.25">
      <c r="A7448" s="1" t="s">
        <v>1245</v>
      </c>
      <c r="B7448" s="1" t="s">
        <v>1244</v>
      </c>
      <c r="C7448">
        <v>18390</v>
      </c>
      <c r="D7448">
        <f t="shared" si="128"/>
        <v>18390</v>
      </c>
    </row>
    <row r="7449" spans="1:4" ht="15" customHeight="1" x14ac:dyDescent="0.25">
      <c r="A7449" s="1" t="s">
        <v>1243</v>
      </c>
      <c r="B7449" s="1" t="s">
        <v>1242</v>
      </c>
      <c r="C7449">
        <v>18390</v>
      </c>
      <c r="D7449">
        <f t="shared" si="128"/>
        <v>18390</v>
      </c>
    </row>
    <row r="7450" spans="1:4" ht="15" customHeight="1" x14ac:dyDescent="0.25">
      <c r="A7450" s="1" t="s">
        <v>1241</v>
      </c>
      <c r="B7450" s="1" t="s">
        <v>10783</v>
      </c>
      <c r="C7450">
        <v>20229</v>
      </c>
      <c r="D7450">
        <f t="shared" si="128"/>
        <v>20229</v>
      </c>
    </row>
    <row r="7451" spans="1:4" ht="15" customHeight="1" x14ac:dyDescent="0.25">
      <c r="A7451" s="1" t="s">
        <v>1240</v>
      </c>
      <c r="B7451" s="1" t="s">
        <v>1239</v>
      </c>
      <c r="C7451">
        <v>18390</v>
      </c>
      <c r="D7451">
        <f t="shared" si="128"/>
        <v>18390</v>
      </c>
    </row>
    <row r="7452" spans="1:4" ht="15" customHeight="1" x14ac:dyDescent="0.25">
      <c r="A7452" s="1" t="s">
        <v>1238</v>
      </c>
      <c r="B7452" s="1" t="s">
        <v>1237</v>
      </c>
      <c r="C7452">
        <v>20689</v>
      </c>
      <c r="D7452">
        <f t="shared" si="128"/>
        <v>20689</v>
      </c>
    </row>
    <row r="7453" spans="1:4" ht="15" customHeight="1" x14ac:dyDescent="0.25">
      <c r="A7453" s="1" t="s">
        <v>1236</v>
      </c>
      <c r="B7453" s="1" t="s">
        <v>1235</v>
      </c>
      <c r="C7453">
        <v>20689</v>
      </c>
      <c r="D7453">
        <f t="shared" si="128"/>
        <v>20689</v>
      </c>
    </row>
    <row r="7454" spans="1:4" ht="15" customHeight="1" x14ac:dyDescent="0.25">
      <c r="A7454" s="1" t="s">
        <v>1234</v>
      </c>
      <c r="B7454" s="1" t="s">
        <v>1233</v>
      </c>
      <c r="C7454">
        <v>24827</v>
      </c>
      <c r="D7454">
        <f t="shared" si="128"/>
        <v>24827</v>
      </c>
    </row>
    <row r="7455" spans="1:4" ht="15" customHeight="1" x14ac:dyDescent="0.25">
      <c r="A7455" s="1" t="s">
        <v>1232</v>
      </c>
      <c r="B7455" s="1" t="s">
        <v>1231</v>
      </c>
      <c r="C7455">
        <v>24827</v>
      </c>
      <c r="D7455">
        <f t="shared" si="128"/>
        <v>24827</v>
      </c>
    </row>
    <row r="7456" spans="1:4" ht="15" customHeight="1" x14ac:dyDescent="0.25">
      <c r="A7456" s="1" t="s">
        <v>1287</v>
      </c>
      <c r="B7456" s="1" t="s">
        <v>1286</v>
      </c>
      <c r="C7456">
        <v>12273</v>
      </c>
      <c r="D7456">
        <f t="shared" si="128"/>
        <v>12273</v>
      </c>
    </row>
    <row r="7457" spans="1:4" ht="15" customHeight="1" x14ac:dyDescent="0.25">
      <c r="A7457" s="1" t="s">
        <v>1285</v>
      </c>
      <c r="B7457" s="1" t="s">
        <v>1284</v>
      </c>
      <c r="C7457">
        <v>16746</v>
      </c>
      <c r="D7457">
        <f t="shared" si="128"/>
        <v>16746</v>
      </c>
    </row>
    <row r="7458" spans="1:4" ht="15" customHeight="1" x14ac:dyDescent="0.25">
      <c r="A7458" s="1" t="s">
        <v>1283</v>
      </c>
      <c r="B7458" s="1" t="s">
        <v>1282</v>
      </c>
      <c r="C7458">
        <v>16746</v>
      </c>
      <c r="D7458">
        <f t="shared" si="128"/>
        <v>16746</v>
      </c>
    </row>
    <row r="7459" spans="1:4" ht="15" customHeight="1" x14ac:dyDescent="0.25">
      <c r="A7459" s="1" t="s">
        <v>1281</v>
      </c>
      <c r="B7459" s="1" t="s">
        <v>1280</v>
      </c>
      <c r="C7459">
        <v>16746</v>
      </c>
      <c r="D7459">
        <f t="shared" si="128"/>
        <v>16746</v>
      </c>
    </row>
    <row r="7460" spans="1:4" ht="15" customHeight="1" x14ac:dyDescent="0.25">
      <c r="A7460" s="1" t="s">
        <v>1279</v>
      </c>
      <c r="B7460" s="1" t="s">
        <v>1278</v>
      </c>
      <c r="C7460">
        <v>23924</v>
      </c>
      <c r="D7460">
        <f t="shared" si="128"/>
        <v>23924</v>
      </c>
    </row>
    <row r="7461" spans="1:4" ht="15" customHeight="1" x14ac:dyDescent="0.25">
      <c r="A7461" s="1" t="s">
        <v>1277</v>
      </c>
      <c r="B7461" s="1" t="s">
        <v>1276</v>
      </c>
      <c r="C7461">
        <v>23924</v>
      </c>
      <c r="D7461">
        <f t="shared" si="128"/>
        <v>23924</v>
      </c>
    </row>
    <row r="7462" spans="1:4" ht="15" customHeight="1" x14ac:dyDescent="0.25">
      <c r="A7462" s="1" t="s">
        <v>1275</v>
      </c>
      <c r="B7462" s="1" t="s">
        <v>10782</v>
      </c>
      <c r="C7462">
        <v>23924</v>
      </c>
      <c r="D7462">
        <f t="shared" si="128"/>
        <v>23924</v>
      </c>
    </row>
    <row r="7463" spans="1:4" ht="15" customHeight="1" x14ac:dyDescent="0.25">
      <c r="A7463" s="1" t="s">
        <v>1274</v>
      </c>
      <c r="B7463" s="1" t="s">
        <v>10781</v>
      </c>
      <c r="C7463">
        <v>23924</v>
      </c>
      <c r="D7463">
        <f t="shared" si="128"/>
        <v>23924</v>
      </c>
    </row>
    <row r="7464" spans="1:4" ht="15" customHeight="1" x14ac:dyDescent="0.25">
      <c r="A7464" s="1" t="s">
        <v>1230</v>
      </c>
      <c r="B7464" s="1" t="s">
        <v>1229</v>
      </c>
      <c r="C7464">
        <v>13500</v>
      </c>
      <c r="D7464">
        <f t="shared" si="128"/>
        <v>13500</v>
      </c>
    </row>
    <row r="7465" spans="1:4" ht="15" customHeight="1" x14ac:dyDescent="0.25">
      <c r="A7465" s="1" t="s">
        <v>1228</v>
      </c>
      <c r="B7465" s="1" t="s">
        <v>1227</v>
      </c>
      <c r="C7465">
        <v>18422</v>
      </c>
      <c r="D7465">
        <f t="shared" si="128"/>
        <v>18422</v>
      </c>
    </row>
    <row r="7466" spans="1:4" ht="15" customHeight="1" x14ac:dyDescent="0.25">
      <c r="A7466" s="1" t="s">
        <v>1226</v>
      </c>
      <c r="B7466" s="1" t="s">
        <v>1225</v>
      </c>
      <c r="C7466">
        <v>18422</v>
      </c>
      <c r="D7466">
        <f t="shared" si="128"/>
        <v>18422</v>
      </c>
    </row>
    <row r="7467" spans="1:4" ht="15" customHeight="1" x14ac:dyDescent="0.25">
      <c r="A7467" s="1" t="s">
        <v>1224</v>
      </c>
      <c r="B7467" s="1" t="s">
        <v>10780</v>
      </c>
      <c r="C7467">
        <v>20264</v>
      </c>
      <c r="D7467">
        <f t="shared" si="128"/>
        <v>20264</v>
      </c>
    </row>
    <row r="7468" spans="1:4" ht="15" customHeight="1" x14ac:dyDescent="0.25">
      <c r="A7468" s="1" t="s">
        <v>1223</v>
      </c>
      <c r="B7468" s="1" t="s">
        <v>1222</v>
      </c>
      <c r="C7468">
        <v>26316</v>
      </c>
      <c r="D7468">
        <f t="shared" si="128"/>
        <v>26316</v>
      </c>
    </row>
    <row r="7469" spans="1:4" ht="15" customHeight="1" x14ac:dyDescent="0.25">
      <c r="A7469" s="1" t="s">
        <v>1221</v>
      </c>
      <c r="B7469" s="1" t="s">
        <v>1220</v>
      </c>
      <c r="C7469">
        <v>26316</v>
      </c>
      <c r="D7469">
        <f t="shared" si="128"/>
        <v>26316</v>
      </c>
    </row>
    <row r="7470" spans="1:4" ht="15" customHeight="1" x14ac:dyDescent="0.25">
      <c r="A7470" s="1" t="s">
        <v>1219</v>
      </c>
      <c r="B7470" s="1" t="s">
        <v>1218</v>
      </c>
      <c r="C7470">
        <v>31579</v>
      </c>
      <c r="D7470">
        <f t="shared" si="128"/>
        <v>31579</v>
      </c>
    </row>
    <row r="7471" spans="1:4" ht="15" customHeight="1" x14ac:dyDescent="0.25">
      <c r="A7471" s="1" t="s">
        <v>1217</v>
      </c>
      <c r="B7471" s="1" t="s">
        <v>1216</v>
      </c>
      <c r="C7471">
        <v>3050</v>
      </c>
      <c r="D7471">
        <f t="shared" si="128"/>
        <v>3050</v>
      </c>
    </row>
    <row r="7472" spans="1:4" ht="15" customHeight="1" x14ac:dyDescent="0.25">
      <c r="A7472" s="1" t="s">
        <v>1215</v>
      </c>
      <c r="B7472" s="1" t="s">
        <v>1214</v>
      </c>
      <c r="C7472">
        <v>3050</v>
      </c>
      <c r="D7472">
        <f t="shared" si="128"/>
        <v>3050</v>
      </c>
    </row>
    <row r="7473" spans="1:4" ht="15" customHeight="1" x14ac:dyDescent="0.25">
      <c r="A7473" s="1" t="s">
        <v>1213</v>
      </c>
      <c r="B7473" s="1" t="s">
        <v>1212</v>
      </c>
      <c r="C7473">
        <v>3050</v>
      </c>
      <c r="D7473">
        <f t="shared" si="128"/>
        <v>3050</v>
      </c>
    </row>
    <row r="7474" spans="1:4" ht="15" customHeight="1" x14ac:dyDescent="0.25">
      <c r="A7474" s="1" t="s">
        <v>1211</v>
      </c>
      <c r="B7474" s="1" t="s">
        <v>1210</v>
      </c>
      <c r="C7474">
        <v>3050</v>
      </c>
      <c r="D7474">
        <f t="shared" si="128"/>
        <v>3050</v>
      </c>
    </row>
    <row r="7475" spans="1:4" ht="15" customHeight="1" x14ac:dyDescent="0.25">
      <c r="A7475" s="1" t="s">
        <v>1209</v>
      </c>
      <c r="B7475" s="1" t="s">
        <v>1208</v>
      </c>
      <c r="C7475">
        <v>3050</v>
      </c>
      <c r="D7475">
        <f t="shared" si="128"/>
        <v>3050</v>
      </c>
    </row>
    <row r="7476" spans="1:4" ht="15" customHeight="1" x14ac:dyDescent="0.25">
      <c r="A7476" s="1" t="s">
        <v>1207</v>
      </c>
      <c r="B7476" s="1" t="s">
        <v>1206</v>
      </c>
      <c r="C7476">
        <v>3138</v>
      </c>
      <c r="D7476">
        <f t="shared" si="128"/>
        <v>3138</v>
      </c>
    </row>
    <row r="7477" spans="1:4" ht="15" customHeight="1" x14ac:dyDescent="0.25">
      <c r="A7477" s="1" t="s">
        <v>1205</v>
      </c>
      <c r="B7477" s="1" t="s">
        <v>1204</v>
      </c>
      <c r="C7477">
        <v>3485</v>
      </c>
      <c r="D7477">
        <f t="shared" si="128"/>
        <v>3485</v>
      </c>
    </row>
    <row r="7478" spans="1:4" ht="15" customHeight="1" x14ac:dyDescent="0.25">
      <c r="A7478" s="1" t="s">
        <v>1203</v>
      </c>
      <c r="B7478" s="1" t="s">
        <v>1202</v>
      </c>
      <c r="C7478">
        <v>3485</v>
      </c>
      <c r="D7478">
        <f t="shared" si="128"/>
        <v>3485</v>
      </c>
    </row>
    <row r="7479" spans="1:4" ht="15" customHeight="1" x14ac:dyDescent="0.25">
      <c r="A7479" s="1" t="s">
        <v>1201</v>
      </c>
      <c r="B7479" s="1" t="s">
        <v>1200</v>
      </c>
      <c r="C7479">
        <v>3485</v>
      </c>
      <c r="D7479">
        <f t="shared" si="128"/>
        <v>3485</v>
      </c>
    </row>
    <row r="7480" spans="1:4" ht="15" customHeight="1" x14ac:dyDescent="0.25">
      <c r="A7480" s="1" t="s">
        <v>1199</v>
      </c>
      <c r="B7480" s="1" t="s">
        <v>1198</v>
      </c>
      <c r="C7480">
        <v>4021</v>
      </c>
      <c r="D7480">
        <f t="shared" si="128"/>
        <v>4021</v>
      </c>
    </row>
    <row r="7481" spans="1:4" ht="15" customHeight="1" x14ac:dyDescent="0.25">
      <c r="A7481" s="1" t="s">
        <v>1197</v>
      </c>
      <c r="B7481" s="1" t="s">
        <v>1196</v>
      </c>
      <c r="C7481">
        <v>4021</v>
      </c>
      <c r="D7481">
        <f t="shared" si="128"/>
        <v>4021</v>
      </c>
    </row>
    <row r="7482" spans="1:4" ht="15" customHeight="1" x14ac:dyDescent="0.25">
      <c r="A7482" s="1" t="s">
        <v>1195</v>
      </c>
      <c r="B7482" s="1" t="s">
        <v>1194</v>
      </c>
      <c r="C7482">
        <v>13474</v>
      </c>
      <c r="D7482">
        <f t="shared" si="128"/>
        <v>13474</v>
      </c>
    </row>
    <row r="7483" spans="1:4" ht="15" customHeight="1" x14ac:dyDescent="0.25">
      <c r="A7483" s="1" t="s">
        <v>1193</v>
      </c>
      <c r="B7483" s="1" t="s">
        <v>1192</v>
      </c>
      <c r="C7483">
        <v>13474</v>
      </c>
      <c r="D7483">
        <f t="shared" si="128"/>
        <v>13474</v>
      </c>
    </row>
    <row r="7484" spans="1:4" ht="15" customHeight="1" x14ac:dyDescent="0.25">
      <c r="A7484" s="1" t="s">
        <v>1191</v>
      </c>
      <c r="B7484" s="1" t="s">
        <v>1190</v>
      </c>
      <c r="C7484">
        <v>14842</v>
      </c>
      <c r="D7484">
        <f t="shared" si="128"/>
        <v>14842</v>
      </c>
    </row>
    <row r="7485" spans="1:4" ht="15" customHeight="1" x14ac:dyDescent="0.25">
      <c r="A7485" s="1" t="s">
        <v>1189</v>
      </c>
      <c r="B7485" s="1" t="s">
        <v>1188</v>
      </c>
      <c r="C7485">
        <v>14842</v>
      </c>
      <c r="D7485">
        <f t="shared" si="128"/>
        <v>14842</v>
      </c>
    </row>
    <row r="7486" spans="1:4" ht="15" customHeight="1" x14ac:dyDescent="0.25">
      <c r="A7486" s="1" t="s">
        <v>1187</v>
      </c>
      <c r="B7486" s="1" t="s">
        <v>1186</v>
      </c>
      <c r="C7486">
        <v>16933</v>
      </c>
      <c r="D7486">
        <f t="shared" si="128"/>
        <v>16933</v>
      </c>
    </row>
    <row r="7487" spans="1:4" ht="15" customHeight="1" x14ac:dyDescent="0.25">
      <c r="A7487" s="1" t="s">
        <v>1185</v>
      </c>
      <c r="B7487" s="1" t="s">
        <v>1184</v>
      </c>
      <c r="C7487">
        <v>16933</v>
      </c>
      <c r="D7487">
        <f t="shared" si="128"/>
        <v>16933</v>
      </c>
    </row>
    <row r="7488" spans="1:4" ht="15" customHeight="1" x14ac:dyDescent="0.25">
      <c r="A7488" s="1" t="s">
        <v>1183</v>
      </c>
      <c r="B7488" s="1" t="s">
        <v>1182</v>
      </c>
      <c r="C7488">
        <v>16933</v>
      </c>
      <c r="D7488">
        <f t="shared" si="128"/>
        <v>16933</v>
      </c>
    </row>
    <row r="7489" spans="1:4" ht="15" customHeight="1" x14ac:dyDescent="0.25">
      <c r="A7489" s="1" t="s">
        <v>1181</v>
      </c>
      <c r="B7489" s="1" t="s">
        <v>1180</v>
      </c>
      <c r="C7489">
        <v>16974</v>
      </c>
      <c r="D7489">
        <f t="shared" si="128"/>
        <v>16974</v>
      </c>
    </row>
    <row r="7490" spans="1:4" ht="15" customHeight="1" x14ac:dyDescent="0.25">
      <c r="A7490" s="1" t="s">
        <v>1179</v>
      </c>
      <c r="B7490" s="1" t="s">
        <v>1178</v>
      </c>
      <c r="C7490">
        <v>16974</v>
      </c>
      <c r="D7490">
        <f t="shared" si="128"/>
        <v>16974</v>
      </c>
    </row>
    <row r="7491" spans="1:4" ht="15" customHeight="1" x14ac:dyDescent="0.25">
      <c r="A7491" s="1" t="s">
        <v>1177</v>
      </c>
      <c r="B7491" s="1" t="s">
        <v>1176</v>
      </c>
      <c r="C7491">
        <v>18547</v>
      </c>
      <c r="D7491">
        <f t="shared" si="128"/>
        <v>18547</v>
      </c>
    </row>
    <row r="7492" spans="1:4" ht="15" customHeight="1" x14ac:dyDescent="0.25">
      <c r="A7492" s="1" t="s">
        <v>1175</v>
      </c>
      <c r="B7492" s="1" t="s">
        <v>1174</v>
      </c>
      <c r="C7492">
        <v>18702</v>
      </c>
      <c r="D7492">
        <f t="shared" si="128"/>
        <v>18702</v>
      </c>
    </row>
    <row r="7493" spans="1:4" ht="15" customHeight="1" x14ac:dyDescent="0.25">
      <c r="A7493" s="1" t="s">
        <v>1173</v>
      </c>
      <c r="B7493" s="1" t="s">
        <v>1172</v>
      </c>
      <c r="C7493">
        <v>18702</v>
      </c>
      <c r="D7493">
        <f t="shared" si="128"/>
        <v>18702</v>
      </c>
    </row>
    <row r="7494" spans="1:4" ht="15" customHeight="1" x14ac:dyDescent="0.25">
      <c r="A7494" s="1" t="s">
        <v>1171</v>
      </c>
      <c r="B7494" s="1" t="s">
        <v>1170</v>
      </c>
      <c r="C7494">
        <v>18702</v>
      </c>
      <c r="D7494">
        <f t="shared" si="128"/>
        <v>18702</v>
      </c>
    </row>
    <row r="7495" spans="1:4" ht="15" customHeight="1" x14ac:dyDescent="0.25">
      <c r="A7495" s="1" t="s">
        <v>1169</v>
      </c>
      <c r="B7495" s="1" t="s">
        <v>1168</v>
      </c>
      <c r="C7495">
        <v>4241</v>
      </c>
      <c r="D7495">
        <f t="shared" ref="D7495:D7558" si="129">ROUND(C7495*(1-$B$3),0)</f>
        <v>4241</v>
      </c>
    </row>
    <row r="7496" spans="1:4" ht="15" customHeight="1" x14ac:dyDescent="0.25">
      <c r="A7496" s="1" t="s">
        <v>1167</v>
      </c>
      <c r="B7496" s="1" t="s">
        <v>1166</v>
      </c>
      <c r="C7496">
        <v>4241</v>
      </c>
      <c r="D7496">
        <f t="shared" si="129"/>
        <v>4241</v>
      </c>
    </row>
    <row r="7497" spans="1:4" ht="15" customHeight="1" x14ac:dyDescent="0.25">
      <c r="A7497" s="1" t="s">
        <v>1165</v>
      </c>
      <c r="B7497" s="1" t="s">
        <v>1164</v>
      </c>
      <c r="C7497">
        <v>4363</v>
      </c>
      <c r="D7497">
        <f t="shared" si="129"/>
        <v>4363</v>
      </c>
    </row>
    <row r="7498" spans="1:4" ht="15" customHeight="1" x14ac:dyDescent="0.25">
      <c r="A7498" s="1" t="s">
        <v>1163</v>
      </c>
      <c r="B7498" s="1" t="s">
        <v>1162</v>
      </c>
      <c r="C7498">
        <v>4363</v>
      </c>
      <c r="D7498">
        <f t="shared" si="129"/>
        <v>4363</v>
      </c>
    </row>
    <row r="7499" spans="1:4" ht="15" customHeight="1" x14ac:dyDescent="0.25">
      <c r="A7499" s="1" t="s">
        <v>1161</v>
      </c>
      <c r="B7499" s="1" t="s">
        <v>1160</v>
      </c>
      <c r="C7499">
        <v>4363</v>
      </c>
      <c r="D7499">
        <f t="shared" si="129"/>
        <v>4363</v>
      </c>
    </row>
    <row r="7500" spans="1:4" ht="15" customHeight="1" x14ac:dyDescent="0.25">
      <c r="A7500" s="1" t="s">
        <v>1159</v>
      </c>
      <c r="B7500" s="1" t="s">
        <v>1158</v>
      </c>
      <c r="C7500">
        <v>5135</v>
      </c>
      <c r="D7500">
        <f t="shared" si="129"/>
        <v>5135</v>
      </c>
    </row>
    <row r="7501" spans="1:4" ht="15" customHeight="1" x14ac:dyDescent="0.25">
      <c r="A7501" s="1" t="s">
        <v>1157</v>
      </c>
      <c r="B7501" s="1" t="s">
        <v>1156</v>
      </c>
      <c r="C7501">
        <v>5135</v>
      </c>
      <c r="D7501">
        <f t="shared" si="129"/>
        <v>5135</v>
      </c>
    </row>
    <row r="7502" spans="1:4" ht="15" customHeight="1" x14ac:dyDescent="0.25">
      <c r="A7502" s="1" t="s">
        <v>1155</v>
      </c>
      <c r="B7502" s="1" t="s">
        <v>1154</v>
      </c>
      <c r="C7502">
        <v>5135</v>
      </c>
      <c r="D7502">
        <f t="shared" si="129"/>
        <v>5135</v>
      </c>
    </row>
    <row r="7503" spans="1:4" ht="15" customHeight="1" x14ac:dyDescent="0.25">
      <c r="A7503" s="1" t="s">
        <v>1153</v>
      </c>
      <c r="B7503" s="1" t="s">
        <v>1152</v>
      </c>
      <c r="C7503">
        <v>5790</v>
      </c>
      <c r="D7503">
        <f t="shared" si="129"/>
        <v>5790</v>
      </c>
    </row>
    <row r="7504" spans="1:4" ht="15" customHeight="1" x14ac:dyDescent="0.25">
      <c r="A7504" s="1" t="s">
        <v>1151</v>
      </c>
      <c r="B7504" s="1" t="s">
        <v>1150</v>
      </c>
      <c r="C7504">
        <v>5790</v>
      </c>
      <c r="D7504">
        <f t="shared" si="129"/>
        <v>5790</v>
      </c>
    </row>
    <row r="7505" spans="1:4" ht="15" customHeight="1" x14ac:dyDescent="0.25">
      <c r="A7505" s="1" t="s">
        <v>1149</v>
      </c>
      <c r="B7505" s="1" t="s">
        <v>10779</v>
      </c>
      <c r="C7505">
        <v>5790</v>
      </c>
      <c r="D7505">
        <f t="shared" si="129"/>
        <v>5790</v>
      </c>
    </row>
    <row r="7506" spans="1:4" ht="15" customHeight="1" x14ac:dyDescent="0.25">
      <c r="A7506" s="1" t="s">
        <v>667</v>
      </c>
      <c r="B7506" s="1" t="s">
        <v>10778</v>
      </c>
      <c r="C7506">
        <v>4814</v>
      </c>
      <c r="D7506">
        <f t="shared" si="129"/>
        <v>4814</v>
      </c>
    </row>
    <row r="7507" spans="1:4" ht="15" customHeight="1" x14ac:dyDescent="0.25">
      <c r="A7507" s="1" t="s">
        <v>666</v>
      </c>
      <c r="B7507" s="1" t="s">
        <v>10777</v>
      </c>
      <c r="C7507">
        <v>4814</v>
      </c>
      <c r="D7507">
        <f t="shared" si="129"/>
        <v>4814</v>
      </c>
    </row>
    <row r="7508" spans="1:4" ht="15" customHeight="1" x14ac:dyDescent="0.25">
      <c r="A7508" s="1" t="s">
        <v>665</v>
      </c>
      <c r="B7508" s="1" t="s">
        <v>10776</v>
      </c>
      <c r="C7508">
        <v>4814</v>
      </c>
      <c r="D7508">
        <f t="shared" si="129"/>
        <v>4814</v>
      </c>
    </row>
    <row r="7509" spans="1:4" ht="15" customHeight="1" x14ac:dyDescent="0.25">
      <c r="A7509" s="1" t="s">
        <v>664</v>
      </c>
      <c r="B7509" s="1" t="s">
        <v>10775</v>
      </c>
      <c r="C7509">
        <v>4814</v>
      </c>
      <c r="D7509">
        <f t="shared" si="129"/>
        <v>4814</v>
      </c>
    </row>
    <row r="7510" spans="1:4" ht="15" customHeight="1" x14ac:dyDescent="0.25">
      <c r="A7510" s="1" t="s">
        <v>663</v>
      </c>
      <c r="B7510" s="1" t="s">
        <v>10774</v>
      </c>
      <c r="C7510">
        <v>4814</v>
      </c>
      <c r="D7510">
        <f t="shared" si="129"/>
        <v>4814</v>
      </c>
    </row>
    <row r="7511" spans="1:4" ht="15" customHeight="1" x14ac:dyDescent="0.25">
      <c r="A7511" s="1" t="s">
        <v>662</v>
      </c>
      <c r="B7511" s="1" t="s">
        <v>10773</v>
      </c>
      <c r="C7511">
        <v>4814</v>
      </c>
      <c r="D7511">
        <f t="shared" si="129"/>
        <v>4814</v>
      </c>
    </row>
    <row r="7512" spans="1:4" ht="15" customHeight="1" x14ac:dyDescent="0.25">
      <c r="A7512" s="1" t="s">
        <v>661</v>
      </c>
      <c r="B7512" s="1" t="s">
        <v>10772</v>
      </c>
      <c r="C7512">
        <v>4814</v>
      </c>
      <c r="D7512">
        <f t="shared" si="129"/>
        <v>4814</v>
      </c>
    </row>
    <row r="7513" spans="1:4" ht="15" customHeight="1" x14ac:dyDescent="0.25">
      <c r="A7513" s="1" t="s">
        <v>660</v>
      </c>
      <c r="B7513" s="1" t="s">
        <v>10771</v>
      </c>
      <c r="C7513">
        <v>6077</v>
      </c>
      <c r="D7513">
        <f t="shared" si="129"/>
        <v>6077</v>
      </c>
    </row>
    <row r="7514" spans="1:4" ht="15" customHeight="1" x14ac:dyDescent="0.25">
      <c r="A7514" s="1" t="s">
        <v>659</v>
      </c>
      <c r="B7514" s="1" t="s">
        <v>10770</v>
      </c>
      <c r="C7514">
        <v>6077</v>
      </c>
      <c r="D7514">
        <f t="shared" si="129"/>
        <v>6077</v>
      </c>
    </row>
    <row r="7515" spans="1:4" ht="15" customHeight="1" x14ac:dyDescent="0.25">
      <c r="A7515" s="1" t="s">
        <v>658</v>
      </c>
      <c r="B7515" s="1" t="s">
        <v>10769</v>
      </c>
      <c r="C7515">
        <v>6077</v>
      </c>
      <c r="D7515">
        <f t="shared" si="129"/>
        <v>6077</v>
      </c>
    </row>
    <row r="7516" spans="1:4" ht="15" customHeight="1" x14ac:dyDescent="0.25">
      <c r="A7516" s="1" t="s">
        <v>657</v>
      </c>
      <c r="B7516" s="1" t="s">
        <v>10768</v>
      </c>
      <c r="C7516">
        <v>6077</v>
      </c>
      <c r="D7516">
        <f t="shared" si="129"/>
        <v>6077</v>
      </c>
    </row>
    <row r="7517" spans="1:4" ht="15" customHeight="1" x14ac:dyDescent="0.25">
      <c r="A7517" s="1" t="s">
        <v>1148</v>
      </c>
      <c r="B7517" s="1" t="s">
        <v>1147</v>
      </c>
      <c r="C7517">
        <v>11548</v>
      </c>
      <c r="D7517">
        <f t="shared" si="129"/>
        <v>11548</v>
      </c>
    </row>
    <row r="7518" spans="1:4" ht="15" customHeight="1" x14ac:dyDescent="0.25">
      <c r="A7518" s="1" t="s">
        <v>1146</v>
      </c>
      <c r="B7518" s="1" t="s">
        <v>1145</v>
      </c>
      <c r="C7518">
        <v>11548</v>
      </c>
      <c r="D7518">
        <f t="shared" si="129"/>
        <v>11548</v>
      </c>
    </row>
    <row r="7519" spans="1:4" ht="15" customHeight="1" x14ac:dyDescent="0.25">
      <c r="A7519" s="1" t="s">
        <v>1144</v>
      </c>
      <c r="B7519" s="1" t="s">
        <v>1143</v>
      </c>
      <c r="C7519">
        <v>11548</v>
      </c>
      <c r="D7519">
        <f t="shared" si="129"/>
        <v>11548</v>
      </c>
    </row>
    <row r="7520" spans="1:4" ht="15" customHeight="1" x14ac:dyDescent="0.25">
      <c r="A7520" s="1" t="s">
        <v>1142</v>
      </c>
      <c r="B7520" s="1" t="s">
        <v>1141</v>
      </c>
      <c r="C7520">
        <v>12721</v>
      </c>
      <c r="D7520">
        <f t="shared" si="129"/>
        <v>12721</v>
      </c>
    </row>
    <row r="7521" spans="1:4" ht="15" customHeight="1" x14ac:dyDescent="0.25">
      <c r="A7521" s="1" t="s">
        <v>1140</v>
      </c>
      <c r="B7521" s="1" t="s">
        <v>1139</v>
      </c>
      <c r="C7521">
        <v>12721</v>
      </c>
      <c r="D7521">
        <f t="shared" si="129"/>
        <v>12721</v>
      </c>
    </row>
    <row r="7522" spans="1:4" ht="15" customHeight="1" x14ac:dyDescent="0.25">
      <c r="A7522" s="1" t="s">
        <v>1138</v>
      </c>
      <c r="B7522" s="1" t="s">
        <v>1137</v>
      </c>
      <c r="C7522">
        <v>14512</v>
      </c>
      <c r="D7522">
        <f t="shared" si="129"/>
        <v>14512</v>
      </c>
    </row>
    <row r="7523" spans="1:4" ht="15" customHeight="1" x14ac:dyDescent="0.25">
      <c r="A7523" s="1" t="s">
        <v>1136</v>
      </c>
      <c r="B7523" s="1" t="s">
        <v>1135</v>
      </c>
      <c r="C7523">
        <v>14512</v>
      </c>
      <c r="D7523">
        <f t="shared" si="129"/>
        <v>14512</v>
      </c>
    </row>
    <row r="7524" spans="1:4" ht="15" customHeight="1" x14ac:dyDescent="0.25">
      <c r="A7524" s="1" t="s">
        <v>1134</v>
      </c>
      <c r="B7524" s="1" t="s">
        <v>1133</v>
      </c>
      <c r="C7524">
        <v>15440</v>
      </c>
      <c r="D7524">
        <f t="shared" si="129"/>
        <v>15440</v>
      </c>
    </row>
    <row r="7525" spans="1:4" ht="15" customHeight="1" x14ac:dyDescent="0.25">
      <c r="A7525" s="1" t="s">
        <v>1132</v>
      </c>
      <c r="B7525" s="1" t="s">
        <v>1131</v>
      </c>
      <c r="C7525">
        <v>15440</v>
      </c>
      <c r="D7525">
        <f t="shared" si="129"/>
        <v>15440</v>
      </c>
    </row>
    <row r="7526" spans="1:4" ht="15" customHeight="1" x14ac:dyDescent="0.25">
      <c r="A7526" s="1" t="s">
        <v>1130</v>
      </c>
      <c r="B7526" s="1" t="s">
        <v>1129</v>
      </c>
      <c r="C7526">
        <v>15440</v>
      </c>
      <c r="D7526">
        <f t="shared" si="129"/>
        <v>15440</v>
      </c>
    </row>
    <row r="7527" spans="1:4" ht="15" customHeight="1" x14ac:dyDescent="0.25">
      <c r="A7527" s="1" t="s">
        <v>1128</v>
      </c>
      <c r="B7527" s="1" t="s">
        <v>1127</v>
      </c>
      <c r="C7527">
        <v>16984</v>
      </c>
      <c r="D7527">
        <f t="shared" si="129"/>
        <v>16984</v>
      </c>
    </row>
    <row r="7528" spans="1:4" ht="15" customHeight="1" x14ac:dyDescent="0.25">
      <c r="A7528" s="1" t="s">
        <v>1126</v>
      </c>
      <c r="B7528" s="1" t="s">
        <v>1125</v>
      </c>
      <c r="C7528">
        <v>16984</v>
      </c>
      <c r="D7528">
        <f t="shared" si="129"/>
        <v>16984</v>
      </c>
    </row>
    <row r="7529" spans="1:4" ht="15" customHeight="1" x14ac:dyDescent="0.25">
      <c r="A7529" s="1" t="s">
        <v>1098</v>
      </c>
      <c r="B7529" s="1" t="s">
        <v>1097</v>
      </c>
      <c r="C7529">
        <v>12499</v>
      </c>
      <c r="D7529">
        <f t="shared" si="129"/>
        <v>12499</v>
      </c>
    </row>
    <row r="7530" spans="1:4" ht="15" customHeight="1" x14ac:dyDescent="0.25">
      <c r="A7530" s="1" t="s">
        <v>1096</v>
      </c>
      <c r="B7530" s="1" t="s">
        <v>1095</v>
      </c>
      <c r="C7530">
        <v>12704</v>
      </c>
      <c r="D7530">
        <f t="shared" si="129"/>
        <v>12704</v>
      </c>
    </row>
    <row r="7531" spans="1:4" ht="15" customHeight="1" x14ac:dyDescent="0.25">
      <c r="A7531" s="1" t="s">
        <v>1094</v>
      </c>
      <c r="B7531" s="1" t="s">
        <v>1093</v>
      </c>
      <c r="C7531">
        <v>12704</v>
      </c>
      <c r="D7531">
        <f t="shared" si="129"/>
        <v>12704</v>
      </c>
    </row>
    <row r="7532" spans="1:4" ht="15" customHeight="1" x14ac:dyDescent="0.25">
      <c r="A7532" s="1" t="s">
        <v>1092</v>
      </c>
      <c r="B7532" s="1" t="s">
        <v>1091</v>
      </c>
      <c r="C7532">
        <v>13994</v>
      </c>
      <c r="D7532">
        <f t="shared" si="129"/>
        <v>13994</v>
      </c>
    </row>
    <row r="7533" spans="1:4" ht="15" customHeight="1" x14ac:dyDescent="0.25">
      <c r="A7533" s="1" t="s">
        <v>1090</v>
      </c>
      <c r="B7533" s="1" t="s">
        <v>1089</v>
      </c>
      <c r="C7533">
        <v>13994</v>
      </c>
      <c r="D7533">
        <f t="shared" si="129"/>
        <v>13994</v>
      </c>
    </row>
    <row r="7534" spans="1:4" ht="15" customHeight="1" x14ac:dyDescent="0.25">
      <c r="A7534" s="1" t="s">
        <v>1088</v>
      </c>
      <c r="B7534" s="1" t="s">
        <v>1087</v>
      </c>
      <c r="C7534">
        <v>15964</v>
      </c>
      <c r="D7534">
        <f t="shared" si="129"/>
        <v>15964</v>
      </c>
    </row>
    <row r="7535" spans="1:4" ht="15" customHeight="1" x14ac:dyDescent="0.25">
      <c r="A7535" s="1" t="s">
        <v>1086</v>
      </c>
      <c r="B7535" s="1" t="s">
        <v>1085</v>
      </c>
      <c r="C7535">
        <v>15964</v>
      </c>
      <c r="D7535">
        <f t="shared" si="129"/>
        <v>15964</v>
      </c>
    </row>
    <row r="7536" spans="1:4" ht="15" customHeight="1" x14ac:dyDescent="0.25">
      <c r="A7536" s="1" t="s">
        <v>1084</v>
      </c>
      <c r="B7536" s="1" t="s">
        <v>1083</v>
      </c>
      <c r="C7536">
        <v>16984</v>
      </c>
      <c r="D7536">
        <f t="shared" si="129"/>
        <v>16984</v>
      </c>
    </row>
    <row r="7537" spans="1:4" ht="15" customHeight="1" x14ac:dyDescent="0.25">
      <c r="A7537" s="1" t="s">
        <v>1082</v>
      </c>
      <c r="B7537" s="1" t="s">
        <v>1081</v>
      </c>
      <c r="C7537">
        <v>16984</v>
      </c>
      <c r="D7537">
        <f t="shared" si="129"/>
        <v>16984</v>
      </c>
    </row>
    <row r="7538" spans="1:4" ht="15" customHeight="1" x14ac:dyDescent="0.25">
      <c r="A7538" s="1" t="s">
        <v>1080</v>
      </c>
      <c r="B7538" s="1" t="s">
        <v>1079</v>
      </c>
      <c r="C7538">
        <v>16984</v>
      </c>
      <c r="D7538">
        <f t="shared" si="129"/>
        <v>16984</v>
      </c>
    </row>
    <row r="7539" spans="1:4" ht="15" customHeight="1" x14ac:dyDescent="0.25">
      <c r="A7539" s="1" t="s">
        <v>1078</v>
      </c>
      <c r="B7539" s="1" t="s">
        <v>1077</v>
      </c>
      <c r="C7539">
        <v>18682</v>
      </c>
      <c r="D7539">
        <f t="shared" si="129"/>
        <v>18682</v>
      </c>
    </row>
    <row r="7540" spans="1:4" ht="15" customHeight="1" x14ac:dyDescent="0.25">
      <c r="A7540" s="1" t="s">
        <v>1076</v>
      </c>
      <c r="B7540" s="1" t="s">
        <v>1075</v>
      </c>
      <c r="C7540">
        <v>16347</v>
      </c>
      <c r="D7540">
        <f t="shared" si="129"/>
        <v>16347</v>
      </c>
    </row>
    <row r="7541" spans="1:4" ht="15" customHeight="1" x14ac:dyDescent="0.25">
      <c r="A7541" s="1" t="s">
        <v>1124</v>
      </c>
      <c r="B7541" s="1" t="s">
        <v>1123</v>
      </c>
      <c r="C7541">
        <v>14016</v>
      </c>
      <c r="D7541">
        <f t="shared" si="129"/>
        <v>14016</v>
      </c>
    </row>
    <row r="7542" spans="1:4" ht="15" customHeight="1" x14ac:dyDescent="0.25">
      <c r="A7542" s="1" t="s">
        <v>1122</v>
      </c>
      <c r="B7542" s="1" t="s">
        <v>1121</v>
      </c>
      <c r="C7542">
        <v>16228</v>
      </c>
      <c r="D7542">
        <f t="shared" si="129"/>
        <v>16228</v>
      </c>
    </row>
    <row r="7543" spans="1:4" ht="15" customHeight="1" x14ac:dyDescent="0.25">
      <c r="A7543" s="1" t="s">
        <v>1120</v>
      </c>
      <c r="B7543" s="1" t="s">
        <v>1119</v>
      </c>
      <c r="C7543">
        <v>16228</v>
      </c>
      <c r="D7543">
        <f t="shared" si="129"/>
        <v>16228</v>
      </c>
    </row>
    <row r="7544" spans="1:4" ht="15" customHeight="1" x14ac:dyDescent="0.25">
      <c r="A7544" s="1" t="s">
        <v>1118</v>
      </c>
      <c r="B7544" s="1" t="s">
        <v>1117</v>
      </c>
      <c r="C7544">
        <v>17832</v>
      </c>
      <c r="D7544">
        <f t="shared" si="129"/>
        <v>17832</v>
      </c>
    </row>
    <row r="7545" spans="1:4" ht="15" customHeight="1" x14ac:dyDescent="0.25">
      <c r="A7545" s="1" t="s">
        <v>1116</v>
      </c>
      <c r="B7545" s="1" t="s">
        <v>1115</v>
      </c>
      <c r="C7545">
        <v>17832</v>
      </c>
      <c r="D7545">
        <f t="shared" si="129"/>
        <v>17832</v>
      </c>
    </row>
    <row r="7546" spans="1:4" ht="15" customHeight="1" x14ac:dyDescent="0.25">
      <c r="A7546" s="1" t="s">
        <v>1114</v>
      </c>
      <c r="B7546" s="1" t="s">
        <v>1113</v>
      </c>
      <c r="C7546">
        <v>17832</v>
      </c>
      <c r="D7546">
        <f t="shared" si="129"/>
        <v>17832</v>
      </c>
    </row>
    <row r="7547" spans="1:4" ht="15" customHeight="1" x14ac:dyDescent="0.25">
      <c r="A7547" s="1" t="s">
        <v>1112</v>
      </c>
      <c r="B7547" s="1" t="s">
        <v>1111</v>
      </c>
      <c r="C7547">
        <v>17832</v>
      </c>
      <c r="D7547">
        <f t="shared" si="129"/>
        <v>17832</v>
      </c>
    </row>
    <row r="7548" spans="1:4" ht="15" customHeight="1" x14ac:dyDescent="0.25">
      <c r="A7548" s="1" t="s">
        <v>1074</v>
      </c>
      <c r="B7548" s="1" t="s">
        <v>1073</v>
      </c>
      <c r="C7548">
        <v>15418</v>
      </c>
      <c r="D7548">
        <f t="shared" si="129"/>
        <v>15418</v>
      </c>
    </row>
    <row r="7549" spans="1:4" ht="15" customHeight="1" x14ac:dyDescent="0.25">
      <c r="A7549" s="1" t="s">
        <v>1072</v>
      </c>
      <c r="B7549" s="1" t="s">
        <v>1071</v>
      </c>
      <c r="C7549">
        <v>17850</v>
      </c>
      <c r="D7549">
        <f t="shared" si="129"/>
        <v>17850</v>
      </c>
    </row>
    <row r="7550" spans="1:4" ht="15" customHeight="1" x14ac:dyDescent="0.25">
      <c r="A7550" s="1" t="s">
        <v>1070</v>
      </c>
      <c r="B7550" s="1" t="s">
        <v>1069</v>
      </c>
      <c r="C7550">
        <v>17850</v>
      </c>
      <c r="D7550">
        <f t="shared" si="129"/>
        <v>17850</v>
      </c>
    </row>
    <row r="7551" spans="1:4" ht="15" customHeight="1" x14ac:dyDescent="0.25">
      <c r="A7551" s="1" t="s">
        <v>1068</v>
      </c>
      <c r="B7551" s="1" t="s">
        <v>1067</v>
      </c>
      <c r="C7551">
        <v>19615</v>
      </c>
      <c r="D7551">
        <f t="shared" si="129"/>
        <v>19615</v>
      </c>
    </row>
    <row r="7552" spans="1:4" ht="15" customHeight="1" x14ac:dyDescent="0.25">
      <c r="A7552" s="1" t="s">
        <v>1066</v>
      </c>
      <c r="B7552" s="1" t="s">
        <v>1065</v>
      </c>
      <c r="C7552">
        <v>19615</v>
      </c>
      <c r="D7552">
        <f t="shared" si="129"/>
        <v>19615</v>
      </c>
    </row>
    <row r="7553" spans="1:4" ht="15" customHeight="1" x14ac:dyDescent="0.25">
      <c r="A7553" s="1" t="s">
        <v>1064</v>
      </c>
      <c r="B7553" s="1" t="s">
        <v>1063</v>
      </c>
      <c r="C7553">
        <v>19615</v>
      </c>
      <c r="D7553">
        <f t="shared" si="129"/>
        <v>19615</v>
      </c>
    </row>
    <row r="7554" spans="1:4" ht="15" customHeight="1" x14ac:dyDescent="0.25">
      <c r="A7554" s="1" t="s">
        <v>1062</v>
      </c>
      <c r="B7554" s="1" t="s">
        <v>1061</v>
      </c>
      <c r="C7554">
        <v>19615</v>
      </c>
      <c r="D7554">
        <f t="shared" si="129"/>
        <v>19615</v>
      </c>
    </row>
    <row r="7555" spans="1:4" ht="15" customHeight="1" x14ac:dyDescent="0.25">
      <c r="A7555" s="1" t="s">
        <v>1110</v>
      </c>
      <c r="B7555" s="1" t="s">
        <v>1109</v>
      </c>
      <c r="C7555">
        <v>15841</v>
      </c>
      <c r="D7555">
        <f t="shared" si="129"/>
        <v>15841</v>
      </c>
    </row>
    <row r="7556" spans="1:4" ht="15" customHeight="1" x14ac:dyDescent="0.25">
      <c r="A7556" s="1" t="s">
        <v>1108</v>
      </c>
      <c r="B7556" s="1" t="s">
        <v>1107</v>
      </c>
      <c r="C7556">
        <v>18527</v>
      </c>
      <c r="D7556">
        <f t="shared" si="129"/>
        <v>18527</v>
      </c>
    </row>
    <row r="7557" spans="1:4" ht="15" customHeight="1" x14ac:dyDescent="0.25">
      <c r="A7557" s="1" t="s">
        <v>1106</v>
      </c>
      <c r="B7557" s="1" t="s">
        <v>1105</v>
      </c>
      <c r="C7557">
        <v>18527</v>
      </c>
      <c r="D7557">
        <f t="shared" si="129"/>
        <v>18527</v>
      </c>
    </row>
    <row r="7558" spans="1:4" ht="15" customHeight="1" x14ac:dyDescent="0.25">
      <c r="A7558" s="1" t="s">
        <v>1104</v>
      </c>
      <c r="B7558" s="1" t="s">
        <v>1103</v>
      </c>
      <c r="C7558">
        <v>18527</v>
      </c>
      <c r="D7558">
        <f t="shared" si="129"/>
        <v>18527</v>
      </c>
    </row>
    <row r="7559" spans="1:4" ht="15" customHeight="1" x14ac:dyDescent="0.25">
      <c r="A7559" s="1" t="s">
        <v>1102</v>
      </c>
      <c r="B7559" s="1" t="s">
        <v>1101</v>
      </c>
      <c r="C7559">
        <v>20844</v>
      </c>
      <c r="D7559">
        <f t="shared" ref="D7559:D7622" si="130">ROUND(C7559*(1-$B$3),0)</f>
        <v>20844</v>
      </c>
    </row>
    <row r="7560" spans="1:4" ht="15" customHeight="1" x14ac:dyDescent="0.25">
      <c r="A7560" s="1" t="s">
        <v>1100</v>
      </c>
      <c r="B7560" s="1" t="s">
        <v>1099</v>
      </c>
      <c r="C7560">
        <v>20844</v>
      </c>
      <c r="D7560">
        <f t="shared" si="130"/>
        <v>20844</v>
      </c>
    </row>
    <row r="7561" spans="1:4" ht="15" customHeight="1" x14ac:dyDescent="0.25">
      <c r="A7561" s="1" t="s">
        <v>1060</v>
      </c>
      <c r="B7561" s="1" t="s">
        <v>1059</v>
      </c>
      <c r="C7561">
        <v>17425</v>
      </c>
      <c r="D7561">
        <f t="shared" si="130"/>
        <v>17425</v>
      </c>
    </row>
    <row r="7562" spans="1:4" ht="15" customHeight="1" x14ac:dyDescent="0.25">
      <c r="A7562" s="1" t="s">
        <v>1058</v>
      </c>
      <c r="B7562" s="1" t="s">
        <v>1057</v>
      </c>
      <c r="C7562">
        <v>20379</v>
      </c>
      <c r="D7562">
        <f t="shared" si="130"/>
        <v>20379</v>
      </c>
    </row>
    <row r="7563" spans="1:4" ht="15" customHeight="1" x14ac:dyDescent="0.25">
      <c r="A7563" s="1" t="s">
        <v>1056</v>
      </c>
      <c r="B7563" s="1" t="s">
        <v>1055</v>
      </c>
      <c r="C7563">
        <v>20379</v>
      </c>
      <c r="D7563">
        <f t="shared" si="130"/>
        <v>20379</v>
      </c>
    </row>
    <row r="7564" spans="1:4" ht="15" customHeight="1" x14ac:dyDescent="0.25">
      <c r="A7564" s="1" t="s">
        <v>1054</v>
      </c>
      <c r="B7564" s="1" t="s">
        <v>1053</v>
      </c>
      <c r="C7564">
        <v>20379</v>
      </c>
      <c r="D7564">
        <f t="shared" si="130"/>
        <v>20379</v>
      </c>
    </row>
    <row r="7565" spans="1:4" ht="15" customHeight="1" x14ac:dyDescent="0.25">
      <c r="A7565" s="1" t="s">
        <v>1052</v>
      </c>
      <c r="B7565" s="1" t="s">
        <v>1051</v>
      </c>
      <c r="C7565">
        <v>22927</v>
      </c>
      <c r="D7565">
        <f t="shared" si="130"/>
        <v>22927</v>
      </c>
    </row>
    <row r="7566" spans="1:4" ht="15" customHeight="1" x14ac:dyDescent="0.25">
      <c r="A7566" s="1" t="s">
        <v>1050</v>
      </c>
      <c r="B7566" s="1" t="s">
        <v>1049</v>
      </c>
      <c r="C7566">
        <v>22927</v>
      </c>
      <c r="D7566">
        <f t="shared" si="130"/>
        <v>22927</v>
      </c>
    </row>
    <row r="7567" spans="1:4" ht="15" customHeight="1" x14ac:dyDescent="0.25">
      <c r="A7567" s="1" t="s">
        <v>1048</v>
      </c>
      <c r="B7567" s="1" t="s">
        <v>1047</v>
      </c>
      <c r="C7567">
        <v>11600</v>
      </c>
      <c r="D7567">
        <f t="shared" si="130"/>
        <v>11600</v>
      </c>
    </row>
    <row r="7568" spans="1:4" ht="15" customHeight="1" x14ac:dyDescent="0.25">
      <c r="A7568" s="1" t="s">
        <v>1046</v>
      </c>
      <c r="B7568" s="1" t="s">
        <v>1045</v>
      </c>
      <c r="C7568">
        <v>11790</v>
      </c>
      <c r="D7568">
        <f t="shared" si="130"/>
        <v>11790</v>
      </c>
    </row>
    <row r="7569" spans="1:4" ht="15" customHeight="1" x14ac:dyDescent="0.25">
      <c r="A7569" s="1" t="s">
        <v>1044</v>
      </c>
      <c r="B7569" s="1" t="s">
        <v>1043</v>
      </c>
      <c r="C7569">
        <v>11790</v>
      </c>
      <c r="D7569">
        <f t="shared" si="130"/>
        <v>11790</v>
      </c>
    </row>
    <row r="7570" spans="1:4" ht="15" customHeight="1" x14ac:dyDescent="0.25">
      <c r="A7570" s="1" t="s">
        <v>1042</v>
      </c>
      <c r="B7570" s="1" t="s">
        <v>1041</v>
      </c>
      <c r="C7570">
        <v>12988</v>
      </c>
      <c r="D7570">
        <f t="shared" si="130"/>
        <v>12988</v>
      </c>
    </row>
    <row r="7571" spans="1:4" ht="15" customHeight="1" x14ac:dyDescent="0.25">
      <c r="A7571" s="1" t="s">
        <v>1040</v>
      </c>
      <c r="B7571" s="1" t="s">
        <v>1039</v>
      </c>
      <c r="C7571">
        <v>12988</v>
      </c>
      <c r="D7571">
        <f t="shared" si="130"/>
        <v>12988</v>
      </c>
    </row>
    <row r="7572" spans="1:4" ht="15" customHeight="1" x14ac:dyDescent="0.25">
      <c r="A7572" s="1" t="s">
        <v>1038</v>
      </c>
      <c r="B7572" s="1" t="s">
        <v>1037</v>
      </c>
      <c r="C7572">
        <v>14816</v>
      </c>
      <c r="D7572">
        <f t="shared" si="130"/>
        <v>14816</v>
      </c>
    </row>
    <row r="7573" spans="1:4" ht="15" customHeight="1" x14ac:dyDescent="0.25">
      <c r="A7573" s="1" t="s">
        <v>1036</v>
      </c>
      <c r="B7573" s="1" t="s">
        <v>1035</v>
      </c>
      <c r="C7573">
        <v>14816</v>
      </c>
      <c r="D7573">
        <f t="shared" si="130"/>
        <v>14816</v>
      </c>
    </row>
    <row r="7574" spans="1:4" ht="15" customHeight="1" x14ac:dyDescent="0.25">
      <c r="A7574" s="1" t="s">
        <v>1034</v>
      </c>
      <c r="B7574" s="1" t="s">
        <v>1033</v>
      </c>
      <c r="C7574">
        <v>15761</v>
      </c>
      <c r="D7574">
        <f t="shared" si="130"/>
        <v>15761</v>
      </c>
    </row>
    <row r="7575" spans="1:4" ht="15" customHeight="1" x14ac:dyDescent="0.25">
      <c r="A7575" s="1" t="s">
        <v>1032</v>
      </c>
      <c r="B7575" s="1" t="s">
        <v>1031</v>
      </c>
      <c r="C7575">
        <v>15761</v>
      </c>
      <c r="D7575">
        <f t="shared" si="130"/>
        <v>15761</v>
      </c>
    </row>
    <row r="7576" spans="1:4" ht="15" customHeight="1" x14ac:dyDescent="0.25">
      <c r="A7576" s="1" t="s">
        <v>1030</v>
      </c>
      <c r="B7576" s="1" t="s">
        <v>1029</v>
      </c>
      <c r="C7576">
        <v>15761</v>
      </c>
      <c r="D7576">
        <f t="shared" si="130"/>
        <v>15761</v>
      </c>
    </row>
    <row r="7577" spans="1:4" ht="15" customHeight="1" x14ac:dyDescent="0.25">
      <c r="A7577" s="1" t="s">
        <v>1028</v>
      </c>
      <c r="B7577" s="1" t="s">
        <v>1027</v>
      </c>
      <c r="C7577">
        <v>17338</v>
      </c>
      <c r="D7577">
        <f t="shared" si="130"/>
        <v>17338</v>
      </c>
    </row>
    <row r="7578" spans="1:4" ht="15" customHeight="1" x14ac:dyDescent="0.25">
      <c r="A7578" s="1" t="s">
        <v>1026</v>
      </c>
      <c r="B7578" s="1" t="s">
        <v>1025</v>
      </c>
      <c r="C7578">
        <v>17338</v>
      </c>
      <c r="D7578">
        <f t="shared" si="130"/>
        <v>17338</v>
      </c>
    </row>
    <row r="7579" spans="1:4" ht="15" customHeight="1" x14ac:dyDescent="0.25">
      <c r="A7579" s="1" t="s">
        <v>996</v>
      </c>
      <c r="B7579" s="1" t="s">
        <v>995</v>
      </c>
      <c r="C7579">
        <v>12761</v>
      </c>
      <c r="D7579">
        <f t="shared" si="130"/>
        <v>12761</v>
      </c>
    </row>
    <row r="7580" spans="1:4" ht="15" customHeight="1" x14ac:dyDescent="0.25">
      <c r="A7580" s="1" t="s">
        <v>994</v>
      </c>
      <c r="B7580" s="1" t="s">
        <v>993</v>
      </c>
      <c r="C7580">
        <v>12968</v>
      </c>
      <c r="D7580">
        <f t="shared" si="130"/>
        <v>12968</v>
      </c>
    </row>
    <row r="7581" spans="1:4" ht="15" customHeight="1" x14ac:dyDescent="0.25">
      <c r="A7581" s="1" t="s">
        <v>992</v>
      </c>
      <c r="B7581" s="1" t="s">
        <v>991</v>
      </c>
      <c r="C7581">
        <v>12968</v>
      </c>
      <c r="D7581">
        <f t="shared" si="130"/>
        <v>12968</v>
      </c>
    </row>
    <row r="7582" spans="1:4" ht="15" customHeight="1" x14ac:dyDescent="0.25">
      <c r="A7582" s="1" t="s">
        <v>990</v>
      </c>
      <c r="B7582" s="1" t="s">
        <v>989</v>
      </c>
      <c r="C7582">
        <v>14286</v>
      </c>
      <c r="D7582">
        <f t="shared" si="130"/>
        <v>14286</v>
      </c>
    </row>
    <row r="7583" spans="1:4" ht="15" customHeight="1" x14ac:dyDescent="0.25">
      <c r="A7583" s="1" t="s">
        <v>988</v>
      </c>
      <c r="B7583" s="1" t="s">
        <v>987</v>
      </c>
      <c r="C7583">
        <v>14286</v>
      </c>
      <c r="D7583">
        <f t="shared" si="130"/>
        <v>14286</v>
      </c>
    </row>
    <row r="7584" spans="1:4" ht="15" customHeight="1" x14ac:dyDescent="0.25">
      <c r="A7584" s="1" t="s">
        <v>986</v>
      </c>
      <c r="B7584" s="1" t="s">
        <v>985</v>
      </c>
      <c r="C7584">
        <v>16297</v>
      </c>
      <c r="D7584">
        <f t="shared" si="130"/>
        <v>16297</v>
      </c>
    </row>
    <row r="7585" spans="1:4" ht="15" customHeight="1" x14ac:dyDescent="0.25">
      <c r="A7585" s="1" t="s">
        <v>984</v>
      </c>
      <c r="B7585" s="1" t="s">
        <v>983</v>
      </c>
      <c r="C7585">
        <v>16297</v>
      </c>
      <c r="D7585">
        <f t="shared" si="130"/>
        <v>16297</v>
      </c>
    </row>
    <row r="7586" spans="1:4" ht="15" customHeight="1" x14ac:dyDescent="0.25">
      <c r="A7586" s="1" t="s">
        <v>982</v>
      </c>
      <c r="B7586" s="1" t="s">
        <v>981</v>
      </c>
      <c r="C7586">
        <v>17338</v>
      </c>
      <c r="D7586">
        <f t="shared" si="130"/>
        <v>17338</v>
      </c>
    </row>
    <row r="7587" spans="1:4" ht="15" customHeight="1" x14ac:dyDescent="0.25">
      <c r="A7587" s="1" t="s">
        <v>980</v>
      </c>
      <c r="B7587" s="1" t="s">
        <v>979</v>
      </c>
      <c r="C7587">
        <v>17338</v>
      </c>
      <c r="D7587">
        <f t="shared" si="130"/>
        <v>17338</v>
      </c>
    </row>
    <row r="7588" spans="1:4" ht="15" customHeight="1" x14ac:dyDescent="0.25">
      <c r="A7588" s="1" t="s">
        <v>978</v>
      </c>
      <c r="B7588" s="1" t="s">
        <v>977</v>
      </c>
      <c r="C7588">
        <v>17338</v>
      </c>
      <c r="D7588">
        <f t="shared" si="130"/>
        <v>17338</v>
      </c>
    </row>
    <row r="7589" spans="1:4" ht="15" customHeight="1" x14ac:dyDescent="0.25">
      <c r="A7589" s="1" t="s">
        <v>976</v>
      </c>
      <c r="B7589" s="1" t="s">
        <v>975</v>
      </c>
      <c r="C7589">
        <v>19071</v>
      </c>
      <c r="D7589">
        <f t="shared" si="130"/>
        <v>19071</v>
      </c>
    </row>
    <row r="7590" spans="1:4" ht="15" customHeight="1" x14ac:dyDescent="0.25">
      <c r="A7590" s="1" t="s">
        <v>974</v>
      </c>
      <c r="B7590" s="1" t="s">
        <v>973</v>
      </c>
      <c r="C7590">
        <v>19071</v>
      </c>
      <c r="D7590">
        <f t="shared" si="130"/>
        <v>19071</v>
      </c>
    </row>
    <row r="7591" spans="1:4" ht="15" customHeight="1" x14ac:dyDescent="0.25">
      <c r="A7591" s="1" t="s">
        <v>1024</v>
      </c>
      <c r="B7591" s="1" t="s">
        <v>1023</v>
      </c>
      <c r="C7591">
        <v>16353</v>
      </c>
      <c r="D7591">
        <f t="shared" si="130"/>
        <v>16353</v>
      </c>
    </row>
    <row r="7592" spans="1:4" ht="15" customHeight="1" x14ac:dyDescent="0.25">
      <c r="A7592" s="1" t="s">
        <v>1022</v>
      </c>
      <c r="B7592" s="1" t="s">
        <v>1021</v>
      </c>
      <c r="C7592">
        <v>18932</v>
      </c>
      <c r="D7592">
        <f t="shared" si="130"/>
        <v>18932</v>
      </c>
    </row>
    <row r="7593" spans="1:4" ht="15" customHeight="1" x14ac:dyDescent="0.25">
      <c r="A7593" s="1" t="s">
        <v>1020</v>
      </c>
      <c r="B7593" s="1" t="s">
        <v>1019</v>
      </c>
      <c r="C7593">
        <v>18932</v>
      </c>
      <c r="D7593">
        <f t="shared" si="130"/>
        <v>18932</v>
      </c>
    </row>
    <row r="7594" spans="1:4" ht="15" customHeight="1" x14ac:dyDescent="0.25">
      <c r="A7594" s="1" t="s">
        <v>1018</v>
      </c>
      <c r="B7594" s="1" t="s">
        <v>1017</v>
      </c>
      <c r="C7594">
        <v>20804</v>
      </c>
      <c r="D7594">
        <f t="shared" si="130"/>
        <v>20804</v>
      </c>
    </row>
    <row r="7595" spans="1:4" ht="15" customHeight="1" x14ac:dyDescent="0.25">
      <c r="A7595" s="1" t="s">
        <v>1016</v>
      </c>
      <c r="B7595" s="1" t="s">
        <v>1015</v>
      </c>
      <c r="C7595">
        <v>20804</v>
      </c>
      <c r="D7595">
        <f t="shared" si="130"/>
        <v>20804</v>
      </c>
    </row>
    <row r="7596" spans="1:4" ht="15" customHeight="1" x14ac:dyDescent="0.25">
      <c r="A7596" s="1" t="s">
        <v>1014</v>
      </c>
      <c r="B7596" s="1" t="s">
        <v>1013</v>
      </c>
      <c r="C7596">
        <v>20804</v>
      </c>
      <c r="D7596">
        <f t="shared" si="130"/>
        <v>20804</v>
      </c>
    </row>
    <row r="7597" spans="1:4" ht="15" customHeight="1" x14ac:dyDescent="0.25">
      <c r="A7597" s="1" t="s">
        <v>1012</v>
      </c>
      <c r="B7597" s="1" t="s">
        <v>1011</v>
      </c>
      <c r="C7597">
        <v>20804</v>
      </c>
      <c r="D7597">
        <f t="shared" si="130"/>
        <v>20804</v>
      </c>
    </row>
    <row r="7598" spans="1:4" ht="15" customHeight="1" x14ac:dyDescent="0.25">
      <c r="A7598" s="1" t="s">
        <v>972</v>
      </c>
      <c r="B7598" s="1" t="s">
        <v>971</v>
      </c>
      <c r="C7598">
        <v>17987</v>
      </c>
      <c r="D7598">
        <f t="shared" si="130"/>
        <v>17987</v>
      </c>
    </row>
    <row r="7599" spans="1:4" ht="15" customHeight="1" x14ac:dyDescent="0.25">
      <c r="A7599" s="1" t="s">
        <v>970</v>
      </c>
      <c r="B7599" s="1" t="s">
        <v>969</v>
      </c>
      <c r="C7599">
        <v>20826</v>
      </c>
      <c r="D7599">
        <f t="shared" si="130"/>
        <v>20826</v>
      </c>
    </row>
    <row r="7600" spans="1:4" ht="15" customHeight="1" x14ac:dyDescent="0.25">
      <c r="A7600" s="1" t="s">
        <v>968</v>
      </c>
      <c r="B7600" s="1" t="s">
        <v>967</v>
      </c>
      <c r="C7600">
        <v>20826</v>
      </c>
      <c r="D7600">
        <f t="shared" si="130"/>
        <v>20826</v>
      </c>
    </row>
    <row r="7601" spans="1:4" ht="15" customHeight="1" x14ac:dyDescent="0.25">
      <c r="A7601" s="1" t="s">
        <v>966</v>
      </c>
      <c r="B7601" s="1" t="s">
        <v>965</v>
      </c>
      <c r="C7601">
        <v>22885</v>
      </c>
      <c r="D7601">
        <f t="shared" si="130"/>
        <v>22885</v>
      </c>
    </row>
    <row r="7602" spans="1:4" ht="15" customHeight="1" x14ac:dyDescent="0.25">
      <c r="A7602" s="1" t="s">
        <v>964</v>
      </c>
      <c r="B7602" s="1" t="s">
        <v>963</v>
      </c>
      <c r="C7602">
        <v>22885</v>
      </c>
      <c r="D7602">
        <f t="shared" si="130"/>
        <v>22885</v>
      </c>
    </row>
    <row r="7603" spans="1:4" ht="15" customHeight="1" x14ac:dyDescent="0.25">
      <c r="A7603" s="1" t="s">
        <v>962</v>
      </c>
      <c r="B7603" s="1" t="s">
        <v>961</v>
      </c>
      <c r="C7603">
        <v>22885</v>
      </c>
      <c r="D7603">
        <f t="shared" si="130"/>
        <v>22885</v>
      </c>
    </row>
    <row r="7604" spans="1:4" ht="15" customHeight="1" x14ac:dyDescent="0.25">
      <c r="A7604" s="1" t="s">
        <v>960</v>
      </c>
      <c r="B7604" s="1" t="s">
        <v>959</v>
      </c>
      <c r="C7604">
        <v>22885</v>
      </c>
      <c r="D7604">
        <f t="shared" si="130"/>
        <v>22885</v>
      </c>
    </row>
    <row r="7605" spans="1:4" ht="15" customHeight="1" x14ac:dyDescent="0.25">
      <c r="A7605" s="1" t="s">
        <v>1010</v>
      </c>
      <c r="B7605" s="1" t="s">
        <v>1009</v>
      </c>
      <c r="C7605">
        <v>19405</v>
      </c>
      <c r="D7605">
        <f t="shared" si="130"/>
        <v>19405</v>
      </c>
    </row>
    <row r="7606" spans="1:4" ht="15" customHeight="1" x14ac:dyDescent="0.25">
      <c r="A7606" s="1" t="s">
        <v>1008</v>
      </c>
      <c r="B7606" s="1" t="s">
        <v>1007</v>
      </c>
      <c r="C7606">
        <v>22696</v>
      </c>
      <c r="D7606">
        <f t="shared" si="130"/>
        <v>22696</v>
      </c>
    </row>
    <row r="7607" spans="1:4" ht="15" customHeight="1" x14ac:dyDescent="0.25">
      <c r="A7607" s="1" t="s">
        <v>1006</v>
      </c>
      <c r="B7607" s="1" t="s">
        <v>1005</v>
      </c>
      <c r="C7607">
        <v>22696</v>
      </c>
      <c r="D7607">
        <f t="shared" si="130"/>
        <v>22696</v>
      </c>
    </row>
    <row r="7608" spans="1:4" ht="15" customHeight="1" x14ac:dyDescent="0.25">
      <c r="A7608" s="1" t="s">
        <v>1004</v>
      </c>
      <c r="B7608" s="1" t="s">
        <v>1003</v>
      </c>
      <c r="C7608">
        <v>22696</v>
      </c>
      <c r="D7608">
        <f t="shared" si="130"/>
        <v>22696</v>
      </c>
    </row>
    <row r="7609" spans="1:4" ht="15" customHeight="1" x14ac:dyDescent="0.25">
      <c r="A7609" s="1" t="s">
        <v>1002</v>
      </c>
      <c r="B7609" s="1" t="s">
        <v>1001</v>
      </c>
      <c r="C7609">
        <v>28369</v>
      </c>
      <c r="D7609">
        <f t="shared" si="130"/>
        <v>28369</v>
      </c>
    </row>
    <row r="7610" spans="1:4" ht="15" customHeight="1" x14ac:dyDescent="0.25">
      <c r="A7610" s="1" t="s">
        <v>998</v>
      </c>
      <c r="B7610" s="1" t="s">
        <v>997</v>
      </c>
      <c r="C7610">
        <v>28369</v>
      </c>
      <c r="D7610">
        <f t="shared" si="130"/>
        <v>28369</v>
      </c>
    </row>
    <row r="7611" spans="1:4" ht="15" customHeight="1" x14ac:dyDescent="0.25">
      <c r="A7611" s="1" t="s">
        <v>958</v>
      </c>
      <c r="B7611" s="1" t="s">
        <v>957</v>
      </c>
      <c r="C7611">
        <v>21346</v>
      </c>
      <c r="D7611">
        <f t="shared" si="130"/>
        <v>21346</v>
      </c>
    </row>
    <row r="7612" spans="1:4" ht="15" customHeight="1" x14ac:dyDescent="0.25">
      <c r="A7612" s="1" t="s">
        <v>956</v>
      </c>
      <c r="B7612" s="1" t="s">
        <v>955</v>
      </c>
      <c r="C7612">
        <v>24966</v>
      </c>
      <c r="D7612">
        <f t="shared" si="130"/>
        <v>24966</v>
      </c>
    </row>
    <row r="7613" spans="1:4" ht="15" customHeight="1" x14ac:dyDescent="0.25">
      <c r="A7613" s="1" t="s">
        <v>954</v>
      </c>
      <c r="B7613" s="1" t="s">
        <v>953</v>
      </c>
      <c r="C7613">
        <v>24966</v>
      </c>
      <c r="D7613">
        <f t="shared" si="130"/>
        <v>24966</v>
      </c>
    </row>
    <row r="7614" spans="1:4" ht="15" customHeight="1" x14ac:dyDescent="0.25">
      <c r="A7614" s="1" t="s">
        <v>952</v>
      </c>
      <c r="B7614" s="1" t="s">
        <v>951</v>
      </c>
      <c r="C7614">
        <v>24966</v>
      </c>
      <c r="D7614">
        <f t="shared" si="130"/>
        <v>24966</v>
      </c>
    </row>
    <row r="7615" spans="1:4" ht="15" customHeight="1" x14ac:dyDescent="0.25">
      <c r="A7615" s="1" t="s">
        <v>950</v>
      </c>
      <c r="B7615" s="1" t="s">
        <v>949</v>
      </c>
      <c r="C7615">
        <v>31206</v>
      </c>
      <c r="D7615">
        <f t="shared" si="130"/>
        <v>31206</v>
      </c>
    </row>
    <row r="7616" spans="1:4" ht="15" customHeight="1" x14ac:dyDescent="0.25">
      <c r="A7616" s="1" t="s">
        <v>946</v>
      </c>
      <c r="B7616" s="1" t="s">
        <v>945</v>
      </c>
      <c r="C7616">
        <v>31206</v>
      </c>
      <c r="D7616">
        <f t="shared" si="130"/>
        <v>31206</v>
      </c>
    </row>
    <row r="7617" spans="1:4" ht="15" customHeight="1" x14ac:dyDescent="0.25">
      <c r="A7617" s="1" t="s">
        <v>10767</v>
      </c>
      <c r="B7617" s="1" t="s">
        <v>10766</v>
      </c>
      <c r="C7617">
        <v>14443</v>
      </c>
      <c r="D7617">
        <f t="shared" si="130"/>
        <v>14443</v>
      </c>
    </row>
    <row r="7618" spans="1:4" ht="15" customHeight="1" x14ac:dyDescent="0.25">
      <c r="A7618" s="1" t="s">
        <v>10765</v>
      </c>
      <c r="B7618" s="1" t="s">
        <v>10764</v>
      </c>
      <c r="C7618">
        <v>14443</v>
      </c>
      <c r="D7618">
        <f t="shared" si="130"/>
        <v>14443</v>
      </c>
    </row>
    <row r="7619" spans="1:4" ht="15" customHeight="1" x14ac:dyDescent="0.25">
      <c r="A7619" s="1" t="s">
        <v>10763</v>
      </c>
      <c r="B7619" s="1" t="s">
        <v>10762</v>
      </c>
      <c r="C7619">
        <v>14443</v>
      </c>
      <c r="D7619">
        <f t="shared" si="130"/>
        <v>14443</v>
      </c>
    </row>
    <row r="7620" spans="1:4" ht="15" customHeight="1" x14ac:dyDescent="0.25">
      <c r="A7620" s="1" t="s">
        <v>10761</v>
      </c>
      <c r="B7620" s="1" t="s">
        <v>10760</v>
      </c>
      <c r="C7620">
        <v>18535</v>
      </c>
      <c r="D7620">
        <f t="shared" si="130"/>
        <v>18535</v>
      </c>
    </row>
    <row r="7621" spans="1:4" ht="15" customHeight="1" x14ac:dyDescent="0.25">
      <c r="A7621" s="1" t="s">
        <v>10759</v>
      </c>
      <c r="B7621" s="1" t="s">
        <v>10758</v>
      </c>
      <c r="C7621">
        <v>18535</v>
      </c>
      <c r="D7621">
        <f t="shared" si="130"/>
        <v>18535</v>
      </c>
    </row>
    <row r="7622" spans="1:4" ht="15" customHeight="1" x14ac:dyDescent="0.25">
      <c r="A7622" s="1" t="s">
        <v>10757</v>
      </c>
      <c r="B7622" s="1" t="s">
        <v>10756</v>
      </c>
      <c r="C7622">
        <v>18535</v>
      </c>
      <c r="D7622">
        <f t="shared" si="130"/>
        <v>18535</v>
      </c>
    </row>
    <row r="7623" spans="1:4" ht="15" customHeight="1" x14ac:dyDescent="0.25">
      <c r="A7623" s="1" t="s">
        <v>10755</v>
      </c>
      <c r="B7623" s="1" t="s">
        <v>10754</v>
      </c>
      <c r="C7623">
        <v>17667</v>
      </c>
      <c r="D7623">
        <f t="shared" ref="D7623:D7686" si="131">ROUND(C7623*(1-$B$3),0)</f>
        <v>17667</v>
      </c>
    </row>
    <row r="7624" spans="1:4" ht="15" customHeight="1" x14ac:dyDescent="0.25">
      <c r="A7624" s="1" t="s">
        <v>10753</v>
      </c>
      <c r="B7624" s="1" t="s">
        <v>10752</v>
      </c>
      <c r="C7624">
        <v>17667</v>
      </c>
      <c r="D7624">
        <f t="shared" si="131"/>
        <v>17667</v>
      </c>
    </row>
    <row r="7625" spans="1:4" ht="15" customHeight="1" x14ac:dyDescent="0.25">
      <c r="A7625" s="1" t="s">
        <v>10751</v>
      </c>
      <c r="B7625" s="1" t="s">
        <v>10750</v>
      </c>
      <c r="C7625">
        <v>29042</v>
      </c>
      <c r="D7625">
        <f t="shared" si="131"/>
        <v>29042</v>
      </c>
    </row>
    <row r="7626" spans="1:4" ht="15" customHeight="1" x14ac:dyDescent="0.25">
      <c r="A7626" s="1" t="s">
        <v>10749</v>
      </c>
      <c r="B7626" s="1" t="s">
        <v>10748</v>
      </c>
      <c r="C7626">
        <v>31985</v>
      </c>
      <c r="D7626">
        <f t="shared" si="131"/>
        <v>31985</v>
      </c>
    </row>
    <row r="7627" spans="1:4" ht="15" customHeight="1" x14ac:dyDescent="0.25">
      <c r="A7627" s="1" t="s">
        <v>19417</v>
      </c>
      <c r="B7627" s="1" t="s">
        <v>19418</v>
      </c>
      <c r="C7627">
        <v>9820</v>
      </c>
      <c r="D7627">
        <f t="shared" si="131"/>
        <v>9820</v>
      </c>
    </row>
    <row r="7628" spans="1:4" ht="15" customHeight="1" x14ac:dyDescent="0.25">
      <c r="A7628" s="1" t="s">
        <v>19419</v>
      </c>
      <c r="B7628" s="1" t="s">
        <v>19420</v>
      </c>
      <c r="C7628">
        <v>13015</v>
      </c>
      <c r="D7628">
        <f t="shared" si="131"/>
        <v>13015</v>
      </c>
    </row>
    <row r="7629" spans="1:4" ht="15" customHeight="1" x14ac:dyDescent="0.25">
      <c r="A7629" s="1" t="s">
        <v>19421</v>
      </c>
      <c r="B7629" s="1" t="s">
        <v>19422</v>
      </c>
      <c r="C7629">
        <v>13733</v>
      </c>
      <c r="D7629">
        <f t="shared" si="131"/>
        <v>13733</v>
      </c>
    </row>
    <row r="7630" spans="1:4" ht="15" customHeight="1" x14ac:dyDescent="0.25">
      <c r="A7630" s="1" t="s">
        <v>19423</v>
      </c>
      <c r="B7630" s="1" t="s">
        <v>19424</v>
      </c>
      <c r="C7630">
        <v>15385</v>
      </c>
      <c r="D7630">
        <f t="shared" si="131"/>
        <v>15385</v>
      </c>
    </row>
    <row r="7631" spans="1:4" ht="15" customHeight="1" x14ac:dyDescent="0.25">
      <c r="A7631" s="1" t="s">
        <v>19425</v>
      </c>
      <c r="B7631" s="1" t="s">
        <v>19426</v>
      </c>
      <c r="C7631">
        <v>16269</v>
      </c>
      <c r="D7631">
        <f t="shared" si="131"/>
        <v>16269</v>
      </c>
    </row>
    <row r="7632" spans="1:4" ht="15" customHeight="1" x14ac:dyDescent="0.25">
      <c r="A7632" s="1" t="s">
        <v>19427</v>
      </c>
      <c r="B7632" s="1" t="s">
        <v>19428</v>
      </c>
      <c r="C7632">
        <v>17686</v>
      </c>
      <c r="D7632">
        <f t="shared" si="131"/>
        <v>17686</v>
      </c>
    </row>
    <row r="7633" spans="1:4" ht="15" customHeight="1" x14ac:dyDescent="0.25">
      <c r="A7633" s="1" t="s">
        <v>19429</v>
      </c>
      <c r="B7633" s="1" t="s">
        <v>19430</v>
      </c>
      <c r="C7633">
        <v>17754</v>
      </c>
      <c r="D7633">
        <f t="shared" si="131"/>
        <v>17754</v>
      </c>
    </row>
    <row r="7634" spans="1:4" ht="15" customHeight="1" x14ac:dyDescent="0.25">
      <c r="A7634" s="1" t="s">
        <v>19431</v>
      </c>
      <c r="B7634" s="1" t="s">
        <v>19432</v>
      </c>
      <c r="C7634">
        <v>20075</v>
      </c>
      <c r="D7634">
        <f t="shared" si="131"/>
        <v>20075</v>
      </c>
    </row>
    <row r="7635" spans="1:4" ht="15" customHeight="1" x14ac:dyDescent="0.25">
      <c r="A7635" s="1" t="s">
        <v>10747</v>
      </c>
      <c r="B7635" s="1" t="s">
        <v>10746</v>
      </c>
      <c r="C7635">
        <v>19851</v>
      </c>
      <c r="D7635">
        <f t="shared" si="131"/>
        <v>19851</v>
      </c>
    </row>
    <row r="7636" spans="1:4" ht="15" customHeight="1" x14ac:dyDescent="0.25">
      <c r="A7636" s="1" t="s">
        <v>10745</v>
      </c>
      <c r="B7636" s="1" t="s">
        <v>10744</v>
      </c>
      <c r="C7636">
        <v>19851</v>
      </c>
      <c r="D7636">
        <f t="shared" si="131"/>
        <v>19851</v>
      </c>
    </row>
    <row r="7637" spans="1:4" ht="15" customHeight="1" x14ac:dyDescent="0.25">
      <c r="A7637" s="1" t="s">
        <v>10743</v>
      </c>
      <c r="B7637" s="1" t="s">
        <v>10742</v>
      </c>
      <c r="C7637">
        <v>19851</v>
      </c>
      <c r="D7637">
        <f t="shared" si="131"/>
        <v>19851</v>
      </c>
    </row>
    <row r="7638" spans="1:4" ht="15" customHeight="1" x14ac:dyDescent="0.25">
      <c r="A7638" s="1" t="s">
        <v>10741</v>
      </c>
      <c r="B7638" s="1" t="s">
        <v>10740</v>
      </c>
      <c r="C7638">
        <v>21478</v>
      </c>
      <c r="D7638">
        <f t="shared" si="131"/>
        <v>21478</v>
      </c>
    </row>
    <row r="7639" spans="1:4" ht="15" customHeight="1" x14ac:dyDescent="0.25">
      <c r="A7639" s="1" t="s">
        <v>10739</v>
      </c>
      <c r="B7639" s="1" t="s">
        <v>10738</v>
      </c>
      <c r="C7639">
        <v>21478</v>
      </c>
      <c r="D7639">
        <f t="shared" si="131"/>
        <v>21478</v>
      </c>
    </row>
    <row r="7640" spans="1:4" ht="15" customHeight="1" x14ac:dyDescent="0.25">
      <c r="A7640" s="1" t="s">
        <v>10737</v>
      </c>
      <c r="B7640" s="1" t="s">
        <v>10736</v>
      </c>
      <c r="C7640">
        <v>54415</v>
      </c>
      <c r="D7640">
        <f t="shared" si="131"/>
        <v>54415</v>
      </c>
    </row>
    <row r="7641" spans="1:4" ht="15" customHeight="1" x14ac:dyDescent="0.25">
      <c r="A7641" s="1" t="s">
        <v>10735</v>
      </c>
      <c r="B7641" s="1" t="s">
        <v>10734</v>
      </c>
      <c r="C7641">
        <v>54415</v>
      </c>
      <c r="D7641">
        <f t="shared" si="131"/>
        <v>54415</v>
      </c>
    </row>
    <row r="7642" spans="1:4" ht="15" customHeight="1" x14ac:dyDescent="0.25">
      <c r="A7642" s="1" t="s">
        <v>944</v>
      </c>
      <c r="B7642" s="1" t="s">
        <v>10733</v>
      </c>
      <c r="C7642">
        <v>2577</v>
      </c>
      <c r="D7642">
        <f t="shared" si="131"/>
        <v>2577</v>
      </c>
    </row>
    <row r="7643" spans="1:4" ht="15" customHeight="1" x14ac:dyDescent="0.25">
      <c r="A7643" s="1" t="s">
        <v>943</v>
      </c>
      <c r="B7643" s="1" t="s">
        <v>10732</v>
      </c>
      <c r="C7643">
        <v>2577</v>
      </c>
      <c r="D7643">
        <f t="shared" si="131"/>
        <v>2577</v>
      </c>
    </row>
    <row r="7644" spans="1:4" ht="15" customHeight="1" x14ac:dyDescent="0.25">
      <c r="A7644" s="1" t="s">
        <v>942</v>
      </c>
      <c r="B7644" s="1" t="s">
        <v>10731</v>
      </c>
      <c r="C7644">
        <v>2577</v>
      </c>
      <c r="D7644">
        <f t="shared" si="131"/>
        <v>2577</v>
      </c>
    </row>
    <row r="7645" spans="1:4" ht="15" customHeight="1" x14ac:dyDescent="0.25">
      <c r="A7645" s="1" t="s">
        <v>941</v>
      </c>
      <c r="B7645" s="1" t="s">
        <v>10730</v>
      </c>
      <c r="C7645">
        <v>1969</v>
      </c>
      <c r="D7645">
        <f t="shared" si="131"/>
        <v>1969</v>
      </c>
    </row>
    <row r="7646" spans="1:4" ht="15" customHeight="1" x14ac:dyDescent="0.25">
      <c r="A7646" s="1" t="s">
        <v>940</v>
      </c>
      <c r="B7646" s="1" t="s">
        <v>10729</v>
      </c>
      <c r="C7646">
        <v>1969</v>
      </c>
      <c r="D7646">
        <f t="shared" si="131"/>
        <v>1969</v>
      </c>
    </row>
    <row r="7647" spans="1:4" ht="15" customHeight="1" x14ac:dyDescent="0.25">
      <c r="A7647" s="1" t="s">
        <v>939</v>
      </c>
      <c r="B7647" s="1" t="s">
        <v>10728</v>
      </c>
      <c r="C7647">
        <v>1969</v>
      </c>
      <c r="D7647">
        <f t="shared" si="131"/>
        <v>1969</v>
      </c>
    </row>
    <row r="7648" spans="1:4" ht="15" customHeight="1" x14ac:dyDescent="0.25">
      <c r="A7648" s="1" t="s">
        <v>938</v>
      </c>
      <c r="B7648" s="1" t="s">
        <v>10727</v>
      </c>
      <c r="C7648">
        <v>1969</v>
      </c>
      <c r="D7648">
        <f t="shared" si="131"/>
        <v>1969</v>
      </c>
    </row>
    <row r="7649" spans="1:4" ht="15" customHeight="1" x14ac:dyDescent="0.25">
      <c r="A7649" s="1" t="s">
        <v>937</v>
      </c>
      <c r="B7649" s="1" t="s">
        <v>10726</v>
      </c>
      <c r="C7649">
        <v>2026</v>
      </c>
      <c r="D7649">
        <f t="shared" si="131"/>
        <v>2026</v>
      </c>
    </row>
    <row r="7650" spans="1:4" ht="15" customHeight="1" x14ac:dyDescent="0.25">
      <c r="A7650" s="1" t="s">
        <v>936</v>
      </c>
      <c r="B7650" s="1" t="s">
        <v>10725</v>
      </c>
      <c r="C7650">
        <v>2026</v>
      </c>
      <c r="D7650">
        <f t="shared" si="131"/>
        <v>2026</v>
      </c>
    </row>
    <row r="7651" spans="1:4" ht="15" customHeight="1" x14ac:dyDescent="0.25">
      <c r="A7651" s="1" t="s">
        <v>935</v>
      </c>
      <c r="B7651" s="1" t="s">
        <v>10724</v>
      </c>
      <c r="C7651">
        <v>2026</v>
      </c>
      <c r="D7651">
        <f t="shared" si="131"/>
        <v>2026</v>
      </c>
    </row>
    <row r="7652" spans="1:4" ht="15" customHeight="1" x14ac:dyDescent="0.25">
      <c r="A7652" s="1" t="s">
        <v>934</v>
      </c>
      <c r="B7652" s="1" t="s">
        <v>10723</v>
      </c>
      <c r="C7652">
        <v>2854</v>
      </c>
      <c r="D7652">
        <f t="shared" si="131"/>
        <v>2854</v>
      </c>
    </row>
    <row r="7653" spans="1:4" ht="15" customHeight="1" x14ac:dyDescent="0.25">
      <c r="A7653" s="1" t="s">
        <v>933</v>
      </c>
      <c r="B7653" s="1" t="s">
        <v>10722</v>
      </c>
      <c r="C7653">
        <v>2854</v>
      </c>
      <c r="D7653">
        <f t="shared" si="131"/>
        <v>2854</v>
      </c>
    </row>
    <row r="7654" spans="1:4" ht="15" customHeight="1" x14ac:dyDescent="0.25">
      <c r="A7654" s="1" t="s">
        <v>932</v>
      </c>
      <c r="B7654" s="1" t="s">
        <v>10721</v>
      </c>
      <c r="C7654">
        <v>2854</v>
      </c>
      <c r="D7654">
        <f t="shared" si="131"/>
        <v>2854</v>
      </c>
    </row>
    <row r="7655" spans="1:4" ht="15" customHeight="1" x14ac:dyDescent="0.25">
      <c r="A7655" s="1" t="s">
        <v>931</v>
      </c>
      <c r="B7655" s="1" t="s">
        <v>10720</v>
      </c>
      <c r="C7655">
        <v>2861</v>
      </c>
      <c r="D7655">
        <f t="shared" si="131"/>
        <v>2861</v>
      </c>
    </row>
    <row r="7656" spans="1:4" ht="15" customHeight="1" x14ac:dyDescent="0.25">
      <c r="A7656" s="1" t="s">
        <v>930</v>
      </c>
      <c r="B7656" s="1" t="s">
        <v>10719</v>
      </c>
      <c r="C7656">
        <v>2861</v>
      </c>
      <c r="D7656">
        <f t="shared" si="131"/>
        <v>2861</v>
      </c>
    </row>
    <row r="7657" spans="1:4" ht="15" customHeight="1" x14ac:dyDescent="0.25">
      <c r="A7657" s="1" t="s">
        <v>929</v>
      </c>
      <c r="B7657" s="1" t="s">
        <v>10718</v>
      </c>
      <c r="C7657">
        <v>2186</v>
      </c>
      <c r="D7657">
        <f t="shared" si="131"/>
        <v>2186</v>
      </c>
    </row>
    <row r="7658" spans="1:4" ht="15" customHeight="1" x14ac:dyDescent="0.25">
      <c r="A7658" s="1" t="s">
        <v>928</v>
      </c>
      <c r="B7658" s="1" t="s">
        <v>10717</v>
      </c>
      <c r="C7658">
        <v>2186</v>
      </c>
      <c r="D7658">
        <f t="shared" si="131"/>
        <v>2186</v>
      </c>
    </row>
    <row r="7659" spans="1:4" ht="15" customHeight="1" x14ac:dyDescent="0.25">
      <c r="A7659" s="1" t="s">
        <v>927</v>
      </c>
      <c r="B7659" s="1" t="s">
        <v>10716</v>
      </c>
      <c r="C7659">
        <v>2186</v>
      </c>
      <c r="D7659">
        <f t="shared" si="131"/>
        <v>2186</v>
      </c>
    </row>
    <row r="7660" spans="1:4" ht="15" customHeight="1" x14ac:dyDescent="0.25">
      <c r="A7660" s="1" t="s">
        <v>926</v>
      </c>
      <c r="B7660" s="1" t="s">
        <v>10715</v>
      </c>
      <c r="C7660">
        <v>2186</v>
      </c>
      <c r="D7660">
        <f t="shared" si="131"/>
        <v>2186</v>
      </c>
    </row>
    <row r="7661" spans="1:4" ht="15" customHeight="1" x14ac:dyDescent="0.25">
      <c r="A7661" s="1" t="s">
        <v>925</v>
      </c>
      <c r="B7661" s="1" t="s">
        <v>10714</v>
      </c>
      <c r="C7661">
        <v>2248</v>
      </c>
      <c r="D7661">
        <f t="shared" si="131"/>
        <v>2248</v>
      </c>
    </row>
    <row r="7662" spans="1:4" ht="15" customHeight="1" x14ac:dyDescent="0.25">
      <c r="A7662" s="1" t="s">
        <v>924</v>
      </c>
      <c r="B7662" s="1" t="s">
        <v>10713</v>
      </c>
      <c r="C7662">
        <v>2248</v>
      </c>
      <c r="D7662">
        <f t="shared" si="131"/>
        <v>2248</v>
      </c>
    </row>
    <row r="7663" spans="1:4" ht="15" customHeight="1" x14ac:dyDescent="0.25">
      <c r="A7663" s="1" t="s">
        <v>923</v>
      </c>
      <c r="B7663" s="1" t="s">
        <v>10712</v>
      </c>
      <c r="C7663">
        <v>2248</v>
      </c>
      <c r="D7663">
        <f t="shared" si="131"/>
        <v>2248</v>
      </c>
    </row>
    <row r="7664" spans="1:4" ht="15" customHeight="1" x14ac:dyDescent="0.25">
      <c r="A7664" s="1" t="s">
        <v>922</v>
      </c>
      <c r="B7664" s="1" t="s">
        <v>10711</v>
      </c>
      <c r="C7664">
        <v>3037</v>
      </c>
      <c r="D7664">
        <f t="shared" si="131"/>
        <v>3037</v>
      </c>
    </row>
    <row r="7665" spans="1:4" ht="15" customHeight="1" x14ac:dyDescent="0.25">
      <c r="A7665" s="1" t="s">
        <v>921</v>
      </c>
      <c r="B7665" s="1" t="s">
        <v>10710</v>
      </c>
      <c r="C7665">
        <v>3037</v>
      </c>
      <c r="D7665">
        <f t="shared" si="131"/>
        <v>3037</v>
      </c>
    </row>
    <row r="7666" spans="1:4" ht="15" customHeight="1" x14ac:dyDescent="0.25">
      <c r="A7666" s="1" t="s">
        <v>920</v>
      </c>
      <c r="B7666" s="1" t="s">
        <v>10709</v>
      </c>
      <c r="C7666">
        <v>3037</v>
      </c>
      <c r="D7666">
        <f t="shared" si="131"/>
        <v>3037</v>
      </c>
    </row>
    <row r="7667" spans="1:4" ht="15" customHeight="1" x14ac:dyDescent="0.25">
      <c r="A7667" s="1" t="s">
        <v>919</v>
      </c>
      <c r="B7667" s="1" t="s">
        <v>918</v>
      </c>
      <c r="C7667">
        <v>5525</v>
      </c>
      <c r="D7667">
        <f t="shared" si="131"/>
        <v>5525</v>
      </c>
    </row>
    <row r="7668" spans="1:4" ht="15" customHeight="1" x14ac:dyDescent="0.25">
      <c r="A7668" s="1" t="s">
        <v>917</v>
      </c>
      <c r="B7668" s="1" t="s">
        <v>916</v>
      </c>
      <c r="C7668">
        <v>5525</v>
      </c>
      <c r="D7668">
        <f t="shared" si="131"/>
        <v>5525</v>
      </c>
    </row>
    <row r="7669" spans="1:4" ht="15" customHeight="1" x14ac:dyDescent="0.25">
      <c r="A7669" s="1" t="s">
        <v>915</v>
      </c>
      <c r="B7669" s="1" t="s">
        <v>914</v>
      </c>
      <c r="C7669">
        <v>5683</v>
      </c>
      <c r="D7669">
        <f t="shared" si="131"/>
        <v>5683</v>
      </c>
    </row>
    <row r="7670" spans="1:4" ht="15" customHeight="1" x14ac:dyDescent="0.25">
      <c r="A7670" s="1" t="s">
        <v>913</v>
      </c>
      <c r="B7670" s="1" t="s">
        <v>912</v>
      </c>
      <c r="C7670">
        <v>5683</v>
      </c>
      <c r="D7670">
        <f t="shared" si="131"/>
        <v>5683</v>
      </c>
    </row>
    <row r="7671" spans="1:4" ht="15" customHeight="1" x14ac:dyDescent="0.25">
      <c r="A7671" s="1" t="s">
        <v>911</v>
      </c>
      <c r="B7671" s="1" t="s">
        <v>910</v>
      </c>
      <c r="C7671">
        <v>5774</v>
      </c>
      <c r="D7671">
        <f t="shared" si="131"/>
        <v>5774</v>
      </c>
    </row>
    <row r="7672" spans="1:4" ht="15" customHeight="1" x14ac:dyDescent="0.25">
      <c r="A7672" s="1" t="s">
        <v>909</v>
      </c>
      <c r="B7672" s="1" t="s">
        <v>908</v>
      </c>
      <c r="C7672">
        <v>5774</v>
      </c>
      <c r="D7672">
        <f t="shared" si="131"/>
        <v>5774</v>
      </c>
    </row>
    <row r="7673" spans="1:4" ht="15" customHeight="1" x14ac:dyDescent="0.25">
      <c r="A7673" s="1" t="s">
        <v>907</v>
      </c>
      <c r="B7673" s="1" t="s">
        <v>906</v>
      </c>
      <c r="C7673">
        <v>6362</v>
      </c>
      <c r="D7673">
        <f t="shared" si="131"/>
        <v>6362</v>
      </c>
    </row>
    <row r="7674" spans="1:4" ht="15" customHeight="1" x14ac:dyDescent="0.25">
      <c r="A7674" s="1" t="s">
        <v>905</v>
      </c>
      <c r="B7674" s="1" t="s">
        <v>904</v>
      </c>
      <c r="C7674">
        <v>6362</v>
      </c>
      <c r="D7674">
        <f t="shared" si="131"/>
        <v>6362</v>
      </c>
    </row>
    <row r="7675" spans="1:4" ht="15" customHeight="1" x14ac:dyDescent="0.25">
      <c r="A7675" s="1" t="s">
        <v>903</v>
      </c>
      <c r="B7675" s="1" t="s">
        <v>902</v>
      </c>
      <c r="C7675">
        <v>7257</v>
      </c>
      <c r="D7675">
        <f t="shared" si="131"/>
        <v>7257</v>
      </c>
    </row>
    <row r="7676" spans="1:4" ht="15" customHeight="1" x14ac:dyDescent="0.25">
      <c r="A7676" s="1" t="s">
        <v>901</v>
      </c>
      <c r="B7676" s="1" t="s">
        <v>900</v>
      </c>
      <c r="C7676">
        <v>7257</v>
      </c>
      <c r="D7676">
        <f t="shared" si="131"/>
        <v>7257</v>
      </c>
    </row>
    <row r="7677" spans="1:4" ht="15" customHeight="1" x14ac:dyDescent="0.25">
      <c r="A7677" s="1" t="s">
        <v>899</v>
      </c>
      <c r="B7677" s="1" t="s">
        <v>898</v>
      </c>
      <c r="C7677">
        <v>7257</v>
      </c>
      <c r="D7677">
        <f t="shared" si="131"/>
        <v>7257</v>
      </c>
    </row>
    <row r="7678" spans="1:4" ht="15" customHeight="1" x14ac:dyDescent="0.25">
      <c r="A7678" s="1" t="s">
        <v>867</v>
      </c>
      <c r="B7678" s="1" t="s">
        <v>866</v>
      </c>
      <c r="C7678">
        <v>6308</v>
      </c>
      <c r="D7678">
        <f t="shared" si="131"/>
        <v>6308</v>
      </c>
    </row>
    <row r="7679" spans="1:4" ht="15" customHeight="1" x14ac:dyDescent="0.25">
      <c r="A7679" s="1" t="s">
        <v>865</v>
      </c>
      <c r="B7679" s="1" t="s">
        <v>864</v>
      </c>
      <c r="C7679">
        <v>6308</v>
      </c>
      <c r="D7679">
        <f t="shared" si="131"/>
        <v>6308</v>
      </c>
    </row>
    <row r="7680" spans="1:4" ht="15" customHeight="1" x14ac:dyDescent="0.25">
      <c r="A7680" s="1" t="s">
        <v>863</v>
      </c>
      <c r="B7680" s="1" t="s">
        <v>862</v>
      </c>
      <c r="C7680">
        <v>6409</v>
      </c>
      <c r="D7680">
        <f t="shared" si="131"/>
        <v>6409</v>
      </c>
    </row>
    <row r="7681" spans="1:4" ht="15" customHeight="1" x14ac:dyDescent="0.25">
      <c r="A7681" s="1" t="s">
        <v>861</v>
      </c>
      <c r="B7681" s="1" t="s">
        <v>860</v>
      </c>
      <c r="C7681">
        <v>6409</v>
      </c>
      <c r="D7681">
        <f t="shared" si="131"/>
        <v>6409</v>
      </c>
    </row>
    <row r="7682" spans="1:4" ht="15" customHeight="1" x14ac:dyDescent="0.25">
      <c r="A7682" s="1" t="s">
        <v>859</v>
      </c>
      <c r="B7682" s="1" t="s">
        <v>858</v>
      </c>
      <c r="C7682">
        <v>7062</v>
      </c>
      <c r="D7682">
        <f t="shared" si="131"/>
        <v>7062</v>
      </c>
    </row>
    <row r="7683" spans="1:4" ht="15" customHeight="1" x14ac:dyDescent="0.25">
      <c r="A7683" s="1" t="s">
        <v>857</v>
      </c>
      <c r="B7683" s="1" t="s">
        <v>856</v>
      </c>
      <c r="C7683">
        <v>7062</v>
      </c>
      <c r="D7683">
        <f t="shared" si="131"/>
        <v>7062</v>
      </c>
    </row>
    <row r="7684" spans="1:4" ht="15" customHeight="1" x14ac:dyDescent="0.25">
      <c r="A7684" s="1" t="s">
        <v>855</v>
      </c>
      <c r="B7684" s="1" t="s">
        <v>854</v>
      </c>
      <c r="C7684">
        <v>8056</v>
      </c>
      <c r="D7684">
        <f t="shared" si="131"/>
        <v>8056</v>
      </c>
    </row>
    <row r="7685" spans="1:4" ht="15" customHeight="1" x14ac:dyDescent="0.25">
      <c r="A7685" s="1" t="s">
        <v>853</v>
      </c>
      <c r="B7685" s="1" t="s">
        <v>852</v>
      </c>
      <c r="C7685">
        <v>8056</v>
      </c>
      <c r="D7685">
        <f t="shared" si="131"/>
        <v>8056</v>
      </c>
    </row>
    <row r="7686" spans="1:4" ht="15" customHeight="1" x14ac:dyDescent="0.25">
      <c r="A7686" s="1" t="s">
        <v>851</v>
      </c>
      <c r="B7686" s="1" t="s">
        <v>850</v>
      </c>
      <c r="C7686">
        <v>8056</v>
      </c>
      <c r="D7686">
        <f t="shared" si="131"/>
        <v>8056</v>
      </c>
    </row>
    <row r="7687" spans="1:4" ht="15" customHeight="1" x14ac:dyDescent="0.25">
      <c r="A7687" s="1" t="s">
        <v>897</v>
      </c>
      <c r="B7687" s="1" t="s">
        <v>896</v>
      </c>
      <c r="C7687">
        <v>5860</v>
      </c>
      <c r="D7687">
        <f t="shared" ref="D7687:D7750" si="132">ROUND(C7687*(1-$B$3),0)</f>
        <v>5860</v>
      </c>
    </row>
    <row r="7688" spans="1:4" ht="15" customHeight="1" x14ac:dyDescent="0.25">
      <c r="A7688" s="1" t="s">
        <v>895</v>
      </c>
      <c r="B7688" s="1" t="s">
        <v>894</v>
      </c>
      <c r="C7688">
        <v>5860</v>
      </c>
      <c r="D7688">
        <f t="shared" si="132"/>
        <v>5860</v>
      </c>
    </row>
    <row r="7689" spans="1:4" ht="15" customHeight="1" x14ac:dyDescent="0.25">
      <c r="A7689" s="1" t="s">
        <v>893</v>
      </c>
      <c r="B7689" s="1" t="s">
        <v>892</v>
      </c>
      <c r="C7689">
        <v>5860</v>
      </c>
      <c r="D7689">
        <f t="shared" si="132"/>
        <v>5860</v>
      </c>
    </row>
    <row r="7690" spans="1:4" ht="15" customHeight="1" x14ac:dyDescent="0.25">
      <c r="A7690" s="1" t="s">
        <v>891</v>
      </c>
      <c r="B7690" s="1" t="s">
        <v>890</v>
      </c>
      <c r="C7690">
        <v>7416</v>
      </c>
      <c r="D7690">
        <f t="shared" si="132"/>
        <v>7416</v>
      </c>
    </row>
    <row r="7691" spans="1:4" ht="15" customHeight="1" x14ac:dyDescent="0.25">
      <c r="A7691" s="1" t="s">
        <v>889</v>
      </c>
      <c r="B7691" s="1" t="s">
        <v>888</v>
      </c>
      <c r="C7691">
        <v>7416</v>
      </c>
      <c r="D7691">
        <f t="shared" si="132"/>
        <v>7416</v>
      </c>
    </row>
    <row r="7692" spans="1:4" ht="15" customHeight="1" x14ac:dyDescent="0.25">
      <c r="A7692" s="1" t="s">
        <v>887</v>
      </c>
      <c r="B7692" s="1" t="s">
        <v>886</v>
      </c>
      <c r="C7692">
        <v>7416</v>
      </c>
      <c r="D7692">
        <f t="shared" si="132"/>
        <v>7416</v>
      </c>
    </row>
    <row r="7693" spans="1:4" ht="15" customHeight="1" x14ac:dyDescent="0.25">
      <c r="A7693" s="1" t="s">
        <v>885</v>
      </c>
      <c r="B7693" s="1" t="s">
        <v>884</v>
      </c>
      <c r="C7693">
        <v>10303</v>
      </c>
      <c r="D7693">
        <f t="shared" si="132"/>
        <v>10303</v>
      </c>
    </row>
    <row r="7694" spans="1:4" ht="15" customHeight="1" x14ac:dyDescent="0.25">
      <c r="A7694" s="1" t="s">
        <v>883</v>
      </c>
      <c r="B7694" s="1" t="s">
        <v>882</v>
      </c>
      <c r="C7694">
        <v>10303</v>
      </c>
      <c r="D7694">
        <f t="shared" si="132"/>
        <v>10303</v>
      </c>
    </row>
    <row r="7695" spans="1:4" ht="15" customHeight="1" x14ac:dyDescent="0.25">
      <c r="A7695" s="1" t="s">
        <v>849</v>
      </c>
      <c r="B7695" s="1" t="s">
        <v>848</v>
      </c>
      <c r="C7695">
        <v>6504</v>
      </c>
      <c r="D7695">
        <f t="shared" si="132"/>
        <v>6504</v>
      </c>
    </row>
    <row r="7696" spans="1:4" ht="15" customHeight="1" x14ac:dyDescent="0.25">
      <c r="A7696" s="1" t="s">
        <v>847</v>
      </c>
      <c r="B7696" s="1" t="s">
        <v>846</v>
      </c>
      <c r="C7696">
        <v>6504</v>
      </c>
      <c r="D7696">
        <f t="shared" si="132"/>
        <v>6504</v>
      </c>
    </row>
    <row r="7697" spans="1:4" ht="15" customHeight="1" x14ac:dyDescent="0.25">
      <c r="A7697" s="1" t="s">
        <v>845</v>
      </c>
      <c r="B7697" s="1" t="s">
        <v>844</v>
      </c>
      <c r="C7697">
        <v>6504</v>
      </c>
      <c r="D7697">
        <f t="shared" si="132"/>
        <v>6504</v>
      </c>
    </row>
    <row r="7698" spans="1:4" ht="15" customHeight="1" x14ac:dyDescent="0.25">
      <c r="A7698" s="1" t="s">
        <v>843</v>
      </c>
      <c r="B7698" s="1" t="s">
        <v>842</v>
      </c>
      <c r="C7698">
        <v>8232</v>
      </c>
      <c r="D7698">
        <f t="shared" si="132"/>
        <v>8232</v>
      </c>
    </row>
    <row r="7699" spans="1:4" ht="15" customHeight="1" x14ac:dyDescent="0.25">
      <c r="A7699" s="1" t="s">
        <v>841</v>
      </c>
      <c r="B7699" s="1" t="s">
        <v>840</v>
      </c>
      <c r="C7699">
        <v>8232</v>
      </c>
      <c r="D7699">
        <f t="shared" si="132"/>
        <v>8232</v>
      </c>
    </row>
    <row r="7700" spans="1:4" ht="15" customHeight="1" x14ac:dyDescent="0.25">
      <c r="A7700" s="1" t="s">
        <v>839</v>
      </c>
      <c r="B7700" s="1" t="s">
        <v>838</v>
      </c>
      <c r="C7700">
        <v>8232</v>
      </c>
      <c r="D7700">
        <f t="shared" si="132"/>
        <v>8232</v>
      </c>
    </row>
    <row r="7701" spans="1:4" ht="15" customHeight="1" x14ac:dyDescent="0.25">
      <c r="A7701" s="1" t="s">
        <v>837</v>
      </c>
      <c r="B7701" s="1" t="s">
        <v>836</v>
      </c>
      <c r="C7701">
        <v>11436</v>
      </c>
      <c r="D7701">
        <f t="shared" si="132"/>
        <v>11436</v>
      </c>
    </row>
    <row r="7702" spans="1:4" ht="15" customHeight="1" x14ac:dyDescent="0.25">
      <c r="A7702" s="1" t="s">
        <v>835</v>
      </c>
      <c r="B7702" s="1" t="s">
        <v>834</v>
      </c>
      <c r="C7702">
        <v>11436</v>
      </c>
      <c r="D7702">
        <f t="shared" si="132"/>
        <v>11436</v>
      </c>
    </row>
    <row r="7703" spans="1:4" ht="15" customHeight="1" x14ac:dyDescent="0.25">
      <c r="A7703" s="1" t="s">
        <v>881</v>
      </c>
      <c r="B7703" s="1" t="s">
        <v>880</v>
      </c>
      <c r="C7703">
        <v>7678</v>
      </c>
      <c r="D7703">
        <f t="shared" si="132"/>
        <v>7678</v>
      </c>
    </row>
    <row r="7704" spans="1:4" ht="15" customHeight="1" x14ac:dyDescent="0.25">
      <c r="A7704" s="1" t="s">
        <v>879</v>
      </c>
      <c r="B7704" s="1" t="s">
        <v>878</v>
      </c>
      <c r="C7704">
        <v>7678</v>
      </c>
      <c r="D7704">
        <f t="shared" si="132"/>
        <v>7678</v>
      </c>
    </row>
    <row r="7705" spans="1:4" ht="15" customHeight="1" x14ac:dyDescent="0.25">
      <c r="A7705" s="1" t="s">
        <v>877</v>
      </c>
      <c r="B7705" s="1" t="s">
        <v>876</v>
      </c>
      <c r="C7705">
        <v>7678</v>
      </c>
      <c r="D7705">
        <f t="shared" si="132"/>
        <v>7678</v>
      </c>
    </row>
    <row r="7706" spans="1:4" ht="15" customHeight="1" x14ac:dyDescent="0.25">
      <c r="A7706" s="1" t="s">
        <v>875</v>
      </c>
      <c r="B7706" s="1" t="s">
        <v>874</v>
      </c>
      <c r="C7706">
        <v>10561</v>
      </c>
      <c r="D7706">
        <f t="shared" si="132"/>
        <v>10561</v>
      </c>
    </row>
    <row r="7707" spans="1:4" ht="15" customHeight="1" x14ac:dyDescent="0.25">
      <c r="A7707" s="1" t="s">
        <v>873</v>
      </c>
      <c r="B7707" s="1" t="s">
        <v>872</v>
      </c>
      <c r="C7707">
        <v>10561</v>
      </c>
      <c r="D7707">
        <f t="shared" si="132"/>
        <v>10561</v>
      </c>
    </row>
    <row r="7708" spans="1:4" ht="15" customHeight="1" x14ac:dyDescent="0.25">
      <c r="A7708" s="1" t="s">
        <v>871</v>
      </c>
      <c r="B7708" s="1" t="s">
        <v>870</v>
      </c>
      <c r="C7708">
        <v>11220</v>
      </c>
      <c r="D7708">
        <f t="shared" si="132"/>
        <v>11220</v>
      </c>
    </row>
    <row r="7709" spans="1:4" ht="15" customHeight="1" x14ac:dyDescent="0.25">
      <c r="A7709" s="1" t="s">
        <v>869</v>
      </c>
      <c r="B7709" s="1" t="s">
        <v>868</v>
      </c>
      <c r="C7709">
        <v>11220</v>
      </c>
      <c r="D7709">
        <f t="shared" si="132"/>
        <v>11220</v>
      </c>
    </row>
    <row r="7710" spans="1:4" ht="15" customHeight="1" x14ac:dyDescent="0.25">
      <c r="A7710" s="1" t="s">
        <v>833</v>
      </c>
      <c r="B7710" s="1" t="s">
        <v>832</v>
      </c>
      <c r="C7710">
        <v>8523</v>
      </c>
      <c r="D7710">
        <f t="shared" si="132"/>
        <v>8523</v>
      </c>
    </row>
    <row r="7711" spans="1:4" ht="15" customHeight="1" x14ac:dyDescent="0.25">
      <c r="A7711" s="1" t="s">
        <v>831</v>
      </c>
      <c r="B7711" s="1" t="s">
        <v>830</v>
      </c>
      <c r="C7711">
        <v>8523</v>
      </c>
      <c r="D7711">
        <f t="shared" si="132"/>
        <v>8523</v>
      </c>
    </row>
    <row r="7712" spans="1:4" ht="15" customHeight="1" x14ac:dyDescent="0.25">
      <c r="A7712" s="1" t="s">
        <v>829</v>
      </c>
      <c r="B7712" s="1" t="s">
        <v>828</v>
      </c>
      <c r="C7712">
        <v>8523</v>
      </c>
      <c r="D7712">
        <f t="shared" si="132"/>
        <v>8523</v>
      </c>
    </row>
    <row r="7713" spans="1:4" ht="15" customHeight="1" x14ac:dyDescent="0.25">
      <c r="A7713" s="1" t="s">
        <v>827</v>
      </c>
      <c r="B7713" s="1" t="s">
        <v>826</v>
      </c>
      <c r="C7713">
        <v>11723</v>
      </c>
      <c r="D7713">
        <f t="shared" si="132"/>
        <v>11723</v>
      </c>
    </row>
    <row r="7714" spans="1:4" ht="15" customHeight="1" x14ac:dyDescent="0.25">
      <c r="A7714" s="1" t="s">
        <v>825</v>
      </c>
      <c r="B7714" s="1" t="s">
        <v>824</v>
      </c>
      <c r="C7714">
        <v>11723</v>
      </c>
      <c r="D7714">
        <f t="shared" si="132"/>
        <v>11723</v>
      </c>
    </row>
    <row r="7715" spans="1:4" ht="15" customHeight="1" x14ac:dyDescent="0.25">
      <c r="A7715" s="1" t="s">
        <v>823</v>
      </c>
      <c r="B7715" s="1" t="s">
        <v>822</v>
      </c>
      <c r="C7715">
        <v>12455</v>
      </c>
      <c r="D7715">
        <f t="shared" si="132"/>
        <v>12455</v>
      </c>
    </row>
    <row r="7716" spans="1:4" ht="15" customHeight="1" x14ac:dyDescent="0.25">
      <c r="A7716" s="1" t="s">
        <v>821</v>
      </c>
      <c r="B7716" s="1" t="s">
        <v>820</v>
      </c>
      <c r="C7716">
        <v>12455</v>
      </c>
      <c r="D7716">
        <f t="shared" si="132"/>
        <v>12455</v>
      </c>
    </row>
    <row r="7717" spans="1:4" ht="15" customHeight="1" x14ac:dyDescent="0.25">
      <c r="A7717" s="1" t="s">
        <v>819</v>
      </c>
      <c r="B7717" s="1" t="s">
        <v>818</v>
      </c>
      <c r="C7717">
        <v>14475</v>
      </c>
      <c r="D7717">
        <f t="shared" si="132"/>
        <v>14475</v>
      </c>
    </row>
    <row r="7718" spans="1:4" ht="15" customHeight="1" x14ac:dyDescent="0.25">
      <c r="A7718" s="1" t="s">
        <v>817</v>
      </c>
      <c r="B7718" s="1" t="s">
        <v>816</v>
      </c>
      <c r="C7718">
        <v>17369</v>
      </c>
      <c r="D7718">
        <f t="shared" si="132"/>
        <v>17369</v>
      </c>
    </row>
    <row r="7719" spans="1:4" ht="15" customHeight="1" x14ac:dyDescent="0.25">
      <c r="A7719" s="1" t="s">
        <v>815</v>
      </c>
      <c r="B7719" s="1" t="s">
        <v>814</v>
      </c>
      <c r="C7719">
        <v>21712</v>
      </c>
      <c r="D7719">
        <f t="shared" si="132"/>
        <v>21712</v>
      </c>
    </row>
    <row r="7720" spans="1:4" ht="15" customHeight="1" x14ac:dyDescent="0.25">
      <c r="A7720" s="1" t="s">
        <v>813</v>
      </c>
      <c r="B7720" s="1" t="s">
        <v>812</v>
      </c>
      <c r="C7720">
        <v>14475</v>
      </c>
      <c r="D7720">
        <f t="shared" si="132"/>
        <v>14475</v>
      </c>
    </row>
    <row r="7721" spans="1:4" ht="15" customHeight="1" x14ac:dyDescent="0.25">
      <c r="A7721" s="1" t="s">
        <v>811</v>
      </c>
      <c r="B7721" s="1" t="s">
        <v>810</v>
      </c>
      <c r="C7721">
        <v>17369</v>
      </c>
      <c r="D7721">
        <f t="shared" si="132"/>
        <v>17369</v>
      </c>
    </row>
    <row r="7722" spans="1:4" ht="15" customHeight="1" x14ac:dyDescent="0.25">
      <c r="A7722" s="1" t="s">
        <v>809</v>
      </c>
      <c r="B7722" s="1" t="s">
        <v>808</v>
      </c>
      <c r="C7722">
        <v>21712</v>
      </c>
      <c r="D7722">
        <f t="shared" si="132"/>
        <v>21712</v>
      </c>
    </row>
    <row r="7723" spans="1:4" ht="15" customHeight="1" x14ac:dyDescent="0.25">
      <c r="A7723" s="1" t="s">
        <v>807</v>
      </c>
      <c r="B7723" s="1" t="s">
        <v>806</v>
      </c>
      <c r="C7723">
        <v>25732</v>
      </c>
      <c r="D7723">
        <f t="shared" si="132"/>
        <v>25732</v>
      </c>
    </row>
    <row r="7724" spans="1:4" ht="15" customHeight="1" x14ac:dyDescent="0.25">
      <c r="A7724" s="1" t="s">
        <v>805</v>
      </c>
      <c r="B7724" s="1" t="s">
        <v>804</v>
      </c>
      <c r="C7724">
        <v>25732</v>
      </c>
      <c r="D7724">
        <f t="shared" si="132"/>
        <v>25732</v>
      </c>
    </row>
    <row r="7725" spans="1:4" ht="15" customHeight="1" x14ac:dyDescent="0.25">
      <c r="A7725" s="1" t="s">
        <v>803</v>
      </c>
      <c r="B7725" s="1" t="s">
        <v>10708</v>
      </c>
      <c r="C7725">
        <v>2577</v>
      </c>
      <c r="D7725">
        <f t="shared" si="132"/>
        <v>2577</v>
      </c>
    </row>
    <row r="7726" spans="1:4" ht="15" customHeight="1" x14ac:dyDescent="0.25">
      <c r="A7726" s="1" t="s">
        <v>802</v>
      </c>
      <c r="B7726" s="1" t="s">
        <v>10707</v>
      </c>
      <c r="C7726">
        <v>2577</v>
      </c>
      <c r="D7726">
        <f t="shared" si="132"/>
        <v>2577</v>
      </c>
    </row>
    <row r="7727" spans="1:4" ht="15" customHeight="1" x14ac:dyDescent="0.25">
      <c r="A7727" s="1" t="s">
        <v>801</v>
      </c>
      <c r="B7727" s="1" t="s">
        <v>10706</v>
      </c>
      <c r="C7727">
        <v>2577</v>
      </c>
      <c r="D7727">
        <f t="shared" si="132"/>
        <v>2577</v>
      </c>
    </row>
    <row r="7728" spans="1:4" ht="15" customHeight="1" x14ac:dyDescent="0.25">
      <c r="A7728" s="1" t="s">
        <v>800</v>
      </c>
      <c r="B7728" s="1" t="s">
        <v>10705</v>
      </c>
      <c r="C7728">
        <v>1969</v>
      </c>
      <c r="D7728">
        <f t="shared" si="132"/>
        <v>1969</v>
      </c>
    </row>
    <row r="7729" spans="1:4" ht="15" customHeight="1" x14ac:dyDescent="0.25">
      <c r="A7729" s="1" t="s">
        <v>799</v>
      </c>
      <c r="B7729" s="1" t="s">
        <v>10704</v>
      </c>
      <c r="C7729">
        <v>1969</v>
      </c>
      <c r="D7729">
        <f t="shared" si="132"/>
        <v>1969</v>
      </c>
    </row>
    <row r="7730" spans="1:4" ht="15" customHeight="1" x14ac:dyDescent="0.25">
      <c r="A7730" s="1" t="s">
        <v>798</v>
      </c>
      <c r="B7730" s="1" t="s">
        <v>10703</v>
      </c>
      <c r="C7730">
        <v>1969</v>
      </c>
      <c r="D7730">
        <f t="shared" si="132"/>
        <v>1969</v>
      </c>
    </row>
    <row r="7731" spans="1:4" ht="15" customHeight="1" x14ac:dyDescent="0.25">
      <c r="A7731" s="1" t="s">
        <v>797</v>
      </c>
      <c r="B7731" s="1" t="s">
        <v>10702</v>
      </c>
      <c r="C7731">
        <v>1969</v>
      </c>
      <c r="D7731">
        <f t="shared" si="132"/>
        <v>1969</v>
      </c>
    </row>
    <row r="7732" spans="1:4" ht="15" customHeight="1" x14ac:dyDescent="0.25">
      <c r="A7732" s="1" t="s">
        <v>796</v>
      </c>
      <c r="B7732" s="1" t="s">
        <v>10701</v>
      </c>
      <c r="C7732">
        <v>2026</v>
      </c>
      <c r="D7732">
        <f t="shared" si="132"/>
        <v>2026</v>
      </c>
    </row>
    <row r="7733" spans="1:4" ht="15" customHeight="1" x14ac:dyDescent="0.25">
      <c r="A7733" s="1" t="s">
        <v>795</v>
      </c>
      <c r="B7733" s="1" t="s">
        <v>10700</v>
      </c>
      <c r="C7733">
        <v>2026</v>
      </c>
      <c r="D7733">
        <f t="shared" si="132"/>
        <v>2026</v>
      </c>
    </row>
    <row r="7734" spans="1:4" ht="15" customHeight="1" x14ac:dyDescent="0.25">
      <c r="A7734" s="1" t="s">
        <v>794</v>
      </c>
      <c r="B7734" s="1" t="s">
        <v>10699</v>
      </c>
      <c r="C7734">
        <v>2026</v>
      </c>
      <c r="D7734">
        <f t="shared" si="132"/>
        <v>2026</v>
      </c>
    </row>
    <row r="7735" spans="1:4" ht="15" customHeight="1" x14ac:dyDescent="0.25">
      <c r="A7735" s="1" t="s">
        <v>793</v>
      </c>
      <c r="B7735" s="1" t="s">
        <v>10698</v>
      </c>
      <c r="C7735">
        <v>2854</v>
      </c>
      <c r="D7735">
        <f t="shared" si="132"/>
        <v>2854</v>
      </c>
    </row>
    <row r="7736" spans="1:4" ht="15" customHeight="1" x14ac:dyDescent="0.25">
      <c r="A7736" s="1" t="s">
        <v>792</v>
      </c>
      <c r="B7736" s="1" t="s">
        <v>10697</v>
      </c>
      <c r="C7736">
        <v>2854</v>
      </c>
      <c r="D7736">
        <f t="shared" si="132"/>
        <v>2854</v>
      </c>
    </row>
    <row r="7737" spans="1:4" ht="15" customHeight="1" x14ac:dyDescent="0.25">
      <c r="A7737" s="1" t="s">
        <v>791</v>
      </c>
      <c r="B7737" s="1" t="s">
        <v>10696</v>
      </c>
      <c r="C7737">
        <v>2854</v>
      </c>
      <c r="D7737">
        <f t="shared" si="132"/>
        <v>2854</v>
      </c>
    </row>
    <row r="7738" spans="1:4" ht="15" customHeight="1" x14ac:dyDescent="0.25">
      <c r="A7738" s="1" t="s">
        <v>790</v>
      </c>
      <c r="B7738" s="1" t="s">
        <v>789</v>
      </c>
      <c r="C7738">
        <v>6930</v>
      </c>
      <c r="D7738">
        <f t="shared" si="132"/>
        <v>6930</v>
      </c>
    </row>
    <row r="7739" spans="1:4" ht="15" customHeight="1" x14ac:dyDescent="0.25">
      <c r="A7739" s="1" t="s">
        <v>788</v>
      </c>
      <c r="B7739" s="1" t="s">
        <v>787</v>
      </c>
      <c r="C7739">
        <v>6930</v>
      </c>
      <c r="D7739">
        <f t="shared" si="132"/>
        <v>6930</v>
      </c>
    </row>
    <row r="7740" spans="1:4" ht="15" customHeight="1" x14ac:dyDescent="0.25">
      <c r="A7740" s="1" t="s">
        <v>786</v>
      </c>
      <c r="B7740" s="1" t="s">
        <v>785</v>
      </c>
      <c r="C7740">
        <v>7633</v>
      </c>
      <c r="D7740">
        <f t="shared" si="132"/>
        <v>7633</v>
      </c>
    </row>
    <row r="7741" spans="1:4" ht="15" customHeight="1" x14ac:dyDescent="0.25">
      <c r="A7741" s="1" t="s">
        <v>784</v>
      </c>
      <c r="B7741" s="1" t="s">
        <v>783</v>
      </c>
      <c r="C7741">
        <v>7633</v>
      </c>
      <c r="D7741">
        <f t="shared" si="132"/>
        <v>7633</v>
      </c>
    </row>
    <row r="7742" spans="1:4" ht="15" customHeight="1" x14ac:dyDescent="0.25">
      <c r="A7742" s="1" t="s">
        <v>782</v>
      </c>
      <c r="B7742" s="1" t="s">
        <v>781</v>
      </c>
      <c r="C7742">
        <v>8709</v>
      </c>
      <c r="D7742">
        <f t="shared" si="132"/>
        <v>8709</v>
      </c>
    </row>
    <row r="7743" spans="1:4" ht="15" customHeight="1" x14ac:dyDescent="0.25">
      <c r="A7743" s="1" t="s">
        <v>780</v>
      </c>
      <c r="B7743" s="1" t="s">
        <v>779</v>
      </c>
      <c r="C7743">
        <v>8709</v>
      </c>
      <c r="D7743">
        <f t="shared" si="132"/>
        <v>8709</v>
      </c>
    </row>
    <row r="7744" spans="1:4" ht="15" customHeight="1" x14ac:dyDescent="0.25">
      <c r="A7744" s="1" t="s">
        <v>778</v>
      </c>
      <c r="B7744" s="1" t="s">
        <v>777</v>
      </c>
      <c r="C7744">
        <v>8709</v>
      </c>
      <c r="D7744">
        <f t="shared" si="132"/>
        <v>8709</v>
      </c>
    </row>
    <row r="7745" spans="1:4" ht="15" customHeight="1" x14ac:dyDescent="0.25">
      <c r="A7745" s="1" t="s">
        <v>776</v>
      </c>
      <c r="B7745" s="1" t="s">
        <v>775</v>
      </c>
      <c r="C7745">
        <v>7031</v>
      </c>
      <c r="D7745">
        <f t="shared" si="132"/>
        <v>7031</v>
      </c>
    </row>
    <row r="7746" spans="1:4" ht="15" customHeight="1" x14ac:dyDescent="0.25">
      <c r="A7746" s="1" t="s">
        <v>774</v>
      </c>
      <c r="B7746" s="1" t="s">
        <v>773</v>
      </c>
      <c r="C7746">
        <v>7031</v>
      </c>
      <c r="D7746">
        <f t="shared" si="132"/>
        <v>7031</v>
      </c>
    </row>
    <row r="7747" spans="1:4" ht="15" customHeight="1" x14ac:dyDescent="0.25">
      <c r="A7747" s="1" t="s">
        <v>772</v>
      </c>
      <c r="B7747" s="1" t="s">
        <v>771</v>
      </c>
      <c r="C7747">
        <v>7031</v>
      </c>
      <c r="D7747">
        <f t="shared" si="132"/>
        <v>7031</v>
      </c>
    </row>
    <row r="7748" spans="1:4" ht="15" customHeight="1" x14ac:dyDescent="0.25">
      <c r="A7748" s="1" t="s">
        <v>770</v>
      </c>
      <c r="B7748" s="1" t="s">
        <v>769</v>
      </c>
      <c r="C7748">
        <v>8899</v>
      </c>
      <c r="D7748">
        <f t="shared" si="132"/>
        <v>8899</v>
      </c>
    </row>
    <row r="7749" spans="1:4" ht="15" customHeight="1" x14ac:dyDescent="0.25">
      <c r="A7749" s="1" t="s">
        <v>768</v>
      </c>
      <c r="B7749" s="1" t="s">
        <v>767</v>
      </c>
      <c r="C7749">
        <v>8899</v>
      </c>
      <c r="D7749">
        <f t="shared" si="132"/>
        <v>8899</v>
      </c>
    </row>
    <row r="7750" spans="1:4" ht="15" customHeight="1" x14ac:dyDescent="0.25">
      <c r="A7750" s="1" t="s">
        <v>766</v>
      </c>
      <c r="B7750" s="1" t="s">
        <v>765</v>
      </c>
      <c r="C7750">
        <v>9493</v>
      </c>
      <c r="D7750">
        <f t="shared" si="132"/>
        <v>9493</v>
      </c>
    </row>
    <row r="7751" spans="1:4" ht="15" customHeight="1" x14ac:dyDescent="0.25">
      <c r="A7751" s="1" t="s">
        <v>764</v>
      </c>
      <c r="B7751" s="1" t="s">
        <v>763</v>
      </c>
      <c r="C7751">
        <v>9493</v>
      </c>
      <c r="D7751">
        <f t="shared" ref="D7751:D7814" si="133">ROUND(C7751*(1-$B$3),0)</f>
        <v>9493</v>
      </c>
    </row>
    <row r="7752" spans="1:4" ht="15" customHeight="1" x14ac:dyDescent="0.25">
      <c r="A7752" s="1" t="s">
        <v>762</v>
      </c>
      <c r="B7752" s="1" t="s">
        <v>761</v>
      </c>
      <c r="C7752">
        <v>12364</v>
      </c>
      <c r="D7752">
        <f t="shared" si="133"/>
        <v>12364</v>
      </c>
    </row>
    <row r="7753" spans="1:4" ht="15" customHeight="1" x14ac:dyDescent="0.25">
      <c r="A7753" s="1" t="s">
        <v>760</v>
      </c>
      <c r="B7753" s="1" t="s">
        <v>759</v>
      </c>
      <c r="C7753">
        <v>11518</v>
      </c>
      <c r="D7753">
        <f t="shared" si="133"/>
        <v>11518</v>
      </c>
    </row>
    <row r="7754" spans="1:4" ht="15" customHeight="1" x14ac:dyDescent="0.25">
      <c r="A7754" s="1" t="s">
        <v>758</v>
      </c>
      <c r="B7754" s="1" t="s">
        <v>757</v>
      </c>
      <c r="C7754">
        <v>11518</v>
      </c>
      <c r="D7754">
        <f t="shared" si="133"/>
        <v>11518</v>
      </c>
    </row>
    <row r="7755" spans="1:4" ht="15" customHeight="1" x14ac:dyDescent="0.25">
      <c r="A7755" s="1" t="s">
        <v>756</v>
      </c>
      <c r="B7755" s="1" t="s">
        <v>755</v>
      </c>
      <c r="C7755">
        <v>11518</v>
      </c>
      <c r="D7755">
        <f t="shared" si="133"/>
        <v>11518</v>
      </c>
    </row>
    <row r="7756" spans="1:4" ht="15" customHeight="1" x14ac:dyDescent="0.25">
      <c r="A7756" s="1" t="s">
        <v>754</v>
      </c>
      <c r="B7756" s="1" t="s">
        <v>753</v>
      </c>
      <c r="C7756">
        <v>15841</v>
      </c>
      <c r="D7756">
        <f t="shared" si="133"/>
        <v>15841</v>
      </c>
    </row>
    <row r="7757" spans="1:4" ht="15" customHeight="1" x14ac:dyDescent="0.25">
      <c r="A7757" s="1" t="s">
        <v>752</v>
      </c>
      <c r="B7757" s="1" t="s">
        <v>751</v>
      </c>
      <c r="C7757">
        <v>15841</v>
      </c>
      <c r="D7757">
        <f t="shared" si="133"/>
        <v>15841</v>
      </c>
    </row>
    <row r="7758" spans="1:4" ht="15" customHeight="1" x14ac:dyDescent="0.25">
      <c r="A7758" s="1" t="s">
        <v>750</v>
      </c>
      <c r="B7758" s="1" t="s">
        <v>749</v>
      </c>
      <c r="C7758">
        <v>15841</v>
      </c>
      <c r="D7758">
        <f t="shared" si="133"/>
        <v>15841</v>
      </c>
    </row>
    <row r="7759" spans="1:4" ht="15" customHeight="1" x14ac:dyDescent="0.25">
      <c r="A7759" s="1" t="s">
        <v>748</v>
      </c>
      <c r="B7759" s="1" t="s">
        <v>747</v>
      </c>
      <c r="C7759">
        <v>15841</v>
      </c>
      <c r="D7759">
        <f t="shared" si="133"/>
        <v>15841</v>
      </c>
    </row>
    <row r="7760" spans="1:4" ht="15" customHeight="1" x14ac:dyDescent="0.25">
      <c r="A7760" s="1" t="s">
        <v>746</v>
      </c>
      <c r="B7760" s="1" t="s">
        <v>745</v>
      </c>
      <c r="C7760">
        <v>7218</v>
      </c>
      <c r="D7760">
        <f t="shared" si="133"/>
        <v>7218</v>
      </c>
    </row>
    <row r="7761" spans="1:4" ht="15" customHeight="1" x14ac:dyDescent="0.25">
      <c r="A7761" s="1" t="s">
        <v>744</v>
      </c>
      <c r="B7761" s="1" t="s">
        <v>743</v>
      </c>
      <c r="C7761">
        <v>7218</v>
      </c>
      <c r="D7761">
        <f t="shared" si="133"/>
        <v>7218</v>
      </c>
    </row>
    <row r="7762" spans="1:4" ht="15" customHeight="1" x14ac:dyDescent="0.25">
      <c r="A7762" s="1" t="s">
        <v>742</v>
      </c>
      <c r="B7762" s="1" t="s">
        <v>741</v>
      </c>
      <c r="C7762">
        <v>7424</v>
      </c>
      <c r="D7762">
        <f t="shared" si="133"/>
        <v>7424</v>
      </c>
    </row>
    <row r="7763" spans="1:4" ht="15" customHeight="1" x14ac:dyDescent="0.25">
      <c r="A7763" s="1" t="s">
        <v>740</v>
      </c>
      <c r="B7763" s="1" t="s">
        <v>739</v>
      </c>
      <c r="C7763">
        <v>7954</v>
      </c>
      <c r="D7763">
        <f t="shared" si="133"/>
        <v>7954</v>
      </c>
    </row>
    <row r="7764" spans="1:4" ht="15" customHeight="1" x14ac:dyDescent="0.25">
      <c r="A7764" s="1" t="s">
        <v>738</v>
      </c>
      <c r="B7764" s="1" t="s">
        <v>737</v>
      </c>
      <c r="C7764">
        <v>8085</v>
      </c>
      <c r="D7764">
        <f t="shared" si="133"/>
        <v>8085</v>
      </c>
    </row>
    <row r="7765" spans="1:4" ht="15" customHeight="1" x14ac:dyDescent="0.25">
      <c r="A7765" s="1" t="s">
        <v>736</v>
      </c>
      <c r="B7765" s="1" t="s">
        <v>735</v>
      </c>
      <c r="C7765">
        <v>8085</v>
      </c>
      <c r="D7765">
        <f t="shared" si="133"/>
        <v>8085</v>
      </c>
    </row>
    <row r="7766" spans="1:4" ht="15" customHeight="1" x14ac:dyDescent="0.25">
      <c r="A7766" s="1" t="s">
        <v>734</v>
      </c>
      <c r="B7766" s="1" t="s">
        <v>733</v>
      </c>
      <c r="C7766">
        <v>8905</v>
      </c>
      <c r="D7766">
        <f t="shared" si="133"/>
        <v>8905</v>
      </c>
    </row>
    <row r="7767" spans="1:4" ht="15" customHeight="1" x14ac:dyDescent="0.25">
      <c r="A7767" s="1" t="s">
        <v>732</v>
      </c>
      <c r="B7767" s="1" t="s">
        <v>731</v>
      </c>
      <c r="C7767">
        <v>8905</v>
      </c>
      <c r="D7767">
        <f t="shared" si="133"/>
        <v>8905</v>
      </c>
    </row>
    <row r="7768" spans="1:4" ht="15" customHeight="1" x14ac:dyDescent="0.25">
      <c r="A7768" s="1" t="s">
        <v>730</v>
      </c>
      <c r="B7768" s="1" t="s">
        <v>729</v>
      </c>
      <c r="C7768">
        <v>10160</v>
      </c>
      <c r="D7768">
        <f t="shared" si="133"/>
        <v>10160</v>
      </c>
    </row>
    <row r="7769" spans="1:4" ht="15" customHeight="1" x14ac:dyDescent="0.25">
      <c r="A7769" s="1" t="s">
        <v>728</v>
      </c>
      <c r="B7769" s="1" t="s">
        <v>727</v>
      </c>
      <c r="C7769">
        <v>10160</v>
      </c>
      <c r="D7769">
        <f t="shared" si="133"/>
        <v>10160</v>
      </c>
    </row>
    <row r="7770" spans="1:4" ht="15" customHeight="1" x14ac:dyDescent="0.25">
      <c r="A7770" s="1" t="s">
        <v>726</v>
      </c>
      <c r="B7770" s="1" t="s">
        <v>725</v>
      </c>
      <c r="C7770">
        <v>10160</v>
      </c>
      <c r="D7770">
        <f t="shared" si="133"/>
        <v>10160</v>
      </c>
    </row>
    <row r="7771" spans="1:4" ht="15" customHeight="1" x14ac:dyDescent="0.25">
      <c r="A7771" s="1" t="s">
        <v>724</v>
      </c>
      <c r="B7771" s="1" t="s">
        <v>723</v>
      </c>
      <c r="C7771">
        <v>7383</v>
      </c>
      <c r="D7771">
        <f t="shared" si="133"/>
        <v>7383</v>
      </c>
    </row>
    <row r="7772" spans="1:4" ht="15" customHeight="1" x14ac:dyDescent="0.25">
      <c r="A7772" s="1" t="s">
        <v>722</v>
      </c>
      <c r="B7772" s="1" t="s">
        <v>721</v>
      </c>
      <c r="C7772">
        <v>7383</v>
      </c>
      <c r="D7772">
        <f t="shared" si="133"/>
        <v>7383</v>
      </c>
    </row>
    <row r="7773" spans="1:4" ht="15" customHeight="1" x14ac:dyDescent="0.25">
      <c r="A7773" s="1" t="s">
        <v>720</v>
      </c>
      <c r="B7773" s="1" t="s">
        <v>719</v>
      </c>
      <c r="C7773">
        <v>7383</v>
      </c>
      <c r="D7773">
        <f t="shared" si="133"/>
        <v>7383</v>
      </c>
    </row>
    <row r="7774" spans="1:4" ht="15" customHeight="1" x14ac:dyDescent="0.25">
      <c r="A7774" s="1" t="s">
        <v>718</v>
      </c>
      <c r="B7774" s="1" t="s">
        <v>717</v>
      </c>
      <c r="C7774">
        <v>9344</v>
      </c>
      <c r="D7774">
        <f t="shared" si="133"/>
        <v>9344</v>
      </c>
    </row>
    <row r="7775" spans="1:4" ht="15" customHeight="1" x14ac:dyDescent="0.25">
      <c r="A7775" s="1" t="s">
        <v>716</v>
      </c>
      <c r="B7775" s="1" t="s">
        <v>715</v>
      </c>
      <c r="C7775">
        <v>9344</v>
      </c>
      <c r="D7775">
        <f t="shared" si="133"/>
        <v>9344</v>
      </c>
    </row>
    <row r="7776" spans="1:4" ht="15" customHeight="1" x14ac:dyDescent="0.25">
      <c r="A7776" s="1" t="s">
        <v>714</v>
      </c>
      <c r="B7776" s="1" t="s">
        <v>713</v>
      </c>
      <c r="C7776">
        <v>9344</v>
      </c>
      <c r="D7776">
        <f t="shared" si="133"/>
        <v>9344</v>
      </c>
    </row>
    <row r="7777" spans="1:4" ht="15" customHeight="1" x14ac:dyDescent="0.25">
      <c r="A7777" s="1" t="s">
        <v>712</v>
      </c>
      <c r="B7777" s="1" t="s">
        <v>711</v>
      </c>
      <c r="C7777">
        <v>12982</v>
      </c>
      <c r="D7777">
        <f t="shared" si="133"/>
        <v>12982</v>
      </c>
    </row>
    <row r="7778" spans="1:4" ht="15" customHeight="1" x14ac:dyDescent="0.25">
      <c r="A7778" s="1" t="s">
        <v>710</v>
      </c>
      <c r="B7778" s="1" t="s">
        <v>709</v>
      </c>
      <c r="C7778">
        <v>12982</v>
      </c>
      <c r="D7778">
        <f t="shared" si="133"/>
        <v>12982</v>
      </c>
    </row>
    <row r="7779" spans="1:4" ht="15" customHeight="1" x14ac:dyDescent="0.25">
      <c r="A7779" s="1" t="s">
        <v>353</v>
      </c>
      <c r="B7779" s="1" t="s">
        <v>10534</v>
      </c>
      <c r="C7779">
        <v>7119</v>
      </c>
      <c r="D7779">
        <f t="shared" si="133"/>
        <v>7119</v>
      </c>
    </row>
    <row r="7780" spans="1:4" ht="15" customHeight="1" x14ac:dyDescent="0.25">
      <c r="A7780" s="1" t="s">
        <v>352</v>
      </c>
      <c r="B7780" s="1" t="s">
        <v>10533</v>
      </c>
      <c r="C7780">
        <v>7119</v>
      </c>
      <c r="D7780">
        <f t="shared" si="133"/>
        <v>7119</v>
      </c>
    </row>
    <row r="7781" spans="1:4" ht="15" customHeight="1" x14ac:dyDescent="0.25">
      <c r="A7781" s="1" t="s">
        <v>351</v>
      </c>
      <c r="B7781" s="1" t="s">
        <v>10532</v>
      </c>
      <c r="C7781">
        <v>7258</v>
      </c>
      <c r="D7781">
        <f t="shared" si="133"/>
        <v>7258</v>
      </c>
    </row>
    <row r="7782" spans="1:4" ht="15" customHeight="1" x14ac:dyDescent="0.25">
      <c r="A7782" s="1" t="s">
        <v>350</v>
      </c>
      <c r="B7782" s="1" t="s">
        <v>10531</v>
      </c>
      <c r="C7782">
        <v>7258</v>
      </c>
      <c r="D7782">
        <f t="shared" si="133"/>
        <v>7258</v>
      </c>
    </row>
    <row r="7783" spans="1:4" ht="15" customHeight="1" x14ac:dyDescent="0.25">
      <c r="A7783" s="1" t="s">
        <v>349</v>
      </c>
      <c r="B7783" s="1" t="s">
        <v>10530</v>
      </c>
      <c r="C7783">
        <v>7258</v>
      </c>
      <c r="D7783">
        <f t="shared" si="133"/>
        <v>7258</v>
      </c>
    </row>
    <row r="7784" spans="1:4" ht="15" customHeight="1" x14ac:dyDescent="0.25">
      <c r="A7784" s="1" t="s">
        <v>348</v>
      </c>
      <c r="B7784" s="1" t="s">
        <v>10529</v>
      </c>
      <c r="C7784">
        <v>7258</v>
      </c>
      <c r="D7784">
        <f t="shared" si="133"/>
        <v>7258</v>
      </c>
    </row>
    <row r="7785" spans="1:4" ht="15" customHeight="1" x14ac:dyDescent="0.25">
      <c r="A7785" s="1" t="s">
        <v>347</v>
      </c>
      <c r="B7785" s="1" t="s">
        <v>10528</v>
      </c>
      <c r="C7785">
        <v>7258</v>
      </c>
      <c r="D7785">
        <f t="shared" si="133"/>
        <v>7258</v>
      </c>
    </row>
    <row r="7786" spans="1:4" ht="15" customHeight="1" x14ac:dyDescent="0.25">
      <c r="A7786" s="1" t="s">
        <v>346</v>
      </c>
      <c r="B7786" s="1" t="s">
        <v>10527</v>
      </c>
      <c r="C7786">
        <v>7258</v>
      </c>
      <c r="D7786">
        <f t="shared" si="133"/>
        <v>7258</v>
      </c>
    </row>
    <row r="7787" spans="1:4" ht="15" customHeight="1" x14ac:dyDescent="0.25">
      <c r="A7787" s="1" t="s">
        <v>345</v>
      </c>
      <c r="B7787" s="1" t="s">
        <v>10526</v>
      </c>
      <c r="C7787">
        <v>7948</v>
      </c>
      <c r="D7787">
        <f t="shared" si="133"/>
        <v>7948</v>
      </c>
    </row>
    <row r="7788" spans="1:4" ht="15" customHeight="1" x14ac:dyDescent="0.25">
      <c r="A7788" s="1" t="s">
        <v>344</v>
      </c>
      <c r="B7788" s="1" t="s">
        <v>10525</v>
      </c>
      <c r="C7788">
        <v>7948</v>
      </c>
      <c r="D7788">
        <f t="shared" si="133"/>
        <v>7948</v>
      </c>
    </row>
    <row r="7789" spans="1:4" ht="15" customHeight="1" x14ac:dyDescent="0.25">
      <c r="A7789" s="1" t="s">
        <v>343</v>
      </c>
      <c r="B7789" s="1" t="s">
        <v>10524</v>
      </c>
      <c r="C7789">
        <v>8102</v>
      </c>
      <c r="D7789">
        <f t="shared" si="133"/>
        <v>8102</v>
      </c>
    </row>
    <row r="7790" spans="1:4" ht="15" customHeight="1" x14ac:dyDescent="0.25">
      <c r="A7790" s="1" t="s">
        <v>342</v>
      </c>
      <c r="B7790" s="1" t="s">
        <v>10523</v>
      </c>
      <c r="C7790">
        <v>8102</v>
      </c>
      <c r="D7790">
        <f t="shared" si="133"/>
        <v>8102</v>
      </c>
    </row>
    <row r="7791" spans="1:4" ht="15" customHeight="1" x14ac:dyDescent="0.25">
      <c r="A7791" s="1" t="s">
        <v>341</v>
      </c>
      <c r="B7791" s="1" t="s">
        <v>10522</v>
      </c>
      <c r="C7791">
        <v>8102</v>
      </c>
      <c r="D7791">
        <f t="shared" si="133"/>
        <v>8102</v>
      </c>
    </row>
    <row r="7792" spans="1:4" ht="15" customHeight="1" x14ac:dyDescent="0.25">
      <c r="A7792" s="1" t="s">
        <v>340</v>
      </c>
      <c r="B7792" s="1" t="s">
        <v>10521</v>
      </c>
      <c r="C7792">
        <v>8102</v>
      </c>
      <c r="D7792">
        <f t="shared" si="133"/>
        <v>8102</v>
      </c>
    </row>
    <row r="7793" spans="1:4" ht="15" customHeight="1" x14ac:dyDescent="0.25">
      <c r="A7793" s="1" t="s">
        <v>339</v>
      </c>
      <c r="B7793" s="1" t="s">
        <v>10520</v>
      </c>
      <c r="C7793">
        <v>8102</v>
      </c>
      <c r="D7793">
        <f t="shared" si="133"/>
        <v>8102</v>
      </c>
    </row>
    <row r="7794" spans="1:4" ht="15" customHeight="1" x14ac:dyDescent="0.25">
      <c r="A7794" s="1" t="s">
        <v>338</v>
      </c>
      <c r="B7794" s="1" t="s">
        <v>10519</v>
      </c>
      <c r="C7794">
        <v>8102</v>
      </c>
      <c r="D7794">
        <f t="shared" si="133"/>
        <v>8102</v>
      </c>
    </row>
    <row r="7795" spans="1:4" ht="15" customHeight="1" x14ac:dyDescent="0.25">
      <c r="A7795" s="1" t="s">
        <v>337</v>
      </c>
      <c r="B7795" s="1" t="s">
        <v>10502</v>
      </c>
      <c r="C7795">
        <v>9266</v>
      </c>
      <c r="D7795">
        <f t="shared" si="133"/>
        <v>9266</v>
      </c>
    </row>
    <row r="7796" spans="1:4" ht="15" customHeight="1" x14ac:dyDescent="0.25">
      <c r="A7796" s="1" t="s">
        <v>336</v>
      </c>
      <c r="B7796" s="1" t="s">
        <v>10501</v>
      </c>
      <c r="C7796">
        <v>9266</v>
      </c>
      <c r="D7796">
        <f t="shared" si="133"/>
        <v>9266</v>
      </c>
    </row>
    <row r="7797" spans="1:4" ht="15" customHeight="1" x14ac:dyDescent="0.25">
      <c r="A7797" s="1" t="s">
        <v>335</v>
      </c>
      <c r="B7797" s="1" t="s">
        <v>10500</v>
      </c>
      <c r="C7797">
        <v>9446</v>
      </c>
      <c r="D7797">
        <f t="shared" si="133"/>
        <v>9446</v>
      </c>
    </row>
    <row r="7798" spans="1:4" ht="15" customHeight="1" x14ac:dyDescent="0.25">
      <c r="A7798" s="1" t="s">
        <v>334</v>
      </c>
      <c r="B7798" s="1" t="s">
        <v>10499</v>
      </c>
      <c r="C7798">
        <v>9446</v>
      </c>
      <c r="D7798">
        <f t="shared" si="133"/>
        <v>9446</v>
      </c>
    </row>
    <row r="7799" spans="1:4" ht="15" customHeight="1" x14ac:dyDescent="0.25">
      <c r="A7799" s="1" t="s">
        <v>333</v>
      </c>
      <c r="B7799" s="1" t="s">
        <v>10498</v>
      </c>
      <c r="C7799">
        <v>9446</v>
      </c>
      <c r="D7799">
        <f t="shared" si="133"/>
        <v>9446</v>
      </c>
    </row>
    <row r="7800" spans="1:4" ht="15" customHeight="1" x14ac:dyDescent="0.25">
      <c r="A7800" s="1" t="s">
        <v>332</v>
      </c>
      <c r="B7800" s="1" t="s">
        <v>10497</v>
      </c>
      <c r="C7800">
        <v>9446</v>
      </c>
      <c r="D7800">
        <f t="shared" si="133"/>
        <v>9446</v>
      </c>
    </row>
    <row r="7801" spans="1:4" ht="15" customHeight="1" x14ac:dyDescent="0.25">
      <c r="A7801" s="1" t="s">
        <v>331</v>
      </c>
      <c r="B7801" s="1" t="s">
        <v>10496</v>
      </c>
      <c r="C7801">
        <v>9446</v>
      </c>
      <c r="D7801">
        <f t="shared" si="133"/>
        <v>9446</v>
      </c>
    </row>
    <row r="7802" spans="1:4" ht="15" customHeight="1" x14ac:dyDescent="0.25">
      <c r="A7802" s="1" t="s">
        <v>330</v>
      </c>
      <c r="B7802" s="1" t="s">
        <v>10495</v>
      </c>
      <c r="C7802">
        <v>9446</v>
      </c>
      <c r="D7802">
        <f t="shared" si="133"/>
        <v>9446</v>
      </c>
    </row>
    <row r="7803" spans="1:4" ht="15" customHeight="1" x14ac:dyDescent="0.25">
      <c r="A7803" s="1" t="s">
        <v>329</v>
      </c>
      <c r="B7803" s="1" t="s">
        <v>10494</v>
      </c>
      <c r="C7803">
        <v>10133</v>
      </c>
      <c r="D7803">
        <f t="shared" si="133"/>
        <v>10133</v>
      </c>
    </row>
    <row r="7804" spans="1:4" ht="15" customHeight="1" x14ac:dyDescent="0.25">
      <c r="A7804" s="1" t="s">
        <v>328</v>
      </c>
      <c r="B7804" s="1" t="s">
        <v>10493</v>
      </c>
      <c r="C7804">
        <v>10133</v>
      </c>
      <c r="D7804">
        <f t="shared" si="133"/>
        <v>10133</v>
      </c>
    </row>
    <row r="7805" spans="1:4" ht="15" customHeight="1" x14ac:dyDescent="0.25">
      <c r="A7805" s="1" t="s">
        <v>327</v>
      </c>
      <c r="B7805" s="1" t="s">
        <v>10492</v>
      </c>
      <c r="C7805">
        <v>10329</v>
      </c>
      <c r="D7805">
        <f t="shared" si="133"/>
        <v>10329</v>
      </c>
    </row>
    <row r="7806" spans="1:4" ht="15" customHeight="1" x14ac:dyDescent="0.25">
      <c r="A7806" s="1" t="s">
        <v>326</v>
      </c>
      <c r="B7806" s="1" t="s">
        <v>10491</v>
      </c>
      <c r="C7806">
        <v>10329</v>
      </c>
      <c r="D7806">
        <f t="shared" si="133"/>
        <v>10329</v>
      </c>
    </row>
    <row r="7807" spans="1:4" ht="15" customHeight="1" x14ac:dyDescent="0.25">
      <c r="A7807" s="1" t="s">
        <v>325</v>
      </c>
      <c r="B7807" s="1" t="s">
        <v>10490</v>
      </c>
      <c r="C7807">
        <v>10329</v>
      </c>
      <c r="D7807">
        <f t="shared" si="133"/>
        <v>10329</v>
      </c>
    </row>
    <row r="7808" spans="1:4" ht="15" customHeight="1" x14ac:dyDescent="0.25">
      <c r="A7808" s="1" t="s">
        <v>324</v>
      </c>
      <c r="B7808" s="1" t="s">
        <v>10489</v>
      </c>
      <c r="C7808">
        <v>10329</v>
      </c>
      <c r="D7808">
        <f t="shared" si="133"/>
        <v>10329</v>
      </c>
    </row>
    <row r="7809" spans="1:4" ht="15" customHeight="1" x14ac:dyDescent="0.25">
      <c r="A7809" s="1" t="s">
        <v>323</v>
      </c>
      <c r="B7809" s="1" t="s">
        <v>10488</v>
      </c>
      <c r="C7809">
        <v>10329</v>
      </c>
      <c r="D7809">
        <f t="shared" si="133"/>
        <v>10329</v>
      </c>
    </row>
    <row r="7810" spans="1:4" ht="15" customHeight="1" x14ac:dyDescent="0.25">
      <c r="A7810" s="1" t="s">
        <v>322</v>
      </c>
      <c r="B7810" s="1" t="s">
        <v>10487</v>
      </c>
      <c r="C7810">
        <v>10329</v>
      </c>
      <c r="D7810">
        <f t="shared" si="133"/>
        <v>10329</v>
      </c>
    </row>
    <row r="7811" spans="1:4" ht="15" customHeight="1" x14ac:dyDescent="0.25">
      <c r="A7811" s="1" t="s">
        <v>321</v>
      </c>
      <c r="B7811" s="1" t="s">
        <v>10456</v>
      </c>
      <c r="C7811">
        <v>12096</v>
      </c>
      <c r="D7811">
        <f t="shared" si="133"/>
        <v>12096</v>
      </c>
    </row>
    <row r="7812" spans="1:4" ht="15" customHeight="1" x14ac:dyDescent="0.25">
      <c r="A7812" s="1" t="s">
        <v>320</v>
      </c>
      <c r="B7812" s="1" t="s">
        <v>10455</v>
      </c>
      <c r="C7812">
        <v>12096</v>
      </c>
      <c r="D7812">
        <f t="shared" si="133"/>
        <v>12096</v>
      </c>
    </row>
    <row r="7813" spans="1:4" ht="15" customHeight="1" x14ac:dyDescent="0.25">
      <c r="A7813" s="1" t="s">
        <v>319</v>
      </c>
      <c r="B7813" s="1" t="s">
        <v>10454</v>
      </c>
      <c r="C7813">
        <v>12096</v>
      </c>
      <c r="D7813">
        <f t="shared" si="133"/>
        <v>12096</v>
      </c>
    </row>
    <row r="7814" spans="1:4" ht="15" customHeight="1" x14ac:dyDescent="0.25">
      <c r="A7814" s="1" t="s">
        <v>318</v>
      </c>
      <c r="B7814" s="1" t="s">
        <v>10453</v>
      </c>
      <c r="C7814">
        <v>12096</v>
      </c>
      <c r="D7814">
        <f t="shared" si="133"/>
        <v>12096</v>
      </c>
    </row>
    <row r="7815" spans="1:4" ht="15" customHeight="1" x14ac:dyDescent="0.25">
      <c r="A7815" s="1" t="s">
        <v>317</v>
      </c>
      <c r="B7815" s="1" t="s">
        <v>10452</v>
      </c>
      <c r="C7815">
        <v>12096</v>
      </c>
      <c r="D7815">
        <f t="shared" ref="D7815:D7878" si="134">ROUND(C7815*(1-$B$3),0)</f>
        <v>12096</v>
      </c>
    </row>
    <row r="7816" spans="1:4" ht="15" customHeight="1" x14ac:dyDescent="0.25">
      <c r="A7816" s="1" t="s">
        <v>3930</v>
      </c>
      <c r="B7816" s="1" t="s">
        <v>9329</v>
      </c>
      <c r="C7816">
        <v>15706</v>
      </c>
      <c r="D7816">
        <f t="shared" si="134"/>
        <v>15706</v>
      </c>
    </row>
    <row r="7817" spans="1:4" ht="15" customHeight="1" x14ac:dyDescent="0.25">
      <c r="A7817" s="1" t="s">
        <v>311</v>
      </c>
      <c r="B7817" s="1" t="s">
        <v>10451</v>
      </c>
      <c r="C7817">
        <v>15724</v>
      </c>
      <c r="D7817">
        <f t="shared" si="134"/>
        <v>15724</v>
      </c>
    </row>
    <row r="7818" spans="1:4" ht="15" customHeight="1" x14ac:dyDescent="0.25">
      <c r="A7818" s="1" t="s">
        <v>310</v>
      </c>
      <c r="B7818" s="1" t="s">
        <v>10450</v>
      </c>
      <c r="C7818">
        <v>15724</v>
      </c>
      <c r="D7818">
        <f t="shared" si="134"/>
        <v>15724</v>
      </c>
    </row>
    <row r="7819" spans="1:4" ht="15" customHeight="1" x14ac:dyDescent="0.25">
      <c r="A7819" s="1" t="s">
        <v>309</v>
      </c>
      <c r="B7819" s="1" t="s">
        <v>10449</v>
      </c>
      <c r="C7819">
        <v>15724</v>
      </c>
      <c r="D7819">
        <f t="shared" si="134"/>
        <v>15724</v>
      </c>
    </row>
    <row r="7820" spans="1:4" ht="15" customHeight="1" x14ac:dyDescent="0.25">
      <c r="A7820" s="1" t="s">
        <v>308</v>
      </c>
      <c r="B7820" s="1" t="s">
        <v>10448</v>
      </c>
      <c r="C7820">
        <v>15724</v>
      </c>
      <c r="D7820">
        <f t="shared" si="134"/>
        <v>15724</v>
      </c>
    </row>
    <row r="7821" spans="1:4" ht="15" customHeight="1" x14ac:dyDescent="0.25">
      <c r="A7821" s="1" t="s">
        <v>307</v>
      </c>
      <c r="B7821" s="1" t="s">
        <v>10447</v>
      </c>
      <c r="C7821">
        <v>15724</v>
      </c>
      <c r="D7821">
        <f t="shared" si="134"/>
        <v>15724</v>
      </c>
    </row>
    <row r="7822" spans="1:4" ht="15" customHeight="1" x14ac:dyDescent="0.25">
      <c r="A7822" s="1" t="s">
        <v>3929</v>
      </c>
      <c r="B7822" s="1" t="s">
        <v>9328</v>
      </c>
      <c r="C7822">
        <v>20418</v>
      </c>
      <c r="D7822">
        <f t="shared" si="134"/>
        <v>20418</v>
      </c>
    </row>
    <row r="7823" spans="1:4" ht="15" customHeight="1" x14ac:dyDescent="0.25">
      <c r="A7823" s="1" t="s">
        <v>316</v>
      </c>
      <c r="B7823" s="1" t="s">
        <v>10446</v>
      </c>
      <c r="C7823">
        <v>13824</v>
      </c>
      <c r="D7823">
        <f t="shared" si="134"/>
        <v>13824</v>
      </c>
    </row>
    <row r="7824" spans="1:4" ht="15" customHeight="1" x14ac:dyDescent="0.25">
      <c r="A7824" s="1" t="s">
        <v>315</v>
      </c>
      <c r="B7824" s="1" t="s">
        <v>10445</v>
      </c>
      <c r="C7824">
        <v>13824</v>
      </c>
      <c r="D7824">
        <f t="shared" si="134"/>
        <v>13824</v>
      </c>
    </row>
    <row r="7825" spans="1:4" ht="15" customHeight="1" x14ac:dyDescent="0.25">
      <c r="A7825" s="1" t="s">
        <v>306</v>
      </c>
      <c r="B7825" s="1" t="s">
        <v>10444</v>
      </c>
      <c r="C7825">
        <v>17189</v>
      </c>
      <c r="D7825">
        <f t="shared" si="134"/>
        <v>17189</v>
      </c>
    </row>
    <row r="7826" spans="1:4" ht="15" customHeight="1" x14ac:dyDescent="0.25">
      <c r="A7826" s="1" t="s">
        <v>305</v>
      </c>
      <c r="B7826" s="1" t="s">
        <v>10443</v>
      </c>
      <c r="C7826">
        <v>17189</v>
      </c>
      <c r="D7826">
        <f t="shared" si="134"/>
        <v>17189</v>
      </c>
    </row>
    <row r="7827" spans="1:4" ht="15" customHeight="1" x14ac:dyDescent="0.25">
      <c r="A7827" s="1" t="s">
        <v>314</v>
      </c>
      <c r="B7827" s="1" t="s">
        <v>10442</v>
      </c>
      <c r="C7827">
        <v>15552</v>
      </c>
      <c r="D7827">
        <f t="shared" si="134"/>
        <v>15552</v>
      </c>
    </row>
    <row r="7828" spans="1:4" ht="15" customHeight="1" x14ac:dyDescent="0.25">
      <c r="A7828" s="1" t="s">
        <v>313</v>
      </c>
      <c r="B7828" s="1" t="s">
        <v>10441</v>
      </c>
      <c r="C7828">
        <v>15552</v>
      </c>
      <c r="D7828">
        <f t="shared" si="134"/>
        <v>15552</v>
      </c>
    </row>
    <row r="7829" spans="1:4" ht="15" customHeight="1" x14ac:dyDescent="0.25">
      <c r="A7829" s="1" t="s">
        <v>312</v>
      </c>
      <c r="B7829" s="1" t="s">
        <v>10440</v>
      </c>
      <c r="C7829">
        <v>15552</v>
      </c>
      <c r="D7829">
        <f t="shared" si="134"/>
        <v>15552</v>
      </c>
    </row>
    <row r="7830" spans="1:4" ht="15" customHeight="1" x14ac:dyDescent="0.25">
      <c r="A7830" s="1" t="s">
        <v>304</v>
      </c>
      <c r="B7830" s="1" t="s">
        <v>10439</v>
      </c>
      <c r="C7830">
        <v>19338</v>
      </c>
      <c r="D7830">
        <f t="shared" si="134"/>
        <v>19338</v>
      </c>
    </row>
    <row r="7831" spans="1:4" ht="15" customHeight="1" x14ac:dyDescent="0.25">
      <c r="A7831" s="1" t="s">
        <v>303</v>
      </c>
      <c r="B7831" s="1" t="s">
        <v>10438</v>
      </c>
      <c r="C7831">
        <v>19338</v>
      </c>
      <c r="D7831">
        <f t="shared" si="134"/>
        <v>19338</v>
      </c>
    </row>
    <row r="7832" spans="1:4" ht="15" customHeight="1" x14ac:dyDescent="0.25">
      <c r="A7832" s="1" t="s">
        <v>302</v>
      </c>
      <c r="B7832" s="1" t="s">
        <v>10437</v>
      </c>
      <c r="C7832">
        <v>19338</v>
      </c>
      <c r="D7832">
        <f t="shared" si="134"/>
        <v>19338</v>
      </c>
    </row>
    <row r="7833" spans="1:4" ht="15" customHeight="1" x14ac:dyDescent="0.25">
      <c r="A7833" s="1" t="s">
        <v>708</v>
      </c>
      <c r="B7833" s="1" t="s">
        <v>10695</v>
      </c>
      <c r="C7833">
        <v>2935</v>
      </c>
      <c r="D7833">
        <f t="shared" si="134"/>
        <v>2935</v>
      </c>
    </row>
    <row r="7834" spans="1:4" ht="15" customHeight="1" x14ac:dyDescent="0.25">
      <c r="A7834" s="1" t="s">
        <v>707</v>
      </c>
      <c r="B7834" s="1" t="s">
        <v>10694</v>
      </c>
      <c r="C7834">
        <v>2935</v>
      </c>
      <c r="D7834">
        <f t="shared" si="134"/>
        <v>2935</v>
      </c>
    </row>
    <row r="7835" spans="1:4" ht="15" customHeight="1" x14ac:dyDescent="0.25">
      <c r="A7835" s="1" t="s">
        <v>706</v>
      </c>
      <c r="B7835" s="1" t="s">
        <v>10693</v>
      </c>
      <c r="C7835">
        <v>2935</v>
      </c>
      <c r="D7835">
        <f t="shared" si="134"/>
        <v>2935</v>
      </c>
    </row>
    <row r="7836" spans="1:4" ht="15" customHeight="1" x14ac:dyDescent="0.25">
      <c r="A7836" s="1" t="s">
        <v>705</v>
      </c>
      <c r="B7836" s="1" t="s">
        <v>10692</v>
      </c>
      <c r="C7836">
        <v>2935</v>
      </c>
      <c r="D7836">
        <f t="shared" si="134"/>
        <v>2935</v>
      </c>
    </row>
    <row r="7837" spans="1:4" ht="15" customHeight="1" x14ac:dyDescent="0.25">
      <c r="A7837" s="1" t="s">
        <v>704</v>
      </c>
      <c r="B7837" s="1" t="s">
        <v>10691</v>
      </c>
      <c r="C7837">
        <v>2935</v>
      </c>
      <c r="D7837">
        <f t="shared" si="134"/>
        <v>2935</v>
      </c>
    </row>
    <row r="7838" spans="1:4" ht="15" customHeight="1" x14ac:dyDescent="0.25">
      <c r="A7838" s="1" t="s">
        <v>703</v>
      </c>
      <c r="B7838" s="1" t="s">
        <v>10690</v>
      </c>
      <c r="C7838">
        <v>2935</v>
      </c>
      <c r="D7838">
        <f t="shared" si="134"/>
        <v>2935</v>
      </c>
    </row>
    <row r="7839" spans="1:4" ht="15" customHeight="1" x14ac:dyDescent="0.25">
      <c r="A7839" s="1" t="s">
        <v>702</v>
      </c>
      <c r="B7839" s="1" t="s">
        <v>10689</v>
      </c>
      <c r="C7839">
        <v>2935</v>
      </c>
      <c r="D7839">
        <f t="shared" si="134"/>
        <v>2935</v>
      </c>
    </row>
    <row r="7840" spans="1:4" ht="15" customHeight="1" x14ac:dyDescent="0.25">
      <c r="A7840" s="1" t="s">
        <v>701</v>
      </c>
      <c r="B7840" s="1" t="s">
        <v>10688</v>
      </c>
      <c r="C7840">
        <v>3000</v>
      </c>
      <c r="D7840">
        <f t="shared" si="134"/>
        <v>3000</v>
      </c>
    </row>
    <row r="7841" spans="1:4" ht="15" customHeight="1" x14ac:dyDescent="0.25">
      <c r="A7841" s="1" t="s">
        <v>700</v>
      </c>
      <c r="B7841" s="1" t="s">
        <v>10687</v>
      </c>
      <c r="C7841">
        <v>3000</v>
      </c>
      <c r="D7841">
        <f t="shared" si="134"/>
        <v>3000</v>
      </c>
    </row>
    <row r="7842" spans="1:4" ht="15" customHeight="1" x14ac:dyDescent="0.25">
      <c r="A7842" s="1" t="s">
        <v>699</v>
      </c>
      <c r="B7842" s="1" t="s">
        <v>10686</v>
      </c>
      <c r="C7842">
        <v>3509</v>
      </c>
      <c r="D7842">
        <f t="shared" si="134"/>
        <v>3509</v>
      </c>
    </row>
    <row r="7843" spans="1:4" ht="15" customHeight="1" x14ac:dyDescent="0.25">
      <c r="A7843" s="1" t="s">
        <v>698</v>
      </c>
      <c r="B7843" s="1" t="s">
        <v>10685</v>
      </c>
      <c r="C7843">
        <v>3509</v>
      </c>
      <c r="D7843">
        <f t="shared" si="134"/>
        <v>3509</v>
      </c>
    </row>
    <row r="7844" spans="1:4" ht="15" customHeight="1" x14ac:dyDescent="0.25">
      <c r="A7844" s="1" t="s">
        <v>697</v>
      </c>
      <c r="B7844" s="1" t="s">
        <v>10684</v>
      </c>
      <c r="C7844">
        <v>9660</v>
      </c>
      <c r="D7844">
        <f t="shared" si="134"/>
        <v>9660</v>
      </c>
    </row>
    <row r="7845" spans="1:4" ht="15" customHeight="1" x14ac:dyDescent="0.25">
      <c r="A7845" s="1" t="s">
        <v>696</v>
      </c>
      <c r="B7845" s="1" t="s">
        <v>10683</v>
      </c>
      <c r="C7845">
        <v>9660</v>
      </c>
      <c r="D7845">
        <f t="shared" si="134"/>
        <v>9660</v>
      </c>
    </row>
    <row r="7846" spans="1:4" ht="15" customHeight="1" x14ac:dyDescent="0.25">
      <c r="A7846" s="1" t="s">
        <v>695</v>
      </c>
      <c r="B7846" s="1" t="s">
        <v>10682</v>
      </c>
      <c r="C7846">
        <v>10795</v>
      </c>
      <c r="D7846">
        <f t="shared" si="134"/>
        <v>10795</v>
      </c>
    </row>
    <row r="7847" spans="1:4" ht="15" customHeight="1" x14ac:dyDescent="0.25">
      <c r="A7847" s="1" t="s">
        <v>694</v>
      </c>
      <c r="B7847" s="1" t="s">
        <v>10681</v>
      </c>
      <c r="C7847">
        <v>10795</v>
      </c>
      <c r="D7847">
        <f t="shared" si="134"/>
        <v>10795</v>
      </c>
    </row>
    <row r="7848" spans="1:4" ht="15" customHeight="1" x14ac:dyDescent="0.25">
      <c r="A7848" s="1" t="s">
        <v>693</v>
      </c>
      <c r="B7848" s="1" t="s">
        <v>10680</v>
      </c>
      <c r="C7848">
        <v>12076</v>
      </c>
      <c r="D7848">
        <f t="shared" si="134"/>
        <v>12076</v>
      </c>
    </row>
    <row r="7849" spans="1:4" ht="15" customHeight="1" x14ac:dyDescent="0.25">
      <c r="A7849" s="1" t="s">
        <v>692</v>
      </c>
      <c r="B7849" s="1" t="s">
        <v>10679</v>
      </c>
      <c r="C7849">
        <v>16073</v>
      </c>
      <c r="D7849">
        <f t="shared" si="134"/>
        <v>16073</v>
      </c>
    </row>
    <row r="7850" spans="1:4" ht="15" customHeight="1" x14ac:dyDescent="0.25">
      <c r="A7850" s="1" t="s">
        <v>691</v>
      </c>
      <c r="B7850" s="1" t="s">
        <v>10678</v>
      </c>
      <c r="C7850">
        <v>16222</v>
      </c>
      <c r="D7850">
        <f t="shared" si="134"/>
        <v>16222</v>
      </c>
    </row>
    <row r="7851" spans="1:4" ht="15" customHeight="1" x14ac:dyDescent="0.25">
      <c r="A7851" s="1" t="s">
        <v>690</v>
      </c>
      <c r="B7851" s="1" t="s">
        <v>10677</v>
      </c>
      <c r="C7851">
        <v>16222</v>
      </c>
      <c r="D7851">
        <f t="shared" si="134"/>
        <v>16222</v>
      </c>
    </row>
    <row r="7852" spans="1:4" ht="15" customHeight="1" x14ac:dyDescent="0.25">
      <c r="A7852" s="1" t="s">
        <v>689</v>
      </c>
      <c r="B7852" s="1" t="s">
        <v>10676</v>
      </c>
      <c r="C7852">
        <v>18164</v>
      </c>
      <c r="D7852">
        <f t="shared" si="134"/>
        <v>18164</v>
      </c>
    </row>
    <row r="7853" spans="1:4" ht="15" customHeight="1" x14ac:dyDescent="0.25">
      <c r="A7853" s="1" t="s">
        <v>688</v>
      </c>
      <c r="B7853" s="1" t="s">
        <v>10675</v>
      </c>
      <c r="C7853">
        <v>18164</v>
      </c>
      <c r="D7853">
        <f t="shared" si="134"/>
        <v>18164</v>
      </c>
    </row>
    <row r="7854" spans="1:4" ht="15" customHeight="1" x14ac:dyDescent="0.25">
      <c r="A7854" s="1" t="s">
        <v>687</v>
      </c>
      <c r="B7854" s="1" t="s">
        <v>10674</v>
      </c>
      <c r="C7854">
        <v>9660</v>
      </c>
      <c r="D7854">
        <f t="shared" si="134"/>
        <v>9660</v>
      </c>
    </row>
    <row r="7855" spans="1:4" ht="15" customHeight="1" x14ac:dyDescent="0.25">
      <c r="A7855" s="1" t="s">
        <v>686</v>
      </c>
      <c r="B7855" s="1" t="s">
        <v>10673</v>
      </c>
      <c r="C7855">
        <v>9660</v>
      </c>
      <c r="D7855">
        <f t="shared" si="134"/>
        <v>9660</v>
      </c>
    </row>
    <row r="7856" spans="1:4" ht="15" customHeight="1" x14ac:dyDescent="0.25">
      <c r="A7856" s="1" t="s">
        <v>685</v>
      </c>
      <c r="B7856" s="1" t="s">
        <v>10672</v>
      </c>
      <c r="C7856">
        <v>10795</v>
      </c>
      <c r="D7856">
        <f t="shared" si="134"/>
        <v>10795</v>
      </c>
    </row>
    <row r="7857" spans="1:4" ht="15" customHeight="1" x14ac:dyDescent="0.25">
      <c r="A7857" s="1" t="s">
        <v>684</v>
      </c>
      <c r="B7857" s="1" t="s">
        <v>10671</v>
      </c>
      <c r="C7857">
        <v>10795</v>
      </c>
      <c r="D7857">
        <f t="shared" si="134"/>
        <v>10795</v>
      </c>
    </row>
    <row r="7858" spans="1:4" ht="15" customHeight="1" x14ac:dyDescent="0.25">
      <c r="A7858" s="1" t="s">
        <v>677</v>
      </c>
      <c r="B7858" s="1" t="s">
        <v>10670</v>
      </c>
      <c r="C7858">
        <v>9660</v>
      </c>
      <c r="D7858">
        <f t="shared" si="134"/>
        <v>9660</v>
      </c>
    </row>
    <row r="7859" spans="1:4" ht="15" customHeight="1" x14ac:dyDescent="0.25">
      <c r="A7859" s="1" t="s">
        <v>676</v>
      </c>
      <c r="B7859" s="1" t="s">
        <v>10669</v>
      </c>
      <c r="C7859">
        <v>9660</v>
      </c>
      <c r="D7859">
        <f t="shared" si="134"/>
        <v>9660</v>
      </c>
    </row>
    <row r="7860" spans="1:4" ht="15" customHeight="1" x14ac:dyDescent="0.25">
      <c r="A7860" s="1" t="s">
        <v>675</v>
      </c>
      <c r="B7860" s="1" t="s">
        <v>10668</v>
      </c>
      <c r="C7860">
        <v>10795</v>
      </c>
      <c r="D7860">
        <f t="shared" si="134"/>
        <v>10795</v>
      </c>
    </row>
    <row r="7861" spans="1:4" ht="15" customHeight="1" x14ac:dyDescent="0.25">
      <c r="A7861" s="1" t="s">
        <v>674</v>
      </c>
      <c r="B7861" s="1" t="s">
        <v>10667</v>
      </c>
      <c r="C7861">
        <v>10795</v>
      </c>
      <c r="D7861">
        <f t="shared" si="134"/>
        <v>10795</v>
      </c>
    </row>
    <row r="7862" spans="1:4" ht="15" customHeight="1" x14ac:dyDescent="0.25">
      <c r="A7862" s="1" t="s">
        <v>683</v>
      </c>
      <c r="B7862" s="1" t="s">
        <v>10666</v>
      </c>
      <c r="C7862">
        <v>12076</v>
      </c>
      <c r="D7862">
        <f t="shared" si="134"/>
        <v>12076</v>
      </c>
    </row>
    <row r="7863" spans="1:4" ht="15" customHeight="1" x14ac:dyDescent="0.25">
      <c r="A7863" s="1" t="s">
        <v>682</v>
      </c>
      <c r="B7863" s="1" t="s">
        <v>10665</v>
      </c>
      <c r="C7863">
        <v>16073</v>
      </c>
      <c r="D7863">
        <f t="shared" si="134"/>
        <v>16073</v>
      </c>
    </row>
    <row r="7864" spans="1:4" ht="15" customHeight="1" x14ac:dyDescent="0.25">
      <c r="A7864" s="1" t="s">
        <v>681</v>
      </c>
      <c r="B7864" s="1" t="s">
        <v>10664</v>
      </c>
      <c r="C7864">
        <v>16222</v>
      </c>
      <c r="D7864">
        <f t="shared" si="134"/>
        <v>16222</v>
      </c>
    </row>
    <row r="7865" spans="1:4" ht="15" customHeight="1" x14ac:dyDescent="0.25">
      <c r="A7865" s="1" t="s">
        <v>680</v>
      </c>
      <c r="B7865" s="1" t="s">
        <v>10663</v>
      </c>
      <c r="C7865">
        <v>16222</v>
      </c>
      <c r="D7865">
        <f t="shared" si="134"/>
        <v>16222</v>
      </c>
    </row>
    <row r="7866" spans="1:4" ht="15" customHeight="1" x14ac:dyDescent="0.25">
      <c r="A7866" s="1" t="s">
        <v>673</v>
      </c>
      <c r="B7866" s="1" t="s">
        <v>10662</v>
      </c>
      <c r="C7866">
        <v>12076</v>
      </c>
      <c r="D7866">
        <f t="shared" si="134"/>
        <v>12076</v>
      </c>
    </row>
    <row r="7867" spans="1:4" ht="15" customHeight="1" x14ac:dyDescent="0.25">
      <c r="A7867" s="1" t="s">
        <v>672</v>
      </c>
      <c r="B7867" s="1" t="s">
        <v>10661</v>
      </c>
      <c r="C7867">
        <v>16073</v>
      </c>
      <c r="D7867">
        <f t="shared" si="134"/>
        <v>16073</v>
      </c>
    </row>
    <row r="7868" spans="1:4" ht="15" customHeight="1" x14ac:dyDescent="0.25">
      <c r="A7868" s="1" t="s">
        <v>671</v>
      </c>
      <c r="B7868" s="1" t="s">
        <v>10660</v>
      </c>
      <c r="C7868">
        <v>16222</v>
      </c>
      <c r="D7868">
        <f t="shared" si="134"/>
        <v>16222</v>
      </c>
    </row>
    <row r="7869" spans="1:4" ht="15" customHeight="1" x14ac:dyDescent="0.25">
      <c r="A7869" s="1" t="s">
        <v>670</v>
      </c>
      <c r="B7869" s="1" t="s">
        <v>10659</v>
      </c>
      <c r="C7869">
        <v>16222</v>
      </c>
      <c r="D7869">
        <f t="shared" si="134"/>
        <v>16222</v>
      </c>
    </row>
    <row r="7870" spans="1:4" ht="15" customHeight="1" x14ac:dyDescent="0.25">
      <c r="A7870" s="1" t="s">
        <v>679</v>
      </c>
      <c r="B7870" s="1" t="s">
        <v>10658</v>
      </c>
      <c r="C7870">
        <v>18164</v>
      </c>
      <c r="D7870">
        <f t="shared" si="134"/>
        <v>18164</v>
      </c>
    </row>
    <row r="7871" spans="1:4" ht="15" customHeight="1" x14ac:dyDescent="0.25">
      <c r="A7871" s="1" t="s">
        <v>678</v>
      </c>
      <c r="B7871" s="1" t="s">
        <v>10657</v>
      </c>
      <c r="C7871">
        <v>18164</v>
      </c>
      <c r="D7871">
        <f t="shared" si="134"/>
        <v>18164</v>
      </c>
    </row>
    <row r="7872" spans="1:4" ht="15" customHeight="1" x14ac:dyDescent="0.25">
      <c r="A7872" s="1" t="s">
        <v>669</v>
      </c>
      <c r="B7872" s="1" t="s">
        <v>10656</v>
      </c>
      <c r="C7872">
        <v>18164</v>
      </c>
      <c r="D7872">
        <f t="shared" si="134"/>
        <v>18164</v>
      </c>
    </row>
    <row r="7873" spans="1:4" ht="15" customHeight="1" x14ac:dyDescent="0.25">
      <c r="A7873" s="1" t="s">
        <v>668</v>
      </c>
      <c r="B7873" s="1" t="s">
        <v>10655</v>
      </c>
      <c r="C7873">
        <v>18164</v>
      </c>
      <c r="D7873">
        <f t="shared" si="134"/>
        <v>18164</v>
      </c>
    </row>
    <row r="7874" spans="1:4" ht="15" customHeight="1" x14ac:dyDescent="0.25">
      <c r="A7874" s="1" t="s">
        <v>3797</v>
      </c>
      <c r="B7874" s="1" t="s">
        <v>10654</v>
      </c>
      <c r="C7874">
        <v>741</v>
      </c>
      <c r="D7874">
        <f t="shared" si="134"/>
        <v>741</v>
      </c>
    </row>
    <row r="7875" spans="1:4" ht="15" customHeight="1" x14ac:dyDescent="0.25">
      <c r="A7875" s="1" t="s">
        <v>199</v>
      </c>
      <c r="B7875" s="1" t="s">
        <v>10653</v>
      </c>
      <c r="C7875">
        <v>10194</v>
      </c>
      <c r="D7875">
        <f t="shared" si="134"/>
        <v>10194</v>
      </c>
    </row>
    <row r="7876" spans="1:4" ht="15" customHeight="1" x14ac:dyDescent="0.25">
      <c r="A7876" s="1" t="s">
        <v>201</v>
      </c>
      <c r="B7876" s="1" t="s">
        <v>10652</v>
      </c>
      <c r="C7876">
        <v>2707</v>
      </c>
      <c r="D7876">
        <f t="shared" si="134"/>
        <v>2707</v>
      </c>
    </row>
    <row r="7877" spans="1:4" ht="15" customHeight="1" x14ac:dyDescent="0.25">
      <c r="A7877" s="1" t="s">
        <v>200</v>
      </c>
      <c r="B7877" s="1" t="s">
        <v>10651</v>
      </c>
      <c r="C7877">
        <v>4000</v>
      </c>
      <c r="D7877">
        <f t="shared" si="134"/>
        <v>4000</v>
      </c>
    </row>
    <row r="7878" spans="1:4" ht="15" customHeight="1" x14ac:dyDescent="0.25">
      <c r="A7878" s="1" t="s">
        <v>605</v>
      </c>
      <c r="B7878" s="1" t="s">
        <v>19433</v>
      </c>
      <c r="C7878">
        <v>932</v>
      </c>
      <c r="D7878">
        <f t="shared" si="134"/>
        <v>932</v>
      </c>
    </row>
    <row r="7879" spans="1:4" ht="15" customHeight="1" x14ac:dyDescent="0.25">
      <c r="A7879" s="1" t="s">
        <v>595</v>
      </c>
      <c r="B7879" s="1" t="s">
        <v>19434</v>
      </c>
      <c r="C7879">
        <v>932</v>
      </c>
      <c r="D7879">
        <f t="shared" ref="D7879:D7942" si="135">ROUND(C7879*(1-$B$3),0)</f>
        <v>932</v>
      </c>
    </row>
    <row r="7880" spans="1:4" ht="15" customHeight="1" x14ac:dyDescent="0.25">
      <c r="A7880" s="1" t="s">
        <v>594</v>
      </c>
      <c r="B7880" s="1" t="s">
        <v>19435</v>
      </c>
      <c r="C7880">
        <v>932</v>
      </c>
      <c r="D7880">
        <f t="shared" si="135"/>
        <v>932</v>
      </c>
    </row>
    <row r="7881" spans="1:4" ht="15" customHeight="1" x14ac:dyDescent="0.25">
      <c r="A7881" s="1" t="s">
        <v>604</v>
      </c>
      <c r="B7881" s="1" t="s">
        <v>19436</v>
      </c>
      <c r="C7881">
        <v>932</v>
      </c>
      <c r="D7881">
        <f t="shared" si="135"/>
        <v>932</v>
      </c>
    </row>
    <row r="7882" spans="1:4" ht="15" customHeight="1" x14ac:dyDescent="0.25">
      <c r="A7882" s="1" t="s">
        <v>593</v>
      </c>
      <c r="B7882" s="1" t="s">
        <v>19437</v>
      </c>
      <c r="C7882">
        <v>932</v>
      </c>
      <c r="D7882">
        <f t="shared" si="135"/>
        <v>932</v>
      </c>
    </row>
    <row r="7883" spans="1:4" ht="15" customHeight="1" x14ac:dyDescent="0.25">
      <c r="A7883" s="1" t="s">
        <v>603</v>
      </c>
      <c r="B7883" s="1" t="s">
        <v>19438</v>
      </c>
      <c r="C7883">
        <v>932</v>
      </c>
      <c r="D7883">
        <f t="shared" si="135"/>
        <v>932</v>
      </c>
    </row>
    <row r="7884" spans="1:4" ht="15" customHeight="1" x14ac:dyDescent="0.25">
      <c r="A7884" s="1" t="s">
        <v>592</v>
      </c>
      <c r="B7884" s="1" t="s">
        <v>19439</v>
      </c>
      <c r="C7884">
        <v>932</v>
      </c>
      <c r="D7884">
        <f t="shared" si="135"/>
        <v>932</v>
      </c>
    </row>
    <row r="7885" spans="1:4" ht="15" customHeight="1" x14ac:dyDescent="0.25">
      <c r="A7885" s="1" t="s">
        <v>602</v>
      </c>
      <c r="B7885" s="1" t="s">
        <v>19440</v>
      </c>
      <c r="C7885">
        <v>932</v>
      </c>
      <c r="D7885">
        <f t="shared" si="135"/>
        <v>932</v>
      </c>
    </row>
    <row r="7886" spans="1:4" ht="15" customHeight="1" x14ac:dyDescent="0.25">
      <c r="A7886" s="1" t="s">
        <v>601</v>
      </c>
      <c r="B7886" s="1" t="s">
        <v>19441</v>
      </c>
      <c r="C7886">
        <v>932</v>
      </c>
      <c r="D7886">
        <f t="shared" si="135"/>
        <v>932</v>
      </c>
    </row>
    <row r="7887" spans="1:4" ht="15" customHeight="1" x14ac:dyDescent="0.25">
      <c r="A7887" s="1" t="s">
        <v>600</v>
      </c>
      <c r="B7887" s="1" t="s">
        <v>19442</v>
      </c>
      <c r="C7887">
        <v>932</v>
      </c>
      <c r="D7887">
        <f t="shared" si="135"/>
        <v>932</v>
      </c>
    </row>
    <row r="7888" spans="1:4" ht="15" customHeight="1" x14ac:dyDescent="0.25">
      <c r="A7888" s="1" t="s">
        <v>591</v>
      </c>
      <c r="B7888" s="1" t="s">
        <v>19443</v>
      </c>
      <c r="C7888">
        <v>932</v>
      </c>
      <c r="D7888">
        <f t="shared" si="135"/>
        <v>932</v>
      </c>
    </row>
    <row r="7889" spans="1:4" ht="15" customHeight="1" x14ac:dyDescent="0.25">
      <c r="A7889" s="1" t="s">
        <v>590</v>
      </c>
      <c r="B7889" s="1" t="s">
        <v>19444</v>
      </c>
      <c r="C7889">
        <v>932</v>
      </c>
      <c r="D7889">
        <f t="shared" si="135"/>
        <v>932</v>
      </c>
    </row>
    <row r="7890" spans="1:4" ht="15" customHeight="1" x14ac:dyDescent="0.25">
      <c r="A7890" s="1" t="s">
        <v>589</v>
      </c>
      <c r="B7890" s="1" t="s">
        <v>19445</v>
      </c>
      <c r="C7890">
        <v>932</v>
      </c>
      <c r="D7890">
        <f t="shared" si="135"/>
        <v>932</v>
      </c>
    </row>
    <row r="7891" spans="1:4" ht="15" customHeight="1" x14ac:dyDescent="0.25">
      <c r="A7891" s="1" t="s">
        <v>599</v>
      </c>
      <c r="B7891" s="1" t="s">
        <v>19446</v>
      </c>
      <c r="C7891">
        <v>932</v>
      </c>
      <c r="D7891">
        <f t="shared" si="135"/>
        <v>932</v>
      </c>
    </row>
    <row r="7892" spans="1:4" ht="15" customHeight="1" x14ac:dyDescent="0.25">
      <c r="A7892" s="1" t="s">
        <v>598</v>
      </c>
      <c r="B7892" s="1" t="s">
        <v>19447</v>
      </c>
      <c r="C7892">
        <v>932</v>
      </c>
      <c r="D7892">
        <f t="shared" si="135"/>
        <v>932</v>
      </c>
    </row>
    <row r="7893" spans="1:4" ht="15" customHeight="1" x14ac:dyDescent="0.25">
      <c r="A7893" s="1" t="s">
        <v>19448</v>
      </c>
      <c r="B7893" s="1" t="s">
        <v>19449</v>
      </c>
      <c r="C7893">
        <v>932</v>
      </c>
      <c r="D7893">
        <f t="shared" si="135"/>
        <v>932</v>
      </c>
    </row>
    <row r="7894" spans="1:4" ht="15" customHeight="1" x14ac:dyDescent="0.25">
      <c r="A7894" s="1" t="s">
        <v>596</v>
      </c>
      <c r="B7894" s="1" t="s">
        <v>10650</v>
      </c>
      <c r="C7894">
        <v>932</v>
      </c>
      <c r="D7894">
        <f t="shared" si="135"/>
        <v>932</v>
      </c>
    </row>
    <row r="7895" spans="1:4" ht="15" customHeight="1" x14ac:dyDescent="0.25">
      <c r="A7895" s="1" t="s">
        <v>588</v>
      </c>
      <c r="B7895" s="1" t="s">
        <v>10649</v>
      </c>
      <c r="C7895">
        <v>932</v>
      </c>
      <c r="D7895">
        <f t="shared" si="135"/>
        <v>932</v>
      </c>
    </row>
    <row r="7896" spans="1:4" ht="15" customHeight="1" x14ac:dyDescent="0.25">
      <c r="A7896" s="1" t="s">
        <v>587</v>
      </c>
      <c r="B7896" s="1" t="s">
        <v>10648</v>
      </c>
      <c r="C7896">
        <v>932</v>
      </c>
      <c r="D7896">
        <f t="shared" si="135"/>
        <v>932</v>
      </c>
    </row>
    <row r="7897" spans="1:4" ht="15" customHeight="1" x14ac:dyDescent="0.25">
      <c r="A7897" s="1" t="s">
        <v>586</v>
      </c>
      <c r="B7897" s="1" t="s">
        <v>19450</v>
      </c>
      <c r="C7897">
        <v>932</v>
      </c>
      <c r="D7897">
        <f t="shared" si="135"/>
        <v>932</v>
      </c>
    </row>
    <row r="7898" spans="1:4" ht="15" customHeight="1" x14ac:dyDescent="0.25">
      <c r="A7898" s="1" t="s">
        <v>585</v>
      </c>
      <c r="B7898" s="1" t="s">
        <v>10647</v>
      </c>
      <c r="C7898">
        <v>932</v>
      </c>
      <c r="D7898">
        <f t="shared" si="135"/>
        <v>932</v>
      </c>
    </row>
    <row r="7899" spans="1:4" ht="15" customHeight="1" x14ac:dyDescent="0.25">
      <c r="A7899" s="1" t="s">
        <v>584</v>
      </c>
      <c r="B7899" s="1" t="s">
        <v>10646</v>
      </c>
      <c r="C7899">
        <v>932</v>
      </c>
      <c r="D7899">
        <f t="shared" si="135"/>
        <v>932</v>
      </c>
    </row>
    <row r="7900" spans="1:4" ht="15" customHeight="1" x14ac:dyDescent="0.25">
      <c r="A7900" s="1" t="s">
        <v>583</v>
      </c>
      <c r="B7900" s="1" t="s">
        <v>10645</v>
      </c>
      <c r="C7900">
        <v>932</v>
      </c>
      <c r="D7900">
        <f t="shared" si="135"/>
        <v>932</v>
      </c>
    </row>
    <row r="7901" spans="1:4" ht="15" customHeight="1" x14ac:dyDescent="0.25">
      <c r="A7901" s="1" t="s">
        <v>582</v>
      </c>
      <c r="B7901" s="1" t="s">
        <v>10644</v>
      </c>
      <c r="C7901">
        <v>932</v>
      </c>
      <c r="D7901">
        <f t="shared" si="135"/>
        <v>932</v>
      </c>
    </row>
    <row r="7902" spans="1:4" ht="15" customHeight="1" x14ac:dyDescent="0.25">
      <c r="A7902" s="1" t="s">
        <v>581</v>
      </c>
      <c r="B7902" s="1" t="s">
        <v>10643</v>
      </c>
      <c r="C7902">
        <v>932</v>
      </c>
      <c r="D7902">
        <f t="shared" si="135"/>
        <v>932</v>
      </c>
    </row>
    <row r="7903" spans="1:4" ht="15" customHeight="1" x14ac:dyDescent="0.25">
      <c r="A7903" s="1" t="s">
        <v>580</v>
      </c>
      <c r="B7903" s="1" t="s">
        <v>10642</v>
      </c>
      <c r="C7903">
        <v>932</v>
      </c>
      <c r="D7903">
        <f t="shared" si="135"/>
        <v>932</v>
      </c>
    </row>
    <row r="7904" spans="1:4" ht="15" customHeight="1" x14ac:dyDescent="0.25">
      <c r="A7904" s="1" t="s">
        <v>579</v>
      </c>
      <c r="B7904" s="1" t="s">
        <v>10641</v>
      </c>
      <c r="C7904">
        <v>932</v>
      </c>
      <c r="D7904">
        <f t="shared" si="135"/>
        <v>932</v>
      </c>
    </row>
    <row r="7905" spans="1:4" ht="15" customHeight="1" x14ac:dyDescent="0.25">
      <c r="A7905" s="1" t="s">
        <v>578</v>
      </c>
      <c r="B7905" s="1" t="s">
        <v>10640</v>
      </c>
      <c r="C7905">
        <v>932</v>
      </c>
      <c r="D7905">
        <f t="shared" si="135"/>
        <v>932</v>
      </c>
    </row>
    <row r="7906" spans="1:4" ht="15" customHeight="1" x14ac:dyDescent="0.25">
      <c r="A7906" s="1" t="s">
        <v>577</v>
      </c>
      <c r="B7906" s="1" t="s">
        <v>10639</v>
      </c>
      <c r="C7906">
        <v>932</v>
      </c>
      <c r="D7906">
        <f t="shared" si="135"/>
        <v>932</v>
      </c>
    </row>
    <row r="7907" spans="1:4" ht="15" customHeight="1" x14ac:dyDescent="0.25">
      <c r="A7907" s="1" t="s">
        <v>576</v>
      </c>
      <c r="B7907" s="1" t="s">
        <v>10638</v>
      </c>
      <c r="C7907">
        <v>932</v>
      </c>
      <c r="D7907">
        <f t="shared" si="135"/>
        <v>932</v>
      </c>
    </row>
    <row r="7908" spans="1:4" ht="15" customHeight="1" x14ac:dyDescent="0.25">
      <c r="A7908" s="1" t="s">
        <v>575</v>
      </c>
      <c r="B7908" s="1" t="s">
        <v>10637</v>
      </c>
      <c r="C7908">
        <v>932</v>
      </c>
      <c r="D7908">
        <f t="shared" si="135"/>
        <v>932</v>
      </c>
    </row>
    <row r="7909" spans="1:4" ht="15" customHeight="1" x14ac:dyDescent="0.25">
      <c r="A7909" s="1" t="s">
        <v>574</v>
      </c>
      <c r="B7909" s="1" t="s">
        <v>10636</v>
      </c>
      <c r="C7909">
        <v>932</v>
      </c>
      <c r="D7909">
        <f t="shared" si="135"/>
        <v>932</v>
      </c>
    </row>
    <row r="7910" spans="1:4" ht="15" customHeight="1" x14ac:dyDescent="0.25">
      <c r="A7910" s="1" t="s">
        <v>19451</v>
      </c>
      <c r="B7910" s="1" t="s">
        <v>19452</v>
      </c>
      <c r="C7910">
        <v>93</v>
      </c>
      <c r="D7910">
        <f t="shared" si="135"/>
        <v>93</v>
      </c>
    </row>
    <row r="7911" spans="1:4" ht="15" customHeight="1" x14ac:dyDescent="0.25">
      <c r="A7911" s="1" t="s">
        <v>573</v>
      </c>
      <c r="B7911" s="1" t="s">
        <v>10635</v>
      </c>
      <c r="C7911">
        <v>932</v>
      </c>
      <c r="D7911">
        <f t="shared" si="135"/>
        <v>932</v>
      </c>
    </row>
    <row r="7912" spans="1:4" ht="15" customHeight="1" x14ac:dyDescent="0.25">
      <c r="A7912" s="1" t="s">
        <v>597</v>
      </c>
      <c r="B7912" s="1" t="s">
        <v>10634</v>
      </c>
      <c r="C7912">
        <v>932</v>
      </c>
      <c r="D7912">
        <f t="shared" si="135"/>
        <v>932</v>
      </c>
    </row>
    <row r="7913" spans="1:4" ht="15" customHeight="1" x14ac:dyDescent="0.25">
      <c r="A7913" s="1" t="s">
        <v>562</v>
      </c>
      <c r="B7913" s="1" t="s">
        <v>10633</v>
      </c>
      <c r="C7913">
        <v>1991</v>
      </c>
      <c r="D7913">
        <f t="shared" si="135"/>
        <v>1991</v>
      </c>
    </row>
    <row r="7914" spans="1:4" ht="15" customHeight="1" x14ac:dyDescent="0.25">
      <c r="A7914" s="1" t="s">
        <v>572</v>
      </c>
      <c r="B7914" s="1" t="s">
        <v>10632</v>
      </c>
      <c r="C7914">
        <v>1991</v>
      </c>
      <c r="D7914">
        <f t="shared" si="135"/>
        <v>1991</v>
      </c>
    </row>
    <row r="7915" spans="1:4" ht="15" customHeight="1" x14ac:dyDescent="0.25">
      <c r="A7915" s="1" t="s">
        <v>561</v>
      </c>
      <c r="B7915" s="1" t="s">
        <v>10631</v>
      </c>
      <c r="C7915">
        <v>1991</v>
      </c>
      <c r="D7915">
        <f t="shared" si="135"/>
        <v>1991</v>
      </c>
    </row>
    <row r="7916" spans="1:4" ht="15" customHeight="1" x14ac:dyDescent="0.25">
      <c r="A7916" s="1" t="s">
        <v>560</v>
      </c>
      <c r="B7916" s="1" t="s">
        <v>19453</v>
      </c>
      <c r="C7916">
        <v>1991</v>
      </c>
      <c r="D7916">
        <f t="shared" si="135"/>
        <v>1991</v>
      </c>
    </row>
    <row r="7917" spans="1:4" ht="15" customHeight="1" x14ac:dyDescent="0.25">
      <c r="A7917" s="1" t="s">
        <v>571</v>
      </c>
      <c r="B7917" s="1" t="s">
        <v>10630</v>
      </c>
      <c r="C7917">
        <v>1991</v>
      </c>
      <c r="D7917">
        <f t="shared" si="135"/>
        <v>1991</v>
      </c>
    </row>
    <row r="7918" spans="1:4" ht="15" customHeight="1" x14ac:dyDescent="0.25">
      <c r="A7918" s="1" t="s">
        <v>559</v>
      </c>
      <c r="B7918" s="1" t="s">
        <v>10629</v>
      </c>
      <c r="C7918">
        <v>1991</v>
      </c>
      <c r="D7918">
        <f t="shared" si="135"/>
        <v>1991</v>
      </c>
    </row>
    <row r="7919" spans="1:4" ht="15" customHeight="1" x14ac:dyDescent="0.25">
      <c r="A7919" s="1" t="s">
        <v>570</v>
      </c>
      <c r="B7919" s="1" t="s">
        <v>10628</v>
      </c>
      <c r="C7919">
        <v>1991</v>
      </c>
      <c r="D7919">
        <f t="shared" si="135"/>
        <v>1991</v>
      </c>
    </row>
    <row r="7920" spans="1:4" ht="15" customHeight="1" x14ac:dyDescent="0.25">
      <c r="A7920" s="1" t="s">
        <v>558</v>
      </c>
      <c r="B7920" s="1" t="s">
        <v>10627</v>
      </c>
      <c r="C7920">
        <v>1991</v>
      </c>
      <c r="D7920">
        <f t="shared" si="135"/>
        <v>1991</v>
      </c>
    </row>
    <row r="7921" spans="1:4" ht="15" customHeight="1" x14ac:dyDescent="0.25">
      <c r="A7921" s="1" t="s">
        <v>569</v>
      </c>
      <c r="B7921" s="1" t="s">
        <v>10626</v>
      </c>
      <c r="C7921">
        <v>1991</v>
      </c>
      <c r="D7921">
        <f t="shared" si="135"/>
        <v>1991</v>
      </c>
    </row>
    <row r="7922" spans="1:4" ht="15" customHeight="1" x14ac:dyDescent="0.25">
      <c r="A7922" s="1" t="s">
        <v>568</v>
      </c>
      <c r="B7922" s="1" t="s">
        <v>10625</v>
      </c>
      <c r="C7922">
        <v>1991</v>
      </c>
      <c r="D7922">
        <f t="shared" si="135"/>
        <v>1991</v>
      </c>
    </row>
    <row r="7923" spans="1:4" ht="15" customHeight="1" x14ac:dyDescent="0.25">
      <c r="A7923" s="1" t="s">
        <v>567</v>
      </c>
      <c r="B7923" s="1" t="s">
        <v>10624</v>
      </c>
      <c r="C7923">
        <v>1991</v>
      </c>
      <c r="D7923">
        <f t="shared" si="135"/>
        <v>1991</v>
      </c>
    </row>
    <row r="7924" spans="1:4" ht="15" customHeight="1" x14ac:dyDescent="0.25">
      <c r="A7924" s="1" t="s">
        <v>557</v>
      </c>
      <c r="B7924" s="1" t="s">
        <v>10623</v>
      </c>
      <c r="C7924">
        <v>1991</v>
      </c>
      <c r="D7924">
        <f t="shared" si="135"/>
        <v>1991</v>
      </c>
    </row>
    <row r="7925" spans="1:4" ht="15" customHeight="1" x14ac:dyDescent="0.25">
      <c r="A7925" s="1" t="s">
        <v>556</v>
      </c>
      <c r="B7925" s="1" t="s">
        <v>10622</v>
      </c>
      <c r="C7925">
        <v>1991</v>
      </c>
      <c r="D7925">
        <f t="shared" si="135"/>
        <v>1991</v>
      </c>
    </row>
    <row r="7926" spans="1:4" ht="15" customHeight="1" x14ac:dyDescent="0.25">
      <c r="A7926" s="1" t="s">
        <v>555</v>
      </c>
      <c r="B7926" s="1" t="s">
        <v>10621</v>
      </c>
      <c r="C7926">
        <v>1991</v>
      </c>
      <c r="D7926">
        <f t="shared" si="135"/>
        <v>1991</v>
      </c>
    </row>
    <row r="7927" spans="1:4" ht="15" customHeight="1" x14ac:dyDescent="0.25">
      <c r="A7927" s="1" t="s">
        <v>566</v>
      </c>
      <c r="B7927" s="1" t="s">
        <v>10620</v>
      </c>
      <c r="C7927">
        <v>1991</v>
      </c>
      <c r="D7927">
        <f t="shared" si="135"/>
        <v>1991</v>
      </c>
    </row>
    <row r="7928" spans="1:4" ht="15" customHeight="1" x14ac:dyDescent="0.25">
      <c r="A7928" s="1" t="s">
        <v>565</v>
      </c>
      <c r="B7928" s="1" t="s">
        <v>10619</v>
      </c>
      <c r="C7928">
        <v>1991</v>
      </c>
      <c r="D7928">
        <f t="shared" si="135"/>
        <v>1991</v>
      </c>
    </row>
    <row r="7929" spans="1:4" ht="15" customHeight="1" x14ac:dyDescent="0.25">
      <c r="A7929" s="1" t="s">
        <v>563</v>
      </c>
      <c r="B7929" s="1" t="s">
        <v>10618</v>
      </c>
      <c r="C7929">
        <v>1991</v>
      </c>
      <c r="D7929">
        <f t="shared" si="135"/>
        <v>1991</v>
      </c>
    </row>
    <row r="7930" spans="1:4" ht="15" customHeight="1" x14ac:dyDescent="0.25">
      <c r="A7930" s="1" t="s">
        <v>564</v>
      </c>
      <c r="B7930" s="1" t="s">
        <v>10617</v>
      </c>
      <c r="C7930">
        <v>1991</v>
      </c>
      <c r="D7930">
        <f t="shared" si="135"/>
        <v>1991</v>
      </c>
    </row>
    <row r="7931" spans="1:4" ht="15" customHeight="1" x14ac:dyDescent="0.25">
      <c r="A7931" s="1" t="s">
        <v>553</v>
      </c>
      <c r="B7931" s="1" t="s">
        <v>19454</v>
      </c>
      <c r="C7931">
        <v>2747</v>
      </c>
      <c r="D7931">
        <f t="shared" si="135"/>
        <v>2747</v>
      </c>
    </row>
    <row r="7932" spans="1:4" ht="15" customHeight="1" x14ac:dyDescent="0.25">
      <c r="A7932" s="1" t="s">
        <v>552</v>
      </c>
      <c r="B7932" s="1" t="s">
        <v>19455</v>
      </c>
      <c r="C7932">
        <v>2747</v>
      </c>
      <c r="D7932">
        <f t="shared" si="135"/>
        <v>2747</v>
      </c>
    </row>
    <row r="7933" spans="1:4" ht="15" customHeight="1" x14ac:dyDescent="0.25">
      <c r="A7933" s="1" t="s">
        <v>551</v>
      </c>
      <c r="B7933" s="1" t="s">
        <v>19456</v>
      </c>
      <c r="C7933">
        <v>2747</v>
      </c>
      <c r="D7933">
        <f t="shared" si="135"/>
        <v>2747</v>
      </c>
    </row>
    <row r="7934" spans="1:4" ht="15" customHeight="1" x14ac:dyDescent="0.25">
      <c r="A7934" s="1" t="s">
        <v>550</v>
      </c>
      <c r="B7934" s="1" t="s">
        <v>19457</v>
      </c>
      <c r="C7934">
        <v>2747</v>
      </c>
      <c r="D7934">
        <f t="shared" si="135"/>
        <v>2747</v>
      </c>
    </row>
    <row r="7935" spans="1:4" ht="15" customHeight="1" x14ac:dyDescent="0.25">
      <c r="A7935" s="1" t="s">
        <v>549</v>
      </c>
      <c r="B7935" s="1" t="s">
        <v>19458</v>
      </c>
      <c r="C7935">
        <v>2747</v>
      </c>
      <c r="D7935">
        <f t="shared" si="135"/>
        <v>2747</v>
      </c>
    </row>
    <row r="7936" spans="1:4" ht="15" customHeight="1" x14ac:dyDescent="0.25">
      <c r="A7936" s="1" t="s">
        <v>548</v>
      </c>
      <c r="B7936" s="1" t="s">
        <v>19459</v>
      </c>
      <c r="C7936">
        <v>2747</v>
      </c>
      <c r="D7936">
        <f t="shared" si="135"/>
        <v>2747</v>
      </c>
    </row>
    <row r="7937" spans="1:4" ht="15" customHeight="1" x14ac:dyDescent="0.25">
      <c r="A7937" s="1" t="s">
        <v>547</v>
      </c>
      <c r="B7937" s="1" t="s">
        <v>19460</v>
      </c>
      <c r="C7937">
        <v>2747</v>
      </c>
      <c r="D7937">
        <f t="shared" si="135"/>
        <v>2747</v>
      </c>
    </row>
    <row r="7938" spans="1:4" ht="15" customHeight="1" x14ac:dyDescent="0.25">
      <c r="A7938" s="1" t="s">
        <v>546</v>
      </c>
      <c r="B7938" s="1" t="s">
        <v>19461</v>
      </c>
      <c r="C7938">
        <v>2747</v>
      </c>
      <c r="D7938">
        <f t="shared" si="135"/>
        <v>2747</v>
      </c>
    </row>
    <row r="7939" spans="1:4" ht="15" customHeight="1" x14ac:dyDescent="0.25">
      <c r="A7939" s="1" t="s">
        <v>554</v>
      </c>
      <c r="B7939" s="1" t="s">
        <v>19462</v>
      </c>
      <c r="C7939">
        <v>2747</v>
      </c>
      <c r="D7939">
        <f t="shared" si="135"/>
        <v>2747</v>
      </c>
    </row>
    <row r="7940" spans="1:4" ht="15" customHeight="1" x14ac:dyDescent="0.25">
      <c r="A7940" s="1" t="s">
        <v>533</v>
      </c>
      <c r="B7940" s="1" t="s">
        <v>10616</v>
      </c>
      <c r="C7940">
        <v>4016</v>
      </c>
      <c r="D7940">
        <f t="shared" si="135"/>
        <v>4016</v>
      </c>
    </row>
    <row r="7941" spans="1:4" ht="15" customHeight="1" x14ac:dyDescent="0.25">
      <c r="A7941" s="1" t="s">
        <v>532</v>
      </c>
      <c r="B7941" s="1" t="s">
        <v>10615</v>
      </c>
      <c r="C7941">
        <v>4016</v>
      </c>
      <c r="D7941">
        <f t="shared" si="135"/>
        <v>4016</v>
      </c>
    </row>
    <row r="7942" spans="1:4" ht="15" customHeight="1" x14ac:dyDescent="0.25">
      <c r="A7942" s="1" t="s">
        <v>531</v>
      </c>
      <c r="B7942" s="1" t="s">
        <v>10614</v>
      </c>
      <c r="C7942">
        <v>4016</v>
      </c>
      <c r="D7942">
        <f t="shared" si="135"/>
        <v>4016</v>
      </c>
    </row>
    <row r="7943" spans="1:4" ht="15" customHeight="1" x14ac:dyDescent="0.25">
      <c r="A7943" s="1" t="s">
        <v>530</v>
      </c>
      <c r="B7943" s="1" t="s">
        <v>10613</v>
      </c>
      <c r="C7943">
        <v>4016</v>
      </c>
      <c r="D7943">
        <f t="shared" ref="D7943:D8006" si="136">ROUND(C7943*(1-$B$3),0)</f>
        <v>4016</v>
      </c>
    </row>
    <row r="7944" spans="1:4" ht="15" customHeight="1" x14ac:dyDescent="0.25">
      <c r="A7944" s="1" t="s">
        <v>529</v>
      </c>
      <c r="B7944" s="1" t="s">
        <v>10612</v>
      </c>
      <c r="C7944">
        <v>4016</v>
      </c>
      <c r="D7944">
        <f t="shared" si="136"/>
        <v>4016</v>
      </c>
    </row>
    <row r="7945" spans="1:4" ht="15" customHeight="1" x14ac:dyDescent="0.25">
      <c r="A7945" s="1" t="s">
        <v>528</v>
      </c>
      <c r="B7945" s="1" t="s">
        <v>10611</v>
      </c>
      <c r="C7945">
        <v>4016</v>
      </c>
      <c r="D7945">
        <f t="shared" si="136"/>
        <v>4016</v>
      </c>
    </row>
    <row r="7946" spans="1:4" ht="15" customHeight="1" x14ac:dyDescent="0.25">
      <c r="A7946" s="1" t="s">
        <v>527</v>
      </c>
      <c r="B7946" s="1" t="s">
        <v>10610</v>
      </c>
      <c r="C7946">
        <v>4016</v>
      </c>
      <c r="D7946">
        <f t="shared" si="136"/>
        <v>4016</v>
      </c>
    </row>
    <row r="7947" spans="1:4" ht="15" customHeight="1" x14ac:dyDescent="0.25">
      <c r="A7947" s="1" t="s">
        <v>526</v>
      </c>
      <c r="B7947" s="1" t="s">
        <v>10609</v>
      </c>
      <c r="C7947">
        <v>4016</v>
      </c>
      <c r="D7947">
        <f t="shared" si="136"/>
        <v>4016</v>
      </c>
    </row>
    <row r="7948" spans="1:4" ht="15" customHeight="1" x14ac:dyDescent="0.25">
      <c r="A7948" s="1" t="s">
        <v>525</v>
      </c>
      <c r="B7948" s="1" t="s">
        <v>10608</v>
      </c>
      <c r="C7948">
        <v>4016</v>
      </c>
      <c r="D7948">
        <f t="shared" si="136"/>
        <v>4016</v>
      </c>
    </row>
    <row r="7949" spans="1:4" ht="15" customHeight="1" x14ac:dyDescent="0.25">
      <c r="A7949" s="1" t="s">
        <v>19463</v>
      </c>
      <c r="B7949" s="1" t="s">
        <v>19464</v>
      </c>
      <c r="C7949">
        <v>2954</v>
      </c>
      <c r="D7949">
        <f t="shared" si="136"/>
        <v>2954</v>
      </c>
    </row>
    <row r="7950" spans="1:4" ht="15" customHeight="1" x14ac:dyDescent="0.25">
      <c r="A7950" s="1" t="s">
        <v>19465</v>
      </c>
      <c r="B7950" s="1" t="s">
        <v>19466</v>
      </c>
      <c r="C7950">
        <v>2671</v>
      </c>
      <c r="D7950">
        <f t="shared" si="136"/>
        <v>2671</v>
      </c>
    </row>
    <row r="7951" spans="1:4" ht="15" customHeight="1" x14ac:dyDescent="0.25">
      <c r="A7951" s="1" t="s">
        <v>19467</v>
      </c>
      <c r="B7951" s="1" t="s">
        <v>19468</v>
      </c>
      <c r="C7951">
        <v>1601</v>
      </c>
      <c r="D7951">
        <f t="shared" si="136"/>
        <v>1601</v>
      </c>
    </row>
    <row r="7952" spans="1:4" ht="15" customHeight="1" x14ac:dyDescent="0.25">
      <c r="A7952" s="1" t="s">
        <v>19469</v>
      </c>
      <c r="B7952" s="1" t="s">
        <v>19470</v>
      </c>
      <c r="C7952">
        <v>6469</v>
      </c>
      <c r="D7952">
        <f t="shared" si="136"/>
        <v>6469</v>
      </c>
    </row>
    <row r="7953" spans="1:4" ht="15" customHeight="1" x14ac:dyDescent="0.25">
      <c r="A7953" s="1" t="s">
        <v>19471</v>
      </c>
      <c r="B7953" s="1" t="s">
        <v>19472</v>
      </c>
      <c r="C7953">
        <v>3658</v>
      </c>
      <c r="D7953">
        <f t="shared" si="136"/>
        <v>3658</v>
      </c>
    </row>
    <row r="7954" spans="1:4" ht="15" customHeight="1" x14ac:dyDescent="0.25">
      <c r="A7954" s="1" t="s">
        <v>3051</v>
      </c>
      <c r="B7954" s="1" t="s">
        <v>10553</v>
      </c>
      <c r="C7954">
        <v>1957</v>
      </c>
      <c r="D7954">
        <f t="shared" si="136"/>
        <v>1957</v>
      </c>
    </row>
    <row r="7955" spans="1:4" ht="15" customHeight="1" x14ac:dyDescent="0.25">
      <c r="A7955" s="1" t="s">
        <v>3043</v>
      </c>
      <c r="B7955" s="1" t="s">
        <v>10552</v>
      </c>
      <c r="C7955">
        <v>2730</v>
      </c>
      <c r="D7955">
        <f t="shared" si="136"/>
        <v>2730</v>
      </c>
    </row>
    <row r="7956" spans="1:4" ht="15" customHeight="1" x14ac:dyDescent="0.25">
      <c r="A7956" s="1" t="s">
        <v>504</v>
      </c>
      <c r="B7956" s="1" t="s">
        <v>10551</v>
      </c>
      <c r="C7956">
        <v>98</v>
      </c>
      <c r="D7956">
        <f t="shared" si="136"/>
        <v>98</v>
      </c>
    </row>
    <row r="7957" spans="1:4" ht="15" customHeight="1" x14ac:dyDescent="0.25">
      <c r="A7957" s="1" t="s">
        <v>3977</v>
      </c>
      <c r="B7957" s="1" t="s">
        <v>10550</v>
      </c>
      <c r="C7957">
        <v>8417</v>
      </c>
      <c r="D7957">
        <f t="shared" si="136"/>
        <v>8417</v>
      </c>
    </row>
    <row r="7958" spans="1:4" ht="15" customHeight="1" x14ac:dyDescent="0.25">
      <c r="A7958" s="1" t="s">
        <v>3976</v>
      </c>
      <c r="B7958" s="1" t="s">
        <v>10549</v>
      </c>
      <c r="C7958">
        <v>8662</v>
      </c>
      <c r="D7958">
        <f t="shared" si="136"/>
        <v>8662</v>
      </c>
    </row>
    <row r="7959" spans="1:4" ht="15" customHeight="1" x14ac:dyDescent="0.25">
      <c r="A7959" s="1" t="s">
        <v>3975</v>
      </c>
      <c r="B7959" s="1" t="s">
        <v>10548</v>
      </c>
      <c r="C7959">
        <v>8662</v>
      </c>
      <c r="D7959">
        <f t="shared" si="136"/>
        <v>8662</v>
      </c>
    </row>
    <row r="7960" spans="1:4" ht="15" customHeight="1" x14ac:dyDescent="0.25">
      <c r="A7960" s="1" t="s">
        <v>3974</v>
      </c>
      <c r="B7960" s="1" t="s">
        <v>10547</v>
      </c>
      <c r="C7960">
        <v>8662</v>
      </c>
      <c r="D7960">
        <f t="shared" si="136"/>
        <v>8662</v>
      </c>
    </row>
    <row r="7961" spans="1:4" ht="15" customHeight="1" x14ac:dyDescent="0.25">
      <c r="A7961" s="1" t="s">
        <v>3973</v>
      </c>
      <c r="B7961" s="1" t="s">
        <v>10546</v>
      </c>
      <c r="C7961">
        <v>8662</v>
      </c>
      <c r="D7961">
        <f t="shared" si="136"/>
        <v>8662</v>
      </c>
    </row>
    <row r="7962" spans="1:4" ht="15" customHeight="1" x14ac:dyDescent="0.25">
      <c r="A7962" s="1" t="s">
        <v>3972</v>
      </c>
      <c r="B7962" s="1" t="s">
        <v>10545</v>
      </c>
      <c r="C7962">
        <v>8662</v>
      </c>
      <c r="D7962">
        <f t="shared" si="136"/>
        <v>8662</v>
      </c>
    </row>
    <row r="7963" spans="1:4" ht="15" customHeight="1" x14ac:dyDescent="0.25">
      <c r="A7963" s="1" t="s">
        <v>3971</v>
      </c>
      <c r="B7963" s="1" t="s">
        <v>10544</v>
      </c>
      <c r="C7963">
        <v>8662</v>
      </c>
      <c r="D7963">
        <f t="shared" si="136"/>
        <v>8662</v>
      </c>
    </row>
    <row r="7964" spans="1:4" ht="15" customHeight="1" x14ac:dyDescent="0.25">
      <c r="A7964" s="1" t="s">
        <v>3970</v>
      </c>
      <c r="B7964" s="1" t="s">
        <v>10543</v>
      </c>
      <c r="C7964">
        <v>8662</v>
      </c>
      <c r="D7964">
        <f t="shared" si="136"/>
        <v>8662</v>
      </c>
    </row>
    <row r="7965" spans="1:4" ht="15" customHeight="1" x14ac:dyDescent="0.25">
      <c r="A7965" s="1" t="s">
        <v>3969</v>
      </c>
      <c r="B7965" s="1" t="s">
        <v>10542</v>
      </c>
      <c r="C7965">
        <v>9427</v>
      </c>
      <c r="D7965">
        <f t="shared" si="136"/>
        <v>9427</v>
      </c>
    </row>
    <row r="7966" spans="1:4" ht="15" customHeight="1" x14ac:dyDescent="0.25">
      <c r="A7966" s="1" t="s">
        <v>3968</v>
      </c>
      <c r="B7966" s="1" t="s">
        <v>10541</v>
      </c>
      <c r="C7966">
        <v>9702</v>
      </c>
      <c r="D7966">
        <f t="shared" si="136"/>
        <v>9702</v>
      </c>
    </row>
    <row r="7967" spans="1:4" ht="15" customHeight="1" x14ac:dyDescent="0.25">
      <c r="A7967" s="1" t="s">
        <v>3967</v>
      </c>
      <c r="B7967" s="1" t="s">
        <v>10540</v>
      </c>
      <c r="C7967">
        <v>9702</v>
      </c>
      <c r="D7967">
        <f t="shared" si="136"/>
        <v>9702</v>
      </c>
    </row>
    <row r="7968" spans="1:4" ht="15" customHeight="1" x14ac:dyDescent="0.25">
      <c r="A7968" s="1" t="s">
        <v>3966</v>
      </c>
      <c r="B7968" s="1" t="s">
        <v>10539</v>
      </c>
      <c r="C7968">
        <v>9702</v>
      </c>
      <c r="D7968">
        <f t="shared" si="136"/>
        <v>9702</v>
      </c>
    </row>
    <row r="7969" spans="1:4" ht="15" customHeight="1" x14ac:dyDescent="0.25">
      <c r="A7969" s="1" t="s">
        <v>3965</v>
      </c>
      <c r="B7969" s="1" t="s">
        <v>10538</v>
      </c>
      <c r="C7969">
        <v>9702</v>
      </c>
      <c r="D7969">
        <f t="shared" si="136"/>
        <v>9702</v>
      </c>
    </row>
    <row r="7970" spans="1:4" ht="15" customHeight="1" x14ac:dyDescent="0.25">
      <c r="A7970" s="1" t="s">
        <v>3964</v>
      </c>
      <c r="B7970" s="1" t="s">
        <v>10537</v>
      </c>
      <c r="C7970">
        <v>9702</v>
      </c>
      <c r="D7970">
        <f t="shared" si="136"/>
        <v>9702</v>
      </c>
    </row>
    <row r="7971" spans="1:4" ht="15" customHeight="1" x14ac:dyDescent="0.25">
      <c r="A7971" s="1" t="s">
        <v>3963</v>
      </c>
      <c r="B7971" s="1" t="s">
        <v>10536</v>
      </c>
      <c r="C7971">
        <v>9702</v>
      </c>
      <c r="D7971">
        <f t="shared" si="136"/>
        <v>9702</v>
      </c>
    </row>
    <row r="7972" spans="1:4" ht="15" customHeight="1" x14ac:dyDescent="0.25">
      <c r="A7972" s="1" t="s">
        <v>3962</v>
      </c>
      <c r="B7972" s="1" t="s">
        <v>10535</v>
      </c>
      <c r="C7972">
        <v>9702</v>
      </c>
      <c r="D7972">
        <f t="shared" si="136"/>
        <v>9702</v>
      </c>
    </row>
    <row r="7973" spans="1:4" ht="15" customHeight="1" x14ac:dyDescent="0.25">
      <c r="A7973" s="1" t="s">
        <v>3961</v>
      </c>
      <c r="B7973" s="1" t="s">
        <v>10518</v>
      </c>
      <c r="C7973">
        <v>10774</v>
      </c>
      <c r="D7973">
        <f t="shared" si="136"/>
        <v>10774</v>
      </c>
    </row>
    <row r="7974" spans="1:4" ht="15" customHeight="1" x14ac:dyDescent="0.25">
      <c r="A7974" s="1" t="s">
        <v>3960</v>
      </c>
      <c r="B7974" s="1" t="s">
        <v>10517</v>
      </c>
      <c r="C7974">
        <v>11088</v>
      </c>
      <c r="D7974">
        <f t="shared" si="136"/>
        <v>11088</v>
      </c>
    </row>
    <row r="7975" spans="1:4" ht="15" customHeight="1" x14ac:dyDescent="0.25">
      <c r="A7975" s="1" t="s">
        <v>3958</v>
      </c>
      <c r="B7975" s="1" t="s">
        <v>10516</v>
      </c>
      <c r="C7975">
        <v>11088</v>
      </c>
      <c r="D7975">
        <f t="shared" si="136"/>
        <v>11088</v>
      </c>
    </row>
    <row r="7976" spans="1:4" ht="15" customHeight="1" x14ac:dyDescent="0.25">
      <c r="A7976" s="1" t="s">
        <v>3959</v>
      </c>
      <c r="B7976" s="1" t="s">
        <v>10515</v>
      </c>
      <c r="C7976">
        <v>11088</v>
      </c>
      <c r="D7976">
        <f t="shared" si="136"/>
        <v>11088</v>
      </c>
    </row>
    <row r="7977" spans="1:4" ht="15" customHeight="1" x14ac:dyDescent="0.25">
      <c r="A7977" s="1" t="s">
        <v>3957</v>
      </c>
      <c r="B7977" s="1" t="s">
        <v>10514</v>
      </c>
      <c r="C7977">
        <v>11088</v>
      </c>
      <c r="D7977">
        <f t="shared" si="136"/>
        <v>11088</v>
      </c>
    </row>
    <row r="7978" spans="1:4" ht="15" customHeight="1" x14ac:dyDescent="0.25">
      <c r="A7978" s="1" t="s">
        <v>3956</v>
      </c>
      <c r="B7978" s="1" t="s">
        <v>10513</v>
      </c>
      <c r="C7978">
        <v>11088</v>
      </c>
      <c r="D7978">
        <f t="shared" si="136"/>
        <v>11088</v>
      </c>
    </row>
    <row r="7979" spans="1:4" ht="15" customHeight="1" x14ac:dyDescent="0.25">
      <c r="A7979" s="1" t="s">
        <v>3955</v>
      </c>
      <c r="B7979" s="1" t="s">
        <v>10512</v>
      </c>
      <c r="C7979">
        <v>11088</v>
      </c>
      <c r="D7979">
        <f t="shared" si="136"/>
        <v>11088</v>
      </c>
    </row>
    <row r="7980" spans="1:4" ht="15" customHeight="1" x14ac:dyDescent="0.25">
      <c r="A7980" s="1" t="s">
        <v>3954</v>
      </c>
      <c r="B7980" s="1" t="s">
        <v>10511</v>
      </c>
      <c r="C7980">
        <v>11088</v>
      </c>
      <c r="D7980">
        <f t="shared" si="136"/>
        <v>11088</v>
      </c>
    </row>
    <row r="7981" spans="1:4" ht="15" customHeight="1" x14ac:dyDescent="0.25">
      <c r="A7981" s="1" t="s">
        <v>3953</v>
      </c>
      <c r="B7981" s="1" t="s">
        <v>10510</v>
      </c>
      <c r="C7981">
        <v>11799</v>
      </c>
      <c r="D7981">
        <f t="shared" si="136"/>
        <v>11799</v>
      </c>
    </row>
    <row r="7982" spans="1:4" ht="15" customHeight="1" x14ac:dyDescent="0.25">
      <c r="A7982" s="1" t="s">
        <v>3952</v>
      </c>
      <c r="B7982" s="1" t="s">
        <v>10509</v>
      </c>
      <c r="C7982">
        <v>12143</v>
      </c>
      <c r="D7982">
        <f t="shared" si="136"/>
        <v>12143</v>
      </c>
    </row>
    <row r="7983" spans="1:4" ht="15" customHeight="1" x14ac:dyDescent="0.25">
      <c r="A7983" s="1" t="s">
        <v>3951</v>
      </c>
      <c r="B7983" s="1" t="s">
        <v>10508</v>
      </c>
      <c r="C7983">
        <v>12143</v>
      </c>
      <c r="D7983">
        <f t="shared" si="136"/>
        <v>12143</v>
      </c>
    </row>
    <row r="7984" spans="1:4" ht="15" customHeight="1" x14ac:dyDescent="0.25">
      <c r="A7984" s="1" t="s">
        <v>3946</v>
      </c>
      <c r="B7984" s="1" t="s">
        <v>10507</v>
      </c>
      <c r="C7984">
        <v>12143</v>
      </c>
      <c r="D7984">
        <f t="shared" si="136"/>
        <v>12143</v>
      </c>
    </row>
    <row r="7985" spans="1:4" ht="15" customHeight="1" x14ac:dyDescent="0.25">
      <c r="A7985" s="1" t="s">
        <v>3950</v>
      </c>
      <c r="B7985" s="1" t="s">
        <v>10506</v>
      </c>
      <c r="C7985">
        <v>12143</v>
      </c>
      <c r="D7985">
        <f t="shared" si="136"/>
        <v>12143</v>
      </c>
    </row>
    <row r="7986" spans="1:4" ht="15" customHeight="1" x14ac:dyDescent="0.25">
      <c r="A7986" s="1" t="s">
        <v>3949</v>
      </c>
      <c r="B7986" s="1" t="s">
        <v>10505</v>
      </c>
      <c r="C7986">
        <v>12143</v>
      </c>
      <c r="D7986">
        <f t="shared" si="136"/>
        <v>12143</v>
      </c>
    </row>
    <row r="7987" spans="1:4" ht="15" customHeight="1" x14ac:dyDescent="0.25">
      <c r="A7987" s="1" t="s">
        <v>3948</v>
      </c>
      <c r="B7987" s="1" t="s">
        <v>10504</v>
      </c>
      <c r="C7987">
        <v>12143</v>
      </c>
      <c r="D7987">
        <f t="shared" si="136"/>
        <v>12143</v>
      </c>
    </row>
    <row r="7988" spans="1:4" ht="15" customHeight="1" x14ac:dyDescent="0.25">
      <c r="A7988" s="1" t="s">
        <v>3947</v>
      </c>
      <c r="B7988" s="1" t="s">
        <v>10503</v>
      </c>
      <c r="C7988">
        <v>12143</v>
      </c>
      <c r="D7988">
        <f t="shared" si="136"/>
        <v>12143</v>
      </c>
    </row>
    <row r="7989" spans="1:4" ht="15" customHeight="1" x14ac:dyDescent="0.25">
      <c r="A7989" s="1" t="s">
        <v>19473</v>
      </c>
      <c r="B7989" s="1" t="s">
        <v>19474</v>
      </c>
      <c r="C7989">
        <v>13780</v>
      </c>
      <c r="D7989">
        <f t="shared" si="136"/>
        <v>13780</v>
      </c>
    </row>
    <row r="7990" spans="1:4" ht="15" customHeight="1" x14ac:dyDescent="0.25">
      <c r="A7990" s="1" t="s">
        <v>19475</v>
      </c>
      <c r="B7990" s="1" t="s">
        <v>19476</v>
      </c>
      <c r="C7990">
        <v>13780</v>
      </c>
      <c r="D7990">
        <f t="shared" si="136"/>
        <v>13780</v>
      </c>
    </row>
    <row r="7991" spans="1:4" ht="15" customHeight="1" x14ac:dyDescent="0.25">
      <c r="A7991" s="1" t="s">
        <v>19477</v>
      </c>
      <c r="B7991" s="1" t="s">
        <v>19478</v>
      </c>
      <c r="C7991">
        <v>14313</v>
      </c>
      <c r="D7991">
        <f t="shared" si="136"/>
        <v>14313</v>
      </c>
    </row>
    <row r="7992" spans="1:4" ht="15" customHeight="1" x14ac:dyDescent="0.25">
      <c r="A7992" s="1" t="s">
        <v>3944</v>
      </c>
      <c r="B7992" s="1" t="s">
        <v>9342</v>
      </c>
      <c r="C7992">
        <v>14313</v>
      </c>
      <c r="D7992">
        <f t="shared" si="136"/>
        <v>14313</v>
      </c>
    </row>
    <row r="7993" spans="1:4" ht="15" customHeight="1" x14ac:dyDescent="0.25">
      <c r="A7993" s="1" t="s">
        <v>3943</v>
      </c>
      <c r="B7993" s="1" t="s">
        <v>9341</v>
      </c>
      <c r="C7993">
        <v>14313</v>
      </c>
      <c r="D7993">
        <f t="shared" si="136"/>
        <v>14313</v>
      </c>
    </row>
    <row r="7994" spans="1:4" ht="15" customHeight="1" x14ac:dyDescent="0.25">
      <c r="A7994" s="1" t="s">
        <v>3942</v>
      </c>
      <c r="B7994" s="1" t="s">
        <v>9339</v>
      </c>
      <c r="C7994">
        <v>14313</v>
      </c>
      <c r="D7994">
        <f t="shared" si="136"/>
        <v>14313</v>
      </c>
    </row>
    <row r="7995" spans="1:4" ht="15" customHeight="1" x14ac:dyDescent="0.25">
      <c r="A7995" s="1" t="s">
        <v>3941</v>
      </c>
      <c r="B7995" s="1" t="s">
        <v>9340</v>
      </c>
      <c r="C7995">
        <v>14313</v>
      </c>
      <c r="D7995">
        <f t="shared" si="136"/>
        <v>14313</v>
      </c>
    </row>
    <row r="7996" spans="1:4" ht="15" customHeight="1" x14ac:dyDescent="0.25">
      <c r="A7996" s="1" t="s">
        <v>19479</v>
      </c>
      <c r="B7996" s="1" t="s">
        <v>19480</v>
      </c>
      <c r="C7996">
        <v>14313</v>
      </c>
      <c r="D7996">
        <f t="shared" si="136"/>
        <v>14313</v>
      </c>
    </row>
    <row r="7997" spans="1:4" ht="15" customHeight="1" x14ac:dyDescent="0.25">
      <c r="A7997" s="1" t="s">
        <v>3938</v>
      </c>
      <c r="B7997" s="1" t="s">
        <v>10486</v>
      </c>
      <c r="C7997">
        <v>14552</v>
      </c>
      <c r="D7997">
        <f t="shared" si="136"/>
        <v>14552</v>
      </c>
    </row>
    <row r="7998" spans="1:4" ht="15" customHeight="1" x14ac:dyDescent="0.25">
      <c r="A7998" s="1" t="s">
        <v>3937</v>
      </c>
      <c r="B7998" s="1" t="s">
        <v>10485</v>
      </c>
      <c r="C7998">
        <v>14552</v>
      </c>
      <c r="D7998">
        <f t="shared" si="136"/>
        <v>14552</v>
      </c>
    </row>
    <row r="7999" spans="1:4" ht="15" customHeight="1" x14ac:dyDescent="0.25">
      <c r="A7999" s="1" t="s">
        <v>3936</v>
      </c>
      <c r="B7999" s="1" t="s">
        <v>10484</v>
      </c>
      <c r="C7999">
        <v>14552</v>
      </c>
      <c r="D7999">
        <f t="shared" si="136"/>
        <v>14552</v>
      </c>
    </row>
    <row r="8000" spans="1:4" ht="15" customHeight="1" x14ac:dyDescent="0.25">
      <c r="A8000" s="1" t="s">
        <v>3935</v>
      </c>
      <c r="B8000" s="1" t="s">
        <v>10483</v>
      </c>
      <c r="C8000">
        <v>14552</v>
      </c>
      <c r="D8000">
        <f t="shared" si="136"/>
        <v>14552</v>
      </c>
    </row>
    <row r="8001" spans="1:4" ht="15" customHeight="1" x14ac:dyDescent="0.25">
      <c r="A8001" s="1" t="s">
        <v>3934</v>
      </c>
      <c r="B8001" s="1" t="s">
        <v>10482</v>
      </c>
      <c r="C8001">
        <v>14552</v>
      </c>
      <c r="D8001">
        <f t="shared" si="136"/>
        <v>14552</v>
      </c>
    </row>
    <row r="8002" spans="1:4" ht="15" customHeight="1" x14ac:dyDescent="0.25">
      <c r="A8002" s="1" t="s">
        <v>3913</v>
      </c>
      <c r="B8002" s="1" t="s">
        <v>10481</v>
      </c>
      <c r="C8002">
        <v>17567</v>
      </c>
      <c r="D8002">
        <f t="shared" si="136"/>
        <v>17567</v>
      </c>
    </row>
    <row r="8003" spans="1:4" ht="15" customHeight="1" x14ac:dyDescent="0.25">
      <c r="A8003" s="1" t="s">
        <v>3912</v>
      </c>
      <c r="B8003" s="1" t="s">
        <v>10480</v>
      </c>
      <c r="C8003">
        <v>17567</v>
      </c>
      <c r="D8003">
        <f t="shared" si="136"/>
        <v>17567</v>
      </c>
    </row>
    <row r="8004" spans="1:4" ht="15" customHeight="1" x14ac:dyDescent="0.25">
      <c r="A8004" s="1" t="s">
        <v>3911</v>
      </c>
      <c r="B8004" s="1" t="s">
        <v>10479</v>
      </c>
      <c r="C8004">
        <v>17567</v>
      </c>
      <c r="D8004">
        <f t="shared" si="136"/>
        <v>17567</v>
      </c>
    </row>
    <row r="8005" spans="1:4" ht="15" customHeight="1" x14ac:dyDescent="0.25">
      <c r="A8005" s="1" t="s">
        <v>3910</v>
      </c>
      <c r="B8005" s="1" t="s">
        <v>10478</v>
      </c>
      <c r="C8005">
        <v>17567</v>
      </c>
      <c r="D8005">
        <f t="shared" si="136"/>
        <v>17567</v>
      </c>
    </row>
    <row r="8006" spans="1:4" ht="15" customHeight="1" x14ac:dyDescent="0.25">
      <c r="A8006" s="1" t="s">
        <v>3909</v>
      </c>
      <c r="B8006" s="1" t="s">
        <v>10477</v>
      </c>
      <c r="C8006">
        <v>17567</v>
      </c>
      <c r="D8006">
        <f t="shared" si="136"/>
        <v>17567</v>
      </c>
    </row>
    <row r="8007" spans="1:4" ht="15" customHeight="1" x14ac:dyDescent="0.25">
      <c r="A8007" s="1" t="s">
        <v>3905</v>
      </c>
      <c r="B8007" s="1" t="s">
        <v>10476</v>
      </c>
      <c r="C8007">
        <v>14189</v>
      </c>
      <c r="D8007">
        <f t="shared" ref="D8007:D8070" si="137">ROUND(C8007*(1-$B$3),0)</f>
        <v>14189</v>
      </c>
    </row>
    <row r="8008" spans="1:4" ht="15" customHeight="1" x14ac:dyDescent="0.25">
      <c r="A8008" s="1" t="s">
        <v>3904</v>
      </c>
      <c r="B8008" s="1" t="s">
        <v>10475</v>
      </c>
      <c r="C8008">
        <v>14189</v>
      </c>
      <c r="D8008">
        <f t="shared" si="137"/>
        <v>14189</v>
      </c>
    </row>
    <row r="8009" spans="1:4" ht="15" customHeight="1" x14ac:dyDescent="0.25">
      <c r="A8009" s="1" t="s">
        <v>3903</v>
      </c>
      <c r="B8009" s="1" t="s">
        <v>10474</v>
      </c>
      <c r="C8009">
        <v>14189</v>
      </c>
      <c r="D8009">
        <f t="shared" si="137"/>
        <v>14189</v>
      </c>
    </row>
    <row r="8010" spans="1:4" ht="15" customHeight="1" x14ac:dyDescent="0.25">
      <c r="A8010" s="1" t="s">
        <v>3902</v>
      </c>
      <c r="B8010" s="1" t="s">
        <v>10473</v>
      </c>
      <c r="C8010">
        <v>14189</v>
      </c>
      <c r="D8010">
        <f t="shared" si="137"/>
        <v>14189</v>
      </c>
    </row>
    <row r="8011" spans="1:4" ht="15" customHeight="1" x14ac:dyDescent="0.25">
      <c r="A8011" s="1" t="s">
        <v>3901</v>
      </c>
      <c r="B8011" s="1" t="s">
        <v>10472</v>
      </c>
      <c r="C8011">
        <v>14189</v>
      </c>
      <c r="D8011">
        <f t="shared" si="137"/>
        <v>14189</v>
      </c>
    </row>
    <row r="8012" spans="1:4" ht="15" customHeight="1" x14ac:dyDescent="0.25">
      <c r="A8012" s="1" t="s">
        <v>3928</v>
      </c>
      <c r="B8012" s="1" t="s">
        <v>10471</v>
      </c>
      <c r="C8012">
        <v>15540</v>
      </c>
      <c r="D8012">
        <f t="shared" si="137"/>
        <v>15540</v>
      </c>
    </row>
    <row r="8013" spans="1:4" ht="15" customHeight="1" x14ac:dyDescent="0.25">
      <c r="A8013" s="1" t="s">
        <v>3927</v>
      </c>
      <c r="B8013" s="1" t="s">
        <v>10470</v>
      </c>
      <c r="C8013">
        <v>15540</v>
      </c>
      <c r="D8013">
        <f t="shared" si="137"/>
        <v>15540</v>
      </c>
    </row>
    <row r="8014" spans="1:4" ht="15" customHeight="1" x14ac:dyDescent="0.25">
      <c r="A8014" s="1" t="s">
        <v>3908</v>
      </c>
      <c r="B8014" s="1" t="s">
        <v>10469</v>
      </c>
      <c r="C8014">
        <v>17871</v>
      </c>
      <c r="D8014">
        <f t="shared" si="137"/>
        <v>17871</v>
      </c>
    </row>
    <row r="8015" spans="1:4" ht="15" customHeight="1" x14ac:dyDescent="0.25">
      <c r="A8015" s="1" t="s">
        <v>3907</v>
      </c>
      <c r="B8015" s="1" t="s">
        <v>10468</v>
      </c>
      <c r="C8015">
        <v>17871</v>
      </c>
      <c r="D8015">
        <f t="shared" si="137"/>
        <v>17871</v>
      </c>
    </row>
    <row r="8016" spans="1:4" ht="15" customHeight="1" x14ac:dyDescent="0.25">
      <c r="A8016" s="1" t="s">
        <v>3900</v>
      </c>
      <c r="B8016" s="1" t="s">
        <v>10467</v>
      </c>
      <c r="C8016">
        <v>16324</v>
      </c>
      <c r="D8016">
        <f t="shared" si="137"/>
        <v>16324</v>
      </c>
    </row>
    <row r="8017" spans="1:4" ht="15" customHeight="1" x14ac:dyDescent="0.25">
      <c r="A8017" s="1" t="s">
        <v>3899</v>
      </c>
      <c r="B8017" s="1" t="s">
        <v>10466</v>
      </c>
      <c r="C8017">
        <v>16317</v>
      </c>
      <c r="D8017">
        <f t="shared" si="137"/>
        <v>16317</v>
      </c>
    </row>
    <row r="8018" spans="1:4" ht="15" customHeight="1" x14ac:dyDescent="0.25">
      <c r="A8018" s="1" t="s">
        <v>3922</v>
      </c>
      <c r="B8018" s="1" t="s">
        <v>10465</v>
      </c>
      <c r="C8018">
        <v>18381</v>
      </c>
      <c r="D8018">
        <f t="shared" si="137"/>
        <v>18381</v>
      </c>
    </row>
    <row r="8019" spans="1:4" ht="15" customHeight="1" x14ac:dyDescent="0.25">
      <c r="A8019" s="1" t="s">
        <v>3921</v>
      </c>
      <c r="B8019" s="1" t="s">
        <v>10464</v>
      </c>
      <c r="C8019">
        <v>18381</v>
      </c>
      <c r="D8019">
        <f t="shared" si="137"/>
        <v>18381</v>
      </c>
    </row>
    <row r="8020" spans="1:4" ht="15" customHeight="1" x14ac:dyDescent="0.25">
      <c r="A8020" s="1" t="s">
        <v>3920</v>
      </c>
      <c r="B8020" s="1" t="s">
        <v>10463</v>
      </c>
      <c r="C8020">
        <v>18381</v>
      </c>
      <c r="D8020">
        <f t="shared" si="137"/>
        <v>18381</v>
      </c>
    </row>
    <row r="8021" spans="1:4" ht="15" customHeight="1" x14ac:dyDescent="0.25">
      <c r="A8021" s="1" t="s">
        <v>3906</v>
      </c>
      <c r="B8021" s="1" t="s">
        <v>10462</v>
      </c>
      <c r="C8021">
        <v>20551</v>
      </c>
      <c r="D8021">
        <f t="shared" si="137"/>
        <v>20551</v>
      </c>
    </row>
    <row r="8022" spans="1:4" ht="15" customHeight="1" x14ac:dyDescent="0.25">
      <c r="A8022" s="1" t="s">
        <v>3919</v>
      </c>
      <c r="B8022" s="1" t="s">
        <v>10461</v>
      </c>
      <c r="C8022">
        <v>20551</v>
      </c>
      <c r="D8022">
        <f t="shared" si="137"/>
        <v>20551</v>
      </c>
    </row>
    <row r="8023" spans="1:4" ht="15" customHeight="1" x14ac:dyDescent="0.25">
      <c r="A8023" s="1" t="s">
        <v>3918</v>
      </c>
      <c r="B8023" s="1" t="s">
        <v>10460</v>
      </c>
      <c r="C8023">
        <v>20551</v>
      </c>
      <c r="D8023">
        <f t="shared" si="137"/>
        <v>20551</v>
      </c>
    </row>
    <row r="8024" spans="1:4" ht="15" customHeight="1" x14ac:dyDescent="0.25">
      <c r="A8024" s="1" t="s">
        <v>3898</v>
      </c>
      <c r="B8024" s="1" t="s">
        <v>10459</v>
      </c>
      <c r="C8024">
        <v>17133</v>
      </c>
      <c r="D8024">
        <f t="shared" si="137"/>
        <v>17133</v>
      </c>
    </row>
    <row r="8025" spans="1:4" ht="15" customHeight="1" x14ac:dyDescent="0.25">
      <c r="A8025" s="1" t="s">
        <v>3917</v>
      </c>
      <c r="B8025" s="1" t="s">
        <v>10458</v>
      </c>
      <c r="C8025">
        <v>18020</v>
      </c>
      <c r="D8025">
        <f t="shared" si="137"/>
        <v>18020</v>
      </c>
    </row>
    <row r="8026" spans="1:4" ht="15" customHeight="1" x14ac:dyDescent="0.25">
      <c r="A8026" s="1" t="s">
        <v>3916</v>
      </c>
      <c r="B8026" s="1" t="s">
        <v>10457</v>
      </c>
      <c r="C8026">
        <v>18020</v>
      </c>
      <c r="D8026">
        <f t="shared" si="137"/>
        <v>18020</v>
      </c>
    </row>
    <row r="8027" spans="1:4" ht="15" customHeight="1" x14ac:dyDescent="0.25">
      <c r="A8027" s="1" t="s">
        <v>19481</v>
      </c>
      <c r="B8027" s="1" t="s">
        <v>19482</v>
      </c>
      <c r="C8027">
        <v>18381</v>
      </c>
      <c r="D8027">
        <f t="shared" si="137"/>
        <v>18381</v>
      </c>
    </row>
    <row r="8028" spans="1:4" ht="15" customHeight="1" x14ac:dyDescent="0.25">
      <c r="A8028" s="1" t="s">
        <v>19483</v>
      </c>
      <c r="B8028" s="1" t="s">
        <v>19484</v>
      </c>
      <c r="C8028">
        <v>18381</v>
      </c>
      <c r="D8028">
        <f t="shared" si="137"/>
        <v>18381</v>
      </c>
    </row>
    <row r="8029" spans="1:4" ht="15" customHeight="1" x14ac:dyDescent="0.25">
      <c r="A8029" s="1" t="s">
        <v>19485</v>
      </c>
      <c r="B8029" s="1" t="s">
        <v>19486</v>
      </c>
      <c r="C8029">
        <v>18381</v>
      </c>
      <c r="D8029">
        <f t="shared" si="137"/>
        <v>18381</v>
      </c>
    </row>
    <row r="8030" spans="1:4" ht="15" customHeight="1" x14ac:dyDescent="0.25">
      <c r="A8030" s="1" t="s">
        <v>281</v>
      </c>
      <c r="B8030" s="1" t="s">
        <v>9305</v>
      </c>
      <c r="C8030">
        <v>19458</v>
      </c>
      <c r="D8030">
        <f t="shared" si="137"/>
        <v>19458</v>
      </c>
    </row>
    <row r="8031" spans="1:4" ht="15" customHeight="1" x14ac:dyDescent="0.25">
      <c r="A8031" s="1" t="s">
        <v>280</v>
      </c>
      <c r="B8031" s="1" t="s">
        <v>9304</v>
      </c>
      <c r="C8031">
        <v>19458</v>
      </c>
      <c r="D8031">
        <f t="shared" si="137"/>
        <v>19458</v>
      </c>
    </row>
    <row r="8032" spans="1:4" ht="15" customHeight="1" x14ac:dyDescent="0.25">
      <c r="A8032" s="1" t="s">
        <v>279</v>
      </c>
      <c r="B8032" s="1" t="s">
        <v>9303</v>
      </c>
      <c r="C8032">
        <v>19458</v>
      </c>
      <c r="D8032">
        <f t="shared" si="137"/>
        <v>19458</v>
      </c>
    </row>
    <row r="8033" spans="1:4" ht="15" customHeight="1" x14ac:dyDescent="0.25">
      <c r="A8033" s="1" t="s">
        <v>278</v>
      </c>
      <c r="B8033" s="1" t="s">
        <v>9302</v>
      </c>
      <c r="C8033">
        <v>19458</v>
      </c>
      <c r="D8033">
        <f t="shared" si="137"/>
        <v>19458</v>
      </c>
    </row>
    <row r="8034" spans="1:4" ht="15" customHeight="1" x14ac:dyDescent="0.25">
      <c r="A8034" s="1" t="s">
        <v>277</v>
      </c>
      <c r="B8034" s="1" t="s">
        <v>9301</v>
      </c>
      <c r="C8034">
        <v>19458</v>
      </c>
      <c r="D8034">
        <f t="shared" si="137"/>
        <v>19458</v>
      </c>
    </row>
    <row r="8035" spans="1:4" ht="15" customHeight="1" x14ac:dyDescent="0.25">
      <c r="A8035" s="1" t="s">
        <v>276</v>
      </c>
      <c r="B8035" s="1" t="s">
        <v>9300</v>
      </c>
      <c r="C8035">
        <v>24838</v>
      </c>
      <c r="D8035">
        <f t="shared" si="137"/>
        <v>24838</v>
      </c>
    </row>
    <row r="8036" spans="1:4" ht="15" customHeight="1" x14ac:dyDescent="0.25">
      <c r="A8036" s="1" t="s">
        <v>275</v>
      </c>
      <c r="B8036" s="1" t="s">
        <v>9299</v>
      </c>
      <c r="C8036">
        <v>26571</v>
      </c>
      <c r="D8036">
        <f t="shared" si="137"/>
        <v>26571</v>
      </c>
    </row>
    <row r="8037" spans="1:4" ht="15" customHeight="1" x14ac:dyDescent="0.25">
      <c r="A8037" s="1" t="s">
        <v>274</v>
      </c>
      <c r="B8037" s="1" t="s">
        <v>9298</v>
      </c>
      <c r="C8037">
        <v>26571</v>
      </c>
      <c r="D8037">
        <f t="shared" si="137"/>
        <v>26571</v>
      </c>
    </row>
    <row r="8038" spans="1:4" ht="15" customHeight="1" x14ac:dyDescent="0.25">
      <c r="A8038" s="1" t="s">
        <v>272</v>
      </c>
      <c r="B8038" s="1" t="s">
        <v>19487</v>
      </c>
      <c r="C8038">
        <v>33280</v>
      </c>
      <c r="D8038">
        <f t="shared" si="137"/>
        <v>33280</v>
      </c>
    </row>
    <row r="8039" spans="1:4" ht="15" customHeight="1" x14ac:dyDescent="0.25">
      <c r="A8039" s="1" t="s">
        <v>271</v>
      </c>
      <c r="B8039" s="1" t="s">
        <v>19488</v>
      </c>
      <c r="C8039">
        <v>33280</v>
      </c>
      <c r="D8039">
        <f t="shared" si="137"/>
        <v>33280</v>
      </c>
    </row>
    <row r="8040" spans="1:4" ht="15" customHeight="1" x14ac:dyDescent="0.25">
      <c r="A8040" s="1" t="s">
        <v>270</v>
      </c>
      <c r="B8040" s="1" t="s">
        <v>19489</v>
      </c>
      <c r="C8040">
        <v>33280</v>
      </c>
      <c r="D8040">
        <f t="shared" si="137"/>
        <v>33280</v>
      </c>
    </row>
    <row r="8041" spans="1:4" ht="15" customHeight="1" x14ac:dyDescent="0.25">
      <c r="A8041" s="1" t="s">
        <v>301</v>
      </c>
      <c r="B8041" s="1" t="s">
        <v>19490</v>
      </c>
      <c r="C8041">
        <v>10653</v>
      </c>
      <c r="D8041">
        <f t="shared" si="137"/>
        <v>10653</v>
      </c>
    </row>
    <row r="8042" spans="1:4" ht="15" customHeight="1" x14ac:dyDescent="0.25">
      <c r="A8042" s="1" t="s">
        <v>300</v>
      </c>
      <c r="B8042" s="1" t="s">
        <v>10436</v>
      </c>
      <c r="C8042">
        <v>1769</v>
      </c>
      <c r="D8042">
        <f t="shared" si="137"/>
        <v>1769</v>
      </c>
    </row>
    <row r="8043" spans="1:4" ht="15" customHeight="1" x14ac:dyDescent="0.25">
      <c r="A8043" s="1" t="s">
        <v>3894</v>
      </c>
      <c r="B8043" s="1" t="s">
        <v>10435</v>
      </c>
      <c r="C8043">
        <v>2995</v>
      </c>
      <c r="D8043">
        <f t="shared" si="137"/>
        <v>2995</v>
      </c>
    </row>
    <row r="8044" spans="1:4" ht="15" customHeight="1" x14ac:dyDescent="0.25">
      <c r="A8044" s="1" t="s">
        <v>10434</v>
      </c>
      <c r="B8044" s="1" t="s">
        <v>10433</v>
      </c>
      <c r="C8044">
        <v>3924</v>
      </c>
      <c r="D8044">
        <f t="shared" si="137"/>
        <v>3924</v>
      </c>
    </row>
    <row r="8045" spans="1:4" ht="15" customHeight="1" x14ac:dyDescent="0.25">
      <c r="A8045" s="1" t="s">
        <v>294</v>
      </c>
      <c r="B8045" s="1" t="s">
        <v>293</v>
      </c>
      <c r="C8045">
        <v>33850</v>
      </c>
      <c r="D8045">
        <f t="shared" si="137"/>
        <v>33850</v>
      </c>
    </row>
    <row r="8046" spans="1:4" ht="15" customHeight="1" x14ac:dyDescent="0.25">
      <c r="A8046" s="1" t="s">
        <v>292</v>
      </c>
      <c r="B8046" s="1" t="s">
        <v>291</v>
      </c>
      <c r="C8046">
        <v>48999</v>
      </c>
      <c r="D8046">
        <f t="shared" si="137"/>
        <v>48999</v>
      </c>
    </row>
    <row r="8047" spans="1:4" ht="15" customHeight="1" x14ac:dyDescent="0.25">
      <c r="A8047" s="1" t="s">
        <v>290</v>
      </c>
      <c r="B8047" s="1" t="s">
        <v>10432</v>
      </c>
      <c r="C8047">
        <v>46422</v>
      </c>
      <c r="D8047">
        <f t="shared" si="137"/>
        <v>46422</v>
      </c>
    </row>
    <row r="8048" spans="1:4" ht="15" customHeight="1" x14ac:dyDescent="0.25">
      <c r="A8048" s="1" t="s">
        <v>289</v>
      </c>
      <c r="B8048" s="1" t="s">
        <v>10431</v>
      </c>
      <c r="C8048">
        <v>49330</v>
      </c>
      <c r="D8048">
        <f t="shared" si="137"/>
        <v>49330</v>
      </c>
    </row>
    <row r="8049" spans="1:4" ht="15" customHeight="1" x14ac:dyDescent="0.25">
      <c r="A8049" s="1" t="s">
        <v>288</v>
      </c>
      <c r="B8049" s="1" t="s">
        <v>10430</v>
      </c>
      <c r="C8049">
        <v>55589</v>
      </c>
      <c r="D8049">
        <f t="shared" si="137"/>
        <v>55589</v>
      </c>
    </row>
    <row r="8050" spans="1:4" ht="15" customHeight="1" x14ac:dyDescent="0.25">
      <c r="A8050" s="1" t="s">
        <v>287</v>
      </c>
      <c r="B8050" s="1" t="s">
        <v>10429</v>
      </c>
      <c r="C8050">
        <v>59380</v>
      </c>
      <c r="D8050">
        <f t="shared" si="137"/>
        <v>59380</v>
      </c>
    </row>
    <row r="8051" spans="1:4" ht="15" customHeight="1" x14ac:dyDescent="0.25">
      <c r="A8051" s="1" t="s">
        <v>634</v>
      </c>
      <c r="B8051" s="1" t="s">
        <v>633</v>
      </c>
      <c r="C8051">
        <v>18696</v>
      </c>
      <c r="D8051">
        <f t="shared" si="137"/>
        <v>18696</v>
      </c>
    </row>
    <row r="8052" spans="1:4" ht="15" customHeight="1" x14ac:dyDescent="0.25">
      <c r="A8052" s="1" t="s">
        <v>642</v>
      </c>
      <c r="B8052" s="1" t="s">
        <v>10428</v>
      </c>
      <c r="C8052">
        <v>16388</v>
      </c>
      <c r="D8052">
        <f t="shared" si="137"/>
        <v>16388</v>
      </c>
    </row>
    <row r="8053" spans="1:4" ht="15" customHeight="1" x14ac:dyDescent="0.25">
      <c r="A8053" s="1" t="s">
        <v>641</v>
      </c>
      <c r="B8053" s="1" t="s">
        <v>10427</v>
      </c>
      <c r="C8053">
        <v>15234</v>
      </c>
      <c r="D8053">
        <f t="shared" si="137"/>
        <v>15234</v>
      </c>
    </row>
    <row r="8054" spans="1:4" ht="15" customHeight="1" x14ac:dyDescent="0.25">
      <c r="A8054" s="1" t="s">
        <v>640</v>
      </c>
      <c r="B8054" s="1" t="s">
        <v>639</v>
      </c>
      <c r="C8054">
        <v>15626</v>
      </c>
      <c r="D8054">
        <f t="shared" si="137"/>
        <v>15626</v>
      </c>
    </row>
    <row r="8055" spans="1:4" ht="15" customHeight="1" x14ac:dyDescent="0.25">
      <c r="A8055" s="1" t="s">
        <v>638</v>
      </c>
      <c r="B8055" s="1" t="s">
        <v>10426</v>
      </c>
      <c r="C8055">
        <v>14472</v>
      </c>
      <c r="D8055">
        <f t="shared" si="137"/>
        <v>14472</v>
      </c>
    </row>
    <row r="8056" spans="1:4" ht="15" customHeight="1" x14ac:dyDescent="0.25">
      <c r="A8056" s="1" t="s">
        <v>637</v>
      </c>
      <c r="B8056" s="1" t="s">
        <v>636</v>
      </c>
      <c r="C8056">
        <v>16388</v>
      </c>
      <c r="D8056">
        <f t="shared" si="137"/>
        <v>16388</v>
      </c>
    </row>
    <row r="8057" spans="1:4" ht="15" customHeight="1" x14ac:dyDescent="0.25">
      <c r="A8057" s="1" t="s">
        <v>635</v>
      </c>
      <c r="B8057" s="1" t="s">
        <v>10425</v>
      </c>
      <c r="C8057">
        <v>15234</v>
      </c>
      <c r="D8057">
        <f t="shared" si="137"/>
        <v>15234</v>
      </c>
    </row>
    <row r="8058" spans="1:4" ht="15" customHeight="1" x14ac:dyDescent="0.25">
      <c r="A8058" s="1" t="s">
        <v>632</v>
      </c>
      <c r="B8058" s="1" t="s">
        <v>631</v>
      </c>
      <c r="C8058">
        <v>24004</v>
      </c>
      <c r="D8058">
        <f t="shared" si="137"/>
        <v>24004</v>
      </c>
    </row>
    <row r="8059" spans="1:4" ht="15" customHeight="1" x14ac:dyDescent="0.25">
      <c r="A8059" s="1" t="s">
        <v>630</v>
      </c>
      <c r="B8059" s="1" t="s">
        <v>10424</v>
      </c>
      <c r="C8059">
        <v>17542</v>
      </c>
      <c r="D8059">
        <f t="shared" si="137"/>
        <v>17542</v>
      </c>
    </row>
    <row r="8060" spans="1:4" ht="15" customHeight="1" x14ac:dyDescent="0.25">
      <c r="A8060" s="1" t="s">
        <v>629</v>
      </c>
      <c r="B8060" s="1" t="s">
        <v>628</v>
      </c>
      <c r="C8060">
        <v>22850</v>
      </c>
      <c r="D8060">
        <f t="shared" si="137"/>
        <v>22850</v>
      </c>
    </row>
    <row r="8061" spans="1:4" ht="15" customHeight="1" x14ac:dyDescent="0.25">
      <c r="A8061" s="1" t="s">
        <v>627</v>
      </c>
      <c r="B8061" s="1" t="s">
        <v>626</v>
      </c>
      <c r="C8061">
        <v>26082</v>
      </c>
      <c r="D8061">
        <f t="shared" si="137"/>
        <v>26082</v>
      </c>
    </row>
    <row r="8062" spans="1:4" ht="15" customHeight="1" x14ac:dyDescent="0.25">
      <c r="A8062" s="1" t="s">
        <v>625</v>
      </c>
      <c r="B8062" s="1" t="s">
        <v>624</v>
      </c>
      <c r="C8062">
        <v>24928</v>
      </c>
      <c r="D8062">
        <f t="shared" si="137"/>
        <v>24928</v>
      </c>
    </row>
    <row r="8063" spans="1:4" ht="15" customHeight="1" x14ac:dyDescent="0.25">
      <c r="A8063" s="1" t="s">
        <v>623</v>
      </c>
      <c r="B8063" s="1" t="s">
        <v>622</v>
      </c>
      <c r="C8063">
        <v>26082</v>
      </c>
      <c r="D8063">
        <f t="shared" si="137"/>
        <v>26082</v>
      </c>
    </row>
    <row r="8064" spans="1:4" ht="15" customHeight="1" x14ac:dyDescent="0.25">
      <c r="A8064" s="1" t="s">
        <v>621</v>
      </c>
      <c r="B8064" s="1" t="s">
        <v>620</v>
      </c>
      <c r="C8064">
        <v>24928</v>
      </c>
      <c r="D8064">
        <f t="shared" si="137"/>
        <v>24928</v>
      </c>
    </row>
    <row r="8065" spans="1:4" ht="15" customHeight="1" x14ac:dyDescent="0.25">
      <c r="A8065" s="1" t="s">
        <v>619</v>
      </c>
      <c r="B8065" s="1" t="s">
        <v>618</v>
      </c>
      <c r="C8065">
        <v>7386</v>
      </c>
      <c r="D8065">
        <f t="shared" si="137"/>
        <v>7386</v>
      </c>
    </row>
    <row r="8066" spans="1:4" ht="15" customHeight="1" x14ac:dyDescent="0.25">
      <c r="A8066" s="1" t="s">
        <v>617</v>
      </c>
      <c r="B8066" s="1" t="s">
        <v>616</v>
      </c>
      <c r="C8066">
        <v>6694</v>
      </c>
      <c r="D8066">
        <f t="shared" si="137"/>
        <v>6694</v>
      </c>
    </row>
    <row r="8067" spans="1:4" ht="15" customHeight="1" x14ac:dyDescent="0.25">
      <c r="A8067" s="1" t="s">
        <v>615</v>
      </c>
      <c r="B8067" s="1" t="s">
        <v>614</v>
      </c>
      <c r="C8067">
        <v>6925</v>
      </c>
      <c r="D8067">
        <f t="shared" si="137"/>
        <v>6925</v>
      </c>
    </row>
    <row r="8068" spans="1:4" ht="15" customHeight="1" x14ac:dyDescent="0.25">
      <c r="A8068" s="1" t="s">
        <v>613</v>
      </c>
      <c r="B8068" s="1" t="s">
        <v>612</v>
      </c>
      <c r="C8068">
        <v>7386</v>
      </c>
      <c r="D8068">
        <f t="shared" si="137"/>
        <v>7386</v>
      </c>
    </row>
    <row r="8069" spans="1:4" ht="15" customHeight="1" x14ac:dyDescent="0.25">
      <c r="A8069" s="1" t="s">
        <v>611</v>
      </c>
      <c r="B8069" s="1" t="s">
        <v>610</v>
      </c>
      <c r="C8069">
        <v>6925</v>
      </c>
      <c r="D8069">
        <f t="shared" si="137"/>
        <v>6925</v>
      </c>
    </row>
    <row r="8070" spans="1:4" ht="15" customHeight="1" x14ac:dyDescent="0.25">
      <c r="A8070" s="1" t="s">
        <v>609</v>
      </c>
      <c r="B8070" s="1" t="s">
        <v>608</v>
      </c>
      <c r="C8070">
        <v>6925</v>
      </c>
      <c r="D8070">
        <f t="shared" si="137"/>
        <v>6925</v>
      </c>
    </row>
    <row r="8071" spans="1:4" ht="15" customHeight="1" x14ac:dyDescent="0.25">
      <c r="A8071" s="1" t="s">
        <v>607</v>
      </c>
      <c r="B8071" s="1" t="s">
        <v>606</v>
      </c>
      <c r="C8071">
        <v>7386</v>
      </c>
      <c r="D8071">
        <f t="shared" ref="D8071:D8134" si="138">ROUND(C8071*(1-$B$3),0)</f>
        <v>7386</v>
      </c>
    </row>
    <row r="8072" spans="1:4" ht="15" customHeight="1" x14ac:dyDescent="0.25">
      <c r="A8072" s="1" t="s">
        <v>19491</v>
      </c>
      <c r="B8072" s="1" t="s">
        <v>19492</v>
      </c>
      <c r="C8072">
        <v>8993</v>
      </c>
      <c r="D8072">
        <f t="shared" si="138"/>
        <v>8993</v>
      </c>
    </row>
    <row r="8073" spans="1:4" ht="15" customHeight="1" x14ac:dyDescent="0.25">
      <c r="A8073" s="1" t="s">
        <v>19493</v>
      </c>
      <c r="B8073" s="1" t="s">
        <v>19494</v>
      </c>
      <c r="C8073">
        <v>3693</v>
      </c>
      <c r="D8073">
        <f t="shared" si="138"/>
        <v>3693</v>
      </c>
    </row>
    <row r="8074" spans="1:4" ht="15" customHeight="1" x14ac:dyDescent="0.25">
      <c r="A8074" s="1" t="s">
        <v>19495</v>
      </c>
      <c r="B8074" s="1" t="s">
        <v>19496</v>
      </c>
      <c r="C8074">
        <v>10315</v>
      </c>
      <c r="D8074">
        <f t="shared" si="138"/>
        <v>10315</v>
      </c>
    </row>
    <row r="8075" spans="1:4" ht="15" customHeight="1" x14ac:dyDescent="0.25">
      <c r="A8075" s="1" t="s">
        <v>19497</v>
      </c>
      <c r="B8075" s="1" t="s">
        <v>19498</v>
      </c>
      <c r="C8075">
        <v>12977</v>
      </c>
      <c r="D8075">
        <f t="shared" si="138"/>
        <v>12977</v>
      </c>
    </row>
    <row r="8076" spans="1:4" ht="15" customHeight="1" x14ac:dyDescent="0.25">
      <c r="A8076" s="1" t="s">
        <v>19499</v>
      </c>
      <c r="B8076" s="1" t="s">
        <v>19500</v>
      </c>
      <c r="C8076">
        <v>20459</v>
      </c>
      <c r="D8076">
        <f t="shared" si="138"/>
        <v>20459</v>
      </c>
    </row>
    <row r="8077" spans="1:4" ht="15" customHeight="1" x14ac:dyDescent="0.25">
      <c r="A8077" s="1" t="s">
        <v>19501</v>
      </c>
      <c r="B8077" s="1" t="s">
        <v>19502</v>
      </c>
      <c r="C8077">
        <v>21547</v>
      </c>
      <c r="D8077">
        <f t="shared" si="138"/>
        <v>21547</v>
      </c>
    </row>
    <row r="8078" spans="1:4" ht="15" customHeight="1" x14ac:dyDescent="0.25">
      <c r="A8078" s="1" t="s">
        <v>19503</v>
      </c>
      <c r="B8078" s="1" t="s">
        <v>19504</v>
      </c>
      <c r="C8078">
        <v>25682</v>
      </c>
      <c r="D8078">
        <f t="shared" si="138"/>
        <v>25682</v>
      </c>
    </row>
    <row r="8079" spans="1:4" ht="15" customHeight="1" x14ac:dyDescent="0.25">
      <c r="A8079" s="1" t="s">
        <v>19505</v>
      </c>
      <c r="B8079" s="1" t="s">
        <v>19506</v>
      </c>
      <c r="C8079">
        <v>26770</v>
      </c>
      <c r="D8079">
        <f t="shared" si="138"/>
        <v>26770</v>
      </c>
    </row>
    <row r="8080" spans="1:4" ht="15" customHeight="1" x14ac:dyDescent="0.25">
      <c r="A8080" s="1" t="s">
        <v>19507</v>
      </c>
      <c r="B8080" s="1" t="s">
        <v>19508</v>
      </c>
      <c r="C8080">
        <v>5159</v>
      </c>
      <c r="D8080">
        <f t="shared" si="138"/>
        <v>5159</v>
      </c>
    </row>
    <row r="8081" spans="1:4" ht="15" customHeight="1" x14ac:dyDescent="0.25">
      <c r="A8081" s="1" t="s">
        <v>19509</v>
      </c>
      <c r="B8081" s="1" t="s">
        <v>19510</v>
      </c>
      <c r="C8081">
        <v>6447</v>
      </c>
      <c r="D8081">
        <f t="shared" si="138"/>
        <v>6447</v>
      </c>
    </row>
    <row r="8082" spans="1:4" ht="15" customHeight="1" x14ac:dyDescent="0.25">
      <c r="A8082" s="1" t="s">
        <v>19511</v>
      </c>
      <c r="B8082" s="1" t="s">
        <v>19512</v>
      </c>
      <c r="C8082">
        <v>5206</v>
      </c>
      <c r="D8082">
        <f t="shared" si="138"/>
        <v>5206</v>
      </c>
    </row>
    <row r="8083" spans="1:4" ht="15" customHeight="1" x14ac:dyDescent="0.25">
      <c r="A8083" s="1" t="s">
        <v>19513</v>
      </c>
      <c r="B8083" s="1" t="s">
        <v>19514</v>
      </c>
      <c r="C8083">
        <v>6434</v>
      </c>
      <c r="D8083">
        <f t="shared" si="138"/>
        <v>6434</v>
      </c>
    </row>
    <row r="8084" spans="1:4" ht="15" customHeight="1" x14ac:dyDescent="0.25">
      <c r="A8084" s="1" t="s">
        <v>19515</v>
      </c>
      <c r="B8084" s="1" t="s">
        <v>19516</v>
      </c>
      <c r="C8084">
        <v>9033</v>
      </c>
      <c r="D8084">
        <f t="shared" si="138"/>
        <v>9033</v>
      </c>
    </row>
    <row r="8085" spans="1:4" ht="15" customHeight="1" x14ac:dyDescent="0.25">
      <c r="A8085" s="1" t="s">
        <v>19517</v>
      </c>
      <c r="B8085" s="1" t="s">
        <v>19518</v>
      </c>
      <c r="C8085">
        <v>10121</v>
      </c>
      <c r="D8085">
        <f t="shared" si="138"/>
        <v>10121</v>
      </c>
    </row>
    <row r="8086" spans="1:4" ht="15" customHeight="1" x14ac:dyDescent="0.25">
      <c r="A8086" s="1" t="s">
        <v>19519</v>
      </c>
      <c r="B8086" s="1" t="s">
        <v>19520</v>
      </c>
      <c r="C8086">
        <v>11622</v>
      </c>
      <c r="D8086">
        <f t="shared" si="138"/>
        <v>11622</v>
      </c>
    </row>
    <row r="8087" spans="1:4" ht="15" customHeight="1" x14ac:dyDescent="0.25">
      <c r="A8087" s="1" t="s">
        <v>19521</v>
      </c>
      <c r="B8087" s="1" t="s">
        <v>19522</v>
      </c>
      <c r="C8087">
        <v>12941</v>
      </c>
      <c r="D8087">
        <f t="shared" si="138"/>
        <v>12941</v>
      </c>
    </row>
    <row r="8088" spans="1:4" ht="15" customHeight="1" x14ac:dyDescent="0.25">
      <c r="A8088" s="1" t="s">
        <v>19523</v>
      </c>
      <c r="B8088" s="1" t="s">
        <v>19524</v>
      </c>
      <c r="C8088">
        <v>4871</v>
      </c>
      <c r="D8088">
        <f t="shared" si="138"/>
        <v>4871</v>
      </c>
    </row>
    <row r="8089" spans="1:4" ht="15" customHeight="1" x14ac:dyDescent="0.25">
      <c r="A8089" s="1" t="s">
        <v>19525</v>
      </c>
      <c r="B8089" s="1" t="s">
        <v>19526</v>
      </c>
      <c r="C8089">
        <v>4989</v>
      </c>
      <c r="D8089">
        <f t="shared" si="138"/>
        <v>4989</v>
      </c>
    </row>
    <row r="8090" spans="1:4" ht="15" customHeight="1" x14ac:dyDescent="0.25">
      <c r="A8090" s="1" t="s">
        <v>19527</v>
      </c>
      <c r="B8090" s="1" t="s">
        <v>19528</v>
      </c>
      <c r="C8090">
        <v>6946</v>
      </c>
      <c r="D8090">
        <f t="shared" si="138"/>
        <v>6946</v>
      </c>
    </row>
    <row r="8091" spans="1:4" ht="15" customHeight="1" x14ac:dyDescent="0.25">
      <c r="A8091" s="1" t="s">
        <v>19529</v>
      </c>
      <c r="B8091" s="1" t="s">
        <v>19530</v>
      </c>
      <c r="C8091">
        <v>8118</v>
      </c>
      <c r="D8091">
        <f t="shared" si="138"/>
        <v>8118</v>
      </c>
    </row>
    <row r="8092" spans="1:4" ht="15" customHeight="1" x14ac:dyDescent="0.25">
      <c r="A8092" s="1" t="s">
        <v>19531</v>
      </c>
      <c r="B8092" s="1" t="s">
        <v>19532</v>
      </c>
      <c r="C8092">
        <v>9415</v>
      </c>
      <c r="D8092">
        <f t="shared" si="138"/>
        <v>9415</v>
      </c>
    </row>
    <row r="8093" spans="1:4" ht="15" customHeight="1" x14ac:dyDescent="0.25">
      <c r="A8093" s="1" t="s">
        <v>19533</v>
      </c>
      <c r="B8093" s="1" t="s">
        <v>19534</v>
      </c>
      <c r="C8093">
        <v>10302</v>
      </c>
      <c r="D8093">
        <f t="shared" si="138"/>
        <v>10302</v>
      </c>
    </row>
    <row r="8094" spans="1:4" ht="15" customHeight="1" x14ac:dyDescent="0.25">
      <c r="A8094" s="1" t="s">
        <v>19535</v>
      </c>
      <c r="B8094" s="1" t="s">
        <v>19536</v>
      </c>
      <c r="C8094">
        <v>4168</v>
      </c>
      <c r="D8094">
        <f t="shared" si="138"/>
        <v>4168</v>
      </c>
    </row>
    <row r="8095" spans="1:4" ht="15" customHeight="1" x14ac:dyDescent="0.25">
      <c r="A8095" s="1" t="s">
        <v>19537</v>
      </c>
      <c r="B8095" s="1" t="s">
        <v>19538</v>
      </c>
      <c r="C8095">
        <v>4871</v>
      </c>
      <c r="D8095">
        <f t="shared" si="138"/>
        <v>4871</v>
      </c>
    </row>
    <row r="8096" spans="1:4" ht="15" customHeight="1" x14ac:dyDescent="0.25">
      <c r="A8096" s="1" t="s">
        <v>656</v>
      </c>
      <c r="B8096" s="1" t="s">
        <v>655</v>
      </c>
      <c r="C8096">
        <v>6174</v>
      </c>
      <c r="D8096">
        <f t="shared" si="138"/>
        <v>6174</v>
      </c>
    </row>
    <row r="8097" spans="1:4" ht="15" customHeight="1" x14ac:dyDescent="0.25">
      <c r="A8097" s="1" t="s">
        <v>654</v>
      </c>
      <c r="B8097" s="1" t="s">
        <v>653</v>
      </c>
      <c r="C8097">
        <v>7643</v>
      </c>
      <c r="D8097">
        <f t="shared" si="138"/>
        <v>7643</v>
      </c>
    </row>
    <row r="8098" spans="1:4" ht="15" customHeight="1" x14ac:dyDescent="0.25">
      <c r="A8098" s="1" t="s">
        <v>652</v>
      </c>
      <c r="B8098" s="1" t="s">
        <v>651</v>
      </c>
      <c r="C8098">
        <v>8443</v>
      </c>
      <c r="D8098">
        <f t="shared" si="138"/>
        <v>8443</v>
      </c>
    </row>
    <row r="8099" spans="1:4" ht="15" customHeight="1" x14ac:dyDescent="0.25">
      <c r="A8099" s="1" t="s">
        <v>650</v>
      </c>
      <c r="B8099" s="1" t="s">
        <v>649</v>
      </c>
      <c r="C8099">
        <v>7728</v>
      </c>
      <c r="D8099">
        <f t="shared" si="138"/>
        <v>7728</v>
      </c>
    </row>
    <row r="8100" spans="1:4" ht="15" customHeight="1" x14ac:dyDescent="0.25">
      <c r="A8100" s="1" t="s">
        <v>648</v>
      </c>
      <c r="B8100" s="1" t="s">
        <v>647</v>
      </c>
      <c r="C8100">
        <v>9582</v>
      </c>
      <c r="D8100">
        <f t="shared" si="138"/>
        <v>9582</v>
      </c>
    </row>
    <row r="8101" spans="1:4" ht="15" customHeight="1" x14ac:dyDescent="0.25">
      <c r="A8101" s="1" t="s">
        <v>646</v>
      </c>
      <c r="B8101" s="1" t="s">
        <v>645</v>
      </c>
      <c r="C8101">
        <v>11170</v>
      </c>
      <c r="D8101">
        <f t="shared" si="138"/>
        <v>11170</v>
      </c>
    </row>
    <row r="8102" spans="1:4" ht="15" customHeight="1" x14ac:dyDescent="0.25">
      <c r="A8102" s="1" t="s">
        <v>644</v>
      </c>
      <c r="B8102" s="1" t="s">
        <v>643</v>
      </c>
      <c r="C8102">
        <v>26741</v>
      </c>
      <c r="D8102">
        <f t="shared" si="138"/>
        <v>26741</v>
      </c>
    </row>
    <row r="8103" spans="1:4" ht="15" customHeight="1" x14ac:dyDescent="0.25">
      <c r="A8103" s="1" t="s">
        <v>19539</v>
      </c>
      <c r="B8103" s="1" t="s">
        <v>19540</v>
      </c>
      <c r="C8103">
        <v>13509</v>
      </c>
      <c r="D8103">
        <f t="shared" si="138"/>
        <v>13509</v>
      </c>
    </row>
    <row r="8104" spans="1:4" ht="15" customHeight="1" x14ac:dyDescent="0.25">
      <c r="A8104" s="1" t="s">
        <v>19541</v>
      </c>
      <c r="B8104" s="1" t="s">
        <v>19542</v>
      </c>
      <c r="C8104">
        <v>16304</v>
      </c>
      <c r="D8104">
        <f t="shared" si="138"/>
        <v>16304</v>
      </c>
    </row>
    <row r="8105" spans="1:4" ht="15" customHeight="1" x14ac:dyDescent="0.25">
      <c r="A8105" s="1" t="s">
        <v>19543</v>
      </c>
      <c r="B8105" s="1" t="s">
        <v>19544</v>
      </c>
      <c r="C8105">
        <v>19332</v>
      </c>
      <c r="D8105">
        <f t="shared" si="138"/>
        <v>19332</v>
      </c>
    </row>
    <row r="8106" spans="1:4" ht="15" customHeight="1" x14ac:dyDescent="0.25">
      <c r="A8106" s="1" t="s">
        <v>19545</v>
      </c>
      <c r="B8106" s="1" t="s">
        <v>19546</v>
      </c>
      <c r="C8106">
        <v>1674</v>
      </c>
      <c r="D8106">
        <f t="shared" si="138"/>
        <v>1674</v>
      </c>
    </row>
    <row r="8107" spans="1:4" ht="15" customHeight="1" x14ac:dyDescent="0.25">
      <c r="A8107" s="1" t="s">
        <v>19547</v>
      </c>
      <c r="B8107" s="1" t="s">
        <v>19548</v>
      </c>
      <c r="C8107">
        <v>932</v>
      </c>
      <c r="D8107">
        <f t="shared" si="138"/>
        <v>932</v>
      </c>
    </row>
    <row r="8108" spans="1:4" ht="15" customHeight="1" x14ac:dyDescent="0.25">
      <c r="A8108" s="1" t="s">
        <v>19549</v>
      </c>
      <c r="B8108" s="1" t="s">
        <v>19550</v>
      </c>
      <c r="C8108">
        <v>1072</v>
      </c>
      <c r="D8108">
        <f t="shared" si="138"/>
        <v>1072</v>
      </c>
    </row>
    <row r="8109" spans="1:4" ht="15" customHeight="1" x14ac:dyDescent="0.25">
      <c r="A8109" s="1" t="s">
        <v>19551</v>
      </c>
      <c r="B8109" s="1" t="s">
        <v>19552</v>
      </c>
      <c r="C8109">
        <v>1398</v>
      </c>
      <c r="D8109">
        <f t="shared" si="138"/>
        <v>1398</v>
      </c>
    </row>
    <row r="8110" spans="1:4" ht="15" customHeight="1" x14ac:dyDescent="0.25">
      <c r="A8110" s="1" t="s">
        <v>19553</v>
      </c>
      <c r="B8110" s="1" t="s">
        <v>19554</v>
      </c>
      <c r="C8110">
        <v>1538</v>
      </c>
      <c r="D8110">
        <f t="shared" si="138"/>
        <v>1538</v>
      </c>
    </row>
    <row r="8111" spans="1:4" ht="15" customHeight="1" x14ac:dyDescent="0.25">
      <c r="A8111" s="1" t="s">
        <v>19555</v>
      </c>
      <c r="B8111" s="1" t="s">
        <v>19556</v>
      </c>
      <c r="C8111">
        <v>2795</v>
      </c>
      <c r="D8111">
        <f t="shared" si="138"/>
        <v>2795</v>
      </c>
    </row>
    <row r="8112" spans="1:4" ht="15" customHeight="1" x14ac:dyDescent="0.25">
      <c r="A8112" s="1" t="s">
        <v>4017</v>
      </c>
      <c r="B8112" s="1" t="s">
        <v>10423</v>
      </c>
      <c r="C8112">
        <v>7860</v>
      </c>
      <c r="D8112">
        <f t="shared" si="138"/>
        <v>7860</v>
      </c>
    </row>
    <row r="8113" spans="1:4" ht="15" customHeight="1" x14ac:dyDescent="0.25">
      <c r="A8113" s="1" t="s">
        <v>4015</v>
      </c>
      <c r="B8113" s="1" t="s">
        <v>10422</v>
      </c>
      <c r="C8113">
        <v>7860</v>
      </c>
      <c r="D8113">
        <f t="shared" si="138"/>
        <v>7860</v>
      </c>
    </row>
    <row r="8114" spans="1:4" ht="15" customHeight="1" x14ac:dyDescent="0.25">
      <c r="A8114" s="1" t="s">
        <v>4014</v>
      </c>
      <c r="B8114" s="1" t="s">
        <v>10421</v>
      </c>
      <c r="C8114">
        <v>8255</v>
      </c>
      <c r="D8114">
        <f t="shared" si="138"/>
        <v>8255</v>
      </c>
    </row>
    <row r="8115" spans="1:4" ht="15" customHeight="1" x14ac:dyDescent="0.25">
      <c r="A8115" s="1" t="s">
        <v>4013</v>
      </c>
      <c r="B8115" s="1" t="s">
        <v>10420</v>
      </c>
      <c r="C8115">
        <v>8255</v>
      </c>
      <c r="D8115">
        <f t="shared" si="138"/>
        <v>8255</v>
      </c>
    </row>
    <row r="8116" spans="1:4" ht="15" customHeight="1" x14ac:dyDescent="0.25">
      <c r="A8116" s="1" t="s">
        <v>4012</v>
      </c>
      <c r="B8116" s="1" t="s">
        <v>10419</v>
      </c>
      <c r="C8116">
        <v>9795</v>
      </c>
      <c r="D8116">
        <f t="shared" si="138"/>
        <v>9795</v>
      </c>
    </row>
    <row r="8117" spans="1:4" ht="15" customHeight="1" x14ac:dyDescent="0.25">
      <c r="A8117" s="1" t="s">
        <v>4016</v>
      </c>
      <c r="B8117" s="1" t="s">
        <v>10418</v>
      </c>
      <c r="C8117">
        <v>7860</v>
      </c>
      <c r="D8117">
        <f t="shared" si="138"/>
        <v>7860</v>
      </c>
    </row>
    <row r="8118" spans="1:4" ht="15" customHeight="1" x14ac:dyDescent="0.25">
      <c r="A8118" s="1" t="s">
        <v>4022</v>
      </c>
      <c r="B8118" s="1" t="s">
        <v>10417</v>
      </c>
      <c r="C8118">
        <v>9677</v>
      </c>
      <c r="D8118">
        <f t="shared" si="138"/>
        <v>9677</v>
      </c>
    </row>
    <row r="8119" spans="1:4" ht="15" customHeight="1" x14ac:dyDescent="0.25">
      <c r="A8119" s="1" t="s">
        <v>4021</v>
      </c>
      <c r="B8119" s="1" t="s">
        <v>10416</v>
      </c>
      <c r="C8119">
        <v>9677</v>
      </c>
      <c r="D8119">
        <f t="shared" si="138"/>
        <v>9677</v>
      </c>
    </row>
    <row r="8120" spans="1:4" ht="15" customHeight="1" x14ac:dyDescent="0.25">
      <c r="A8120" s="1" t="s">
        <v>4020</v>
      </c>
      <c r="B8120" s="1" t="s">
        <v>10415</v>
      </c>
      <c r="C8120">
        <v>10229</v>
      </c>
      <c r="D8120">
        <f t="shared" si="138"/>
        <v>10229</v>
      </c>
    </row>
    <row r="8121" spans="1:4" ht="15" customHeight="1" x14ac:dyDescent="0.25">
      <c r="A8121" s="1" t="s">
        <v>4019</v>
      </c>
      <c r="B8121" s="1" t="s">
        <v>10414</v>
      </c>
      <c r="C8121">
        <v>10229</v>
      </c>
      <c r="D8121">
        <f t="shared" si="138"/>
        <v>10229</v>
      </c>
    </row>
    <row r="8122" spans="1:4" ht="15" customHeight="1" x14ac:dyDescent="0.25">
      <c r="A8122" s="1" t="s">
        <v>4018</v>
      </c>
      <c r="B8122" s="1" t="s">
        <v>10413</v>
      </c>
      <c r="C8122">
        <v>13191</v>
      </c>
      <c r="D8122">
        <f t="shared" si="138"/>
        <v>13191</v>
      </c>
    </row>
    <row r="8123" spans="1:4" ht="15" customHeight="1" x14ac:dyDescent="0.25">
      <c r="A8123" s="1" t="s">
        <v>4011</v>
      </c>
      <c r="B8123" s="1" t="s">
        <v>10412</v>
      </c>
      <c r="C8123">
        <v>2880</v>
      </c>
      <c r="D8123">
        <f t="shared" si="138"/>
        <v>2880</v>
      </c>
    </row>
    <row r="8124" spans="1:4" ht="15" customHeight="1" x14ac:dyDescent="0.25">
      <c r="A8124" s="1" t="s">
        <v>4010</v>
      </c>
      <c r="B8124" s="1" t="s">
        <v>10411</v>
      </c>
      <c r="C8124">
        <v>2880</v>
      </c>
      <c r="D8124">
        <f t="shared" si="138"/>
        <v>2880</v>
      </c>
    </row>
    <row r="8125" spans="1:4" ht="15" customHeight="1" x14ac:dyDescent="0.25">
      <c r="A8125" s="1" t="s">
        <v>4009</v>
      </c>
      <c r="B8125" s="1" t="s">
        <v>10410</v>
      </c>
      <c r="C8125">
        <v>2880</v>
      </c>
      <c r="D8125">
        <f t="shared" si="138"/>
        <v>2880</v>
      </c>
    </row>
    <row r="8126" spans="1:4" ht="15" customHeight="1" x14ac:dyDescent="0.25">
      <c r="A8126" s="1" t="s">
        <v>4008</v>
      </c>
      <c r="B8126" s="1" t="s">
        <v>10409</v>
      </c>
      <c r="C8126">
        <v>3217</v>
      </c>
      <c r="D8126">
        <f t="shared" si="138"/>
        <v>3217</v>
      </c>
    </row>
    <row r="8127" spans="1:4" ht="15" customHeight="1" x14ac:dyDescent="0.25">
      <c r="A8127" s="1" t="s">
        <v>4007</v>
      </c>
      <c r="B8127" s="1" t="s">
        <v>10408</v>
      </c>
      <c r="C8127">
        <v>3217</v>
      </c>
      <c r="D8127">
        <f t="shared" si="138"/>
        <v>3217</v>
      </c>
    </row>
    <row r="8128" spans="1:4" ht="15" customHeight="1" x14ac:dyDescent="0.25">
      <c r="A8128" s="1" t="s">
        <v>4006</v>
      </c>
      <c r="B8128" s="1" t="s">
        <v>10407</v>
      </c>
      <c r="C8128">
        <v>3217</v>
      </c>
      <c r="D8128">
        <f t="shared" si="138"/>
        <v>3217</v>
      </c>
    </row>
    <row r="8129" spans="1:4" ht="15" customHeight="1" x14ac:dyDescent="0.25">
      <c r="A8129" s="1" t="s">
        <v>4005</v>
      </c>
      <c r="B8129" s="1" t="s">
        <v>10406</v>
      </c>
      <c r="C8129">
        <v>3456</v>
      </c>
      <c r="D8129">
        <f t="shared" si="138"/>
        <v>3456</v>
      </c>
    </row>
    <row r="8130" spans="1:4" ht="15" customHeight="1" x14ac:dyDescent="0.25">
      <c r="A8130" s="1" t="s">
        <v>4004</v>
      </c>
      <c r="B8130" s="1" t="s">
        <v>10405</v>
      </c>
      <c r="C8130">
        <v>3456</v>
      </c>
      <c r="D8130">
        <f t="shared" si="138"/>
        <v>3456</v>
      </c>
    </row>
    <row r="8131" spans="1:4" ht="15" customHeight="1" x14ac:dyDescent="0.25">
      <c r="A8131" s="1" t="s">
        <v>4003</v>
      </c>
      <c r="B8131" s="1" t="s">
        <v>10404</v>
      </c>
      <c r="C8131">
        <v>3456</v>
      </c>
      <c r="D8131">
        <f t="shared" si="138"/>
        <v>3456</v>
      </c>
    </row>
    <row r="8132" spans="1:4" ht="15" customHeight="1" x14ac:dyDescent="0.25">
      <c r="A8132" s="1" t="s">
        <v>4002</v>
      </c>
      <c r="B8132" s="1" t="s">
        <v>10403</v>
      </c>
      <c r="C8132">
        <v>3861</v>
      </c>
      <c r="D8132">
        <f t="shared" si="138"/>
        <v>3861</v>
      </c>
    </row>
    <row r="8133" spans="1:4" ht="15" customHeight="1" x14ac:dyDescent="0.25">
      <c r="A8133" s="1" t="s">
        <v>4001</v>
      </c>
      <c r="B8133" s="1" t="s">
        <v>10402</v>
      </c>
      <c r="C8133">
        <v>3861</v>
      </c>
      <c r="D8133">
        <f t="shared" si="138"/>
        <v>3861</v>
      </c>
    </row>
    <row r="8134" spans="1:4" ht="15" customHeight="1" x14ac:dyDescent="0.25">
      <c r="A8134" s="1" t="s">
        <v>4000</v>
      </c>
      <c r="B8134" s="1" t="s">
        <v>10401</v>
      </c>
      <c r="C8134">
        <v>3861</v>
      </c>
      <c r="D8134">
        <f t="shared" si="138"/>
        <v>3861</v>
      </c>
    </row>
    <row r="8135" spans="1:4" ht="15" customHeight="1" x14ac:dyDescent="0.25">
      <c r="A8135" s="1" t="s">
        <v>3999</v>
      </c>
      <c r="B8135" s="1" t="s">
        <v>10400</v>
      </c>
      <c r="C8135">
        <v>2234</v>
      </c>
      <c r="D8135">
        <f t="shared" ref="D8135:D8198" si="139">ROUND(C8135*(1-$B$3),0)</f>
        <v>2234</v>
      </c>
    </row>
    <row r="8136" spans="1:4" ht="15" customHeight="1" x14ac:dyDescent="0.25">
      <c r="A8136" s="1" t="s">
        <v>3998</v>
      </c>
      <c r="B8136" s="1" t="s">
        <v>10399</v>
      </c>
      <c r="C8136">
        <v>2234</v>
      </c>
      <c r="D8136">
        <f t="shared" si="139"/>
        <v>2234</v>
      </c>
    </row>
    <row r="8137" spans="1:4" ht="15" customHeight="1" x14ac:dyDescent="0.25">
      <c r="A8137" s="1" t="s">
        <v>3997</v>
      </c>
      <c r="B8137" s="1" t="s">
        <v>10398</v>
      </c>
      <c r="C8137">
        <v>2234</v>
      </c>
      <c r="D8137">
        <f t="shared" si="139"/>
        <v>2234</v>
      </c>
    </row>
    <row r="8138" spans="1:4" ht="15" customHeight="1" x14ac:dyDescent="0.25">
      <c r="A8138" s="1" t="s">
        <v>3996</v>
      </c>
      <c r="B8138" s="1" t="s">
        <v>10397</v>
      </c>
      <c r="C8138">
        <v>2234</v>
      </c>
      <c r="D8138">
        <f t="shared" si="139"/>
        <v>2234</v>
      </c>
    </row>
    <row r="8139" spans="1:4" ht="15" customHeight="1" x14ac:dyDescent="0.25">
      <c r="A8139" s="1" t="s">
        <v>3995</v>
      </c>
      <c r="B8139" s="1" t="s">
        <v>10396</v>
      </c>
      <c r="C8139">
        <v>2234</v>
      </c>
      <c r="D8139">
        <f t="shared" si="139"/>
        <v>2234</v>
      </c>
    </row>
    <row r="8140" spans="1:4" ht="15" customHeight="1" x14ac:dyDescent="0.25">
      <c r="A8140" s="1" t="s">
        <v>3994</v>
      </c>
      <c r="B8140" s="1" t="s">
        <v>10395</v>
      </c>
      <c r="C8140">
        <v>2880</v>
      </c>
      <c r="D8140">
        <f t="shared" si="139"/>
        <v>2880</v>
      </c>
    </row>
    <row r="8141" spans="1:4" ht="15" customHeight="1" x14ac:dyDescent="0.25">
      <c r="A8141" s="1" t="s">
        <v>3993</v>
      </c>
      <c r="B8141" s="1" t="s">
        <v>10394</v>
      </c>
      <c r="C8141">
        <v>2880</v>
      </c>
      <c r="D8141">
        <f t="shared" si="139"/>
        <v>2880</v>
      </c>
    </row>
    <row r="8142" spans="1:4" ht="15" customHeight="1" x14ac:dyDescent="0.25">
      <c r="A8142" s="1" t="s">
        <v>3991</v>
      </c>
      <c r="B8142" s="1" t="s">
        <v>10392</v>
      </c>
      <c r="C8142">
        <v>2880</v>
      </c>
      <c r="D8142">
        <f t="shared" si="139"/>
        <v>2880</v>
      </c>
    </row>
    <row r="8143" spans="1:4" ht="15" customHeight="1" x14ac:dyDescent="0.25">
      <c r="A8143" s="1" t="s">
        <v>3990</v>
      </c>
      <c r="B8143" s="1" t="s">
        <v>10391</v>
      </c>
      <c r="C8143">
        <v>2880</v>
      </c>
      <c r="D8143">
        <f t="shared" si="139"/>
        <v>2880</v>
      </c>
    </row>
    <row r="8144" spans="1:4" ht="15" customHeight="1" x14ac:dyDescent="0.25">
      <c r="A8144" s="1" t="s">
        <v>3989</v>
      </c>
      <c r="B8144" s="1" t="s">
        <v>10390</v>
      </c>
      <c r="C8144">
        <v>3114</v>
      </c>
      <c r="D8144">
        <f t="shared" si="139"/>
        <v>3114</v>
      </c>
    </row>
    <row r="8145" spans="1:4" ht="15" customHeight="1" x14ac:dyDescent="0.25">
      <c r="A8145" s="1" t="s">
        <v>3988</v>
      </c>
      <c r="B8145" s="1" t="s">
        <v>10389</v>
      </c>
      <c r="C8145">
        <v>3114</v>
      </c>
      <c r="D8145">
        <f t="shared" si="139"/>
        <v>3114</v>
      </c>
    </row>
    <row r="8146" spans="1:4" ht="15" customHeight="1" x14ac:dyDescent="0.25">
      <c r="A8146" s="1" t="s">
        <v>3987</v>
      </c>
      <c r="B8146" s="1" t="s">
        <v>10388</v>
      </c>
      <c r="C8146">
        <v>3114</v>
      </c>
      <c r="D8146">
        <f t="shared" si="139"/>
        <v>3114</v>
      </c>
    </row>
    <row r="8147" spans="1:4" ht="15" customHeight="1" x14ac:dyDescent="0.25">
      <c r="A8147" s="1" t="s">
        <v>3986</v>
      </c>
      <c r="B8147" s="1" t="s">
        <v>10387</v>
      </c>
      <c r="C8147">
        <v>3204</v>
      </c>
      <c r="D8147">
        <f t="shared" si="139"/>
        <v>3204</v>
      </c>
    </row>
    <row r="8148" spans="1:4" ht="15" customHeight="1" x14ac:dyDescent="0.25">
      <c r="A8148" s="1" t="s">
        <v>3985</v>
      </c>
      <c r="B8148" s="1" t="s">
        <v>10386</v>
      </c>
      <c r="C8148">
        <v>3204</v>
      </c>
      <c r="D8148">
        <f t="shared" si="139"/>
        <v>3204</v>
      </c>
    </row>
    <row r="8149" spans="1:4" ht="15" customHeight="1" x14ac:dyDescent="0.25">
      <c r="A8149" s="1" t="s">
        <v>3984</v>
      </c>
      <c r="B8149" s="1" t="s">
        <v>10385</v>
      </c>
      <c r="C8149">
        <v>3204</v>
      </c>
      <c r="D8149">
        <f t="shared" si="139"/>
        <v>3204</v>
      </c>
    </row>
    <row r="8150" spans="1:4" ht="15" customHeight="1" x14ac:dyDescent="0.25">
      <c r="A8150" s="1" t="s">
        <v>3983</v>
      </c>
      <c r="B8150" s="1" t="s">
        <v>10384</v>
      </c>
      <c r="C8150">
        <v>4175</v>
      </c>
      <c r="D8150">
        <f t="shared" si="139"/>
        <v>4175</v>
      </c>
    </row>
    <row r="8151" spans="1:4" ht="15" customHeight="1" x14ac:dyDescent="0.25">
      <c r="A8151" s="1" t="s">
        <v>3982</v>
      </c>
      <c r="B8151" s="1" t="s">
        <v>10383</v>
      </c>
      <c r="C8151">
        <v>4175</v>
      </c>
      <c r="D8151">
        <f t="shared" si="139"/>
        <v>4175</v>
      </c>
    </row>
    <row r="8152" spans="1:4" ht="15" customHeight="1" x14ac:dyDescent="0.25">
      <c r="A8152" s="1" t="s">
        <v>3981</v>
      </c>
      <c r="B8152" s="1" t="s">
        <v>10382</v>
      </c>
      <c r="C8152">
        <v>4175</v>
      </c>
      <c r="D8152">
        <f t="shared" si="139"/>
        <v>4175</v>
      </c>
    </row>
    <row r="8153" spans="1:4" ht="15" customHeight="1" x14ac:dyDescent="0.25">
      <c r="A8153" s="1" t="s">
        <v>3980</v>
      </c>
      <c r="B8153" s="1" t="s">
        <v>10381</v>
      </c>
      <c r="C8153">
        <v>4175</v>
      </c>
      <c r="D8153">
        <f t="shared" si="139"/>
        <v>4175</v>
      </c>
    </row>
    <row r="8154" spans="1:4" ht="15" customHeight="1" x14ac:dyDescent="0.25">
      <c r="A8154" s="1" t="s">
        <v>3979</v>
      </c>
      <c r="B8154" s="1" t="s">
        <v>10380</v>
      </c>
      <c r="C8154">
        <v>5468</v>
      </c>
      <c r="D8154">
        <f t="shared" si="139"/>
        <v>5468</v>
      </c>
    </row>
    <row r="8155" spans="1:4" ht="15" customHeight="1" x14ac:dyDescent="0.25">
      <c r="A8155" s="1" t="s">
        <v>3978</v>
      </c>
      <c r="B8155" s="1" t="s">
        <v>10379</v>
      </c>
      <c r="C8155">
        <v>5468</v>
      </c>
      <c r="D8155">
        <f t="shared" si="139"/>
        <v>5468</v>
      </c>
    </row>
    <row r="8156" spans="1:4" ht="15" customHeight="1" x14ac:dyDescent="0.25">
      <c r="A8156" s="1" t="s">
        <v>3940</v>
      </c>
      <c r="B8156" s="1" t="s">
        <v>10378</v>
      </c>
      <c r="C8156">
        <v>34062</v>
      </c>
      <c r="D8156">
        <f t="shared" si="139"/>
        <v>34062</v>
      </c>
    </row>
    <row r="8157" spans="1:4" ht="15" customHeight="1" x14ac:dyDescent="0.25">
      <c r="A8157" s="1" t="s">
        <v>3939</v>
      </c>
      <c r="B8157" s="1" t="s">
        <v>10377</v>
      </c>
      <c r="C8157">
        <v>39733</v>
      </c>
      <c r="D8157">
        <f t="shared" si="139"/>
        <v>39733</v>
      </c>
    </row>
    <row r="8158" spans="1:4" ht="15" customHeight="1" x14ac:dyDescent="0.25">
      <c r="A8158" s="1" t="s">
        <v>3897</v>
      </c>
      <c r="B8158" s="1" t="s">
        <v>10376</v>
      </c>
      <c r="C8158">
        <v>16417</v>
      </c>
      <c r="D8158">
        <f t="shared" si="139"/>
        <v>16417</v>
      </c>
    </row>
    <row r="8159" spans="1:4" ht="15" customHeight="1" x14ac:dyDescent="0.25">
      <c r="A8159" s="1" t="s">
        <v>3896</v>
      </c>
      <c r="B8159" s="1" t="s">
        <v>10375</v>
      </c>
      <c r="C8159">
        <v>11509</v>
      </c>
      <c r="D8159">
        <f t="shared" si="139"/>
        <v>11509</v>
      </c>
    </row>
    <row r="8160" spans="1:4" ht="15" customHeight="1" x14ac:dyDescent="0.25">
      <c r="A8160" s="1" t="s">
        <v>3895</v>
      </c>
      <c r="B8160" s="1" t="s">
        <v>10374</v>
      </c>
      <c r="C8160">
        <v>20551</v>
      </c>
      <c r="D8160">
        <f t="shared" si="139"/>
        <v>20551</v>
      </c>
    </row>
    <row r="8161" spans="1:4" ht="15" customHeight="1" x14ac:dyDescent="0.25">
      <c r="A8161" s="1" t="s">
        <v>298</v>
      </c>
      <c r="B8161" s="1" t="s">
        <v>297</v>
      </c>
      <c r="C8161">
        <v>4927</v>
      </c>
      <c r="D8161">
        <f t="shared" si="139"/>
        <v>4927</v>
      </c>
    </row>
    <row r="8162" spans="1:4" ht="15" customHeight="1" x14ac:dyDescent="0.25">
      <c r="A8162" s="1" t="s">
        <v>26</v>
      </c>
      <c r="B8162" s="1" t="s">
        <v>10373</v>
      </c>
      <c r="C8162">
        <v>8935</v>
      </c>
      <c r="D8162">
        <f t="shared" si="139"/>
        <v>8935</v>
      </c>
    </row>
    <row r="8163" spans="1:4" ht="15" customHeight="1" x14ac:dyDescent="0.25">
      <c r="A8163" s="1" t="s">
        <v>25</v>
      </c>
      <c r="B8163" s="1" t="s">
        <v>10372</v>
      </c>
      <c r="C8163">
        <v>8935</v>
      </c>
      <c r="D8163">
        <f t="shared" si="139"/>
        <v>8935</v>
      </c>
    </row>
    <row r="8164" spans="1:4" ht="15" customHeight="1" x14ac:dyDescent="0.25">
      <c r="A8164" s="1" t="s">
        <v>24</v>
      </c>
      <c r="B8164" s="1" t="s">
        <v>10371</v>
      </c>
      <c r="C8164">
        <v>8935</v>
      </c>
      <c r="D8164">
        <f t="shared" si="139"/>
        <v>8935</v>
      </c>
    </row>
    <row r="8165" spans="1:4" ht="15" customHeight="1" x14ac:dyDescent="0.25">
      <c r="A8165" s="1" t="s">
        <v>23</v>
      </c>
      <c r="B8165" s="1" t="s">
        <v>10370</v>
      </c>
      <c r="C8165">
        <v>8935</v>
      </c>
      <c r="D8165">
        <f t="shared" si="139"/>
        <v>8935</v>
      </c>
    </row>
    <row r="8166" spans="1:4" ht="15" customHeight="1" x14ac:dyDescent="0.25">
      <c r="A8166" s="1" t="s">
        <v>22</v>
      </c>
      <c r="B8166" s="1" t="s">
        <v>10369</v>
      </c>
      <c r="C8166">
        <v>10424</v>
      </c>
      <c r="D8166">
        <f t="shared" si="139"/>
        <v>10424</v>
      </c>
    </row>
    <row r="8167" spans="1:4" ht="15" customHeight="1" x14ac:dyDescent="0.25">
      <c r="A8167" s="1" t="s">
        <v>21</v>
      </c>
      <c r="B8167" s="1" t="s">
        <v>10368</v>
      </c>
      <c r="C8167">
        <v>10424</v>
      </c>
      <c r="D8167">
        <f t="shared" si="139"/>
        <v>10424</v>
      </c>
    </row>
    <row r="8168" spans="1:4" ht="15" customHeight="1" x14ac:dyDescent="0.25">
      <c r="A8168" s="1" t="s">
        <v>20</v>
      </c>
      <c r="B8168" s="1" t="s">
        <v>10367</v>
      </c>
      <c r="C8168">
        <v>10424</v>
      </c>
      <c r="D8168">
        <f t="shared" si="139"/>
        <v>10424</v>
      </c>
    </row>
    <row r="8169" spans="1:4" ht="15" customHeight="1" x14ac:dyDescent="0.25">
      <c r="A8169" s="1" t="s">
        <v>19</v>
      </c>
      <c r="B8169" s="1" t="s">
        <v>10366</v>
      </c>
      <c r="C8169">
        <v>10424</v>
      </c>
      <c r="D8169">
        <f t="shared" si="139"/>
        <v>10424</v>
      </c>
    </row>
    <row r="8170" spans="1:4" ht="15" customHeight="1" x14ac:dyDescent="0.25">
      <c r="A8170" s="1" t="s">
        <v>19557</v>
      </c>
      <c r="B8170" s="1" t="s">
        <v>19558</v>
      </c>
      <c r="C8170">
        <v>2094</v>
      </c>
      <c r="D8170">
        <f t="shared" si="139"/>
        <v>2094</v>
      </c>
    </row>
    <row r="8171" spans="1:4" ht="15" customHeight="1" x14ac:dyDescent="0.25">
      <c r="A8171" s="1" t="s">
        <v>19559</v>
      </c>
      <c r="B8171" s="1" t="s">
        <v>19560</v>
      </c>
      <c r="C8171">
        <v>2094</v>
      </c>
      <c r="D8171">
        <f t="shared" si="139"/>
        <v>2094</v>
      </c>
    </row>
    <row r="8172" spans="1:4" ht="15" customHeight="1" x14ac:dyDescent="0.25">
      <c r="A8172" s="1" t="s">
        <v>19561</v>
      </c>
      <c r="B8172" s="1" t="s">
        <v>19562</v>
      </c>
      <c r="C8172">
        <v>2094</v>
      </c>
      <c r="D8172">
        <f t="shared" si="139"/>
        <v>2094</v>
      </c>
    </row>
    <row r="8173" spans="1:4" ht="15" customHeight="1" x14ac:dyDescent="0.25">
      <c r="A8173" s="1" t="s">
        <v>19563</v>
      </c>
      <c r="B8173" s="1" t="s">
        <v>19564</v>
      </c>
      <c r="C8173">
        <v>2094</v>
      </c>
      <c r="D8173">
        <f t="shared" si="139"/>
        <v>2094</v>
      </c>
    </row>
    <row r="8174" spans="1:4" ht="15" customHeight="1" x14ac:dyDescent="0.25">
      <c r="A8174" s="1" t="s">
        <v>19565</v>
      </c>
      <c r="B8174" s="1" t="s">
        <v>19566</v>
      </c>
      <c r="C8174">
        <v>2094</v>
      </c>
      <c r="D8174">
        <f t="shared" si="139"/>
        <v>2094</v>
      </c>
    </row>
    <row r="8175" spans="1:4" ht="15" customHeight="1" x14ac:dyDescent="0.25">
      <c r="A8175" s="1" t="s">
        <v>19567</v>
      </c>
      <c r="B8175" s="1" t="s">
        <v>19568</v>
      </c>
      <c r="C8175">
        <v>2094</v>
      </c>
      <c r="D8175">
        <f t="shared" si="139"/>
        <v>2094</v>
      </c>
    </row>
    <row r="8176" spans="1:4" ht="15" customHeight="1" x14ac:dyDescent="0.25">
      <c r="A8176" s="1" t="s">
        <v>19569</v>
      </c>
      <c r="B8176" s="1" t="s">
        <v>19570</v>
      </c>
      <c r="C8176">
        <v>4142</v>
      </c>
      <c r="D8176">
        <f t="shared" si="139"/>
        <v>4142</v>
      </c>
    </row>
    <row r="8177" spans="1:4" ht="15" customHeight="1" x14ac:dyDescent="0.25">
      <c r="A8177" s="1" t="s">
        <v>19571</v>
      </c>
      <c r="B8177" s="1" t="s">
        <v>19572</v>
      </c>
      <c r="C8177">
        <v>4162</v>
      </c>
      <c r="D8177">
        <f t="shared" si="139"/>
        <v>4162</v>
      </c>
    </row>
    <row r="8178" spans="1:4" ht="15" customHeight="1" x14ac:dyDescent="0.25">
      <c r="A8178" s="1" t="s">
        <v>19573</v>
      </c>
      <c r="B8178" s="1" t="s">
        <v>19574</v>
      </c>
      <c r="C8178">
        <v>4162</v>
      </c>
      <c r="D8178">
        <f t="shared" si="139"/>
        <v>4162</v>
      </c>
    </row>
    <row r="8179" spans="1:4" ht="15" customHeight="1" x14ac:dyDescent="0.25">
      <c r="A8179" s="1" t="s">
        <v>10365</v>
      </c>
      <c r="B8179" s="1" t="s">
        <v>10364</v>
      </c>
      <c r="C8179">
        <v>12039</v>
      </c>
      <c r="D8179">
        <f t="shared" si="139"/>
        <v>12039</v>
      </c>
    </row>
    <row r="8180" spans="1:4" ht="15" customHeight="1" x14ac:dyDescent="0.25">
      <c r="A8180" s="1" t="s">
        <v>10363</v>
      </c>
      <c r="B8180" s="1" t="s">
        <v>10362</v>
      </c>
      <c r="C8180">
        <v>12039</v>
      </c>
      <c r="D8180">
        <f t="shared" si="139"/>
        <v>12039</v>
      </c>
    </row>
    <row r="8181" spans="1:4" ht="15" customHeight="1" x14ac:dyDescent="0.25">
      <c r="A8181" s="1" t="s">
        <v>10361</v>
      </c>
      <c r="B8181" s="1" t="s">
        <v>10360</v>
      </c>
      <c r="C8181">
        <v>12039</v>
      </c>
      <c r="D8181">
        <f t="shared" si="139"/>
        <v>12039</v>
      </c>
    </row>
    <row r="8182" spans="1:4" ht="15" customHeight="1" x14ac:dyDescent="0.25">
      <c r="A8182" s="1" t="s">
        <v>10359</v>
      </c>
      <c r="B8182" s="1" t="s">
        <v>10358</v>
      </c>
      <c r="C8182">
        <v>12039</v>
      </c>
      <c r="D8182">
        <f t="shared" si="139"/>
        <v>12039</v>
      </c>
    </row>
    <row r="8183" spans="1:4" ht="15" customHeight="1" x14ac:dyDescent="0.25">
      <c r="A8183" s="1" t="s">
        <v>10357</v>
      </c>
      <c r="B8183" s="1" t="s">
        <v>10356</v>
      </c>
      <c r="C8183">
        <v>12039</v>
      </c>
      <c r="D8183">
        <f t="shared" si="139"/>
        <v>12039</v>
      </c>
    </row>
    <row r="8184" spans="1:4" ht="15" customHeight="1" x14ac:dyDescent="0.25">
      <c r="A8184" s="1" t="s">
        <v>10355</v>
      </c>
      <c r="B8184" s="1" t="s">
        <v>10354</v>
      </c>
      <c r="C8184">
        <v>12039</v>
      </c>
      <c r="D8184">
        <f t="shared" si="139"/>
        <v>12039</v>
      </c>
    </row>
    <row r="8185" spans="1:4" ht="15" customHeight="1" x14ac:dyDescent="0.25">
      <c r="A8185" s="1" t="s">
        <v>10353</v>
      </c>
      <c r="B8185" s="1" t="s">
        <v>10352</v>
      </c>
      <c r="C8185">
        <v>12039</v>
      </c>
      <c r="D8185">
        <f t="shared" si="139"/>
        <v>12039</v>
      </c>
    </row>
    <row r="8186" spans="1:4" ht="15" customHeight="1" x14ac:dyDescent="0.25">
      <c r="A8186" s="1" t="s">
        <v>10351</v>
      </c>
      <c r="B8186" s="1" t="s">
        <v>10350</v>
      </c>
      <c r="C8186">
        <v>12039</v>
      </c>
      <c r="D8186">
        <f t="shared" si="139"/>
        <v>12039</v>
      </c>
    </row>
    <row r="8187" spans="1:4" ht="15" customHeight="1" x14ac:dyDescent="0.25">
      <c r="A8187" s="1" t="s">
        <v>10349</v>
      </c>
      <c r="B8187" s="1" t="s">
        <v>10348</v>
      </c>
      <c r="C8187">
        <v>12039</v>
      </c>
      <c r="D8187">
        <f t="shared" si="139"/>
        <v>12039</v>
      </c>
    </row>
    <row r="8188" spans="1:4" ht="15" customHeight="1" x14ac:dyDescent="0.25">
      <c r="A8188" s="1" t="s">
        <v>10347</v>
      </c>
      <c r="B8188" s="1" t="s">
        <v>10346</v>
      </c>
      <c r="C8188">
        <v>12039</v>
      </c>
      <c r="D8188">
        <f t="shared" si="139"/>
        <v>12039</v>
      </c>
    </row>
    <row r="8189" spans="1:4" ht="15" customHeight="1" x14ac:dyDescent="0.25">
      <c r="A8189" s="1" t="s">
        <v>10345</v>
      </c>
      <c r="B8189" s="1" t="s">
        <v>10344</v>
      </c>
      <c r="C8189">
        <v>12039</v>
      </c>
      <c r="D8189">
        <f t="shared" si="139"/>
        <v>12039</v>
      </c>
    </row>
    <row r="8190" spans="1:4" ht="15" customHeight="1" x14ac:dyDescent="0.25">
      <c r="A8190" s="1" t="s">
        <v>10343</v>
      </c>
      <c r="B8190" s="1" t="s">
        <v>10342</v>
      </c>
      <c r="C8190">
        <v>12039</v>
      </c>
      <c r="D8190">
        <f t="shared" si="139"/>
        <v>12039</v>
      </c>
    </row>
    <row r="8191" spans="1:4" ht="15" customHeight="1" x14ac:dyDescent="0.25">
      <c r="A8191" s="1" t="s">
        <v>10341</v>
      </c>
      <c r="B8191" s="1" t="s">
        <v>10340</v>
      </c>
      <c r="C8191">
        <v>12039</v>
      </c>
      <c r="D8191">
        <f t="shared" si="139"/>
        <v>12039</v>
      </c>
    </row>
    <row r="8192" spans="1:4" ht="15" customHeight="1" x14ac:dyDescent="0.25">
      <c r="A8192" s="1" t="s">
        <v>10339</v>
      </c>
      <c r="B8192" s="1" t="s">
        <v>10338</v>
      </c>
      <c r="C8192">
        <v>12039</v>
      </c>
      <c r="D8192">
        <f t="shared" si="139"/>
        <v>12039</v>
      </c>
    </row>
    <row r="8193" spans="1:4" ht="15" customHeight="1" x14ac:dyDescent="0.25">
      <c r="A8193" s="1" t="s">
        <v>10337</v>
      </c>
      <c r="B8193" s="1" t="s">
        <v>10336</v>
      </c>
      <c r="C8193">
        <v>12039</v>
      </c>
      <c r="D8193">
        <f t="shared" si="139"/>
        <v>12039</v>
      </c>
    </row>
    <row r="8194" spans="1:4" ht="15" customHeight="1" x14ac:dyDescent="0.25">
      <c r="A8194" s="1" t="s">
        <v>10335</v>
      </c>
      <c r="B8194" s="1" t="s">
        <v>10334</v>
      </c>
      <c r="C8194">
        <v>14447</v>
      </c>
      <c r="D8194">
        <f t="shared" si="139"/>
        <v>14447</v>
      </c>
    </row>
    <row r="8195" spans="1:4" ht="15" customHeight="1" x14ac:dyDescent="0.25">
      <c r="A8195" s="1" t="s">
        <v>10333</v>
      </c>
      <c r="B8195" s="1" t="s">
        <v>10332</v>
      </c>
      <c r="C8195">
        <v>14447</v>
      </c>
      <c r="D8195">
        <f t="shared" si="139"/>
        <v>14447</v>
      </c>
    </row>
    <row r="8196" spans="1:4" ht="15" customHeight="1" x14ac:dyDescent="0.25">
      <c r="A8196" s="1" t="s">
        <v>10331</v>
      </c>
      <c r="B8196" s="1" t="s">
        <v>10330</v>
      </c>
      <c r="C8196">
        <v>14447</v>
      </c>
      <c r="D8196">
        <f t="shared" si="139"/>
        <v>14447</v>
      </c>
    </row>
    <row r="8197" spans="1:4" ht="15" customHeight="1" x14ac:dyDescent="0.25">
      <c r="A8197" s="1" t="s">
        <v>10329</v>
      </c>
      <c r="B8197" s="1" t="s">
        <v>10328</v>
      </c>
      <c r="C8197">
        <v>14447</v>
      </c>
      <c r="D8197">
        <f t="shared" si="139"/>
        <v>14447</v>
      </c>
    </row>
    <row r="8198" spans="1:4" ht="15" customHeight="1" x14ac:dyDescent="0.25">
      <c r="A8198" s="1" t="s">
        <v>10327</v>
      </c>
      <c r="B8198" s="1" t="s">
        <v>10326</v>
      </c>
      <c r="C8198">
        <v>14447</v>
      </c>
      <c r="D8198">
        <f t="shared" si="139"/>
        <v>14447</v>
      </c>
    </row>
    <row r="8199" spans="1:4" ht="15" customHeight="1" x14ac:dyDescent="0.25">
      <c r="A8199" s="1" t="s">
        <v>10325</v>
      </c>
      <c r="B8199" s="1" t="s">
        <v>10324</v>
      </c>
      <c r="C8199">
        <v>14447</v>
      </c>
      <c r="D8199">
        <f t="shared" ref="D8199:D8262" si="140">ROUND(C8199*(1-$B$3),0)</f>
        <v>14447</v>
      </c>
    </row>
    <row r="8200" spans="1:4" ht="15" customHeight="1" x14ac:dyDescent="0.25">
      <c r="A8200" s="1" t="s">
        <v>10323</v>
      </c>
      <c r="B8200" s="1" t="s">
        <v>10322</v>
      </c>
      <c r="C8200">
        <v>14447</v>
      </c>
      <c r="D8200">
        <f t="shared" si="140"/>
        <v>14447</v>
      </c>
    </row>
    <row r="8201" spans="1:4" ht="15" customHeight="1" x14ac:dyDescent="0.25">
      <c r="A8201" s="1" t="s">
        <v>10321</v>
      </c>
      <c r="B8201" s="1" t="s">
        <v>10320</v>
      </c>
      <c r="C8201">
        <v>14447</v>
      </c>
      <c r="D8201">
        <f t="shared" si="140"/>
        <v>14447</v>
      </c>
    </row>
    <row r="8202" spans="1:4" ht="15" customHeight="1" x14ac:dyDescent="0.25">
      <c r="A8202" s="1" t="s">
        <v>10319</v>
      </c>
      <c r="B8202" s="1" t="s">
        <v>10318</v>
      </c>
      <c r="C8202">
        <v>14447</v>
      </c>
      <c r="D8202">
        <f t="shared" si="140"/>
        <v>14447</v>
      </c>
    </row>
    <row r="8203" spans="1:4" ht="15" customHeight="1" x14ac:dyDescent="0.25">
      <c r="A8203" s="1" t="s">
        <v>10317</v>
      </c>
      <c r="B8203" s="1" t="s">
        <v>10316</v>
      </c>
      <c r="C8203">
        <v>14447</v>
      </c>
      <c r="D8203">
        <f t="shared" si="140"/>
        <v>14447</v>
      </c>
    </row>
    <row r="8204" spans="1:4" ht="15" customHeight="1" x14ac:dyDescent="0.25">
      <c r="A8204" s="1" t="s">
        <v>10315</v>
      </c>
      <c r="B8204" s="1" t="s">
        <v>10314</v>
      </c>
      <c r="C8204">
        <v>14447</v>
      </c>
      <c r="D8204">
        <f t="shared" si="140"/>
        <v>14447</v>
      </c>
    </row>
    <row r="8205" spans="1:4" ht="15" customHeight="1" x14ac:dyDescent="0.25">
      <c r="A8205" s="1" t="s">
        <v>10313</v>
      </c>
      <c r="B8205" s="1" t="s">
        <v>10312</v>
      </c>
      <c r="C8205">
        <v>14447</v>
      </c>
      <c r="D8205">
        <f t="shared" si="140"/>
        <v>14447</v>
      </c>
    </row>
    <row r="8206" spans="1:4" ht="15" customHeight="1" x14ac:dyDescent="0.25">
      <c r="A8206" s="1" t="s">
        <v>10311</v>
      </c>
      <c r="B8206" s="1" t="s">
        <v>10310</v>
      </c>
      <c r="C8206">
        <v>13397</v>
      </c>
      <c r="D8206">
        <f t="shared" si="140"/>
        <v>13397</v>
      </c>
    </row>
    <row r="8207" spans="1:4" ht="15" customHeight="1" x14ac:dyDescent="0.25">
      <c r="A8207" s="1" t="s">
        <v>10309</v>
      </c>
      <c r="B8207" s="1" t="s">
        <v>10308</v>
      </c>
      <c r="C8207">
        <v>13397</v>
      </c>
      <c r="D8207">
        <f t="shared" si="140"/>
        <v>13397</v>
      </c>
    </row>
    <row r="8208" spans="1:4" ht="15" customHeight="1" x14ac:dyDescent="0.25">
      <c r="A8208" s="1" t="s">
        <v>10307</v>
      </c>
      <c r="B8208" s="1" t="s">
        <v>10306</v>
      </c>
      <c r="C8208">
        <v>13397</v>
      </c>
      <c r="D8208">
        <f t="shared" si="140"/>
        <v>13397</v>
      </c>
    </row>
    <row r="8209" spans="1:4" ht="15" customHeight="1" x14ac:dyDescent="0.25">
      <c r="A8209" s="1" t="s">
        <v>10305</v>
      </c>
      <c r="B8209" s="1" t="s">
        <v>10304</v>
      </c>
      <c r="C8209">
        <v>13397</v>
      </c>
      <c r="D8209">
        <f t="shared" si="140"/>
        <v>13397</v>
      </c>
    </row>
    <row r="8210" spans="1:4" ht="15" customHeight="1" x14ac:dyDescent="0.25">
      <c r="A8210" s="1" t="s">
        <v>10303</v>
      </c>
      <c r="B8210" s="1" t="s">
        <v>10302</v>
      </c>
      <c r="C8210">
        <v>13397</v>
      </c>
      <c r="D8210">
        <f t="shared" si="140"/>
        <v>13397</v>
      </c>
    </row>
    <row r="8211" spans="1:4" ht="15" customHeight="1" x14ac:dyDescent="0.25">
      <c r="A8211" s="1" t="s">
        <v>10301</v>
      </c>
      <c r="B8211" s="1" t="s">
        <v>10300</v>
      </c>
      <c r="C8211">
        <v>13397</v>
      </c>
      <c r="D8211">
        <f t="shared" si="140"/>
        <v>13397</v>
      </c>
    </row>
    <row r="8212" spans="1:4" ht="15" customHeight="1" x14ac:dyDescent="0.25">
      <c r="A8212" s="1" t="s">
        <v>10299</v>
      </c>
      <c r="B8212" s="1" t="s">
        <v>10298</v>
      </c>
      <c r="C8212">
        <v>13397</v>
      </c>
      <c r="D8212">
        <f t="shared" si="140"/>
        <v>13397</v>
      </c>
    </row>
    <row r="8213" spans="1:4" ht="15" customHeight="1" x14ac:dyDescent="0.25">
      <c r="A8213" s="1" t="s">
        <v>10297</v>
      </c>
      <c r="B8213" s="1" t="s">
        <v>10296</v>
      </c>
      <c r="C8213">
        <v>13397</v>
      </c>
      <c r="D8213">
        <f t="shared" si="140"/>
        <v>13397</v>
      </c>
    </row>
    <row r="8214" spans="1:4" ht="15" customHeight="1" x14ac:dyDescent="0.25">
      <c r="A8214" s="1" t="s">
        <v>10295</v>
      </c>
      <c r="B8214" s="1" t="s">
        <v>10294</v>
      </c>
      <c r="C8214">
        <v>13397</v>
      </c>
      <c r="D8214">
        <f t="shared" si="140"/>
        <v>13397</v>
      </c>
    </row>
    <row r="8215" spans="1:4" ht="15" customHeight="1" x14ac:dyDescent="0.25">
      <c r="A8215" s="1" t="s">
        <v>10293</v>
      </c>
      <c r="B8215" s="1" t="s">
        <v>10292</v>
      </c>
      <c r="C8215">
        <v>13397</v>
      </c>
      <c r="D8215">
        <f t="shared" si="140"/>
        <v>13397</v>
      </c>
    </row>
    <row r="8216" spans="1:4" ht="15" customHeight="1" x14ac:dyDescent="0.25">
      <c r="A8216" s="1" t="s">
        <v>10291</v>
      </c>
      <c r="B8216" s="1" t="s">
        <v>10290</v>
      </c>
      <c r="C8216">
        <v>14348</v>
      </c>
      <c r="D8216">
        <f t="shared" si="140"/>
        <v>14348</v>
      </c>
    </row>
    <row r="8217" spans="1:4" ht="15" customHeight="1" x14ac:dyDescent="0.25">
      <c r="A8217" s="1" t="s">
        <v>10289</v>
      </c>
      <c r="B8217" s="1" t="s">
        <v>10288</v>
      </c>
      <c r="C8217">
        <v>14348</v>
      </c>
      <c r="D8217">
        <f t="shared" si="140"/>
        <v>14348</v>
      </c>
    </row>
    <row r="8218" spans="1:4" ht="15" customHeight="1" x14ac:dyDescent="0.25">
      <c r="A8218" s="1" t="s">
        <v>10287</v>
      </c>
      <c r="B8218" s="1" t="s">
        <v>10286</v>
      </c>
      <c r="C8218">
        <v>16077</v>
      </c>
      <c r="D8218">
        <f t="shared" si="140"/>
        <v>16077</v>
      </c>
    </row>
    <row r="8219" spans="1:4" ht="15" customHeight="1" x14ac:dyDescent="0.25">
      <c r="A8219" s="1" t="s">
        <v>10285</v>
      </c>
      <c r="B8219" s="1" t="s">
        <v>10284</v>
      </c>
      <c r="C8219">
        <v>16077</v>
      </c>
      <c r="D8219">
        <f t="shared" si="140"/>
        <v>16077</v>
      </c>
    </row>
    <row r="8220" spans="1:4" ht="15" customHeight="1" x14ac:dyDescent="0.25">
      <c r="A8220" s="1" t="s">
        <v>10283</v>
      </c>
      <c r="B8220" s="1" t="s">
        <v>10282</v>
      </c>
      <c r="C8220">
        <v>16077</v>
      </c>
      <c r="D8220">
        <f t="shared" si="140"/>
        <v>16077</v>
      </c>
    </row>
    <row r="8221" spans="1:4" ht="15" customHeight="1" x14ac:dyDescent="0.25">
      <c r="A8221" s="1" t="s">
        <v>10281</v>
      </c>
      <c r="B8221" s="1" t="s">
        <v>10280</v>
      </c>
      <c r="C8221">
        <v>16077</v>
      </c>
      <c r="D8221">
        <f t="shared" si="140"/>
        <v>16077</v>
      </c>
    </row>
    <row r="8222" spans="1:4" ht="15" customHeight="1" x14ac:dyDescent="0.25">
      <c r="A8222" s="1" t="s">
        <v>10279</v>
      </c>
      <c r="B8222" s="1" t="s">
        <v>10278</v>
      </c>
      <c r="C8222">
        <v>16077</v>
      </c>
      <c r="D8222">
        <f t="shared" si="140"/>
        <v>16077</v>
      </c>
    </row>
    <row r="8223" spans="1:4" ht="15" customHeight="1" x14ac:dyDescent="0.25">
      <c r="A8223" s="1" t="s">
        <v>10277</v>
      </c>
      <c r="B8223" s="1" t="s">
        <v>10276</v>
      </c>
      <c r="C8223">
        <v>16077</v>
      </c>
      <c r="D8223">
        <f t="shared" si="140"/>
        <v>16077</v>
      </c>
    </row>
    <row r="8224" spans="1:4" ht="15" customHeight="1" x14ac:dyDescent="0.25">
      <c r="A8224" s="1" t="s">
        <v>10275</v>
      </c>
      <c r="B8224" s="1" t="s">
        <v>10274</v>
      </c>
      <c r="C8224">
        <v>16077</v>
      </c>
      <c r="D8224">
        <f t="shared" si="140"/>
        <v>16077</v>
      </c>
    </row>
    <row r="8225" spans="1:4" ht="15" customHeight="1" x14ac:dyDescent="0.25">
      <c r="A8225" s="1" t="s">
        <v>10273</v>
      </c>
      <c r="B8225" s="1" t="s">
        <v>10272</v>
      </c>
      <c r="C8225">
        <v>16077</v>
      </c>
      <c r="D8225">
        <f t="shared" si="140"/>
        <v>16077</v>
      </c>
    </row>
    <row r="8226" spans="1:4" ht="15" customHeight="1" x14ac:dyDescent="0.25">
      <c r="A8226" s="1" t="s">
        <v>10271</v>
      </c>
      <c r="B8226" s="1" t="s">
        <v>10270</v>
      </c>
      <c r="C8226">
        <v>17217</v>
      </c>
      <c r="D8226">
        <f t="shared" si="140"/>
        <v>17217</v>
      </c>
    </row>
    <row r="8227" spans="1:4" ht="15" customHeight="1" x14ac:dyDescent="0.25">
      <c r="A8227" s="1" t="s">
        <v>10269</v>
      </c>
      <c r="B8227" s="1" t="s">
        <v>10268</v>
      </c>
      <c r="C8227">
        <v>17217</v>
      </c>
      <c r="D8227">
        <f t="shared" si="140"/>
        <v>17217</v>
      </c>
    </row>
    <row r="8228" spans="1:4" ht="15" customHeight="1" x14ac:dyDescent="0.25">
      <c r="A8228" s="1" t="s">
        <v>10267</v>
      </c>
      <c r="B8228" s="1" t="s">
        <v>10266</v>
      </c>
      <c r="C8228">
        <v>16042</v>
      </c>
      <c r="D8228">
        <f t="shared" si="140"/>
        <v>16042</v>
      </c>
    </row>
    <row r="8229" spans="1:4" ht="15" customHeight="1" x14ac:dyDescent="0.25">
      <c r="A8229" s="1" t="s">
        <v>10265</v>
      </c>
      <c r="B8229" s="1" t="s">
        <v>10264</v>
      </c>
      <c r="C8229">
        <v>16042</v>
      </c>
      <c r="D8229">
        <f t="shared" si="140"/>
        <v>16042</v>
      </c>
    </row>
    <row r="8230" spans="1:4" ht="15" customHeight="1" x14ac:dyDescent="0.25">
      <c r="A8230" s="1" t="s">
        <v>10263</v>
      </c>
      <c r="B8230" s="1" t="s">
        <v>10262</v>
      </c>
      <c r="C8230">
        <v>16042</v>
      </c>
      <c r="D8230">
        <f t="shared" si="140"/>
        <v>16042</v>
      </c>
    </row>
    <row r="8231" spans="1:4" ht="15" customHeight="1" x14ac:dyDescent="0.25">
      <c r="A8231" s="1" t="s">
        <v>10261</v>
      </c>
      <c r="B8231" s="1" t="s">
        <v>10260</v>
      </c>
      <c r="C8231">
        <v>16042</v>
      </c>
      <c r="D8231">
        <f t="shared" si="140"/>
        <v>16042</v>
      </c>
    </row>
    <row r="8232" spans="1:4" ht="15" customHeight="1" x14ac:dyDescent="0.25">
      <c r="A8232" s="1" t="s">
        <v>10259</v>
      </c>
      <c r="B8232" s="1" t="s">
        <v>10258</v>
      </c>
      <c r="C8232">
        <v>16042</v>
      </c>
      <c r="D8232">
        <f t="shared" si="140"/>
        <v>16042</v>
      </c>
    </row>
    <row r="8233" spans="1:4" ht="15" customHeight="1" x14ac:dyDescent="0.25">
      <c r="A8233" s="1" t="s">
        <v>10257</v>
      </c>
      <c r="B8233" s="1" t="s">
        <v>10256</v>
      </c>
      <c r="C8233">
        <v>19545</v>
      </c>
      <c r="D8233">
        <f t="shared" si="140"/>
        <v>19545</v>
      </c>
    </row>
    <row r="8234" spans="1:4" ht="15" customHeight="1" x14ac:dyDescent="0.25">
      <c r="A8234" s="1" t="s">
        <v>10255</v>
      </c>
      <c r="B8234" s="1" t="s">
        <v>10254</v>
      </c>
      <c r="C8234">
        <v>19545</v>
      </c>
      <c r="D8234">
        <f t="shared" si="140"/>
        <v>19545</v>
      </c>
    </row>
    <row r="8235" spans="1:4" ht="15" customHeight="1" x14ac:dyDescent="0.25">
      <c r="A8235" s="1" t="s">
        <v>10253</v>
      </c>
      <c r="B8235" s="1" t="s">
        <v>10252</v>
      </c>
      <c r="C8235">
        <v>19545</v>
      </c>
      <c r="D8235">
        <f t="shared" si="140"/>
        <v>19545</v>
      </c>
    </row>
    <row r="8236" spans="1:4" ht="15" customHeight="1" x14ac:dyDescent="0.25">
      <c r="A8236" s="1" t="s">
        <v>10251</v>
      </c>
      <c r="B8236" s="1" t="s">
        <v>10250</v>
      </c>
      <c r="C8236">
        <v>26976</v>
      </c>
      <c r="D8236">
        <f t="shared" si="140"/>
        <v>26976</v>
      </c>
    </row>
    <row r="8237" spans="1:4" ht="15" customHeight="1" x14ac:dyDescent="0.25">
      <c r="A8237" s="1" t="s">
        <v>10249</v>
      </c>
      <c r="B8237" s="1" t="s">
        <v>10248</v>
      </c>
      <c r="C8237">
        <v>26976</v>
      </c>
      <c r="D8237">
        <f t="shared" si="140"/>
        <v>26976</v>
      </c>
    </row>
    <row r="8238" spans="1:4" ht="15" customHeight="1" x14ac:dyDescent="0.25">
      <c r="A8238" s="1" t="s">
        <v>10247</v>
      </c>
      <c r="B8238" s="1" t="s">
        <v>10246</v>
      </c>
      <c r="C8238">
        <v>19251</v>
      </c>
      <c r="D8238">
        <f t="shared" si="140"/>
        <v>19251</v>
      </c>
    </row>
    <row r="8239" spans="1:4" ht="15" customHeight="1" x14ac:dyDescent="0.25">
      <c r="A8239" s="1" t="s">
        <v>10245</v>
      </c>
      <c r="B8239" s="1" t="s">
        <v>10244</v>
      </c>
      <c r="C8239">
        <v>19251</v>
      </c>
      <c r="D8239">
        <f t="shared" si="140"/>
        <v>19251</v>
      </c>
    </row>
    <row r="8240" spans="1:4" ht="15" customHeight="1" x14ac:dyDescent="0.25">
      <c r="A8240" s="1" t="s">
        <v>10243</v>
      </c>
      <c r="B8240" s="1" t="s">
        <v>10242</v>
      </c>
      <c r="C8240">
        <v>23454</v>
      </c>
      <c r="D8240">
        <f t="shared" si="140"/>
        <v>23454</v>
      </c>
    </row>
    <row r="8241" spans="1:4" ht="15" customHeight="1" x14ac:dyDescent="0.25">
      <c r="A8241" s="1" t="s">
        <v>10241</v>
      </c>
      <c r="B8241" s="1" t="s">
        <v>10240</v>
      </c>
      <c r="C8241">
        <v>23454</v>
      </c>
      <c r="D8241">
        <f t="shared" si="140"/>
        <v>23454</v>
      </c>
    </row>
    <row r="8242" spans="1:4" ht="15" customHeight="1" x14ac:dyDescent="0.25">
      <c r="A8242" s="1" t="s">
        <v>10239</v>
      </c>
      <c r="B8242" s="1" t="s">
        <v>10238</v>
      </c>
      <c r="C8242">
        <v>32371</v>
      </c>
      <c r="D8242">
        <f t="shared" si="140"/>
        <v>32371</v>
      </c>
    </row>
    <row r="8243" spans="1:4" ht="15" customHeight="1" x14ac:dyDescent="0.25">
      <c r="A8243" s="1" t="s">
        <v>10237</v>
      </c>
      <c r="B8243" s="1" t="s">
        <v>10236</v>
      </c>
      <c r="C8243">
        <v>32371</v>
      </c>
      <c r="D8243">
        <f t="shared" si="140"/>
        <v>32371</v>
      </c>
    </row>
    <row r="8244" spans="1:4" ht="15" customHeight="1" x14ac:dyDescent="0.25">
      <c r="A8244" s="1" t="s">
        <v>295</v>
      </c>
      <c r="B8244" s="1" t="s">
        <v>10235</v>
      </c>
      <c r="C8244">
        <v>15830</v>
      </c>
      <c r="D8244">
        <f t="shared" si="140"/>
        <v>15830</v>
      </c>
    </row>
    <row r="8245" spans="1:4" ht="15" customHeight="1" x14ac:dyDescent="0.25">
      <c r="A8245" s="1" t="s">
        <v>10234</v>
      </c>
      <c r="B8245" s="1" t="s">
        <v>10233</v>
      </c>
      <c r="C8245">
        <v>4512</v>
      </c>
      <c r="D8245">
        <f t="shared" si="140"/>
        <v>4512</v>
      </c>
    </row>
    <row r="8246" spans="1:4" ht="15" customHeight="1" x14ac:dyDescent="0.25">
      <c r="A8246" s="1" t="s">
        <v>10232</v>
      </c>
      <c r="B8246" s="1" t="s">
        <v>10231</v>
      </c>
      <c r="C8246">
        <v>4512</v>
      </c>
      <c r="D8246">
        <f t="shared" si="140"/>
        <v>4512</v>
      </c>
    </row>
    <row r="8247" spans="1:4" ht="15" customHeight="1" x14ac:dyDescent="0.25">
      <c r="A8247" s="1" t="s">
        <v>10230</v>
      </c>
      <c r="B8247" s="1" t="s">
        <v>10229</v>
      </c>
      <c r="C8247">
        <v>4512</v>
      </c>
      <c r="D8247">
        <f t="shared" si="140"/>
        <v>4512</v>
      </c>
    </row>
    <row r="8248" spans="1:4" ht="15" customHeight="1" x14ac:dyDescent="0.25">
      <c r="A8248" s="1" t="s">
        <v>10228</v>
      </c>
      <c r="B8248" s="1" t="s">
        <v>10227</v>
      </c>
      <c r="C8248">
        <v>4512</v>
      </c>
      <c r="D8248">
        <f t="shared" si="140"/>
        <v>4512</v>
      </c>
    </row>
    <row r="8249" spans="1:4" ht="15" customHeight="1" x14ac:dyDescent="0.25">
      <c r="A8249" s="1" t="s">
        <v>10226</v>
      </c>
      <c r="B8249" s="1" t="s">
        <v>10225</v>
      </c>
      <c r="C8249">
        <v>4512</v>
      </c>
      <c r="D8249">
        <f t="shared" si="140"/>
        <v>4512</v>
      </c>
    </row>
    <row r="8250" spans="1:4" ht="15" customHeight="1" x14ac:dyDescent="0.25">
      <c r="A8250" s="1" t="s">
        <v>10224</v>
      </c>
      <c r="B8250" s="1" t="s">
        <v>10223</v>
      </c>
      <c r="C8250">
        <v>4512</v>
      </c>
      <c r="D8250">
        <f t="shared" si="140"/>
        <v>4512</v>
      </c>
    </row>
    <row r="8251" spans="1:4" ht="15" customHeight="1" x14ac:dyDescent="0.25">
      <c r="A8251" s="1" t="s">
        <v>10222</v>
      </c>
      <c r="B8251" s="1" t="s">
        <v>10221</v>
      </c>
      <c r="C8251">
        <v>5575</v>
      </c>
      <c r="D8251">
        <f t="shared" si="140"/>
        <v>5575</v>
      </c>
    </row>
    <row r="8252" spans="1:4" ht="15" customHeight="1" x14ac:dyDescent="0.25">
      <c r="A8252" s="1" t="s">
        <v>10220</v>
      </c>
      <c r="B8252" s="1" t="s">
        <v>10219</v>
      </c>
      <c r="C8252">
        <v>5575</v>
      </c>
      <c r="D8252">
        <f t="shared" si="140"/>
        <v>5575</v>
      </c>
    </row>
    <row r="8253" spans="1:4" ht="15" customHeight="1" x14ac:dyDescent="0.25">
      <c r="A8253" s="1" t="s">
        <v>10218</v>
      </c>
      <c r="B8253" s="1" t="s">
        <v>10217</v>
      </c>
      <c r="C8253">
        <v>5575</v>
      </c>
      <c r="D8253">
        <f t="shared" si="140"/>
        <v>5575</v>
      </c>
    </row>
    <row r="8254" spans="1:4" ht="15" customHeight="1" x14ac:dyDescent="0.25">
      <c r="A8254" s="1" t="s">
        <v>10216</v>
      </c>
      <c r="B8254" s="1" t="s">
        <v>10215</v>
      </c>
      <c r="C8254">
        <v>7218</v>
      </c>
      <c r="D8254">
        <f t="shared" si="140"/>
        <v>7218</v>
      </c>
    </row>
    <row r="8255" spans="1:4" ht="15" customHeight="1" x14ac:dyDescent="0.25">
      <c r="A8255" s="1" t="s">
        <v>10214</v>
      </c>
      <c r="B8255" s="1" t="s">
        <v>10213</v>
      </c>
      <c r="C8255">
        <v>7218</v>
      </c>
      <c r="D8255">
        <f t="shared" si="140"/>
        <v>7218</v>
      </c>
    </row>
    <row r="8256" spans="1:4" ht="15" customHeight="1" x14ac:dyDescent="0.25">
      <c r="A8256" s="1" t="s">
        <v>10212</v>
      </c>
      <c r="B8256" s="1" t="s">
        <v>10211</v>
      </c>
      <c r="C8256">
        <v>8919</v>
      </c>
      <c r="D8256">
        <f t="shared" si="140"/>
        <v>8919</v>
      </c>
    </row>
    <row r="8257" spans="1:4" ht="15" customHeight="1" x14ac:dyDescent="0.25">
      <c r="A8257" s="1" t="s">
        <v>10210</v>
      </c>
      <c r="B8257" s="1" t="s">
        <v>10209</v>
      </c>
      <c r="C8257">
        <v>8919</v>
      </c>
      <c r="D8257">
        <f t="shared" si="140"/>
        <v>8919</v>
      </c>
    </row>
    <row r="8258" spans="1:4" ht="15" customHeight="1" x14ac:dyDescent="0.25">
      <c r="A8258" s="1" t="s">
        <v>10208</v>
      </c>
      <c r="B8258" s="1" t="s">
        <v>10207</v>
      </c>
      <c r="C8258">
        <v>8919</v>
      </c>
      <c r="D8258">
        <f t="shared" si="140"/>
        <v>8919</v>
      </c>
    </row>
    <row r="8259" spans="1:4" ht="15" customHeight="1" x14ac:dyDescent="0.25">
      <c r="A8259" s="1" t="s">
        <v>10206</v>
      </c>
      <c r="B8259" s="1" t="s">
        <v>10205</v>
      </c>
      <c r="C8259">
        <v>12060</v>
      </c>
      <c r="D8259">
        <f t="shared" si="140"/>
        <v>12060</v>
      </c>
    </row>
    <row r="8260" spans="1:4" ht="15" customHeight="1" x14ac:dyDescent="0.25">
      <c r="A8260" s="1" t="s">
        <v>10204</v>
      </c>
      <c r="B8260" s="1" t="s">
        <v>10203</v>
      </c>
      <c r="C8260">
        <v>12060</v>
      </c>
      <c r="D8260">
        <f t="shared" si="140"/>
        <v>12060</v>
      </c>
    </row>
    <row r="8261" spans="1:4" ht="15" customHeight="1" x14ac:dyDescent="0.25">
      <c r="A8261" s="1" t="s">
        <v>10202</v>
      </c>
      <c r="B8261" s="1" t="s">
        <v>10201</v>
      </c>
      <c r="C8261">
        <v>12060</v>
      </c>
      <c r="D8261">
        <f t="shared" si="140"/>
        <v>12060</v>
      </c>
    </row>
    <row r="8262" spans="1:4" ht="15" customHeight="1" x14ac:dyDescent="0.25">
      <c r="A8262" s="1" t="s">
        <v>10200</v>
      </c>
      <c r="B8262" s="1" t="s">
        <v>10199</v>
      </c>
      <c r="C8262">
        <v>12994</v>
      </c>
      <c r="D8262">
        <f t="shared" si="140"/>
        <v>12994</v>
      </c>
    </row>
    <row r="8263" spans="1:4" ht="15" customHeight="1" x14ac:dyDescent="0.25">
      <c r="A8263" s="1" t="s">
        <v>10198</v>
      </c>
      <c r="B8263" s="1" t="s">
        <v>10197</v>
      </c>
      <c r="C8263">
        <v>12994</v>
      </c>
      <c r="D8263">
        <f t="shared" ref="D8263:D8326" si="141">ROUND(C8263*(1-$B$3),0)</f>
        <v>12994</v>
      </c>
    </row>
    <row r="8264" spans="1:4" ht="15" customHeight="1" x14ac:dyDescent="0.25">
      <c r="A8264" s="1" t="s">
        <v>10196</v>
      </c>
      <c r="B8264" s="1" t="s">
        <v>10195</v>
      </c>
      <c r="C8264">
        <v>14292</v>
      </c>
      <c r="D8264">
        <f t="shared" si="141"/>
        <v>14292</v>
      </c>
    </row>
    <row r="8265" spans="1:4" ht="15" customHeight="1" x14ac:dyDescent="0.25">
      <c r="A8265" s="1" t="s">
        <v>10194</v>
      </c>
      <c r="B8265" s="1" t="s">
        <v>10193</v>
      </c>
      <c r="C8265">
        <v>14292</v>
      </c>
      <c r="D8265">
        <f t="shared" si="141"/>
        <v>14292</v>
      </c>
    </row>
    <row r="8266" spans="1:4" ht="15" customHeight="1" x14ac:dyDescent="0.25">
      <c r="A8266" s="1" t="s">
        <v>10192</v>
      </c>
      <c r="B8266" s="1" t="s">
        <v>10191</v>
      </c>
      <c r="C8266">
        <v>14292</v>
      </c>
      <c r="D8266">
        <f t="shared" si="141"/>
        <v>14292</v>
      </c>
    </row>
    <row r="8267" spans="1:4" ht="15" customHeight="1" x14ac:dyDescent="0.25">
      <c r="A8267" s="1" t="s">
        <v>10190</v>
      </c>
      <c r="B8267" s="1" t="s">
        <v>10189</v>
      </c>
      <c r="C8267">
        <v>19729</v>
      </c>
      <c r="D8267">
        <f t="shared" si="141"/>
        <v>19729</v>
      </c>
    </row>
    <row r="8268" spans="1:4" ht="15" customHeight="1" x14ac:dyDescent="0.25">
      <c r="A8268" s="1" t="s">
        <v>10188</v>
      </c>
      <c r="B8268" s="1" t="s">
        <v>10187</v>
      </c>
      <c r="C8268">
        <v>19729</v>
      </c>
      <c r="D8268">
        <f t="shared" si="141"/>
        <v>19729</v>
      </c>
    </row>
    <row r="8269" spans="1:4" ht="15" customHeight="1" x14ac:dyDescent="0.25">
      <c r="A8269" s="1" t="s">
        <v>10186</v>
      </c>
      <c r="B8269" s="1" t="s">
        <v>10185</v>
      </c>
      <c r="C8269">
        <v>19729</v>
      </c>
      <c r="D8269">
        <f t="shared" si="141"/>
        <v>19729</v>
      </c>
    </row>
    <row r="8270" spans="1:4" ht="15" customHeight="1" x14ac:dyDescent="0.25">
      <c r="A8270" s="1" t="s">
        <v>10184</v>
      </c>
      <c r="B8270" s="1" t="s">
        <v>10183</v>
      </c>
      <c r="C8270">
        <v>20033</v>
      </c>
      <c r="D8270">
        <f t="shared" si="141"/>
        <v>20033</v>
      </c>
    </row>
    <row r="8271" spans="1:4" ht="15" customHeight="1" x14ac:dyDescent="0.25">
      <c r="A8271" s="1" t="s">
        <v>10182</v>
      </c>
      <c r="B8271" s="1" t="s">
        <v>10181</v>
      </c>
      <c r="C8271">
        <v>24103</v>
      </c>
      <c r="D8271">
        <f t="shared" si="141"/>
        <v>24103</v>
      </c>
    </row>
    <row r="8272" spans="1:4" ht="15" customHeight="1" x14ac:dyDescent="0.25">
      <c r="A8272" s="1" t="s">
        <v>10180</v>
      </c>
      <c r="B8272" s="1" t="s">
        <v>10179</v>
      </c>
      <c r="C8272">
        <v>24103</v>
      </c>
      <c r="D8272">
        <f t="shared" si="141"/>
        <v>24103</v>
      </c>
    </row>
    <row r="8273" spans="1:4" ht="15" customHeight="1" x14ac:dyDescent="0.25">
      <c r="A8273" s="1" t="s">
        <v>10178</v>
      </c>
      <c r="B8273" s="1" t="s">
        <v>10177</v>
      </c>
      <c r="C8273">
        <v>24103</v>
      </c>
      <c r="D8273">
        <f t="shared" si="141"/>
        <v>24103</v>
      </c>
    </row>
    <row r="8274" spans="1:4" ht="15" customHeight="1" x14ac:dyDescent="0.25">
      <c r="A8274" s="1" t="s">
        <v>10176</v>
      </c>
      <c r="B8274" s="1" t="s">
        <v>10175</v>
      </c>
      <c r="C8274">
        <v>24103</v>
      </c>
      <c r="D8274">
        <f t="shared" si="141"/>
        <v>24103</v>
      </c>
    </row>
    <row r="8275" spans="1:4" ht="15" customHeight="1" x14ac:dyDescent="0.25">
      <c r="A8275" s="1" t="s">
        <v>10174</v>
      </c>
      <c r="B8275" s="1" t="s">
        <v>10173</v>
      </c>
      <c r="C8275">
        <v>34096</v>
      </c>
      <c r="D8275">
        <f t="shared" si="141"/>
        <v>34096</v>
      </c>
    </row>
    <row r="8276" spans="1:4" ht="15" customHeight="1" x14ac:dyDescent="0.25">
      <c r="A8276" s="1" t="s">
        <v>4737</v>
      </c>
      <c r="B8276" s="1" t="s">
        <v>10172</v>
      </c>
      <c r="C8276">
        <v>897</v>
      </c>
      <c r="D8276">
        <f t="shared" si="141"/>
        <v>897</v>
      </c>
    </row>
    <row r="8277" spans="1:4" ht="15" customHeight="1" x14ac:dyDescent="0.25">
      <c r="A8277" s="1" t="s">
        <v>4736</v>
      </c>
      <c r="B8277" s="1" t="s">
        <v>10171</v>
      </c>
      <c r="C8277">
        <v>1018</v>
      </c>
      <c r="D8277">
        <f t="shared" si="141"/>
        <v>1018</v>
      </c>
    </row>
    <row r="8278" spans="1:4" ht="15" customHeight="1" x14ac:dyDescent="0.25">
      <c r="A8278" s="1" t="s">
        <v>4735</v>
      </c>
      <c r="B8278" s="1" t="s">
        <v>10170</v>
      </c>
      <c r="C8278">
        <v>1018</v>
      </c>
      <c r="D8278">
        <f t="shared" si="141"/>
        <v>1018</v>
      </c>
    </row>
    <row r="8279" spans="1:4" ht="15" customHeight="1" x14ac:dyDescent="0.25">
      <c r="A8279" s="1" t="s">
        <v>4734</v>
      </c>
      <c r="B8279" s="1" t="s">
        <v>10169</v>
      </c>
      <c r="C8279">
        <v>1140</v>
      </c>
      <c r="D8279">
        <f t="shared" si="141"/>
        <v>1140</v>
      </c>
    </row>
    <row r="8280" spans="1:4" ht="15" customHeight="1" x14ac:dyDescent="0.25">
      <c r="A8280" s="1" t="s">
        <v>4733</v>
      </c>
      <c r="B8280" s="1" t="s">
        <v>19575</v>
      </c>
      <c r="C8280">
        <v>1140</v>
      </c>
      <c r="D8280">
        <f t="shared" si="141"/>
        <v>1140</v>
      </c>
    </row>
    <row r="8281" spans="1:4" ht="15" customHeight="1" x14ac:dyDescent="0.25">
      <c r="A8281" s="1" t="s">
        <v>10168</v>
      </c>
      <c r="B8281" s="1" t="s">
        <v>19576</v>
      </c>
      <c r="C8281">
        <v>8540</v>
      </c>
      <c r="D8281">
        <f t="shared" si="141"/>
        <v>8540</v>
      </c>
    </row>
    <row r="8282" spans="1:4" ht="15" customHeight="1" x14ac:dyDescent="0.25">
      <c r="A8282" s="1" t="s">
        <v>10167</v>
      </c>
      <c r="B8282" s="1" t="s">
        <v>19577</v>
      </c>
      <c r="C8282">
        <v>8540</v>
      </c>
      <c r="D8282">
        <f t="shared" si="141"/>
        <v>8540</v>
      </c>
    </row>
    <row r="8283" spans="1:4" ht="15" customHeight="1" x14ac:dyDescent="0.25">
      <c r="A8283" s="1" t="s">
        <v>10166</v>
      </c>
      <c r="B8283" s="1" t="s">
        <v>19578</v>
      </c>
      <c r="C8283">
        <v>6919</v>
      </c>
      <c r="D8283">
        <f t="shared" si="141"/>
        <v>6919</v>
      </c>
    </row>
    <row r="8284" spans="1:4" ht="15" customHeight="1" x14ac:dyDescent="0.25">
      <c r="A8284" s="1" t="s">
        <v>10165</v>
      </c>
      <c r="B8284" s="1" t="s">
        <v>10164</v>
      </c>
      <c r="C8284">
        <v>6919</v>
      </c>
      <c r="D8284">
        <f t="shared" si="141"/>
        <v>6919</v>
      </c>
    </row>
    <row r="8285" spans="1:4" ht="15" customHeight="1" x14ac:dyDescent="0.25">
      <c r="A8285" s="1" t="s">
        <v>10163</v>
      </c>
      <c r="B8285" s="1" t="s">
        <v>10162</v>
      </c>
      <c r="C8285">
        <v>6919</v>
      </c>
      <c r="D8285">
        <f t="shared" si="141"/>
        <v>6919</v>
      </c>
    </row>
    <row r="8286" spans="1:4" ht="15" customHeight="1" x14ac:dyDescent="0.25">
      <c r="A8286" s="1" t="s">
        <v>10161</v>
      </c>
      <c r="B8286" s="1" t="s">
        <v>10160</v>
      </c>
      <c r="C8286">
        <v>6919</v>
      </c>
      <c r="D8286">
        <f t="shared" si="141"/>
        <v>6919</v>
      </c>
    </row>
    <row r="8287" spans="1:4" ht="15" customHeight="1" x14ac:dyDescent="0.25">
      <c r="A8287" s="1" t="s">
        <v>10159</v>
      </c>
      <c r="B8287" s="1" t="s">
        <v>10158</v>
      </c>
      <c r="C8287">
        <v>6919</v>
      </c>
      <c r="D8287">
        <f t="shared" si="141"/>
        <v>6919</v>
      </c>
    </row>
    <row r="8288" spans="1:4" ht="15" customHeight="1" x14ac:dyDescent="0.25">
      <c r="A8288" s="1" t="s">
        <v>10157</v>
      </c>
      <c r="B8288" s="1" t="s">
        <v>10156</v>
      </c>
      <c r="C8288">
        <v>6919</v>
      </c>
      <c r="D8288">
        <f t="shared" si="141"/>
        <v>6919</v>
      </c>
    </row>
    <row r="8289" spans="1:4" ht="15" customHeight="1" x14ac:dyDescent="0.25">
      <c r="A8289" s="1" t="s">
        <v>10155</v>
      </c>
      <c r="B8289" s="1" t="s">
        <v>10154</v>
      </c>
      <c r="C8289">
        <v>6919</v>
      </c>
      <c r="D8289">
        <f t="shared" si="141"/>
        <v>6919</v>
      </c>
    </row>
    <row r="8290" spans="1:4" ht="15" customHeight="1" x14ac:dyDescent="0.25">
      <c r="A8290" s="1" t="s">
        <v>10153</v>
      </c>
      <c r="B8290" s="1" t="s">
        <v>10152</v>
      </c>
      <c r="C8290">
        <v>6919</v>
      </c>
      <c r="D8290">
        <f t="shared" si="141"/>
        <v>6919</v>
      </c>
    </row>
    <row r="8291" spans="1:4" ht="15" customHeight="1" x14ac:dyDescent="0.25">
      <c r="A8291" s="1" t="s">
        <v>10151</v>
      </c>
      <c r="B8291" s="1" t="s">
        <v>19579</v>
      </c>
      <c r="C8291">
        <v>9099</v>
      </c>
      <c r="D8291">
        <f t="shared" si="141"/>
        <v>9099</v>
      </c>
    </row>
    <row r="8292" spans="1:4" ht="15" customHeight="1" x14ac:dyDescent="0.25">
      <c r="A8292" s="1" t="s">
        <v>10150</v>
      </c>
      <c r="B8292" s="1" t="s">
        <v>10149</v>
      </c>
      <c r="C8292">
        <v>6919</v>
      </c>
      <c r="D8292">
        <f t="shared" si="141"/>
        <v>6919</v>
      </c>
    </row>
    <row r="8293" spans="1:4" ht="15" customHeight="1" x14ac:dyDescent="0.25">
      <c r="A8293" s="1" t="s">
        <v>10148</v>
      </c>
      <c r="B8293" s="1" t="s">
        <v>10147</v>
      </c>
      <c r="C8293">
        <v>6919</v>
      </c>
      <c r="D8293">
        <f t="shared" si="141"/>
        <v>6919</v>
      </c>
    </row>
    <row r="8294" spans="1:4" ht="15" customHeight="1" x14ac:dyDescent="0.25">
      <c r="A8294" s="1" t="s">
        <v>10146</v>
      </c>
      <c r="B8294" s="1" t="s">
        <v>10145</v>
      </c>
      <c r="C8294">
        <v>11003</v>
      </c>
      <c r="D8294">
        <f t="shared" si="141"/>
        <v>11003</v>
      </c>
    </row>
    <row r="8295" spans="1:4" ht="15" customHeight="1" x14ac:dyDescent="0.25">
      <c r="A8295" s="1" t="s">
        <v>10144</v>
      </c>
      <c r="B8295" s="1" t="s">
        <v>10143</v>
      </c>
      <c r="C8295">
        <v>9099</v>
      </c>
      <c r="D8295">
        <f t="shared" si="141"/>
        <v>9099</v>
      </c>
    </row>
    <row r="8296" spans="1:4" ht="15" customHeight="1" x14ac:dyDescent="0.25">
      <c r="A8296" s="1" t="s">
        <v>10142</v>
      </c>
      <c r="B8296" s="1" t="s">
        <v>10141</v>
      </c>
      <c r="C8296">
        <v>13690</v>
      </c>
      <c r="D8296">
        <f t="shared" si="141"/>
        <v>13690</v>
      </c>
    </row>
    <row r="8297" spans="1:4" ht="15" customHeight="1" x14ac:dyDescent="0.25">
      <c r="A8297" s="1" t="s">
        <v>10140</v>
      </c>
      <c r="B8297" s="1" t="s">
        <v>10139</v>
      </c>
      <c r="C8297">
        <v>20195</v>
      </c>
      <c r="D8297">
        <f t="shared" si="141"/>
        <v>20195</v>
      </c>
    </row>
    <row r="8298" spans="1:4" ht="15" customHeight="1" x14ac:dyDescent="0.25">
      <c r="A8298" s="1" t="s">
        <v>10138</v>
      </c>
      <c r="B8298" s="1" t="s">
        <v>10137</v>
      </c>
      <c r="C8298">
        <v>20195</v>
      </c>
      <c r="D8298">
        <f t="shared" si="141"/>
        <v>20195</v>
      </c>
    </row>
    <row r="8299" spans="1:4" ht="15" customHeight="1" x14ac:dyDescent="0.25">
      <c r="A8299" s="1" t="s">
        <v>10136</v>
      </c>
      <c r="B8299" s="1" t="s">
        <v>10135</v>
      </c>
      <c r="C8299">
        <v>13690</v>
      </c>
      <c r="D8299">
        <f t="shared" si="141"/>
        <v>13690</v>
      </c>
    </row>
    <row r="8300" spans="1:4" ht="15" customHeight="1" x14ac:dyDescent="0.25">
      <c r="A8300" s="1" t="s">
        <v>10134</v>
      </c>
      <c r="B8300" s="1" t="s">
        <v>10133</v>
      </c>
      <c r="C8300">
        <v>13690</v>
      </c>
      <c r="D8300">
        <f t="shared" si="141"/>
        <v>13690</v>
      </c>
    </row>
    <row r="8301" spans="1:4" ht="15" customHeight="1" x14ac:dyDescent="0.25">
      <c r="A8301" s="1" t="s">
        <v>10132</v>
      </c>
      <c r="B8301" s="1" t="s">
        <v>10131</v>
      </c>
      <c r="C8301">
        <v>13690</v>
      </c>
      <c r="D8301">
        <f t="shared" si="141"/>
        <v>13690</v>
      </c>
    </row>
    <row r="8302" spans="1:4" ht="15" customHeight="1" x14ac:dyDescent="0.25">
      <c r="A8302" s="1" t="s">
        <v>10130</v>
      </c>
      <c r="B8302" s="1" t="s">
        <v>10129</v>
      </c>
      <c r="C8302">
        <v>13690</v>
      </c>
      <c r="D8302">
        <f t="shared" si="141"/>
        <v>13690</v>
      </c>
    </row>
    <row r="8303" spans="1:4" ht="15" customHeight="1" x14ac:dyDescent="0.25">
      <c r="A8303" s="1" t="s">
        <v>10128</v>
      </c>
      <c r="B8303" s="1" t="s">
        <v>10127</v>
      </c>
      <c r="C8303">
        <v>17111</v>
      </c>
      <c r="D8303">
        <f t="shared" si="141"/>
        <v>17111</v>
      </c>
    </row>
    <row r="8304" spans="1:4" ht="15" customHeight="1" x14ac:dyDescent="0.25">
      <c r="A8304" s="1" t="s">
        <v>10126</v>
      </c>
      <c r="B8304" s="1" t="s">
        <v>10125</v>
      </c>
      <c r="C8304">
        <v>17111</v>
      </c>
      <c r="D8304">
        <f t="shared" si="141"/>
        <v>17111</v>
      </c>
    </row>
    <row r="8305" spans="1:4" ht="15" customHeight="1" x14ac:dyDescent="0.25">
      <c r="A8305" s="1" t="s">
        <v>10124</v>
      </c>
      <c r="B8305" s="1" t="s">
        <v>10123</v>
      </c>
      <c r="C8305">
        <v>17111</v>
      </c>
      <c r="D8305">
        <f t="shared" si="141"/>
        <v>17111</v>
      </c>
    </row>
    <row r="8306" spans="1:4" ht="15" customHeight="1" x14ac:dyDescent="0.25">
      <c r="A8306" s="1" t="s">
        <v>10122</v>
      </c>
      <c r="B8306" s="1" t="s">
        <v>10121</v>
      </c>
      <c r="C8306">
        <v>17111</v>
      </c>
      <c r="D8306">
        <f t="shared" si="141"/>
        <v>17111</v>
      </c>
    </row>
    <row r="8307" spans="1:4" ht="15" customHeight="1" x14ac:dyDescent="0.25">
      <c r="A8307" s="1" t="s">
        <v>10120</v>
      </c>
      <c r="B8307" s="1" t="s">
        <v>10119</v>
      </c>
      <c r="C8307">
        <v>17111</v>
      </c>
      <c r="D8307">
        <f t="shared" si="141"/>
        <v>17111</v>
      </c>
    </row>
    <row r="8308" spans="1:4" ht="15" customHeight="1" x14ac:dyDescent="0.25">
      <c r="A8308" s="1" t="s">
        <v>10118</v>
      </c>
      <c r="B8308" s="1" t="s">
        <v>10117</v>
      </c>
      <c r="C8308">
        <v>17111</v>
      </c>
      <c r="D8308">
        <f t="shared" si="141"/>
        <v>17111</v>
      </c>
    </row>
    <row r="8309" spans="1:4" ht="15" customHeight="1" x14ac:dyDescent="0.25">
      <c r="A8309" s="1" t="s">
        <v>10116</v>
      </c>
      <c r="B8309" s="1" t="s">
        <v>10115</v>
      </c>
      <c r="C8309">
        <v>17111</v>
      </c>
      <c r="D8309">
        <f t="shared" si="141"/>
        <v>17111</v>
      </c>
    </row>
    <row r="8310" spans="1:4" ht="15" customHeight="1" x14ac:dyDescent="0.25">
      <c r="A8310" s="1" t="s">
        <v>10114</v>
      </c>
      <c r="B8310" s="1" t="s">
        <v>10113</v>
      </c>
      <c r="C8310">
        <v>21449</v>
      </c>
      <c r="D8310">
        <f t="shared" si="141"/>
        <v>21449</v>
      </c>
    </row>
    <row r="8311" spans="1:4" ht="15" customHeight="1" x14ac:dyDescent="0.25">
      <c r="A8311" s="1" t="s">
        <v>10112</v>
      </c>
      <c r="B8311" s="1" t="s">
        <v>10111</v>
      </c>
      <c r="C8311">
        <v>20420</v>
      </c>
      <c r="D8311">
        <f t="shared" si="141"/>
        <v>20420</v>
      </c>
    </row>
    <row r="8312" spans="1:4" ht="15" customHeight="1" x14ac:dyDescent="0.25">
      <c r="A8312" s="1" t="s">
        <v>10110</v>
      </c>
      <c r="B8312" s="1" t="s">
        <v>10109</v>
      </c>
      <c r="C8312">
        <v>20420</v>
      </c>
      <c r="D8312">
        <f t="shared" si="141"/>
        <v>20420</v>
      </c>
    </row>
    <row r="8313" spans="1:4" ht="15" customHeight="1" x14ac:dyDescent="0.25">
      <c r="A8313" s="1" t="s">
        <v>10108</v>
      </c>
      <c r="B8313" s="1" t="s">
        <v>10107</v>
      </c>
      <c r="C8313">
        <v>20420</v>
      </c>
      <c r="D8313">
        <f t="shared" si="141"/>
        <v>20420</v>
      </c>
    </row>
    <row r="8314" spans="1:4" ht="15" customHeight="1" x14ac:dyDescent="0.25">
      <c r="A8314" s="1" t="s">
        <v>10106</v>
      </c>
      <c r="B8314" s="1" t="s">
        <v>10105</v>
      </c>
      <c r="C8314">
        <v>20420</v>
      </c>
      <c r="D8314">
        <f t="shared" si="141"/>
        <v>20420</v>
      </c>
    </row>
    <row r="8315" spans="1:4" ht="15" customHeight="1" x14ac:dyDescent="0.25">
      <c r="A8315" s="1" t="s">
        <v>10104</v>
      </c>
      <c r="B8315" s="1" t="s">
        <v>10103</v>
      </c>
      <c r="C8315">
        <v>20420</v>
      </c>
      <c r="D8315">
        <f t="shared" si="141"/>
        <v>20420</v>
      </c>
    </row>
    <row r="8316" spans="1:4" ht="15" customHeight="1" x14ac:dyDescent="0.25">
      <c r="A8316" s="1" t="s">
        <v>10102</v>
      </c>
      <c r="B8316" s="1" t="s">
        <v>10101</v>
      </c>
      <c r="C8316">
        <v>20420</v>
      </c>
      <c r="D8316">
        <f t="shared" si="141"/>
        <v>20420</v>
      </c>
    </row>
    <row r="8317" spans="1:4" ht="15" customHeight="1" x14ac:dyDescent="0.25">
      <c r="A8317" s="1" t="s">
        <v>10100</v>
      </c>
      <c r="B8317" s="1" t="s">
        <v>10099</v>
      </c>
      <c r="C8317">
        <v>22729</v>
      </c>
      <c r="D8317">
        <f t="shared" si="141"/>
        <v>22729</v>
      </c>
    </row>
    <row r="8318" spans="1:4" ht="15" customHeight="1" x14ac:dyDescent="0.25">
      <c r="A8318" s="1" t="s">
        <v>503</v>
      </c>
      <c r="B8318" s="1" t="s">
        <v>10098</v>
      </c>
      <c r="C8318">
        <v>895</v>
      </c>
      <c r="D8318">
        <f t="shared" si="141"/>
        <v>895</v>
      </c>
    </row>
    <row r="8319" spans="1:4" ht="15" customHeight="1" x14ac:dyDescent="0.25">
      <c r="A8319" s="1" t="s">
        <v>502</v>
      </c>
      <c r="B8319" s="1" t="s">
        <v>10097</v>
      </c>
      <c r="C8319">
        <v>895</v>
      </c>
      <c r="D8319">
        <f t="shared" si="141"/>
        <v>895</v>
      </c>
    </row>
    <row r="8320" spans="1:4" ht="15" customHeight="1" x14ac:dyDescent="0.25">
      <c r="A8320" s="1" t="s">
        <v>501</v>
      </c>
      <c r="B8320" s="1" t="s">
        <v>10096</v>
      </c>
      <c r="C8320">
        <v>895</v>
      </c>
      <c r="D8320">
        <f t="shared" si="141"/>
        <v>895</v>
      </c>
    </row>
    <row r="8321" spans="1:4" ht="15" customHeight="1" x14ac:dyDescent="0.25">
      <c r="A8321" s="1" t="s">
        <v>500</v>
      </c>
      <c r="B8321" s="1" t="s">
        <v>10095</v>
      </c>
      <c r="C8321">
        <v>895</v>
      </c>
      <c r="D8321">
        <f t="shared" si="141"/>
        <v>895</v>
      </c>
    </row>
    <row r="8322" spans="1:4" ht="15" customHeight="1" x14ac:dyDescent="0.25">
      <c r="A8322" s="1" t="s">
        <v>499</v>
      </c>
      <c r="B8322" s="1" t="s">
        <v>10094</v>
      </c>
      <c r="C8322">
        <v>895</v>
      </c>
      <c r="D8322">
        <f t="shared" si="141"/>
        <v>895</v>
      </c>
    </row>
    <row r="8323" spans="1:4" ht="15" customHeight="1" x14ac:dyDescent="0.25">
      <c r="A8323" s="1" t="s">
        <v>498</v>
      </c>
      <c r="B8323" s="1" t="s">
        <v>10093</v>
      </c>
      <c r="C8323">
        <v>945</v>
      </c>
      <c r="D8323">
        <f t="shared" si="141"/>
        <v>945</v>
      </c>
    </row>
    <row r="8324" spans="1:4" ht="15" customHeight="1" x14ac:dyDescent="0.25">
      <c r="A8324" s="1" t="s">
        <v>497</v>
      </c>
      <c r="B8324" s="1" t="s">
        <v>10092</v>
      </c>
      <c r="C8324">
        <v>945</v>
      </c>
      <c r="D8324">
        <f t="shared" si="141"/>
        <v>945</v>
      </c>
    </row>
    <row r="8325" spans="1:4" ht="15" customHeight="1" x14ac:dyDescent="0.25">
      <c r="A8325" s="1" t="s">
        <v>496</v>
      </c>
      <c r="B8325" s="1" t="s">
        <v>495</v>
      </c>
      <c r="C8325">
        <v>945</v>
      </c>
      <c r="D8325">
        <f t="shared" si="141"/>
        <v>945</v>
      </c>
    </row>
    <row r="8326" spans="1:4" ht="15" customHeight="1" x14ac:dyDescent="0.25">
      <c r="A8326" s="1" t="s">
        <v>494</v>
      </c>
      <c r="B8326" s="1" t="s">
        <v>10091</v>
      </c>
      <c r="C8326">
        <v>1243</v>
      </c>
      <c r="D8326">
        <f t="shared" si="141"/>
        <v>1243</v>
      </c>
    </row>
    <row r="8327" spans="1:4" ht="15" customHeight="1" x14ac:dyDescent="0.25">
      <c r="A8327" s="1" t="s">
        <v>493</v>
      </c>
      <c r="B8327" s="1" t="s">
        <v>492</v>
      </c>
      <c r="C8327">
        <v>1243</v>
      </c>
      <c r="D8327">
        <f t="shared" ref="D8327:D8390" si="142">ROUND(C8327*(1-$B$3),0)</f>
        <v>1243</v>
      </c>
    </row>
    <row r="8328" spans="1:4" ht="15" customHeight="1" x14ac:dyDescent="0.25">
      <c r="A8328" s="1" t="s">
        <v>491</v>
      </c>
      <c r="B8328" s="1" t="s">
        <v>490</v>
      </c>
      <c r="C8328">
        <v>1243</v>
      </c>
      <c r="D8328">
        <f t="shared" si="142"/>
        <v>1243</v>
      </c>
    </row>
    <row r="8329" spans="1:4" ht="15" customHeight="1" x14ac:dyDescent="0.25">
      <c r="A8329" s="1" t="s">
        <v>489</v>
      </c>
      <c r="B8329" s="1" t="s">
        <v>488</v>
      </c>
      <c r="C8329">
        <v>1243</v>
      </c>
      <c r="D8329">
        <f t="shared" si="142"/>
        <v>1243</v>
      </c>
    </row>
    <row r="8330" spans="1:4" ht="15" customHeight="1" x14ac:dyDescent="0.25">
      <c r="A8330" s="1" t="s">
        <v>19580</v>
      </c>
      <c r="B8330" s="1" t="s">
        <v>19581</v>
      </c>
      <c r="C8330">
        <v>1164</v>
      </c>
      <c r="D8330">
        <f t="shared" si="142"/>
        <v>1164</v>
      </c>
    </row>
    <row r="8331" spans="1:4" ht="15" customHeight="1" x14ac:dyDescent="0.25">
      <c r="A8331" s="1" t="s">
        <v>10090</v>
      </c>
      <c r="B8331" s="1" t="s">
        <v>10089</v>
      </c>
      <c r="C8331">
        <v>935</v>
      </c>
      <c r="D8331">
        <f t="shared" si="142"/>
        <v>935</v>
      </c>
    </row>
    <row r="8332" spans="1:4" ht="15" customHeight="1" x14ac:dyDescent="0.25">
      <c r="A8332" s="1" t="s">
        <v>10088</v>
      </c>
      <c r="B8332" s="1" t="s">
        <v>10087</v>
      </c>
      <c r="C8332">
        <v>935</v>
      </c>
      <c r="D8332">
        <f t="shared" si="142"/>
        <v>935</v>
      </c>
    </row>
    <row r="8333" spans="1:4" ht="15" customHeight="1" x14ac:dyDescent="0.25">
      <c r="A8333" s="1" t="s">
        <v>3992</v>
      </c>
      <c r="B8333" s="1" t="s">
        <v>10393</v>
      </c>
      <c r="C8333">
        <v>2880</v>
      </c>
      <c r="D8333">
        <f t="shared" si="142"/>
        <v>2880</v>
      </c>
    </row>
    <row r="8334" spans="1:4" ht="15" customHeight="1" x14ac:dyDescent="0.25">
      <c r="A8334" s="1" t="s">
        <v>10086</v>
      </c>
      <c r="B8334" s="1" t="s">
        <v>10085</v>
      </c>
      <c r="C8334">
        <v>5839</v>
      </c>
      <c r="D8334">
        <f t="shared" si="142"/>
        <v>5839</v>
      </c>
    </row>
    <row r="8335" spans="1:4" ht="15" customHeight="1" x14ac:dyDescent="0.25">
      <c r="A8335" s="1" t="s">
        <v>10084</v>
      </c>
      <c r="B8335" s="1" t="s">
        <v>10083</v>
      </c>
      <c r="C8335">
        <v>5839</v>
      </c>
      <c r="D8335">
        <f t="shared" si="142"/>
        <v>5839</v>
      </c>
    </row>
    <row r="8336" spans="1:4" ht="15" customHeight="1" x14ac:dyDescent="0.25">
      <c r="A8336" s="1" t="s">
        <v>10082</v>
      </c>
      <c r="B8336" s="1" t="s">
        <v>10081</v>
      </c>
      <c r="C8336">
        <v>5839</v>
      </c>
      <c r="D8336">
        <f t="shared" si="142"/>
        <v>5839</v>
      </c>
    </row>
    <row r="8337" spans="1:4" ht="15" customHeight="1" x14ac:dyDescent="0.25">
      <c r="A8337" s="1" t="s">
        <v>10080</v>
      </c>
      <c r="B8337" s="1" t="s">
        <v>10079</v>
      </c>
      <c r="C8337">
        <v>6278</v>
      </c>
      <c r="D8337">
        <f t="shared" si="142"/>
        <v>6278</v>
      </c>
    </row>
    <row r="8338" spans="1:4" ht="15" customHeight="1" x14ac:dyDescent="0.25">
      <c r="A8338" s="1" t="s">
        <v>10078</v>
      </c>
      <c r="B8338" s="1" t="s">
        <v>10077</v>
      </c>
      <c r="C8338">
        <v>6278</v>
      </c>
      <c r="D8338">
        <f t="shared" si="142"/>
        <v>6278</v>
      </c>
    </row>
    <row r="8339" spans="1:4" ht="15" customHeight="1" x14ac:dyDescent="0.25">
      <c r="A8339" s="1" t="s">
        <v>10076</v>
      </c>
      <c r="B8339" s="1" t="s">
        <v>10075</v>
      </c>
      <c r="C8339">
        <v>6278</v>
      </c>
      <c r="D8339">
        <f t="shared" si="142"/>
        <v>6278</v>
      </c>
    </row>
    <row r="8340" spans="1:4" ht="15" customHeight="1" x14ac:dyDescent="0.25">
      <c r="A8340" s="1" t="s">
        <v>10074</v>
      </c>
      <c r="B8340" s="1" t="s">
        <v>10073</v>
      </c>
      <c r="C8340">
        <v>6278</v>
      </c>
      <c r="D8340">
        <f t="shared" si="142"/>
        <v>6278</v>
      </c>
    </row>
    <row r="8341" spans="1:4" ht="15" customHeight="1" x14ac:dyDescent="0.25">
      <c r="A8341" s="1" t="s">
        <v>10072</v>
      </c>
      <c r="B8341" s="1" t="s">
        <v>10071</v>
      </c>
      <c r="C8341">
        <v>6716</v>
      </c>
      <c r="D8341">
        <f t="shared" si="142"/>
        <v>6716</v>
      </c>
    </row>
    <row r="8342" spans="1:4" ht="15" customHeight="1" x14ac:dyDescent="0.25">
      <c r="A8342" s="1" t="s">
        <v>10070</v>
      </c>
      <c r="B8342" s="1" t="s">
        <v>10069</v>
      </c>
      <c r="C8342">
        <v>6716</v>
      </c>
      <c r="D8342">
        <f t="shared" si="142"/>
        <v>6716</v>
      </c>
    </row>
    <row r="8343" spans="1:4" ht="15" customHeight="1" x14ac:dyDescent="0.25">
      <c r="A8343" s="1" t="s">
        <v>10068</v>
      </c>
      <c r="B8343" s="1" t="s">
        <v>10067</v>
      </c>
      <c r="C8343">
        <v>6716</v>
      </c>
      <c r="D8343">
        <f t="shared" si="142"/>
        <v>6716</v>
      </c>
    </row>
    <row r="8344" spans="1:4" ht="15" customHeight="1" x14ac:dyDescent="0.25">
      <c r="A8344" s="1" t="s">
        <v>10066</v>
      </c>
      <c r="B8344" s="1" t="s">
        <v>10065</v>
      </c>
      <c r="C8344">
        <v>6935</v>
      </c>
      <c r="D8344">
        <f t="shared" si="142"/>
        <v>6935</v>
      </c>
    </row>
    <row r="8345" spans="1:4" ht="15" customHeight="1" x14ac:dyDescent="0.25">
      <c r="A8345" s="1" t="s">
        <v>10064</v>
      </c>
      <c r="B8345" s="1" t="s">
        <v>10063</v>
      </c>
      <c r="C8345">
        <v>6937</v>
      </c>
      <c r="D8345">
        <f t="shared" si="142"/>
        <v>6937</v>
      </c>
    </row>
    <row r="8346" spans="1:4" ht="15" customHeight="1" x14ac:dyDescent="0.25">
      <c r="A8346" s="1" t="s">
        <v>10062</v>
      </c>
      <c r="B8346" s="1" t="s">
        <v>10061</v>
      </c>
      <c r="C8346">
        <v>6937</v>
      </c>
      <c r="D8346">
        <f t="shared" si="142"/>
        <v>6937</v>
      </c>
    </row>
    <row r="8347" spans="1:4" ht="15" customHeight="1" x14ac:dyDescent="0.25">
      <c r="A8347" s="1" t="s">
        <v>10060</v>
      </c>
      <c r="B8347" s="1" t="s">
        <v>10059</v>
      </c>
      <c r="C8347">
        <v>7458</v>
      </c>
      <c r="D8347">
        <f t="shared" si="142"/>
        <v>7458</v>
      </c>
    </row>
    <row r="8348" spans="1:4" ht="15" customHeight="1" x14ac:dyDescent="0.25">
      <c r="A8348" s="1" t="s">
        <v>10058</v>
      </c>
      <c r="B8348" s="1" t="s">
        <v>10057</v>
      </c>
      <c r="C8348">
        <v>7458</v>
      </c>
      <c r="D8348">
        <f t="shared" si="142"/>
        <v>7458</v>
      </c>
    </row>
    <row r="8349" spans="1:4" ht="15" customHeight="1" x14ac:dyDescent="0.25">
      <c r="A8349" s="1" t="s">
        <v>10056</v>
      </c>
      <c r="B8349" s="1" t="s">
        <v>10055</v>
      </c>
      <c r="C8349">
        <v>7458</v>
      </c>
      <c r="D8349">
        <f t="shared" si="142"/>
        <v>7458</v>
      </c>
    </row>
    <row r="8350" spans="1:4" ht="15" customHeight="1" x14ac:dyDescent="0.25">
      <c r="A8350" s="1" t="s">
        <v>10054</v>
      </c>
      <c r="B8350" s="1" t="s">
        <v>10053</v>
      </c>
      <c r="C8350">
        <v>7458</v>
      </c>
      <c r="D8350">
        <f t="shared" si="142"/>
        <v>7458</v>
      </c>
    </row>
    <row r="8351" spans="1:4" ht="15" customHeight="1" x14ac:dyDescent="0.25">
      <c r="A8351" s="1" t="s">
        <v>10052</v>
      </c>
      <c r="B8351" s="1" t="s">
        <v>10051</v>
      </c>
      <c r="C8351">
        <v>7978</v>
      </c>
      <c r="D8351">
        <f t="shared" si="142"/>
        <v>7978</v>
      </c>
    </row>
    <row r="8352" spans="1:4" ht="15" customHeight="1" x14ac:dyDescent="0.25">
      <c r="A8352" s="1" t="s">
        <v>10050</v>
      </c>
      <c r="B8352" s="1" t="s">
        <v>10049</v>
      </c>
      <c r="C8352">
        <v>7978</v>
      </c>
      <c r="D8352">
        <f t="shared" si="142"/>
        <v>7978</v>
      </c>
    </row>
    <row r="8353" spans="1:4" ht="15" customHeight="1" x14ac:dyDescent="0.25">
      <c r="A8353" s="1" t="s">
        <v>10048</v>
      </c>
      <c r="B8353" s="1" t="s">
        <v>10047</v>
      </c>
      <c r="C8353">
        <v>7978</v>
      </c>
      <c r="D8353">
        <f t="shared" si="142"/>
        <v>7978</v>
      </c>
    </row>
    <row r="8354" spans="1:4" ht="15" customHeight="1" x14ac:dyDescent="0.25">
      <c r="A8354" s="1" t="s">
        <v>10046</v>
      </c>
      <c r="B8354" s="1" t="s">
        <v>10045</v>
      </c>
      <c r="C8354">
        <v>6425</v>
      </c>
      <c r="D8354">
        <f t="shared" si="142"/>
        <v>6425</v>
      </c>
    </row>
    <row r="8355" spans="1:4" ht="15" customHeight="1" x14ac:dyDescent="0.25">
      <c r="A8355" s="1" t="s">
        <v>10044</v>
      </c>
      <c r="B8355" s="1" t="s">
        <v>10043</v>
      </c>
      <c r="C8355">
        <v>6423</v>
      </c>
      <c r="D8355">
        <f t="shared" si="142"/>
        <v>6423</v>
      </c>
    </row>
    <row r="8356" spans="1:4" ht="15" customHeight="1" x14ac:dyDescent="0.25">
      <c r="A8356" s="1" t="s">
        <v>10042</v>
      </c>
      <c r="B8356" s="1" t="s">
        <v>10041</v>
      </c>
      <c r="C8356">
        <v>6423</v>
      </c>
      <c r="D8356">
        <f t="shared" si="142"/>
        <v>6423</v>
      </c>
    </row>
    <row r="8357" spans="1:4" ht="15" customHeight="1" x14ac:dyDescent="0.25">
      <c r="A8357" s="1" t="s">
        <v>10040</v>
      </c>
      <c r="B8357" s="1" t="s">
        <v>10039</v>
      </c>
      <c r="C8357">
        <v>6905</v>
      </c>
      <c r="D8357">
        <f t="shared" si="142"/>
        <v>6905</v>
      </c>
    </row>
    <row r="8358" spans="1:4" ht="15" customHeight="1" x14ac:dyDescent="0.25">
      <c r="A8358" s="1" t="s">
        <v>10038</v>
      </c>
      <c r="B8358" s="1" t="s">
        <v>10037</v>
      </c>
      <c r="C8358">
        <v>6905</v>
      </c>
      <c r="D8358">
        <f t="shared" si="142"/>
        <v>6905</v>
      </c>
    </row>
    <row r="8359" spans="1:4" ht="15" customHeight="1" x14ac:dyDescent="0.25">
      <c r="A8359" s="1" t="s">
        <v>10036</v>
      </c>
      <c r="B8359" s="1" t="s">
        <v>10035</v>
      </c>
      <c r="C8359">
        <v>6905</v>
      </c>
      <c r="D8359">
        <f t="shared" si="142"/>
        <v>6905</v>
      </c>
    </row>
    <row r="8360" spans="1:4" ht="15" customHeight="1" x14ac:dyDescent="0.25">
      <c r="A8360" s="1" t="s">
        <v>10034</v>
      </c>
      <c r="B8360" s="1" t="s">
        <v>10033</v>
      </c>
      <c r="C8360">
        <v>6905</v>
      </c>
      <c r="D8360">
        <f t="shared" si="142"/>
        <v>6905</v>
      </c>
    </row>
    <row r="8361" spans="1:4" ht="15" customHeight="1" x14ac:dyDescent="0.25">
      <c r="A8361" s="1" t="s">
        <v>10032</v>
      </c>
      <c r="B8361" s="1" t="s">
        <v>10031</v>
      </c>
      <c r="C8361">
        <v>7388</v>
      </c>
      <c r="D8361">
        <f t="shared" si="142"/>
        <v>7388</v>
      </c>
    </row>
    <row r="8362" spans="1:4" ht="15" customHeight="1" x14ac:dyDescent="0.25">
      <c r="A8362" s="1" t="s">
        <v>10030</v>
      </c>
      <c r="B8362" s="1" t="s">
        <v>10029</v>
      </c>
      <c r="C8362">
        <v>7388</v>
      </c>
      <c r="D8362">
        <f t="shared" si="142"/>
        <v>7388</v>
      </c>
    </row>
    <row r="8363" spans="1:4" ht="15" customHeight="1" x14ac:dyDescent="0.25">
      <c r="A8363" s="1" t="s">
        <v>10028</v>
      </c>
      <c r="B8363" s="1" t="s">
        <v>10027</v>
      </c>
      <c r="C8363">
        <v>7388</v>
      </c>
      <c r="D8363">
        <f t="shared" si="142"/>
        <v>7388</v>
      </c>
    </row>
    <row r="8364" spans="1:4" ht="15" customHeight="1" x14ac:dyDescent="0.25">
      <c r="A8364" s="1" t="s">
        <v>10026</v>
      </c>
      <c r="B8364" s="1" t="s">
        <v>10025</v>
      </c>
      <c r="C8364">
        <v>7055</v>
      </c>
      <c r="D8364">
        <f t="shared" si="142"/>
        <v>7055</v>
      </c>
    </row>
    <row r="8365" spans="1:4" ht="15" customHeight="1" x14ac:dyDescent="0.25">
      <c r="A8365" s="1" t="s">
        <v>10024</v>
      </c>
      <c r="B8365" s="1" t="s">
        <v>10023</v>
      </c>
      <c r="C8365">
        <v>7055</v>
      </c>
      <c r="D8365">
        <f t="shared" si="142"/>
        <v>7055</v>
      </c>
    </row>
    <row r="8366" spans="1:4" ht="15" customHeight="1" x14ac:dyDescent="0.25">
      <c r="A8366" s="1" t="s">
        <v>10022</v>
      </c>
      <c r="B8366" s="1" t="s">
        <v>10021</v>
      </c>
      <c r="C8366">
        <v>7055</v>
      </c>
      <c r="D8366">
        <f t="shared" si="142"/>
        <v>7055</v>
      </c>
    </row>
    <row r="8367" spans="1:4" ht="15" customHeight="1" x14ac:dyDescent="0.25">
      <c r="A8367" s="1" t="s">
        <v>10020</v>
      </c>
      <c r="B8367" s="1" t="s">
        <v>10019</v>
      </c>
      <c r="C8367">
        <v>7732</v>
      </c>
      <c r="D8367">
        <f t="shared" si="142"/>
        <v>7732</v>
      </c>
    </row>
    <row r="8368" spans="1:4" ht="15" customHeight="1" x14ac:dyDescent="0.25">
      <c r="A8368" s="1" t="s">
        <v>10018</v>
      </c>
      <c r="B8368" s="1" t="s">
        <v>10017</v>
      </c>
      <c r="C8368">
        <v>7732</v>
      </c>
      <c r="D8368">
        <f t="shared" si="142"/>
        <v>7732</v>
      </c>
    </row>
    <row r="8369" spans="1:4" ht="15" customHeight="1" x14ac:dyDescent="0.25">
      <c r="A8369" s="1" t="s">
        <v>10016</v>
      </c>
      <c r="B8369" s="1" t="s">
        <v>10015</v>
      </c>
      <c r="C8369">
        <v>7732</v>
      </c>
      <c r="D8369">
        <f t="shared" si="142"/>
        <v>7732</v>
      </c>
    </row>
    <row r="8370" spans="1:4" ht="15" customHeight="1" x14ac:dyDescent="0.25">
      <c r="A8370" s="1" t="s">
        <v>10014</v>
      </c>
      <c r="B8370" s="1" t="s">
        <v>10013</v>
      </c>
      <c r="C8370">
        <v>8490</v>
      </c>
      <c r="D8370">
        <f t="shared" si="142"/>
        <v>8490</v>
      </c>
    </row>
    <row r="8371" spans="1:4" ht="15" customHeight="1" x14ac:dyDescent="0.25">
      <c r="A8371" s="1" t="s">
        <v>10012</v>
      </c>
      <c r="B8371" s="1" t="s">
        <v>10011</v>
      </c>
      <c r="C8371">
        <v>8490</v>
      </c>
      <c r="D8371">
        <f t="shared" si="142"/>
        <v>8490</v>
      </c>
    </row>
    <row r="8372" spans="1:4" ht="15" customHeight="1" x14ac:dyDescent="0.25">
      <c r="A8372" s="1" t="s">
        <v>10010</v>
      </c>
      <c r="B8372" s="1" t="s">
        <v>10009</v>
      </c>
      <c r="C8372">
        <v>7623</v>
      </c>
      <c r="D8372">
        <f t="shared" si="142"/>
        <v>7623</v>
      </c>
    </row>
    <row r="8373" spans="1:4" ht="15" customHeight="1" x14ac:dyDescent="0.25">
      <c r="A8373" s="1" t="s">
        <v>10008</v>
      </c>
      <c r="B8373" s="1" t="s">
        <v>10007</v>
      </c>
      <c r="C8373">
        <v>7623</v>
      </c>
      <c r="D8373">
        <f t="shared" si="142"/>
        <v>7623</v>
      </c>
    </row>
    <row r="8374" spans="1:4" ht="15" customHeight="1" x14ac:dyDescent="0.25">
      <c r="A8374" s="1" t="s">
        <v>10006</v>
      </c>
      <c r="B8374" s="1" t="s">
        <v>10005</v>
      </c>
      <c r="C8374">
        <v>7623</v>
      </c>
      <c r="D8374">
        <f t="shared" si="142"/>
        <v>7623</v>
      </c>
    </row>
    <row r="8375" spans="1:4" ht="15" customHeight="1" x14ac:dyDescent="0.25">
      <c r="A8375" s="1" t="s">
        <v>10004</v>
      </c>
      <c r="B8375" s="1" t="s">
        <v>10003</v>
      </c>
      <c r="C8375">
        <v>8192</v>
      </c>
      <c r="D8375">
        <f t="shared" si="142"/>
        <v>8192</v>
      </c>
    </row>
    <row r="8376" spans="1:4" ht="15" customHeight="1" x14ac:dyDescent="0.25">
      <c r="A8376" s="1" t="s">
        <v>10002</v>
      </c>
      <c r="B8376" s="1" t="s">
        <v>10001</v>
      </c>
      <c r="C8376">
        <v>8192</v>
      </c>
      <c r="D8376">
        <f t="shared" si="142"/>
        <v>8192</v>
      </c>
    </row>
    <row r="8377" spans="1:4" ht="15" customHeight="1" x14ac:dyDescent="0.25">
      <c r="A8377" s="1" t="s">
        <v>10000</v>
      </c>
      <c r="B8377" s="1" t="s">
        <v>9999</v>
      </c>
      <c r="C8377">
        <v>8192</v>
      </c>
      <c r="D8377">
        <f t="shared" si="142"/>
        <v>8192</v>
      </c>
    </row>
    <row r="8378" spans="1:4" ht="15" customHeight="1" x14ac:dyDescent="0.25">
      <c r="A8378" s="1" t="s">
        <v>9998</v>
      </c>
      <c r="B8378" s="1" t="s">
        <v>9997</v>
      </c>
      <c r="C8378">
        <v>8749</v>
      </c>
      <c r="D8378">
        <f t="shared" si="142"/>
        <v>8749</v>
      </c>
    </row>
    <row r="8379" spans="1:4" ht="15" customHeight="1" x14ac:dyDescent="0.25">
      <c r="A8379" s="1" t="s">
        <v>9996</v>
      </c>
      <c r="B8379" s="1" t="s">
        <v>9995</v>
      </c>
      <c r="C8379">
        <v>8749</v>
      </c>
      <c r="D8379">
        <f t="shared" si="142"/>
        <v>8749</v>
      </c>
    </row>
    <row r="8380" spans="1:4" ht="15" customHeight="1" x14ac:dyDescent="0.25">
      <c r="A8380" s="1" t="s">
        <v>9994</v>
      </c>
      <c r="B8380" s="1" t="s">
        <v>9993</v>
      </c>
      <c r="C8380">
        <v>7059</v>
      </c>
      <c r="D8380">
        <f t="shared" si="142"/>
        <v>7059</v>
      </c>
    </row>
    <row r="8381" spans="1:4" ht="15" customHeight="1" x14ac:dyDescent="0.25">
      <c r="A8381" s="1" t="s">
        <v>9992</v>
      </c>
      <c r="B8381" s="1" t="s">
        <v>9991</v>
      </c>
      <c r="C8381">
        <v>7059</v>
      </c>
      <c r="D8381">
        <f t="shared" si="142"/>
        <v>7059</v>
      </c>
    </row>
    <row r="8382" spans="1:4" ht="15" customHeight="1" x14ac:dyDescent="0.25">
      <c r="A8382" s="1" t="s">
        <v>9990</v>
      </c>
      <c r="B8382" s="1" t="s">
        <v>9989</v>
      </c>
      <c r="C8382">
        <v>7059</v>
      </c>
      <c r="D8382">
        <f t="shared" si="142"/>
        <v>7059</v>
      </c>
    </row>
    <row r="8383" spans="1:4" ht="15" customHeight="1" x14ac:dyDescent="0.25">
      <c r="A8383" s="1" t="s">
        <v>9988</v>
      </c>
      <c r="B8383" s="1" t="s">
        <v>9987</v>
      </c>
      <c r="C8383">
        <v>7585</v>
      </c>
      <c r="D8383">
        <f t="shared" si="142"/>
        <v>7585</v>
      </c>
    </row>
    <row r="8384" spans="1:4" ht="15" customHeight="1" x14ac:dyDescent="0.25">
      <c r="A8384" s="1" t="s">
        <v>9986</v>
      </c>
      <c r="B8384" s="1" t="s">
        <v>9985</v>
      </c>
      <c r="C8384">
        <v>7585</v>
      </c>
      <c r="D8384">
        <f t="shared" si="142"/>
        <v>7585</v>
      </c>
    </row>
    <row r="8385" spans="1:4" ht="15" customHeight="1" x14ac:dyDescent="0.25">
      <c r="A8385" s="1" t="s">
        <v>9984</v>
      </c>
      <c r="B8385" s="1" t="s">
        <v>9983</v>
      </c>
      <c r="C8385">
        <v>7585</v>
      </c>
      <c r="D8385">
        <f t="shared" si="142"/>
        <v>7585</v>
      </c>
    </row>
    <row r="8386" spans="1:4" ht="15" customHeight="1" x14ac:dyDescent="0.25">
      <c r="A8386" s="1" t="s">
        <v>9982</v>
      </c>
      <c r="B8386" s="1" t="s">
        <v>9981</v>
      </c>
      <c r="C8386">
        <v>8131</v>
      </c>
      <c r="D8386">
        <f t="shared" si="142"/>
        <v>8131</v>
      </c>
    </row>
    <row r="8387" spans="1:4" ht="15" customHeight="1" x14ac:dyDescent="0.25">
      <c r="A8387" s="1" t="s">
        <v>9980</v>
      </c>
      <c r="B8387" s="1" t="s">
        <v>9979</v>
      </c>
      <c r="C8387">
        <v>8131</v>
      </c>
      <c r="D8387">
        <f t="shared" si="142"/>
        <v>8131</v>
      </c>
    </row>
    <row r="8388" spans="1:4" ht="15" customHeight="1" x14ac:dyDescent="0.25">
      <c r="A8388" s="1" t="s">
        <v>9978</v>
      </c>
      <c r="B8388" s="1" t="s">
        <v>9977</v>
      </c>
      <c r="C8388">
        <v>10407</v>
      </c>
      <c r="D8388">
        <f t="shared" si="142"/>
        <v>10407</v>
      </c>
    </row>
    <row r="8389" spans="1:4" ht="15" customHeight="1" x14ac:dyDescent="0.25">
      <c r="A8389" s="1" t="s">
        <v>9976</v>
      </c>
      <c r="B8389" s="1" t="s">
        <v>9975</v>
      </c>
      <c r="C8389">
        <v>10407</v>
      </c>
      <c r="D8389">
        <f t="shared" si="142"/>
        <v>10407</v>
      </c>
    </row>
    <row r="8390" spans="1:4" ht="15" customHeight="1" x14ac:dyDescent="0.25">
      <c r="A8390" s="1" t="s">
        <v>9974</v>
      </c>
      <c r="B8390" s="1" t="s">
        <v>9973</v>
      </c>
      <c r="C8390">
        <v>10407</v>
      </c>
      <c r="D8390">
        <f t="shared" si="142"/>
        <v>10407</v>
      </c>
    </row>
    <row r="8391" spans="1:4" ht="15" customHeight="1" x14ac:dyDescent="0.25">
      <c r="A8391" s="1" t="s">
        <v>9972</v>
      </c>
      <c r="B8391" s="1" t="s">
        <v>9971</v>
      </c>
      <c r="C8391">
        <v>11239</v>
      </c>
      <c r="D8391">
        <f t="shared" ref="D8391:D8454" si="143">ROUND(C8391*(1-$B$3),0)</f>
        <v>11239</v>
      </c>
    </row>
    <row r="8392" spans="1:4" ht="15" customHeight="1" x14ac:dyDescent="0.25">
      <c r="A8392" s="1" t="s">
        <v>9970</v>
      </c>
      <c r="B8392" s="1" t="s">
        <v>9969</v>
      </c>
      <c r="C8392">
        <v>11239</v>
      </c>
      <c r="D8392">
        <f t="shared" si="143"/>
        <v>11239</v>
      </c>
    </row>
    <row r="8393" spans="1:4" ht="15" customHeight="1" x14ac:dyDescent="0.25">
      <c r="A8393" s="1" t="s">
        <v>9968</v>
      </c>
      <c r="B8393" s="1" t="s">
        <v>9967</v>
      </c>
      <c r="C8393">
        <v>12395</v>
      </c>
      <c r="D8393">
        <f t="shared" si="143"/>
        <v>12395</v>
      </c>
    </row>
    <row r="8394" spans="1:4" ht="15" customHeight="1" x14ac:dyDescent="0.25">
      <c r="A8394" s="1" t="s">
        <v>9966</v>
      </c>
      <c r="B8394" s="1" t="s">
        <v>9965</v>
      </c>
      <c r="C8394">
        <v>12395</v>
      </c>
      <c r="D8394">
        <f t="shared" si="143"/>
        <v>12395</v>
      </c>
    </row>
    <row r="8395" spans="1:4" ht="15" customHeight="1" x14ac:dyDescent="0.25">
      <c r="A8395" s="1" t="s">
        <v>9964</v>
      </c>
      <c r="B8395" s="1" t="s">
        <v>9963</v>
      </c>
      <c r="C8395">
        <v>12363</v>
      </c>
      <c r="D8395">
        <f t="shared" si="143"/>
        <v>12363</v>
      </c>
    </row>
    <row r="8396" spans="1:4" ht="15" customHeight="1" x14ac:dyDescent="0.25">
      <c r="A8396" s="1" t="s">
        <v>9962</v>
      </c>
      <c r="B8396" s="1" t="s">
        <v>9961</v>
      </c>
      <c r="C8396">
        <v>12363</v>
      </c>
      <c r="D8396">
        <f t="shared" si="143"/>
        <v>12363</v>
      </c>
    </row>
    <row r="8397" spans="1:4" ht="15" customHeight="1" x14ac:dyDescent="0.25">
      <c r="A8397" s="1" t="s">
        <v>9960</v>
      </c>
      <c r="B8397" s="1" t="s">
        <v>9959</v>
      </c>
      <c r="C8397">
        <v>12363</v>
      </c>
      <c r="D8397">
        <f t="shared" si="143"/>
        <v>12363</v>
      </c>
    </row>
    <row r="8398" spans="1:4" ht="15" customHeight="1" x14ac:dyDescent="0.25">
      <c r="A8398" s="1" t="s">
        <v>9958</v>
      </c>
      <c r="B8398" s="1" t="s">
        <v>9957</v>
      </c>
      <c r="C8398">
        <v>13559</v>
      </c>
      <c r="D8398">
        <f t="shared" si="143"/>
        <v>13559</v>
      </c>
    </row>
    <row r="8399" spans="1:4" ht="15" customHeight="1" x14ac:dyDescent="0.25">
      <c r="A8399" s="1" t="s">
        <v>9956</v>
      </c>
      <c r="B8399" s="1" t="s">
        <v>9955</v>
      </c>
      <c r="C8399">
        <v>13559</v>
      </c>
      <c r="D8399">
        <f t="shared" si="143"/>
        <v>13559</v>
      </c>
    </row>
    <row r="8400" spans="1:4" ht="15" customHeight="1" x14ac:dyDescent="0.25">
      <c r="A8400" s="1" t="s">
        <v>9954</v>
      </c>
      <c r="B8400" s="1" t="s">
        <v>9953</v>
      </c>
      <c r="C8400">
        <v>14408</v>
      </c>
      <c r="D8400">
        <f t="shared" si="143"/>
        <v>14408</v>
      </c>
    </row>
    <row r="8401" spans="1:4" ht="15" customHeight="1" x14ac:dyDescent="0.25">
      <c r="A8401" s="1" t="s">
        <v>9952</v>
      </c>
      <c r="B8401" s="1" t="s">
        <v>9951</v>
      </c>
      <c r="C8401">
        <v>14408</v>
      </c>
      <c r="D8401">
        <f t="shared" si="143"/>
        <v>14408</v>
      </c>
    </row>
    <row r="8402" spans="1:4" ht="15" customHeight="1" x14ac:dyDescent="0.25">
      <c r="A8402" s="1" t="s">
        <v>9950</v>
      </c>
      <c r="B8402" s="1" t="s">
        <v>9949</v>
      </c>
      <c r="C8402">
        <v>11447</v>
      </c>
      <c r="D8402">
        <f t="shared" si="143"/>
        <v>11447</v>
      </c>
    </row>
    <row r="8403" spans="1:4" ht="15" customHeight="1" x14ac:dyDescent="0.25">
      <c r="A8403" s="1" t="s">
        <v>9948</v>
      </c>
      <c r="B8403" s="1" t="s">
        <v>9947</v>
      </c>
      <c r="C8403">
        <v>11447</v>
      </c>
      <c r="D8403">
        <f t="shared" si="143"/>
        <v>11447</v>
      </c>
    </row>
    <row r="8404" spans="1:4" ht="15" customHeight="1" x14ac:dyDescent="0.25">
      <c r="A8404" s="1" t="s">
        <v>9946</v>
      </c>
      <c r="B8404" s="1" t="s">
        <v>9945</v>
      </c>
      <c r="C8404">
        <v>11447</v>
      </c>
      <c r="D8404">
        <f t="shared" si="143"/>
        <v>11447</v>
      </c>
    </row>
    <row r="8405" spans="1:4" ht="15" customHeight="1" x14ac:dyDescent="0.25">
      <c r="A8405" s="1" t="s">
        <v>9944</v>
      </c>
      <c r="B8405" s="1" t="s">
        <v>9943</v>
      </c>
      <c r="C8405">
        <v>12096</v>
      </c>
      <c r="D8405">
        <f t="shared" si="143"/>
        <v>12096</v>
      </c>
    </row>
    <row r="8406" spans="1:4" ht="15" customHeight="1" x14ac:dyDescent="0.25">
      <c r="A8406" s="1" t="s">
        <v>9942</v>
      </c>
      <c r="B8406" s="1" t="s">
        <v>9941</v>
      </c>
      <c r="C8406">
        <v>12096</v>
      </c>
      <c r="D8406">
        <f t="shared" si="143"/>
        <v>12096</v>
      </c>
    </row>
    <row r="8407" spans="1:4" ht="15" customHeight="1" x14ac:dyDescent="0.25">
      <c r="A8407" s="1" t="s">
        <v>9940</v>
      </c>
      <c r="B8407" s="1" t="s">
        <v>9939</v>
      </c>
      <c r="C8407">
        <v>12595</v>
      </c>
      <c r="D8407">
        <f t="shared" si="143"/>
        <v>12595</v>
      </c>
    </row>
    <row r="8408" spans="1:4" ht="15" customHeight="1" x14ac:dyDescent="0.25">
      <c r="A8408" s="1" t="s">
        <v>9938</v>
      </c>
      <c r="B8408" s="1" t="s">
        <v>9937</v>
      </c>
      <c r="C8408">
        <v>12595</v>
      </c>
      <c r="D8408">
        <f t="shared" si="143"/>
        <v>12595</v>
      </c>
    </row>
    <row r="8409" spans="1:4" ht="15" customHeight="1" x14ac:dyDescent="0.25">
      <c r="A8409" s="1" t="s">
        <v>19582</v>
      </c>
      <c r="B8409" s="1" t="s">
        <v>19583</v>
      </c>
      <c r="C8409">
        <v>20021</v>
      </c>
      <c r="D8409">
        <f t="shared" si="143"/>
        <v>20021</v>
      </c>
    </row>
    <row r="8410" spans="1:4" ht="15" customHeight="1" x14ac:dyDescent="0.25">
      <c r="A8410" s="1" t="s">
        <v>4174</v>
      </c>
      <c r="B8410" s="1" t="s">
        <v>12378</v>
      </c>
      <c r="C8410">
        <v>1525</v>
      </c>
      <c r="D8410">
        <f t="shared" si="143"/>
        <v>1525</v>
      </c>
    </row>
    <row r="8411" spans="1:4" ht="15" customHeight="1" x14ac:dyDescent="0.25">
      <c r="A8411" s="1" t="s">
        <v>4173</v>
      </c>
      <c r="B8411" s="1" t="s">
        <v>12377</v>
      </c>
      <c r="C8411">
        <v>1525</v>
      </c>
      <c r="D8411">
        <f t="shared" si="143"/>
        <v>1525</v>
      </c>
    </row>
    <row r="8412" spans="1:4" ht="15" customHeight="1" x14ac:dyDescent="0.25">
      <c r="A8412" s="1" t="s">
        <v>4172</v>
      </c>
      <c r="B8412" s="1" t="s">
        <v>12376</v>
      </c>
      <c r="C8412">
        <v>1525</v>
      </c>
      <c r="D8412">
        <f t="shared" si="143"/>
        <v>1525</v>
      </c>
    </row>
    <row r="8413" spans="1:4" ht="15" customHeight="1" x14ac:dyDescent="0.25">
      <c r="A8413" s="1" t="s">
        <v>4171</v>
      </c>
      <c r="B8413" s="1" t="s">
        <v>12375</v>
      </c>
      <c r="C8413">
        <v>1525</v>
      </c>
      <c r="D8413">
        <f t="shared" si="143"/>
        <v>1525</v>
      </c>
    </row>
    <row r="8414" spans="1:4" ht="15" customHeight="1" x14ac:dyDescent="0.25">
      <c r="A8414" s="1" t="s">
        <v>4170</v>
      </c>
      <c r="B8414" s="1" t="s">
        <v>12374</v>
      </c>
      <c r="C8414">
        <v>1525</v>
      </c>
      <c r="D8414">
        <f t="shared" si="143"/>
        <v>1525</v>
      </c>
    </row>
    <row r="8415" spans="1:4" ht="15" customHeight="1" x14ac:dyDescent="0.25">
      <c r="A8415" s="1" t="s">
        <v>4169</v>
      </c>
      <c r="B8415" s="1" t="s">
        <v>12373</v>
      </c>
      <c r="C8415">
        <v>1525</v>
      </c>
      <c r="D8415">
        <f t="shared" si="143"/>
        <v>1525</v>
      </c>
    </row>
    <row r="8416" spans="1:4" ht="15" customHeight="1" x14ac:dyDescent="0.25">
      <c r="A8416" s="1" t="s">
        <v>4168</v>
      </c>
      <c r="B8416" s="1" t="s">
        <v>12372</v>
      </c>
      <c r="C8416">
        <v>1570</v>
      </c>
      <c r="D8416">
        <f t="shared" si="143"/>
        <v>1570</v>
      </c>
    </row>
    <row r="8417" spans="1:7" ht="15" customHeight="1" x14ac:dyDescent="0.25">
      <c r="A8417" s="1" t="s">
        <v>4167</v>
      </c>
      <c r="B8417" s="1" t="s">
        <v>12371</v>
      </c>
      <c r="C8417">
        <v>1617</v>
      </c>
      <c r="D8417">
        <f t="shared" si="143"/>
        <v>1617</v>
      </c>
    </row>
    <row r="8418" spans="1:7" ht="15" customHeight="1" x14ac:dyDescent="0.25">
      <c r="A8418" s="1" t="s">
        <v>4166</v>
      </c>
      <c r="B8418" s="1" t="s">
        <v>12370</v>
      </c>
      <c r="C8418">
        <v>1617</v>
      </c>
      <c r="D8418">
        <f t="shared" si="143"/>
        <v>1617</v>
      </c>
    </row>
    <row r="8419" spans="1:7" ht="15" customHeight="1" x14ac:dyDescent="0.25">
      <c r="A8419" s="1" t="s">
        <v>4165</v>
      </c>
      <c r="B8419" s="1" t="s">
        <v>12369</v>
      </c>
      <c r="C8419">
        <v>1656</v>
      </c>
      <c r="D8419">
        <f t="shared" si="143"/>
        <v>1656</v>
      </c>
    </row>
    <row r="8420" spans="1:7" ht="15" customHeight="1" x14ac:dyDescent="0.25">
      <c r="A8420" s="1" t="s">
        <v>4164</v>
      </c>
      <c r="B8420" s="1" t="s">
        <v>12368</v>
      </c>
      <c r="C8420">
        <v>1656</v>
      </c>
      <c r="D8420">
        <f t="shared" si="143"/>
        <v>1656</v>
      </c>
    </row>
    <row r="8421" spans="1:7" ht="15" customHeight="1" x14ac:dyDescent="0.25">
      <c r="A8421" s="1" t="s">
        <v>4163</v>
      </c>
      <c r="B8421" s="1" t="s">
        <v>12367</v>
      </c>
      <c r="C8421">
        <v>1656</v>
      </c>
      <c r="D8421">
        <f t="shared" si="143"/>
        <v>1656</v>
      </c>
    </row>
    <row r="8422" spans="1:7" ht="15" customHeight="1" x14ac:dyDescent="0.25">
      <c r="A8422" s="1" t="s">
        <v>4162</v>
      </c>
      <c r="B8422" s="1" t="s">
        <v>12366</v>
      </c>
      <c r="C8422">
        <v>1656</v>
      </c>
      <c r="D8422">
        <f t="shared" si="143"/>
        <v>1656</v>
      </c>
    </row>
    <row r="8423" spans="1:7" ht="15" customHeight="1" x14ac:dyDescent="0.25">
      <c r="A8423" s="1" t="s">
        <v>4161</v>
      </c>
      <c r="B8423" s="1" t="s">
        <v>12365</v>
      </c>
      <c r="C8423">
        <v>1656</v>
      </c>
      <c r="D8423">
        <f t="shared" si="143"/>
        <v>1656</v>
      </c>
    </row>
    <row r="8424" spans="1:7" ht="15" customHeight="1" x14ac:dyDescent="0.25">
      <c r="A8424" s="1" t="s">
        <v>487</v>
      </c>
      <c r="B8424" s="1" t="s">
        <v>1</v>
      </c>
      <c r="C8424">
        <v>13</v>
      </c>
      <c r="D8424">
        <f t="shared" si="143"/>
        <v>13</v>
      </c>
    </row>
    <row r="8425" spans="1:7" ht="15" customHeight="1" x14ac:dyDescent="0.25">
      <c r="A8425" s="1" t="s">
        <v>486</v>
      </c>
      <c r="B8425" s="1" t="s">
        <v>2</v>
      </c>
      <c r="C8425">
        <v>13</v>
      </c>
      <c r="D8425">
        <f t="shared" si="143"/>
        <v>13</v>
      </c>
    </row>
    <row r="8426" spans="1:7" ht="15" customHeight="1" x14ac:dyDescent="0.25">
      <c r="A8426" s="1" t="s">
        <v>485</v>
      </c>
      <c r="B8426" s="1" t="s">
        <v>3</v>
      </c>
      <c r="C8426">
        <v>13</v>
      </c>
      <c r="D8426">
        <f t="shared" si="143"/>
        <v>13</v>
      </c>
      <c r="G8426" s="11">
        <v>1.1000000000000001</v>
      </c>
    </row>
    <row r="8427" spans="1:7" ht="15" customHeight="1" x14ac:dyDescent="0.25">
      <c r="A8427" s="1" t="s">
        <v>484</v>
      </c>
      <c r="B8427" s="1" t="s">
        <v>4</v>
      </c>
      <c r="C8427">
        <v>13</v>
      </c>
      <c r="D8427">
        <f t="shared" si="143"/>
        <v>13</v>
      </c>
    </row>
    <row r="8428" spans="1:7" ht="15" customHeight="1" x14ac:dyDescent="0.25">
      <c r="A8428" s="1" t="s">
        <v>483</v>
      </c>
      <c r="B8428" s="1" t="s">
        <v>5</v>
      </c>
      <c r="C8428">
        <v>13</v>
      </c>
      <c r="D8428">
        <f t="shared" si="143"/>
        <v>13</v>
      </c>
    </row>
    <row r="8429" spans="1:7" ht="15" customHeight="1" x14ac:dyDescent="0.25">
      <c r="A8429" s="1" t="s">
        <v>482</v>
      </c>
      <c r="B8429" s="1" t="s">
        <v>9936</v>
      </c>
      <c r="C8429">
        <v>13</v>
      </c>
      <c r="D8429">
        <f t="shared" si="143"/>
        <v>13</v>
      </c>
    </row>
    <row r="8430" spans="1:7" ht="15" customHeight="1" x14ac:dyDescent="0.25">
      <c r="A8430" s="1" t="s">
        <v>481</v>
      </c>
      <c r="B8430" s="1" t="s">
        <v>6</v>
      </c>
      <c r="C8430">
        <v>13</v>
      </c>
      <c r="D8430">
        <f t="shared" si="143"/>
        <v>13</v>
      </c>
    </row>
    <row r="8431" spans="1:7" ht="15" customHeight="1" x14ac:dyDescent="0.25">
      <c r="A8431" s="1" t="s">
        <v>480</v>
      </c>
      <c r="B8431" s="1" t="s">
        <v>9935</v>
      </c>
      <c r="C8431">
        <v>13</v>
      </c>
      <c r="D8431">
        <f t="shared" si="143"/>
        <v>13</v>
      </c>
    </row>
    <row r="8432" spans="1:7" ht="15" customHeight="1" x14ac:dyDescent="0.25">
      <c r="A8432" s="1" t="s">
        <v>479</v>
      </c>
      <c r="B8432" s="1" t="s">
        <v>7</v>
      </c>
      <c r="C8432">
        <v>13</v>
      </c>
      <c r="D8432">
        <f t="shared" si="143"/>
        <v>13</v>
      </c>
    </row>
    <row r="8433" spans="1:4" ht="15" customHeight="1" x14ac:dyDescent="0.25">
      <c r="A8433" s="1" t="s">
        <v>478</v>
      </c>
      <c r="B8433" s="1" t="s">
        <v>8</v>
      </c>
      <c r="C8433">
        <v>13</v>
      </c>
      <c r="D8433">
        <f t="shared" si="143"/>
        <v>13</v>
      </c>
    </row>
    <row r="8434" spans="1:4" ht="15" customHeight="1" x14ac:dyDescent="0.25">
      <c r="A8434" s="1" t="s">
        <v>477</v>
      </c>
      <c r="B8434" s="1" t="s">
        <v>9934</v>
      </c>
      <c r="C8434">
        <v>13</v>
      </c>
      <c r="D8434">
        <f t="shared" si="143"/>
        <v>13</v>
      </c>
    </row>
    <row r="8435" spans="1:4" ht="15" customHeight="1" x14ac:dyDescent="0.25">
      <c r="A8435" s="1" t="s">
        <v>476</v>
      </c>
      <c r="B8435" s="1" t="s">
        <v>9</v>
      </c>
      <c r="C8435">
        <v>13</v>
      </c>
      <c r="D8435">
        <f t="shared" si="143"/>
        <v>13</v>
      </c>
    </row>
    <row r="8436" spans="1:4" ht="15" customHeight="1" x14ac:dyDescent="0.25">
      <c r="A8436" s="1" t="s">
        <v>475</v>
      </c>
      <c r="B8436" s="1" t="s">
        <v>9933</v>
      </c>
      <c r="C8436">
        <v>13</v>
      </c>
      <c r="D8436">
        <f t="shared" si="143"/>
        <v>13</v>
      </c>
    </row>
    <row r="8437" spans="1:4" ht="15" customHeight="1" x14ac:dyDescent="0.25">
      <c r="A8437" s="1" t="s">
        <v>474</v>
      </c>
      <c r="B8437" s="1" t="s">
        <v>9932</v>
      </c>
      <c r="C8437">
        <v>13</v>
      </c>
      <c r="D8437">
        <f t="shared" si="143"/>
        <v>13</v>
      </c>
    </row>
    <row r="8438" spans="1:4" ht="15" customHeight="1" x14ac:dyDescent="0.25">
      <c r="A8438" s="1" t="s">
        <v>473</v>
      </c>
      <c r="B8438" s="1" t="s">
        <v>10</v>
      </c>
      <c r="C8438">
        <v>13</v>
      </c>
      <c r="D8438">
        <f t="shared" si="143"/>
        <v>13</v>
      </c>
    </row>
    <row r="8439" spans="1:4" ht="15" customHeight="1" x14ac:dyDescent="0.25">
      <c r="A8439" s="1" t="s">
        <v>472</v>
      </c>
      <c r="B8439" s="1" t="s">
        <v>9931</v>
      </c>
      <c r="C8439">
        <v>13</v>
      </c>
      <c r="D8439">
        <f t="shared" si="143"/>
        <v>13</v>
      </c>
    </row>
    <row r="8440" spans="1:4" ht="15" customHeight="1" x14ac:dyDescent="0.25">
      <c r="A8440" s="1" t="s">
        <v>471</v>
      </c>
      <c r="B8440" s="1" t="s">
        <v>9930</v>
      </c>
      <c r="C8440">
        <v>13</v>
      </c>
      <c r="D8440">
        <f t="shared" si="143"/>
        <v>13</v>
      </c>
    </row>
    <row r="8441" spans="1:4" ht="15" customHeight="1" x14ac:dyDescent="0.25">
      <c r="A8441" s="1" t="s">
        <v>470</v>
      </c>
      <c r="B8441" s="1" t="s">
        <v>11</v>
      </c>
      <c r="C8441">
        <v>13</v>
      </c>
      <c r="D8441">
        <f t="shared" si="143"/>
        <v>13</v>
      </c>
    </row>
    <row r="8442" spans="1:4" ht="15" customHeight="1" x14ac:dyDescent="0.25">
      <c r="A8442" s="1" t="s">
        <v>469</v>
      </c>
      <c r="B8442" s="1" t="s">
        <v>9929</v>
      </c>
      <c r="C8442">
        <v>13</v>
      </c>
      <c r="D8442">
        <f t="shared" si="143"/>
        <v>13</v>
      </c>
    </row>
    <row r="8443" spans="1:4" ht="15" customHeight="1" x14ac:dyDescent="0.25">
      <c r="A8443" s="1" t="s">
        <v>468</v>
      </c>
      <c r="B8443" s="1" t="s">
        <v>12</v>
      </c>
      <c r="C8443">
        <v>13</v>
      </c>
      <c r="D8443">
        <f t="shared" si="143"/>
        <v>13</v>
      </c>
    </row>
    <row r="8444" spans="1:4" ht="15" customHeight="1" x14ac:dyDescent="0.25">
      <c r="A8444" s="1" t="s">
        <v>467</v>
      </c>
      <c r="B8444" s="1" t="s">
        <v>9928</v>
      </c>
      <c r="C8444">
        <v>13</v>
      </c>
      <c r="D8444">
        <f t="shared" si="143"/>
        <v>13</v>
      </c>
    </row>
    <row r="8445" spans="1:4" ht="15" customHeight="1" x14ac:dyDescent="0.25">
      <c r="A8445" s="1" t="s">
        <v>466</v>
      </c>
      <c r="B8445" s="1" t="s">
        <v>13</v>
      </c>
      <c r="C8445">
        <v>13</v>
      </c>
      <c r="D8445">
        <f t="shared" si="143"/>
        <v>13</v>
      </c>
    </row>
    <row r="8446" spans="1:4" ht="15" customHeight="1" x14ac:dyDescent="0.25">
      <c r="A8446" s="1" t="s">
        <v>465</v>
      </c>
      <c r="B8446" s="1" t="s">
        <v>14</v>
      </c>
      <c r="C8446">
        <v>13</v>
      </c>
      <c r="D8446">
        <f t="shared" si="143"/>
        <v>13</v>
      </c>
    </row>
    <row r="8447" spans="1:4" ht="15" customHeight="1" x14ac:dyDescent="0.25">
      <c r="A8447" s="1" t="s">
        <v>464</v>
      </c>
      <c r="B8447" s="1" t="s">
        <v>19584</v>
      </c>
      <c r="C8447">
        <v>46</v>
      </c>
      <c r="D8447">
        <f t="shared" si="143"/>
        <v>46</v>
      </c>
    </row>
    <row r="8448" spans="1:4" ht="15" customHeight="1" x14ac:dyDescent="0.25">
      <c r="A8448" s="1" t="s">
        <v>463</v>
      </c>
      <c r="B8448" s="1" t="s">
        <v>9927</v>
      </c>
      <c r="C8448">
        <v>46</v>
      </c>
      <c r="D8448">
        <f t="shared" si="143"/>
        <v>46</v>
      </c>
    </row>
    <row r="8449" spans="1:4" ht="15" customHeight="1" x14ac:dyDescent="0.25">
      <c r="A8449" s="1" t="s">
        <v>462</v>
      </c>
      <c r="B8449" s="1" t="s">
        <v>9926</v>
      </c>
      <c r="C8449">
        <v>46</v>
      </c>
      <c r="D8449">
        <f t="shared" si="143"/>
        <v>46</v>
      </c>
    </row>
    <row r="8450" spans="1:4" ht="15" customHeight="1" x14ac:dyDescent="0.25">
      <c r="A8450" s="1" t="s">
        <v>461</v>
      </c>
      <c r="B8450" s="1" t="s">
        <v>9925</v>
      </c>
      <c r="C8450">
        <v>46</v>
      </c>
      <c r="D8450">
        <f t="shared" si="143"/>
        <v>46</v>
      </c>
    </row>
    <row r="8451" spans="1:4" ht="15" customHeight="1" x14ac:dyDescent="0.25">
      <c r="A8451" s="1" t="s">
        <v>460</v>
      </c>
      <c r="B8451" s="1" t="s">
        <v>9924</v>
      </c>
      <c r="C8451">
        <v>46</v>
      </c>
      <c r="D8451">
        <f t="shared" si="143"/>
        <v>46</v>
      </c>
    </row>
    <row r="8452" spans="1:4" ht="15" customHeight="1" x14ac:dyDescent="0.25">
      <c r="A8452" s="1" t="s">
        <v>459</v>
      </c>
      <c r="B8452" s="1" t="s">
        <v>9923</v>
      </c>
      <c r="C8452">
        <v>46</v>
      </c>
      <c r="D8452">
        <f t="shared" si="143"/>
        <v>46</v>
      </c>
    </row>
    <row r="8453" spans="1:4" ht="15" customHeight="1" x14ac:dyDescent="0.25">
      <c r="A8453" s="1" t="s">
        <v>458</v>
      </c>
      <c r="B8453" s="1" t="s">
        <v>9922</v>
      </c>
      <c r="C8453">
        <v>18</v>
      </c>
      <c r="D8453">
        <f t="shared" si="143"/>
        <v>18</v>
      </c>
    </row>
    <row r="8454" spans="1:4" ht="15" customHeight="1" x14ac:dyDescent="0.25">
      <c r="A8454" s="1" t="s">
        <v>457</v>
      </c>
      <c r="B8454" s="1" t="s">
        <v>9921</v>
      </c>
      <c r="C8454">
        <v>18</v>
      </c>
      <c r="D8454">
        <f t="shared" si="143"/>
        <v>18</v>
      </c>
    </row>
    <row r="8455" spans="1:4" ht="15" customHeight="1" x14ac:dyDescent="0.25">
      <c r="A8455" s="1" t="s">
        <v>456</v>
      </c>
      <c r="B8455" s="1" t="s">
        <v>9920</v>
      </c>
      <c r="C8455">
        <v>18</v>
      </c>
      <c r="D8455">
        <f t="shared" ref="D8455:D8518" si="144">ROUND(C8455*(1-$B$3),0)</f>
        <v>18</v>
      </c>
    </row>
    <row r="8456" spans="1:4" ht="15" customHeight="1" x14ac:dyDescent="0.25">
      <c r="A8456" s="1" t="s">
        <v>455</v>
      </c>
      <c r="B8456" s="1" t="s">
        <v>9919</v>
      </c>
      <c r="C8456">
        <v>18</v>
      </c>
      <c r="D8456">
        <f t="shared" si="144"/>
        <v>18</v>
      </c>
    </row>
    <row r="8457" spans="1:4" ht="15" customHeight="1" x14ac:dyDescent="0.25">
      <c r="A8457" s="1" t="s">
        <v>454</v>
      </c>
      <c r="B8457" s="1" t="s">
        <v>15</v>
      </c>
      <c r="C8457">
        <v>18</v>
      </c>
      <c r="D8457">
        <f t="shared" si="144"/>
        <v>18</v>
      </c>
    </row>
    <row r="8458" spans="1:4" ht="15" customHeight="1" x14ac:dyDescent="0.25">
      <c r="A8458" s="1" t="s">
        <v>453</v>
      </c>
      <c r="B8458" s="1" t="s">
        <v>9918</v>
      </c>
      <c r="C8458">
        <v>18</v>
      </c>
      <c r="D8458">
        <f t="shared" si="144"/>
        <v>18</v>
      </c>
    </row>
    <row r="8459" spans="1:4" ht="15" customHeight="1" x14ac:dyDescent="0.25">
      <c r="A8459" s="1" t="s">
        <v>452</v>
      </c>
      <c r="B8459" s="1" t="s">
        <v>9917</v>
      </c>
      <c r="C8459">
        <v>18</v>
      </c>
      <c r="D8459">
        <f t="shared" si="144"/>
        <v>18</v>
      </c>
    </row>
    <row r="8460" spans="1:4" ht="15" customHeight="1" x14ac:dyDescent="0.25">
      <c r="A8460" s="1" t="s">
        <v>451</v>
      </c>
      <c r="B8460" s="1" t="s">
        <v>9916</v>
      </c>
      <c r="C8460">
        <v>18</v>
      </c>
      <c r="D8460">
        <f t="shared" si="144"/>
        <v>18</v>
      </c>
    </row>
    <row r="8461" spans="1:4" ht="15" customHeight="1" x14ac:dyDescent="0.25">
      <c r="A8461" s="1" t="s">
        <v>450</v>
      </c>
      <c r="B8461" s="1" t="s">
        <v>9915</v>
      </c>
      <c r="C8461">
        <v>18</v>
      </c>
      <c r="D8461">
        <f t="shared" si="144"/>
        <v>18</v>
      </c>
    </row>
    <row r="8462" spans="1:4" ht="15" customHeight="1" x14ac:dyDescent="0.25">
      <c r="A8462" s="1" t="s">
        <v>449</v>
      </c>
      <c r="B8462" s="1" t="s">
        <v>16</v>
      </c>
      <c r="C8462">
        <v>18</v>
      </c>
      <c r="D8462">
        <f t="shared" si="144"/>
        <v>18</v>
      </c>
    </row>
    <row r="8463" spans="1:4" ht="15" customHeight="1" x14ac:dyDescent="0.25">
      <c r="A8463" s="1" t="s">
        <v>448</v>
      </c>
      <c r="B8463" s="1" t="s">
        <v>19585</v>
      </c>
      <c r="C8463">
        <v>18</v>
      </c>
      <c r="D8463">
        <f t="shared" si="144"/>
        <v>18</v>
      </c>
    </row>
    <row r="8464" spans="1:4" ht="15" customHeight="1" x14ac:dyDescent="0.25">
      <c r="A8464" s="1" t="s">
        <v>447</v>
      </c>
      <c r="B8464" s="1" t="s">
        <v>19586</v>
      </c>
      <c r="C8464">
        <v>18</v>
      </c>
      <c r="D8464">
        <f t="shared" si="144"/>
        <v>18</v>
      </c>
    </row>
    <row r="8465" spans="1:4" ht="15" customHeight="1" x14ac:dyDescent="0.25">
      <c r="A8465" s="1" t="s">
        <v>446</v>
      </c>
      <c r="B8465" s="1" t="s">
        <v>9914</v>
      </c>
      <c r="C8465">
        <v>18</v>
      </c>
      <c r="D8465">
        <f t="shared" si="144"/>
        <v>18</v>
      </c>
    </row>
    <row r="8466" spans="1:4" ht="15" customHeight="1" x14ac:dyDescent="0.25">
      <c r="A8466" s="1" t="s">
        <v>445</v>
      </c>
      <c r="B8466" s="1" t="s">
        <v>9913</v>
      </c>
      <c r="C8466">
        <v>18</v>
      </c>
      <c r="D8466">
        <f t="shared" si="144"/>
        <v>18</v>
      </c>
    </row>
    <row r="8467" spans="1:4" ht="15" customHeight="1" x14ac:dyDescent="0.25">
      <c r="A8467" s="1" t="s">
        <v>444</v>
      </c>
      <c r="B8467" s="1" t="s">
        <v>19587</v>
      </c>
      <c r="C8467">
        <v>18</v>
      </c>
      <c r="D8467">
        <f t="shared" si="144"/>
        <v>18</v>
      </c>
    </row>
    <row r="8468" spans="1:4" ht="15" customHeight="1" x14ac:dyDescent="0.25">
      <c r="A8468" s="1" t="s">
        <v>443</v>
      </c>
      <c r="B8468" s="1" t="s">
        <v>9912</v>
      </c>
      <c r="C8468">
        <v>18</v>
      </c>
      <c r="D8468">
        <f t="shared" si="144"/>
        <v>18</v>
      </c>
    </row>
    <row r="8469" spans="1:4" ht="15" customHeight="1" x14ac:dyDescent="0.25">
      <c r="A8469" s="1" t="s">
        <v>442</v>
      </c>
      <c r="B8469" s="1" t="s">
        <v>9911</v>
      </c>
      <c r="C8469">
        <v>18</v>
      </c>
      <c r="D8469">
        <f t="shared" si="144"/>
        <v>18</v>
      </c>
    </row>
    <row r="8470" spans="1:4" ht="15" customHeight="1" x14ac:dyDescent="0.25">
      <c r="A8470" s="1" t="s">
        <v>441</v>
      </c>
      <c r="B8470" s="1" t="s">
        <v>9910</v>
      </c>
      <c r="C8470">
        <v>18</v>
      </c>
      <c r="D8470">
        <f t="shared" si="144"/>
        <v>18</v>
      </c>
    </row>
    <row r="8471" spans="1:4" ht="15" customHeight="1" x14ac:dyDescent="0.25">
      <c r="A8471" s="1" t="s">
        <v>440</v>
      </c>
      <c r="B8471" s="1" t="s">
        <v>17</v>
      </c>
      <c r="C8471">
        <v>18</v>
      </c>
      <c r="D8471">
        <f t="shared" si="144"/>
        <v>18</v>
      </c>
    </row>
    <row r="8472" spans="1:4" ht="15" customHeight="1" x14ac:dyDescent="0.25">
      <c r="A8472" s="1" t="s">
        <v>439</v>
      </c>
      <c r="B8472" s="1" t="s">
        <v>9909</v>
      </c>
      <c r="C8472">
        <v>18</v>
      </c>
      <c r="D8472">
        <f t="shared" si="144"/>
        <v>18</v>
      </c>
    </row>
    <row r="8473" spans="1:4" ht="15" customHeight="1" x14ac:dyDescent="0.25">
      <c r="A8473" s="1" t="s">
        <v>438</v>
      </c>
      <c r="B8473" s="1" t="s">
        <v>9908</v>
      </c>
      <c r="C8473">
        <v>18</v>
      </c>
      <c r="D8473">
        <f t="shared" si="144"/>
        <v>18</v>
      </c>
    </row>
    <row r="8474" spans="1:4" ht="15" customHeight="1" x14ac:dyDescent="0.25">
      <c r="A8474" s="1" t="s">
        <v>437</v>
      </c>
      <c r="B8474" s="1" t="s">
        <v>9907</v>
      </c>
      <c r="C8474">
        <v>17</v>
      </c>
      <c r="D8474">
        <f t="shared" si="144"/>
        <v>17</v>
      </c>
    </row>
    <row r="8475" spans="1:4" ht="15" customHeight="1" x14ac:dyDescent="0.25">
      <c r="A8475" s="1" t="s">
        <v>436</v>
      </c>
      <c r="B8475" s="1" t="s">
        <v>9906</v>
      </c>
      <c r="C8475">
        <v>18</v>
      </c>
      <c r="D8475">
        <f t="shared" si="144"/>
        <v>18</v>
      </c>
    </row>
    <row r="8476" spans="1:4" ht="15" customHeight="1" x14ac:dyDescent="0.25">
      <c r="A8476" s="1" t="s">
        <v>19588</v>
      </c>
      <c r="B8476" s="1" t="s">
        <v>19589</v>
      </c>
      <c r="C8476">
        <v>156</v>
      </c>
      <c r="D8476">
        <f t="shared" si="144"/>
        <v>156</v>
      </c>
    </row>
    <row r="8477" spans="1:4" ht="15" customHeight="1" x14ac:dyDescent="0.25">
      <c r="A8477" s="1" t="s">
        <v>430</v>
      </c>
      <c r="B8477" s="1" t="s">
        <v>9905</v>
      </c>
      <c r="C8477">
        <v>31</v>
      </c>
      <c r="D8477">
        <f t="shared" si="144"/>
        <v>31</v>
      </c>
    </row>
    <row r="8478" spans="1:4" ht="15" customHeight="1" x14ac:dyDescent="0.25">
      <c r="A8478" s="1" t="s">
        <v>429</v>
      </c>
      <c r="B8478" s="1" t="s">
        <v>9904</v>
      </c>
      <c r="C8478">
        <v>31</v>
      </c>
      <c r="D8478">
        <f t="shared" si="144"/>
        <v>31</v>
      </c>
    </row>
    <row r="8479" spans="1:4" ht="15" customHeight="1" x14ac:dyDescent="0.25">
      <c r="A8479" s="1" t="s">
        <v>428</v>
      </c>
      <c r="B8479" s="1" t="s">
        <v>9903</v>
      </c>
      <c r="C8479">
        <v>31</v>
      </c>
      <c r="D8479">
        <f t="shared" si="144"/>
        <v>31</v>
      </c>
    </row>
    <row r="8480" spans="1:4" ht="15" customHeight="1" x14ac:dyDescent="0.25">
      <c r="A8480" s="1" t="s">
        <v>19590</v>
      </c>
      <c r="B8480" s="1" t="s">
        <v>19591</v>
      </c>
      <c r="C8480">
        <v>203</v>
      </c>
      <c r="D8480">
        <f t="shared" si="144"/>
        <v>203</v>
      </c>
    </row>
    <row r="8481" spans="1:4" ht="15" customHeight="1" x14ac:dyDescent="0.25">
      <c r="A8481" s="1" t="s">
        <v>19592</v>
      </c>
      <c r="B8481" s="1" t="s">
        <v>19593</v>
      </c>
      <c r="C8481">
        <v>179</v>
      </c>
      <c r="D8481">
        <f t="shared" si="144"/>
        <v>179</v>
      </c>
    </row>
    <row r="8482" spans="1:4" ht="15" customHeight="1" x14ac:dyDescent="0.25">
      <c r="A8482" s="1" t="s">
        <v>19594</v>
      </c>
      <c r="B8482" s="1" t="s">
        <v>19595</v>
      </c>
      <c r="C8482">
        <v>203</v>
      </c>
      <c r="D8482">
        <f t="shared" si="144"/>
        <v>203</v>
      </c>
    </row>
    <row r="8483" spans="1:4" ht="15" customHeight="1" x14ac:dyDescent="0.25">
      <c r="A8483" s="1" t="s">
        <v>19596</v>
      </c>
      <c r="B8483" s="1" t="s">
        <v>19597</v>
      </c>
      <c r="C8483">
        <v>22</v>
      </c>
      <c r="D8483">
        <f t="shared" si="144"/>
        <v>22</v>
      </c>
    </row>
    <row r="8484" spans="1:4" ht="15" customHeight="1" x14ac:dyDescent="0.25">
      <c r="A8484" s="1" t="s">
        <v>19598</v>
      </c>
      <c r="B8484" s="1" t="s">
        <v>19599</v>
      </c>
      <c r="C8484">
        <v>21</v>
      </c>
      <c r="D8484">
        <f t="shared" si="144"/>
        <v>21</v>
      </c>
    </row>
    <row r="8485" spans="1:4" ht="15" customHeight="1" x14ac:dyDescent="0.25">
      <c r="A8485" s="1" t="s">
        <v>19600</v>
      </c>
      <c r="B8485" s="1" t="s">
        <v>19601</v>
      </c>
      <c r="C8485">
        <v>19</v>
      </c>
      <c r="D8485">
        <f t="shared" si="144"/>
        <v>19</v>
      </c>
    </row>
    <row r="8486" spans="1:4" ht="15" customHeight="1" x14ac:dyDescent="0.25">
      <c r="A8486" s="1" t="s">
        <v>19602</v>
      </c>
      <c r="B8486" s="1" t="s">
        <v>19603</v>
      </c>
      <c r="C8486">
        <v>21</v>
      </c>
      <c r="D8486">
        <f t="shared" si="144"/>
        <v>21</v>
      </c>
    </row>
    <row r="8487" spans="1:4" ht="15" customHeight="1" x14ac:dyDescent="0.25">
      <c r="A8487" s="1" t="s">
        <v>19604</v>
      </c>
      <c r="B8487" s="1" t="s">
        <v>19605</v>
      </c>
      <c r="C8487">
        <v>21</v>
      </c>
      <c r="D8487">
        <f t="shared" si="144"/>
        <v>21</v>
      </c>
    </row>
    <row r="8488" spans="1:4" ht="15" customHeight="1" x14ac:dyDescent="0.25">
      <c r="A8488" s="1" t="s">
        <v>19606</v>
      </c>
      <c r="B8488" s="1" t="s">
        <v>19607</v>
      </c>
      <c r="C8488">
        <v>22</v>
      </c>
      <c r="D8488">
        <f t="shared" si="144"/>
        <v>22</v>
      </c>
    </row>
    <row r="8489" spans="1:4" ht="15" customHeight="1" x14ac:dyDescent="0.25">
      <c r="A8489" s="1" t="s">
        <v>19608</v>
      </c>
      <c r="B8489" s="1" t="s">
        <v>19609</v>
      </c>
      <c r="C8489">
        <v>19</v>
      </c>
      <c r="D8489">
        <f t="shared" si="144"/>
        <v>19</v>
      </c>
    </row>
    <row r="8490" spans="1:4" ht="15" customHeight="1" x14ac:dyDescent="0.25">
      <c r="A8490" s="1" t="s">
        <v>19610</v>
      </c>
      <c r="B8490" s="1" t="s">
        <v>19611</v>
      </c>
      <c r="C8490">
        <v>22</v>
      </c>
      <c r="D8490">
        <f t="shared" si="144"/>
        <v>22</v>
      </c>
    </row>
    <row r="8491" spans="1:4" ht="15" customHeight="1" x14ac:dyDescent="0.25">
      <c r="A8491" s="1" t="s">
        <v>19612</v>
      </c>
      <c r="B8491" s="1" t="s">
        <v>19613</v>
      </c>
      <c r="C8491">
        <v>21</v>
      </c>
      <c r="D8491">
        <f t="shared" si="144"/>
        <v>21</v>
      </c>
    </row>
    <row r="8492" spans="1:4" ht="15" customHeight="1" x14ac:dyDescent="0.25">
      <c r="A8492" s="1" t="s">
        <v>19614</v>
      </c>
      <c r="B8492" s="1" t="s">
        <v>19615</v>
      </c>
      <c r="C8492">
        <v>21</v>
      </c>
      <c r="D8492">
        <f t="shared" si="144"/>
        <v>21</v>
      </c>
    </row>
    <row r="8493" spans="1:4" ht="15" customHeight="1" x14ac:dyDescent="0.25">
      <c r="A8493" s="1" t="s">
        <v>19616</v>
      </c>
      <c r="B8493" s="1" t="s">
        <v>19617</v>
      </c>
      <c r="C8493">
        <v>22</v>
      </c>
      <c r="D8493">
        <f t="shared" si="144"/>
        <v>22</v>
      </c>
    </row>
    <row r="8494" spans="1:4" ht="15" customHeight="1" x14ac:dyDescent="0.25">
      <c r="A8494" s="1" t="s">
        <v>19618</v>
      </c>
      <c r="B8494" s="1" t="s">
        <v>19619</v>
      </c>
      <c r="C8494">
        <v>21</v>
      </c>
      <c r="D8494">
        <f t="shared" si="144"/>
        <v>21</v>
      </c>
    </row>
    <row r="8495" spans="1:4" ht="15" customHeight="1" x14ac:dyDescent="0.25">
      <c r="A8495" s="1" t="s">
        <v>19620</v>
      </c>
      <c r="B8495" s="1" t="s">
        <v>19621</v>
      </c>
      <c r="C8495">
        <v>22</v>
      </c>
      <c r="D8495">
        <f t="shared" si="144"/>
        <v>22</v>
      </c>
    </row>
    <row r="8496" spans="1:4" ht="15" customHeight="1" x14ac:dyDescent="0.25">
      <c r="A8496" s="1" t="s">
        <v>19622</v>
      </c>
      <c r="B8496" s="1" t="s">
        <v>19623</v>
      </c>
      <c r="C8496">
        <v>22</v>
      </c>
      <c r="D8496">
        <f t="shared" si="144"/>
        <v>22</v>
      </c>
    </row>
    <row r="8497" spans="1:4" ht="15" customHeight="1" x14ac:dyDescent="0.25">
      <c r="A8497" s="1" t="s">
        <v>19624</v>
      </c>
      <c r="B8497" s="1" t="s">
        <v>19625</v>
      </c>
      <c r="C8497">
        <v>21</v>
      </c>
      <c r="D8497">
        <f t="shared" si="144"/>
        <v>21</v>
      </c>
    </row>
    <row r="8498" spans="1:4" ht="15" customHeight="1" x14ac:dyDescent="0.25">
      <c r="A8498" s="1" t="s">
        <v>19626</v>
      </c>
      <c r="B8498" s="1" t="s">
        <v>19627</v>
      </c>
      <c r="C8498">
        <v>22</v>
      </c>
      <c r="D8498">
        <f t="shared" si="144"/>
        <v>22</v>
      </c>
    </row>
    <row r="8499" spans="1:4" ht="15" customHeight="1" x14ac:dyDescent="0.25">
      <c r="A8499" s="1" t="s">
        <v>19628</v>
      </c>
      <c r="B8499" s="1" t="s">
        <v>19629</v>
      </c>
      <c r="C8499">
        <v>22</v>
      </c>
      <c r="D8499">
        <f t="shared" si="144"/>
        <v>22</v>
      </c>
    </row>
    <row r="8500" spans="1:4" ht="15" customHeight="1" x14ac:dyDescent="0.25">
      <c r="A8500" s="1" t="s">
        <v>19630</v>
      </c>
      <c r="B8500" s="1" t="s">
        <v>19631</v>
      </c>
      <c r="C8500">
        <v>22</v>
      </c>
      <c r="D8500">
        <f t="shared" si="144"/>
        <v>22</v>
      </c>
    </row>
    <row r="8501" spans="1:4" ht="15" customHeight="1" x14ac:dyDescent="0.25">
      <c r="A8501" s="1" t="s">
        <v>19632</v>
      </c>
      <c r="B8501" s="1" t="s">
        <v>19633</v>
      </c>
      <c r="C8501">
        <v>21</v>
      </c>
      <c r="D8501">
        <f t="shared" si="144"/>
        <v>21</v>
      </c>
    </row>
    <row r="8502" spans="1:4" ht="15" customHeight="1" x14ac:dyDescent="0.25">
      <c r="A8502" s="1" t="s">
        <v>19634</v>
      </c>
      <c r="B8502" s="1" t="s">
        <v>19635</v>
      </c>
      <c r="C8502">
        <v>22</v>
      </c>
      <c r="D8502">
        <f t="shared" si="144"/>
        <v>22</v>
      </c>
    </row>
    <row r="8503" spans="1:4" ht="15" customHeight="1" x14ac:dyDescent="0.25">
      <c r="A8503" s="1" t="s">
        <v>19636</v>
      </c>
      <c r="B8503" s="1" t="s">
        <v>19637</v>
      </c>
      <c r="C8503">
        <v>22</v>
      </c>
      <c r="D8503">
        <f t="shared" si="144"/>
        <v>22</v>
      </c>
    </row>
    <row r="8504" spans="1:4" ht="15" customHeight="1" x14ac:dyDescent="0.25">
      <c r="A8504" s="1" t="s">
        <v>19638</v>
      </c>
      <c r="B8504" s="1" t="s">
        <v>19639</v>
      </c>
      <c r="C8504">
        <v>22</v>
      </c>
      <c r="D8504">
        <f t="shared" si="144"/>
        <v>22</v>
      </c>
    </row>
    <row r="8505" spans="1:4" ht="15" customHeight="1" x14ac:dyDescent="0.25">
      <c r="A8505" s="1" t="s">
        <v>19640</v>
      </c>
      <c r="B8505" s="1" t="s">
        <v>19641</v>
      </c>
      <c r="C8505">
        <v>22</v>
      </c>
      <c r="D8505">
        <f t="shared" si="144"/>
        <v>22</v>
      </c>
    </row>
    <row r="8506" spans="1:4" ht="15" customHeight="1" x14ac:dyDescent="0.25">
      <c r="A8506" s="1" t="s">
        <v>19642</v>
      </c>
      <c r="B8506" s="1" t="s">
        <v>19643</v>
      </c>
      <c r="C8506">
        <v>22</v>
      </c>
      <c r="D8506">
        <f t="shared" si="144"/>
        <v>22</v>
      </c>
    </row>
    <row r="8507" spans="1:4" ht="15" customHeight="1" x14ac:dyDescent="0.25">
      <c r="A8507" s="1" t="s">
        <v>19644</v>
      </c>
      <c r="B8507" s="1" t="s">
        <v>19645</v>
      </c>
      <c r="C8507">
        <v>22</v>
      </c>
      <c r="D8507">
        <f t="shared" si="144"/>
        <v>22</v>
      </c>
    </row>
    <row r="8508" spans="1:4" ht="15" customHeight="1" x14ac:dyDescent="0.25">
      <c r="A8508" s="1" t="s">
        <v>426</v>
      </c>
      <c r="B8508" s="1" t="s">
        <v>9902</v>
      </c>
      <c r="C8508">
        <v>84</v>
      </c>
      <c r="D8508">
        <f t="shared" si="144"/>
        <v>84</v>
      </c>
    </row>
    <row r="8509" spans="1:4" ht="15" customHeight="1" x14ac:dyDescent="0.25">
      <c r="A8509" s="1" t="s">
        <v>425</v>
      </c>
      <c r="B8509" s="1" t="s">
        <v>9901</v>
      </c>
      <c r="C8509">
        <v>86</v>
      </c>
      <c r="D8509">
        <f t="shared" si="144"/>
        <v>86</v>
      </c>
    </row>
    <row r="8510" spans="1:4" ht="15" customHeight="1" x14ac:dyDescent="0.25">
      <c r="A8510" s="1" t="s">
        <v>424</v>
      </c>
      <c r="B8510" s="1" t="s">
        <v>9900</v>
      </c>
      <c r="C8510">
        <v>86</v>
      </c>
      <c r="D8510">
        <f t="shared" si="144"/>
        <v>86</v>
      </c>
    </row>
    <row r="8511" spans="1:4" ht="15" customHeight="1" x14ac:dyDescent="0.25">
      <c r="A8511" s="1" t="s">
        <v>423</v>
      </c>
      <c r="B8511" s="1" t="s">
        <v>9899</v>
      </c>
      <c r="C8511">
        <v>86</v>
      </c>
      <c r="D8511">
        <f t="shared" si="144"/>
        <v>86</v>
      </c>
    </row>
    <row r="8512" spans="1:4" ht="15" customHeight="1" x14ac:dyDescent="0.25">
      <c r="A8512" s="1" t="s">
        <v>422</v>
      </c>
      <c r="B8512" s="1" t="s">
        <v>9898</v>
      </c>
      <c r="C8512">
        <v>84</v>
      </c>
      <c r="D8512">
        <f t="shared" si="144"/>
        <v>84</v>
      </c>
    </row>
    <row r="8513" spans="1:4" ht="15" customHeight="1" x14ac:dyDescent="0.25">
      <c r="A8513" s="1" t="s">
        <v>421</v>
      </c>
      <c r="B8513" s="1" t="s">
        <v>9897</v>
      </c>
      <c r="C8513">
        <v>86</v>
      </c>
      <c r="D8513">
        <f t="shared" si="144"/>
        <v>86</v>
      </c>
    </row>
    <row r="8514" spans="1:4" ht="15" customHeight="1" x14ac:dyDescent="0.25">
      <c r="A8514" s="1" t="s">
        <v>420</v>
      </c>
      <c r="B8514" s="1" t="s">
        <v>9896</v>
      </c>
      <c r="C8514">
        <v>86</v>
      </c>
      <c r="D8514">
        <f t="shared" si="144"/>
        <v>86</v>
      </c>
    </row>
    <row r="8515" spans="1:4" ht="15" customHeight="1" x14ac:dyDescent="0.25">
      <c r="A8515" s="1" t="s">
        <v>419</v>
      </c>
      <c r="B8515" s="1" t="s">
        <v>9895</v>
      </c>
      <c r="C8515">
        <v>86</v>
      </c>
      <c r="D8515">
        <f t="shared" si="144"/>
        <v>86</v>
      </c>
    </row>
    <row r="8516" spans="1:4" ht="15" customHeight="1" x14ac:dyDescent="0.25">
      <c r="A8516" s="1" t="s">
        <v>418</v>
      </c>
      <c r="B8516" s="1" t="s">
        <v>9894</v>
      </c>
      <c r="C8516">
        <v>84</v>
      </c>
      <c r="D8516">
        <f t="shared" si="144"/>
        <v>84</v>
      </c>
    </row>
    <row r="8517" spans="1:4" ht="15" customHeight="1" x14ac:dyDescent="0.25">
      <c r="A8517" s="1" t="s">
        <v>417</v>
      </c>
      <c r="B8517" s="1" t="s">
        <v>9893</v>
      </c>
      <c r="C8517">
        <v>86</v>
      </c>
      <c r="D8517">
        <f t="shared" si="144"/>
        <v>86</v>
      </c>
    </row>
    <row r="8518" spans="1:4" ht="15" customHeight="1" x14ac:dyDescent="0.25">
      <c r="A8518" s="1" t="s">
        <v>416</v>
      </c>
      <c r="B8518" s="1" t="s">
        <v>9892</v>
      </c>
      <c r="C8518">
        <v>84</v>
      </c>
      <c r="D8518">
        <f t="shared" si="144"/>
        <v>84</v>
      </c>
    </row>
    <row r="8519" spans="1:4" ht="15" customHeight="1" x14ac:dyDescent="0.25">
      <c r="A8519" s="1" t="s">
        <v>415</v>
      </c>
      <c r="B8519" s="1" t="s">
        <v>9891</v>
      </c>
      <c r="C8519">
        <v>84</v>
      </c>
      <c r="D8519">
        <f t="shared" ref="D8519:D8582" si="145">ROUND(C8519*(1-$B$3),0)</f>
        <v>84</v>
      </c>
    </row>
    <row r="8520" spans="1:4" ht="15" customHeight="1" x14ac:dyDescent="0.25">
      <c r="A8520" s="1" t="s">
        <v>414</v>
      </c>
      <c r="B8520" s="1" t="s">
        <v>9890</v>
      </c>
      <c r="C8520">
        <v>86</v>
      </c>
      <c r="D8520">
        <f t="shared" si="145"/>
        <v>86</v>
      </c>
    </row>
    <row r="8521" spans="1:4" ht="15" customHeight="1" x14ac:dyDescent="0.25">
      <c r="A8521" s="1" t="s">
        <v>413</v>
      </c>
      <c r="B8521" s="1" t="s">
        <v>9889</v>
      </c>
      <c r="C8521">
        <v>84</v>
      </c>
      <c r="D8521">
        <f t="shared" si="145"/>
        <v>84</v>
      </c>
    </row>
    <row r="8522" spans="1:4" ht="15" customHeight="1" x14ac:dyDescent="0.25">
      <c r="A8522" s="1" t="s">
        <v>412</v>
      </c>
      <c r="B8522" s="1" t="s">
        <v>9888</v>
      </c>
      <c r="C8522">
        <v>86</v>
      </c>
      <c r="D8522">
        <f t="shared" si="145"/>
        <v>86</v>
      </c>
    </row>
    <row r="8523" spans="1:4" ht="15" customHeight="1" x14ac:dyDescent="0.25">
      <c r="A8523" s="1" t="s">
        <v>411</v>
      </c>
      <c r="B8523" s="1" t="s">
        <v>9887</v>
      </c>
      <c r="C8523">
        <v>106</v>
      </c>
      <c r="D8523">
        <f t="shared" si="145"/>
        <v>106</v>
      </c>
    </row>
    <row r="8524" spans="1:4" ht="15" customHeight="1" x14ac:dyDescent="0.25">
      <c r="A8524" s="1" t="s">
        <v>410</v>
      </c>
      <c r="B8524" s="1" t="s">
        <v>9886</v>
      </c>
      <c r="C8524">
        <v>106</v>
      </c>
      <c r="D8524">
        <f t="shared" si="145"/>
        <v>106</v>
      </c>
    </row>
    <row r="8525" spans="1:4" ht="15" customHeight="1" x14ac:dyDescent="0.25">
      <c r="A8525" s="1" t="s">
        <v>409</v>
      </c>
      <c r="B8525" s="1" t="s">
        <v>9885</v>
      </c>
      <c r="C8525">
        <v>106</v>
      </c>
      <c r="D8525">
        <f t="shared" si="145"/>
        <v>106</v>
      </c>
    </row>
    <row r="8526" spans="1:4" ht="15" customHeight="1" x14ac:dyDescent="0.25">
      <c r="A8526" s="1" t="s">
        <v>408</v>
      </c>
      <c r="B8526" s="1" t="s">
        <v>9884</v>
      </c>
      <c r="C8526">
        <v>106</v>
      </c>
      <c r="D8526">
        <f t="shared" si="145"/>
        <v>106</v>
      </c>
    </row>
    <row r="8527" spans="1:4" ht="15" customHeight="1" x14ac:dyDescent="0.25">
      <c r="A8527" s="1" t="s">
        <v>407</v>
      </c>
      <c r="B8527" s="1" t="s">
        <v>9883</v>
      </c>
      <c r="C8527">
        <v>106</v>
      </c>
      <c r="D8527">
        <f t="shared" si="145"/>
        <v>106</v>
      </c>
    </row>
    <row r="8528" spans="1:4" ht="15" customHeight="1" x14ac:dyDescent="0.25">
      <c r="A8528" s="1" t="s">
        <v>406</v>
      </c>
      <c r="B8528" s="1" t="s">
        <v>9882</v>
      </c>
      <c r="C8528">
        <v>106</v>
      </c>
      <c r="D8528">
        <f t="shared" si="145"/>
        <v>106</v>
      </c>
    </row>
    <row r="8529" spans="1:4" ht="15" customHeight="1" x14ac:dyDescent="0.25">
      <c r="A8529" s="1" t="s">
        <v>405</v>
      </c>
      <c r="B8529" s="1" t="s">
        <v>9881</v>
      </c>
      <c r="C8529">
        <v>106</v>
      </c>
      <c r="D8529">
        <f t="shared" si="145"/>
        <v>106</v>
      </c>
    </row>
    <row r="8530" spans="1:4" ht="15" customHeight="1" x14ac:dyDescent="0.25">
      <c r="A8530" s="1" t="s">
        <v>404</v>
      </c>
      <c r="B8530" s="1" t="s">
        <v>9880</v>
      </c>
      <c r="C8530">
        <v>106</v>
      </c>
      <c r="D8530">
        <f t="shared" si="145"/>
        <v>106</v>
      </c>
    </row>
    <row r="8531" spans="1:4" ht="15" customHeight="1" x14ac:dyDescent="0.25">
      <c r="A8531" s="1" t="s">
        <v>403</v>
      </c>
      <c r="B8531" s="1" t="s">
        <v>9879</v>
      </c>
      <c r="C8531">
        <v>106</v>
      </c>
      <c r="D8531">
        <f t="shared" si="145"/>
        <v>106</v>
      </c>
    </row>
    <row r="8532" spans="1:4" ht="15" customHeight="1" x14ac:dyDescent="0.25">
      <c r="A8532" s="1" t="s">
        <v>402</v>
      </c>
      <c r="B8532" s="1" t="s">
        <v>9878</v>
      </c>
      <c r="C8532">
        <v>106</v>
      </c>
      <c r="D8532">
        <f t="shared" si="145"/>
        <v>106</v>
      </c>
    </row>
    <row r="8533" spans="1:4" ht="15" customHeight="1" x14ac:dyDescent="0.25">
      <c r="A8533" s="1" t="s">
        <v>401</v>
      </c>
      <c r="B8533" s="1" t="s">
        <v>9877</v>
      </c>
      <c r="C8533">
        <v>165</v>
      </c>
      <c r="D8533">
        <f t="shared" si="145"/>
        <v>165</v>
      </c>
    </row>
    <row r="8534" spans="1:4" ht="15" customHeight="1" x14ac:dyDescent="0.25">
      <c r="A8534" s="1" t="s">
        <v>400</v>
      </c>
      <c r="B8534" s="1" t="s">
        <v>9876</v>
      </c>
      <c r="C8534">
        <v>165</v>
      </c>
      <c r="D8534">
        <f t="shared" si="145"/>
        <v>165</v>
      </c>
    </row>
    <row r="8535" spans="1:4" ht="15" customHeight="1" x14ac:dyDescent="0.25">
      <c r="A8535" s="1" t="s">
        <v>399</v>
      </c>
      <c r="B8535" s="1" t="s">
        <v>9875</v>
      </c>
      <c r="C8535">
        <v>165</v>
      </c>
      <c r="D8535">
        <f t="shared" si="145"/>
        <v>165</v>
      </c>
    </row>
    <row r="8536" spans="1:4" ht="15" customHeight="1" x14ac:dyDescent="0.25">
      <c r="A8536" s="1" t="s">
        <v>398</v>
      </c>
      <c r="B8536" s="1" t="s">
        <v>9874</v>
      </c>
      <c r="C8536">
        <v>165</v>
      </c>
      <c r="D8536">
        <f t="shared" si="145"/>
        <v>165</v>
      </c>
    </row>
    <row r="8537" spans="1:4" ht="15" customHeight="1" x14ac:dyDescent="0.25">
      <c r="A8537" s="1" t="s">
        <v>19646</v>
      </c>
      <c r="B8537" s="1" t="s">
        <v>19647</v>
      </c>
      <c r="C8537">
        <v>60</v>
      </c>
      <c r="D8537">
        <f t="shared" si="145"/>
        <v>60</v>
      </c>
    </row>
    <row r="8538" spans="1:4" ht="15" customHeight="1" x14ac:dyDescent="0.25">
      <c r="A8538" s="1" t="s">
        <v>19648</v>
      </c>
      <c r="B8538" s="1" t="s">
        <v>19649</v>
      </c>
      <c r="C8538">
        <v>60</v>
      </c>
      <c r="D8538">
        <f t="shared" si="145"/>
        <v>60</v>
      </c>
    </row>
    <row r="8539" spans="1:4" ht="15" customHeight="1" x14ac:dyDescent="0.25">
      <c r="A8539" s="1" t="s">
        <v>19650</v>
      </c>
      <c r="B8539" s="1" t="s">
        <v>19651</v>
      </c>
      <c r="C8539">
        <v>60</v>
      </c>
      <c r="D8539">
        <f t="shared" si="145"/>
        <v>60</v>
      </c>
    </row>
    <row r="8540" spans="1:4" ht="15" customHeight="1" x14ac:dyDescent="0.25">
      <c r="A8540" s="1" t="s">
        <v>19652</v>
      </c>
      <c r="B8540" s="1" t="s">
        <v>19653</v>
      </c>
      <c r="C8540">
        <v>60</v>
      </c>
      <c r="D8540">
        <f t="shared" si="145"/>
        <v>60</v>
      </c>
    </row>
    <row r="8541" spans="1:4" ht="15" customHeight="1" x14ac:dyDescent="0.25">
      <c r="A8541" s="1" t="s">
        <v>19654</v>
      </c>
      <c r="B8541" s="1" t="s">
        <v>19655</v>
      </c>
      <c r="C8541">
        <v>27</v>
      </c>
      <c r="D8541">
        <f t="shared" si="145"/>
        <v>27</v>
      </c>
    </row>
    <row r="8542" spans="1:4" ht="15" customHeight="1" x14ac:dyDescent="0.25">
      <c r="A8542" s="1" t="s">
        <v>19656</v>
      </c>
      <c r="B8542" s="1" t="s">
        <v>19657</v>
      </c>
      <c r="C8542">
        <v>30</v>
      </c>
      <c r="D8542">
        <f t="shared" si="145"/>
        <v>30</v>
      </c>
    </row>
    <row r="8543" spans="1:4" ht="15" customHeight="1" x14ac:dyDescent="0.25">
      <c r="A8543" s="1" t="s">
        <v>19658</v>
      </c>
      <c r="B8543" s="1" t="s">
        <v>19659</v>
      </c>
      <c r="C8543">
        <v>27</v>
      </c>
      <c r="D8543">
        <f t="shared" si="145"/>
        <v>27</v>
      </c>
    </row>
    <row r="8544" spans="1:4" ht="15" customHeight="1" x14ac:dyDescent="0.25">
      <c r="A8544" s="1" t="s">
        <v>19660</v>
      </c>
      <c r="B8544" s="1" t="s">
        <v>19661</v>
      </c>
      <c r="C8544">
        <v>27</v>
      </c>
      <c r="D8544">
        <f t="shared" si="145"/>
        <v>27</v>
      </c>
    </row>
    <row r="8545" spans="1:4" ht="15" customHeight="1" x14ac:dyDescent="0.25">
      <c r="A8545" s="1" t="s">
        <v>19662</v>
      </c>
      <c r="B8545" s="1" t="s">
        <v>19663</v>
      </c>
      <c r="C8545">
        <v>27</v>
      </c>
      <c r="D8545">
        <f t="shared" si="145"/>
        <v>27</v>
      </c>
    </row>
    <row r="8546" spans="1:4" ht="15" customHeight="1" x14ac:dyDescent="0.25">
      <c r="A8546" s="1" t="s">
        <v>19664</v>
      </c>
      <c r="B8546" s="1" t="s">
        <v>19665</v>
      </c>
      <c r="C8546">
        <v>30</v>
      </c>
      <c r="D8546">
        <f t="shared" si="145"/>
        <v>30</v>
      </c>
    </row>
    <row r="8547" spans="1:4" ht="15" customHeight="1" x14ac:dyDescent="0.25">
      <c r="A8547" s="1" t="s">
        <v>19666</v>
      </c>
      <c r="B8547" s="1" t="s">
        <v>19667</v>
      </c>
      <c r="C8547">
        <v>27</v>
      </c>
      <c r="D8547">
        <f t="shared" si="145"/>
        <v>27</v>
      </c>
    </row>
    <row r="8548" spans="1:4" ht="15" customHeight="1" x14ac:dyDescent="0.25">
      <c r="A8548" s="1" t="s">
        <v>19668</v>
      </c>
      <c r="B8548" s="1" t="s">
        <v>19669</v>
      </c>
      <c r="C8548">
        <v>31</v>
      </c>
      <c r="D8548">
        <f t="shared" si="145"/>
        <v>31</v>
      </c>
    </row>
    <row r="8549" spans="1:4" ht="15" customHeight="1" x14ac:dyDescent="0.25">
      <c r="A8549" s="1" t="s">
        <v>19670</v>
      </c>
      <c r="B8549" s="1" t="s">
        <v>19671</v>
      </c>
      <c r="C8549">
        <v>30</v>
      </c>
      <c r="D8549">
        <f t="shared" si="145"/>
        <v>30</v>
      </c>
    </row>
    <row r="8550" spans="1:4" ht="15" customHeight="1" x14ac:dyDescent="0.25">
      <c r="A8550" s="1" t="s">
        <v>19672</v>
      </c>
      <c r="B8550" s="1" t="s">
        <v>19673</v>
      </c>
      <c r="C8550">
        <v>25</v>
      </c>
      <c r="D8550">
        <f t="shared" si="145"/>
        <v>25</v>
      </c>
    </row>
    <row r="8551" spans="1:4" ht="15" customHeight="1" x14ac:dyDescent="0.25">
      <c r="A8551" s="1" t="s">
        <v>19674</v>
      </c>
      <c r="B8551" s="1" t="s">
        <v>19675</v>
      </c>
      <c r="C8551">
        <v>31</v>
      </c>
      <c r="D8551">
        <f t="shared" si="145"/>
        <v>31</v>
      </c>
    </row>
    <row r="8552" spans="1:4" ht="15" customHeight="1" x14ac:dyDescent="0.25">
      <c r="A8552" s="1" t="s">
        <v>19676</v>
      </c>
      <c r="B8552" s="1" t="s">
        <v>19677</v>
      </c>
      <c r="C8552">
        <v>30</v>
      </c>
      <c r="D8552">
        <f t="shared" si="145"/>
        <v>30</v>
      </c>
    </row>
    <row r="8553" spans="1:4" ht="15" customHeight="1" x14ac:dyDescent="0.25">
      <c r="A8553" s="1" t="s">
        <v>19678</v>
      </c>
      <c r="B8553" s="1" t="s">
        <v>19679</v>
      </c>
      <c r="C8553">
        <v>31</v>
      </c>
      <c r="D8553">
        <f t="shared" si="145"/>
        <v>31</v>
      </c>
    </row>
    <row r="8554" spans="1:4" ht="15" customHeight="1" x14ac:dyDescent="0.25">
      <c r="A8554" s="1" t="s">
        <v>19680</v>
      </c>
      <c r="B8554" s="1" t="s">
        <v>19681</v>
      </c>
      <c r="C8554">
        <v>31</v>
      </c>
      <c r="D8554">
        <f t="shared" si="145"/>
        <v>31</v>
      </c>
    </row>
    <row r="8555" spans="1:4" ht="15" customHeight="1" x14ac:dyDescent="0.25">
      <c r="A8555" s="1" t="s">
        <v>19682</v>
      </c>
      <c r="B8555" s="1" t="s">
        <v>19683</v>
      </c>
      <c r="C8555">
        <v>31</v>
      </c>
      <c r="D8555">
        <f t="shared" si="145"/>
        <v>31</v>
      </c>
    </row>
    <row r="8556" spans="1:4" ht="15" customHeight="1" x14ac:dyDescent="0.25">
      <c r="A8556" s="1" t="s">
        <v>19684</v>
      </c>
      <c r="B8556" s="1" t="s">
        <v>19685</v>
      </c>
      <c r="C8556">
        <v>30</v>
      </c>
      <c r="D8556">
        <f t="shared" si="145"/>
        <v>30</v>
      </c>
    </row>
    <row r="8557" spans="1:4" ht="15" customHeight="1" x14ac:dyDescent="0.25">
      <c r="A8557" s="1" t="s">
        <v>435</v>
      </c>
      <c r="B8557" s="1" t="s">
        <v>9873</v>
      </c>
      <c r="C8557">
        <v>31</v>
      </c>
      <c r="D8557">
        <f t="shared" si="145"/>
        <v>31</v>
      </c>
    </row>
    <row r="8558" spans="1:4" ht="15" customHeight="1" x14ac:dyDescent="0.25">
      <c r="A8558" s="1" t="s">
        <v>19686</v>
      </c>
      <c r="B8558" s="1" t="s">
        <v>19687</v>
      </c>
      <c r="C8558">
        <v>31</v>
      </c>
      <c r="D8558">
        <f t="shared" si="145"/>
        <v>31</v>
      </c>
    </row>
    <row r="8559" spans="1:4" ht="15" customHeight="1" x14ac:dyDescent="0.25">
      <c r="A8559" s="1" t="s">
        <v>434</v>
      </c>
      <c r="B8559" s="1" t="s">
        <v>9872</v>
      </c>
      <c r="C8559">
        <v>31</v>
      </c>
      <c r="D8559">
        <f t="shared" si="145"/>
        <v>31</v>
      </c>
    </row>
    <row r="8560" spans="1:4" ht="15" customHeight="1" x14ac:dyDescent="0.25">
      <c r="A8560" s="1" t="s">
        <v>433</v>
      </c>
      <c r="B8560" s="1" t="s">
        <v>9871</v>
      </c>
      <c r="C8560">
        <v>31</v>
      </c>
      <c r="D8560">
        <f t="shared" si="145"/>
        <v>31</v>
      </c>
    </row>
    <row r="8561" spans="1:7" ht="15" customHeight="1" x14ac:dyDescent="0.25">
      <c r="A8561" s="1" t="s">
        <v>432</v>
      </c>
      <c r="B8561" s="1" t="s">
        <v>9870</v>
      </c>
      <c r="C8561">
        <v>31</v>
      </c>
      <c r="D8561">
        <f t="shared" si="145"/>
        <v>31</v>
      </c>
    </row>
    <row r="8562" spans="1:7" ht="15" customHeight="1" x14ac:dyDescent="0.25">
      <c r="A8562" s="1" t="s">
        <v>19688</v>
      </c>
      <c r="B8562" s="1" t="s">
        <v>19689</v>
      </c>
      <c r="C8562">
        <v>31</v>
      </c>
      <c r="D8562">
        <f t="shared" si="145"/>
        <v>31</v>
      </c>
    </row>
    <row r="8563" spans="1:7" ht="15" customHeight="1" x14ac:dyDescent="0.25">
      <c r="A8563" s="1" t="s">
        <v>19690</v>
      </c>
      <c r="B8563" s="1" t="s">
        <v>19691</v>
      </c>
      <c r="C8563">
        <v>31</v>
      </c>
      <c r="D8563">
        <f t="shared" si="145"/>
        <v>31</v>
      </c>
    </row>
    <row r="8564" spans="1:7" ht="15" customHeight="1" x14ac:dyDescent="0.25">
      <c r="A8564" s="1" t="s">
        <v>431</v>
      </c>
      <c r="B8564" s="1" t="s">
        <v>9869</v>
      </c>
      <c r="C8564">
        <v>30</v>
      </c>
      <c r="D8564">
        <f t="shared" si="145"/>
        <v>30</v>
      </c>
    </row>
    <row r="8565" spans="1:7" ht="15" customHeight="1" x14ac:dyDescent="0.25">
      <c r="A8565" s="1" t="s">
        <v>427</v>
      </c>
      <c r="B8565" s="1" t="s">
        <v>9868</v>
      </c>
      <c r="C8565">
        <v>188</v>
      </c>
      <c r="D8565">
        <f t="shared" si="145"/>
        <v>188</v>
      </c>
    </row>
    <row r="8566" spans="1:7" ht="15" customHeight="1" x14ac:dyDescent="0.25">
      <c r="A8566" s="1" t="s">
        <v>19692</v>
      </c>
      <c r="B8566" s="1" t="s">
        <v>19693</v>
      </c>
      <c r="C8566">
        <v>3185</v>
      </c>
      <c r="D8566">
        <f t="shared" si="145"/>
        <v>3185</v>
      </c>
      <c r="G8566" s="11">
        <v>1.1000000000000001</v>
      </c>
    </row>
    <row r="8567" spans="1:7" ht="15" customHeight="1" x14ac:dyDescent="0.25">
      <c r="A8567" s="1" t="s">
        <v>19694</v>
      </c>
      <c r="B8567" s="1" t="s">
        <v>19695</v>
      </c>
      <c r="C8567">
        <v>676</v>
      </c>
      <c r="D8567">
        <f t="shared" si="145"/>
        <v>676</v>
      </c>
    </row>
    <row r="8568" spans="1:7" ht="15" customHeight="1" x14ac:dyDescent="0.25">
      <c r="A8568" s="1" t="s">
        <v>19696</v>
      </c>
      <c r="B8568" s="1" t="s">
        <v>19697</v>
      </c>
      <c r="C8568">
        <v>582</v>
      </c>
      <c r="D8568">
        <f t="shared" si="145"/>
        <v>582</v>
      </c>
    </row>
    <row r="8569" spans="1:7" ht="15" customHeight="1" x14ac:dyDescent="0.25">
      <c r="A8569" s="1" t="s">
        <v>19698</v>
      </c>
      <c r="B8569" s="1" t="s">
        <v>19699</v>
      </c>
      <c r="C8569">
        <v>582</v>
      </c>
      <c r="D8569">
        <f t="shared" si="145"/>
        <v>582</v>
      </c>
    </row>
    <row r="8570" spans="1:7" ht="15" customHeight="1" x14ac:dyDescent="0.25">
      <c r="A8570" s="1" t="s">
        <v>19700</v>
      </c>
      <c r="B8570" s="1" t="s">
        <v>19701</v>
      </c>
      <c r="C8570">
        <v>582</v>
      </c>
      <c r="D8570">
        <f t="shared" si="145"/>
        <v>582</v>
      </c>
    </row>
    <row r="8571" spans="1:7" ht="15" customHeight="1" x14ac:dyDescent="0.25">
      <c r="A8571" s="1" t="s">
        <v>8521</v>
      </c>
      <c r="B8571" s="1" t="s">
        <v>9867</v>
      </c>
      <c r="C8571">
        <v>816</v>
      </c>
      <c r="D8571">
        <f t="shared" si="145"/>
        <v>816</v>
      </c>
    </row>
    <row r="8572" spans="1:7" ht="15" customHeight="1" x14ac:dyDescent="0.25">
      <c r="A8572" s="1" t="s">
        <v>8520</v>
      </c>
      <c r="B8572" s="1" t="s">
        <v>9866</v>
      </c>
      <c r="C8572">
        <v>816</v>
      </c>
      <c r="D8572">
        <f t="shared" si="145"/>
        <v>816</v>
      </c>
    </row>
    <row r="8573" spans="1:7" ht="15" customHeight="1" x14ac:dyDescent="0.25">
      <c r="A8573" s="1" t="s">
        <v>8519</v>
      </c>
      <c r="B8573" s="1" t="s">
        <v>9865</v>
      </c>
      <c r="C8573">
        <v>816</v>
      </c>
      <c r="D8573">
        <f t="shared" si="145"/>
        <v>816</v>
      </c>
    </row>
    <row r="8574" spans="1:7" ht="15" customHeight="1" x14ac:dyDescent="0.25">
      <c r="A8574" s="1" t="s">
        <v>8518</v>
      </c>
      <c r="B8574" s="1" t="s">
        <v>9864</v>
      </c>
      <c r="C8574">
        <v>816</v>
      </c>
      <c r="D8574">
        <f t="shared" si="145"/>
        <v>816</v>
      </c>
    </row>
    <row r="8575" spans="1:7" ht="15" customHeight="1" x14ac:dyDescent="0.25">
      <c r="A8575" s="1" t="s">
        <v>8517</v>
      </c>
      <c r="B8575" s="1" t="s">
        <v>9863</v>
      </c>
      <c r="C8575">
        <v>816</v>
      </c>
      <c r="D8575">
        <f t="shared" si="145"/>
        <v>816</v>
      </c>
    </row>
    <row r="8576" spans="1:7" ht="15" customHeight="1" x14ac:dyDescent="0.25">
      <c r="A8576" s="1" t="s">
        <v>8516</v>
      </c>
      <c r="B8576" s="1" t="s">
        <v>9862</v>
      </c>
      <c r="C8576">
        <v>545</v>
      </c>
      <c r="D8576">
        <f t="shared" si="145"/>
        <v>545</v>
      </c>
    </row>
    <row r="8577" spans="1:4" ht="15" customHeight="1" x14ac:dyDescent="0.25">
      <c r="A8577" s="1" t="s">
        <v>8515</v>
      </c>
      <c r="B8577" s="1" t="s">
        <v>9861</v>
      </c>
      <c r="C8577">
        <v>545</v>
      </c>
      <c r="D8577">
        <f t="shared" si="145"/>
        <v>545</v>
      </c>
    </row>
    <row r="8578" spans="1:4" ht="15" customHeight="1" x14ac:dyDescent="0.25">
      <c r="A8578" s="1" t="s">
        <v>8514</v>
      </c>
      <c r="B8578" s="1" t="s">
        <v>9860</v>
      </c>
      <c r="C8578">
        <v>545</v>
      </c>
      <c r="D8578">
        <f t="shared" si="145"/>
        <v>545</v>
      </c>
    </row>
    <row r="8579" spans="1:4" ht="15" customHeight="1" x14ac:dyDescent="0.25">
      <c r="A8579" s="1" t="s">
        <v>8513</v>
      </c>
      <c r="B8579" s="1" t="s">
        <v>9859</v>
      </c>
      <c r="C8579">
        <v>545</v>
      </c>
      <c r="D8579">
        <f t="shared" si="145"/>
        <v>545</v>
      </c>
    </row>
    <row r="8580" spans="1:4" ht="15" customHeight="1" x14ac:dyDescent="0.25">
      <c r="A8580" s="1" t="s">
        <v>8512</v>
      </c>
      <c r="B8580" s="1" t="s">
        <v>9858</v>
      </c>
      <c r="C8580">
        <v>545</v>
      </c>
      <c r="D8580">
        <f t="shared" si="145"/>
        <v>545</v>
      </c>
    </row>
    <row r="8581" spans="1:4" ht="15" customHeight="1" x14ac:dyDescent="0.25">
      <c r="A8581" s="1" t="s">
        <v>8511</v>
      </c>
      <c r="B8581" s="1" t="s">
        <v>9857</v>
      </c>
      <c r="C8581">
        <v>545</v>
      </c>
      <c r="D8581">
        <f t="shared" si="145"/>
        <v>545</v>
      </c>
    </row>
    <row r="8582" spans="1:4" ht="15" customHeight="1" x14ac:dyDescent="0.25">
      <c r="A8582" s="1" t="s">
        <v>8510</v>
      </c>
      <c r="B8582" s="1" t="s">
        <v>9856</v>
      </c>
      <c r="C8582">
        <v>570</v>
      </c>
      <c r="D8582">
        <f t="shared" si="145"/>
        <v>570</v>
      </c>
    </row>
    <row r="8583" spans="1:4" ht="15" customHeight="1" x14ac:dyDescent="0.25">
      <c r="A8583" s="1" t="s">
        <v>8509</v>
      </c>
      <c r="B8583" s="1" t="s">
        <v>9855</v>
      </c>
      <c r="C8583">
        <v>821</v>
      </c>
      <c r="D8583">
        <f t="shared" ref="D8583:D8646" si="146">ROUND(C8583*(1-$B$3),0)</f>
        <v>821</v>
      </c>
    </row>
    <row r="8584" spans="1:4" ht="15" customHeight="1" x14ac:dyDescent="0.25">
      <c r="A8584" s="1" t="s">
        <v>8508</v>
      </c>
      <c r="B8584" s="1" t="s">
        <v>9854</v>
      </c>
      <c r="C8584">
        <v>1105</v>
      </c>
      <c r="D8584">
        <f t="shared" si="146"/>
        <v>1105</v>
      </c>
    </row>
    <row r="8585" spans="1:4" ht="15" customHeight="1" x14ac:dyDescent="0.25">
      <c r="A8585" s="1" t="s">
        <v>8507</v>
      </c>
      <c r="B8585" s="1" t="s">
        <v>9853</v>
      </c>
      <c r="C8585">
        <v>1214</v>
      </c>
      <c r="D8585">
        <f t="shared" si="146"/>
        <v>1214</v>
      </c>
    </row>
    <row r="8586" spans="1:4" ht="15" customHeight="1" x14ac:dyDescent="0.25">
      <c r="A8586" s="1" t="s">
        <v>19702</v>
      </c>
      <c r="B8586" s="1" t="s">
        <v>19703</v>
      </c>
      <c r="C8586">
        <v>1413</v>
      </c>
      <c r="D8586">
        <f t="shared" si="146"/>
        <v>1413</v>
      </c>
    </row>
    <row r="8587" spans="1:4" ht="15" customHeight="1" x14ac:dyDescent="0.25">
      <c r="A8587" s="1" t="s">
        <v>19704</v>
      </c>
      <c r="B8587" s="1" t="s">
        <v>19705</v>
      </c>
      <c r="C8587">
        <v>1285</v>
      </c>
      <c r="D8587">
        <f t="shared" si="146"/>
        <v>1285</v>
      </c>
    </row>
    <row r="8588" spans="1:4" ht="15" customHeight="1" x14ac:dyDescent="0.25">
      <c r="A8588" s="1" t="s">
        <v>19706</v>
      </c>
      <c r="B8588" s="1" t="s">
        <v>19707</v>
      </c>
      <c r="C8588">
        <v>1285</v>
      </c>
      <c r="D8588">
        <f t="shared" si="146"/>
        <v>1285</v>
      </c>
    </row>
    <row r="8589" spans="1:4" ht="15" customHeight="1" x14ac:dyDescent="0.25">
      <c r="A8589" s="1" t="s">
        <v>8496</v>
      </c>
      <c r="B8589" s="1" t="s">
        <v>9852</v>
      </c>
      <c r="C8589">
        <v>1413</v>
      </c>
      <c r="D8589">
        <f t="shared" si="146"/>
        <v>1413</v>
      </c>
    </row>
    <row r="8590" spans="1:4" ht="15" customHeight="1" x14ac:dyDescent="0.25">
      <c r="A8590" s="1" t="s">
        <v>8495</v>
      </c>
      <c r="B8590" s="1" t="s">
        <v>9851</v>
      </c>
      <c r="C8590">
        <v>1413</v>
      </c>
      <c r="D8590">
        <f t="shared" si="146"/>
        <v>1413</v>
      </c>
    </row>
    <row r="8591" spans="1:4" ht="15" customHeight="1" x14ac:dyDescent="0.25">
      <c r="A8591" s="1" t="s">
        <v>8494</v>
      </c>
      <c r="B8591" s="1" t="s">
        <v>9850</v>
      </c>
      <c r="C8591">
        <v>1373</v>
      </c>
      <c r="D8591">
        <f t="shared" si="146"/>
        <v>1373</v>
      </c>
    </row>
    <row r="8592" spans="1:4" ht="15" customHeight="1" x14ac:dyDescent="0.25">
      <c r="A8592" s="1" t="s">
        <v>8493</v>
      </c>
      <c r="B8592" s="1" t="s">
        <v>9849</v>
      </c>
      <c r="C8592">
        <v>1285</v>
      </c>
      <c r="D8592">
        <f t="shared" si="146"/>
        <v>1285</v>
      </c>
    </row>
    <row r="8593" spans="1:4" ht="15" customHeight="1" x14ac:dyDescent="0.25">
      <c r="A8593" s="1" t="s">
        <v>8492</v>
      </c>
      <c r="B8593" s="1" t="s">
        <v>9848</v>
      </c>
      <c r="C8593">
        <v>1285</v>
      </c>
      <c r="D8593">
        <f t="shared" si="146"/>
        <v>1285</v>
      </c>
    </row>
    <row r="8594" spans="1:4" ht="15" customHeight="1" x14ac:dyDescent="0.25">
      <c r="A8594" s="1" t="s">
        <v>8481</v>
      </c>
      <c r="B8594" s="1" t="s">
        <v>9847</v>
      </c>
      <c r="C8594">
        <v>1855</v>
      </c>
      <c r="D8594">
        <f t="shared" si="146"/>
        <v>1855</v>
      </c>
    </row>
    <row r="8595" spans="1:4" ht="15" customHeight="1" x14ac:dyDescent="0.25">
      <c r="A8595" s="1" t="s">
        <v>8480</v>
      </c>
      <c r="B8595" s="1" t="s">
        <v>9846</v>
      </c>
      <c r="C8595">
        <v>1855</v>
      </c>
      <c r="D8595">
        <f t="shared" si="146"/>
        <v>1855</v>
      </c>
    </row>
    <row r="8596" spans="1:4" ht="15" customHeight="1" x14ac:dyDescent="0.25">
      <c r="A8596" s="1" t="s">
        <v>8479</v>
      </c>
      <c r="B8596" s="1" t="s">
        <v>9845</v>
      </c>
      <c r="C8596">
        <v>1855</v>
      </c>
      <c r="D8596">
        <f t="shared" si="146"/>
        <v>1855</v>
      </c>
    </row>
    <row r="8597" spans="1:4" ht="15" customHeight="1" x14ac:dyDescent="0.25">
      <c r="A8597" s="1" t="s">
        <v>8478</v>
      </c>
      <c r="B8597" s="1" t="s">
        <v>9844</v>
      </c>
      <c r="C8597">
        <v>1855</v>
      </c>
      <c r="D8597">
        <f t="shared" si="146"/>
        <v>1855</v>
      </c>
    </row>
    <row r="8598" spans="1:4" ht="15" customHeight="1" x14ac:dyDescent="0.25">
      <c r="A8598" s="1" t="s">
        <v>8477</v>
      </c>
      <c r="B8598" s="1" t="s">
        <v>9843</v>
      </c>
      <c r="C8598">
        <v>1855</v>
      </c>
      <c r="D8598">
        <f t="shared" si="146"/>
        <v>1855</v>
      </c>
    </row>
    <row r="8599" spans="1:4" ht="15" customHeight="1" x14ac:dyDescent="0.25">
      <c r="A8599" s="1" t="s">
        <v>8476</v>
      </c>
      <c r="B8599" s="1" t="s">
        <v>9842</v>
      </c>
      <c r="C8599">
        <v>1238</v>
      </c>
      <c r="D8599">
        <f t="shared" si="146"/>
        <v>1238</v>
      </c>
    </row>
    <row r="8600" spans="1:4" ht="15" customHeight="1" x14ac:dyDescent="0.25">
      <c r="A8600" s="1" t="s">
        <v>8475</v>
      </c>
      <c r="B8600" s="1" t="s">
        <v>9841</v>
      </c>
      <c r="C8600">
        <v>1238</v>
      </c>
      <c r="D8600">
        <f t="shared" si="146"/>
        <v>1238</v>
      </c>
    </row>
    <row r="8601" spans="1:4" ht="15" customHeight="1" x14ac:dyDescent="0.25">
      <c r="A8601" s="1" t="s">
        <v>8474</v>
      </c>
      <c r="B8601" s="1" t="s">
        <v>9840</v>
      </c>
      <c r="C8601">
        <v>1238</v>
      </c>
      <c r="D8601">
        <f t="shared" si="146"/>
        <v>1238</v>
      </c>
    </row>
    <row r="8602" spans="1:4" ht="15" customHeight="1" x14ac:dyDescent="0.25">
      <c r="A8602" s="1" t="s">
        <v>8473</v>
      </c>
      <c r="B8602" s="1" t="s">
        <v>9839</v>
      </c>
      <c r="C8602">
        <v>1238</v>
      </c>
      <c r="D8602">
        <f t="shared" si="146"/>
        <v>1238</v>
      </c>
    </row>
    <row r="8603" spans="1:4" ht="15" customHeight="1" x14ac:dyDescent="0.25">
      <c r="A8603" s="1" t="s">
        <v>8472</v>
      </c>
      <c r="B8603" s="1" t="s">
        <v>9838</v>
      </c>
      <c r="C8603">
        <v>1238</v>
      </c>
      <c r="D8603">
        <f t="shared" si="146"/>
        <v>1238</v>
      </c>
    </row>
    <row r="8604" spans="1:4" ht="15" customHeight="1" x14ac:dyDescent="0.25">
      <c r="A8604" s="1" t="s">
        <v>8471</v>
      </c>
      <c r="B8604" s="1" t="s">
        <v>9837</v>
      </c>
      <c r="C8604">
        <v>1238</v>
      </c>
      <c r="D8604">
        <f t="shared" si="146"/>
        <v>1238</v>
      </c>
    </row>
    <row r="8605" spans="1:4" ht="15" customHeight="1" x14ac:dyDescent="0.25">
      <c r="A8605" s="1" t="s">
        <v>8470</v>
      </c>
      <c r="B8605" s="1" t="s">
        <v>9836</v>
      </c>
      <c r="C8605">
        <v>1295</v>
      </c>
      <c r="D8605">
        <f t="shared" si="146"/>
        <v>1295</v>
      </c>
    </row>
    <row r="8606" spans="1:4" ht="15" customHeight="1" x14ac:dyDescent="0.25">
      <c r="A8606" s="1" t="s">
        <v>8469</v>
      </c>
      <c r="B8606" s="1" t="s">
        <v>9835</v>
      </c>
      <c r="C8606">
        <v>1839</v>
      </c>
      <c r="D8606">
        <f t="shared" si="146"/>
        <v>1839</v>
      </c>
    </row>
    <row r="8607" spans="1:4" ht="15" customHeight="1" x14ac:dyDescent="0.25">
      <c r="A8607" s="1" t="s">
        <v>8468</v>
      </c>
      <c r="B8607" s="1" t="s">
        <v>9834</v>
      </c>
      <c r="C8607">
        <v>2475</v>
      </c>
      <c r="D8607">
        <f t="shared" si="146"/>
        <v>2475</v>
      </c>
    </row>
    <row r="8608" spans="1:4" ht="15" customHeight="1" x14ac:dyDescent="0.25">
      <c r="A8608" s="1" t="s">
        <v>8467</v>
      </c>
      <c r="B8608" s="1" t="s">
        <v>9833</v>
      </c>
      <c r="C8608">
        <v>2721</v>
      </c>
      <c r="D8608">
        <f t="shared" si="146"/>
        <v>2721</v>
      </c>
    </row>
    <row r="8609" spans="1:4" ht="15" customHeight="1" x14ac:dyDescent="0.25">
      <c r="A8609" s="1" t="s">
        <v>19708</v>
      </c>
      <c r="B8609" s="1" t="s">
        <v>19709</v>
      </c>
      <c r="C8609">
        <v>1488</v>
      </c>
      <c r="D8609">
        <f t="shared" si="146"/>
        <v>1488</v>
      </c>
    </row>
    <row r="8610" spans="1:4" ht="15" customHeight="1" x14ac:dyDescent="0.25">
      <c r="A8610" s="1" t="s">
        <v>19710</v>
      </c>
      <c r="B8610" s="1" t="s">
        <v>19711</v>
      </c>
      <c r="C8610">
        <v>1363</v>
      </c>
      <c r="D8610">
        <f t="shared" si="146"/>
        <v>1363</v>
      </c>
    </row>
    <row r="8611" spans="1:4" ht="15" customHeight="1" x14ac:dyDescent="0.25">
      <c r="A8611" s="1" t="s">
        <v>19712</v>
      </c>
      <c r="B8611" s="1" t="s">
        <v>19713</v>
      </c>
      <c r="C8611">
        <v>1363</v>
      </c>
      <c r="D8611">
        <f t="shared" si="146"/>
        <v>1363</v>
      </c>
    </row>
    <row r="8612" spans="1:4" ht="15" customHeight="1" x14ac:dyDescent="0.25">
      <c r="A8612" s="1" t="s">
        <v>8456</v>
      </c>
      <c r="B8612" s="1" t="s">
        <v>9832</v>
      </c>
      <c r="C8612">
        <v>1488</v>
      </c>
      <c r="D8612">
        <f t="shared" si="146"/>
        <v>1488</v>
      </c>
    </row>
    <row r="8613" spans="1:4" ht="15" customHeight="1" x14ac:dyDescent="0.25">
      <c r="A8613" s="1" t="s">
        <v>8455</v>
      </c>
      <c r="B8613" s="1" t="s">
        <v>9831</v>
      </c>
      <c r="C8613">
        <v>1488</v>
      </c>
      <c r="D8613">
        <f t="shared" si="146"/>
        <v>1488</v>
      </c>
    </row>
    <row r="8614" spans="1:4" ht="15" customHeight="1" x14ac:dyDescent="0.25">
      <c r="A8614" s="1" t="s">
        <v>8454</v>
      </c>
      <c r="B8614" s="1" t="s">
        <v>9830</v>
      </c>
      <c r="C8614">
        <v>1488</v>
      </c>
      <c r="D8614">
        <f t="shared" si="146"/>
        <v>1488</v>
      </c>
    </row>
    <row r="8615" spans="1:4" ht="15" customHeight="1" x14ac:dyDescent="0.25">
      <c r="A8615" s="1" t="s">
        <v>8453</v>
      </c>
      <c r="B8615" s="1" t="s">
        <v>9829</v>
      </c>
      <c r="C8615">
        <v>1363</v>
      </c>
      <c r="D8615">
        <f t="shared" si="146"/>
        <v>1363</v>
      </c>
    </row>
    <row r="8616" spans="1:4" ht="15" customHeight="1" x14ac:dyDescent="0.25">
      <c r="A8616" s="1" t="s">
        <v>8452</v>
      </c>
      <c r="B8616" s="1" t="s">
        <v>9828</v>
      </c>
      <c r="C8616">
        <v>1363</v>
      </c>
      <c r="D8616">
        <f t="shared" si="146"/>
        <v>1363</v>
      </c>
    </row>
    <row r="8617" spans="1:4" ht="15" customHeight="1" x14ac:dyDescent="0.25">
      <c r="A8617" s="1" t="s">
        <v>8441</v>
      </c>
      <c r="B8617" s="1" t="s">
        <v>9827</v>
      </c>
      <c r="C8617">
        <v>2026</v>
      </c>
      <c r="D8617">
        <f t="shared" si="146"/>
        <v>2026</v>
      </c>
    </row>
    <row r="8618" spans="1:4" ht="15" customHeight="1" x14ac:dyDescent="0.25">
      <c r="A8618" s="1" t="s">
        <v>8440</v>
      </c>
      <c r="B8618" s="1" t="s">
        <v>9826</v>
      </c>
      <c r="C8618">
        <v>2026</v>
      </c>
      <c r="D8618">
        <f t="shared" si="146"/>
        <v>2026</v>
      </c>
    </row>
    <row r="8619" spans="1:4" ht="15" customHeight="1" x14ac:dyDescent="0.25">
      <c r="A8619" s="1" t="s">
        <v>8439</v>
      </c>
      <c r="B8619" s="1" t="s">
        <v>9825</v>
      </c>
      <c r="C8619">
        <v>2026</v>
      </c>
      <c r="D8619">
        <f t="shared" si="146"/>
        <v>2026</v>
      </c>
    </row>
    <row r="8620" spans="1:4" ht="15" customHeight="1" x14ac:dyDescent="0.25">
      <c r="A8620" s="1" t="s">
        <v>8438</v>
      </c>
      <c r="B8620" s="1" t="s">
        <v>9824</v>
      </c>
      <c r="C8620">
        <v>2026</v>
      </c>
      <c r="D8620">
        <f t="shared" si="146"/>
        <v>2026</v>
      </c>
    </row>
    <row r="8621" spans="1:4" ht="15" customHeight="1" x14ac:dyDescent="0.25">
      <c r="A8621" s="1" t="s">
        <v>8437</v>
      </c>
      <c r="B8621" s="1" t="s">
        <v>9823</v>
      </c>
      <c r="C8621">
        <v>2026</v>
      </c>
      <c r="D8621">
        <f t="shared" si="146"/>
        <v>2026</v>
      </c>
    </row>
    <row r="8622" spans="1:4" ht="15" customHeight="1" x14ac:dyDescent="0.25">
      <c r="A8622" s="1" t="s">
        <v>8436</v>
      </c>
      <c r="B8622" s="1" t="s">
        <v>9822</v>
      </c>
      <c r="C8622">
        <v>1353</v>
      </c>
      <c r="D8622">
        <f t="shared" si="146"/>
        <v>1353</v>
      </c>
    </row>
    <row r="8623" spans="1:4" ht="15" customHeight="1" x14ac:dyDescent="0.25">
      <c r="A8623" s="1" t="s">
        <v>8435</v>
      </c>
      <c r="B8623" s="1" t="s">
        <v>9821</v>
      </c>
      <c r="C8623">
        <v>1353</v>
      </c>
      <c r="D8623">
        <f t="shared" si="146"/>
        <v>1353</v>
      </c>
    </row>
    <row r="8624" spans="1:4" ht="15" customHeight="1" x14ac:dyDescent="0.25">
      <c r="A8624" s="1" t="s">
        <v>8434</v>
      </c>
      <c r="B8624" s="1" t="s">
        <v>9820</v>
      </c>
      <c r="C8624">
        <v>1353</v>
      </c>
      <c r="D8624">
        <f t="shared" si="146"/>
        <v>1353</v>
      </c>
    </row>
    <row r="8625" spans="1:4" ht="15" customHeight="1" x14ac:dyDescent="0.25">
      <c r="A8625" s="1" t="s">
        <v>8433</v>
      </c>
      <c r="B8625" s="1" t="s">
        <v>9819</v>
      </c>
      <c r="C8625">
        <v>1353</v>
      </c>
      <c r="D8625">
        <f t="shared" si="146"/>
        <v>1353</v>
      </c>
    </row>
    <row r="8626" spans="1:4" ht="15" customHeight="1" x14ac:dyDescent="0.25">
      <c r="A8626" s="1" t="s">
        <v>8432</v>
      </c>
      <c r="B8626" s="1" t="s">
        <v>9818</v>
      </c>
      <c r="C8626">
        <v>1353</v>
      </c>
      <c r="D8626">
        <f t="shared" si="146"/>
        <v>1353</v>
      </c>
    </row>
    <row r="8627" spans="1:4" ht="15" customHeight="1" x14ac:dyDescent="0.25">
      <c r="A8627" s="1" t="s">
        <v>8431</v>
      </c>
      <c r="B8627" s="1" t="s">
        <v>9817</v>
      </c>
      <c r="C8627">
        <v>1353</v>
      </c>
      <c r="D8627">
        <f t="shared" si="146"/>
        <v>1353</v>
      </c>
    </row>
    <row r="8628" spans="1:4" ht="15" customHeight="1" x14ac:dyDescent="0.25">
      <c r="A8628" s="1" t="s">
        <v>8430</v>
      </c>
      <c r="B8628" s="1" t="s">
        <v>9816</v>
      </c>
      <c r="C8628">
        <v>1488</v>
      </c>
      <c r="D8628">
        <f t="shared" si="146"/>
        <v>1488</v>
      </c>
    </row>
    <row r="8629" spans="1:4" ht="15" customHeight="1" x14ac:dyDescent="0.25">
      <c r="A8629" s="1" t="s">
        <v>8429</v>
      </c>
      <c r="B8629" s="1" t="s">
        <v>9815</v>
      </c>
      <c r="C8629">
        <v>2015</v>
      </c>
      <c r="D8629">
        <f t="shared" si="146"/>
        <v>2015</v>
      </c>
    </row>
    <row r="8630" spans="1:4" ht="15" customHeight="1" x14ac:dyDescent="0.25">
      <c r="A8630" s="1" t="s">
        <v>8428</v>
      </c>
      <c r="B8630" s="1" t="s">
        <v>9814</v>
      </c>
      <c r="C8630">
        <v>2705</v>
      </c>
      <c r="D8630">
        <f t="shared" si="146"/>
        <v>2705</v>
      </c>
    </row>
    <row r="8631" spans="1:4" ht="15" customHeight="1" x14ac:dyDescent="0.25">
      <c r="A8631" s="1" t="s">
        <v>8427</v>
      </c>
      <c r="B8631" s="1" t="s">
        <v>9813</v>
      </c>
      <c r="C8631">
        <v>2975</v>
      </c>
      <c r="D8631">
        <f t="shared" si="146"/>
        <v>2975</v>
      </c>
    </row>
    <row r="8632" spans="1:4" ht="15" customHeight="1" x14ac:dyDescent="0.25">
      <c r="A8632" s="1" t="s">
        <v>19714</v>
      </c>
      <c r="B8632" s="1" t="s">
        <v>19715</v>
      </c>
      <c r="C8632">
        <v>2183</v>
      </c>
      <c r="D8632">
        <f t="shared" si="146"/>
        <v>2183</v>
      </c>
    </row>
    <row r="8633" spans="1:4" ht="15" customHeight="1" x14ac:dyDescent="0.25">
      <c r="A8633" s="1" t="s">
        <v>19716</v>
      </c>
      <c r="B8633" s="1" t="s">
        <v>19717</v>
      </c>
      <c r="C8633">
        <v>1833</v>
      </c>
      <c r="D8633">
        <f t="shared" si="146"/>
        <v>1833</v>
      </c>
    </row>
    <row r="8634" spans="1:4" ht="15" customHeight="1" x14ac:dyDescent="0.25">
      <c r="A8634" s="1" t="s">
        <v>19718</v>
      </c>
      <c r="B8634" s="1" t="s">
        <v>19719</v>
      </c>
      <c r="C8634">
        <v>1833</v>
      </c>
      <c r="D8634">
        <f t="shared" si="146"/>
        <v>1833</v>
      </c>
    </row>
    <row r="8635" spans="1:4" ht="15" customHeight="1" x14ac:dyDescent="0.25">
      <c r="A8635" s="1" t="s">
        <v>8416</v>
      </c>
      <c r="B8635" s="1" t="s">
        <v>9812</v>
      </c>
      <c r="C8635">
        <v>2183</v>
      </c>
      <c r="D8635">
        <f t="shared" si="146"/>
        <v>2183</v>
      </c>
    </row>
    <row r="8636" spans="1:4" ht="15" customHeight="1" x14ac:dyDescent="0.25">
      <c r="A8636" s="1" t="s">
        <v>8415</v>
      </c>
      <c r="B8636" s="1" t="s">
        <v>9811</v>
      </c>
      <c r="C8636">
        <v>2183</v>
      </c>
      <c r="D8636">
        <f t="shared" si="146"/>
        <v>2183</v>
      </c>
    </row>
    <row r="8637" spans="1:4" ht="15" customHeight="1" x14ac:dyDescent="0.25">
      <c r="A8637" s="1" t="s">
        <v>8414</v>
      </c>
      <c r="B8637" s="1" t="s">
        <v>9810</v>
      </c>
      <c r="C8637">
        <v>2121</v>
      </c>
      <c r="D8637">
        <f t="shared" si="146"/>
        <v>2121</v>
      </c>
    </row>
    <row r="8638" spans="1:4" ht="15" customHeight="1" x14ac:dyDescent="0.25">
      <c r="A8638" s="1" t="s">
        <v>8413</v>
      </c>
      <c r="B8638" s="1" t="s">
        <v>9809</v>
      </c>
      <c r="C8638">
        <v>1833</v>
      </c>
      <c r="D8638">
        <f t="shared" si="146"/>
        <v>1833</v>
      </c>
    </row>
    <row r="8639" spans="1:4" ht="15" customHeight="1" x14ac:dyDescent="0.25">
      <c r="A8639" s="1" t="s">
        <v>8412</v>
      </c>
      <c r="B8639" s="1" t="s">
        <v>9808</v>
      </c>
      <c r="C8639">
        <v>1833</v>
      </c>
      <c r="D8639">
        <f t="shared" si="146"/>
        <v>1833</v>
      </c>
    </row>
    <row r="8640" spans="1:4" ht="15" customHeight="1" x14ac:dyDescent="0.25">
      <c r="A8640" s="1" t="s">
        <v>8401</v>
      </c>
      <c r="B8640" s="1" t="s">
        <v>9807</v>
      </c>
      <c r="C8640">
        <v>2841</v>
      </c>
      <c r="D8640">
        <f t="shared" si="146"/>
        <v>2841</v>
      </c>
    </row>
    <row r="8641" spans="1:4" ht="15" customHeight="1" x14ac:dyDescent="0.25">
      <c r="A8641" s="1" t="s">
        <v>8400</v>
      </c>
      <c r="B8641" s="1" t="s">
        <v>9806</v>
      </c>
      <c r="C8641">
        <v>2841</v>
      </c>
      <c r="D8641">
        <f t="shared" si="146"/>
        <v>2841</v>
      </c>
    </row>
    <row r="8642" spans="1:4" ht="15" customHeight="1" x14ac:dyDescent="0.25">
      <c r="A8642" s="1" t="s">
        <v>8399</v>
      </c>
      <c r="B8642" s="1" t="s">
        <v>9805</v>
      </c>
      <c r="C8642">
        <v>2841</v>
      </c>
      <c r="D8642">
        <f t="shared" si="146"/>
        <v>2841</v>
      </c>
    </row>
    <row r="8643" spans="1:4" ht="15" customHeight="1" x14ac:dyDescent="0.25">
      <c r="A8643" s="1" t="s">
        <v>8398</v>
      </c>
      <c r="B8643" s="1" t="s">
        <v>9804</v>
      </c>
      <c r="C8643">
        <v>2841</v>
      </c>
      <c r="D8643">
        <f t="shared" si="146"/>
        <v>2841</v>
      </c>
    </row>
    <row r="8644" spans="1:4" ht="15" customHeight="1" x14ac:dyDescent="0.25">
      <c r="A8644" s="1" t="s">
        <v>8397</v>
      </c>
      <c r="B8644" s="1" t="s">
        <v>9803</v>
      </c>
      <c r="C8644">
        <v>2841</v>
      </c>
      <c r="D8644">
        <f t="shared" si="146"/>
        <v>2841</v>
      </c>
    </row>
    <row r="8645" spans="1:4" ht="15" customHeight="1" x14ac:dyDescent="0.25">
      <c r="A8645" s="1" t="s">
        <v>8396</v>
      </c>
      <c r="B8645" s="1" t="s">
        <v>9802</v>
      </c>
      <c r="C8645">
        <v>1895</v>
      </c>
      <c r="D8645">
        <f t="shared" si="146"/>
        <v>1895</v>
      </c>
    </row>
    <row r="8646" spans="1:4" ht="15" customHeight="1" x14ac:dyDescent="0.25">
      <c r="A8646" s="1" t="s">
        <v>8395</v>
      </c>
      <c r="B8646" s="1" t="s">
        <v>9801</v>
      </c>
      <c r="C8646">
        <v>1895</v>
      </c>
      <c r="D8646">
        <f t="shared" si="146"/>
        <v>1895</v>
      </c>
    </row>
    <row r="8647" spans="1:4" ht="15" customHeight="1" x14ac:dyDescent="0.25">
      <c r="A8647" s="1" t="s">
        <v>8394</v>
      </c>
      <c r="B8647" s="1" t="s">
        <v>9800</v>
      </c>
      <c r="C8647">
        <v>1895</v>
      </c>
      <c r="D8647">
        <f t="shared" ref="D8647:D8710" si="147">ROUND(C8647*(1-$B$3),0)</f>
        <v>1895</v>
      </c>
    </row>
    <row r="8648" spans="1:4" ht="15" customHeight="1" x14ac:dyDescent="0.25">
      <c r="A8648" s="1" t="s">
        <v>8393</v>
      </c>
      <c r="B8648" s="1" t="s">
        <v>9799</v>
      </c>
      <c r="C8648">
        <v>1895</v>
      </c>
      <c r="D8648">
        <f t="shared" si="147"/>
        <v>1895</v>
      </c>
    </row>
    <row r="8649" spans="1:4" ht="15" customHeight="1" x14ac:dyDescent="0.25">
      <c r="A8649" s="1" t="s">
        <v>8392</v>
      </c>
      <c r="B8649" s="1" t="s">
        <v>9798</v>
      </c>
      <c r="C8649">
        <v>1895</v>
      </c>
      <c r="D8649">
        <f t="shared" si="147"/>
        <v>1895</v>
      </c>
    </row>
    <row r="8650" spans="1:4" ht="15" customHeight="1" x14ac:dyDescent="0.25">
      <c r="A8650" s="1" t="s">
        <v>8391</v>
      </c>
      <c r="B8650" s="1" t="s">
        <v>9797</v>
      </c>
      <c r="C8650">
        <v>1895</v>
      </c>
      <c r="D8650">
        <f t="shared" si="147"/>
        <v>1895</v>
      </c>
    </row>
    <row r="8651" spans="1:4" ht="15" customHeight="1" x14ac:dyDescent="0.25">
      <c r="A8651" s="1" t="s">
        <v>8390</v>
      </c>
      <c r="B8651" s="1" t="s">
        <v>9796</v>
      </c>
      <c r="C8651">
        <v>1989</v>
      </c>
      <c r="D8651">
        <f t="shared" si="147"/>
        <v>1989</v>
      </c>
    </row>
    <row r="8652" spans="1:4" ht="15" customHeight="1" x14ac:dyDescent="0.25">
      <c r="A8652" s="1" t="s">
        <v>8389</v>
      </c>
      <c r="B8652" s="1" t="s">
        <v>9795</v>
      </c>
      <c r="C8652">
        <v>2823</v>
      </c>
      <c r="D8652">
        <f t="shared" si="147"/>
        <v>2823</v>
      </c>
    </row>
    <row r="8653" spans="1:4" ht="15" customHeight="1" x14ac:dyDescent="0.25">
      <c r="A8653" s="1" t="s">
        <v>8388</v>
      </c>
      <c r="B8653" s="1" t="s">
        <v>9794</v>
      </c>
      <c r="C8653">
        <v>3789</v>
      </c>
      <c r="D8653">
        <f t="shared" si="147"/>
        <v>3789</v>
      </c>
    </row>
    <row r="8654" spans="1:4" ht="15" customHeight="1" x14ac:dyDescent="0.25">
      <c r="A8654" s="1" t="s">
        <v>8387</v>
      </c>
      <c r="B8654" s="1" t="s">
        <v>9793</v>
      </c>
      <c r="C8654">
        <v>4168</v>
      </c>
      <c r="D8654">
        <f t="shared" si="147"/>
        <v>4168</v>
      </c>
    </row>
    <row r="8655" spans="1:4" ht="15" customHeight="1" x14ac:dyDescent="0.25">
      <c r="A8655" s="1" t="s">
        <v>19720</v>
      </c>
      <c r="B8655" s="1" t="s">
        <v>19721</v>
      </c>
      <c r="C8655">
        <v>2881</v>
      </c>
      <c r="D8655">
        <f t="shared" si="147"/>
        <v>2881</v>
      </c>
    </row>
    <row r="8656" spans="1:4" ht="15" customHeight="1" x14ac:dyDescent="0.25">
      <c r="A8656" s="1" t="s">
        <v>19722</v>
      </c>
      <c r="B8656" s="1" t="s">
        <v>19723</v>
      </c>
      <c r="C8656">
        <v>2437</v>
      </c>
      <c r="D8656">
        <f t="shared" si="147"/>
        <v>2437</v>
      </c>
    </row>
    <row r="8657" spans="1:4" ht="15" customHeight="1" x14ac:dyDescent="0.25">
      <c r="A8657" s="1" t="s">
        <v>19724</v>
      </c>
      <c r="B8657" s="1" t="s">
        <v>19725</v>
      </c>
      <c r="C8657">
        <v>2437</v>
      </c>
      <c r="D8657">
        <f t="shared" si="147"/>
        <v>2437</v>
      </c>
    </row>
    <row r="8658" spans="1:4" ht="15" customHeight="1" x14ac:dyDescent="0.25">
      <c r="A8658" s="1" t="s">
        <v>8376</v>
      </c>
      <c r="B8658" s="1" t="s">
        <v>9792</v>
      </c>
      <c r="C8658">
        <v>2881</v>
      </c>
      <c r="D8658">
        <f t="shared" si="147"/>
        <v>2881</v>
      </c>
    </row>
    <row r="8659" spans="1:4" ht="15" customHeight="1" x14ac:dyDescent="0.25">
      <c r="A8659" s="1" t="s">
        <v>8375</v>
      </c>
      <c r="B8659" s="1" t="s">
        <v>9791</v>
      </c>
      <c r="C8659">
        <v>2881</v>
      </c>
      <c r="D8659">
        <f t="shared" si="147"/>
        <v>2881</v>
      </c>
    </row>
    <row r="8660" spans="1:4" ht="15" customHeight="1" x14ac:dyDescent="0.25">
      <c r="A8660" s="1" t="s">
        <v>8374</v>
      </c>
      <c r="B8660" s="1" t="s">
        <v>9790</v>
      </c>
      <c r="C8660">
        <v>2798</v>
      </c>
      <c r="D8660">
        <f t="shared" si="147"/>
        <v>2798</v>
      </c>
    </row>
    <row r="8661" spans="1:4" ht="15" customHeight="1" x14ac:dyDescent="0.25">
      <c r="A8661" s="1" t="s">
        <v>8373</v>
      </c>
      <c r="B8661" s="1" t="s">
        <v>9789</v>
      </c>
      <c r="C8661">
        <v>2437</v>
      </c>
      <c r="D8661">
        <f t="shared" si="147"/>
        <v>2437</v>
      </c>
    </row>
    <row r="8662" spans="1:4" ht="15" customHeight="1" x14ac:dyDescent="0.25">
      <c r="A8662" s="1" t="s">
        <v>8372</v>
      </c>
      <c r="B8662" s="1" t="s">
        <v>9788</v>
      </c>
      <c r="C8662">
        <v>2437</v>
      </c>
      <c r="D8662">
        <f t="shared" si="147"/>
        <v>2437</v>
      </c>
    </row>
    <row r="8663" spans="1:4" ht="15" customHeight="1" x14ac:dyDescent="0.25">
      <c r="A8663" s="1" t="s">
        <v>8361</v>
      </c>
      <c r="B8663" s="1" t="s">
        <v>9787</v>
      </c>
      <c r="C8663">
        <v>4045</v>
      </c>
      <c r="D8663">
        <f t="shared" si="147"/>
        <v>4045</v>
      </c>
    </row>
    <row r="8664" spans="1:4" ht="15" customHeight="1" x14ac:dyDescent="0.25">
      <c r="A8664" s="1" t="s">
        <v>8360</v>
      </c>
      <c r="B8664" s="1" t="s">
        <v>9786</v>
      </c>
      <c r="C8664">
        <v>4045</v>
      </c>
      <c r="D8664">
        <f t="shared" si="147"/>
        <v>4045</v>
      </c>
    </row>
    <row r="8665" spans="1:4" ht="15" customHeight="1" x14ac:dyDescent="0.25">
      <c r="A8665" s="1" t="s">
        <v>8359</v>
      </c>
      <c r="B8665" s="1" t="s">
        <v>9785</v>
      </c>
      <c r="C8665">
        <v>4045</v>
      </c>
      <c r="D8665">
        <f t="shared" si="147"/>
        <v>4045</v>
      </c>
    </row>
    <row r="8666" spans="1:4" ht="15" customHeight="1" x14ac:dyDescent="0.25">
      <c r="A8666" s="1" t="s">
        <v>8358</v>
      </c>
      <c r="B8666" s="1" t="s">
        <v>9784</v>
      </c>
      <c r="C8666">
        <v>4045</v>
      </c>
      <c r="D8666">
        <f t="shared" si="147"/>
        <v>4045</v>
      </c>
    </row>
    <row r="8667" spans="1:4" ht="15" customHeight="1" x14ac:dyDescent="0.25">
      <c r="A8667" s="1" t="s">
        <v>8357</v>
      </c>
      <c r="B8667" s="1" t="s">
        <v>9783</v>
      </c>
      <c r="C8667">
        <v>4045</v>
      </c>
      <c r="D8667">
        <f t="shared" si="147"/>
        <v>4045</v>
      </c>
    </row>
    <row r="8668" spans="1:4" ht="15" customHeight="1" x14ac:dyDescent="0.25">
      <c r="A8668" s="1" t="s">
        <v>8356</v>
      </c>
      <c r="B8668" s="1" t="s">
        <v>9782</v>
      </c>
      <c r="C8668">
        <v>2698</v>
      </c>
      <c r="D8668">
        <f t="shared" si="147"/>
        <v>2698</v>
      </c>
    </row>
    <row r="8669" spans="1:4" ht="15" customHeight="1" x14ac:dyDescent="0.25">
      <c r="A8669" s="1" t="s">
        <v>8355</v>
      </c>
      <c r="B8669" s="1" t="s">
        <v>9781</v>
      </c>
      <c r="C8669">
        <v>2698</v>
      </c>
      <c r="D8669">
        <f t="shared" si="147"/>
        <v>2698</v>
      </c>
    </row>
    <row r="8670" spans="1:4" ht="15" customHeight="1" x14ac:dyDescent="0.25">
      <c r="A8670" s="1" t="s">
        <v>8354</v>
      </c>
      <c r="B8670" s="1" t="s">
        <v>9780</v>
      </c>
      <c r="C8670">
        <v>2698</v>
      </c>
      <c r="D8670">
        <f t="shared" si="147"/>
        <v>2698</v>
      </c>
    </row>
    <row r="8671" spans="1:4" ht="15" customHeight="1" x14ac:dyDescent="0.25">
      <c r="A8671" s="1" t="s">
        <v>8353</v>
      </c>
      <c r="B8671" s="1" t="s">
        <v>9779</v>
      </c>
      <c r="C8671">
        <v>2698</v>
      </c>
      <c r="D8671">
        <f t="shared" si="147"/>
        <v>2698</v>
      </c>
    </row>
    <row r="8672" spans="1:4" ht="15" customHeight="1" x14ac:dyDescent="0.25">
      <c r="A8672" s="1" t="s">
        <v>8352</v>
      </c>
      <c r="B8672" s="1" t="s">
        <v>9778</v>
      </c>
      <c r="C8672">
        <v>2698</v>
      </c>
      <c r="D8672">
        <f t="shared" si="147"/>
        <v>2698</v>
      </c>
    </row>
    <row r="8673" spans="1:4" ht="15" customHeight="1" x14ac:dyDescent="0.25">
      <c r="A8673" s="1" t="s">
        <v>8351</v>
      </c>
      <c r="B8673" s="1" t="s">
        <v>9777</v>
      </c>
      <c r="C8673">
        <v>2698</v>
      </c>
      <c r="D8673">
        <f t="shared" si="147"/>
        <v>2698</v>
      </c>
    </row>
    <row r="8674" spans="1:4" ht="15" customHeight="1" x14ac:dyDescent="0.25">
      <c r="A8674" s="1" t="s">
        <v>8350</v>
      </c>
      <c r="B8674" s="1" t="s">
        <v>9776</v>
      </c>
      <c r="C8674">
        <v>2968</v>
      </c>
      <c r="D8674">
        <f t="shared" si="147"/>
        <v>2968</v>
      </c>
    </row>
    <row r="8675" spans="1:4" ht="15" customHeight="1" x14ac:dyDescent="0.25">
      <c r="A8675" s="1" t="s">
        <v>8349</v>
      </c>
      <c r="B8675" s="1" t="s">
        <v>9775</v>
      </c>
      <c r="C8675">
        <v>4021</v>
      </c>
      <c r="D8675">
        <f t="shared" si="147"/>
        <v>4021</v>
      </c>
    </row>
    <row r="8676" spans="1:4" ht="15" customHeight="1" x14ac:dyDescent="0.25">
      <c r="A8676" s="1" t="s">
        <v>8348</v>
      </c>
      <c r="B8676" s="1" t="s">
        <v>9774</v>
      </c>
      <c r="C8676">
        <v>5388</v>
      </c>
      <c r="D8676">
        <f t="shared" si="147"/>
        <v>5388</v>
      </c>
    </row>
    <row r="8677" spans="1:4" ht="15" customHeight="1" x14ac:dyDescent="0.25">
      <c r="A8677" s="1" t="s">
        <v>8347</v>
      </c>
      <c r="B8677" s="1" t="s">
        <v>9773</v>
      </c>
      <c r="C8677">
        <v>5926</v>
      </c>
      <c r="D8677">
        <f t="shared" si="147"/>
        <v>5926</v>
      </c>
    </row>
    <row r="8678" spans="1:4" ht="15" customHeight="1" x14ac:dyDescent="0.25">
      <c r="A8678" s="1" t="s">
        <v>19726</v>
      </c>
      <c r="B8678" s="1" t="s">
        <v>19727</v>
      </c>
      <c r="C8678">
        <v>727</v>
      </c>
      <c r="D8678">
        <f t="shared" si="147"/>
        <v>727</v>
      </c>
    </row>
    <row r="8679" spans="1:4" ht="15" customHeight="1" x14ac:dyDescent="0.25">
      <c r="A8679" s="1" t="s">
        <v>8062</v>
      </c>
      <c r="B8679" s="1" t="s">
        <v>19728</v>
      </c>
      <c r="C8679">
        <v>11658</v>
      </c>
      <c r="D8679">
        <f t="shared" si="147"/>
        <v>11658</v>
      </c>
    </row>
    <row r="8680" spans="1:4" ht="15" customHeight="1" x14ac:dyDescent="0.25">
      <c r="A8680" s="1" t="s">
        <v>8060</v>
      </c>
      <c r="B8680" s="1" t="s">
        <v>19729</v>
      </c>
      <c r="C8680">
        <v>8414</v>
      </c>
      <c r="D8680">
        <f t="shared" si="147"/>
        <v>8414</v>
      </c>
    </row>
    <row r="8681" spans="1:4" ht="15" customHeight="1" x14ac:dyDescent="0.25">
      <c r="A8681" s="1" t="s">
        <v>8059</v>
      </c>
      <c r="B8681" s="1" t="s">
        <v>19730</v>
      </c>
      <c r="C8681">
        <v>11556</v>
      </c>
      <c r="D8681">
        <f t="shared" si="147"/>
        <v>11556</v>
      </c>
    </row>
    <row r="8682" spans="1:4" ht="15" customHeight="1" x14ac:dyDescent="0.25">
      <c r="A8682" s="1" t="s">
        <v>8061</v>
      </c>
      <c r="B8682" s="1" t="s">
        <v>19731</v>
      </c>
      <c r="C8682">
        <v>6764</v>
      </c>
      <c r="D8682">
        <f t="shared" si="147"/>
        <v>6764</v>
      </c>
    </row>
    <row r="8683" spans="1:4" ht="15" customHeight="1" x14ac:dyDescent="0.25">
      <c r="A8683" s="1" t="s">
        <v>19732</v>
      </c>
      <c r="B8683" s="1" t="s">
        <v>19733</v>
      </c>
      <c r="C8683">
        <v>3367</v>
      </c>
      <c r="D8683">
        <f t="shared" si="147"/>
        <v>3367</v>
      </c>
    </row>
    <row r="8684" spans="1:4" ht="15" customHeight="1" x14ac:dyDescent="0.25">
      <c r="A8684" s="1" t="s">
        <v>19734</v>
      </c>
      <c r="B8684" s="1" t="s">
        <v>19735</v>
      </c>
      <c r="C8684">
        <v>4930</v>
      </c>
      <c r="D8684">
        <f t="shared" si="147"/>
        <v>4930</v>
      </c>
    </row>
    <row r="8685" spans="1:4" ht="15" customHeight="1" x14ac:dyDescent="0.25">
      <c r="A8685" s="1" t="s">
        <v>19736</v>
      </c>
      <c r="B8685" s="1" t="s">
        <v>19737</v>
      </c>
      <c r="C8685">
        <v>11954</v>
      </c>
      <c r="D8685">
        <f t="shared" si="147"/>
        <v>11954</v>
      </c>
    </row>
    <row r="8686" spans="1:4" ht="15" customHeight="1" x14ac:dyDescent="0.25">
      <c r="A8686" s="1" t="s">
        <v>19738</v>
      </c>
      <c r="B8686" s="1" t="s">
        <v>19739</v>
      </c>
      <c r="C8686">
        <v>699</v>
      </c>
      <c r="D8686">
        <f t="shared" si="147"/>
        <v>699</v>
      </c>
    </row>
    <row r="8687" spans="1:4" ht="15" customHeight="1" x14ac:dyDescent="0.25">
      <c r="A8687" s="1" t="s">
        <v>19740</v>
      </c>
      <c r="B8687" s="1" t="s">
        <v>19741</v>
      </c>
      <c r="C8687">
        <v>47</v>
      </c>
      <c r="D8687">
        <f t="shared" si="147"/>
        <v>47</v>
      </c>
    </row>
    <row r="8688" spans="1:4" ht="15" customHeight="1" x14ac:dyDescent="0.25">
      <c r="A8688" s="1" t="s">
        <v>19742</v>
      </c>
      <c r="B8688" s="1" t="s">
        <v>19743</v>
      </c>
      <c r="C8688">
        <v>2214</v>
      </c>
      <c r="D8688">
        <f t="shared" si="147"/>
        <v>2214</v>
      </c>
    </row>
    <row r="8689" spans="1:4" ht="15" customHeight="1" x14ac:dyDescent="0.25">
      <c r="A8689" s="1" t="s">
        <v>9721</v>
      </c>
      <c r="B8689" s="1" t="s">
        <v>19744</v>
      </c>
      <c r="C8689">
        <v>6496</v>
      </c>
      <c r="D8689">
        <f t="shared" si="147"/>
        <v>6496</v>
      </c>
    </row>
    <row r="8690" spans="1:4" ht="15" customHeight="1" x14ac:dyDescent="0.25">
      <c r="A8690" s="1" t="s">
        <v>9720</v>
      </c>
      <c r="B8690" s="1" t="s">
        <v>19745</v>
      </c>
      <c r="C8690">
        <v>6496</v>
      </c>
      <c r="D8690">
        <f t="shared" si="147"/>
        <v>6496</v>
      </c>
    </row>
    <row r="8691" spans="1:4" ht="15" customHeight="1" x14ac:dyDescent="0.25">
      <c r="A8691" s="1" t="s">
        <v>9719</v>
      </c>
      <c r="B8691" s="1" t="s">
        <v>19746</v>
      </c>
      <c r="C8691">
        <v>8609</v>
      </c>
      <c r="D8691">
        <f t="shared" si="147"/>
        <v>8609</v>
      </c>
    </row>
    <row r="8692" spans="1:4" ht="15" customHeight="1" x14ac:dyDescent="0.25">
      <c r="A8692" s="1" t="s">
        <v>9718</v>
      </c>
      <c r="B8692" s="1" t="s">
        <v>19747</v>
      </c>
      <c r="C8692">
        <v>6496</v>
      </c>
      <c r="D8692">
        <f t="shared" si="147"/>
        <v>6496</v>
      </c>
    </row>
    <row r="8693" spans="1:4" ht="15" customHeight="1" x14ac:dyDescent="0.25">
      <c r="A8693" s="1" t="s">
        <v>9717</v>
      </c>
      <c r="B8693" s="1" t="s">
        <v>19748</v>
      </c>
      <c r="C8693">
        <v>6496</v>
      </c>
      <c r="D8693">
        <f t="shared" si="147"/>
        <v>6496</v>
      </c>
    </row>
    <row r="8694" spans="1:4" ht="15" customHeight="1" x14ac:dyDescent="0.25">
      <c r="A8694" s="1" t="s">
        <v>9716</v>
      </c>
      <c r="B8694" s="1" t="s">
        <v>19749</v>
      </c>
      <c r="C8694">
        <v>8609</v>
      </c>
      <c r="D8694">
        <f t="shared" si="147"/>
        <v>8609</v>
      </c>
    </row>
    <row r="8695" spans="1:4" ht="15" customHeight="1" x14ac:dyDescent="0.25">
      <c r="A8695" s="1" t="s">
        <v>9715</v>
      </c>
      <c r="B8695" s="1" t="s">
        <v>19750</v>
      </c>
      <c r="C8695">
        <v>6496</v>
      </c>
      <c r="D8695">
        <f t="shared" si="147"/>
        <v>6496</v>
      </c>
    </row>
    <row r="8696" spans="1:4" ht="15" customHeight="1" x14ac:dyDescent="0.25">
      <c r="A8696" s="1" t="s">
        <v>9714</v>
      </c>
      <c r="B8696" s="1" t="s">
        <v>19751</v>
      </c>
      <c r="C8696">
        <v>6496</v>
      </c>
      <c r="D8696">
        <f t="shared" si="147"/>
        <v>6496</v>
      </c>
    </row>
    <row r="8697" spans="1:4" ht="15" customHeight="1" x14ac:dyDescent="0.25">
      <c r="A8697" s="1" t="s">
        <v>9713</v>
      </c>
      <c r="B8697" s="1" t="s">
        <v>19752</v>
      </c>
      <c r="C8697">
        <v>8609</v>
      </c>
      <c r="D8697">
        <f t="shared" si="147"/>
        <v>8609</v>
      </c>
    </row>
    <row r="8698" spans="1:4" ht="15" customHeight="1" x14ac:dyDescent="0.25">
      <c r="A8698" s="1" t="s">
        <v>9712</v>
      </c>
      <c r="B8698" s="1" t="s">
        <v>19753</v>
      </c>
      <c r="C8698">
        <v>6289</v>
      </c>
      <c r="D8698">
        <f t="shared" si="147"/>
        <v>6289</v>
      </c>
    </row>
    <row r="8699" spans="1:4" ht="15" customHeight="1" x14ac:dyDescent="0.25">
      <c r="A8699" s="1" t="s">
        <v>9711</v>
      </c>
      <c r="B8699" s="1" t="s">
        <v>19754</v>
      </c>
      <c r="C8699">
        <v>6289</v>
      </c>
      <c r="D8699">
        <f t="shared" si="147"/>
        <v>6289</v>
      </c>
    </row>
    <row r="8700" spans="1:4" ht="15" customHeight="1" x14ac:dyDescent="0.25">
      <c r="A8700" s="1" t="s">
        <v>9710</v>
      </c>
      <c r="B8700" s="1" t="s">
        <v>19755</v>
      </c>
      <c r="C8700">
        <v>8308</v>
      </c>
      <c r="D8700">
        <f t="shared" si="147"/>
        <v>8308</v>
      </c>
    </row>
    <row r="8701" spans="1:4" ht="15" customHeight="1" x14ac:dyDescent="0.25">
      <c r="A8701" s="1" t="s">
        <v>8066</v>
      </c>
      <c r="B8701" s="1" t="s">
        <v>19756</v>
      </c>
      <c r="C8701">
        <v>9436</v>
      </c>
      <c r="D8701">
        <f t="shared" si="147"/>
        <v>9436</v>
      </c>
    </row>
    <row r="8702" spans="1:4" ht="15" customHeight="1" x14ac:dyDescent="0.25">
      <c r="A8702" s="1" t="s">
        <v>8065</v>
      </c>
      <c r="B8702" s="1" t="s">
        <v>19757</v>
      </c>
      <c r="C8702">
        <v>8913</v>
      </c>
      <c r="D8702">
        <f t="shared" si="147"/>
        <v>8913</v>
      </c>
    </row>
    <row r="8703" spans="1:4" ht="15" customHeight="1" x14ac:dyDescent="0.25">
      <c r="A8703" s="1" t="s">
        <v>8064</v>
      </c>
      <c r="B8703" s="1" t="s">
        <v>19758</v>
      </c>
      <c r="C8703">
        <v>9436</v>
      </c>
      <c r="D8703">
        <f t="shared" si="147"/>
        <v>9436</v>
      </c>
    </row>
    <row r="8704" spans="1:4" ht="15" customHeight="1" x14ac:dyDescent="0.25">
      <c r="A8704" s="1" t="s">
        <v>9709</v>
      </c>
      <c r="B8704" s="1" t="s">
        <v>19759</v>
      </c>
      <c r="C8704">
        <v>9232</v>
      </c>
      <c r="D8704">
        <f t="shared" si="147"/>
        <v>9232</v>
      </c>
    </row>
    <row r="8705" spans="1:4" ht="15" customHeight="1" x14ac:dyDescent="0.25">
      <c r="A8705" s="1" t="s">
        <v>9708</v>
      </c>
      <c r="B8705" s="1" t="s">
        <v>15744</v>
      </c>
      <c r="C8705">
        <v>9232</v>
      </c>
      <c r="D8705">
        <f t="shared" si="147"/>
        <v>9232</v>
      </c>
    </row>
    <row r="8706" spans="1:4" ht="15" customHeight="1" x14ac:dyDescent="0.25">
      <c r="A8706" s="1" t="s">
        <v>9707</v>
      </c>
      <c r="B8706" s="1" t="s">
        <v>19760</v>
      </c>
      <c r="C8706">
        <v>12585</v>
      </c>
      <c r="D8706">
        <f t="shared" si="147"/>
        <v>12585</v>
      </c>
    </row>
    <row r="8707" spans="1:4" ht="15" customHeight="1" x14ac:dyDescent="0.25">
      <c r="A8707" s="1" t="s">
        <v>19761</v>
      </c>
      <c r="B8707" s="1" t="s">
        <v>19762</v>
      </c>
      <c r="C8707">
        <v>17950</v>
      </c>
      <c r="D8707">
        <f t="shared" si="147"/>
        <v>17950</v>
      </c>
    </row>
    <row r="8708" spans="1:4" ht="15" customHeight="1" x14ac:dyDescent="0.25">
      <c r="A8708" s="1" t="s">
        <v>19763</v>
      </c>
      <c r="B8708" s="1" t="s">
        <v>19764</v>
      </c>
      <c r="C8708">
        <v>17950</v>
      </c>
      <c r="D8708">
        <f t="shared" si="147"/>
        <v>17950</v>
      </c>
    </row>
    <row r="8709" spans="1:4" ht="15" customHeight="1" x14ac:dyDescent="0.25">
      <c r="A8709" s="1" t="s">
        <v>19765</v>
      </c>
      <c r="B8709" s="1" t="s">
        <v>19766</v>
      </c>
      <c r="C8709">
        <v>17950</v>
      </c>
      <c r="D8709">
        <f t="shared" si="147"/>
        <v>17950</v>
      </c>
    </row>
    <row r="8710" spans="1:4" ht="15" customHeight="1" x14ac:dyDescent="0.25">
      <c r="A8710" s="1" t="s">
        <v>8058</v>
      </c>
      <c r="B8710" s="1" t="s">
        <v>19767</v>
      </c>
      <c r="C8710">
        <v>76125</v>
      </c>
      <c r="D8710">
        <f t="shared" si="147"/>
        <v>76125</v>
      </c>
    </row>
    <row r="8711" spans="1:4" ht="15" customHeight="1" x14ac:dyDescent="0.25">
      <c r="A8711" s="1" t="s">
        <v>8057</v>
      </c>
      <c r="B8711" s="1" t="s">
        <v>19768</v>
      </c>
      <c r="C8711">
        <v>77920</v>
      </c>
      <c r="D8711">
        <f t="shared" ref="D8711:D8774" si="148">ROUND(C8711*(1-$B$3),0)</f>
        <v>77920</v>
      </c>
    </row>
    <row r="8712" spans="1:4" ht="15" customHeight="1" x14ac:dyDescent="0.25">
      <c r="A8712" s="1" t="s">
        <v>8056</v>
      </c>
      <c r="B8712" s="1" t="s">
        <v>19769</v>
      </c>
      <c r="C8712">
        <v>79716</v>
      </c>
      <c r="D8712">
        <f t="shared" si="148"/>
        <v>79716</v>
      </c>
    </row>
    <row r="8713" spans="1:4" ht="15" customHeight="1" x14ac:dyDescent="0.25">
      <c r="A8713" s="1" t="s">
        <v>8055</v>
      </c>
      <c r="B8713" s="1" t="s">
        <v>19770</v>
      </c>
      <c r="C8713">
        <v>79716</v>
      </c>
      <c r="D8713">
        <f t="shared" si="148"/>
        <v>79716</v>
      </c>
    </row>
    <row r="8714" spans="1:4" ht="15" customHeight="1" x14ac:dyDescent="0.25">
      <c r="A8714" s="1" t="s">
        <v>8054</v>
      </c>
      <c r="B8714" s="1" t="s">
        <v>19771</v>
      </c>
      <c r="C8714">
        <v>81511</v>
      </c>
      <c r="D8714">
        <f t="shared" si="148"/>
        <v>81511</v>
      </c>
    </row>
    <row r="8715" spans="1:4" ht="15" customHeight="1" x14ac:dyDescent="0.25">
      <c r="A8715" s="1" t="s">
        <v>8053</v>
      </c>
      <c r="B8715" s="1" t="s">
        <v>19772</v>
      </c>
      <c r="C8715">
        <v>83306</v>
      </c>
      <c r="D8715">
        <f t="shared" si="148"/>
        <v>83306</v>
      </c>
    </row>
    <row r="8716" spans="1:4" ht="15" customHeight="1" x14ac:dyDescent="0.25">
      <c r="A8716" s="1" t="s">
        <v>8052</v>
      </c>
      <c r="B8716" s="1" t="s">
        <v>19773</v>
      </c>
      <c r="C8716">
        <v>69302</v>
      </c>
      <c r="D8716">
        <f t="shared" si="148"/>
        <v>69302</v>
      </c>
    </row>
    <row r="8717" spans="1:4" ht="15" customHeight="1" x14ac:dyDescent="0.25">
      <c r="A8717" s="1" t="s">
        <v>8051</v>
      </c>
      <c r="B8717" s="1" t="s">
        <v>19774</v>
      </c>
      <c r="C8717">
        <v>71098</v>
      </c>
      <c r="D8717">
        <f t="shared" si="148"/>
        <v>71098</v>
      </c>
    </row>
    <row r="8718" spans="1:4" ht="15" customHeight="1" x14ac:dyDescent="0.25">
      <c r="A8718" s="1" t="s">
        <v>8050</v>
      </c>
      <c r="B8718" s="1" t="s">
        <v>19775</v>
      </c>
      <c r="C8718">
        <v>72893</v>
      </c>
      <c r="D8718">
        <f t="shared" si="148"/>
        <v>72893</v>
      </c>
    </row>
    <row r="8719" spans="1:4" ht="15" customHeight="1" x14ac:dyDescent="0.25">
      <c r="A8719" s="1" t="s">
        <v>9706</v>
      </c>
      <c r="B8719" s="1" t="s">
        <v>19776</v>
      </c>
      <c r="C8719">
        <v>83329</v>
      </c>
      <c r="D8719">
        <f t="shared" si="148"/>
        <v>83329</v>
      </c>
    </row>
    <row r="8720" spans="1:4" ht="15" customHeight="1" x14ac:dyDescent="0.25">
      <c r="A8720" s="1" t="s">
        <v>9705</v>
      </c>
      <c r="B8720" s="1" t="s">
        <v>19777</v>
      </c>
      <c r="C8720">
        <v>85294</v>
      </c>
      <c r="D8720">
        <f t="shared" si="148"/>
        <v>85294</v>
      </c>
    </row>
    <row r="8721" spans="1:4" ht="15" customHeight="1" x14ac:dyDescent="0.25">
      <c r="A8721" s="1" t="s">
        <v>9704</v>
      </c>
      <c r="B8721" s="1" t="s">
        <v>19778</v>
      </c>
      <c r="C8721">
        <v>87259</v>
      </c>
      <c r="D8721">
        <f t="shared" si="148"/>
        <v>87259</v>
      </c>
    </row>
    <row r="8722" spans="1:4" ht="15" customHeight="1" x14ac:dyDescent="0.25">
      <c r="A8722" s="1" t="s">
        <v>9703</v>
      </c>
      <c r="B8722" s="1" t="s">
        <v>19779</v>
      </c>
      <c r="C8722">
        <v>87259</v>
      </c>
      <c r="D8722">
        <f t="shared" si="148"/>
        <v>87259</v>
      </c>
    </row>
    <row r="8723" spans="1:4" ht="15" customHeight="1" x14ac:dyDescent="0.25">
      <c r="A8723" s="1" t="s">
        <v>9702</v>
      </c>
      <c r="B8723" s="1" t="s">
        <v>19780</v>
      </c>
      <c r="C8723">
        <v>89225</v>
      </c>
      <c r="D8723">
        <f t="shared" si="148"/>
        <v>89225</v>
      </c>
    </row>
    <row r="8724" spans="1:4" ht="15" customHeight="1" x14ac:dyDescent="0.25">
      <c r="A8724" s="1" t="s">
        <v>9701</v>
      </c>
      <c r="B8724" s="1" t="s">
        <v>19781</v>
      </c>
      <c r="C8724">
        <v>91190</v>
      </c>
      <c r="D8724">
        <f t="shared" si="148"/>
        <v>91190</v>
      </c>
    </row>
    <row r="8725" spans="1:4" ht="15" customHeight="1" x14ac:dyDescent="0.25">
      <c r="A8725" s="1" t="s">
        <v>9700</v>
      </c>
      <c r="B8725" s="1" t="s">
        <v>19782</v>
      </c>
      <c r="C8725">
        <v>75861</v>
      </c>
      <c r="D8725">
        <f t="shared" si="148"/>
        <v>75861</v>
      </c>
    </row>
    <row r="8726" spans="1:4" ht="15" customHeight="1" x14ac:dyDescent="0.25">
      <c r="A8726" s="1" t="s">
        <v>9699</v>
      </c>
      <c r="B8726" s="1" t="s">
        <v>19783</v>
      </c>
      <c r="C8726">
        <v>77826</v>
      </c>
      <c r="D8726">
        <f t="shared" si="148"/>
        <v>77826</v>
      </c>
    </row>
    <row r="8727" spans="1:4" ht="15" customHeight="1" x14ac:dyDescent="0.25">
      <c r="A8727" s="1" t="s">
        <v>9698</v>
      </c>
      <c r="B8727" s="1" t="s">
        <v>19784</v>
      </c>
      <c r="C8727">
        <v>79791</v>
      </c>
      <c r="D8727">
        <f t="shared" si="148"/>
        <v>79791</v>
      </c>
    </row>
    <row r="8728" spans="1:4" ht="15" customHeight="1" x14ac:dyDescent="0.25">
      <c r="A8728" s="1" t="s">
        <v>9697</v>
      </c>
      <c r="B8728" s="1" t="s">
        <v>19785</v>
      </c>
      <c r="C8728">
        <v>87259</v>
      </c>
      <c r="D8728">
        <f t="shared" si="148"/>
        <v>87259</v>
      </c>
    </row>
    <row r="8729" spans="1:4" ht="15" customHeight="1" x14ac:dyDescent="0.25">
      <c r="A8729" s="1" t="s">
        <v>9696</v>
      </c>
      <c r="B8729" s="1" t="s">
        <v>19786</v>
      </c>
      <c r="C8729">
        <v>89225</v>
      </c>
      <c r="D8729">
        <f t="shared" si="148"/>
        <v>89225</v>
      </c>
    </row>
    <row r="8730" spans="1:4" ht="15" customHeight="1" x14ac:dyDescent="0.25">
      <c r="A8730" s="1" t="s">
        <v>9695</v>
      </c>
      <c r="B8730" s="1" t="s">
        <v>19787</v>
      </c>
      <c r="C8730">
        <v>91190</v>
      </c>
      <c r="D8730">
        <f t="shared" si="148"/>
        <v>91190</v>
      </c>
    </row>
    <row r="8731" spans="1:4" ht="15" customHeight="1" x14ac:dyDescent="0.25">
      <c r="A8731" s="1" t="s">
        <v>9694</v>
      </c>
      <c r="B8731" s="1" t="s">
        <v>19788</v>
      </c>
      <c r="C8731">
        <v>75861</v>
      </c>
      <c r="D8731">
        <f t="shared" si="148"/>
        <v>75861</v>
      </c>
    </row>
    <row r="8732" spans="1:4" ht="15" customHeight="1" x14ac:dyDescent="0.25">
      <c r="A8732" s="1" t="s">
        <v>9693</v>
      </c>
      <c r="B8732" s="1" t="s">
        <v>19789</v>
      </c>
      <c r="C8732">
        <v>77826</v>
      </c>
      <c r="D8732">
        <f t="shared" si="148"/>
        <v>77826</v>
      </c>
    </row>
    <row r="8733" spans="1:4" ht="15" customHeight="1" x14ac:dyDescent="0.25">
      <c r="A8733" s="1" t="s">
        <v>9692</v>
      </c>
      <c r="B8733" s="1" t="s">
        <v>19790</v>
      </c>
      <c r="C8733">
        <v>79791</v>
      </c>
      <c r="D8733">
        <f t="shared" si="148"/>
        <v>79791</v>
      </c>
    </row>
    <row r="8734" spans="1:4" ht="15" customHeight="1" x14ac:dyDescent="0.25">
      <c r="A8734" s="1" t="s">
        <v>8049</v>
      </c>
      <c r="B8734" s="1" t="s">
        <v>19791</v>
      </c>
      <c r="C8734">
        <v>79716</v>
      </c>
      <c r="D8734">
        <f t="shared" si="148"/>
        <v>79716</v>
      </c>
    </row>
    <row r="8735" spans="1:4" ht="15" customHeight="1" x14ac:dyDescent="0.25">
      <c r="A8735" s="1" t="s">
        <v>8048</v>
      </c>
      <c r="B8735" s="1" t="s">
        <v>19792</v>
      </c>
      <c r="C8735">
        <v>81511</v>
      </c>
      <c r="D8735">
        <f t="shared" si="148"/>
        <v>81511</v>
      </c>
    </row>
    <row r="8736" spans="1:4" ht="15" customHeight="1" x14ac:dyDescent="0.25">
      <c r="A8736" s="1" t="s">
        <v>8047</v>
      </c>
      <c r="B8736" s="1" t="s">
        <v>19793</v>
      </c>
      <c r="C8736">
        <v>83306</v>
      </c>
      <c r="D8736">
        <f t="shared" si="148"/>
        <v>83306</v>
      </c>
    </row>
    <row r="8737" spans="1:4" ht="15" customHeight="1" x14ac:dyDescent="0.25">
      <c r="A8737" s="1" t="s">
        <v>8046</v>
      </c>
      <c r="B8737" s="1" t="s">
        <v>19794</v>
      </c>
      <c r="C8737">
        <v>83306</v>
      </c>
      <c r="D8737">
        <f t="shared" si="148"/>
        <v>83306</v>
      </c>
    </row>
    <row r="8738" spans="1:4" ht="15" customHeight="1" x14ac:dyDescent="0.25">
      <c r="A8738" s="1" t="s">
        <v>8045</v>
      </c>
      <c r="B8738" s="1" t="s">
        <v>19795</v>
      </c>
      <c r="C8738">
        <v>85102</v>
      </c>
      <c r="D8738">
        <f t="shared" si="148"/>
        <v>85102</v>
      </c>
    </row>
    <row r="8739" spans="1:4" ht="15" customHeight="1" x14ac:dyDescent="0.25">
      <c r="A8739" s="1" t="s">
        <v>8044</v>
      </c>
      <c r="B8739" s="1" t="s">
        <v>19796</v>
      </c>
      <c r="C8739">
        <v>86897</v>
      </c>
      <c r="D8739">
        <f t="shared" si="148"/>
        <v>86897</v>
      </c>
    </row>
    <row r="8740" spans="1:4" ht="15" customHeight="1" x14ac:dyDescent="0.25">
      <c r="A8740" s="1" t="s">
        <v>8043</v>
      </c>
      <c r="B8740" s="1" t="s">
        <v>19797</v>
      </c>
      <c r="C8740">
        <v>72893</v>
      </c>
      <c r="D8740">
        <f t="shared" si="148"/>
        <v>72893</v>
      </c>
    </row>
    <row r="8741" spans="1:4" ht="15" customHeight="1" x14ac:dyDescent="0.25">
      <c r="A8741" s="1" t="s">
        <v>8042</v>
      </c>
      <c r="B8741" s="1" t="s">
        <v>19798</v>
      </c>
      <c r="C8741">
        <v>74689</v>
      </c>
      <c r="D8741">
        <f t="shared" si="148"/>
        <v>74689</v>
      </c>
    </row>
    <row r="8742" spans="1:4" ht="15" customHeight="1" x14ac:dyDescent="0.25">
      <c r="A8742" s="1" t="s">
        <v>8041</v>
      </c>
      <c r="B8742" s="1" t="s">
        <v>19799</v>
      </c>
      <c r="C8742">
        <v>76484</v>
      </c>
      <c r="D8742">
        <f t="shared" si="148"/>
        <v>76484</v>
      </c>
    </row>
    <row r="8743" spans="1:4" ht="15" customHeight="1" x14ac:dyDescent="0.25">
      <c r="A8743" s="1" t="s">
        <v>19800</v>
      </c>
      <c r="B8743" s="1" t="s">
        <v>19801</v>
      </c>
      <c r="C8743">
        <v>3435</v>
      </c>
      <c r="D8743">
        <f t="shared" si="148"/>
        <v>3435</v>
      </c>
    </row>
    <row r="8744" spans="1:4" ht="15" customHeight="1" x14ac:dyDescent="0.25">
      <c r="A8744" s="1" t="s">
        <v>19802</v>
      </c>
      <c r="B8744" s="1" t="s">
        <v>19803</v>
      </c>
      <c r="C8744">
        <v>3435</v>
      </c>
      <c r="D8744">
        <f t="shared" si="148"/>
        <v>3435</v>
      </c>
    </row>
    <row r="8745" spans="1:4" ht="15" customHeight="1" x14ac:dyDescent="0.25">
      <c r="A8745" s="1" t="s">
        <v>19804</v>
      </c>
      <c r="B8745" s="1" t="s">
        <v>19805</v>
      </c>
      <c r="C8745">
        <v>3435</v>
      </c>
      <c r="D8745">
        <f t="shared" si="148"/>
        <v>3435</v>
      </c>
    </row>
    <row r="8746" spans="1:4" ht="15" customHeight="1" x14ac:dyDescent="0.25">
      <c r="A8746" s="1" t="s">
        <v>19806</v>
      </c>
      <c r="B8746" s="1" t="s">
        <v>19807</v>
      </c>
      <c r="C8746">
        <v>4552</v>
      </c>
      <c r="D8746">
        <f t="shared" si="148"/>
        <v>4552</v>
      </c>
    </row>
    <row r="8747" spans="1:4" ht="15" customHeight="1" x14ac:dyDescent="0.25">
      <c r="A8747" s="1" t="s">
        <v>19808</v>
      </c>
      <c r="B8747" s="1" t="s">
        <v>19809</v>
      </c>
      <c r="C8747">
        <v>5670</v>
      </c>
      <c r="D8747">
        <f t="shared" si="148"/>
        <v>5670</v>
      </c>
    </row>
    <row r="8748" spans="1:4" ht="15" customHeight="1" x14ac:dyDescent="0.25">
      <c r="A8748" s="1" t="s">
        <v>19810</v>
      </c>
      <c r="B8748" s="1" t="s">
        <v>19811</v>
      </c>
      <c r="C8748">
        <v>3778</v>
      </c>
      <c r="D8748">
        <f t="shared" si="148"/>
        <v>3778</v>
      </c>
    </row>
    <row r="8749" spans="1:4" ht="15" customHeight="1" x14ac:dyDescent="0.25">
      <c r="A8749" s="1" t="s">
        <v>19812</v>
      </c>
      <c r="B8749" s="1" t="s">
        <v>19813</v>
      </c>
      <c r="C8749">
        <v>3778</v>
      </c>
      <c r="D8749">
        <f t="shared" si="148"/>
        <v>3778</v>
      </c>
    </row>
    <row r="8750" spans="1:4" ht="15" customHeight="1" x14ac:dyDescent="0.25">
      <c r="A8750" s="1" t="s">
        <v>19814</v>
      </c>
      <c r="B8750" s="1" t="s">
        <v>19815</v>
      </c>
      <c r="C8750">
        <v>3778</v>
      </c>
      <c r="D8750">
        <f t="shared" si="148"/>
        <v>3778</v>
      </c>
    </row>
    <row r="8751" spans="1:4" ht="15" customHeight="1" x14ac:dyDescent="0.25">
      <c r="A8751" s="1" t="s">
        <v>19816</v>
      </c>
      <c r="B8751" s="1" t="s">
        <v>19817</v>
      </c>
      <c r="C8751">
        <v>5008</v>
      </c>
      <c r="D8751">
        <f t="shared" si="148"/>
        <v>5008</v>
      </c>
    </row>
    <row r="8752" spans="1:4" ht="15" customHeight="1" x14ac:dyDescent="0.25">
      <c r="A8752" s="1" t="s">
        <v>19818</v>
      </c>
      <c r="B8752" s="1" t="s">
        <v>19819</v>
      </c>
      <c r="C8752">
        <v>6237</v>
      </c>
      <c r="D8752">
        <f t="shared" si="148"/>
        <v>6237</v>
      </c>
    </row>
    <row r="8753" spans="1:4" ht="15" customHeight="1" x14ac:dyDescent="0.25">
      <c r="A8753" s="1" t="s">
        <v>19820</v>
      </c>
      <c r="B8753" s="1" t="s">
        <v>19821</v>
      </c>
      <c r="C8753">
        <v>3324</v>
      </c>
      <c r="D8753">
        <f t="shared" si="148"/>
        <v>3324</v>
      </c>
    </row>
    <row r="8754" spans="1:4" ht="15" customHeight="1" x14ac:dyDescent="0.25">
      <c r="A8754" s="1" t="s">
        <v>19822</v>
      </c>
      <c r="B8754" s="1" t="s">
        <v>19823</v>
      </c>
      <c r="C8754">
        <v>3324</v>
      </c>
      <c r="D8754">
        <f t="shared" si="148"/>
        <v>3324</v>
      </c>
    </row>
    <row r="8755" spans="1:4" ht="15" customHeight="1" x14ac:dyDescent="0.25">
      <c r="A8755" s="1" t="s">
        <v>19824</v>
      </c>
      <c r="B8755" s="1" t="s">
        <v>19825</v>
      </c>
      <c r="C8755">
        <v>3324</v>
      </c>
      <c r="D8755">
        <f t="shared" si="148"/>
        <v>3324</v>
      </c>
    </row>
    <row r="8756" spans="1:4" ht="15" customHeight="1" x14ac:dyDescent="0.25">
      <c r="A8756" s="1" t="s">
        <v>19826</v>
      </c>
      <c r="B8756" s="1" t="s">
        <v>19827</v>
      </c>
      <c r="C8756">
        <v>4392</v>
      </c>
      <c r="D8756">
        <f t="shared" si="148"/>
        <v>4392</v>
      </c>
    </row>
    <row r="8757" spans="1:4" ht="15" customHeight="1" x14ac:dyDescent="0.25">
      <c r="A8757" s="1" t="s">
        <v>19828</v>
      </c>
      <c r="B8757" s="1" t="s">
        <v>19829</v>
      </c>
      <c r="C8757">
        <v>5459</v>
      </c>
      <c r="D8757">
        <f t="shared" si="148"/>
        <v>5459</v>
      </c>
    </row>
    <row r="8758" spans="1:4" ht="15" customHeight="1" x14ac:dyDescent="0.25">
      <c r="A8758" s="1" t="s">
        <v>19830</v>
      </c>
      <c r="B8758" s="1" t="s">
        <v>19831</v>
      </c>
      <c r="C8758">
        <v>3324</v>
      </c>
      <c r="D8758">
        <f t="shared" si="148"/>
        <v>3324</v>
      </c>
    </row>
    <row r="8759" spans="1:4" ht="15" customHeight="1" x14ac:dyDescent="0.25">
      <c r="A8759" s="1" t="s">
        <v>19832</v>
      </c>
      <c r="B8759" s="1" t="s">
        <v>19833</v>
      </c>
      <c r="C8759">
        <v>3324</v>
      </c>
      <c r="D8759">
        <f t="shared" si="148"/>
        <v>3324</v>
      </c>
    </row>
    <row r="8760" spans="1:4" ht="15" customHeight="1" x14ac:dyDescent="0.25">
      <c r="A8760" s="1" t="s">
        <v>19834</v>
      </c>
      <c r="B8760" s="1" t="s">
        <v>19835</v>
      </c>
      <c r="C8760">
        <v>3324</v>
      </c>
      <c r="D8760">
        <f t="shared" si="148"/>
        <v>3324</v>
      </c>
    </row>
    <row r="8761" spans="1:4" ht="15" customHeight="1" x14ac:dyDescent="0.25">
      <c r="A8761" s="1" t="s">
        <v>19836</v>
      </c>
      <c r="B8761" s="1" t="s">
        <v>19837</v>
      </c>
      <c r="C8761">
        <v>4392</v>
      </c>
      <c r="D8761">
        <f t="shared" si="148"/>
        <v>4392</v>
      </c>
    </row>
    <row r="8762" spans="1:4" ht="15" customHeight="1" x14ac:dyDescent="0.25">
      <c r="A8762" s="1" t="s">
        <v>19838</v>
      </c>
      <c r="B8762" s="1" t="s">
        <v>19839</v>
      </c>
      <c r="C8762">
        <v>5459</v>
      </c>
      <c r="D8762">
        <f t="shared" si="148"/>
        <v>5459</v>
      </c>
    </row>
    <row r="8763" spans="1:4" ht="15" customHeight="1" x14ac:dyDescent="0.25">
      <c r="A8763" s="1" t="s">
        <v>19840</v>
      </c>
      <c r="B8763" s="1" t="s">
        <v>19841</v>
      </c>
      <c r="C8763">
        <v>3122</v>
      </c>
      <c r="D8763">
        <f t="shared" si="148"/>
        <v>3122</v>
      </c>
    </row>
    <row r="8764" spans="1:4" ht="15" customHeight="1" x14ac:dyDescent="0.25">
      <c r="A8764" s="1" t="s">
        <v>19842</v>
      </c>
      <c r="B8764" s="1" t="s">
        <v>19843</v>
      </c>
      <c r="C8764">
        <v>2882</v>
      </c>
      <c r="D8764">
        <f t="shared" si="148"/>
        <v>2882</v>
      </c>
    </row>
    <row r="8765" spans="1:4" ht="15" customHeight="1" x14ac:dyDescent="0.25">
      <c r="A8765" s="1" t="s">
        <v>19844</v>
      </c>
      <c r="B8765" s="1" t="s">
        <v>19845</v>
      </c>
      <c r="C8765">
        <v>3122</v>
      </c>
      <c r="D8765">
        <f t="shared" si="148"/>
        <v>3122</v>
      </c>
    </row>
    <row r="8766" spans="1:4" ht="15" customHeight="1" x14ac:dyDescent="0.25">
      <c r="A8766" s="1" t="s">
        <v>19846</v>
      </c>
      <c r="B8766" s="1" t="s">
        <v>19847</v>
      </c>
      <c r="C8766">
        <v>4138</v>
      </c>
      <c r="D8766">
        <f t="shared" si="148"/>
        <v>4138</v>
      </c>
    </row>
    <row r="8767" spans="1:4" ht="15" customHeight="1" x14ac:dyDescent="0.25">
      <c r="A8767" s="1" t="s">
        <v>19848</v>
      </c>
      <c r="B8767" s="1" t="s">
        <v>19849</v>
      </c>
      <c r="C8767">
        <v>5154</v>
      </c>
      <c r="D8767">
        <f t="shared" si="148"/>
        <v>5154</v>
      </c>
    </row>
    <row r="8768" spans="1:4" ht="15" customHeight="1" x14ac:dyDescent="0.25">
      <c r="A8768" s="1" t="s">
        <v>19850</v>
      </c>
      <c r="B8768" s="1" t="s">
        <v>19851</v>
      </c>
      <c r="C8768">
        <v>3435</v>
      </c>
      <c r="D8768">
        <f t="shared" si="148"/>
        <v>3435</v>
      </c>
    </row>
    <row r="8769" spans="1:4" ht="15" customHeight="1" x14ac:dyDescent="0.25">
      <c r="A8769" s="1" t="s">
        <v>19852</v>
      </c>
      <c r="B8769" s="1" t="s">
        <v>19853</v>
      </c>
      <c r="C8769">
        <v>3435</v>
      </c>
      <c r="D8769">
        <f t="shared" si="148"/>
        <v>3435</v>
      </c>
    </row>
    <row r="8770" spans="1:4" ht="15" customHeight="1" x14ac:dyDescent="0.25">
      <c r="A8770" s="1" t="s">
        <v>19854</v>
      </c>
      <c r="B8770" s="1" t="s">
        <v>19855</v>
      </c>
      <c r="C8770">
        <v>3435</v>
      </c>
      <c r="D8770">
        <f t="shared" si="148"/>
        <v>3435</v>
      </c>
    </row>
    <row r="8771" spans="1:4" ht="15" customHeight="1" x14ac:dyDescent="0.25">
      <c r="A8771" s="1" t="s">
        <v>19856</v>
      </c>
      <c r="B8771" s="1" t="s">
        <v>19857</v>
      </c>
      <c r="C8771">
        <v>4551</v>
      </c>
      <c r="D8771">
        <f t="shared" si="148"/>
        <v>4551</v>
      </c>
    </row>
    <row r="8772" spans="1:4" ht="15" customHeight="1" x14ac:dyDescent="0.25">
      <c r="A8772" s="1" t="s">
        <v>19858</v>
      </c>
      <c r="B8772" s="1" t="s">
        <v>19859</v>
      </c>
      <c r="C8772">
        <v>5670</v>
      </c>
      <c r="D8772">
        <f t="shared" si="148"/>
        <v>5670</v>
      </c>
    </row>
    <row r="8773" spans="1:4" ht="15" customHeight="1" x14ac:dyDescent="0.25">
      <c r="A8773" s="1" t="s">
        <v>19860</v>
      </c>
      <c r="B8773" s="1" t="s">
        <v>19861</v>
      </c>
      <c r="C8773">
        <v>3021</v>
      </c>
      <c r="D8773">
        <f t="shared" si="148"/>
        <v>3021</v>
      </c>
    </row>
    <row r="8774" spans="1:4" ht="15" customHeight="1" x14ac:dyDescent="0.25">
      <c r="A8774" s="1" t="s">
        <v>19862</v>
      </c>
      <c r="B8774" s="1" t="s">
        <v>19863</v>
      </c>
      <c r="C8774">
        <v>3021</v>
      </c>
      <c r="D8774">
        <f t="shared" si="148"/>
        <v>3021</v>
      </c>
    </row>
    <row r="8775" spans="1:4" ht="15" customHeight="1" x14ac:dyDescent="0.25">
      <c r="A8775" s="1" t="s">
        <v>19864</v>
      </c>
      <c r="B8775" s="1" t="s">
        <v>19865</v>
      </c>
      <c r="C8775">
        <v>3021</v>
      </c>
      <c r="D8775">
        <f t="shared" ref="D8775:D8838" si="149">ROUND(C8775*(1-$B$3),0)</f>
        <v>3021</v>
      </c>
    </row>
    <row r="8776" spans="1:4" ht="15" customHeight="1" x14ac:dyDescent="0.25">
      <c r="A8776" s="1" t="s">
        <v>19866</v>
      </c>
      <c r="B8776" s="1" t="s">
        <v>19867</v>
      </c>
      <c r="C8776">
        <v>3994</v>
      </c>
      <c r="D8776">
        <f t="shared" si="149"/>
        <v>3994</v>
      </c>
    </row>
    <row r="8777" spans="1:4" ht="15" customHeight="1" x14ac:dyDescent="0.25">
      <c r="A8777" s="1" t="s">
        <v>19868</v>
      </c>
      <c r="B8777" s="1" t="s">
        <v>19869</v>
      </c>
      <c r="C8777">
        <v>4966</v>
      </c>
      <c r="D8777">
        <f t="shared" si="149"/>
        <v>4966</v>
      </c>
    </row>
    <row r="8778" spans="1:4" ht="15" customHeight="1" x14ac:dyDescent="0.25">
      <c r="A8778" s="1" t="s">
        <v>19870</v>
      </c>
      <c r="B8778" s="1" t="s">
        <v>19871</v>
      </c>
      <c r="C8778">
        <v>3021</v>
      </c>
      <c r="D8778">
        <f t="shared" si="149"/>
        <v>3021</v>
      </c>
    </row>
    <row r="8779" spans="1:4" ht="15" customHeight="1" x14ac:dyDescent="0.25">
      <c r="A8779" s="1" t="s">
        <v>19872</v>
      </c>
      <c r="B8779" s="1" t="s">
        <v>19873</v>
      </c>
      <c r="C8779">
        <v>3021</v>
      </c>
      <c r="D8779">
        <f t="shared" si="149"/>
        <v>3021</v>
      </c>
    </row>
    <row r="8780" spans="1:4" ht="15" customHeight="1" x14ac:dyDescent="0.25">
      <c r="A8780" s="1" t="s">
        <v>19874</v>
      </c>
      <c r="B8780" s="1" t="s">
        <v>19875</v>
      </c>
      <c r="C8780">
        <v>3021</v>
      </c>
      <c r="D8780">
        <f t="shared" si="149"/>
        <v>3021</v>
      </c>
    </row>
    <row r="8781" spans="1:4" ht="15" customHeight="1" x14ac:dyDescent="0.25">
      <c r="A8781" s="1" t="s">
        <v>19876</v>
      </c>
      <c r="B8781" s="1" t="s">
        <v>19877</v>
      </c>
      <c r="C8781">
        <v>3994</v>
      </c>
      <c r="D8781">
        <f t="shared" si="149"/>
        <v>3994</v>
      </c>
    </row>
    <row r="8782" spans="1:4" ht="15" customHeight="1" x14ac:dyDescent="0.25">
      <c r="A8782" s="1" t="s">
        <v>19878</v>
      </c>
      <c r="B8782" s="1" t="s">
        <v>19879</v>
      </c>
      <c r="C8782">
        <v>4966</v>
      </c>
      <c r="D8782">
        <f t="shared" si="149"/>
        <v>4966</v>
      </c>
    </row>
    <row r="8783" spans="1:4" ht="15" customHeight="1" x14ac:dyDescent="0.25">
      <c r="A8783" s="1" t="s">
        <v>19880</v>
      </c>
      <c r="B8783" s="1" t="s">
        <v>19881</v>
      </c>
      <c r="C8783">
        <v>3122</v>
      </c>
      <c r="D8783">
        <f t="shared" si="149"/>
        <v>3122</v>
      </c>
    </row>
    <row r="8784" spans="1:4" ht="15" customHeight="1" x14ac:dyDescent="0.25">
      <c r="A8784" s="1" t="s">
        <v>19882</v>
      </c>
      <c r="B8784" s="1" t="s">
        <v>19883</v>
      </c>
      <c r="C8784">
        <v>2882</v>
      </c>
      <c r="D8784">
        <f t="shared" si="149"/>
        <v>2882</v>
      </c>
    </row>
    <row r="8785" spans="1:4" ht="15" customHeight="1" x14ac:dyDescent="0.25">
      <c r="A8785" s="1" t="s">
        <v>19884</v>
      </c>
      <c r="B8785" s="1" t="s">
        <v>19885</v>
      </c>
      <c r="C8785">
        <v>3122</v>
      </c>
      <c r="D8785">
        <f t="shared" si="149"/>
        <v>3122</v>
      </c>
    </row>
    <row r="8786" spans="1:4" ht="15" customHeight="1" x14ac:dyDescent="0.25">
      <c r="A8786" s="1" t="s">
        <v>19886</v>
      </c>
      <c r="B8786" s="1" t="s">
        <v>19887</v>
      </c>
      <c r="C8786">
        <v>4138</v>
      </c>
      <c r="D8786">
        <f t="shared" si="149"/>
        <v>4138</v>
      </c>
    </row>
    <row r="8787" spans="1:4" ht="15" customHeight="1" x14ac:dyDescent="0.25">
      <c r="A8787" s="1" t="s">
        <v>19888</v>
      </c>
      <c r="B8787" s="1" t="s">
        <v>19889</v>
      </c>
      <c r="C8787">
        <v>5154</v>
      </c>
      <c r="D8787">
        <f t="shared" si="149"/>
        <v>5154</v>
      </c>
    </row>
    <row r="8788" spans="1:4" ht="15" customHeight="1" x14ac:dyDescent="0.25">
      <c r="A8788" s="1" t="s">
        <v>19890</v>
      </c>
      <c r="B8788" s="1" t="s">
        <v>19891</v>
      </c>
      <c r="C8788">
        <v>4882</v>
      </c>
      <c r="D8788">
        <f t="shared" si="149"/>
        <v>4882</v>
      </c>
    </row>
    <row r="8789" spans="1:4" ht="15" customHeight="1" x14ac:dyDescent="0.25">
      <c r="A8789" s="1" t="s">
        <v>19892</v>
      </c>
      <c r="B8789" s="1" t="s">
        <v>19893</v>
      </c>
      <c r="C8789">
        <v>4882</v>
      </c>
      <c r="D8789">
        <f t="shared" si="149"/>
        <v>4882</v>
      </c>
    </row>
    <row r="8790" spans="1:4" ht="15" customHeight="1" x14ac:dyDescent="0.25">
      <c r="A8790" s="1" t="s">
        <v>19894</v>
      </c>
      <c r="B8790" s="1" t="s">
        <v>19895</v>
      </c>
      <c r="C8790">
        <v>4882</v>
      </c>
      <c r="D8790">
        <f t="shared" si="149"/>
        <v>4882</v>
      </c>
    </row>
    <row r="8791" spans="1:4" ht="15" customHeight="1" x14ac:dyDescent="0.25">
      <c r="A8791" s="1" t="s">
        <v>19896</v>
      </c>
      <c r="B8791" s="1" t="s">
        <v>19897</v>
      </c>
      <c r="C8791">
        <v>6653</v>
      </c>
      <c r="D8791">
        <f t="shared" si="149"/>
        <v>6653</v>
      </c>
    </row>
    <row r="8792" spans="1:4" ht="15" customHeight="1" x14ac:dyDescent="0.25">
      <c r="A8792" s="1" t="s">
        <v>19898</v>
      </c>
      <c r="B8792" s="1" t="s">
        <v>19899</v>
      </c>
      <c r="C8792">
        <v>5370</v>
      </c>
      <c r="D8792">
        <f t="shared" si="149"/>
        <v>5370</v>
      </c>
    </row>
    <row r="8793" spans="1:4" ht="15" customHeight="1" x14ac:dyDescent="0.25">
      <c r="A8793" s="1" t="s">
        <v>19900</v>
      </c>
      <c r="B8793" s="1" t="s">
        <v>19901</v>
      </c>
      <c r="C8793">
        <v>5370</v>
      </c>
      <c r="D8793">
        <f t="shared" si="149"/>
        <v>5370</v>
      </c>
    </row>
    <row r="8794" spans="1:4" ht="15" customHeight="1" x14ac:dyDescent="0.25">
      <c r="A8794" s="1" t="s">
        <v>19902</v>
      </c>
      <c r="B8794" s="1" t="s">
        <v>19903</v>
      </c>
      <c r="C8794">
        <v>5370</v>
      </c>
      <c r="D8794">
        <f t="shared" si="149"/>
        <v>5370</v>
      </c>
    </row>
    <row r="8795" spans="1:4" ht="15" customHeight="1" x14ac:dyDescent="0.25">
      <c r="A8795" s="1" t="s">
        <v>19904</v>
      </c>
      <c r="B8795" s="1" t="s">
        <v>19905</v>
      </c>
      <c r="C8795">
        <v>7318</v>
      </c>
      <c r="D8795">
        <f t="shared" si="149"/>
        <v>7318</v>
      </c>
    </row>
    <row r="8796" spans="1:4" ht="15" customHeight="1" x14ac:dyDescent="0.25">
      <c r="A8796" s="1" t="s">
        <v>19906</v>
      </c>
      <c r="B8796" s="1" t="s">
        <v>19907</v>
      </c>
      <c r="C8796">
        <v>4260</v>
      </c>
      <c r="D8796">
        <f t="shared" si="149"/>
        <v>4260</v>
      </c>
    </row>
    <row r="8797" spans="1:4" ht="15" customHeight="1" x14ac:dyDescent="0.25">
      <c r="A8797" s="1" t="s">
        <v>19908</v>
      </c>
      <c r="B8797" s="1" t="s">
        <v>19909</v>
      </c>
      <c r="C8797">
        <v>4260</v>
      </c>
      <c r="D8797">
        <f t="shared" si="149"/>
        <v>4260</v>
      </c>
    </row>
    <row r="8798" spans="1:4" ht="15" customHeight="1" x14ac:dyDescent="0.25">
      <c r="A8798" s="1" t="s">
        <v>19910</v>
      </c>
      <c r="B8798" s="1" t="s">
        <v>19911</v>
      </c>
      <c r="C8798">
        <v>4260</v>
      </c>
      <c r="D8798">
        <f t="shared" si="149"/>
        <v>4260</v>
      </c>
    </row>
    <row r="8799" spans="1:4" ht="15" customHeight="1" x14ac:dyDescent="0.25">
      <c r="A8799" s="1" t="s">
        <v>19912</v>
      </c>
      <c r="B8799" s="1" t="s">
        <v>19913</v>
      </c>
      <c r="C8799">
        <v>5411</v>
      </c>
      <c r="D8799">
        <f t="shared" si="149"/>
        <v>5411</v>
      </c>
    </row>
    <row r="8800" spans="1:4" ht="15" customHeight="1" x14ac:dyDescent="0.25">
      <c r="A8800" s="1" t="s">
        <v>19914</v>
      </c>
      <c r="B8800" s="1" t="s">
        <v>19915</v>
      </c>
      <c r="C8800">
        <v>4260</v>
      </c>
      <c r="D8800">
        <f t="shared" si="149"/>
        <v>4260</v>
      </c>
    </row>
    <row r="8801" spans="1:4" ht="15" customHeight="1" x14ac:dyDescent="0.25">
      <c r="A8801" s="1" t="s">
        <v>19916</v>
      </c>
      <c r="B8801" s="1" t="s">
        <v>19917</v>
      </c>
      <c r="C8801">
        <v>4260</v>
      </c>
      <c r="D8801">
        <f t="shared" si="149"/>
        <v>4260</v>
      </c>
    </row>
    <row r="8802" spans="1:4" ht="15" customHeight="1" x14ac:dyDescent="0.25">
      <c r="A8802" s="1" t="s">
        <v>19918</v>
      </c>
      <c r="B8802" s="1" t="s">
        <v>19919</v>
      </c>
      <c r="C8802">
        <v>4260</v>
      </c>
      <c r="D8802">
        <f t="shared" si="149"/>
        <v>4260</v>
      </c>
    </row>
    <row r="8803" spans="1:4" ht="15" customHeight="1" x14ac:dyDescent="0.25">
      <c r="A8803" s="1" t="s">
        <v>19920</v>
      </c>
      <c r="B8803" s="1" t="s">
        <v>19921</v>
      </c>
      <c r="C8803">
        <v>5411</v>
      </c>
      <c r="D8803">
        <f t="shared" si="149"/>
        <v>5411</v>
      </c>
    </row>
    <row r="8804" spans="1:4" ht="15" customHeight="1" x14ac:dyDescent="0.25">
      <c r="A8804" s="1" t="s">
        <v>19922</v>
      </c>
      <c r="B8804" s="1" t="s">
        <v>19923</v>
      </c>
      <c r="C8804">
        <v>4095</v>
      </c>
      <c r="D8804">
        <f t="shared" si="149"/>
        <v>4095</v>
      </c>
    </row>
    <row r="8805" spans="1:4" ht="15" customHeight="1" x14ac:dyDescent="0.25">
      <c r="A8805" s="1" t="s">
        <v>19924</v>
      </c>
      <c r="B8805" s="1" t="s">
        <v>19925</v>
      </c>
      <c r="C8805">
        <v>4095</v>
      </c>
      <c r="D8805">
        <f t="shared" si="149"/>
        <v>4095</v>
      </c>
    </row>
    <row r="8806" spans="1:4" ht="15" customHeight="1" x14ac:dyDescent="0.25">
      <c r="A8806" s="1" t="s">
        <v>19926</v>
      </c>
      <c r="B8806" s="1" t="s">
        <v>19927</v>
      </c>
      <c r="C8806">
        <v>4095</v>
      </c>
      <c r="D8806">
        <f t="shared" si="149"/>
        <v>4095</v>
      </c>
    </row>
    <row r="8807" spans="1:4" ht="15" customHeight="1" x14ac:dyDescent="0.25">
      <c r="A8807" s="1" t="s">
        <v>19928</v>
      </c>
      <c r="B8807" s="1" t="s">
        <v>19929</v>
      </c>
      <c r="C8807">
        <v>6050</v>
      </c>
      <c r="D8807">
        <f t="shared" si="149"/>
        <v>6050</v>
      </c>
    </row>
    <row r="8808" spans="1:4" ht="15" customHeight="1" x14ac:dyDescent="0.25">
      <c r="A8808" s="1" t="s">
        <v>19930</v>
      </c>
      <c r="B8808" s="1" t="s">
        <v>19931</v>
      </c>
      <c r="C8808">
        <v>4880</v>
      </c>
      <c r="D8808">
        <f t="shared" si="149"/>
        <v>4880</v>
      </c>
    </row>
    <row r="8809" spans="1:4" ht="15" customHeight="1" x14ac:dyDescent="0.25">
      <c r="A8809" s="1" t="s">
        <v>19932</v>
      </c>
      <c r="B8809" s="1" t="s">
        <v>19933</v>
      </c>
      <c r="C8809">
        <v>4880</v>
      </c>
      <c r="D8809">
        <f t="shared" si="149"/>
        <v>4880</v>
      </c>
    </row>
    <row r="8810" spans="1:4" ht="15" customHeight="1" x14ac:dyDescent="0.25">
      <c r="A8810" s="1" t="s">
        <v>19934</v>
      </c>
      <c r="B8810" s="1" t="s">
        <v>19935</v>
      </c>
      <c r="C8810">
        <v>4880</v>
      </c>
      <c r="D8810">
        <f t="shared" si="149"/>
        <v>4880</v>
      </c>
    </row>
    <row r="8811" spans="1:4" ht="15" customHeight="1" x14ac:dyDescent="0.25">
      <c r="A8811" s="1" t="s">
        <v>19936</v>
      </c>
      <c r="B8811" s="1" t="s">
        <v>19937</v>
      </c>
      <c r="C8811">
        <v>6655</v>
      </c>
      <c r="D8811">
        <f t="shared" si="149"/>
        <v>6655</v>
      </c>
    </row>
    <row r="8812" spans="1:4" ht="15" customHeight="1" x14ac:dyDescent="0.25">
      <c r="A8812" s="1" t="s">
        <v>19938</v>
      </c>
      <c r="B8812" s="1" t="s">
        <v>19939</v>
      </c>
      <c r="C8812">
        <v>3710</v>
      </c>
      <c r="D8812">
        <f t="shared" si="149"/>
        <v>3710</v>
      </c>
    </row>
    <row r="8813" spans="1:4" ht="15" customHeight="1" x14ac:dyDescent="0.25">
      <c r="A8813" s="1" t="s">
        <v>19940</v>
      </c>
      <c r="B8813" s="1" t="s">
        <v>19941</v>
      </c>
      <c r="C8813">
        <v>3425</v>
      </c>
      <c r="D8813">
        <f t="shared" si="149"/>
        <v>3425</v>
      </c>
    </row>
    <row r="8814" spans="1:4" ht="15" customHeight="1" x14ac:dyDescent="0.25">
      <c r="A8814" s="1" t="s">
        <v>19942</v>
      </c>
      <c r="B8814" s="1" t="s">
        <v>19943</v>
      </c>
      <c r="C8814">
        <v>3426</v>
      </c>
      <c r="D8814">
        <f t="shared" si="149"/>
        <v>3426</v>
      </c>
    </row>
    <row r="8815" spans="1:4" ht="15" customHeight="1" x14ac:dyDescent="0.25">
      <c r="A8815" s="1" t="s">
        <v>19944</v>
      </c>
      <c r="B8815" s="1" t="s">
        <v>19945</v>
      </c>
      <c r="C8815">
        <v>4774</v>
      </c>
      <c r="D8815">
        <f t="shared" si="149"/>
        <v>4774</v>
      </c>
    </row>
    <row r="8816" spans="1:4" ht="15" customHeight="1" x14ac:dyDescent="0.25">
      <c r="A8816" s="1" t="s">
        <v>19946</v>
      </c>
      <c r="B8816" s="1" t="s">
        <v>19947</v>
      </c>
      <c r="C8816">
        <v>3710</v>
      </c>
      <c r="D8816">
        <f t="shared" si="149"/>
        <v>3710</v>
      </c>
    </row>
    <row r="8817" spans="1:4" ht="15" customHeight="1" x14ac:dyDescent="0.25">
      <c r="A8817" s="1" t="s">
        <v>19948</v>
      </c>
      <c r="B8817" s="1" t="s">
        <v>19949</v>
      </c>
      <c r="C8817">
        <v>3426</v>
      </c>
      <c r="D8817">
        <f t="shared" si="149"/>
        <v>3426</v>
      </c>
    </row>
    <row r="8818" spans="1:4" ht="15" customHeight="1" x14ac:dyDescent="0.25">
      <c r="A8818" s="1" t="s">
        <v>19950</v>
      </c>
      <c r="B8818" s="1" t="s">
        <v>19951</v>
      </c>
      <c r="C8818">
        <v>3076</v>
      </c>
      <c r="D8818">
        <f t="shared" si="149"/>
        <v>3076</v>
      </c>
    </row>
    <row r="8819" spans="1:4" ht="15" customHeight="1" x14ac:dyDescent="0.25">
      <c r="A8819" s="1" t="s">
        <v>19952</v>
      </c>
      <c r="B8819" s="1" t="s">
        <v>19953</v>
      </c>
      <c r="C8819">
        <v>4774</v>
      </c>
      <c r="D8819">
        <f t="shared" si="149"/>
        <v>4774</v>
      </c>
    </row>
    <row r="8820" spans="1:4" ht="15" customHeight="1" x14ac:dyDescent="0.25">
      <c r="A8820" s="1" t="s">
        <v>19954</v>
      </c>
      <c r="B8820" s="1" t="s">
        <v>19955</v>
      </c>
      <c r="C8820">
        <v>4095</v>
      </c>
      <c r="D8820">
        <f t="shared" si="149"/>
        <v>4095</v>
      </c>
    </row>
    <row r="8821" spans="1:4" ht="15" customHeight="1" x14ac:dyDescent="0.25">
      <c r="A8821" s="1" t="s">
        <v>19956</v>
      </c>
      <c r="B8821" s="1" t="s">
        <v>19957</v>
      </c>
      <c r="C8821">
        <v>4095</v>
      </c>
      <c r="D8821">
        <f t="shared" si="149"/>
        <v>4095</v>
      </c>
    </row>
    <row r="8822" spans="1:4" ht="15" customHeight="1" x14ac:dyDescent="0.25">
      <c r="A8822" s="1" t="s">
        <v>19958</v>
      </c>
      <c r="B8822" s="1" t="s">
        <v>19959</v>
      </c>
      <c r="C8822">
        <v>4095</v>
      </c>
      <c r="D8822">
        <f t="shared" si="149"/>
        <v>4095</v>
      </c>
    </row>
    <row r="8823" spans="1:4" ht="15" customHeight="1" x14ac:dyDescent="0.25">
      <c r="A8823" s="1" t="s">
        <v>19960</v>
      </c>
      <c r="B8823" s="1" t="s">
        <v>19961</v>
      </c>
      <c r="C8823">
        <v>6050</v>
      </c>
      <c r="D8823">
        <f t="shared" si="149"/>
        <v>6050</v>
      </c>
    </row>
    <row r="8824" spans="1:4" ht="15" customHeight="1" x14ac:dyDescent="0.25">
      <c r="A8824" s="1" t="s">
        <v>19962</v>
      </c>
      <c r="B8824" s="1" t="s">
        <v>19963</v>
      </c>
      <c r="C8824">
        <v>5112</v>
      </c>
      <c r="D8824">
        <f t="shared" si="149"/>
        <v>5112</v>
      </c>
    </row>
    <row r="8825" spans="1:4" ht="15" customHeight="1" x14ac:dyDescent="0.25">
      <c r="A8825" s="1" t="s">
        <v>19964</v>
      </c>
      <c r="B8825" s="1" t="s">
        <v>19965</v>
      </c>
      <c r="C8825">
        <v>5112</v>
      </c>
      <c r="D8825">
        <f t="shared" si="149"/>
        <v>5112</v>
      </c>
    </row>
    <row r="8826" spans="1:4" ht="15" customHeight="1" x14ac:dyDescent="0.25">
      <c r="A8826" s="1" t="s">
        <v>19966</v>
      </c>
      <c r="B8826" s="1" t="s">
        <v>19967</v>
      </c>
      <c r="C8826">
        <v>5112</v>
      </c>
      <c r="D8826">
        <f t="shared" si="149"/>
        <v>5112</v>
      </c>
    </row>
    <row r="8827" spans="1:4" ht="15" customHeight="1" x14ac:dyDescent="0.25">
      <c r="A8827" s="1" t="s">
        <v>19968</v>
      </c>
      <c r="B8827" s="1" t="s">
        <v>19969</v>
      </c>
      <c r="C8827">
        <v>5112</v>
      </c>
      <c r="D8827">
        <f t="shared" si="149"/>
        <v>5112</v>
      </c>
    </row>
    <row r="8828" spans="1:4" ht="15" customHeight="1" x14ac:dyDescent="0.25">
      <c r="A8828" s="1" t="s">
        <v>19970</v>
      </c>
      <c r="B8828" s="1" t="s">
        <v>19971</v>
      </c>
      <c r="C8828">
        <v>5538</v>
      </c>
      <c r="D8828">
        <f t="shared" si="149"/>
        <v>5538</v>
      </c>
    </row>
    <row r="8829" spans="1:4" ht="15" customHeight="1" x14ac:dyDescent="0.25">
      <c r="A8829" s="1" t="s">
        <v>19972</v>
      </c>
      <c r="B8829" s="1" t="s">
        <v>19973</v>
      </c>
      <c r="C8829">
        <v>5538</v>
      </c>
      <c r="D8829">
        <f t="shared" si="149"/>
        <v>5538</v>
      </c>
    </row>
    <row r="8830" spans="1:4" ht="15" customHeight="1" x14ac:dyDescent="0.25">
      <c r="A8830" s="1" t="s">
        <v>19974</v>
      </c>
      <c r="B8830" s="1" t="s">
        <v>19975</v>
      </c>
      <c r="C8830">
        <v>5112</v>
      </c>
      <c r="D8830">
        <f t="shared" si="149"/>
        <v>5112</v>
      </c>
    </row>
    <row r="8831" spans="1:4" ht="15" customHeight="1" x14ac:dyDescent="0.25">
      <c r="A8831" s="1" t="s">
        <v>19976</v>
      </c>
      <c r="B8831" s="1" t="s">
        <v>19977</v>
      </c>
      <c r="C8831">
        <v>5112</v>
      </c>
      <c r="D8831">
        <f t="shared" si="149"/>
        <v>5112</v>
      </c>
    </row>
    <row r="8832" spans="1:4" ht="15" customHeight="1" x14ac:dyDescent="0.25">
      <c r="A8832" s="1" t="s">
        <v>19978</v>
      </c>
      <c r="B8832" s="1" t="s">
        <v>19979</v>
      </c>
      <c r="C8832">
        <v>5112</v>
      </c>
      <c r="D8832">
        <f t="shared" si="149"/>
        <v>5112</v>
      </c>
    </row>
    <row r="8833" spans="1:4" ht="15" customHeight="1" x14ac:dyDescent="0.25">
      <c r="A8833" s="1" t="s">
        <v>19980</v>
      </c>
      <c r="B8833" s="1" t="s">
        <v>19981</v>
      </c>
      <c r="C8833">
        <v>5112</v>
      </c>
      <c r="D8833">
        <f t="shared" si="149"/>
        <v>5112</v>
      </c>
    </row>
    <row r="8834" spans="1:4" ht="15" customHeight="1" x14ac:dyDescent="0.25">
      <c r="A8834" s="1" t="s">
        <v>19982</v>
      </c>
      <c r="B8834" s="1" t="s">
        <v>19983</v>
      </c>
      <c r="C8834">
        <v>5112</v>
      </c>
      <c r="D8834">
        <f t="shared" si="149"/>
        <v>5112</v>
      </c>
    </row>
    <row r="8835" spans="1:4" ht="15" customHeight="1" x14ac:dyDescent="0.25">
      <c r="A8835" s="1" t="s">
        <v>19984</v>
      </c>
      <c r="B8835" s="1" t="s">
        <v>19985</v>
      </c>
      <c r="C8835">
        <v>5112</v>
      </c>
      <c r="D8835">
        <f t="shared" si="149"/>
        <v>5112</v>
      </c>
    </row>
    <row r="8836" spans="1:4" ht="15" customHeight="1" x14ac:dyDescent="0.25">
      <c r="A8836" s="1" t="s">
        <v>19986</v>
      </c>
      <c r="B8836" s="1" t="s">
        <v>19987</v>
      </c>
      <c r="C8836">
        <v>7344</v>
      </c>
      <c r="D8836">
        <f t="shared" si="149"/>
        <v>7344</v>
      </c>
    </row>
    <row r="8837" spans="1:4" ht="15" customHeight="1" x14ac:dyDescent="0.25">
      <c r="A8837" s="1" t="s">
        <v>19988</v>
      </c>
      <c r="B8837" s="1" t="s">
        <v>19989</v>
      </c>
      <c r="C8837">
        <v>6380</v>
      </c>
      <c r="D8837">
        <f t="shared" si="149"/>
        <v>6380</v>
      </c>
    </row>
    <row r="8838" spans="1:4" ht="15" customHeight="1" x14ac:dyDescent="0.25">
      <c r="A8838" s="1" t="s">
        <v>19990</v>
      </c>
      <c r="B8838" s="1" t="s">
        <v>19991</v>
      </c>
      <c r="C8838">
        <v>7344</v>
      </c>
      <c r="D8838">
        <f t="shared" si="149"/>
        <v>7344</v>
      </c>
    </row>
    <row r="8839" spans="1:4" ht="15" customHeight="1" x14ac:dyDescent="0.25">
      <c r="A8839" s="1" t="s">
        <v>19992</v>
      </c>
      <c r="B8839" s="1" t="s">
        <v>19993</v>
      </c>
      <c r="C8839">
        <v>7344</v>
      </c>
      <c r="D8839">
        <f t="shared" ref="D8839:D8902" si="150">ROUND(C8839*(1-$B$3),0)</f>
        <v>7344</v>
      </c>
    </row>
    <row r="8840" spans="1:4" ht="15" customHeight="1" x14ac:dyDescent="0.25">
      <c r="A8840" s="1" t="s">
        <v>19994</v>
      </c>
      <c r="B8840" s="1" t="s">
        <v>19995</v>
      </c>
      <c r="C8840">
        <v>7344</v>
      </c>
      <c r="D8840">
        <f t="shared" si="150"/>
        <v>7344</v>
      </c>
    </row>
    <row r="8841" spans="1:4" ht="15" customHeight="1" x14ac:dyDescent="0.25">
      <c r="A8841" s="1" t="s">
        <v>19996</v>
      </c>
      <c r="B8841" s="1" t="s">
        <v>19997</v>
      </c>
      <c r="C8841">
        <v>7344</v>
      </c>
      <c r="D8841">
        <f t="shared" si="150"/>
        <v>7344</v>
      </c>
    </row>
    <row r="8842" spans="1:4" ht="15" customHeight="1" x14ac:dyDescent="0.25">
      <c r="A8842" s="1" t="s">
        <v>19998</v>
      </c>
      <c r="B8842" s="1" t="s">
        <v>19999</v>
      </c>
      <c r="C8842">
        <v>7972</v>
      </c>
      <c r="D8842">
        <f t="shared" si="150"/>
        <v>7972</v>
      </c>
    </row>
    <row r="8843" spans="1:4" ht="15" customHeight="1" x14ac:dyDescent="0.25">
      <c r="A8843" s="1" t="s">
        <v>7892</v>
      </c>
      <c r="B8843" s="1" t="s">
        <v>20000</v>
      </c>
      <c r="C8843">
        <v>5221</v>
      </c>
      <c r="D8843">
        <f t="shared" si="150"/>
        <v>5221</v>
      </c>
    </row>
    <row r="8844" spans="1:4" ht="15" customHeight="1" x14ac:dyDescent="0.25">
      <c r="A8844" s="1" t="s">
        <v>7891</v>
      </c>
      <c r="B8844" s="1" t="s">
        <v>20001</v>
      </c>
      <c r="C8844">
        <v>5221</v>
      </c>
      <c r="D8844">
        <f t="shared" si="150"/>
        <v>5221</v>
      </c>
    </row>
    <row r="8845" spans="1:4" ht="15" customHeight="1" x14ac:dyDescent="0.25">
      <c r="A8845" s="1" t="s">
        <v>7890</v>
      </c>
      <c r="B8845" s="1" t="s">
        <v>20002</v>
      </c>
      <c r="C8845">
        <v>5221</v>
      </c>
      <c r="D8845">
        <f t="shared" si="150"/>
        <v>5221</v>
      </c>
    </row>
    <row r="8846" spans="1:4" ht="15" customHeight="1" x14ac:dyDescent="0.25">
      <c r="A8846" s="1" t="s">
        <v>7889</v>
      </c>
      <c r="B8846" s="1" t="s">
        <v>20003</v>
      </c>
      <c r="C8846">
        <v>5221</v>
      </c>
      <c r="D8846">
        <f t="shared" si="150"/>
        <v>5221</v>
      </c>
    </row>
    <row r="8847" spans="1:4" ht="15" customHeight="1" x14ac:dyDescent="0.25">
      <c r="A8847" s="1" t="s">
        <v>7888</v>
      </c>
      <c r="B8847" s="1" t="s">
        <v>20004</v>
      </c>
      <c r="C8847">
        <v>5221</v>
      </c>
      <c r="D8847">
        <f t="shared" si="150"/>
        <v>5221</v>
      </c>
    </row>
    <row r="8848" spans="1:4" ht="15" customHeight="1" x14ac:dyDescent="0.25">
      <c r="A8848" s="1" t="s">
        <v>7887</v>
      </c>
      <c r="B8848" s="1" t="s">
        <v>20005</v>
      </c>
      <c r="C8848">
        <v>5221</v>
      </c>
      <c r="D8848">
        <f t="shared" si="150"/>
        <v>5221</v>
      </c>
    </row>
    <row r="8849" spans="1:4" ht="15" customHeight="1" x14ac:dyDescent="0.25">
      <c r="A8849" s="1" t="s">
        <v>7886</v>
      </c>
      <c r="B8849" s="1" t="s">
        <v>20006</v>
      </c>
      <c r="C8849">
        <v>5221</v>
      </c>
      <c r="D8849">
        <f t="shared" si="150"/>
        <v>5221</v>
      </c>
    </row>
    <row r="8850" spans="1:4" ht="15" customHeight="1" x14ac:dyDescent="0.25">
      <c r="A8850" s="1" t="s">
        <v>7885</v>
      </c>
      <c r="B8850" s="1" t="s">
        <v>20007</v>
      </c>
      <c r="C8850">
        <v>5221</v>
      </c>
      <c r="D8850">
        <f t="shared" si="150"/>
        <v>5221</v>
      </c>
    </row>
    <row r="8851" spans="1:4" ht="15" customHeight="1" x14ac:dyDescent="0.25">
      <c r="A8851" s="1" t="s">
        <v>7884</v>
      </c>
      <c r="B8851" s="1" t="s">
        <v>20008</v>
      </c>
      <c r="C8851">
        <v>5221</v>
      </c>
      <c r="D8851">
        <f t="shared" si="150"/>
        <v>5221</v>
      </c>
    </row>
    <row r="8852" spans="1:4" ht="15" customHeight="1" x14ac:dyDescent="0.25">
      <c r="A8852" s="1" t="s">
        <v>7883</v>
      </c>
      <c r="B8852" s="1" t="s">
        <v>20009</v>
      </c>
      <c r="C8852">
        <v>5221</v>
      </c>
      <c r="D8852">
        <f t="shared" si="150"/>
        <v>5221</v>
      </c>
    </row>
    <row r="8853" spans="1:4" ht="15" customHeight="1" x14ac:dyDescent="0.25">
      <c r="A8853" s="1" t="s">
        <v>7882</v>
      </c>
      <c r="B8853" s="1" t="s">
        <v>20010</v>
      </c>
      <c r="C8853">
        <v>5221</v>
      </c>
      <c r="D8853">
        <f t="shared" si="150"/>
        <v>5221</v>
      </c>
    </row>
    <row r="8854" spans="1:4" ht="15" customHeight="1" x14ac:dyDescent="0.25">
      <c r="A8854" s="1" t="s">
        <v>7881</v>
      </c>
      <c r="B8854" s="1" t="s">
        <v>20011</v>
      </c>
      <c r="C8854">
        <v>5221</v>
      </c>
      <c r="D8854">
        <f t="shared" si="150"/>
        <v>5221</v>
      </c>
    </row>
    <row r="8855" spans="1:4" ht="15" customHeight="1" x14ac:dyDescent="0.25">
      <c r="A8855" s="1" t="s">
        <v>7880</v>
      </c>
      <c r="B8855" s="1" t="s">
        <v>20012</v>
      </c>
      <c r="C8855">
        <v>5221</v>
      </c>
      <c r="D8855">
        <f t="shared" si="150"/>
        <v>5221</v>
      </c>
    </row>
    <row r="8856" spans="1:4" ht="15" customHeight="1" x14ac:dyDescent="0.25">
      <c r="A8856" s="1" t="s">
        <v>7879</v>
      </c>
      <c r="B8856" s="1" t="s">
        <v>20013</v>
      </c>
      <c r="C8856">
        <v>5221</v>
      </c>
      <c r="D8856">
        <f t="shared" si="150"/>
        <v>5221</v>
      </c>
    </row>
    <row r="8857" spans="1:4" ht="15" customHeight="1" x14ac:dyDescent="0.25">
      <c r="A8857" s="1" t="s">
        <v>20014</v>
      </c>
      <c r="B8857" s="1" t="s">
        <v>20015</v>
      </c>
      <c r="C8857">
        <v>7294</v>
      </c>
      <c r="D8857">
        <f t="shared" si="150"/>
        <v>7294</v>
      </c>
    </row>
    <row r="8858" spans="1:4" ht="15" customHeight="1" x14ac:dyDescent="0.25">
      <c r="A8858" s="1" t="s">
        <v>20016</v>
      </c>
      <c r="B8858" s="1" t="s">
        <v>20017</v>
      </c>
      <c r="C8858">
        <v>7294</v>
      </c>
      <c r="D8858">
        <f t="shared" si="150"/>
        <v>7294</v>
      </c>
    </row>
    <row r="8859" spans="1:4" ht="15" customHeight="1" x14ac:dyDescent="0.25">
      <c r="A8859" s="1" t="s">
        <v>20018</v>
      </c>
      <c r="B8859" s="1" t="s">
        <v>20019</v>
      </c>
      <c r="C8859">
        <v>7294</v>
      </c>
      <c r="D8859">
        <f t="shared" si="150"/>
        <v>7294</v>
      </c>
    </row>
    <row r="8860" spans="1:4" ht="15" customHeight="1" x14ac:dyDescent="0.25">
      <c r="A8860" s="1" t="s">
        <v>20020</v>
      </c>
      <c r="B8860" s="1" t="s">
        <v>20021</v>
      </c>
      <c r="C8860">
        <v>7294</v>
      </c>
      <c r="D8860">
        <f t="shared" si="150"/>
        <v>7294</v>
      </c>
    </row>
    <row r="8861" spans="1:4" ht="15" customHeight="1" x14ac:dyDescent="0.25">
      <c r="A8861" s="1" t="s">
        <v>20022</v>
      </c>
      <c r="B8861" s="1" t="s">
        <v>20023</v>
      </c>
      <c r="C8861">
        <v>7294</v>
      </c>
      <c r="D8861">
        <f t="shared" si="150"/>
        <v>7294</v>
      </c>
    </row>
    <row r="8862" spans="1:4" ht="15" customHeight="1" x14ac:dyDescent="0.25">
      <c r="A8862" s="1" t="s">
        <v>20024</v>
      </c>
      <c r="B8862" s="1" t="s">
        <v>20025</v>
      </c>
      <c r="C8862">
        <v>7294</v>
      </c>
      <c r="D8862">
        <f t="shared" si="150"/>
        <v>7294</v>
      </c>
    </row>
    <row r="8863" spans="1:4" ht="15" customHeight="1" x14ac:dyDescent="0.25">
      <c r="A8863" s="1" t="s">
        <v>20026</v>
      </c>
      <c r="B8863" s="1" t="s">
        <v>20027</v>
      </c>
      <c r="C8863">
        <v>7294</v>
      </c>
      <c r="D8863">
        <f t="shared" si="150"/>
        <v>7294</v>
      </c>
    </row>
    <row r="8864" spans="1:4" ht="15" customHeight="1" x14ac:dyDescent="0.25">
      <c r="A8864" s="1" t="s">
        <v>20028</v>
      </c>
      <c r="B8864" s="1" t="s">
        <v>20029</v>
      </c>
      <c r="C8864">
        <v>7294</v>
      </c>
      <c r="D8864">
        <f t="shared" si="150"/>
        <v>7294</v>
      </c>
    </row>
    <row r="8865" spans="1:4" ht="15" customHeight="1" x14ac:dyDescent="0.25">
      <c r="A8865" s="1" t="s">
        <v>20030</v>
      </c>
      <c r="B8865" s="1" t="s">
        <v>20031</v>
      </c>
      <c r="C8865">
        <v>7294</v>
      </c>
      <c r="D8865">
        <f t="shared" si="150"/>
        <v>7294</v>
      </c>
    </row>
    <row r="8866" spans="1:4" ht="15" customHeight="1" x14ac:dyDescent="0.25">
      <c r="A8866" s="1" t="s">
        <v>20032</v>
      </c>
      <c r="B8866" s="1" t="s">
        <v>20033</v>
      </c>
      <c r="C8866">
        <v>7294</v>
      </c>
      <c r="D8866">
        <f t="shared" si="150"/>
        <v>7294</v>
      </c>
    </row>
    <row r="8867" spans="1:4" ht="15" customHeight="1" x14ac:dyDescent="0.25">
      <c r="A8867" s="1" t="s">
        <v>20034</v>
      </c>
      <c r="B8867" s="1" t="s">
        <v>20035</v>
      </c>
      <c r="C8867">
        <v>7294</v>
      </c>
      <c r="D8867">
        <f t="shared" si="150"/>
        <v>7294</v>
      </c>
    </row>
    <row r="8868" spans="1:4" ht="15" customHeight="1" x14ac:dyDescent="0.25">
      <c r="A8868" s="1" t="s">
        <v>20036</v>
      </c>
      <c r="B8868" s="1" t="s">
        <v>20037</v>
      </c>
      <c r="C8868">
        <v>7294</v>
      </c>
      <c r="D8868">
        <f t="shared" si="150"/>
        <v>7294</v>
      </c>
    </row>
    <row r="8869" spans="1:4" ht="15" customHeight="1" x14ac:dyDescent="0.25">
      <c r="A8869" s="1" t="s">
        <v>20038</v>
      </c>
      <c r="B8869" s="1" t="s">
        <v>20039</v>
      </c>
      <c r="C8869">
        <v>7294</v>
      </c>
      <c r="D8869">
        <f t="shared" si="150"/>
        <v>7294</v>
      </c>
    </row>
    <row r="8870" spans="1:4" ht="15" customHeight="1" x14ac:dyDescent="0.25">
      <c r="A8870" s="1" t="s">
        <v>20040</v>
      </c>
      <c r="B8870" s="1" t="s">
        <v>20041</v>
      </c>
      <c r="C8870">
        <v>7294</v>
      </c>
      <c r="D8870">
        <f t="shared" si="150"/>
        <v>7294</v>
      </c>
    </row>
    <row r="8871" spans="1:4" ht="15" customHeight="1" x14ac:dyDescent="0.25">
      <c r="A8871" s="1" t="s">
        <v>20042</v>
      </c>
      <c r="B8871" s="1" t="s">
        <v>20043</v>
      </c>
      <c r="C8871">
        <v>67267</v>
      </c>
      <c r="D8871">
        <f t="shared" si="150"/>
        <v>67267</v>
      </c>
    </row>
    <row r="8872" spans="1:4" ht="15" customHeight="1" x14ac:dyDescent="0.25">
      <c r="A8872" s="1" t="s">
        <v>20044</v>
      </c>
      <c r="B8872" s="1" t="s">
        <v>20045</v>
      </c>
      <c r="C8872">
        <v>67267</v>
      </c>
      <c r="D8872">
        <f t="shared" si="150"/>
        <v>67267</v>
      </c>
    </row>
    <row r="8873" spans="1:4" ht="15" customHeight="1" x14ac:dyDescent="0.25">
      <c r="A8873" s="1" t="s">
        <v>20046</v>
      </c>
      <c r="B8873" s="1" t="s">
        <v>20047</v>
      </c>
      <c r="C8873">
        <v>67267</v>
      </c>
      <c r="D8873">
        <f t="shared" si="150"/>
        <v>67267</v>
      </c>
    </row>
    <row r="8874" spans="1:4" ht="15" customHeight="1" x14ac:dyDescent="0.25">
      <c r="A8874" s="1" t="s">
        <v>20048</v>
      </c>
      <c r="B8874" s="1" t="s">
        <v>20049</v>
      </c>
      <c r="C8874">
        <v>67267</v>
      </c>
      <c r="D8874">
        <f t="shared" si="150"/>
        <v>67267</v>
      </c>
    </row>
    <row r="8875" spans="1:4" ht="15" customHeight="1" x14ac:dyDescent="0.25">
      <c r="A8875" s="1" t="s">
        <v>20050</v>
      </c>
      <c r="B8875" s="1" t="s">
        <v>20051</v>
      </c>
      <c r="C8875">
        <v>67267</v>
      </c>
      <c r="D8875">
        <f t="shared" si="150"/>
        <v>67267</v>
      </c>
    </row>
    <row r="8876" spans="1:4" ht="15" customHeight="1" x14ac:dyDescent="0.25">
      <c r="A8876" s="1" t="s">
        <v>20052</v>
      </c>
      <c r="B8876" s="1" t="s">
        <v>20053</v>
      </c>
      <c r="C8876">
        <v>67267</v>
      </c>
      <c r="D8876">
        <f t="shared" si="150"/>
        <v>67267</v>
      </c>
    </row>
    <row r="8877" spans="1:4" ht="15" customHeight="1" x14ac:dyDescent="0.25">
      <c r="A8877" s="1" t="s">
        <v>20054</v>
      </c>
      <c r="B8877" s="1" t="s">
        <v>20055</v>
      </c>
      <c r="C8877">
        <v>67267</v>
      </c>
      <c r="D8877">
        <f t="shared" si="150"/>
        <v>67267</v>
      </c>
    </row>
    <row r="8878" spans="1:4" ht="15" customHeight="1" x14ac:dyDescent="0.25">
      <c r="A8878" s="1" t="s">
        <v>20056</v>
      </c>
      <c r="B8878" s="1" t="s">
        <v>20057</v>
      </c>
      <c r="C8878">
        <v>67267</v>
      </c>
      <c r="D8878">
        <f t="shared" si="150"/>
        <v>67267</v>
      </c>
    </row>
    <row r="8879" spans="1:4" ht="15" customHeight="1" x14ac:dyDescent="0.25">
      <c r="A8879" s="1" t="s">
        <v>20058</v>
      </c>
      <c r="B8879" s="1" t="s">
        <v>20059</v>
      </c>
      <c r="C8879">
        <v>67267</v>
      </c>
      <c r="D8879">
        <f t="shared" si="150"/>
        <v>67267</v>
      </c>
    </row>
    <row r="8880" spans="1:4" ht="15" customHeight="1" x14ac:dyDescent="0.25">
      <c r="A8880" s="1" t="s">
        <v>20060</v>
      </c>
      <c r="B8880" s="1" t="s">
        <v>20061</v>
      </c>
      <c r="C8880">
        <v>67267</v>
      </c>
      <c r="D8880">
        <f t="shared" si="150"/>
        <v>67267</v>
      </c>
    </row>
    <row r="8881" spans="1:4" ht="15" customHeight="1" x14ac:dyDescent="0.25">
      <c r="A8881" s="1" t="s">
        <v>20062</v>
      </c>
      <c r="B8881" s="1" t="s">
        <v>20063</v>
      </c>
      <c r="C8881">
        <v>67267</v>
      </c>
      <c r="D8881">
        <f t="shared" si="150"/>
        <v>67267</v>
      </c>
    </row>
    <row r="8882" spans="1:4" ht="15" customHeight="1" x14ac:dyDescent="0.25">
      <c r="A8882" s="1" t="s">
        <v>20064</v>
      </c>
      <c r="B8882" s="1" t="s">
        <v>20065</v>
      </c>
      <c r="C8882">
        <v>67267</v>
      </c>
      <c r="D8882">
        <f t="shared" si="150"/>
        <v>67267</v>
      </c>
    </row>
    <row r="8883" spans="1:4" ht="15" customHeight="1" x14ac:dyDescent="0.25">
      <c r="A8883" s="1" t="s">
        <v>20066</v>
      </c>
      <c r="B8883" s="1" t="s">
        <v>20067</v>
      </c>
      <c r="C8883">
        <v>67267</v>
      </c>
      <c r="D8883">
        <f t="shared" si="150"/>
        <v>67267</v>
      </c>
    </row>
    <row r="8884" spans="1:4" ht="15" customHeight="1" x14ac:dyDescent="0.25">
      <c r="A8884" s="1" t="s">
        <v>20068</v>
      </c>
      <c r="B8884" s="1" t="s">
        <v>20069</v>
      </c>
      <c r="C8884">
        <v>67267</v>
      </c>
      <c r="D8884">
        <f t="shared" si="150"/>
        <v>67267</v>
      </c>
    </row>
    <row r="8885" spans="1:4" ht="15" customHeight="1" x14ac:dyDescent="0.25">
      <c r="A8885" s="1" t="s">
        <v>20070</v>
      </c>
      <c r="B8885" s="1" t="s">
        <v>20071</v>
      </c>
      <c r="C8885">
        <v>67267</v>
      </c>
      <c r="D8885">
        <f t="shared" si="150"/>
        <v>67267</v>
      </c>
    </row>
    <row r="8886" spans="1:4" ht="15" customHeight="1" x14ac:dyDescent="0.25">
      <c r="A8886" s="1" t="s">
        <v>20072</v>
      </c>
      <c r="B8886" s="1" t="s">
        <v>20073</v>
      </c>
      <c r="C8886">
        <v>67267</v>
      </c>
      <c r="D8886">
        <f t="shared" si="150"/>
        <v>67267</v>
      </c>
    </row>
    <row r="8887" spans="1:4" ht="15" customHeight="1" x14ac:dyDescent="0.25">
      <c r="A8887" s="1" t="s">
        <v>20074</v>
      </c>
      <c r="B8887" s="1" t="s">
        <v>20075</v>
      </c>
      <c r="C8887">
        <v>69608</v>
      </c>
      <c r="D8887">
        <f t="shared" si="150"/>
        <v>69608</v>
      </c>
    </row>
    <row r="8888" spans="1:4" ht="15" customHeight="1" x14ac:dyDescent="0.25">
      <c r="A8888" s="1" t="s">
        <v>20076</v>
      </c>
      <c r="B8888" s="1" t="s">
        <v>20077</v>
      </c>
      <c r="C8888">
        <v>69608</v>
      </c>
      <c r="D8888">
        <f t="shared" si="150"/>
        <v>69608</v>
      </c>
    </row>
    <row r="8889" spans="1:4" ht="15" customHeight="1" x14ac:dyDescent="0.25">
      <c r="A8889" s="1" t="s">
        <v>20078</v>
      </c>
      <c r="B8889" s="1" t="s">
        <v>20079</v>
      </c>
      <c r="C8889">
        <v>69608</v>
      </c>
      <c r="D8889">
        <f t="shared" si="150"/>
        <v>69608</v>
      </c>
    </row>
    <row r="8890" spans="1:4" ht="15" customHeight="1" x14ac:dyDescent="0.25">
      <c r="A8890" s="1" t="s">
        <v>20080</v>
      </c>
      <c r="B8890" s="1" t="s">
        <v>20081</v>
      </c>
      <c r="C8890">
        <v>69608</v>
      </c>
      <c r="D8890">
        <f t="shared" si="150"/>
        <v>69608</v>
      </c>
    </row>
    <row r="8891" spans="1:4" ht="15" customHeight="1" x14ac:dyDescent="0.25">
      <c r="A8891" s="1" t="s">
        <v>20082</v>
      </c>
      <c r="B8891" s="1" t="s">
        <v>20083</v>
      </c>
      <c r="C8891">
        <v>69608</v>
      </c>
      <c r="D8891">
        <f t="shared" si="150"/>
        <v>69608</v>
      </c>
    </row>
    <row r="8892" spans="1:4" ht="15" customHeight="1" x14ac:dyDescent="0.25">
      <c r="A8892" s="1" t="s">
        <v>20084</v>
      </c>
      <c r="B8892" s="1" t="s">
        <v>20085</v>
      </c>
      <c r="C8892">
        <v>69608</v>
      </c>
      <c r="D8892">
        <f t="shared" si="150"/>
        <v>69608</v>
      </c>
    </row>
    <row r="8893" spans="1:4" ht="15" customHeight="1" x14ac:dyDescent="0.25">
      <c r="A8893" s="1" t="s">
        <v>20086</v>
      </c>
      <c r="B8893" s="1" t="s">
        <v>20087</v>
      </c>
      <c r="C8893">
        <v>69608</v>
      </c>
      <c r="D8893">
        <f t="shared" si="150"/>
        <v>69608</v>
      </c>
    </row>
    <row r="8894" spans="1:4" ht="15" customHeight="1" x14ac:dyDescent="0.25">
      <c r="A8894" s="1" t="s">
        <v>20088</v>
      </c>
      <c r="B8894" s="1" t="s">
        <v>20089</v>
      </c>
      <c r="C8894">
        <v>69608</v>
      </c>
      <c r="D8894">
        <f t="shared" si="150"/>
        <v>69608</v>
      </c>
    </row>
    <row r="8895" spans="1:4" ht="15" customHeight="1" x14ac:dyDescent="0.25">
      <c r="A8895" s="1" t="s">
        <v>20090</v>
      </c>
      <c r="B8895" s="1" t="s">
        <v>20091</v>
      </c>
      <c r="C8895">
        <v>69608</v>
      </c>
      <c r="D8895">
        <f t="shared" si="150"/>
        <v>69608</v>
      </c>
    </row>
    <row r="8896" spans="1:4" ht="15" customHeight="1" x14ac:dyDescent="0.25">
      <c r="A8896" s="1" t="s">
        <v>20092</v>
      </c>
      <c r="B8896" s="1" t="s">
        <v>20093</v>
      </c>
      <c r="C8896">
        <v>69608</v>
      </c>
      <c r="D8896">
        <f t="shared" si="150"/>
        <v>69608</v>
      </c>
    </row>
    <row r="8897" spans="1:4" ht="15" customHeight="1" x14ac:dyDescent="0.25">
      <c r="A8897" s="1" t="s">
        <v>20094</v>
      </c>
      <c r="B8897" s="1" t="s">
        <v>20095</v>
      </c>
      <c r="C8897">
        <v>69608</v>
      </c>
      <c r="D8897">
        <f t="shared" si="150"/>
        <v>69608</v>
      </c>
    </row>
    <row r="8898" spans="1:4" ht="15" customHeight="1" x14ac:dyDescent="0.25">
      <c r="A8898" s="1" t="s">
        <v>20096</v>
      </c>
      <c r="B8898" s="1" t="s">
        <v>20097</v>
      </c>
      <c r="C8898">
        <v>69608</v>
      </c>
      <c r="D8898">
        <f t="shared" si="150"/>
        <v>69608</v>
      </c>
    </row>
    <row r="8899" spans="1:4" ht="15" customHeight="1" x14ac:dyDescent="0.25">
      <c r="A8899" s="1" t="s">
        <v>20098</v>
      </c>
      <c r="B8899" s="1" t="s">
        <v>20099</v>
      </c>
      <c r="C8899">
        <v>69608</v>
      </c>
      <c r="D8899">
        <f t="shared" si="150"/>
        <v>69608</v>
      </c>
    </row>
    <row r="8900" spans="1:4" ht="15" customHeight="1" x14ac:dyDescent="0.25">
      <c r="A8900" s="1" t="s">
        <v>20100</v>
      </c>
      <c r="B8900" s="1" t="s">
        <v>20101</v>
      </c>
      <c r="C8900">
        <v>69608</v>
      </c>
      <c r="D8900">
        <f t="shared" si="150"/>
        <v>69608</v>
      </c>
    </row>
    <row r="8901" spans="1:4" ht="15" customHeight="1" x14ac:dyDescent="0.25">
      <c r="A8901" s="1" t="s">
        <v>20102</v>
      </c>
      <c r="B8901" s="1" t="s">
        <v>20103</v>
      </c>
      <c r="C8901">
        <v>69608</v>
      </c>
      <c r="D8901">
        <f t="shared" si="150"/>
        <v>69608</v>
      </c>
    </row>
    <row r="8902" spans="1:4" ht="15" customHeight="1" x14ac:dyDescent="0.25">
      <c r="A8902" s="1" t="s">
        <v>20104</v>
      </c>
      <c r="B8902" s="1" t="s">
        <v>20105</v>
      </c>
      <c r="C8902">
        <v>69608</v>
      </c>
      <c r="D8902">
        <f t="shared" si="150"/>
        <v>69608</v>
      </c>
    </row>
    <row r="8903" spans="1:4" ht="15" customHeight="1" x14ac:dyDescent="0.25">
      <c r="A8903" s="1" t="s">
        <v>20106</v>
      </c>
      <c r="B8903" s="1" t="s">
        <v>20107</v>
      </c>
      <c r="C8903">
        <v>69608</v>
      </c>
      <c r="D8903">
        <f t="shared" ref="D8903:D8966" si="151">ROUND(C8903*(1-$B$3),0)</f>
        <v>69608</v>
      </c>
    </row>
    <row r="8904" spans="1:4" ht="15" customHeight="1" x14ac:dyDescent="0.25">
      <c r="A8904" s="1" t="s">
        <v>20108</v>
      </c>
      <c r="B8904" s="1" t="s">
        <v>20109</v>
      </c>
      <c r="C8904">
        <v>69608</v>
      </c>
      <c r="D8904">
        <f t="shared" si="151"/>
        <v>69608</v>
      </c>
    </row>
    <row r="8905" spans="1:4" ht="15" customHeight="1" x14ac:dyDescent="0.25">
      <c r="A8905" s="1" t="s">
        <v>20110</v>
      </c>
      <c r="B8905" s="1" t="s">
        <v>20111</v>
      </c>
      <c r="C8905">
        <v>69608</v>
      </c>
      <c r="D8905">
        <f t="shared" si="151"/>
        <v>69608</v>
      </c>
    </row>
    <row r="8906" spans="1:4" ht="15" customHeight="1" x14ac:dyDescent="0.25">
      <c r="A8906" s="1" t="s">
        <v>20112</v>
      </c>
      <c r="B8906" s="1" t="s">
        <v>20113</v>
      </c>
      <c r="C8906">
        <v>69608</v>
      </c>
      <c r="D8906">
        <f t="shared" si="151"/>
        <v>69608</v>
      </c>
    </row>
    <row r="8907" spans="1:4" ht="15" customHeight="1" x14ac:dyDescent="0.25">
      <c r="A8907" s="1" t="s">
        <v>20114</v>
      </c>
      <c r="B8907" s="1" t="s">
        <v>20115</v>
      </c>
      <c r="C8907">
        <v>69608</v>
      </c>
      <c r="D8907">
        <f t="shared" si="151"/>
        <v>69608</v>
      </c>
    </row>
    <row r="8908" spans="1:4" ht="15" customHeight="1" x14ac:dyDescent="0.25">
      <c r="A8908" s="1" t="s">
        <v>20116</v>
      </c>
      <c r="B8908" s="1" t="s">
        <v>20117</v>
      </c>
      <c r="C8908">
        <v>69608</v>
      </c>
      <c r="D8908">
        <f t="shared" si="151"/>
        <v>69608</v>
      </c>
    </row>
    <row r="8909" spans="1:4" ht="15" customHeight="1" x14ac:dyDescent="0.25">
      <c r="A8909" s="1" t="s">
        <v>20118</v>
      </c>
      <c r="B8909" s="1" t="s">
        <v>20119</v>
      </c>
      <c r="C8909">
        <v>69608</v>
      </c>
      <c r="D8909">
        <f t="shared" si="151"/>
        <v>69608</v>
      </c>
    </row>
    <row r="8910" spans="1:4" ht="15" customHeight="1" x14ac:dyDescent="0.25">
      <c r="A8910" s="1" t="s">
        <v>20120</v>
      </c>
      <c r="B8910" s="1" t="s">
        <v>20121</v>
      </c>
      <c r="C8910">
        <v>69608</v>
      </c>
      <c r="D8910">
        <f t="shared" si="151"/>
        <v>69608</v>
      </c>
    </row>
    <row r="8911" spans="1:4" ht="15" customHeight="1" x14ac:dyDescent="0.25">
      <c r="A8911" s="1" t="s">
        <v>20122</v>
      </c>
      <c r="B8911" s="1" t="s">
        <v>20123</v>
      </c>
      <c r="C8911">
        <v>69608</v>
      </c>
      <c r="D8911">
        <f t="shared" si="151"/>
        <v>69608</v>
      </c>
    </row>
    <row r="8912" spans="1:4" ht="15" customHeight="1" x14ac:dyDescent="0.25">
      <c r="A8912" s="1" t="s">
        <v>20124</v>
      </c>
      <c r="B8912" s="1" t="s">
        <v>20125</v>
      </c>
      <c r="C8912">
        <v>69608</v>
      </c>
      <c r="D8912">
        <f t="shared" si="151"/>
        <v>69608</v>
      </c>
    </row>
    <row r="8913" spans="1:4" ht="15" customHeight="1" x14ac:dyDescent="0.25">
      <c r="A8913" s="1" t="s">
        <v>20126</v>
      </c>
      <c r="B8913" s="1" t="s">
        <v>20127</v>
      </c>
      <c r="C8913">
        <v>69608</v>
      </c>
      <c r="D8913">
        <f t="shared" si="151"/>
        <v>69608</v>
      </c>
    </row>
    <row r="8914" spans="1:4" ht="15" customHeight="1" x14ac:dyDescent="0.25">
      <c r="A8914" s="1" t="s">
        <v>20128</v>
      </c>
      <c r="B8914" s="1" t="s">
        <v>20129</v>
      </c>
      <c r="C8914">
        <v>69608</v>
      </c>
      <c r="D8914">
        <f t="shared" si="151"/>
        <v>69608</v>
      </c>
    </row>
    <row r="8915" spans="1:4" ht="15" customHeight="1" x14ac:dyDescent="0.25">
      <c r="A8915" s="1" t="s">
        <v>20130</v>
      </c>
      <c r="B8915" s="1" t="s">
        <v>20131</v>
      </c>
      <c r="C8915">
        <v>69608</v>
      </c>
      <c r="D8915">
        <f t="shared" si="151"/>
        <v>69608</v>
      </c>
    </row>
    <row r="8916" spans="1:4" ht="15" customHeight="1" x14ac:dyDescent="0.25">
      <c r="A8916" s="1" t="s">
        <v>20132</v>
      </c>
      <c r="B8916" s="1" t="s">
        <v>20133</v>
      </c>
      <c r="C8916">
        <v>69608</v>
      </c>
      <c r="D8916">
        <f t="shared" si="151"/>
        <v>69608</v>
      </c>
    </row>
    <row r="8917" spans="1:4" ht="15" customHeight="1" x14ac:dyDescent="0.25">
      <c r="A8917" s="1" t="s">
        <v>20134</v>
      </c>
      <c r="B8917" s="1" t="s">
        <v>20135</v>
      </c>
      <c r="C8917">
        <v>69608</v>
      </c>
      <c r="D8917">
        <f t="shared" si="151"/>
        <v>69608</v>
      </c>
    </row>
    <row r="8918" spans="1:4" ht="15" customHeight="1" x14ac:dyDescent="0.25">
      <c r="A8918" s="1" t="s">
        <v>20136</v>
      </c>
      <c r="B8918" s="1" t="s">
        <v>20137</v>
      </c>
      <c r="C8918">
        <v>7834</v>
      </c>
      <c r="D8918">
        <f t="shared" si="151"/>
        <v>7834</v>
      </c>
    </row>
    <row r="8919" spans="1:4" ht="15" customHeight="1" x14ac:dyDescent="0.25">
      <c r="A8919" s="1" t="s">
        <v>20138</v>
      </c>
      <c r="B8919" s="1" t="s">
        <v>20139</v>
      </c>
      <c r="C8919">
        <v>7834</v>
      </c>
      <c r="D8919">
        <f t="shared" si="151"/>
        <v>7834</v>
      </c>
    </row>
    <row r="8920" spans="1:4" ht="15" customHeight="1" x14ac:dyDescent="0.25">
      <c r="A8920" s="1" t="s">
        <v>20140</v>
      </c>
      <c r="B8920" s="1" t="s">
        <v>20141</v>
      </c>
      <c r="C8920">
        <v>7834</v>
      </c>
      <c r="D8920">
        <f t="shared" si="151"/>
        <v>7834</v>
      </c>
    </row>
    <row r="8921" spans="1:4" ht="15" customHeight="1" x14ac:dyDescent="0.25">
      <c r="A8921" s="1" t="s">
        <v>20142</v>
      </c>
      <c r="B8921" s="1" t="s">
        <v>20143</v>
      </c>
      <c r="C8921">
        <v>8504</v>
      </c>
      <c r="D8921">
        <f t="shared" si="151"/>
        <v>8504</v>
      </c>
    </row>
    <row r="8922" spans="1:4" ht="15" customHeight="1" x14ac:dyDescent="0.25">
      <c r="A8922" s="1" t="s">
        <v>20144</v>
      </c>
      <c r="B8922" s="1" t="s">
        <v>20145</v>
      </c>
      <c r="C8922">
        <v>6805</v>
      </c>
      <c r="D8922">
        <f t="shared" si="151"/>
        <v>6805</v>
      </c>
    </row>
    <row r="8923" spans="1:4" ht="15" customHeight="1" x14ac:dyDescent="0.25">
      <c r="A8923" s="1" t="s">
        <v>20146</v>
      </c>
      <c r="B8923" s="1" t="s">
        <v>20147</v>
      </c>
      <c r="C8923">
        <v>6805</v>
      </c>
      <c r="D8923">
        <f t="shared" si="151"/>
        <v>6805</v>
      </c>
    </row>
    <row r="8924" spans="1:4" ht="15" customHeight="1" x14ac:dyDescent="0.25">
      <c r="A8924" s="1" t="s">
        <v>20148</v>
      </c>
      <c r="B8924" s="1" t="s">
        <v>20149</v>
      </c>
      <c r="C8924">
        <v>7344</v>
      </c>
      <c r="D8924">
        <f t="shared" si="151"/>
        <v>7344</v>
      </c>
    </row>
    <row r="8925" spans="1:4" ht="15" customHeight="1" x14ac:dyDescent="0.25">
      <c r="A8925" s="1" t="s">
        <v>20150</v>
      </c>
      <c r="B8925" s="1" t="s">
        <v>20151</v>
      </c>
      <c r="C8925">
        <v>28752</v>
      </c>
      <c r="D8925">
        <f t="shared" si="151"/>
        <v>28752</v>
      </c>
    </row>
    <row r="8926" spans="1:4" ht="15" customHeight="1" x14ac:dyDescent="0.25">
      <c r="A8926" s="1" t="s">
        <v>20152</v>
      </c>
      <c r="B8926" s="1" t="s">
        <v>20153</v>
      </c>
      <c r="C8926">
        <v>28752</v>
      </c>
      <c r="D8926">
        <f t="shared" si="151"/>
        <v>28752</v>
      </c>
    </row>
    <row r="8927" spans="1:4" ht="15" customHeight="1" x14ac:dyDescent="0.25">
      <c r="A8927" s="1" t="s">
        <v>20154</v>
      </c>
      <c r="B8927" s="1" t="s">
        <v>20155</v>
      </c>
      <c r="C8927">
        <v>28752</v>
      </c>
      <c r="D8927">
        <f t="shared" si="151"/>
        <v>28752</v>
      </c>
    </row>
    <row r="8928" spans="1:4" ht="15" customHeight="1" x14ac:dyDescent="0.25">
      <c r="A8928" s="1" t="s">
        <v>20156</v>
      </c>
      <c r="B8928" s="1" t="s">
        <v>20157</v>
      </c>
      <c r="C8928">
        <v>28752</v>
      </c>
      <c r="D8928">
        <f t="shared" si="151"/>
        <v>28752</v>
      </c>
    </row>
    <row r="8929" spans="1:4" ht="15" customHeight="1" x14ac:dyDescent="0.25">
      <c r="A8929" s="1" t="s">
        <v>20158</v>
      </c>
      <c r="B8929" s="1" t="s">
        <v>20159</v>
      </c>
      <c r="C8929">
        <v>28752</v>
      </c>
      <c r="D8929">
        <f t="shared" si="151"/>
        <v>28752</v>
      </c>
    </row>
    <row r="8930" spans="1:4" ht="15" customHeight="1" x14ac:dyDescent="0.25">
      <c r="A8930" s="1" t="s">
        <v>20160</v>
      </c>
      <c r="B8930" s="1" t="s">
        <v>20161</v>
      </c>
      <c r="C8930">
        <v>28752</v>
      </c>
      <c r="D8930">
        <f t="shared" si="151"/>
        <v>28752</v>
      </c>
    </row>
    <row r="8931" spans="1:4" ht="15" customHeight="1" x14ac:dyDescent="0.25">
      <c r="A8931" s="1" t="s">
        <v>20162</v>
      </c>
      <c r="B8931" s="1" t="s">
        <v>20163</v>
      </c>
      <c r="C8931">
        <v>28752</v>
      </c>
      <c r="D8931">
        <f t="shared" si="151"/>
        <v>28752</v>
      </c>
    </row>
    <row r="8932" spans="1:4" ht="15" customHeight="1" x14ac:dyDescent="0.25">
      <c r="A8932" s="1" t="s">
        <v>20164</v>
      </c>
      <c r="B8932" s="1" t="s">
        <v>20165</v>
      </c>
      <c r="C8932">
        <v>28752</v>
      </c>
      <c r="D8932">
        <f t="shared" si="151"/>
        <v>28752</v>
      </c>
    </row>
    <row r="8933" spans="1:4" ht="15" customHeight="1" x14ac:dyDescent="0.25">
      <c r="A8933" s="1" t="s">
        <v>20166</v>
      </c>
      <c r="B8933" s="1" t="s">
        <v>20167</v>
      </c>
      <c r="C8933">
        <v>28752</v>
      </c>
      <c r="D8933">
        <f t="shared" si="151"/>
        <v>28752</v>
      </c>
    </row>
    <row r="8934" spans="1:4" ht="15" customHeight="1" x14ac:dyDescent="0.25">
      <c r="A8934" s="1" t="s">
        <v>20168</v>
      </c>
      <c r="B8934" s="1" t="s">
        <v>20169</v>
      </c>
      <c r="C8934">
        <v>28752</v>
      </c>
      <c r="D8934">
        <f t="shared" si="151"/>
        <v>28752</v>
      </c>
    </row>
    <row r="8935" spans="1:4" ht="15" customHeight="1" x14ac:dyDescent="0.25">
      <c r="A8935" s="1" t="s">
        <v>20170</v>
      </c>
      <c r="B8935" s="1" t="s">
        <v>20171</v>
      </c>
      <c r="C8935">
        <v>28752</v>
      </c>
      <c r="D8935">
        <f t="shared" si="151"/>
        <v>28752</v>
      </c>
    </row>
    <row r="8936" spans="1:4" ht="15" customHeight="1" x14ac:dyDescent="0.25">
      <c r="A8936" s="1" t="s">
        <v>20172</v>
      </c>
      <c r="B8936" s="1" t="s">
        <v>20173</v>
      </c>
      <c r="C8936">
        <v>28752</v>
      </c>
      <c r="D8936">
        <f t="shared" si="151"/>
        <v>28752</v>
      </c>
    </row>
    <row r="8937" spans="1:4" ht="15" customHeight="1" x14ac:dyDescent="0.25">
      <c r="A8937" s="1" t="s">
        <v>20174</v>
      </c>
      <c r="B8937" s="1" t="s">
        <v>20175</v>
      </c>
      <c r="C8937">
        <v>28752</v>
      </c>
      <c r="D8937">
        <f t="shared" si="151"/>
        <v>28752</v>
      </c>
    </row>
    <row r="8938" spans="1:4" ht="15" customHeight="1" x14ac:dyDescent="0.25">
      <c r="A8938" s="1" t="s">
        <v>20176</v>
      </c>
      <c r="B8938" s="1" t="s">
        <v>20177</v>
      </c>
      <c r="C8938">
        <v>28752</v>
      </c>
      <c r="D8938">
        <f t="shared" si="151"/>
        <v>28752</v>
      </c>
    </row>
    <row r="8939" spans="1:4" ht="15" customHeight="1" x14ac:dyDescent="0.25">
      <c r="A8939" s="1" t="s">
        <v>20178</v>
      </c>
      <c r="B8939" s="1" t="s">
        <v>20179</v>
      </c>
      <c r="C8939">
        <v>1339</v>
      </c>
      <c r="D8939">
        <f t="shared" si="151"/>
        <v>1339</v>
      </c>
    </row>
    <row r="8940" spans="1:4" ht="15" customHeight="1" x14ac:dyDescent="0.25">
      <c r="A8940" s="1" t="s">
        <v>20180</v>
      </c>
      <c r="B8940" s="1" t="s">
        <v>20181</v>
      </c>
      <c r="C8940">
        <v>4675</v>
      </c>
      <c r="D8940">
        <f t="shared" si="151"/>
        <v>4675</v>
      </c>
    </row>
    <row r="8941" spans="1:4" ht="15" customHeight="1" x14ac:dyDescent="0.25">
      <c r="A8941" s="1" t="s">
        <v>20182</v>
      </c>
      <c r="B8941" s="1" t="s">
        <v>20183</v>
      </c>
      <c r="C8941">
        <v>3773</v>
      </c>
      <c r="D8941">
        <f t="shared" si="151"/>
        <v>3773</v>
      </c>
    </row>
    <row r="8942" spans="1:4" ht="15" customHeight="1" x14ac:dyDescent="0.25">
      <c r="A8942" s="1" t="s">
        <v>20184</v>
      </c>
      <c r="B8942" s="1" t="s">
        <v>20185</v>
      </c>
      <c r="C8942">
        <v>2819</v>
      </c>
      <c r="D8942">
        <f t="shared" si="151"/>
        <v>2819</v>
      </c>
    </row>
    <row r="8943" spans="1:4" ht="15" customHeight="1" x14ac:dyDescent="0.25">
      <c r="A8943" s="1" t="s">
        <v>20186</v>
      </c>
      <c r="B8943" s="1" t="s">
        <v>20187</v>
      </c>
      <c r="C8943">
        <v>8325</v>
      </c>
      <c r="D8943">
        <f t="shared" si="151"/>
        <v>8325</v>
      </c>
    </row>
    <row r="8944" spans="1:4" ht="15" customHeight="1" x14ac:dyDescent="0.25">
      <c r="A8944" s="1" t="s">
        <v>7580</v>
      </c>
      <c r="B8944" s="1" t="s">
        <v>7579</v>
      </c>
      <c r="C8944">
        <v>13937</v>
      </c>
      <c r="D8944">
        <f t="shared" si="151"/>
        <v>13937</v>
      </c>
    </row>
    <row r="8945" spans="1:4" ht="15" customHeight="1" x14ac:dyDescent="0.25">
      <c r="A8945" s="1" t="s">
        <v>7578</v>
      </c>
      <c r="B8945" s="1" t="s">
        <v>7577</v>
      </c>
      <c r="C8945">
        <v>8605</v>
      </c>
      <c r="D8945">
        <f t="shared" si="151"/>
        <v>8605</v>
      </c>
    </row>
    <row r="8946" spans="1:4" ht="15" customHeight="1" x14ac:dyDescent="0.25">
      <c r="A8946" s="1" t="s">
        <v>9691</v>
      </c>
      <c r="B8946" s="1" t="s">
        <v>9690</v>
      </c>
      <c r="C8946">
        <v>11658</v>
      </c>
      <c r="D8946">
        <f t="shared" si="151"/>
        <v>11658</v>
      </c>
    </row>
    <row r="8947" spans="1:4" ht="15" customHeight="1" x14ac:dyDescent="0.25">
      <c r="A8947" s="1" t="s">
        <v>9689</v>
      </c>
      <c r="B8947" s="1" t="s">
        <v>9688</v>
      </c>
      <c r="C8947">
        <v>9236</v>
      </c>
      <c r="D8947">
        <f t="shared" si="151"/>
        <v>9236</v>
      </c>
    </row>
    <row r="8948" spans="1:4" ht="15" customHeight="1" x14ac:dyDescent="0.25">
      <c r="A8948" s="1" t="s">
        <v>20188</v>
      </c>
      <c r="B8948" s="1" t="s">
        <v>20189</v>
      </c>
      <c r="C8948">
        <v>8977</v>
      </c>
      <c r="D8948">
        <f t="shared" si="151"/>
        <v>8977</v>
      </c>
    </row>
    <row r="8949" spans="1:4" ht="15" customHeight="1" x14ac:dyDescent="0.25">
      <c r="A8949" s="1" t="s">
        <v>20190</v>
      </c>
      <c r="B8949" s="1" t="s">
        <v>20191</v>
      </c>
      <c r="C8949">
        <v>9071</v>
      </c>
      <c r="D8949">
        <f t="shared" si="151"/>
        <v>9071</v>
      </c>
    </row>
    <row r="8950" spans="1:4" ht="15" customHeight="1" x14ac:dyDescent="0.25">
      <c r="A8950" s="1" t="s">
        <v>20192</v>
      </c>
      <c r="B8950" s="1" t="s">
        <v>20193</v>
      </c>
      <c r="C8950">
        <v>7939</v>
      </c>
      <c r="D8950">
        <f t="shared" si="151"/>
        <v>7939</v>
      </c>
    </row>
    <row r="8951" spans="1:4" ht="15" customHeight="1" x14ac:dyDescent="0.25">
      <c r="A8951" s="1" t="s">
        <v>20194</v>
      </c>
      <c r="B8951" s="1" t="s">
        <v>20195</v>
      </c>
      <c r="C8951">
        <v>4967</v>
      </c>
      <c r="D8951">
        <f t="shared" si="151"/>
        <v>4967</v>
      </c>
    </row>
    <row r="8952" spans="1:4" ht="15" customHeight="1" x14ac:dyDescent="0.25">
      <c r="A8952" s="1" t="s">
        <v>20196</v>
      </c>
      <c r="B8952" s="1" t="s">
        <v>20197</v>
      </c>
      <c r="C8952">
        <v>5588</v>
      </c>
      <c r="D8952">
        <f t="shared" si="151"/>
        <v>5588</v>
      </c>
    </row>
    <row r="8953" spans="1:4" ht="15" customHeight="1" x14ac:dyDescent="0.25">
      <c r="A8953" s="1" t="s">
        <v>20198</v>
      </c>
      <c r="B8953" s="1" t="s">
        <v>20199</v>
      </c>
      <c r="C8953">
        <v>1559</v>
      </c>
      <c r="D8953">
        <f t="shared" si="151"/>
        <v>1559</v>
      </c>
    </row>
    <row r="8954" spans="1:4" ht="15" customHeight="1" x14ac:dyDescent="0.25">
      <c r="A8954" s="1" t="s">
        <v>20200</v>
      </c>
      <c r="B8954" s="1" t="s">
        <v>20201</v>
      </c>
      <c r="C8954">
        <v>3950</v>
      </c>
      <c r="D8954">
        <f t="shared" si="151"/>
        <v>3950</v>
      </c>
    </row>
    <row r="8955" spans="1:4" ht="15" customHeight="1" x14ac:dyDescent="0.25">
      <c r="A8955" s="1" t="s">
        <v>20202</v>
      </c>
      <c r="B8955" s="1" t="s">
        <v>20203</v>
      </c>
      <c r="C8955">
        <v>766</v>
      </c>
      <c r="D8955">
        <f t="shared" si="151"/>
        <v>766</v>
      </c>
    </row>
    <row r="8956" spans="1:4" ht="15" customHeight="1" x14ac:dyDescent="0.25">
      <c r="A8956" s="1" t="s">
        <v>20204</v>
      </c>
      <c r="B8956" s="1" t="s">
        <v>20205</v>
      </c>
      <c r="C8956">
        <v>1403</v>
      </c>
      <c r="D8956">
        <f t="shared" si="151"/>
        <v>1403</v>
      </c>
    </row>
    <row r="8957" spans="1:4" ht="15" customHeight="1" x14ac:dyDescent="0.25">
      <c r="A8957" s="1" t="s">
        <v>20206</v>
      </c>
      <c r="B8957" s="1" t="s">
        <v>20207</v>
      </c>
      <c r="C8957">
        <v>29322</v>
      </c>
      <c r="D8957">
        <f t="shared" si="151"/>
        <v>29322</v>
      </c>
    </row>
    <row r="8958" spans="1:4" ht="15" customHeight="1" x14ac:dyDescent="0.25">
      <c r="A8958" s="1" t="s">
        <v>20208</v>
      </c>
      <c r="B8958" s="1" t="s">
        <v>20209</v>
      </c>
      <c r="C8958">
        <v>31902</v>
      </c>
      <c r="D8958">
        <f t="shared" si="151"/>
        <v>31902</v>
      </c>
    </row>
    <row r="8959" spans="1:4" ht="15" customHeight="1" x14ac:dyDescent="0.25">
      <c r="A8959" s="1" t="s">
        <v>20210</v>
      </c>
      <c r="B8959" s="1" t="s">
        <v>20211</v>
      </c>
      <c r="C8959">
        <v>705</v>
      </c>
      <c r="D8959">
        <f t="shared" si="151"/>
        <v>705</v>
      </c>
    </row>
    <row r="8960" spans="1:4" ht="15" customHeight="1" x14ac:dyDescent="0.25">
      <c r="A8960" s="1" t="s">
        <v>20212</v>
      </c>
      <c r="B8960" s="1" t="s">
        <v>20213</v>
      </c>
      <c r="C8960">
        <v>705</v>
      </c>
      <c r="D8960">
        <f t="shared" si="151"/>
        <v>705</v>
      </c>
    </row>
    <row r="8961" spans="1:4" ht="15" customHeight="1" x14ac:dyDescent="0.25">
      <c r="A8961" s="1" t="s">
        <v>20214</v>
      </c>
      <c r="B8961" s="1" t="s">
        <v>20215</v>
      </c>
      <c r="C8961">
        <v>1358</v>
      </c>
      <c r="D8961">
        <f t="shared" si="151"/>
        <v>1358</v>
      </c>
    </row>
    <row r="8962" spans="1:4" ht="15" customHeight="1" x14ac:dyDescent="0.25">
      <c r="A8962" s="1" t="s">
        <v>7569</v>
      </c>
      <c r="B8962" s="1" t="s">
        <v>9648</v>
      </c>
      <c r="C8962">
        <v>616</v>
      </c>
      <c r="D8962">
        <f t="shared" si="151"/>
        <v>616</v>
      </c>
    </row>
    <row r="8963" spans="1:4" ht="15" customHeight="1" x14ac:dyDescent="0.25">
      <c r="A8963" s="1" t="s">
        <v>7568</v>
      </c>
      <c r="B8963" s="1" t="s">
        <v>9647</v>
      </c>
      <c r="C8963">
        <v>702</v>
      </c>
      <c r="D8963">
        <f t="shared" si="151"/>
        <v>702</v>
      </c>
    </row>
    <row r="8964" spans="1:4" ht="15" customHeight="1" x14ac:dyDescent="0.25">
      <c r="A8964" s="1" t="s">
        <v>7567</v>
      </c>
      <c r="B8964" s="1" t="s">
        <v>9646</v>
      </c>
      <c r="C8964">
        <v>702</v>
      </c>
      <c r="D8964">
        <f t="shared" si="151"/>
        <v>702</v>
      </c>
    </row>
    <row r="8965" spans="1:4" ht="15" customHeight="1" x14ac:dyDescent="0.25">
      <c r="A8965" s="1" t="s">
        <v>7566</v>
      </c>
      <c r="B8965" s="1" t="s">
        <v>9645</v>
      </c>
      <c r="C8965">
        <v>745</v>
      </c>
      <c r="D8965">
        <f t="shared" si="151"/>
        <v>745</v>
      </c>
    </row>
    <row r="8966" spans="1:4" ht="15" customHeight="1" x14ac:dyDescent="0.25">
      <c r="A8966" s="1" t="s">
        <v>7563</v>
      </c>
      <c r="B8966" s="1" t="s">
        <v>9644</v>
      </c>
      <c r="C8966">
        <v>563</v>
      </c>
      <c r="D8966">
        <f t="shared" si="151"/>
        <v>563</v>
      </c>
    </row>
    <row r="8967" spans="1:4" ht="15" customHeight="1" x14ac:dyDescent="0.25">
      <c r="A8967" s="1" t="s">
        <v>7562</v>
      </c>
      <c r="B8967" s="1" t="s">
        <v>9643</v>
      </c>
      <c r="C8967">
        <v>611</v>
      </c>
      <c r="D8967">
        <f t="shared" ref="D8967:D9030" si="152">ROUND(C8967*(1-$B$3),0)</f>
        <v>611</v>
      </c>
    </row>
    <row r="8968" spans="1:4" ht="15" customHeight="1" x14ac:dyDescent="0.25">
      <c r="A8968" s="1" t="s">
        <v>7561</v>
      </c>
      <c r="B8968" s="1" t="s">
        <v>9642</v>
      </c>
      <c r="C8968">
        <v>611</v>
      </c>
      <c r="D8968">
        <f t="shared" si="152"/>
        <v>611</v>
      </c>
    </row>
    <row r="8969" spans="1:4" ht="15" customHeight="1" x14ac:dyDescent="0.25">
      <c r="A8969" s="1" t="s">
        <v>7560</v>
      </c>
      <c r="B8969" s="1" t="s">
        <v>9641</v>
      </c>
      <c r="C8969">
        <v>649</v>
      </c>
      <c r="D8969">
        <f t="shared" si="152"/>
        <v>649</v>
      </c>
    </row>
    <row r="8970" spans="1:4" ht="15" customHeight="1" x14ac:dyDescent="0.25">
      <c r="A8970" s="1" t="s">
        <v>7571</v>
      </c>
      <c r="B8970" s="1" t="s">
        <v>9640</v>
      </c>
      <c r="C8970">
        <v>616</v>
      </c>
      <c r="D8970">
        <f t="shared" si="152"/>
        <v>616</v>
      </c>
    </row>
    <row r="8971" spans="1:4" ht="15" customHeight="1" x14ac:dyDescent="0.25">
      <c r="A8971" s="1" t="s">
        <v>7570</v>
      </c>
      <c r="B8971" s="1" t="s">
        <v>9639</v>
      </c>
      <c r="C8971">
        <v>616</v>
      </c>
      <c r="D8971">
        <f t="shared" si="152"/>
        <v>616</v>
      </c>
    </row>
    <row r="8972" spans="1:4" ht="15" customHeight="1" x14ac:dyDescent="0.25">
      <c r="A8972" s="1" t="s">
        <v>7565</v>
      </c>
      <c r="B8972" s="1" t="s">
        <v>9638</v>
      </c>
      <c r="C8972">
        <v>529</v>
      </c>
      <c r="D8972">
        <f t="shared" si="152"/>
        <v>529</v>
      </c>
    </row>
    <row r="8973" spans="1:4" ht="15" customHeight="1" x14ac:dyDescent="0.25">
      <c r="A8973" s="1" t="s">
        <v>7564</v>
      </c>
      <c r="B8973" s="1" t="s">
        <v>9637</v>
      </c>
      <c r="C8973">
        <v>563</v>
      </c>
      <c r="D8973">
        <f t="shared" si="152"/>
        <v>563</v>
      </c>
    </row>
    <row r="8974" spans="1:4" ht="15" customHeight="1" x14ac:dyDescent="0.25">
      <c r="A8974" s="1" t="s">
        <v>7550</v>
      </c>
      <c r="B8974" s="1" t="s">
        <v>9636</v>
      </c>
      <c r="C8974">
        <v>603</v>
      </c>
      <c r="D8974">
        <f t="shared" si="152"/>
        <v>603</v>
      </c>
    </row>
    <row r="8975" spans="1:4" ht="15" customHeight="1" x14ac:dyDescent="0.25">
      <c r="A8975" s="1" t="s">
        <v>7549</v>
      </c>
      <c r="B8975" s="1" t="s">
        <v>7548</v>
      </c>
      <c r="C8975">
        <v>687</v>
      </c>
      <c r="D8975">
        <f t="shared" si="152"/>
        <v>687</v>
      </c>
    </row>
    <row r="8976" spans="1:4" ht="15" customHeight="1" x14ac:dyDescent="0.25">
      <c r="A8976" s="1" t="s">
        <v>7547</v>
      </c>
      <c r="B8976" s="1" t="s">
        <v>7546</v>
      </c>
      <c r="C8976">
        <v>786</v>
      </c>
      <c r="D8976">
        <f t="shared" si="152"/>
        <v>786</v>
      </c>
    </row>
    <row r="8977" spans="1:4" ht="15" customHeight="1" x14ac:dyDescent="0.25">
      <c r="A8977" s="1" t="s">
        <v>7559</v>
      </c>
      <c r="B8977" s="1" t="s">
        <v>9635</v>
      </c>
      <c r="C8977">
        <v>322</v>
      </c>
      <c r="D8977">
        <f t="shared" si="152"/>
        <v>322</v>
      </c>
    </row>
    <row r="8978" spans="1:4" ht="15" customHeight="1" x14ac:dyDescent="0.25">
      <c r="A8978" s="1" t="s">
        <v>7558</v>
      </c>
      <c r="B8978" s="1" t="s">
        <v>9634</v>
      </c>
      <c r="C8978">
        <v>358</v>
      </c>
      <c r="D8978">
        <f t="shared" si="152"/>
        <v>358</v>
      </c>
    </row>
    <row r="8979" spans="1:4" ht="15" customHeight="1" x14ac:dyDescent="0.25">
      <c r="A8979" s="1" t="s">
        <v>7557</v>
      </c>
      <c r="B8979" s="1" t="s">
        <v>9633</v>
      </c>
      <c r="C8979">
        <v>418</v>
      </c>
      <c r="D8979">
        <f t="shared" si="152"/>
        <v>418</v>
      </c>
    </row>
    <row r="8980" spans="1:4" ht="15" customHeight="1" x14ac:dyDescent="0.25">
      <c r="A8980" s="1" t="s">
        <v>7556</v>
      </c>
      <c r="B8980" s="1" t="s">
        <v>9632</v>
      </c>
      <c r="C8980">
        <v>462</v>
      </c>
      <c r="D8980">
        <f t="shared" si="152"/>
        <v>462</v>
      </c>
    </row>
    <row r="8981" spans="1:4" ht="15" customHeight="1" x14ac:dyDescent="0.25">
      <c r="A8981" s="1" t="s">
        <v>20216</v>
      </c>
      <c r="B8981" s="1" t="s">
        <v>20217</v>
      </c>
      <c r="C8981">
        <v>1088</v>
      </c>
      <c r="D8981">
        <f t="shared" si="152"/>
        <v>1088</v>
      </c>
    </row>
    <row r="8982" spans="1:4" ht="15" customHeight="1" x14ac:dyDescent="0.25">
      <c r="A8982" s="1" t="s">
        <v>7555</v>
      </c>
      <c r="B8982" s="1" t="s">
        <v>9631</v>
      </c>
      <c r="C8982">
        <v>39</v>
      </c>
      <c r="D8982">
        <f t="shared" si="152"/>
        <v>39</v>
      </c>
    </row>
    <row r="8983" spans="1:4" ht="15" customHeight="1" x14ac:dyDescent="0.25">
      <c r="A8983" s="1" t="s">
        <v>7554</v>
      </c>
      <c r="B8983" s="1" t="s">
        <v>9630</v>
      </c>
      <c r="C8983">
        <v>20</v>
      </c>
      <c r="D8983">
        <f t="shared" si="152"/>
        <v>20</v>
      </c>
    </row>
    <row r="8984" spans="1:4" ht="15" customHeight="1" x14ac:dyDescent="0.25">
      <c r="A8984" s="1" t="s">
        <v>7553</v>
      </c>
      <c r="B8984" s="1" t="s">
        <v>9629</v>
      </c>
      <c r="C8984">
        <v>121</v>
      </c>
      <c r="D8984">
        <f t="shared" si="152"/>
        <v>121</v>
      </c>
    </row>
    <row r="8985" spans="1:4" ht="15" customHeight="1" x14ac:dyDescent="0.25">
      <c r="A8985" s="1" t="s">
        <v>20218</v>
      </c>
      <c r="B8985" s="1" t="s">
        <v>20219</v>
      </c>
      <c r="C8985">
        <v>43</v>
      </c>
      <c r="D8985">
        <f t="shared" si="152"/>
        <v>43</v>
      </c>
    </row>
    <row r="8986" spans="1:4" ht="15" customHeight="1" x14ac:dyDescent="0.25">
      <c r="A8986" s="1" t="s">
        <v>20220</v>
      </c>
      <c r="B8986" s="1" t="s">
        <v>20221</v>
      </c>
      <c r="C8986">
        <v>306</v>
      </c>
      <c r="D8986">
        <f t="shared" si="152"/>
        <v>306</v>
      </c>
    </row>
    <row r="8987" spans="1:4" ht="15" customHeight="1" x14ac:dyDescent="0.25">
      <c r="A8987" s="1" t="s">
        <v>20222</v>
      </c>
      <c r="B8987" s="1" t="s">
        <v>20223</v>
      </c>
      <c r="C8987">
        <v>487</v>
      </c>
      <c r="D8987">
        <f t="shared" si="152"/>
        <v>487</v>
      </c>
    </row>
    <row r="8988" spans="1:4" ht="15" customHeight="1" x14ac:dyDescent="0.25">
      <c r="A8988" s="1" t="s">
        <v>7539</v>
      </c>
      <c r="B8988" s="1" t="s">
        <v>7538</v>
      </c>
      <c r="C8988">
        <v>312</v>
      </c>
      <c r="D8988">
        <f t="shared" si="152"/>
        <v>312</v>
      </c>
    </row>
    <row r="8989" spans="1:4" ht="15" customHeight="1" x14ac:dyDescent="0.25">
      <c r="A8989" s="1" t="s">
        <v>7537</v>
      </c>
      <c r="B8989" s="1" t="s">
        <v>7536</v>
      </c>
      <c r="C8989">
        <v>480</v>
      </c>
      <c r="D8989">
        <f t="shared" si="152"/>
        <v>480</v>
      </c>
    </row>
    <row r="8990" spans="1:4" ht="15" customHeight="1" x14ac:dyDescent="0.25">
      <c r="A8990" s="1" t="s">
        <v>20224</v>
      </c>
      <c r="B8990" s="1" t="s">
        <v>20225</v>
      </c>
      <c r="C8990">
        <v>230</v>
      </c>
      <c r="D8990">
        <f t="shared" si="152"/>
        <v>230</v>
      </c>
    </row>
    <row r="8991" spans="1:4" ht="15" customHeight="1" x14ac:dyDescent="0.25">
      <c r="A8991" s="1" t="s">
        <v>20226</v>
      </c>
      <c r="B8991" s="1" t="s">
        <v>20227</v>
      </c>
      <c r="C8991">
        <v>225</v>
      </c>
      <c r="D8991">
        <f t="shared" si="152"/>
        <v>225</v>
      </c>
    </row>
    <row r="8992" spans="1:4" ht="15" customHeight="1" x14ac:dyDescent="0.25">
      <c r="A8992" s="1" t="s">
        <v>7545</v>
      </c>
      <c r="B8992" s="1" t="s">
        <v>7544</v>
      </c>
      <c r="C8992">
        <v>228</v>
      </c>
      <c r="D8992">
        <f t="shared" si="152"/>
        <v>228</v>
      </c>
    </row>
    <row r="8993" spans="1:4" ht="15" customHeight="1" x14ac:dyDescent="0.25">
      <c r="A8993" s="1" t="s">
        <v>7543</v>
      </c>
      <c r="B8993" s="1" t="s">
        <v>7542</v>
      </c>
      <c r="C8993">
        <v>228</v>
      </c>
      <c r="D8993">
        <f t="shared" si="152"/>
        <v>228</v>
      </c>
    </row>
    <row r="8994" spans="1:4" ht="15" customHeight="1" x14ac:dyDescent="0.25">
      <c r="A8994" s="1" t="s">
        <v>7541</v>
      </c>
      <c r="B8994" s="1" t="s">
        <v>7540</v>
      </c>
      <c r="C8994">
        <v>233</v>
      </c>
      <c r="D8994">
        <f t="shared" si="152"/>
        <v>233</v>
      </c>
    </row>
    <row r="8995" spans="1:4" ht="15" customHeight="1" x14ac:dyDescent="0.25">
      <c r="A8995" s="1" t="s">
        <v>7535</v>
      </c>
      <c r="B8995" s="1" t="s">
        <v>7534</v>
      </c>
      <c r="C8995">
        <v>307</v>
      </c>
      <c r="D8995">
        <f t="shared" si="152"/>
        <v>307</v>
      </c>
    </row>
    <row r="8996" spans="1:4" ht="15" customHeight="1" x14ac:dyDescent="0.25">
      <c r="A8996" s="1" t="s">
        <v>7533</v>
      </c>
      <c r="B8996" s="1" t="s">
        <v>7532</v>
      </c>
      <c r="C8996">
        <v>366</v>
      </c>
      <c r="D8996">
        <f t="shared" si="152"/>
        <v>366</v>
      </c>
    </row>
    <row r="8997" spans="1:4" ht="15" customHeight="1" x14ac:dyDescent="0.25">
      <c r="A8997" s="1" t="s">
        <v>7552</v>
      </c>
      <c r="B8997" s="1" t="s">
        <v>9628</v>
      </c>
      <c r="C8997">
        <v>241</v>
      </c>
      <c r="D8997">
        <f t="shared" si="152"/>
        <v>241</v>
      </c>
    </row>
    <row r="8998" spans="1:4" ht="15" customHeight="1" x14ac:dyDescent="0.25">
      <c r="A8998" s="1" t="s">
        <v>7551</v>
      </c>
      <c r="B8998" s="1" t="s">
        <v>9627</v>
      </c>
      <c r="C8998">
        <v>241</v>
      </c>
      <c r="D8998">
        <f t="shared" si="152"/>
        <v>241</v>
      </c>
    </row>
    <row r="8999" spans="1:4" ht="15" customHeight="1" x14ac:dyDescent="0.25">
      <c r="A8999" s="1" t="s">
        <v>7531</v>
      </c>
      <c r="B8999" s="1" t="s">
        <v>9626</v>
      </c>
      <c r="C8999">
        <v>89</v>
      </c>
      <c r="D8999">
        <f t="shared" si="152"/>
        <v>89</v>
      </c>
    </row>
    <row r="9000" spans="1:4" ht="15" customHeight="1" x14ac:dyDescent="0.25">
      <c r="A9000" s="1" t="s">
        <v>7530</v>
      </c>
      <c r="B9000" s="1" t="s">
        <v>9625</v>
      </c>
      <c r="C9000">
        <v>198</v>
      </c>
      <c r="D9000">
        <f t="shared" si="152"/>
        <v>198</v>
      </c>
    </row>
    <row r="9001" spans="1:4" ht="15" customHeight="1" x14ac:dyDescent="0.25">
      <c r="A9001" s="1" t="s">
        <v>9624</v>
      </c>
      <c r="B9001" s="1" t="s">
        <v>9623</v>
      </c>
      <c r="C9001">
        <v>20</v>
      </c>
      <c r="D9001">
        <f t="shared" si="152"/>
        <v>20</v>
      </c>
    </row>
    <row r="9002" spans="1:4" ht="15" customHeight="1" x14ac:dyDescent="0.25">
      <c r="A9002" s="1" t="s">
        <v>9622</v>
      </c>
      <c r="B9002" s="1" t="s">
        <v>9621</v>
      </c>
      <c r="C9002">
        <v>183</v>
      </c>
      <c r="D9002">
        <f t="shared" si="152"/>
        <v>183</v>
      </c>
    </row>
    <row r="9003" spans="1:4" ht="15" customHeight="1" x14ac:dyDescent="0.25">
      <c r="A9003" s="1" t="s">
        <v>9620</v>
      </c>
      <c r="B9003" s="1" t="s">
        <v>9619</v>
      </c>
      <c r="C9003">
        <v>188</v>
      </c>
      <c r="D9003">
        <f t="shared" si="152"/>
        <v>188</v>
      </c>
    </row>
    <row r="9004" spans="1:4" ht="15" customHeight="1" x14ac:dyDescent="0.25">
      <c r="A9004" s="1" t="s">
        <v>9618</v>
      </c>
      <c r="B9004" s="1" t="s">
        <v>9617</v>
      </c>
      <c r="C9004">
        <v>193</v>
      </c>
      <c r="D9004">
        <f t="shared" si="152"/>
        <v>193</v>
      </c>
    </row>
    <row r="9005" spans="1:4" ht="15" customHeight="1" x14ac:dyDescent="0.25">
      <c r="A9005" s="1" t="s">
        <v>20228</v>
      </c>
      <c r="B9005" s="1" t="s">
        <v>20229</v>
      </c>
      <c r="C9005">
        <v>1332</v>
      </c>
      <c r="D9005">
        <f t="shared" si="152"/>
        <v>1332</v>
      </c>
    </row>
    <row r="9006" spans="1:4" ht="15" customHeight="1" x14ac:dyDescent="0.25">
      <c r="A9006" s="1" t="s">
        <v>20230</v>
      </c>
      <c r="B9006" s="1" t="s">
        <v>20231</v>
      </c>
      <c r="C9006">
        <v>1418</v>
      </c>
      <c r="D9006">
        <f t="shared" si="152"/>
        <v>1418</v>
      </c>
    </row>
    <row r="9007" spans="1:4" ht="15" customHeight="1" x14ac:dyDescent="0.25">
      <c r="A9007" s="1" t="s">
        <v>20232</v>
      </c>
      <c r="B9007" s="1" t="s">
        <v>20233</v>
      </c>
      <c r="C9007">
        <v>1227</v>
      </c>
      <c r="D9007">
        <f t="shared" si="152"/>
        <v>1227</v>
      </c>
    </row>
    <row r="9008" spans="1:4" ht="15" customHeight="1" x14ac:dyDescent="0.25">
      <c r="A9008" s="1" t="s">
        <v>20234</v>
      </c>
      <c r="B9008" s="1" t="s">
        <v>20235</v>
      </c>
      <c r="C9008">
        <v>1356</v>
      </c>
      <c r="D9008">
        <f t="shared" si="152"/>
        <v>1356</v>
      </c>
    </row>
    <row r="9009" spans="1:4" ht="15" customHeight="1" x14ac:dyDescent="0.25">
      <c r="A9009" s="1" t="s">
        <v>20236</v>
      </c>
      <c r="B9009" s="1" t="s">
        <v>20237</v>
      </c>
      <c r="C9009">
        <v>17548</v>
      </c>
      <c r="D9009">
        <f t="shared" si="152"/>
        <v>17548</v>
      </c>
    </row>
    <row r="9010" spans="1:4" ht="15" customHeight="1" x14ac:dyDescent="0.25">
      <c r="A9010" s="1" t="s">
        <v>8959</v>
      </c>
      <c r="B9010" s="1" t="s">
        <v>8958</v>
      </c>
      <c r="C9010">
        <v>36878</v>
      </c>
      <c r="D9010">
        <f t="shared" si="152"/>
        <v>36878</v>
      </c>
    </row>
    <row r="9011" spans="1:4" ht="15" customHeight="1" x14ac:dyDescent="0.25">
      <c r="A9011" s="1" t="s">
        <v>8579</v>
      </c>
      <c r="B9011" s="1" t="s">
        <v>8578</v>
      </c>
      <c r="C9011">
        <v>19306</v>
      </c>
      <c r="D9011">
        <f t="shared" si="152"/>
        <v>19306</v>
      </c>
    </row>
    <row r="9012" spans="1:4" ht="15" customHeight="1" x14ac:dyDescent="0.25">
      <c r="A9012" s="1" t="s">
        <v>8577</v>
      </c>
      <c r="B9012" s="1" t="s">
        <v>8576</v>
      </c>
      <c r="C9012">
        <v>22284</v>
      </c>
      <c r="D9012">
        <f t="shared" si="152"/>
        <v>22284</v>
      </c>
    </row>
    <row r="9013" spans="1:4" ht="15" customHeight="1" x14ac:dyDescent="0.25">
      <c r="A9013" s="1" t="s">
        <v>8575</v>
      </c>
      <c r="B9013" s="1" t="s">
        <v>8574</v>
      </c>
      <c r="C9013">
        <v>30821</v>
      </c>
      <c r="D9013">
        <f t="shared" si="152"/>
        <v>30821</v>
      </c>
    </row>
    <row r="9014" spans="1:4" ht="15" customHeight="1" x14ac:dyDescent="0.25">
      <c r="A9014" s="1" t="s">
        <v>20238</v>
      </c>
      <c r="B9014" s="1" t="s">
        <v>20239</v>
      </c>
      <c r="C9014">
        <v>33255</v>
      </c>
      <c r="D9014">
        <f t="shared" si="152"/>
        <v>33255</v>
      </c>
    </row>
    <row r="9015" spans="1:4" ht="15" customHeight="1" x14ac:dyDescent="0.25">
      <c r="A9015" s="1" t="s">
        <v>20240</v>
      </c>
      <c r="B9015" s="1" t="s">
        <v>20241</v>
      </c>
      <c r="C9015">
        <v>37027</v>
      </c>
      <c r="D9015">
        <f t="shared" si="152"/>
        <v>37027</v>
      </c>
    </row>
    <row r="9016" spans="1:4" ht="15" customHeight="1" x14ac:dyDescent="0.25">
      <c r="A9016" s="1" t="s">
        <v>20242</v>
      </c>
      <c r="B9016" s="1" t="s">
        <v>20243</v>
      </c>
      <c r="C9016">
        <v>35436</v>
      </c>
      <c r="D9016">
        <f t="shared" si="152"/>
        <v>35436</v>
      </c>
    </row>
    <row r="9017" spans="1:4" ht="15" customHeight="1" x14ac:dyDescent="0.25">
      <c r="A9017" s="1" t="s">
        <v>8957</v>
      </c>
      <c r="B9017" s="1" t="s">
        <v>8956</v>
      </c>
      <c r="C9017">
        <v>42275</v>
      </c>
      <c r="D9017">
        <f t="shared" si="152"/>
        <v>42275</v>
      </c>
    </row>
    <row r="9018" spans="1:4" ht="15" customHeight="1" x14ac:dyDescent="0.25">
      <c r="A9018" s="1" t="s">
        <v>20244</v>
      </c>
      <c r="B9018" s="1" t="s">
        <v>20245</v>
      </c>
      <c r="C9018">
        <v>23414</v>
      </c>
      <c r="D9018">
        <f t="shared" si="152"/>
        <v>23414</v>
      </c>
    </row>
    <row r="9019" spans="1:4" ht="15" customHeight="1" x14ac:dyDescent="0.25">
      <c r="A9019" s="1" t="s">
        <v>20246</v>
      </c>
      <c r="B9019" s="1" t="s">
        <v>20247</v>
      </c>
      <c r="C9019">
        <v>9012</v>
      </c>
      <c r="D9019">
        <f t="shared" si="152"/>
        <v>9012</v>
      </c>
    </row>
    <row r="9020" spans="1:4" ht="15" customHeight="1" x14ac:dyDescent="0.25">
      <c r="A9020" s="1" t="s">
        <v>20248</v>
      </c>
      <c r="B9020" s="1" t="s">
        <v>20249</v>
      </c>
      <c r="C9020">
        <v>28053</v>
      </c>
      <c r="D9020">
        <f t="shared" si="152"/>
        <v>28053</v>
      </c>
    </row>
    <row r="9021" spans="1:4" ht="15" customHeight="1" x14ac:dyDescent="0.25">
      <c r="A9021" s="1" t="s">
        <v>20250</v>
      </c>
      <c r="B9021" s="1" t="s">
        <v>20251</v>
      </c>
      <c r="C9021">
        <v>4179</v>
      </c>
      <c r="D9021">
        <f t="shared" si="152"/>
        <v>4179</v>
      </c>
    </row>
    <row r="9022" spans="1:4" ht="15" customHeight="1" x14ac:dyDescent="0.25">
      <c r="A9022" s="1" t="s">
        <v>20252</v>
      </c>
      <c r="B9022" s="1" t="s">
        <v>20253</v>
      </c>
      <c r="C9022">
        <v>16477</v>
      </c>
      <c r="D9022">
        <f t="shared" si="152"/>
        <v>16477</v>
      </c>
    </row>
    <row r="9023" spans="1:4" ht="15" customHeight="1" x14ac:dyDescent="0.25">
      <c r="A9023" s="1" t="s">
        <v>20254</v>
      </c>
      <c r="B9023" s="1" t="s">
        <v>20255</v>
      </c>
      <c r="C9023">
        <v>2942</v>
      </c>
      <c r="D9023">
        <f t="shared" si="152"/>
        <v>2942</v>
      </c>
    </row>
    <row r="9024" spans="1:4" ht="15" customHeight="1" x14ac:dyDescent="0.25">
      <c r="A9024" s="1" t="s">
        <v>20256</v>
      </c>
      <c r="B9024" s="1" t="s">
        <v>20257</v>
      </c>
      <c r="C9024">
        <v>3050</v>
      </c>
      <c r="D9024">
        <f t="shared" si="152"/>
        <v>3050</v>
      </c>
    </row>
    <row r="9025" spans="1:4" ht="15" customHeight="1" x14ac:dyDescent="0.25">
      <c r="A9025" s="1" t="s">
        <v>20258</v>
      </c>
      <c r="B9025" s="1" t="s">
        <v>20259</v>
      </c>
      <c r="C9025">
        <v>6431</v>
      </c>
      <c r="D9025">
        <f t="shared" si="152"/>
        <v>6431</v>
      </c>
    </row>
    <row r="9026" spans="1:4" ht="15" customHeight="1" x14ac:dyDescent="0.25">
      <c r="A9026" s="1" t="s">
        <v>9616</v>
      </c>
      <c r="B9026" s="1" t="s">
        <v>9615</v>
      </c>
      <c r="C9026">
        <v>501</v>
      </c>
      <c r="D9026">
        <f t="shared" si="152"/>
        <v>501</v>
      </c>
    </row>
    <row r="9027" spans="1:4" ht="15" customHeight="1" x14ac:dyDescent="0.25">
      <c r="A9027" s="1" t="s">
        <v>20260</v>
      </c>
      <c r="B9027" s="1" t="s">
        <v>20261</v>
      </c>
      <c r="C9027">
        <v>7327</v>
      </c>
      <c r="D9027">
        <f t="shared" si="152"/>
        <v>7327</v>
      </c>
    </row>
    <row r="9028" spans="1:4" ht="15" customHeight="1" x14ac:dyDescent="0.25">
      <c r="A9028" s="1" t="s">
        <v>20262</v>
      </c>
      <c r="B9028" s="1" t="s">
        <v>20263</v>
      </c>
      <c r="C9028">
        <v>15113</v>
      </c>
      <c r="D9028">
        <f t="shared" si="152"/>
        <v>15113</v>
      </c>
    </row>
    <row r="9029" spans="1:4" ht="15" customHeight="1" x14ac:dyDescent="0.25">
      <c r="A9029" s="1" t="s">
        <v>20264</v>
      </c>
      <c r="B9029" s="1" t="s">
        <v>20265</v>
      </c>
      <c r="C9029">
        <v>15223</v>
      </c>
      <c r="D9029">
        <f t="shared" si="152"/>
        <v>15223</v>
      </c>
    </row>
    <row r="9030" spans="1:4" ht="15" customHeight="1" x14ac:dyDescent="0.25">
      <c r="A9030" s="1" t="s">
        <v>20266</v>
      </c>
      <c r="B9030" s="1" t="s">
        <v>20267</v>
      </c>
      <c r="C9030">
        <v>17203</v>
      </c>
      <c r="D9030">
        <f t="shared" si="152"/>
        <v>17203</v>
      </c>
    </row>
    <row r="9031" spans="1:4" ht="15" customHeight="1" x14ac:dyDescent="0.25">
      <c r="A9031" s="1" t="s">
        <v>6489</v>
      </c>
      <c r="B9031" s="1" t="s">
        <v>6488</v>
      </c>
      <c r="C9031">
        <v>2412</v>
      </c>
      <c r="D9031">
        <f t="shared" ref="D9031:D9094" si="153">ROUND(C9031*(1-$B$3),0)</f>
        <v>2412</v>
      </c>
    </row>
    <row r="9032" spans="1:4" ht="15" customHeight="1" x14ac:dyDescent="0.25">
      <c r="A9032" s="1" t="s">
        <v>6487</v>
      </c>
      <c r="B9032" s="1" t="s">
        <v>9614</v>
      </c>
      <c r="C9032">
        <v>2436</v>
      </c>
      <c r="D9032">
        <f t="shared" si="153"/>
        <v>2436</v>
      </c>
    </row>
    <row r="9033" spans="1:4" ht="15" customHeight="1" x14ac:dyDescent="0.25">
      <c r="A9033" s="1" t="s">
        <v>6486</v>
      </c>
      <c r="B9033" s="1" t="s">
        <v>9613</v>
      </c>
      <c r="C9033">
        <v>2567</v>
      </c>
      <c r="D9033">
        <f t="shared" si="153"/>
        <v>2567</v>
      </c>
    </row>
    <row r="9034" spans="1:4" ht="15" customHeight="1" x14ac:dyDescent="0.25">
      <c r="A9034" s="1" t="s">
        <v>6485</v>
      </c>
      <c r="B9034" s="1" t="s">
        <v>9612</v>
      </c>
      <c r="C9034">
        <v>2699</v>
      </c>
      <c r="D9034">
        <f t="shared" si="153"/>
        <v>2699</v>
      </c>
    </row>
    <row r="9035" spans="1:4" ht="15" customHeight="1" x14ac:dyDescent="0.25">
      <c r="A9035" s="1" t="s">
        <v>6484</v>
      </c>
      <c r="B9035" s="1" t="s">
        <v>9611</v>
      </c>
      <c r="C9035">
        <v>2893</v>
      </c>
      <c r="D9035">
        <f t="shared" si="153"/>
        <v>2893</v>
      </c>
    </row>
    <row r="9036" spans="1:4" ht="15" customHeight="1" x14ac:dyDescent="0.25">
      <c r="A9036" s="1" t="s">
        <v>6483</v>
      </c>
      <c r="B9036" s="1" t="s">
        <v>9610</v>
      </c>
      <c r="C9036">
        <v>2998</v>
      </c>
      <c r="D9036">
        <f t="shared" si="153"/>
        <v>2998</v>
      </c>
    </row>
    <row r="9037" spans="1:4" ht="15" customHeight="1" x14ac:dyDescent="0.25">
      <c r="A9037" s="1" t="s">
        <v>6482</v>
      </c>
      <c r="B9037" s="1" t="s">
        <v>9609</v>
      </c>
      <c r="C9037">
        <v>2567</v>
      </c>
      <c r="D9037">
        <f t="shared" si="153"/>
        <v>2567</v>
      </c>
    </row>
    <row r="9038" spans="1:4" ht="15" customHeight="1" x14ac:dyDescent="0.25">
      <c r="A9038" s="1" t="s">
        <v>6481</v>
      </c>
      <c r="B9038" s="1" t="s">
        <v>6480</v>
      </c>
      <c r="C9038">
        <v>2699</v>
      </c>
      <c r="D9038">
        <f t="shared" si="153"/>
        <v>2699</v>
      </c>
    </row>
    <row r="9039" spans="1:4" ht="15" customHeight="1" x14ac:dyDescent="0.25">
      <c r="A9039" s="1" t="s">
        <v>6479</v>
      </c>
      <c r="B9039" s="1" t="s">
        <v>9608</v>
      </c>
      <c r="C9039">
        <v>2893</v>
      </c>
      <c r="D9039">
        <f t="shared" si="153"/>
        <v>2893</v>
      </c>
    </row>
    <row r="9040" spans="1:4" ht="15" customHeight="1" x14ac:dyDescent="0.25">
      <c r="A9040" s="1" t="s">
        <v>6478</v>
      </c>
      <c r="B9040" s="1" t="s">
        <v>9607</v>
      </c>
      <c r="C9040">
        <v>2998</v>
      </c>
      <c r="D9040">
        <f t="shared" si="153"/>
        <v>2998</v>
      </c>
    </row>
    <row r="9041" spans="1:4" ht="15" customHeight="1" x14ac:dyDescent="0.25">
      <c r="A9041" s="1" t="s">
        <v>6431</v>
      </c>
      <c r="B9041" s="1" t="s">
        <v>6430</v>
      </c>
      <c r="C9041">
        <v>16849</v>
      </c>
      <c r="D9041">
        <f t="shared" si="153"/>
        <v>16849</v>
      </c>
    </row>
    <row r="9042" spans="1:4" ht="15" customHeight="1" x14ac:dyDescent="0.25">
      <c r="A9042" s="1" t="s">
        <v>6425</v>
      </c>
      <c r="B9042" s="1" t="s">
        <v>6424</v>
      </c>
      <c r="C9042">
        <v>6549</v>
      </c>
      <c r="D9042">
        <f t="shared" si="153"/>
        <v>6549</v>
      </c>
    </row>
    <row r="9043" spans="1:4" ht="15" customHeight="1" x14ac:dyDescent="0.25">
      <c r="A9043" s="1" t="s">
        <v>6477</v>
      </c>
      <c r="B9043" s="1" t="s">
        <v>9606</v>
      </c>
      <c r="C9043">
        <v>2696</v>
      </c>
      <c r="D9043">
        <f t="shared" si="153"/>
        <v>2696</v>
      </c>
    </row>
    <row r="9044" spans="1:4" ht="15" customHeight="1" x14ac:dyDescent="0.25">
      <c r="A9044" s="1" t="s">
        <v>6476</v>
      </c>
      <c r="B9044" s="1" t="s">
        <v>9605</v>
      </c>
      <c r="C9044">
        <v>2834</v>
      </c>
      <c r="D9044">
        <f t="shared" si="153"/>
        <v>2834</v>
      </c>
    </row>
    <row r="9045" spans="1:4" ht="15" customHeight="1" x14ac:dyDescent="0.25">
      <c r="A9045" s="1" t="s">
        <v>6475</v>
      </c>
      <c r="B9045" s="1" t="s">
        <v>9604</v>
      </c>
      <c r="C9045">
        <v>3038</v>
      </c>
      <c r="D9045">
        <f t="shared" si="153"/>
        <v>3038</v>
      </c>
    </row>
    <row r="9046" spans="1:4" ht="15" customHeight="1" x14ac:dyDescent="0.25">
      <c r="A9046" s="1" t="s">
        <v>6474</v>
      </c>
      <c r="B9046" s="1" t="s">
        <v>9603</v>
      </c>
      <c r="C9046">
        <v>3146</v>
      </c>
      <c r="D9046">
        <f t="shared" si="153"/>
        <v>3146</v>
      </c>
    </row>
    <row r="9047" spans="1:4" ht="15" customHeight="1" x14ac:dyDescent="0.25">
      <c r="A9047" s="1" t="s">
        <v>6473</v>
      </c>
      <c r="B9047" s="1" t="s">
        <v>6472</v>
      </c>
      <c r="C9047">
        <v>2831</v>
      </c>
      <c r="D9047">
        <f t="shared" si="153"/>
        <v>2831</v>
      </c>
    </row>
    <row r="9048" spans="1:4" ht="15" customHeight="1" x14ac:dyDescent="0.25">
      <c r="A9048" s="1" t="s">
        <v>6471</v>
      </c>
      <c r="B9048" s="1" t="s">
        <v>6470</v>
      </c>
      <c r="C9048">
        <v>2969</v>
      </c>
      <c r="D9048">
        <f t="shared" si="153"/>
        <v>2969</v>
      </c>
    </row>
    <row r="9049" spans="1:4" ht="15" customHeight="1" x14ac:dyDescent="0.25">
      <c r="A9049" s="1" t="s">
        <v>6469</v>
      </c>
      <c r="B9049" s="1" t="s">
        <v>6468</v>
      </c>
      <c r="C9049">
        <v>3183</v>
      </c>
      <c r="D9049">
        <f t="shared" si="153"/>
        <v>3183</v>
      </c>
    </row>
    <row r="9050" spans="1:4" ht="15" customHeight="1" x14ac:dyDescent="0.25">
      <c r="A9050" s="1" t="s">
        <v>6467</v>
      </c>
      <c r="B9050" s="1" t="s">
        <v>6466</v>
      </c>
      <c r="C9050">
        <v>3298</v>
      </c>
      <c r="D9050">
        <f t="shared" si="153"/>
        <v>3298</v>
      </c>
    </row>
    <row r="9051" spans="1:4" ht="15" customHeight="1" x14ac:dyDescent="0.25">
      <c r="A9051" s="1" t="s">
        <v>6465</v>
      </c>
      <c r="B9051" s="1" t="s">
        <v>6464</v>
      </c>
      <c r="C9051">
        <v>2831</v>
      </c>
      <c r="D9051">
        <f t="shared" si="153"/>
        <v>2831</v>
      </c>
    </row>
    <row r="9052" spans="1:4" ht="15" customHeight="1" x14ac:dyDescent="0.25">
      <c r="A9052" s="1" t="s">
        <v>6463</v>
      </c>
      <c r="B9052" s="1" t="s">
        <v>6462</v>
      </c>
      <c r="C9052">
        <v>2969</v>
      </c>
      <c r="D9052">
        <f t="shared" si="153"/>
        <v>2969</v>
      </c>
    </row>
    <row r="9053" spans="1:4" ht="15" customHeight="1" x14ac:dyDescent="0.25">
      <c r="A9053" s="1" t="s">
        <v>6461</v>
      </c>
      <c r="B9053" s="1" t="s">
        <v>6460</v>
      </c>
      <c r="C9053">
        <v>3183</v>
      </c>
      <c r="D9053">
        <f t="shared" si="153"/>
        <v>3183</v>
      </c>
    </row>
    <row r="9054" spans="1:4" ht="15" customHeight="1" x14ac:dyDescent="0.25">
      <c r="A9054" s="1" t="s">
        <v>6459</v>
      </c>
      <c r="B9054" s="1" t="s">
        <v>6458</v>
      </c>
      <c r="C9054">
        <v>3298</v>
      </c>
      <c r="D9054">
        <f t="shared" si="153"/>
        <v>3298</v>
      </c>
    </row>
    <row r="9055" spans="1:4" ht="15" customHeight="1" x14ac:dyDescent="0.25">
      <c r="A9055" s="1" t="s">
        <v>6457</v>
      </c>
      <c r="B9055" s="1" t="s">
        <v>6456</v>
      </c>
      <c r="C9055">
        <v>5466</v>
      </c>
      <c r="D9055">
        <f t="shared" si="153"/>
        <v>5466</v>
      </c>
    </row>
    <row r="9056" spans="1:4" ht="15" customHeight="1" x14ac:dyDescent="0.25">
      <c r="A9056" s="1" t="s">
        <v>6455</v>
      </c>
      <c r="B9056" s="1" t="s">
        <v>9602</v>
      </c>
      <c r="C9056">
        <v>6042</v>
      </c>
      <c r="D9056">
        <f t="shared" si="153"/>
        <v>6042</v>
      </c>
    </row>
    <row r="9057" spans="1:4" ht="15" customHeight="1" x14ac:dyDescent="0.25">
      <c r="A9057" s="1" t="s">
        <v>6454</v>
      </c>
      <c r="B9057" s="1" t="s">
        <v>6453</v>
      </c>
      <c r="C9057">
        <v>6717</v>
      </c>
      <c r="D9057">
        <f t="shared" si="153"/>
        <v>6717</v>
      </c>
    </row>
    <row r="9058" spans="1:4" ht="15" customHeight="1" x14ac:dyDescent="0.25">
      <c r="A9058" s="1" t="s">
        <v>6452</v>
      </c>
      <c r="B9058" s="1" t="s">
        <v>6451</v>
      </c>
      <c r="C9058">
        <v>7697</v>
      </c>
      <c r="D9058">
        <f t="shared" si="153"/>
        <v>7697</v>
      </c>
    </row>
    <row r="9059" spans="1:4" ht="15" customHeight="1" x14ac:dyDescent="0.25">
      <c r="A9059" s="1" t="s">
        <v>6450</v>
      </c>
      <c r="B9059" s="1" t="s">
        <v>6449</v>
      </c>
      <c r="C9059">
        <v>9310</v>
      </c>
      <c r="D9059">
        <f t="shared" si="153"/>
        <v>9310</v>
      </c>
    </row>
    <row r="9060" spans="1:4" ht="15" customHeight="1" x14ac:dyDescent="0.25">
      <c r="A9060" s="1" t="s">
        <v>6448</v>
      </c>
      <c r="B9060" s="1" t="s">
        <v>6447</v>
      </c>
      <c r="C9060">
        <v>10348</v>
      </c>
      <c r="D9060">
        <f t="shared" si="153"/>
        <v>10348</v>
      </c>
    </row>
    <row r="9061" spans="1:4" ht="15" customHeight="1" x14ac:dyDescent="0.25">
      <c r="A9061" s="1" t="s">
        <v>6446</v>
      </c>
      <c r="B9061" s="1" t="s">
        <v>6445</v>
      </c>
      <c r="C9061">
        <v>16849</v>
      </c>
      <c r="D9061">
        <f t="shared" si="153"/>
        <v>16849</v>
      </c>
    </row>
    <row r="9062" spans="1:4" ht="15" customHeight="1" x14ac:dyDescent="0.25">
      <c r="A9062" s="1" t="s">
        <v>6444</v>
      </c>
      <c r="B9062" s="1" t="s">
        <v>6443</v>
      </c>
      <c r="C9062">
        <v>18692</v>
      </c>
      <c r="D9062">
        <f t="shared" si="153"/>
        <v>18692</v>
      </c>
    </row>
    <row r="9063" spans="1:4" ht="15" customHeight="1" x14ac:dyDescent="0.25">
      <c r="A9063" s="1" t="s">
        <v>6442</v>
      </c>
      <c r="B9063" s="1" t="s">
        <v>6441</v>
      </c>
      <c r="C9063">
        <v>5466</v>
      </c>
      <c r="D9063">
        <f t="shared" si="153"/>
        <v>5466</v>
      </c>
    </row>
    <row r="9064" spans="1:4" ht="15" customHeight="1" x14ac:dyDescent="0.25">
      <c r="A9064" s="1" t="s">
        <v>6440</v>
      </c>
      <c r="B9064" s="1" t="s">
        <v>9601</v>
      </c>
      <c r="C9064">
        <v>6042</v>
      </c>
      <c r="D9064">
        <f t="shared" si="153"/>
        <v>6042</v>
      </c>
    </row>
    <row r="9065" spans="1:4" ht="15" customHeight="1" x14ac:dyDescent="0.25">
      <c r="A9065" s="1" t="s">
        <v>6439</v>
      </c>
      <c r="B9065" s="1" t="s">
        <v>6438</v>
      </c>
      <c r="C9065">
        <v>6717</v>
      </c>
      <c r="D9065">
        <f t="shared" si="153"/>
        <v>6717</v>
      </c>
    </row>
    <row r="9066" spans="1:4" ht="15" customHeight="1" x14ac:dyDescent="0.25">
      <c r="A9066" s="1" t="s">
        <v>6437</v>
      </c>
      <c r="B9066" s="1" t="s">
        <v>6436</v>
      </c>
      <c r="C9066">
        <v>7697</v>
      </c>
      <c r="D9066">
        <f t="shared" si="153"/>
        <v>7697</v>
      </c>
    </row>
    <row r="9067" spans="1:4" ht="15" customHeight="1" x14ac:dyDescent="0.25">
      <c r="A9067" s="1" t="s">
        <v>6435</v>
      </c>
      <c r="B9067" s="1" t="s">
        <v>6434</v>
      </c>
      <c r="C9067">
        <v>8931</v>
      </c>
      <c r="D9067">
        <f t="shared" si="153"/>
        <v>8931</v>
      </c>
    </row>
    <row r="9068" spans="1:4" ht="15" customHeight="1" x14ac:dyDescent="0.25">
      <c r="A9068" s="1" t="s">
        <v>6433</v>
      </c>
      <c r="B9068" s="1" t="s">
        <v>6432</v>
      </c>
      <c r="C9068">
        <v>9970</v>
      </c>
      <c r="D9068">
        <f t="shared" si="153"/>
        <v>9970</v>
      </c>
    </row>
    <row r="9069" spans="1:4" ht="15" customHeight="1" x14ac:dyDescent="0.25">
      <c r="A9069" s="1" t="s">
        <v>6429</v>
      </c>
      <c r="B9069" s="1" t="s">
        <v>6428</v>
      </c>
      <c r="C9069">
        <v>18692</v>
      </c>
      <c r="D9069">
        <f t="shared" si="153"/>
        <v>18692</v>
      </c>
    </row>
    <row r="9070" spans="1:4" ht="15" customHeight="1" x14ac:dyDescent="0.25">
      <c r="A9070" s="1" t="s">
        <v>6427</v>
      </c>
      <c r="B9070" s="1" t="s">
        <v>6426</v>
      </c>
      <c r="C9070">
        <v>5924</v>
      </c>
      <c r="D9070">
        <f t="shared" si="153"/>
        <v>5924</v>
      </c>
    </row>
    <row r="9071" spans="1:4" ht="15" customHeight="1" x14ac:dyDescent="0.25">
      <c r="A9071" s="1" t="s">
        <v>6423</v>
      </c>
      <c r="B9071" s="1" t="s">
        <v>6422</v>
      </c>
      <c r="C9071">
        <v>7386</v>
      </c>
      <c r="D9071">
        <f t="shared" si="153"/>
        <v>7386</v>
      </c>
    </row>
    <row r="9072" spans="1:4" ht="15" customHeight="1" x14ac:dyDescent="0.25">
      <c r="A9072" s="1" t="s">
        <v>6421</v>
      </c>
      <c r="B9072" s="1" t="s">
        <v>6420</v>
      </c>
      <c r="C9072">
        <v>8581</v>
      </c>
      <c r="D9072">
        <f t="shared" si="153"/>
        <v>8581</v>
      </c>
    </row>
    <row r="9073" spans="1:4" ht="15" customHeight="1" x14ac:dyDescent="0.25">
      <c r="A9073" s="1" t="s">
        <v>6419</v>
      </c>
      <c r="B9073" s="1" t="s">
        <v>6418</v>
      </c>
      <c r="C9073">
        <v>10040</v>
      </c>
      <c r="D9073">
        <f t="shared" si="153"/>
        <v>10040</v>
      </c>
    </row>
    <row r="9074" spans="1:4" ht="15" customHeight="1" x14ac:dyDescent="0.25">
      <c r="A9074" s="1" t="s">
        <v>6417</v>
      </c>
      <c r="B9074" s="1" t="s">
        <v>6416</v>
      </c>
      <c r="C9074">
        <v>11019</v>
      </c>
      <c r="D9074">
        <f t="shared" si="153"/>
        <v>11019</v>
      </c>
    </row>
    <row r="9075" spans="1:4" ht="15" customHeight="1" x14ac:dyDescent="0.25">
      <c r="A9075" s="1" t="s">
        <v>6415</v>
      </c>
      <c r="B9075" s="1" t="s">
        <v>9600</v>
      </c>
      <c r="C9075">
        <v>11210</v>
      </c>
      <c r="D9075">
        <f t="shared" si="153"/>
        <v>11210</v>
      </c>
    </row>
    <row r="9076" spans="1:4" ht="15" customHeight="1" x14ac:dyDescent="0.25">
      <c r="A9076" s="1" t="s">
        <v>6414</v>
      </c>
      <c r="B9076" s="1" t="s">
        <v>6413</v>
      </c>
      <c r="C9076">
        <v>17691</v>
      </c>
      <c r="D9076">
        <f t="shared" si="153"/>
        <v>17691</v>
      </c>
    </row>
    <row r="9077" spans="1:4" ht="15" customHeight="1" x14ac:dyDescent="0.25">
      <c r="A9077" s="1" t="s">
        <v>6412</v>
      </c>
      <c r="B9077" s="1" t="s">
        <v>6411</v>
      </c>
      <c r="C9077">
        <v>18692</v>
      </c>
      <c r="D9077">
        <f t="shared" si="153"/>
        <v>18692</v>
      </c>
    </row>
    <row r="9078" spans="1:4" ht="15" customHeight="1" x14ac:dyDescent="0.25">
      <c r="A9078" s="1" t="s">
        <v>6410</v>
      </c>
      <c r="B9078" s="1" t="s">
        <v>6409</v>
      </c>
      <c r="C9078">
        <v>5924</v>
      </c>
      <c r="D9078">
        <f t="shared" si="153"/>
        <v>5924</v>
      </c>
    </row>
    <row r="9079" spans="1:4" ht="15" customHeight="1" x14ac:dyDescent="0.25">
      <c r="A9079" s="1" t="s">
        <v>6408</v>
      </c>
      <c r="B9079" s="1" t="s">
        <v>9599</v>
      </c>
      <c r="C9079">
        <v>6549</v>
      </c>
      <c r="D9079">
        <f t="shared" si="153"/>
        <v>6549</v>
      </c>
    </row>
    <row r="9080" spans="1:4" ht="15" customHeight="1" x14ac:dyDescent="0.25">
      <c r="A9080" s="1" t="s">
        <v>6407</v>
      </c>
      <c r="B9080" s="1" t="s">
        <v>6406</v>
      </c>
      <c r="C9080">
        <v>7386</v>
      </c>
      <c r="D9080">
        <f t="shared" si="153"/>
        <v>7386</v>
      </c>
    </row>
    <row r="9081" spans="1:4" ht="15" customHeight="1" x14ac:dyDescent="0.25">
      <c r="A9081" s="1" t="s">
        <v>6405</v>
      </c>
      <c r="B9081" s="1" t="s">
        <v>6404</v>
      </c>
      <c r="C9081">
        <v>8581</v>
      </c>
      <c r="D9081">
        <f t="shared" si="153"/>
        <v>8581</v>
      </c>
    </row>
    <row r="9082" spans="1:4" ht="15" customHeight="1" x14ac:dyDescent="0.25">
      <c r="A9082" s="1" t="s">
        <v>6403</v>
      </c>
      <c r="B9082" s="1" t="s">
        <v>6402</v>
      </c>
      <c r="C9082">
        <v>10040</v>
      </c>
      <c r="D9082">
        <f t="shared" si="153"/>
        <v>10040</v>
      </c>
    </row>
    <row r="9083" spans="1:4" ht="15" customHeight="1" x14ac:dyDescent="0.25">
      <c r="A9083" s="1" t="s">
        <v>6401</v>
      </c>
      <c r="B9083" s="1" t="s">
        <v>6400</v>
      </c>
      <c r="C9083">
        <v>10766</v>
      </c>
      <c r="D9083">
        <f t="shared" si="153"/>
        <v>10766</v>
      </c>
    </row>
    <row r="9084" spans="1:4" ht="15" customHeight="1" x14ac:dyDescent="0.25">
      <c r="A9084" s="1" t="s">
        <v>6399</v>
      </c>
      <c r="B9084" s="1" t="s">
        <v>6398</v>
      </c>
      <c r="C9084">
        <v>17691</v>
      </c>
      <c r="D9084">
        <f t="shared" si="153"/>
        <v>17691</v>
      </c>
    </row>
    <row r="9085" spans="1:4" ht="15" customHeight="1" x14ac:dyDescent="0.25">
      <c r="A9085" s="1" t="s">
        <v>6397</v>
      </c>
      <c r="B9085" s="1" t="s">
        <v>6396</v>
      </c>
      <c r="C9085">
        <v>19626</v>
      </c>
      <c r="D9085">
        <f t="shared" si="153"/>
        <v>19626</v>
      </c>
    </row>
    <row r="9086" spans="1:4" ht="15" customHeight="1" x14ac:dyDescent="0.25">
      <c r="A9086" s="1" t="s">
        <v>6395</v>
      </c>
      <c r="B9086" s="1" t="s">
        <v>6394</v>
      </c>
      <c r="C9086">
        <v>6203</v>
      </c>
      <c r="D9086">
        <f t="shared" si="153"/>
        <v>6203</v>
      </c>
    </row>
    <row r="9087" spans="1:4" ht="15" customHeight="1" x14ac:dyDescent="0.25">
      <c r="A9087" s="1" t="s">
        <v>6393</v>
      </c>
      <c r="B9087" s="1" t="s">
        <v>9598</v>
      </c>
      <c r="C9087">
        <v>6862</v>
      </c>
      <c r="D9087">
        <f t="shared" si="153"/>
        <v>6862</v>
      </c>
    </row>
    <row r="9088" spans="1:4" ht="15" customHeight="1" x14ac:dyDescent="0.25">
      <c r="A9088" s="1" t="s">
        <v>6392</v>
      </c>
      <c r="B9088" s="1" t="s">
        <v>6391</v>
      </c>
      <c r="C9088">
        <v>7605</v>
      </c>
      <c r="D9088">
        <f t="shared" si="153"/>
        <v>7605</v>
      </c>
    </row>
    <row r="9089" spans="1:4" ht="15" customHeight="1" x14ac:dyDescent="0.25">
      <c r="A9089" s="1" t="s">
        <v>6390</v>
      </c>
      <c r="B9089" s="1" t="s">
        <v>6389</v>
      </c>
      <c r="C9089">
        <v>8727</v>
      </c>
      <c r="D9089">
        <f t="shared" si="153"/>
        <v>8727</v>
      </c>
    </row>
    <row r="9090" spans="1:4" ht="15" customHeight="1" x14ac:dyDescent="0.25">
      <c r="A9090" s="1" t="s">
        <v>6388</v>
      </c>
      <c r="B9090" s="1" t="s">
        <v>6387</v>
      </c>
      <c r="C9090">
        <v>10375</v>
      </c>
      <c r="D9090">
        <f t="shared" si="153"/>
        <v>10375</v>
      </c>
    </row>
    <row r="9091" spans="1:4" ht="15" customHeight="1" x14ac:dyDescent="0.25">
      <c r="A9091" s="1" t="s">
        <v>6386</v>
      </c>
      <c r="B9091" s="1" t="s">
        <v>6385</v>
      </c>
      <c r="C9091">
        <v>11015</v>
      </c>
      <c r="D9091">
        <f t="shared" si="153"/>
        <v>11015</v>
      </c>
    </row>
    <row r="9092" spans="1:4" ht="15" customHeight="1" x14ac:dyDescent="0.25">
      <c r="A9092" s="1" t="s">
        <v>6384</v>
      </c>
      <c r="B9092" s="1" t="s">
        <v>6383</v>
      </c>
      <c r="C9092">
        <v>18534</v>
      </c>
      <c r="D9092">
        <f t="shared" si="153"/>
        <v>18534</v>
      </c>
    </row>
    <row r="9093" spans="1:4" ht="15" customHeight="1" x14ac:dyDescent="0.25">
      <c r="A9093" s="1" t="s">
        <v>6382</v>
      </c>
      <c r="B9093" s="1" t="s">
        <v>6381</v>
      </c>
      <c r="C9093">
        <v>20561</v>
      </c>
      <c r="D9093">
        <f t="shared" si="153"/>
        <v>20561</v>
      </c>
    </row>
    <row r="9094" spans="1:4" ht="15" customHeight="1" x14ac:dyDescent="0.25">
      <c r="A9094" s="1" t="s">
        <v>20268</v>
      </c>
      <c r="B9094" s="1" t="s">
        <v>20269</v>
      </c>
      <c r="C9094">
        <v>16180</v>
      </c>
      <c r="D9094">
        <f t="shared" si="153"/>
        <v>16180</v>
      </c>
    </row>
    <row r="9095" spans="1:4" ht="15" customHeight="1" x14ac:dyDescent="0.25">
      <c r="A9095" s="1" t="s">
        <v>6380</v>
      </c>
      <c r="B9095" s="1" t="s">
        <v>6379</v>
      </c>
      <c r="C9095">
        <v>19583</v>
      </c>
      <c r="D9095">
        <f t="shared" ref="D9095:D9158" si="154">ROUND(C9095*(1-$B$3),0)</f>
        <v>19583</v>
      </c>
    </row>
    <row r="9096" spans="1:4" ht="15" customHeight="1" x14ac:dyDescent="0.25">
      <c r="A9096" s="1" t="s">
        <v>6378</v>
      </c>
      <c r="B9096" s="1" t="s">
        <v>6377</v>
      </c>
      <c r="C9096">
        <v>20373</v>
      </c>
      <c r="D9096">
        <f t="shared" si="154"/>
        <v>20373</v>
      </c>
    </row>
    <row r="9097" spans="1:4" ht="15" customHeight="1" x14ac:dyDescent="0.25">
      <c r="A9097" s="1" t="s">
        <v>6376</v>
      </c>
      <c r="B9097" s="1" t="s">
        <v>6375</v>
      </c>
      <c r="C9097">
        <v>23925</v>
      </c>
      <c r="D9097">
        <f t="shared" si="154"/>
        <v>23925</v>
      </c>
    </row>
    <row r="9098" spans="1:4" ht="15" customHeight="1" x14ac:dyDescent="0.25">
      <c r="A9098" s="1" t="s">
        <v>6374</v>
      </c>
      <c r="B9098" s="1" t="s">
        <v>6373</v>
      </c>
      <c r="C9098">
        <v>25468</v>
      </c>
      <c r="D9098">
        <f t="shared" si="154"/>
        <v>25468</v>
      </c>
    </row>
    <row r="9099" spans="1:4" ht="15" customHeight="1" x14ac:dyDescent="0.25">
      <c r="A9099" s="1" t="s">
        <v>6372</v>
      </c>
      <c r="B9099" s="1" t="s">
        <v>6371</v>
      </c>
      <c r="C9099">
        <v>33167</v>
      </c>
      <c r="D9099">
        <f t="shared" si="154"/>
        <v>33167</v>
      </c>
    </row>
    <row r="9100" spans="1:4" ht="15" customHeight="1" x14ac:dyDescent="0.25">
      <c r="A9100" s="1" t="s">
        <v>6370</v>
      </c>
      <c r="B9100" s="1" t="s">
        <v>6369</v>
      </c>
      <c r="C9100">
        <v>36658</v>
      </c>
      <c r="D9100">
        <f t="shared" si="154"/>
        <v>36658</v>
      </c>
    </row>
    <row r="9101" spans="1:4" ht="15" customHeight="1" x14ac:dyDescent="0.25">
      <c r="A9101" s="1" t="s">
        <v>6368</v>
      </c>
      <c r="B9101" s="1" t="s">
        <v>6367</v>
      </c>
      <c r="C9101">
        <v>40959</v>
      </c>
      <c r="D9101">
        <f t="shared" si="154"/>
        <v>40959</v>
      </c>
    </row>
    <row r="9102" spans="1:4" ht="15" customHeight="1" x14ac:dyDescent="0.25">
      <c r="A9102" s="1" t="s">
        <v>6366</v>
      </c>
      <c r="B9102" s="1" t="s">
        <v>6365</v>
      </c>
      <c r="C9102">
        <v>47077</v>
      </c>
      <c r="D9102">
        <f t="shared" si="154"/>
        <v>47077</v>
      </c>
    </row>
    <row r="9103" spans="1:4" ht="15" customHeight="1" x14ac:dyDescent="0.25">
      <c r="A9103" s="1" t="s">
        <v>6364</v>
      </c>
      <c r="B9103" s="1" t="s">
        <v>6363</v>
      </c>
      <c r="C9103">
        <v>52674</v>
      </c>
      <c r="D9103">
        <f t="shared" si="154"/>
        <v>52674</v>
      </c>
    </row>
    <row r="9104" spans="1:4" ht="15" customHeight="1" x14ac:dyDescent="0.25">
      <c r="A9104" s="1" t="s">
        <v>20270</v>
      </c>
      <c r="B9104" s="1" t="s">
        <v>20271</v>
      </c>
      <c r="C9104">
        <v>66937</v>
      </c>
      <c r="D9104">
        <f t="shared" si="154"/>
        <v>66937</v>
      </c>
    </row>
    <row r="9105" spans="1:4" ht="15" customHeight="1" x14ac:dyDescent="0.25">
      <c r="A9105" s="1" t="s">
        <v>6362</v>
      </c>
      <c r="B9105" s="1" t="s">
        <v>9597</v>
      </c>
      <c r="C9105">
        <v>27783</v>
      </c>
      <c r="D9105">
        <f t="shared" si="154"/>
        <v>27783</v>
      </c>
    </row>
    <row r="9106" spans="1:4" ht="15" customHeight="1" x14ac:dyDescent="0.25">
      <c r="A9106" s="1" t="s">
        <v>6361</v>
      </c>
      <c r="B9106" s="1" t="s">
        <v>6360</v>
      </c>
      <c r="C9106">
        <v>30870</v>
      </c>
      <c r="D9106">
        <f t="shared" si="154"/>
        <v>30870</v>
      </c>
    </row>
    <row r="9107" spans="1:4" ht="15" customHeight="1" x14ac:dyDescent="0.25">
      <c r="A9107" s="1" t="s">
        <v>6359</v>
      </c>
      <c r="B9107" s="1" t="s">
        <v>9596</v>
      </c>
      <c r="C9107">
        <v>37430</v>
      </c>
      <c r="D9107">
        <f t="shared" si="154"/>
        <v>37430</v>
      </c>
    </row>
    <row r="9108" spans="1:4" ht="15" customHeight="1" x14ac:dyDescent="0.25">
      <c r="A9108" s="1" t="s">
        <v>6358</v>
      </c>
      <c r="B9108" s="1" t="s">
        <v>9595</v>
      </c>
      <c r="C9108">
        <v>41289</v>
      </c>
      <c r="D9108">
        <f t="shared" si="154"/>
        <v>41289</v>
      </c>
    </row>
    <row r="9109" spans="1:4" ht="15" customHeight="1" x14ac:dyDescent="0.25">
      <c r="A9109" s="1" t="s">
        <v>6357</v>
      </c>
      <c r="B9109" s="1" t="s">
        <v>9594</v>
      </c>
      <c r="C9109">
        <v>46305</v>
      </c>
      <c r="D9109">
        <f t="shared" si="154"/>
        <v>46305</v>
      </c>
    </row>
    <row r="9110" spans="1:4" ht="15" customHeight="1" x14ac:dyDescent="0.25">
      <c r="A9110" s="1" t="s">
        <v>6356</v>
      </c>
      <c r="B9110" s="1" t="s">
        <v>6355</v>
      </c>
      <c r="C9110">
        <v>27012</v>
      </c>
      <c r="D9110">
        <f t="shared" si="154"/>
        <v>27012</v>
      </c>
    </row>
    <row r="9111" spans="1:4" ht="15" customHeight="1" x14ac:dyDescent="0.25">
      <c r="A9111" s="1" t="s">
        <v>6354</v>
      </c>
      <c r="B9111" s="1" t="s">
        <v>6353</v>
      </c>
      <c r="C9111">
        <v>30293</v>
      </c>
      <c r="D9111">
        <f t="shared" si="154"/>
        <v>30293</v>
      </c>
    </row>
    <row r="9112" spans="1:4" ht="15" customHeight="1" x14ac:dyDescent="0.25">
      <c r="A9112" s="1" t="s">
        <v>6352</v>
      </c>
      <c r="B9112" s="1" t="s">
        <v>9593</v>
      </c>
      <c r="C9112">
        <v>31256</v>
      </c>
      <c r="D9112">
        <f t="shared" si="154"/>
        <v>31256</v>
      </c>
    </row>
    <row r="9113" spans="1:4" ht="15" customHeight="1" x14ac:dyDescent="0.25">
      <c r="A9113" s="1" t="s">
        <v>6351</v>
      </c>
      <c r="B9113" s="1" t="s">
        <v>9592</v>
      </c>
      <c r="C9113">
        <v>34343</v>
      </c>
      <c r="D9113">
        <f t="shared" si="154"/>
        <v>34343</v>
      </c>
    </row>
    <row r="9114" spans="1:4" ht="15" customHeight="1" x14ac:dyDescent="0.25">
      <c r="A9114" s="1" t="s">
        <v>6350</v>
      </c>
      <c r="B9114" s="1" t="s">
        <v>9591</v>
      </c>
      <c r="C9114">
        <v>40266</v>
      </c>
      <c r="D9114">
        <f t="shared" si="154"/>
        <v>40266</v>
      </c>
    </row>
    <row r="9115" spans="1:4" ht="15" customHeight="1" x14ac:dyDescent="0.25">
      <c r="A9115" s="1" t="s">
        <v>6349</v>
      </c>
      <c r="B9115" s="1" t="s">
        <v>6348</v>
      </c>
      <c r="C9115">
        <v>45148</v>
      </c>
      <c r="D9115">
        <f t="shared" si="154"/>
        <v>45148</v>
      </c>
    </row>
    <row r="9116" spans="1:4" ht="15" customHeight="1" x14ac:dyDescent="0.25">
      <c r="A9116" s="1" t="s">
        <v>6347</v>
      </c>
      <c r="B9116" s="1" t="s">
        <v>9590</v>
      </c>
      <c r="C9116">
        <v>56241</v>
      </c>
      <c r="D9116">
        <f t="shared" si="154"/>
        <v>56241</v>
      </c>
    </row>
    <row r="9117" spans="1:4" ht="15" customHeight="1" x14ac:dyDescent="0.25">
      <c r="A9117" s="1" t="s">
        <v>6346</v>
      </c>
      <c r="B9117" s="1" t="s">
        <v>6345</v>
      </c>
      <c r="C9117">
        <v>58365</v>
      </c>
      <c r="D9117">
        <f t="shared" si="154"/>
        <v>58365</v>
      </c>
    </row>
    <row r="9118" spans="1:4" ht="15" customHeight="1" x14ac:dyDescent="0.25">
      <c r="A9118" s="1" t="s">
        <v>6344</v>
      </c>
      <c r="B9118" s="1" t="s">
        <v>6343</v>
      </c>
      <c r="C9118">
        <v>68109</v>
      </c>
      <c r="D9118">
        <f t="shared" si="154"/>
        <v>68109</v>
      </c>
    </row>
    <row r="9119" spans="1:4" ht="15" customHeight="1" x14ac:dyDescent="0.25">
      <c r="A9119" s="1" t="s">
        <v>6342</v>
      </c>
      <c r="B9119" s="1" t="s">
        <v>6341</v>
      </c>
      <c r="C9119">
        <v>35310</v>
      </c>
      <c r="D9119">
        <f t="shared" si="154"/>
        <v>35310</v>
      </c>
    </row>
    <row r="9120" spans="1:4" ht="15" customHeight="1" x14ac:dyDescent="0.25">
      <c r="A9120" s="1" t="s">
        <v>6340</v>
      </c>
      <c r="B9120" s="1" t="s">
        <v>6339</v>
      </c>
      <c r="C9120">
        <v>37044</v>
      </c>
      <c r="D9120">
        <f t="shared" si="154"/>
        <v>37044</v>
      </c>
    </row>
    <row r="9121" spans="1:4" ht="15" customHeight="1" x14ac:dyDescent="0.25">
      <c r="A9121" s="1" t="s">
        <v>6338</v>
      </c>
      <c r="B9121" s="1" t="s">
        <v>6337</v>
      </c>
      <c r="C9121">
        <v>50453</v>
      </c>
      <c r="D9121">
        <f t="shared" si="154"/>
        <v>50453</v>
      </c>
    </row>
    <row r="9122" spans="1:4" ht="15" customHeight="1" x14ac:dyDescent="0.25">
      <c r="A9122" s="1" t="s">
        <v>6336</v>
      </c>
      <c r="B9122" s="1" t="s">
        <v>6335</v>
      </c>
      <c r="C9122">
        <v>54023</v>
      </c>
      <c r="D9122">
        <f t="shared" si="154"/>
        <v>54023</v>
      </c>
    </row>
    <row r="9123" spans="1:4" ht="15" customHeight="1" x14ac:dyDescent="0.25">
      <c r="A9123" s="1" t="s">
        <v>6334</v>
      </c>
      <c r="B9123" s="1" t="s">
        <v>6333</v>
      </c>
      <c r="C9123">
        <v>58653</v>
      </c>
      <c r="D9123">
        <f t="shared" si="154"/>
        <v>58653</v>
      </c>
    </row>
    <row r="9124" spans="1:4" ht="15" customHeight="1" x14ac:dyDescent="0.25">
      <c r="A9124" s="1" t="s">
        <v>20272</v>
      </c>
      <c r="B9124" s="1" t="s">
        <v>20273</v>
      </c>
      <c r="C9124">
        <v>32163</v>
      </c>
      <c r="D9124">
        <f t="shared" si="154"/>
        <v>32163</v>
      </c>
    </row>
    <row r="9125" spans="1:4" ht="15" customHeight="1" x14ac:dyDescent="0.25">
      <c r="A9125" s="1" t="s">
        <v>20274</v>
      </c>
      <c r="B9125" s="1" t="s">
        <v>20275</v>
      </c>
      <c r="C9125">
        <v>32163</v>
      </c>
      <c r="D9125">
        <f t="shared" si="154"/>
        <v>32163</v>
      </c>
    </row>
    <row r="9126" spans="1:4" ht="15" customHeight="1" x14ac:dyDescent="0.25">
      <c r="A9126" s="1" t="s">
        <v>20276</v>
      </c>
      <c r="B9126" s="1" t="s">
        <v>20277</v>
      </c>
      <c r="C9126">
        <v>32163</v>
      </c>
      <c r="D9126">
        <f t="shared" si="154"/>
        <v>32163</v>
      </c>
    </row>
    <row r="9127" spans="1:4" ht="15" customHeight="1" x14ac:dyDescent="0.25">
      <c r="A9127" s="1" t="s">
        <v>20278</v>
      </c>
      <c r="B9127" s="1" t="s">
        <v>20279</v>
      </c>
      <c r="C9127">
        <v>32163</v>
      </c>
      <c r="D9127">
        <f t="shared" si="154"/>
        <v>32163</v>
      </c>
    </row>
    <row r="9128" spans="1:4" ht="15" customHeight="1" x14ac:dyDescent="0.25">
      <c r="A9128" s="1" t="s">
        <v>20280</v>
      </c>
      <c r="B9128" s="1" t="s">
        <v>20281</v>
      </c>
      <c r="C9128">
        <v>32163</v>
      </c>
      <c r="D9128">
        <f t="shared" si="154"/>
        <v>32163</v>
      </c>
    </row>
    <row r="9129" spans="1:4" ht="15" customHeight="1" x14ac:dyDescent="0.25">
      <c r="A9129" s="1" t="s">
        <v>20282</v>
      </c>
      <c r="B9129" s="1" t="s">
        <v>20283</v>
      </c>
      <c r="C9129">
        <v>32163</v>
      </c>
      <c r="D9129">
        <f t="shared" si="154"/>
        <v>32163</v>
      </c>
    </row>
    <row r="9130" spans="1:4" ht="15" customHeight="1" x14ac:dyDescent="0.25">
      <c r="A9130" s="1" t="s">
        <v>20284</v>
      </c>
      <c r="B9130" s="1" t="s">
        <v>20285</v>
      </c>
      <c r="C9130">
        <v>38159</v>
      </c>
      <c r="D9130">
        <f t="shared" si="154"/>
        <v>38159</v>
      </c>
    </row>
    <row r="9131" spans="1:4" ht="15" customHeight="1" x14ac:dyDescent="0.25">
      <c r="A9131" s="1" t="s">
        <v>20286</v>
      </c>
      <c r="B9131" s="1" t="s">
        <v>20287</v>
      </c>
      <c r="C9131">
        <v>38159</v>
      </c>
      <c r="D9131">
        <f t="shared" si="154"/>
        <v>38159</v>
      </c>
    </row>
    <row r="9132" spans="1:4" ht="15" customHeight="1" x14ac:dyDescent="0.25">
      <c r="A9132" s="1" t="s">
        <v>20288</v>
      </c>
      <c r="B9132" s="1" t="s">
        <v>20289</v>
      </c>
      <c r="C9132">
        <v>214997</v>
      </c>
      <c r="D9132">
        <f t="shared" si="154"/>
        <v>214997</v>
      </c>
    </row>
    <row r="9133" spans="1:4" ht="15" customHeight="1" x14ac:dyDescent="0.25">
      <c r="A9133" s="1" t="s">
        <v>20290</v>
      </c>
      <c r="B9133" s="1" t="s">
        <v>20291</v>
      </c>
      <c r="C9133">
        <v>152674</v>
      </c>
      <c r="D9133">
        <f t="shared" si="154"/>
        <v>152674</v>
      </c>
    </row>
    <row r="9134" spans="1:4" ht="15" customHeight="1" x14ac:dyDescent="0.25">
      <c r="A9134" s="1" t="s">
        <v>9589</v>
      </c>
      <c r="B9134" s="1" t="s">
        <v>9588</v>
      </c>
      <c r="C9134">
        <v>4282</v>
      </c>
      <c r="D9134">
        <f t="shared" si="154"/>
        <v>4282</v>
      </c>
    </row>
    <row r="9135" spans="1:4" ht="15" customHeight="1" x14ac:dyDescent="0.25">
      <c r="A9135" s="1" t="s">
        <v>20292</v>
      </c>
      <c r="B9135" s="1" t="s">
        <v>20293</v>
      </c>
      <c r="C9135">
        <v>43424</v>
      </c>
      <c r="D9135">
        <f t="shared" si="154"/>
        <v>43424</v>
      </c>
    </row>
    <row r="9136" spans="1:4" ht="15" customHeight="1" x14ac:dyDescent="0.25">
      <c r="A9136" s="1" t="s">
        <v>20294</v>
      </c>
      <c r="B9136" s="1" t="s">
        <v>20295</v>
      </c>
      <c r="C9136">
        <v>64339</v>
      </c>
      <c r="D9136">
        <f t="shared" si="154"/>
        <v>64339</v>
      </c>
    </row>
    <row r="9137" spans="1:4" ht="15" customHeight="1" x14ac:dyDescent="0.25">
      <c r="A9137" s="1" t="s">
        <v>20296</v>
      </c>
      <c r="B9137" s="1" t="s">
        <v>20297</v>
      </c>
      <c r="C9137">
        <v>80174</v>
      </c>
      <c r="D9137">
        <f t="shared" si="154"/>
        <v>80174</v>
      </c>
    </row>
    <row r="9138" spans="1:4" ht="15" customHeight="1" x14ac:dyDescent="0.25">
      <c r="A9138" s="1" t="s">
        <v>20298</v>
      </c>
      <c r="B9138" s="1" t="s">
        <v>20299</v>
      </c>
      <c r="C9138">
        <v>14460</v>
      </c>
      <c r="D9138">
        <f t="shared" si="154"/>
        <v>14460</v>
      </c>
    </row>
    <row r="9139" spans="1:4" ht="15" customHeight="1" x14ac:dyDescent="0.25">
      <c r="A9139" s="1" t="s">
        <v>20300</v>
      </c>
      <c r="B9139" s="1" t="s">
        <v>20301</v>
      </c>
      <c r="C9139">
        <v>18396</v>
      </c>
      <c r="D9139">
        <f t="shared" si="154"/>
        <v>18396</v>
      </c>
    </row>
    <row r="9140" spans="1:4" ht="15" customHeight="1" x14ac:dyDescent="0.25">
      <c r="A9140" s="1" t="s">
        <v>20302</v>
      </c>
      <c r="B9140" s="1" t="s">
        <v>20303</v>
      </c>
      <c r="C9140">
        <v>21410</v>
      </c>
      <c r="D9140">
        <f t="shared" si="154"/>
        <v>21410</v>
      </c>
    </row>
    <row r="9141" spans="1:4" ht="15" customHeight="1" x14ac:dyDescent="0.25">
      <c r="A9141" s="1" t="s">
        <v>20304</v>
      </c>
      <c r="B9141" s="1" t="s">
        <v>20305</v>
      </c>
      <c r="C9141">
        <v>27269</v>
      </c>
      <c r="D9141">
        <f t="shared" si="154"/>
        <v>27269</v>
      </c>
    </row>
    <row r="9142" spans="1:4" ht="15" customHeight="1" x14ac:dyDescent="0.25">
      <c r="A9142" s="1" t="s">
        <v>20306</v>
      </c>
      <c r="B9142" s="1" t="s">
        <v>20307</v>
      </c>
      <c r="C9142">
        <v>27269</v>
      </c>
      <c r="D9142">
        <f t="shared" si="154"/>
        <v>27269</v>
      </c>
    </row>
    <row r="9143" spans="1:4" ht="15" customHeight="1" x14ac:dyDescent="0.25">
      <c r="A9143" s="1" t="s">
        <v>20308</v>
      </c>
      <c r="B9143" s="1" t="s">
        <v>20309</v>
      </c>
      <c r="C9143">
        <v>33000</v>
      </c>
      <c r="D9143">
        <f t="shared" si="154"/>
        <v>33000</v>
      </c>
    </row>
    <row r="9144" spans="1:4" ht="15" customHeight="1" x14ac:dyDescent="0.25">
      <c r="A9144" s="1" t="s">
        <v>20310</v>
      </c>
      <c r="B9144" s="1" t="s">
        <v>20311</v>
      </c>
      <c r="C9144">
        <v>36328</v>
      </c>
      <c r="D9144">
        <f t="shared" si="154"/>
        <v>36328</v>
      </c>
    </row>
    <row r="9145" spans="1:4" ht="15" customHeight="1" x14ac:dyDescent="0.25">
      <c r="A9145" s="1" t="s">
        <v>20312</v>
      </c>
      <c r="B9145" s="1" t="s">
        <v>20313</v>
      </c>
      <c r="C9145">
        <v>7793</v>
      </c>
      <c r="D9145">
        <f t="shared" si="154"/>
        <v>7793</v>
      </c>
    </row>
    <row r="9146" spans="1:4" ht="15" customHeight="1" x14ac:dyDescent="0.25">
      <c r="A9146" s="1" t="s">
        <v>20314</v>
      </c>
      <c r="B9146" s="1" t="s">
        <v>20315</v>
      </c>
      <c r="C9146">
        <v>8149</v>
      </c>
      <c r="D9146">
        <f t="shared" si="154"/>
        <v>8149</v>
      </c>
    </row>
    <row r="9147" spans="1:4" ht="15" customHeight="1" x14ac:dyDescent="0.25">
      <c r="A9147" s="1" t="s">
        <v>20316</v>
      </c>
      <c r="B9147" s="1" t="s">
        <v>20317</v>
      </c>
      <c r="C9147">
        <v>8547</v>
      </c>
      <c r="D9147">
        <f t="shared" si="154"/>
        <v>8547</v>
      </c>
    </row>
    <row r="9148" spans="1:4" ht="15" customHeight="1" x14ac:dyDescent="0.25">
      <c r="A9148" s="1" t="s">
        <v>20318</v>
      </c>
      <c r="B9148" s="1" t="s">
        <v>20319</v>
      </c>
      <c r="C9148">
        <v>10545</v>
      </c>
      <c r="D9148">
        <f t="shared" si="154"/>
        <v>10545</v>
      </c>
    </row>
    <row r="9149" spans="1:4" ht="15" customHeight="1" x14ac:dyDescent="0.25">
      <c r="A9149" s="1" t="s">
        <v>20320</v>
      </c>
      <c r="B9149" s="1" t="s">
        <v>20321</v>
      </c>
      <c r="C9149">
        <v>11602</v>
      </c>
      <c r="D9149">
        <f t="shared" si="154"/>
        <v>11602</v>
      </c>
    </row>
    <row r="9150" spans="1:4" ht="15" customHeight="1" x14ac:dyDescent="0.25">
      <c r="A9150" s="1" t="s">
        <v>20322</v>
      </c>
      <c r="B9150" s="1" t="s">
        <v>20323</v>
      </c>
      <c r="C9150">
        <v>32113</v>
      </c>
      <c r="D9150">
        <f t="shared" si="154"/>
        <v>32113</v>
      </c>
    </row>
    <row r="9151" spans="1:4" ht="15" customHeight="1" x14ac:dyDescent="0.25">
      <c r="A9151" s="1" t="s">
        <v>20324</v>
      </c>
      <c r="B9151" s="1" t="s">
        <v>20325</v>
      </c>
      <c r="C9151">
        <v>36748</v>
      </c>
      <c r="D9151">
        <f t="shared" si="154"/>
        <v>36748</v>
      </c>
    </row>
    <row r="9152" spans="1:4" ht="15" customHeight="1" x14ac:dyDescent="0.25">
      <c r="A9152" s="1" t="s">
        <v>20326</v>
      </c>
      <c r="B9152" s="1" t="s">
        <v>20327</v>
      </c>
      <c r="C9152">
        <v>4600</v>
      </c>
      <c r="D9152">
        <f t="shared" si="154"/>
        <v>4600</v>
      </c>
    </row>
    <row r="9153" spans="1:4" ht="15" customHeight="1" x14ac:dyDescent="0.25">
      <c r="A9153" s="1" t="s">
        <v>9585</v>
      </c>
      <c r="B9153" s="1" t="s">
        <v>9584</v>
      </c>
      <c r="C9153">
        <v>2246</v>
      </c>
      <c r="D9153">
        <f t="shared" si="154"/>
        <v>2246</v>
      </c>
    </row>
    <row r="9154" spans="1:4" ht="15" customHeight="1" x14ac:dyDescent="0.25">
      <c r="A9154" s="1" t="s">
        <v>9583</v>
      </c>
      <c r="B9154" s="1" t="s">
        <v>9582</v>
      </c>
      <c r="C9154">
        <v>3396</v>
      </c>
      <c r="D9154">
        <f t="shared" si="154"/>
        <v>3396</v>
      </c>
    </row>
    <row r="9155" spans="1:4" ht="15" customHeight="1" x14ac:dyDescent="0.25">
      <c r="A9155" s="1" t="s">
        <v>9581</v>
      </c>
      <c r="B9155" s="1" t="s">
        <v>9580</v>
      </c>
      <c r="C9155">
        <v>4162</v>
      </c>
      <c r="D9155">
        <f t="shared" si="154"/>
        <v>4162</v>
      </c>
    </row>
    <row r="9156" spans="1:4" ht="15" customHeight="1" x14ac:dyDescent="0.25">
      <c r="A9156" s="1" t="s">
        <v>9579</v>
      </c>
      <c r="B9156" s="1" t="s">
        <v>9578</v>
      </c>
      <c r="C9156">
        <v>7667</v>
      </c>
      <c r="D9156">
        <f t="shared" si="154"/>
        <v>7667</v>
      </c>
    </row>
    <row r="9157" spans="1:4" ht="15" customHeight="1" x14ac:dyDescent="0.25">
      <c r="A9157" s="1" t="s">
        <v>9577</v>
      </c>
      <c r="B9157" s="1" t="s">
        <v>9576</v>
      </c>
      <c r="C9157">
        <v>11281</v>
      </c>
      <c r="D9157">
        <f t="shared" si="154"/>
        <v>11281</v>
      </c>
    </row>
    <row r="9158" spans="1:4" ht="15" customHeight="1" x14ac:dyDescent="0.25">
      <c r="A9158" s="1" t="s">
        <v>9575</v>
      </c>
      <c r="B9158" s="1" t="s">
        <v>9574</v>
      </c>
      <c r="C9158">
        <v>18072</v>
      </c>
      <c r="D9158">
        <f t="shared" si="154"/>
        <v>18072</v>
      </c>
    </row>
    <row r="9159" spans="1:4" ht="15" customHeight="1" x14ac:dyDescent="0.25">
      <c r="A9159" s="1" t="s">
        <v>9573</v>
      </c>
      <c r="B9159" s="1" t="s">
        <v>9572</v>
      </c>
      <c r="C9159">
        <v>26286</v>
      </c>
      <c r="D9159">
        <f t="shared" ref="D9159:D9222" si="155">ROUND(C9159*(1-$B$3),0)</f>
        <v>26286</v>
      </c>
    </row>
    <row r="9160" spans="1:4" ht="15" customHeight="1" x14ac:dyDescent="0.25">
      <c r="A9160" s="1" t="s">
        <v>9571</v>
      </c>
      <c r="B9160" s="1" t="s">
        <v>9570</v>
      </c>
      <c r="C9160">
        <v>1917</v>
      </c>
      <c r="D9160">
        <f t="shared" si="155"/>
        <v>1917</v>
      </c>
    </row>
    <row r="9161" spans="1:4" ht="15" customHeight="1" x14ac:dyDescent="0.25">
      <c r="A9161" s="1" t="s">
        <v>9569</v>
      </c>
      <c r="B9161" s="1" t="s">
        <v>9568</v>
      </c>
      <c r="C9161">
        <v>2191</v>
      </c>
      <c r="D9161">
        <f t="shared" si="155"/>
        <v>2191</v>
      </c>
    </row>
    <row r="9162" spans="1:4" ht="15" customHeight="1" x14ac:dyDescent="0.25">
      <c r="A9162" s="1" t="s">
        <v>9567</v>
      </c>
      <c r="B9162" s="1" t="s">
        <v>9566</v>
      </c>
      <c r="C9162">
        <v>2739</v>
      </c>
      <c r="D9162">
        <f t="shared" si="155"/>
        <v>2739</v>
      </c>
    </row>
    <row r="9163" spans="1:4" ht="15" customHeight="1" x14ac:dyDescent="0.25">
      <c r="A9163" s="1" t="s">
        <v>20328</v>
      </c>
      <c r="B9163" s="1" t="s">
        <v>20329</v>
      </c>
      <c r="C9163">
        <v>4193</v>
      </c>
      <c r="D9163">
        <f t="shared" si="155"/>
        <v>4193</v>
      </c>
    </row>
    <row r="9164" spans="1:4" ht="15" customHeight="1" x14ac:dyDescent="0.25">
      <c r="A9164" s="1" t="s">
        <v>9565</v>
      </c>
      <c r="B9164" s="1" t="s">
        <v>9564</v>
      </c>
      <c r="C9164">
        <v>712</v>
      </c>
      <c r="D9164">
        <f t="shared" si="155"/>
        <v>712</v>
      </c>
    </row>
    <row r="9165" spans="1:4" ht="15" customHeight="1" x14ac:dyDescent="0.25">
      <c r="A9165" s="1" t="s">
        <v>9563</v>
      </c>
      <c r="B9165" s="1" t="s">
        <v>9562</v>
      </c>
      <c r="C9165">
        <v>1862</v>
      </c>
      <c r="D9165">
        <f t="shared" si="155"/>
        <v>1862</v>
      </c>
    </row>
    <row r="9166" spans="1:4" ht="15" customHeight="1" x14ac:dyDescent="0.25">
      <c r="A9166" s="1" t="s">
        <v>5754</v>
      </c>
      <c r="B9166" s="1" t="s">
        <v>5753</v>
      </c>
      <c r="C9166">
        <v>533</v>
      </c>
      <c r="D9166">
        <f t="shared" si="155"/>
        <v>533</v>
      </c>
    </row>
    <row r="9167" spans="1:4" ht="15" customHeight="1" x14ac:dyDescent="0.25">
      <c r="A9167" s="1" t="s">
        <v>5752</v>
      </c>
      <c r="B9167" s="1" t="s">
        <v>5751</v>
      </c>
      <c r="C9167">
        <v>688</v>
      </c>
      <c r="D9167">
        <f t="shared" si="155"/>
        <v>688</v>
      </c>
    </row>
    <row r="9168" spans="1:4" ht="15" customHeight="1" x14ac:dyDescent="0.25">
      <c r="A9168" s="1" t="s">
        <v>5750</v>
      </c>
      <c r="B9168" s="1" t="s">
        <v>5749</v>
      </c>
      <c r="C9168">
        <v>956</v>
      </c>
      <c r="D9168">
        <f t="shared" si="155"/>
        <v>956</v>
      </c>
    </row>
    <row r="9169" spans="1:4" ht="15" customHeight="1" x14ac:dyDescent="0.25">
      <c r="A9169" s="1" t="s">
        <v>5748</v>
      </c>
      <c r="B9169" s="1" t="s">
        <v>5747</v>
      </c>
      <c r="C9169">
        <v>1180</v>
      </c>
      <c r="D9169">
        <f t="shared" si="155"/>
        <v>1180</v>
      </c>
    </row>
    <row r="9170" spans="1:4" ht="15" customHeight="1" x14ac:dyDescent="0.25">
      <c r="A9170" s="1" t="s">
        <v>5746</v>
      </c>
      <c r="B9170" s="1" t="s">
        <v>5745</v>
      </c>
      <c r="C9170">
        <v>1424</v>
      </c>
      <c r="D9170">
        <f t="shared" si="155"/>
        <v>1424</v>
      </c>
    </row>
    <row r="9171" spans="1:4" ht="15" customHeight="1" x14ac:dyDescent="0.25">
      <c r="A9171" s="1" t="s">
        <v>5744</v>
      </c>
      <c r="B9171" s="1" t="s">
        <v>5743</v>
      </c>
      <c r="C9171">
        <v>2473</v>
      </c>
      <c r="D9171">
        <f t="shared" si="155"/>
        <v>2473</v>
      </c>
    </row>
    <row r="9172" spans="1:4" ht="15" customHeight="1" x14ac:dyDescent="0.25">
      <c r="A9172" s="1" t="s">
        <v>5742</v>
      </c>
      <c r="B9172" s="1" t="s">
        <v>5741</v>
      </c>
      <c r="C9172">
        <v>2559</v>
      </c>
      <c r="D9172">
        <f t="shared" si="155"/>
        <v>2559</v>
      </c>
    </row>
    <row r="9173" spans="1:4" ht="15" customHeight="1" x14ac:dyDescent="0.25">
      <c r="A9173" s="1" t="s">
        <v>20330</v>
      </c>
      <c r="B9173" s="1" t="s">
        <v>20331</v>
      </c>
      <c r="C9173">
        <v>755</v>
      </c>
      <c r="D9173">
        <f t="shared" si="155"/>
        <v>755</v>
      </c>
    </row>
    <row r="9174" spans="1:4" ht="15" customHeight="1" x14ac:dyDescent="0.25">
      <c r="A9174" s="1" t="s">
        <v>5740</v>
      </c>
      <c r="B9174" s="1" t="s">
        <v>5739</v>
      </c>
      <c r="C9174">
        <v>631</v>
      </c>
      <c r="D9174">
        <f t="shared" si="155"/>
        <v>631</v>
      </c>
    </row>
    <row r="9175" spans="1:4" ht="15" customHeight="1" x14ac:dyDescent="0.25">
      <c r="A9175" s="1" t="s">
        <v>5738</v>
      </c>
      <c r="B9175" s="1" t="s">
        <v>5737</v>
      </c>
      <c r="C9175">
        <v>871</v>
      </c>
      <c r="D9175">
        <f t="shared" si="155"/>
        <v>871</v>
      </c>
    </row>
    <row r="9176" spans="1:4" ht="15" customHeight="1" x14ac:dyDescent="0.25">
      <c r="A9176" s="1" t="s">
        <v>5736</v>
      </c>
      <c r="B9176" s="1" t="s">
        <v>5735</v>
      </c>
      <c r="C9176">
        <v>1119</v>
      </c>
      <c r="D9176">
        <f t="shared" si="155"/>
        <v>1119</v>
      </c>
    </row>
    <row r="9177" spans="1:4" ht="15" customHeight="1" x14ac:dyDescent="0.25">
      <c r="A9177" s="1" t="s">
        <v>5734</v>
      </c>
      <c r="B9177" s="1" t="s">
        <v>5733</v>
      </c>
      <c r="C9177">
        <v>1424</v>
      </c>
      <c r="D9177">
        <f t="shared" si="155"/>
        <v>1424</v>
      </c>
    </row>
    <row r="9178" spans="1:4" ht="15" customHeight="1" x14ac:dyDescent="0.25">
      <c r="A9178" s="1" t="s">
        <v>5732</v>
      </c>
      <c r="B9178" s="1" t="s">
        <v>5731</v>
      </c>
      <c r="C9178">
        <v>1912</v>
      </c>
      <c r="D9178">
        <f t="shared" si="155"/>
        <v>1912</v>
      </c>
    </row>
    <row r="9179" spans="1:4" ht="15" customHeight="1" x14ac:dyDescent="0.25">
      <c r="A9179" s="1" t="s">
        <v>5730</v>
      </c>
      <c r="B9179" s="1" t="s">
        <v>5729</v>
      </c>
      <c r="C9179">
        <v>3336</v>
      </c>
      <c r="D9179">
        <f t="shared" si="155"/>
        <v>3336</v>
      </c>
    </row>
    <row r="9180" spans="1:4" ht="15" customHeight="1" x14ac:dyDescent="0.25">
      <c r="A9180" s="1" t="s">
        <v>5728</v>
      </c>
      <c r="B9180" s="1" t="s">
        <v>5727</v>
      </c>
      <c r="C9180">
        <v>3531</v>
      </c>
      <c r="D9180">
        <f t="shared" si="155"/>
        <v>3531</v>
      </c>
    </row>
    <row r="9181" spans="1:4" ht="15" customHeight="1" x14ac:dyDescent="0.25">
      <c r="A9181" s="1" t="s">
        <v>5726</v>
      </c>
      <c r="B9181" s="1" t="s">
        <v>5725</v>
      </c>
      <c r="C9181">
        <v>785</v>
      </c>
      <c r="D9181">
        <f t="shared" si="155"/>
        <v>785</v>
      </c>
    </row>
    <row r="9182" spans="1:4" ht="15" customHeight="1" x14ac:dyDescent="0.25">
      <c r="A9182" s="1" t="s">
        <v>5724</v>
      </c>
      <c r="B9182" s="1" t="s">
        <v>5723</v>
      </c>
      <c r="C9182">
        <v>1017</v>
      </c>
      <c r="D9182">
        <f t="shared" si="155"/>
        <v>1017</v>
      </c>
    </row>
    <row r="9183" spans="1:4" ht="15" customHeight="1" x14ac:dyDescent="0.25">
      <c r="A9183" s="1" t="s">
        <v>5722</v>
      </c>
      <c r="B9183" s="1" t="s">
        <v>5721</v>
      </c>
      <c r="C9183">
        <v>1485</v>
      </c>
      <c r="D9183">
        <f t="shared" si="155"/>
        <v>1485</v>
      </c>
    </row>
    <row r="9184" spans="1:4" ht="15" customHeight="1" x14ac:dyDescent="0.25">
      <c r="A9184" s="1" t="s">
        <v>5720</v>
      </c>
      <c r="B9184" s="1" t="s">
        <v>5719</v>
      </c>
      <c r="C9184">
        <v>1973</v>
      </c>
      <c r="D9184">
        <f t="shared" si="155"/>
        <v>1973</v>
      </c>
    </row>
    <row r="9185" spans="1:4" ht="15" customHeight="1" x14ac:dyDescent="0.25">
      <c r="A9185" s="1" t="s">
        <v>5718</v>
      </c>
      <c r="B9185" s="1" t="s">
        <v>5717</v>
      </c>
      <c r="C9185">
        <v>2522</v>
      </c>
      <c r="D9185">
        <f t="shared" si="155"/>
        <v>2522</v>
      </c>
    </row>
    <row r="9186" spans="1:4" ht="15" customHeight="1" x14ac:dyDescent="0.25">
      <c r="A9186" s="1" t="s">
        <v>5716</v>
      </c>
      <c r="B9186" s="1" t="s">
        <v>5715</v>
      </c>
      <c r="C9186">
        <v>4283</v>
      </c>
      <c r="D9186">
        <f t="shared" si="155"/>
        <v>4283</v>
      </c>
    </row>
    <row r="9187" spans="1:4" ht="15" customHeight="1" x14ac:dyDescent="0.25">
      <c r="A9187" s="1" t="s">
        <v>5714</v>
      </c>
      <c r="B9187" s="1" t="s">
        <v>5713</v>
      </c>
      <c r="C9187">
        <v>4670</v>
      </c>
      <c r="D9187">
        <f t="shared" si="155"/>
        <v>4670</v>
      </c>
    </row>
    <row r="9188" spans="1:4" ht="15" customHeight="1" x14ac:dyDescent="0.25">
      <c r="A9188" s="1" t="s">
        <v>5712</v>
      </c>
      <c r="B9188" s="1" t="s">
        <v>5711</v>
      </c>
      <c r="C9188">
        <v>887</v>
      </c>
      <c r="D9188">
        <f t="shared" si="155"/>
        <v>887</v>
      </c>
    </row>
    <row r="9189" spans="1:4" ht="15" customHeight="1" x14ac:dyDescent="0.25">
      <c r="A9189" s="1" t="s">
        <v>5710</v>
      </c>
      <c r="B9189" s="1" t="s">
        <v>5709</v>
      </c>
      <c r="C9189">
        <v>1298</v>
      </c>
      <c r="D9189">
        <f t="shared" si="155"/>
        <v>1298</v>
      </c>
    </row>
    <row r="9190" spans="1:4" ht="15" customHeight="1" x14ac:dyDescent="0.25">
      <c r="A9190" s="1" t="s">
        <v>5708</v>
      </c>
      <c r="B9190" s="1" t="s">
        <v>5707</v>
      </c>
      <c r="C9190">
        <v>1631</v>
      </c>
      <c r="D9190">
        <f t="shared" si="155"/>
        <v>1631</v>
      </c>
    </row>
    <row r="9191" spans="1:4" ht="15" customHeight="1" x14ac:dyDescent="0.25">
      <c r="A9191" s="1" t="s">
        <v>5706</v>
      </c>
      <c r="B9191" s="1" t="s">
        <v>5705</v>
      </c>
      <c r="C9191">
        <v>2189</v>
      </c>
      <c r="D9191">
        <f t="shared" si="155"/>
        <v>2189</v>
      </c>
    </row>
    <row r="9192" spans="1:4" ht="15" customHeight="1" x14ac:dyDescent="0.25">
      <c r="A9192" s="1" t="s">
        <v>5704</v>
      </c>
      <c r="B9192" s="1" t="s">
        <v>5703</v>
      </c>
      <c r="C9192">
        <v>3051</v>
      </c>
      <c r="D9192">
        <f t="shared" si="155"/>
        <v>3051</v>
      </c>
    </row>
    <row r="9193" spans="1:4" ht="15" customHeight="1" x14ac:dyDescent="0.25">
      <c r="A9193" s="1" t="s">
        <v>5702</v>
      </c>
      <c r="B9193" s="1" t="s">
        <v>5701</v>
      </c>
      <c r="C9193">
        <v>5276</v>
      </c>
      <c r="D9193">
        <f t="shared" si="155"/>
        <v>5276</v>
      </c>
    </row>
    <row r="9194" spans="1:4" ht="15" customHeight="1" x14ac:dyDescent="0.25">
      <c r="A9194" s="1" t="s">
        <v>5700</v>
      </c>
      <c r="B9194" s="1" t="s">
        <v>5699</v>
      </c>
      <c r="C9194">
        <v>5617</v>
      </c>
      <c r="D9194">
        <f t="shared" si="155"/>
        <v>5617</v>
      </c>
    </row>
    <row r="9195" spans="1:4" ht="15" customHeight="1" x14ac:dyDescent="0.25">
      <c r="A9195" s="1" t="s">
        <v>5698</v>
      </c>
      <c r="B9195" s="1" t="s">
        <v>5697</v>
      </c>
      <c r="C9195">
        <v>647</v>
      </c>
      <c r="D9195">
        <f t="shared" si="155"/>
        <v>647</v>
      </c>
    </row>
    <row r="9196" spans="1:4" ht="15" customHeight="1" x14ac:dyDescent="0.25">
      <c r="A9196" s="1" t="s">
        <v>5696</v>
      </c>
      <c r="B9196" s="1" t="s">
        <v>5695</v>
      </c>
      <c r="C9196">
        <v>895</v>
      </c>
      <c r="D9196">
        <f t="shared" si="155"/>
        <v>895</v>
      </c>
    </row>
    <row r="9197" spans="1:4" ht="15" customHeight="1" x14ac:dyDescent="0.25">
      <c r="A9197" s="1" t="s">
        <v>5694</v>
      </c>
      <c r="B9197" s="1" t="s">
        <v>5693</v>
      </c>
      <c r="C9197">
        <v>1269</v>
      </c>
      <c r="D9197">
        <f t="shared" si="155"/>
        <v>1269</v>
      </c>
    </row>
    <row r="9198" spans="1:4" ht="15" customHeight="1" x14ac:dyDescent="0.25">
      <c r="A9198" s="1" t="s">
        <v>5692</v>
      </c>
      <c r="B9198" s="1" t="s">
        <v>5691</v>
      </c>
      <c r="C9198">
        <v>1611</v>
      </c>
      <c r="D9198">
        <f t="shared" si="155"/>
        <v>1611</v>
      </c>
    </row>
    <row r="9199" spans="1:4" ht="15" customHeight="1" x14ac:dyDescent="0.25">
      <c r="A9199" s="1" t="s">
        <v>5690</v>
      </c>
      <c r="B9199" s="1" t="s">
        <v>5689</v>
      </c>
      <c r="C9199">
        <v>2067</v>
      </c>
      <c r="D9199">
        <f t="shared" si="155"/>
        <v>2067</v>
      </c>
    </row>
    <row r="9200" spans="1:4" ht="15" customHeight="1" x14ac:dyDescent="0.25">
      <c r="A9200" s="1" t="s">
        <v>5688</v>
      </c>
      <c r="B9200" s="1" t="s">
        <v>5687</v>
      </c>
      <c r="C9200">
        <v>3389</v>
      </c>
      <c r="D9200">
        <f t="shared" si="155"/>
        <v>3389</v>
      </c>
    </row>
    <row r="9201" spans="1:4" ht="15" customHeight="1" x14ac:dyDescent="0.25">
      <c r="A9201" s="1" t="s">
        <v>5686</v>
      </c>
      <c r="B9201" s="1" t="s">
        <v>5685</v>
      </c>
      <c r="C9201">
        <v>3559</v>
      </c>
      <c r="D9201">
        <f t="shared" si="155"/>
        <v>3559</v>
      </c>
    </row>
    <row r="9202" spans="1:4" ht="15" customHeight="1" x14ac:dyDescent="0.25">
      <c r="A9202" s="1" t="s">
        <v>5684</v>
      </c>
      <c r="B9202" s="1" t="s">
        <v>5683</v>
      </c>
      <c r="C9202">
        <v>916</v>
      </c>
      <c r="D9202">
        <f t="shared" si="155"/>
        <v>916</v>
      </c>
    </row>
    <row r="9203" spans="1:4" ht="15" customHeight="1" x14ac:dyDescent="0.25">
      <c r="A9203" s="1" t="s">
        <v>5682</v>
      </c>
      <c r="B9203" s="1" t="s">
        <v>5681</v>
      </c>
      <c r="C9203">
        <v>1347</v>
      </c>
      <c r="D9203">
        <f t="shared" si="155"/>
        <v>1347</v>
      </c>
    </row>
    <row r="9204" spans="1:4" ht="15" customHeight="1" x14ac:dyDescent="0.25">
      <c r="A9204" s="1" t="s">
        <v>5680</v>
      </c>
      <c r="B9204" s="1" t="s">
        <v>5679</v>
      </c>
      <c r="C9204">
        <v>1843</v>
      </c>
      <c r="D9204">
        <f t="shared" si="155"/>
        <v>1843</v>
      </c>
    </row>
    <row r="9205" spans="1:4" ht="15" customHeight="1" x14ac:dyDescent="0.25">
      <c r="A9205" s="1" t="s">
        <v>5678</v>
      </c>
      <c r="B9205" s="1" t="s">
        <v>5677</v>
      </c>
      <c r="C9205">
        <v>2473</v>
      </c>
      <c r="D9205">
        <f t="shared" si="155"/>
        <v>2473</v>
      </c>
    </row>
    <row r="9206" spans="1:4" ht="15" customHeight="1" x14ac:dyDescent="0.25">
      <c r="A9206" s="1" t="s">
        <v>5676</v>
      </c>
      <c r="B9206" s="1" t="s">
        <v>5675</v>
      </c>
      <c r="C9206">
        <v>3283</v>
      </c>
      <c r="D9206">
        <f t="shared" si="155"/>
        <v>3283</v>
      </c>
    </row>
    <row r="9207" spans="1:4" ht="15" customHeight="1" x14ac:dyDescent="0.25">
      <c r="A9207" s="1" t="s">
        <v>5674</v>
      </c>
      <c r="B9207" s="1" t="s">
        <v>5673</v>
      </c>
      <c r="C9207">
        <v>5381</v>
      </c>
      <c r="D9207">
        <f t="shared" si="155"/>
        <v>5381</v>
      </c>
    </row>
    <row r="9208" spans="1:4" ht="15" customHeight="1" x14ac:dyDescent="0.25">
      <c r="A9208" s="1" t="s">
        <v>5672</v>
      </c>
      <c r="B9208" s="1" t="s">
        <v>5671</v>
      </c>
      <c r="C9208">
        <v>5723</v>
      </c>
      <c r="D9208">
        <f t="shared" si="155"/>
        <v>5723</v>
      </c>
    </row>
    <row r="9209" spans="1:4" ht="15" customHeight="1" x14ac:dyDescent="0.25">
      <c r="A9209" s="1" t="s">
        <v>5670</v>
      </c>
      <c r="B9209" s="1" t="s">
        <v>5669</v>
      </c>
      <c r="C9209">
        <v>1347</v>
      </c>
      <c r="D9209">
        <f t="shared" si="155"/>
        <v>1347</v>
      </c>
    </row>
    <row r="9210" spans="1:4" ht="15" customHeight="1" x14ac:dyDescent="0.25">
      <c r="A9210" s="1" t="s">
        <v>5668</v>
      </c>
      <c r="B9210" s="1" t="s">
        <v>5667</v>
      </c>
      <c r="C9210">
        <v>1880</v>
      </c>
      <c r="D9210">
        <f t="shared" si="155"/>
        <v>1880</v>
      </c>
    </row>
    <row r="9211" spans="1:4" ht="15" customHeight="1" x14ac:dyDescent="0.25">
      <c r="A9211" s="1" t="s">
        <v>5666</v>
      </c>
      <c r="B9211" s="1" t="s">
        <v>5665</v>
      </c>
      <c r="C9211">
        <v>2421</v>
      </c>
      <c r="D9211">
        <f t="shared" si="155"/>
        <v>2421</v>
      </c>
    </row>
    <row r="9212" spans="1:4" ht="15" customHeight="1" x14ac:dyDescent="0.25">
      <c r="A9212" s="1" t="s">
        <v>5664</v>
      </c>
      <c r="B9212" s="1" t="s">
        <v>5663</v>
      </c>
      <c r="C9212">
        <v>3332</v>
      </c>
      <c r="D9212">
        <f t="shared" si="155"/>
        <v>3332</v>
      </c>
    </row>
    <row r="9213" spans="1:4" ht="15" customHeight="1" x14ac:dyDescent="0.25">
      <c r="A9213" s="1" t="s">
        <v>5662</v>
      </c>
      <c r="B9213" s="1" t="s">
        <v>5661</v>
      </c>
      <c r="C9213">
        <v>4495</v>
      </c>
      <c r="D9213">
        <f t="shared" si="155"/>
        <v>4495</v>
      </c>
    </row>
    <row r="9214" spans="1:4" ht="15" customHeight="1" x14ac:dyDescent="0.25">
      <c r="A9214" s="1" t="s">
        <v>5660</v>
      </c>
      <c r="B9214" s="1" t="s">
        <v>5659</v>
      </c>
      <c r="C9214">
        <v>7370</v>
      </c>
      <c r="D9214">
        <f t="shared" si="155"/>
        <v>7370</v>
      </c>
    </row>
    <row r="9215" spans="1:4" ht="15" customHeight="1" x14ac:dyDescent="0.25">
      <c r="A9215" s="1" t="s">
        <v>5658</v>
      </c>
      <c r="B9215" s="1" t="s">
        <v>5657</v>
      </c>
      <c r="C9215">
        <v>7887</v>
      </c>
      <c r="D9215">
        <f t="shared" si="155"/>
        <v>7887</v>
      </c>
    </row>
    <row r="9216" spans="1:4" ht="15" customHeight="1" x14ac:dyDescent="0.25">
      <c r="A9216" s="1" t="s">
        <v>5594</v>
      </c>
      <c r="B9216" s="1" t="s">
        <v>5593</v>
      </c>
      <c r="C9216">
        <v>1274</v>
      </c>
      <c r="D9216">
        <f t="shared" si="155"/>
        <v>1274</v>
      </c>
    </row>
    <row r="9217" spans="1:4" ht="15" customHeight="1" x14ac:dyDescent="0.25">
      <c r="A9217" s="1" t="s">
        <v>5592</v>
      </c>
      <c r="B9217" s="1" t="s">
        <v>5591</v>
      </c>
      <c r="C9217">
        <v>1753</v>
      </c>
      <c r="D9217">
        <f t="shared" si="155"/>
        <v>1753</v>
      </c>
    </row>
    <row r="9218" spans="1:4" ht="15" customHeight="1" x14ac:dyDescent="0.25">
      <c r="A9218" s="1" t="s">
        <v>5590</v>
      </c>
      <c r="B9218" s="1" t="s">
        <v>5589</v>
      </c>
      <c r="C9218">
        <v>2286</v>
      </c>
      <c r="D9218">
        <f t="shared" si="155"/>
        <v>2286</v>
      </c>
    </row>
    <row r="9219" spans="1:4" ht="15" customHeight="1" x14ac:dyDescent="0.25">
      <c r="A9219" s="1" t="s">
        <v>5588</v>
      </c>
      <c r="B9219" s="1" t="s">
        <v>5587</v>
      </c>
      <c r="C9219">
        <v>952</v>
      </c>
      <c r="D9219">
        <f t="shared" si="155"/>
        <v>952</v>
      </c>
    </row>
    <row r="9220" spans="1:4" ht="15" customHeight="1" x14ac:dyDescent="0.25">
      <c r="A9220" s="1" t="s">
        <v>5586</v>
      </c>
      <c r="B9220" s="1" t="s">
        <v>5585</v>
      </c>
      <c r="C9220">
        <v>1371</v>
      </c>
      <c r="D9220">
        <f t="shared" si="155"/>
        <v>1371</v>
      </c>
    </row>
    <row r="9221" spans="1:4" ht="15" customHeight="1" x14ac:dyDescent="0.25">
      <c r="A9221" s="1" t="s">
        <v>5584</v>
      </c>
      <c r="B9221" s="1" t="s">
        <v>5583</v>
      </c>
      <c r="C9221">
        <v>1359</v>
      </c>
      <c r="D9221">
        <f t="shared" si="155"/>
        <v>1359</v>
      </c>
    </row>
    <row r="9222" spans="1:4" ht="15" customHeight="1" x14ac:dyDescent="0.25">
      <c r="A9222" s="1" t="s">
        <v>5582</v>
      </c>
      <c r="B9222" s="1" t="s">
        <v>5581</v>
      </c>
      <c r="C9222">
        <v>1961</v>
      </c>
      <c r="D9222">
        <f t="shared" si="155"/>
        <v>1961</v>
      </c>
    </row>
    <row r="9223" spans="1:4" ht="15" customHeight="1" x14ac:dyDescent="0.25">
      <c r="A9223" s="1" t="s">
        <v>5580</v>
      </c>
      <c r="B9223" s="1" t="s">
        <v>5579</v>
      </c>
      <c r="C9223">
        <v>2632</v>
      </c>
      <c r="D9223">
        <f t="shared" ref="D9223:D9286" si="156">ROUND(C9223*(1-$B$3),0)</f>
        <v>2632</v>
      </c>
    </row>
    <row r="9224" spans="1:4" ht="15" customHeight="1" x14ac:dyDescent="0.25">
      <c r="A9224" s="1" t="s">
        <v>5578</v>
      </c>
      <c r="B9224" s="1" t="s">
        <v>5577</v>
      </c>
      <c r="C9224">
        <v>3641</v>
      </c>
      <c r="D9224">
        <f t="shared" si="156"/>
        <v>3641</v>
      </c>
    </row>
    <row r="9225" spans="1:4" ht="15" customHeight="1" x14ac:dyDescent="0.25">
      <c r="A9225" s="1" t="s">
        <v>5576</v>
      </c>
      <c r="B9225" s="1" t="s">
        <v>5575</v>
      </c>
      <c r="C9225">
        <v>2010</v>
      </c>
      <c r="D9225">
        <f t="shared" si="156"/>
        <v>2010</v>
      </c>
    </row>
    <row r="9226" spans="1:4" ht="15" customHeight="1" x14ac:dyDescent="0.25">
      <c r="A9226" s="1" t="s">
        <v>5574</v>
      </c>
      <c r="B9226" s="1" t="s">
        <v>5573</v>
      </c>
      <c r="C9226">
        <v>2795</v>
      </c>
      <c r="D9226">
        <f t="shared" si="156"/>
        <v>2795</v>
      </c>
    </row>
    <row r="9227" spans="1:4" ht="15" customHeight="1" x14ac:dyDescent="0.25">
      <c r="A9227" s="1" t="s">
        <v>5572</v>
      </c>
      <c r="B9227" s="1" t="s">
        <v>5571</v>
      </c>
      <c r="C9227">
        <v>3592</v>
      </c>
      <c r="D9227">
        <f t="shared" si="156"/>
        <v>3592</v>
      </c>
    </row>
    <row r="9228" spans="1:4" ht="15" customHeight="1" x14ac:dyDescent="0.25">
      <c r="A9228" s="1" t="s">
        <v>5570</v>
      </c>
      <c r="B9228" s="1" t="s">
        <v>5569</v>
      </c>
      <c r="C9228">
        <v>5080</v>
      </c>
      <c r="D9228">
        <f t="shared" si="156"/>
        <v>5080</v>
      </c>
    </row>
    <row r="9229" spans="1:4" ht="15" customHeight="1" x14ac:dyDescent="0.25">
      <c r="A9229" s="1" t="s">
        <v>5568</v>
      </c>
      <c r="B9229" s="1" t="s">
        <v>5567</v>
      </c>
      <c r="C9229">
        <v>647</v>
      </c>
      <c r="D9229">
        <f t="shared" si="156"/>
        <v>647</v>
      </c>
    </row>
    <row r="9230" spans="1:4" ht="15" customHeight="1" x14ac:dyDescent="0.25">
      <c r="A9230" s="1" t="s">
        <v>5566</v>
      </c>
      <c r="B9230" s="1" t="s">
        <v>5565</v>
      </c>
      <c r="C9230">
        <v>895</v>
      </c>
      <c r="D9230">
        <f t="shared" si="156"/>
        <v>895</v>
      </c>
    </row>
    <row r="9231" spans="1:4" ht="15" customHeight="1" x14ac:dyDescent="0.25">
      <c r="A9231" s="1" t="s">
        <v>5564</v>
      </c>
      <c r="B9231" s="1" t="s">
        <v>5563</v>
      </c>
      <c r="C9231">
        <v>1143</v>
      </c>
      <c r="D9231">
        <f t="shared" si="156"/>
        <v>1143</v>
      </c>
    </row>
    <row r="9232" spans="1:4" ht="15" customHeight="1" x14ac:dyDescent="0.25">
      <c r="A9232" s="1" t="s">
        <v>5562</v>
      </c>
      <c r="B9232" s="1" t="s">
        <v>5561</v>
      </c>
      <c r="C9232">
        <v>1444</v>
      </c>
      <c r="D9232">
        <f t="shared" si="156"/>
        <v>1444</v>
      </c>
    </row>
    <row r="9233" spans="1:4" ht="15" customHeight="1" x14ac:dyDescent="0.25">
      <c r="A9233" s="1" t="s">
        <v>5560</v>
      </c>
      <c r="B9233" s="1" t="s">
        <v>5559</v>
      </c>
      <c r="C9233">
        <v>1953</v>
      </c>
      <c r="D9233">
        <f t="shared" si="156"/>
        <v>1953</v>
      </c>
    </row>
    <row r="9234" spans="1:4" ht="15" customHeight="1" x14ac:dyDescent="0.25">
      <c r="A9234" s="1" t="s">
        <v>5558</v>
      </c>
      <c r="B9234" s="1" t="s">
        <v>5557</v>
      </c>
      <c r="C9234">
        <v>3389</v>
      </c>
      <c r="D9234">
        <f t="shared" si="156"/>
        <v>3389</v>
      </c>
    </row>
    <row r="9235" spans="1:4" ht="15" customHeight="1" x14ac:dyDescent="0.25">
      <c r="A9235" s="1" t="s">
        <v>5556</v>
      </c>
      <c r="B9235" s="1" t="s">
        <v>5555</v>
      </c>
      <c r="C9235">
        <v>3559</v>
      </c>
      <c r="D9235">
        <f t="shared" si="156"/>
        <v>3559</v>
      </c>
    </row>
    <row r="9236" spans="1:4" ht="15" customHeight="1" x14ac:dyDescent="0.25">
      <c r="A9236" s="1" t="s">
        <v>20332</v>
      </c>
      <c r="B9236" s="1" t="s">
        <v>20333</v>
      </c>
      <c r="C9236">
        <v>908</v>
      </c>
      <c r="D9236">
        <f t="shared" si="156"/>
        <v>908</v>
      </c>
    </row>
    <row r="9237" spans="1:4" ht="15" customHeight="1" x14ac:dyDescent="0.25">
      <c r="A9237" s="1" t="s">
        <v>5554</v>
      </c>
      <c r="B9237" s="1" t="s">
        <v>5553</v>
      </c>
      <c r="C9237">
        <v>916</v>
      </c>
      <c r="D9237">
        <f t="shared" si="156"/>
        <v>916</v>
      </c>
    </row>
    <row r="9238" spans="1:4" ht="15" customHeight="1" x14ac:dyDescent="0.25">
      <c r="A9238" s="1" t="s">
        <v>5552</v>
      </c>
      <c r="B9238" s="1" t="s">
        <v>5551</v>
      </c>
      <c r="C9238">
        <v>1347</v>
      </c>
      <c r="D9238">
        <f t="shared" si="156"/>
        <v>1347</v>
      </c>
    </row>
    <row r="9239" spans="1:4" ht="15" customHeight="1" x14ac:dyDescent="0.25">
      <c r="A9239" s="1" t="s">
        <v>5550</v>
      </c>
      <c r="B9239" s="1" t="s">
        <v>5549</v>
      </c>
      <c r="C9239">
        <v>1676</v>
      </c>
      <c r="D9239">
        <f t="shared" si="156"/>
        <v>1676</v>
      </c>
    </row>
    <row r="9240" spans="1:4" ht="15" customHeight="1" x14ac:dyDescent="0.25">
      <c r="A9240" s="1" t="s">
        <v>5548</v>
      </c>
      <c r="B9240" s="1" t="s">
        <v>5547</v>
      </c>
      <c r="C9240">
        <v>2229</v>
      </c>
      <c r="D9240">
        <f t="shared" si="156"/>
        <v>2229</v>
      </c>
    </row>
    <row r="9241" spans="1:4" ht="15" customHeight="1" x14ac:dyDescent="0.25">
      <c r="A9241" s="1" t="s">
        <v>5546</v>
      </c>
      <c r="B9241" s="1" t="s">
        <v>5545</v>
      </c>
      <c r="C9241">
        <v>3132</v>
      </c>
      <c r="D9241">
        <f t="shared" si="156"/>
        <v>3132</v>
      </c>
    </row>
    <row r="9242" spans="1:4" ht="15" customHeight="1" x14ac:dyDescent="0.25">
      <c r="A9242" s="1" t="s">
        <v>5544</v>
      </c>
      <c r="B9242" s="1" t="s">
        <v>5543</v>
      </c>
      <c r="C9242">
        <v>5381</v>
      </c>
      <c r="D9242">
        <f t="shared" si="156"/>
        <v>5381</v>
      </c>
    </row>
    <row r="9243" spans="1:4" ht="15" customHeight="1" x14ac:dyDescent="0.25">
      <c r="A9243" s="1" t="s">
        <v>5542</v>
      </c>
      <c r="B9243" s="1" t="s">
        <v>5541</v>
      </c>
      <c r="C9243">
        <v>5723</v>
      </c>
      <c r="D9243">
        <f t="shared" si="156"/>
        <v>5723</v>
      </c>
    </row>
    <row r="9244" spans="1:4" ht="15" customHeight="1" x14ac:dyDescent="0.25">
      <c r="A9244" s="1" t="s">
        <v>5540</v>
      </c>
      <c r="B9244" s="1" t="s">
        <v>5539</v>
      </c>
      <c r="C9244">
        <v>1261</v>
      </c>
      <c r="D9244">
        <f t="shared" si="156"/>
        <v>1261</v>
      </c>
    </row>
    <row r="9245" spans="1:4" ht="15" customHeight="1" x14ac:dyDescent="0.25">
      <c r="A9245" s="1" t="s">
        <v>5538</v>
      </c>
      <c r="B9245" s="1" t="s">
        <v>5537</v>
      </c>
      <c r="C9245">
        <v>1749</v>
      </c>
      <c r="D9245">
        <f t="shared" si="156"/>
        <v>1749</v>
      </c>
    </row>
    <row r="9246" spans="1:4" ht="15" customHeight="1" x14ac:dyDescent="0.25">
      <c r="A9246" s="1" t="s">
        <v>5536</v>
      </c>
      <c r="B9246" s="1" t="s">
        <v>5535</v>
      </c>
      <c r="C9246">
        <v>2298</v>
      </c>
      <c r="D9246">
        <f t="shared" si="156"/>
        <v>2298</v>
      </c>
    </row>
    <row r="9247" spans="1:4" ht="15" customHeight="1" x14ac:dyDescent="0.25">
      <c r="A9247" s="1" t="s">
        <v>5534</v>
      </c>
      <c r="B9247" s="1" t="s">
        <v>5533</v>
      </c>
      <c r="C9247">
        <v>3173</v>
      </c>
      <c r="D9247">
        <f t="shared" si="156"/>
        <v>3173</v>
      </c>
    </row>
    <row r="9248" spans="1:4" ht="15" customHeight="1" x14ac:dyDescent="0.25">
      <c r="A9248" s="1" t="s">
        <v>5532</v>
      </c>
      <c r="B9248" s="1" t="s">
        <v>5531</v>
      </c>
      <c r="C9248">
        <v>4328</v>
      </c>
      <c r="D9248">
        <f t="shared" si="156"/>
        <v>4328</v>
      </c>
    </row>
    <row r="9249" spans="1:4" ht="15" customHeight="1" x14ac:dyDescent="0.25">
      <c r="A9249" s="1" t="s">
        <v>5530</v>
      </c>
      <c r="B9249" s="1" t="s">
        <v>5529</v>
      </c>
      <c r="C9249">
        <v>7370</v>
      </c>
      <c r="D9249">
        <f t="shared" si="156"/>
        <v>7370</v>
      </c>
    </row>
    <row r="9250" spans="1:4" ht="15" customHeight="1" x14ac:dyDescent="0.25">
      <c r="A9250" s="1" t="s">
        <v>5528</v>
      </c>
      <c r="B9250" s="1" t="s">
        <v>5527</v>
      </c>
      <c r="C9250">
        <v>7887</v>
      </c>
      <c r="D9250">
        <f t="shared" si="156"/>
        <v>7887</v>
      </c>
    </row>
    <row r="9251" spans="1:4" ht="15" customHeight="1" x14ac:dyDescent="0.25">
      <c r="A9251" s="1" t="s">
        <v>5526</v>
      </c>
      <c r="B9251" s="1" t="s">
        <v>5525</v>
      </c>
      <c r="C9251">
        <v>790</v>
      </c>
      <c r="D9251">
        <f t="shared" si="156"/>
        <v>790</v>
      </c>
    </row>
    <row r="9252" spans="1:4" ht="15" customHeight="1" x14ac:dyDescent="0.25">
      <c r="A9252" s="1" t="s">
        <v>5524</v>
      </c>
      <c r="B9252" s="1" t="s">
        <v>5523</v>
      </c>
      <c r="C9252">
        <v>1115</v>
      </c>
      <c r="D9252">
        <f t="shared" si="156"/>
        <v>1115</v>
      </c>
    </row>
    <row r="9253" spans="1:4" ht="15" customHeight="1" x14ac:dyDescent="0.25">
      <c r="A9253" s="1" t="s">
        <v>5522</v>
      </c>
      <c r="B9253" s="1" t="s">
        <v>5521</v>
      </c>
      <c r="C9253">
        <v>1570</v>
      </c>
      <c r="D9253">
        <f t="shared" si="156"/>
        <v>1570</v>
      </c>
    </row>
    <row r="9254" spans="1:4" ht="15" customHeight="1" x14ac:dyDescent="0.25">
      <c r="A9254" s="1" t="s">
        <v>5520</v>
      </c>
      <c r="B9254" s="1" t="s">
        <v>5519</v>
      </c>
      <c r="C9254">
        <v>2091</v>
      </c>
      <c r="D9254">
        <f t="shared" si="156"/>
        <v>2091</v>
      </c>
    </row>
    <row r="9255" spans="1:4" ht="15" customHeight="1" x14ac:dyDescent="0.25">
      <c r="A9255" s="1" t="s">
        <v>5518</v>
      </c>
      <c r="B9255" s="1" t="s">
        <v>5517</v>
      </c>
      <c r="C9255">
        <v>2673</v>
      </c>
      <c r="D9255">
        <f t="shared" si="156"/>
        <v>2673</v>
      </c>
    </row>
    <row r="9256" spans="1:4" ht="15" customHeight="1" x14ac:dyDescent="0.25">
      <c r="A9256" s="1" t="s">
        <v>5516</v>
      </c>
      <c r="B9256" s="1" t="s">
        <v>5515</v>
      </c>
      <c r="C9256">
        <v>1587</v>
      </c>
      <c r="D9256">
        <f t="shared" si="156"/>
        <v>1587</v>
      </c>
    </row>
    <row r="9257" spans="1:4" ht="15" customHeight="1" x14ac:dyDescent="0.25">
      <c r="A9257" s="1" t="s">
        <v>5514</v>
      </c>
      <c r="B9257" s="1" t="s">
        <v>5513</v>
      </c>
      <c r="C9257">
        <v>2278</v>
      </c>
      <c r="D9257">
        <f t="shared" si="156"/>
        <v>2278</v>
      </c>
    </row>
    <row r="9258" spans="1:4" ht="15" customHeight="1" x14ac:dyDescent="0.25">
      <c r="A9258" s="1" t="s">
        <v>5512</v>
      </c>
      <c r="B9258" s="1" t="s">
        <v>5511</v>
      </c>
      <c r="C9258">
        <v>2929</v>
      </c>
      <c r="D9258">
        <f t="shared" si="156"/>
        <v>2929</v>
      </c>
    </row>
    <row r="9259" spans="1:4" ht="15" customHeight="1" x14ac:dyDescent="0.25">
      <c r="A9259" s="1" t="s">
        <v>5510</v>
      </c>
      <c r="B9259" s="1" t="s">
        <v>5509</v>
      </c>
      <c r="C9259">
        <v>4108</v>
      </c>
      <c r="D9259">
        <f t="shared" si="156"/>
        <v>4108</v>
      </c>
    </row>
    <row r="9260" spans="1:4" ht="15" customHeight="1" x14ac:dyDescent="0.25">
      <c r="A9260" s="1" t="s">
        <v>5508</v>
      </c>
      <c r="B9260" s="1" t="s">
        <v>5507</v>
      </c>
      <c r="C9260">
        <v>5573</v>
      </c>
      <c r="D9260">
        <f t="shared" si="156"/>
        <v>5573</v>
      </c>
    </row>
    <row r="9261" spans="1:4" ht="15" customHeight="1" x14ac:dyDescent="0.25">
      <c r="A9261" s="1" t="s">
        <v>5506</v>
      </c>
      <c r="B9261" s="1" t="s">
        <v>5505</v>
      </c>
      <c r="C9261">
        <v>9640</v>
      </c>
      <c r="D9261">
        <f t="shared" si="156"/>
        <v>9640</v>
      </c>
    </row>
    <row r="9262" spans="1:4" ht="15" customHeight="1" x14ac:dyDescent="0.25">
      <c r="A9262" s="1" t="s">
        <v>5504</v>
      </c>
      <c r="B9262" s="1" t="s">
        <v>5503</v>
      </c>
      <c r="C9262">
        <v>10323</v>
      </c>
      <c r="D9262">
        <f t="shared" si="156"/>
        <v>10323</v>
      </c>
    </row>
    <row r="9263" spans="1:4" ht="15" customHeight="1" x14ac:dyDescent="0.25">
      <c r="A9263" s="1" t="s">
        <v>5502</v>
      </c>
      <c r="B9263" s="1" t="s">
        <v>5501</v>
      </c>
      <c r="C9263">
        <v>1200</v>
      </c>
      <c r="D9263">
        <f t="shared" si="156"/>
        <v>1200</v>
      </c>
    </row>
    <row r="9264" spans="1:4" ht="15" customHeight="1" x14ac:dyDescent="0.25">
      <c r="A9264" s="1" t="s">
        <v>5500</v>
      </c>
      <c r="B9264" s="1" t="s">
        <v>5499</v>
      </c>
      <c r="C9264">
        <v>1587</v>
      </c>
      <c r="D9264">
        <f t="shared" si="156"/>
        <v>1587</v>
      </c>
    </row>
    <row r="9265" spans="1:4" ht="15" customHeight="1" x14ac:dyDescent="0.25">
      <c r="A9265" s="1" t="s">
        <v>5498</v>
      </c>
      <c r="B9265" s="1" t="s">
        <v>5497</v>
      </c>
      <c r="C9265">
        <v>2115</v>
      </c>
      <c r="D9265">
        <f t="shared" si="156"/>
        <v>2115</v>
      </c>
    </row>
    <row r="9266" spans="1:4" ht="15" customHeight="1" x14ac:dyDescent="0.25">
      <c r="A9266" s="1" t="s">
        <v>5496</v>
      </c>
      <c r="B9266" s="1" t="s">
        <v>5495</v>
      </c>
      <c r="C9266">
        <v>2848</v>
      </c>
      <c r="D9266">
        <f t="shared" si="156"/>
        <v>2848</v>
      </c>
    </row>
    <row r="9267" spans="1:4" ht="15" customHeight="1" x14ac:dyDescent="0.25">
      <c r="A9267" s="1" t="s">
        <v>5494</v>
      </c>
      <c r="B9267" s="1" t="s">
        <v>5493</v>
      </c>
      <c r="C9267">
        <v>3799</v>
      </c>
      <c r="D9267">
        <f t="shared" si="156"/>
        <v>3799</v>
      </c>
    </row>
    <row r="9268" spans="1:4" ht="15" customHeight="1" x14ac:dyDescent="0.25">
      <c r="A9268" s="1" t="s">
        <v>5492</v>
      </c>
      <c r="B9268" s="1" t="s">
        <v>5491</v>
      </c>
      <c r="C9268">
        <v>6622</v>
      </c>
      <c r="D9268">
        <f t="shared" si="156"/>
        <v>6622</v>
      </c>
    </row>
    <row r="9269" spans="1:4" ht="15" customHeight="1" x14ac:dyDescent="0.25">
      <c r="A9269" s="1" t="s">
        <v>5490</v>
      </c>
      <c r="B9269" s="1" t="s">
        <v>5489</v>
      </c>
      <c r="C9269">
        <v>7049</v>
      </c>
      <c r="D9269">
        <f t="shared" si="156"/>
        <v>7049</v>
      </c>
    </row>
    <row r="9270" spans="1:4" ht="15" customHeight="1" x14ac:dyDescent="0.25">
      <c r="A9270" s="1" t="s">
        <v>5488</v>
      </c>
      <c r="B9270" s="1" t="s">
        <v>5487</v>
      </c>
      <c r="C9270">
        <v>1200</v>
      </c>
      <c r="D9270">
        <f t="shared" si="156"/>
        <v>1200</v>
      </c>
    </row>
    <row r="9271" spans="1:4" ht="15" customHeight="1" x14ac:dyDescent="0.25">
      <c r="A9271" s="1" t="s">
        <v>5486</v>
      </c>
      <c r="B9271" s="1" t="s">
        <v>5485</v>
      </c>
      <c r="C9271">
        <v>1587</v>
      </c>
      <c r="D9271">
        <f t="shared" si="156"/>
        <v>1587</v>
      </c>
    </row>
    <row r="9272" spans="1:4" ht="15" customHeight="1" x14ac:dyDescent="0.25">
      <c r="A9272" s="1" t="s">
        <v>5484</v>
      </c>
      <c r="B9272" s="1" t="s">
        <v>5483</v>
      </c>
      <c r="C9272">
        <v>2115</v>
      </c>
      <c r="D9272">
        <f t="shared" si="156"/>
        <v>2115</v>
      </c>
    </row>
    <row r="9273" spans="1:4" ht="15" customHeight="1" x14ac:dyDescent="0.25">
      <c r="A9273" s="1" t="s">
        <v>5482</v>
      </c>
      <c r="B9273" s="1" t="s">
        <v>5481</v>
      </c>
      <c r="C9273">
        <v>2848</v>
      </c>
      <c r="D9273">
        <f t="shared" si="156"/>
        <v>2848</v>
      </c>
    </row>
    <row r="9274" spans="1:4" ht="15" customHeight="1" x14ac:dyDescent="0.25">
      <c r="A9274" s="1" t="s">
        <v>5480</v>
      </c>
      <c r="B9274" s="1" t="s">
        <v>5479</v>
      </c>
      <c r="C9274">
        <v>3799</v>
      </c>
      <c r="D9274">
        <f t="shared" si="156"/>
        <v>3799</v>
      </c>
    </row>
    <row r="9275" spans="1:4" ht="15" customHeight="1" x14ac:dyDescent="0.25">
      <c r="A9275" s="1" t="s">
        <v>5478</v>
      </c>
      <c r="B9275" s="1" t="s">
        <v>5477</v>
      </c>
      <c r="C9275">
        <v>6622</v>
      </c>
      <c r="D9275">
        <f t="shared" si="156"/>
        <v>6622</v>
      </c>
    </row>
    <row r="9276" spans="1:4" ht="15" customHeight="1" x14ac:dyDescent="0.25">
      <c r="A9276" s="1" t="s">
        <v>5476</v>
      </c>
      <c r="B9276" s="1" t="s">
        <v>5475</v>
      </c>
      <c r="C9276">
        <v>7049</v>
      </c>
      <c r="D9276">
        <f t="shared" si="156"/>
        <v>7049</v>
      </c>
    </row>
    <row r="9277" spans="1:4" ht="15" customHeight="1" x14ac:dyDescent="0.25">
      <c r="A9277" s="1" t="s">
        <v>20334</v>
      </c>
      <c r="B9277" s="1" t="s">
        <v>20335</v>
      </c>
      <c r="C9277">
        <v>4001</v>
      </c>
      <c r="D9277">
        <f t="shared" si="156"/>
        <v>4001</v>
      </c>
    </row>
    <row r="9278" spans="1:4" ht="15" customHeight="1" x14ac:dyDescent="0.25">
      <c r="A9278" s="1" t="s">
        <v>20336</v>
      </c>
      <c r="B9278" s="1" t="s">
        <v>20337</v>
      </c>
      <c r="C9278">
        <v>5569</v>
      </c>
      <c r="D9278">
        <f t="shared" si="156"/>
        <v>5569</v>
      </c>
    </row>
    <row r="9279" spans="1:4" ht="15" customHeight="1" x14ac:dyDescent="0.25">
      <c r="A9279" s="1" t="s">
        <v>5656</v>
      </c>
      <c r="B9279" s="1" t="s">
        <v>5655</v>
      </c>
      <c r="C9279">
        <v>899</v>
      </c>
      <c r="D9279">
        <f t="shared" si="156"/>
        <v>899</v>
      </c>
    </row>
    <row r="9280" spans="1:4" ht="15" customHeight="1" x14ac:dyDescent="0.25">
      <c r="A9280" s="1" t="s">
        <v>5654</v>
      </c>
      <c r="B9280" s="1" t="s">
        <v>5653</v>
      </c>
      <c r="C9280">
        <v>1168</v>
      </c>
      <c r="D9280">
        <f t="shared" si="156"/>
        <v>1168</v>
      </c>
    </row>
    <row r="9281" spans="1:4" ht="15" customHeight="1" x14ac:dyDescent="0.25">
      <c r="A9281" s="1" t="s">
        <v>5652</v>
      </c>
      <c r="B9281" s="1" t="s">
        <v>5651</v>
      </c>
      <c r="C9281">
        <v>1391</v>
      </c>
      <c r="D9281">
        <f t="shared" si="156"/>
        <v>1391</v>
      </c>
    </row>
    <row r="9282" spans="1:4" ht="15" customHeight="1" x14ac:dyDescent="0.25">
      <c r="A9282" s="1" t="s">
        <v>5650</v>
      </c>
      <c r="B9282" s="1" t="s">
        <v>5649</v>
      </c>
      <c r="C9282">
        <v>1636</v>
      </c>
      <c r="D9282">
        <f t="shared" si="156"/>
        <v>1636</v>
      </c>
    </row>
    <row r="9283" spans="1:4" ht="15" customHeight="1" x14ac:dyDescent="0.25">
      <c r="A9283" s="1" t="s">
        <v>5648</v>
      </c>
      <c r="B9283" s="1" t="s">
        <v>5647</v>
      </c>
      <c r="C9283">
        <v>3409</v>
      </c>
      <c r="D9283">
        <f t="shared" si="156"/>
        <v>3409</v>
      </c>
    </row>
    <row r="9284" spans="1:4" ht="15" customHeight="1" x14ac:dyDescent="0.25">
      <c r="A9284" s="1" t="s">
        <v>5646</v>
      </c>
      <c r="B9284" s="1" t="s">
        <v>5645</v>
      </c>
      <c r="C9284">
        <v>3494</v>
      </c>
      <c r="D9284">
        <f t="shared" si="156"/>
        <v>3494</v>
      </c>
    </row>
    <row r="9285" spans="1:4" ht="15" customHeight="1" x14ac:dyDescent="0.25">
      <c r="A9285" s="1" t="s">
        <v>5644</v>
      </c>
      <c r="B9285" s="1" t="s">
        <v>5643</v>
      </c>
      <c r="C9285">
        <v>1082</v>
      </c>
      <c r="D9285">
        <f t="shared" si="156"/>
        <v>1082</v>
      </c>
    </row>
    <row r="9286" spans="1:4" ht="15" customHeight="1" x14ac:dyDescent="0.25">
      <c r="A9286" s="1" t="s">
        <v>5642</v>
      </c>
      <c r="B9286" s="1" t="s">
        <v>5641</v>
      </c>
      <c r="C9286">
        <v>1330</v>
      </c>
      <c r="D9286">
        <f t="shared" si="156"/>
        <v>1330</v>
      </c>
    </row>
    <row r="9287" spans="1:4" ht="15" customHeight="1" x14ac:dyDescent="0.25">
      <c r="A9287" s="1" t="s">
        <v>5640</v>
      </c>
      <c r="B9287" s="1" t="s">
        <v>5639</v>
      </c>
      <c r="C9287">
        <v>1636</v>
      </c>
      <c r="D9287">
        <f t="shared" ref="D9287:D9350" si="157">ROUND(C9287*(1-$B$3),0)</f>
        <v>1636</v>
      </c>
    </row>
    <row r="9288" spans="1:4" ht="15" customHeight="1" x14ac:dyDescent="0.25">
      <c r="A9288" s="1" t="s">
        <v>5638</v>
      </c>
      <c r="B9288" s="1" t="s">
        <v>5637</v>
      </c>
      <c r="C9288">
        <v>2124</v>
      </c>
      <c r="D9288">
        <f t="shared" si="157"/>
        <v>2124</v>
      </c>
    </row>
    <row r="9289" spans="1:4" ht="15" customHeight="1" x14ac:dyDescent="0.25">
      <c r="A9289" s="1" t="s">
        <v>5636</v>
      </c>
      <c r="B9289" s="1" t="s">
        <v>5635</v>
      </c>
      <c r="C9289">
        <v>4271</v>
      </c>
      <c r="D9289">
        <f t="shared" si="157"/>
        <v>4271</v>
      </c>
    </row>
    <row r="9290" spans="1:4" ht="15" customHeight="1" x14ac:dyDescent="0.25">
      <c r="A9290" s="1" t="s">
        <v>5634</v>
      </c>
      <c r="B9290" s="1" t="s">
        <v>5633</v>
      </c>
      <c r="C9290">
        <v>4466</v>
      </c>
      <c r="D9290">
        <f t="shared" si="157"/>
        <v>4466</v>
      </c>
    </row>
    <row r="9291" spans="1:4" ht="15" customHeight="1" x14ac:dyDescent="0.25">
      <c r="A9291" s="1" t="s">
        <v>5632</v>
      </c>
      <c r="B9291" s="1" t="s">
        <v>5631</v>
      </c>
      <c r="C9291">
        <v>1229</v>
      </c>
      <c r="D9291">
        <f t="shared" si="157"/>
        <v>1229</v>
      </c>
    </row>
    <row r="9292" spans="1:4" ht="15" customHeight="1" x14ac:dyDescent="0.25">
      <c r="A9292" s="1" t="s">
        <v>5630</v>
      </c>
      <c r="B9292" s="1" t="s">
        <v>5629</v>
      </c>
      <c r="C9292">
        <v>1697</v>
      </c>
      <c r="D9292">
        <f t="shared" si="157"/>
        <v>1697</v>
      </c>
    </row>
    <row r="9293" spans="1:4" ht="15" customHeight="1" x14ac:dyDescent="0.25">
      <c r="A9293" s="1" t="s">
        <v>5628</v>
      </c>
      <c r="B9293" s="1" t="s">
        <v>5627</v>
      </c>
      <c r="C9293">
        <v>2185</v>
      </c>
      <c r="D9293">
        <f t="shared" si="157"/>
        <v>2185</v>
      </c>
    </row>
    <row r="9294" spans="1:4" ht="15" customHeight="1" x14ac:dyDescent="0.25">
      <c r="A9294" s="1" t="s">
        <v>5626</v>
      </c>
      <c r="B9294" s="1" t="s">
        <v>5625</v>
      </c>
      <c r="C9294">
        <v>2734</v>
      </c>
      <c r="D9294">
        <f t="shared" si="157"/>
        <v>2734</v>
      </c>
    </row>
    <row r="9295" spans="1:4" ht="15" customHeight="1" x14ac:dyDescent="0.25">
      <c r="A9295" s="1" t="s">
        <v>5624</v>
      </c>
      <c r="B9295" s="1" t="s">
        <v>5623</v>
      </c>
      <c r="C9295">
        <v>5219</v>
      </c>
      <c r="D9295">
        <f t="shared" si="157"/>
        <v>5219</v>
      </c>
    </row>
    <row r="9296" spans="1:4" ht="15" customHeight="1" x14ac:dyDescent="0.25">
      <c r="A9296" s="1" t="s">
        <v>5622</v>
      </c>
      <c r="B9296" s="1" t="s">
        <v>5621</v>
      </c>
      <c r="C9296">
        <v>5605</v>
      </c>
      <c r="D9296">
        <f t="shared" si="157"/>
        <v>5605</v>
      </c>
    </row>
    <row r="9297" spans="1:4" ht="15" customHeight="1" x14ac:dyDescent="0.25">
      <c r="A9297" s="1" t="s">
        <v>5620</v>
      </c>
      <c r="B9297" s="1" t="s">
        <v>5619</v>
      </c>
      <c r="C9297">
        <v>1509</v>
      </c>
      <c r="D9297">
        <f t="shared" si="157"/>
        <v>1509</v>
      </c>
    </row>
    <row r="9298" spans="1:4" ht="15" customHeight="1" x14ac:dyDescent="0.25">
      <c r="A9298" s="1" t="s">
        <v>5618</v>
      </c>
      <c r="B9298" s="1" t="s">
        <v>5617</v>
      </c>
      <c r="C9298">
        <v>1843</v>
      </c>
      <c r="D9298">
        <f t="shared" si="157"/>
        <v>1843</v>
      </c>
    </row>
    <row r="9299" spans="1:4" ht="15" customHeight="1" x14ac:dyDescent="0.25">
      <c r="A9299" s="1" t="s">
        <v>5616</v>
      </c>
      <c r="B9299" s="1" t="s">
        <v>5615</v>
      </c>
      <c r="C9299">
        <v>2400</v>
      </c>
      <c r="D9299">
        <f t="shared" si="157"/>
        <v>2400</v>
      </c>
    </row>
    <row r="9300" spans="1:4" ht="15" customHeight="1" x14ac:dyDescent="0.25">
      <c r="A9300" s="1" t="s">
        <v>5614</v>
      </c>
      <c r="B9300" s="1" t="s">
        <v>5613</v>
      </c>
      <c r="C9300">
        <v>3262</v>
      </c>
      <c r="D9300">
        <f t="shared" si="157"/>
        <v>3262</v>
      </c>
    </row>
    <row r="9301" spans="1:4" ht="15" customHeight="1" x14ac:dyDescent="0.25">
      <c r="A9301" s="1" t="s">
        <v>5612</v>
      </c>
      <c r="B9301" s="1" t="s">
        <v>5611</v>
      </c>
      <c r="C9301">
        <v>6211</v>
      </c>
      <c r="D9301">
        <f t="shared" si="157"/>
        <v>6211</v>
      </c>
    </row>
    <row r="9302" spans="1:4" ht="15" customHeight="1" x14ac:dyDescent="0.25">
      <c r="A9302" s="1" t="s">
        <v>5610</v>
      </c>
      <c r="B9302" s="1" t="s">
        <v>5609</v>
      </c>
      <c r="C9302">
        <v>6553</v>
      </c>
      <c r="D9302">
        <f t="shared" si="157"/>
        <v>6553</v>
      </c>
    </row>
    <row r="9303" spans="1:4" ht="15" customHeight="1" x14ac:dyDescent="0.25">
      <c r="A9303" s="1" t="s">
        <v>5608</v>
      </c>
      <c r="B9303" s="1" t="s">
        <v>5607</v>
      </c>
      <c r="C9303">
        <v>867</v>
      </c>
      <c r="D9303">
        <f t="shared" si="157"/>
        <v>867</v>
      </c>
    </row>
    <row r="9304" spans="1:4" ht="15" customHeight="1" x14ac:dyDescent="0.25">
      <c r="A9304" s="1" t="s">
        <v>5606</v>
      </c>
      <c r="B9304" s="1" t="s">
        <v>5605</v>
      </c>
      <c r="C9304">
        <v>1119</v>
      </c>
      <c r="D9304">
        <f t="shared" si="157"/>
        <v>1119</v>
      </c>
    </row>
    <row r="9305" spans="1:4" ht="15" customHeight="1" x14ac:dyDescent="0.25">
      <c r="A9305" s="1" t="s">
        <v>5604</v>
      </c>
      <c r="B9305" s="1" t="s">
        <v>5603</v>
      </c>
      <c r="C9305">
        <v>1587</v>
      </c>
      <c r="D9305">
        <f t="shared" si="157"/>
        <v>1587</v>
      </c>
    </row>
    <row r="9306" spans="1:4" ht="15" customHeight="1" x14ac:dyDescent="0.25">
      <c r="A9306" s="1" t="s">
        <v>5602</v>
      </c>
      <c r="B9306" s="1" t="s">
        <v>5601</v>
      </c>
      <c r="C9306">
        <v>2075</v>
      </c>
      <c r="D9306">
        <f t="shared" si="157"/>
        <v>2075</v>
      </c>
    </row>
    <row r="9307" spans="1:4" ht="15" customHeight="1" x14ac:dyDescent="0.25">
      <c r="A9307" s="1" t="s">
        <v>5600</v>
      </c>
      <c r="B9307" s="1" t="s">
        <v>5599</v>
      </c>
      <c r="C9307">
        <v>2624</v>
      </c>
      <c r="D9307">
        <f t="shared" si="157"/>
        <v>2624</v>
      </c>
    </row>
    <row r="9308" spans="1:4" ht="15" customHeight="1" x14ac:dyDescent="0.25">
      <c r="A9308" s="1" t="s">
        <v>5598</v>
      </c>
      <c r="B9308" s="1" t="s">
        <v>5597</v>
      </c>
      <c r="C9308">
        <v>4405</v>
      </c>
      <c r="D9308">
        <f t="shared" si="157"/>
        <v>4405</v>
      </c>
    </row>
    <row r="9309" spans="1:4" ht="15" customHeight="1" x14ac:dyDescent="0.25">
      <c r="A9309" s="1" t="s">
        <v>5596</v>
      </c>
      <c r="B9309" s="1" t="s">
        <v>5595</v>
      </c>
      <c r="C9309">
        <v>4792</v>
      </c>
      <c r="D9309">
        <f t="shared" si="157"/>
        <v>4792</v>
      </c>
    </row>
    <row r="9310" spans="1:4" ht="15" customHeight="1" x14ac:dyDescent="0.25">
      <c r="A9310" s="1" t="s">
        <v>5474</v>
      </c>
      <c r="B9310" s="1" t="s">
        <v>5473</v>
      </c>
      <c r="C9310">
        <v>1103</v>
      </c>
      <c r="D9310">
        <f t="shared" si="157"/>
        <v>1103</v>
      </c>
    </row>
    <row r="9311" spans="1:4" ht="15" customHeight="1" x14ac:dyDescent="0.25">
      <c r="A9311" s="1" t="s">
        <v>5472</v>
      </c>
      <c r="B9311" s="1" t="s">
        <v>5471</v>
      </c>
      <c r="C9311">
        <v>1257</v>
      </c>
      <c r="D9311">
        <f t="shared" si="157"/>
        <v>1257</v>
      </c>
    </row>
    <row r="9312" spans="1:4" ht="15" customHeight="1" x14ac:dyDescent="0.25">
      <c r="A9312" s="1" t="s">
        <v>5470</v>
      </c>
      <c r="B9312" s="1" t="s">
        <v>5469</v>
      </c>
      <c r="C9312">
        <v>2339</v>
      </c>
      <c r="D9312">
        <f t="shared" si="157"/>
        <v>2339</v>
      </c>
    </row>
    <row r="9313" spans="1:4" ht="15" customHeight="1" x14ac:dyDescent="0.25">
      <c r="A9313" s="1" t="s">
        <v>5468</v>
      </c>
      <c r="B9313" s="1" t="s">
        <v>5467</v>
      </c>
      <c r="C9313">
        <v>2563</v>
      </c>
      <c r="D9313">
        <f t="shared" si="157"/>
        <v>2563</v>
      </c>
    </row>
    <row r="9314" spans="1:4" ht="15" customHeight="1" x14ac:dyDescent="0.25">
      <c r="A9314" s="1" t="s">
        <v>5466</v>
      </c>
      <c r="B9314" s="1" t="s">
        <v>5465</v>
      </c>
      <c r="C9314">
        <v>1200</v>
      </c>
      <c r="D9314">
        <f t="shared" si="157"/>
        <v>1200</v>
      </c>
    </row>
    <row r="9315" spans="1:4" ht="15" customHeight="1" x14ac:dyDescent="0.25">
      <c r="A9315" s="1" t="s">
        <v>5464</v>
      </c>
      <c r="B9315" s="1" t="s">
        <v>5463</v>
      </c>
      <c r="C9315">
        <v>1440</v>
      </c>
      <c r="D9315">
        <f t="shared" si="157"/>
        <v>1440</v>
      </c>
    </row>
    <row r="9316" spans="1:4" ht="15" customHeight="1" x14ac:dyDescent="0.25">
      <c r="A9316" s="1" t="s">
        <v>5462</v>
      </c>
      <c r="B9316" s="1" t="s">
        <v>5461</v>
      </c>
      <c r="C9316">
        <v>2502</v>
      </c>
      <c r="D9316">
        <f t="shared" si="157"/>
        <v>2502</v>
      </c>
    </row>
    <row r="9317" spans="1:4" ht="15" customHeight="1" x14ac:dyDescent="0.25">
      <c r="A9317" s="1" t="s">
        <v>5460</v>
      </c>
      <c r="B9317" s="1" t="s">
        <v>5459</v>
      </c>
      <c r="C9317">
        <v>2807</v>
      </c>
      <c r="D9317">
        <f t="shared" si="157"/>
        <v>2807</v>
      </c>
    </row>
    <row r="9318" spans="1:4" ht="15" customHeight="1" x14ac:dyDescent="0.25">
      <c r="A9318" s="1" t="s">
        <v>5458</v>
      </c>
      <c r="B9318" s="1" t="s">
        <v>5457</v>
      </c>
      <c r="C9318">
        <v>1355</v>
      </c>
      <c r="D9318">
        <f t="shared" si="157"/>
        <v>1355</v>
      </c>
    </row>
    <row r="9319" spans="1:4" ht="15" customHeight="1" x14ac:dyDescent="0.25">
      <c r="A9319" s="1" t="s">
        <v>5456</v>
      </c>
      <c r="B9319" s="1" t="s">
        <v>5455</v>
      </c>
      <c r="C9319">
        <v>1587</v>
      </c>
      <c r="D9319">
        <f t="shared" si="157"/>
        <v>1587</v>
      </c>
    </row>
    <row r="9320" spans="1:4" ht="15" customHeight="1" x14ac:dyDescent="0.25">
      <c r="A9320" s="1" t="s">
        <v>5454</v>
      </c>
      <c r="B9320" s="1" t="s">
        <v>5453</v>
      </c>
      <c r="C9320">
        <v>2868</v>
      </c>
      <c r="D9320">
        <f t="shared" si="157"/>
        <v>2868</v>
      </c>
    </row>
    <row r="9321" spans="1:4" ht="15" customHeight="1" x14ac:dyDescent="0.25">
      <c r="A9321" s="1" t="s">
        <v>5452</v>
      </c>
      <c r="B9321" s="1" t="s">
        <v>5451</v>
      </c>
      <c r="C9321">
        <v>3356</v>
      </c>
      <c r="D9321">
        <f t="shared" si="157"/>
        <v>3356</v>
      </c>
    </row>
    <row r="9322" spans="1:4" ht="15" customHeight="1" x14ac:dyDescent="0.25">
      <c r="A9322" s="1" t="s">
        <v>5450</v>
      </c>
      <c r="B9322" s="1" t="s">
        <v>5449</v>
      </c>
      <c r="C9322">
        <v>1457</v>
      </c>
      <c r="D9322">
        <f t="shared" si="157"/>
        <v>1457</v>
      </c>
    </row>
    <row r="9323" spans="1:4" ht="15" customHeight="1" x14ac:dyDescent="0.25">
      <c r="A9323" s="1" t="s">
        <v>5448</v>
      </c>
      <c r="B9323" s="1" t="s">
        <v>5447</v>
      </c>
      <c r="C9323">
        <v>1867</v>
      </c>
      <c r="D9323">
        <f t="shared" si="157"/>
        <v>1867</v>
      </c>
    </row>
    <row r="9324" spans="1:4" ht="15" customHeight="1" x14ac:dyDescent="0.25">
      <c r="A9324" s="1" t="s">
        <v>5446</v>
      </c>
      <c r="B9324" s="1" t="s">
        <v>5445</v>
      </c>
      <c r="C9324">
        <v>3014</v>
      </c>
      <c r="D9324">
        <f t="shared" si="157"/>
        <v>3014</v>
      </c>
    </row>
    <row r="9325" spans="1:4" ht="15" customHeight="1" x14ac:dyDescent="0.25">
      <c r="A9325" s="1" t="s">
        <v>5444</v>
      </c>
      <c r="B9325" s="1" t="s">
        <v>5443</v>
      </c>
      <c r="C9325">
        <v>3572</v>
      </c>
      <c r="D9325">
        <f t="shared" si="157"/>
        <v>3572</v>
      </c>
    </row>
    <row r="9326" spans="1:4" ht="15" customHeight="1" x14ac:dyDescent="0.25">
      <c r="A9326" s="1" t="s">
        <v>5422</v>
      </c>
      <c r="B9326" s="1" t="s">
        <v>5421</v>
      </c>
      <c r="C9326">
        <v>1217</v>
      </c>
      <c r="D9326">
        <f t="shared" si="157"/>
        <v>1217</v>
      </c>
    </row>
    <row r="9327" spans="1:4" ht="15" customHeight="1" x14ac:dyDescent="0.25">
      <c r="A9327" s="1" t="s">
        <v>5420</v>
      </c>
      <c r="B9327" s="1" t="s">
        <v>5419</v>
      </c>
      <c r="C9327">
        <v>1465</v>
      </c>
      <c r="D9327">
        <f t="shared" si="157"/>
        <v>1465</v>
      </c>
    </row>
    <row r="9328" spans="1:4" ht="15" customHeight="1" x14ac:dyDescent="0.25">
      <c r="A9328" s="1" t="s">
        <v>5418</v>
      </c>
      <c r="B9328" s="1" t="s">
        <v>5417</v>
      </c>
      <c r="C9328">
        <v>2526</v>
      </c>
      <c r="D9328">
        <f t="shared" si="157"/>
        <v>2526</v>
      </c>
    </row>
    <row r="9329" spans="1:4" ht="15" customHeight="1" x14ac:dyDescent="0.25">
      <c r="A9329" s="1" t="s">
        <v>5416</v>
      </c>
      <c r="B9329" s="1" t="s">
        <v>5415</v>
      </c>
      <c r="C9329">
        <v>2827</v>
      </c>
      <c r="D9329">
        <f t="shared" si="157"/>
        <v>2827</v>
      </c>
    </row>
    <row r="9330" spans="1:4" ht="15" customHeight="1" x14ac:dyDescent="0.25">
      <c r="A9330" s="1" t="s">
        <v>5414</v>
      </c>
      <c r="B9330" s="1" t="s">
        <v>5413</v>
      </c>
      <c r="C9330">
        <v>1485</v>
      </c>
      <c r="D9330">
        <f t="shared" si="157"/>
        <v>1485</v>
      </c>
    </row>
    <row r="9331" spans="1:4" ht="15" customHeight="1" x14ac:dyDescent="0.25">
      <c r="A9331" s="1" t="s">
        <v>5412</v>
      </c>
      <c r="B9331" s="1" t="s">
        <v>5411</v>
      </c>
      <c r="C9331">
        <v>1916</v>
      </c>
      <c r="D9331">
        <f t="shared" si="157"/>
        <v>1916</v>
      </c>
    </row>
    <row r="9332" spans="1:4" ht="15" customHeight="1" x14ac:dyDescent="0.25">
      <c r="A9332" s="1" t="s">
        <v>5410</v>
      </c>
      <c r="B9332" s="1" t="s">
        <v>5409</v>
      </c>
      <c r="C9332">
        <v>3059</v>
      </c>
      <c r="D9332">
        <f t="shared" si="157"/>
        <v>3059</v>
      </c>
    </row>
    <row r="9333" spans="1:4" ht="15" customHeight="1" x14ac:dyDescent="0.25">
      <c r="A9333" s="1" t="s">
        <v>5408</v>
      </c>
      <c r="B9333" s="1" t="s">
        <v>5407</v>
      </c>
      <c r="C9333">
        <v>3612</v>
      </c>
      <c r="D9333">
        <f t="shared" si="157"/>
        <v>3612</v>
      </c>
    </row>
    <row r="9334" spans="1:4" ht="15" customHeight="1" x14ac:dyDescent="0.25">
      <c r="A9334" s="1" t="s">
        <v>5406</v>
      </c>
      <c r="B9334" s="1" t="s">
        <v>5405</v>
      </c>
      <c r="C9334">
        <v>1831</v>
      </c>
      <c r="D9334">
        <f t="shared" si="157"/>
        <v>1831</v>
      </c>
    </row>
    <row r="9335" spans="1:4" ht="15" customHeight="1" x14ac:dyDescent="0.25">
      <c r="A9335" s="1" t="s">
        <v>5404</v>
      </c>
      <c r="B9335" s="1" t="s">
        <v>5403</v>
      </c>
      <c r="C9335">
        <v>2319</v>
      </c>
      <c r="D9335">
        <f t="shared" si="157"/>
        <v>2319</v>
      </c>
    </row>
    <row r="9336" spans="1:4" ht="15" customHeight="1" x14ac:dyDescent="0.25">
      <c r="A9336" s="1" t="s">
        <v>5402</v>
      </c>
      <c r="B9336" s="1" t="s">
        <v>5401</v>
      </c>
      <c r="C9336">
        <v>3681</v>
      </c>
      <c r="D9336">
        <f t="shared" si="157"/>
        <v>3681</v>
      </c>
    </row>
    <row r="9337" spans="1:4" ht="15" customHeight="1" x14ac:dyDescent="0.25">
      <c r="A9337" s="1" t="s">
        <v>5400</v>
      </c>
      <c r="B9337" s="1" t="s">
        <v>5399</v>
      </c>
      <c r="C9337">
        <v>5613</v>
      </c>
      <c r="D9337">
        <f t="shared" si="157"/>
        <v>5613</v>
      </c>
    </row>
    <row r="9338" spans="1:4" ht="15" customHeight="1" x14ac:dyDescent="0.25">
      <c r="A9338" s="1" t="s">
        <v>20338</v>
      </c>
      <c r="B9338" s="1" t="s">
        <v>20339</v>
      </c>
      <c r="C9338">
        <v>9200</v>
      </c>
      <c r="D9338">
        <f t="shared" si="157"/>
        <v>9200</v>
      </c>
    </row>
    <row r="9339" spans="1:4" ht="15" customHeight="1" x14ac:dyDescent="0.25">
      <c r="A9339" s="1" t="s">
        <v>5398</v>
      </c>
      <c r="B9339" s="1" t="s">
        <v>5397</v>
      </c>
      <c r="C9339">
        <v>1843</v>
      </c>
      <c r="D9339">
        <f t="shared" si="157"/>
        <v>1843</v>
      </c>
    </row>
    <row r="9340" spans="1:4" ht="15" customHeight="1" x14ac:dyDescent="0.25">
      <c r="A9340" s="1" t="s">
        <v>5396</v>
      </c>
      <c r="B9340" s="1" t="s">
        <v>5395</v>
      </c>
      <c r="C9340">
        <v>2323</v>
      </c>
      <c r="D9340">
        <f t="shared" si="157"/>
        <v>2323</v>
      </c>
    </row>
    <row r="9341" spans="1:4" ht="15" customHeight="1" x14ac:dyDescent="0.25">
      <c r="A9341" s="1" t="s">
        <v>5394</v>
      </c>
      <c r="B9341" s="1" t="s">
        <v>5393</v>
      </c>
      <c r="C9341">
        <v>3669</v>
      </c>
      <c r="D9341">
        <f t="shared" si="157"/>
        <v>3669</v>
      </c>
    </row>
    <row r="9342" spans="1:4" ht="15" customHeight="1" x14ac:dyDescent="0.25">
      <c r="A9342" s="1" t="s">
        <v>5392</v>
      </c>
      <c r="B9342" s="1" t="s">
        <v>5391</v>
      </c>
      <c r="C9342">
        <v>1522</v>
      </c>
      <c r="D9342">
        <f t="shared" si="157"/>
        <v>1522</v>
      </c>
    </row>
    <row r="9343" spans="1:4" ht="15" customHeight="1" x14ac:dyDescent="0.25">
      <c r="A9343" s="1" t="s">
        <v>5390</v>
      </c>
      <c r="B9343" s="1" t="s">
        <v>5389</v>
      </c>
      <c r="C9343">
        <v>1941</v>
      </c>
      <c r="D9343">
        <f t="shared" si="157"/>
        <v>1941</v>
      </c>
    </row>
    <row r="9344" spans="1:4" ht="15" customHeight="1" x14ac:dyDescent="0.25">
      <c r="A9344" s="1" t="s">
        <v>5388</v>
      </c>
      <c r="B9344" s="1" t="s">
        <v>5387</v>
      </c>
      <c r="C9344">
        <v>1770</v>
      </c>
      <c r="D9344">
        <f t="shared" si="157"/>
        <v>1770</v>
      </c>
    </row>
    <row r="9345" spans="1:4" ht="15" customHeight="1" x14ac:dyDescent="0.25">
      <c r="A9345" s="1" t="s">
        <v>5386</v>
      </c>
      <c r="B9345" s="1" t="s">
        <v>5385</v>
      </c>
      <c r="C9345">
        <v>2156</v>
      </c>
      <c r="D9345">
        <f t="shared" si="157"/>
        <v>2156</v>
      </c>
    </row>
    <row r="9346" spans="1:4" ht="15" customHeight="1" x14ac:dyDescent="0.25">
      <c r="A9346" s="1" t="s">
        <v>5384</v>
      </c>
      <c r="B9346" s="1" t="s">
        <v>5383</v>
      </c>
      <c r="C9346">
        <v>3498</v>
      </c>
      <c r="D9346">
        <f t="shared" si="157"/>
        <v>3498</v>
      </c>
    </row>
    <row r="9347" spans="1:4" ht="15" customHeight="1" x14ac:dyDescent="0.25">
      <c r="A9347" s="1" t="s">
        <v>5382</v>
      </c>
      <c r="B9347" s="1" t="s">
        <v>5381</v>
      </c>
      <c r="C9347">
        <v>5288</v>
      </c>
      <c r="D9347">
        <f t="shared" si="157"/>
        <v>5288</v>
      </c>
    </row>
    <row r="9348" spans="1:4" ht="15" customHeight="1" x14ac:dyDescent="0.25">
      <c r="A9348" s="1" t="s">
        <v>5380</v>
      </c>
      <c r="B9348" s="1" t="s">
        <v>5379</v>
      </c>
      <c r="C9348">
        <v>1843</v>
      </c>
      <c r="D9348">
        <f t="shared" si="157"/>
        <v>1843</v>
      </c>
    </row>
    <row r="9349" spans="1:4" ht="15" customHeight="1" x14ac:dyDescent="0.25">
      <c r="A9349" s="1" t="s">
        <v>5378</v>
      </c>
      <c r="B9349" s="1" t="s">
        <v>5377</v>
      </c>
      <c r="C9349">
        <v>2449</v>
      </c>
      <c r="D9349">
        <f t="shared" si="157"/>
        <v>2449</v>
      </c>
    </row>
    <row r="9350" spans="1:4" ht="15" customHeight="1" x14ac:dyDescent="0.25">
      <c r="A9350" s="1" t="s">
        <v>5376</v>
      </c>
      <c r="B9350" s="1" t="s">
        <v>5375</v>
      </c>
      <c r="C9350">
        <v>3803</v>
      </c>
      <c r="D9350">
        <f t="shared" si="157"/>
        <v>3803</v>
      </c>
    </row>
    <row r="9351" spans="1:4" ht="15" customHeight="1" x14ac:dyDescent="0.25">
      <c r="A9351" s="1" t="s">
        <v>5374</v>
      </c>
      <c r="B9351" s="1" t="s">
        <v>5373</v>
      </c>
      <c r="C9351">
        <v>5772</v>
      </c>
      <c r="D9351">
        <f t="shared" ref="D9351:D9414" si="158">ROUND(C9351*(1-$B$3),0)</f>
        <v>5772</v>
      </c>
    </row>
    <row r="9352" spans="1:4" ht="15" customHeight="1" x14ac:dyDescent="0.25">
      <c r="A9352" s="1" t="s">
        <v>5372</v>
      </c>
      <c r="B9352" s="1" t="s">
        <v>5371</v>
      </c>
      <c r="C9352">
        <v>3214</v>
      </c>
      <c r="D9352">
        <f t="shared" si="158"/>
        <v>3214</v>
      </c>
    </row>
    <row r="9353" spans="1:4" ht="15" customHeight="1" x14ac:dyDescent="0.25">
      <c r="A9353" s="1" t="s">
        <v>5370</v>
      </c>
      <c r="B9353" s="1" t="s">
        <v>5369</v>
      </c>
      <c r="C9353">
        <v>3905</v>
      </c>
      <c r="D9353">
        <f t="shared" si="158"/>
        <v>3905</v>
      </c>
    </row>
    <row r="9354" spans="1:4" ht="15" customHeight="1" x14ac:dyDescent="0.25">
      <c r="A9354" s="1" t="s">
        <v>5368</v>
      </c>
      <c r="B9354" s="1" t="s">
        <v>5367</v>
      </c>
      <c r="C9354">
        <v>4556</v>
      </c>
      <c r="D9354">
        <f t="shared" si="158"/>
        <v>4556</v>
      </c>
    </row>
    <row r="9355" spans="1:4" ht="15" customHeight="1" x14ac:dyDescent="0.25">
      <c r="A9355" s="1" t="s">
        <v>5366</v>
      </c>
      <c r="B9355" s="1" t="s">
        <v>5365</v>
      </c>
      <c r="C9355">
        <v>5735</v>
      </c>
      <c r="D9355">
        <f t="shared" si="158"/>
        <v>5735</v>
      </c>
    </row>
    <row r="9356" spans="1:4" ht="15" customHeight="1" x14ac:dyDescent="0.25">
      <c r="A9356" s="1" t="s">
        <v>5442</v>
      </c>
      <c r="B9356" s="1" t="s">
        <v>9561</v>
      </c>
      <c r="C9356">
        <v>1469</v>
      </c>
      <c r="D9356">
        <f t="shared" si="158"/>
        <v>1469</v>
      </c>
    </row>
    <row r="9357" spans="1:4" ht="15" customHeight="1" x14ac:dyDescent="0.25">
      <c r="A9357" s="1" t="s">
        <v>5441</v>
      </c>
      <c r="B9357" s="1" t="s">
        <v>5440</v>
      </c>
      <c r="C9357">
        <v>2551</v>
      </c>
      <c r="D9357">
        <f t="shared" si="158"/>
        <v>2551</v>
      </c>
    </row>
    <row r="9358" spans="1:4" ht="15" customHeight="1" x14ac:dyDescent="0.25">
      <c r="A9358" s="1" t="s">
        <v>5439</v>
      </c>
      <c r="B9358" s="1" t="s">
        <v>5438</v>
      </c>
      <c r="C9358">
        <v>2774</v>
      </c>
      <c r="D9358">
        <f t="shared" si="158"/>
        <v>2774</v>
      </c>
    </row>
    <row r="9359" spans="1:4" ht="15" customHeight="1" x14ac:dyDescent="0.25">
      <c r="A9359" s="1" t="s">
        <v>20340</v>
      </c>
      <c r="B9359" s="1" t="s">
        <v>20341</v>
      </c>
      <c r="C9359">
        <v>4813</v>
      </c>
      <c r="D9359">
        <f t="shared" si="158"/>
        <v>4813</v>
      </c>
    </row>
    <row r="9360" spans="1:4" ht="15" customHeight="1" x14ac:dyDescent="0.25">
      <c r="A9360" s="1" t="s">
        <v>5437</v>
      </c>
      <c r="B9360" s="1" t="s">
        <v>9560</v>
      </c>
      <c r="C9360">
        <v>1652</v>
      </c>
      <c r="D9360">
        <f t="shared" si="158"/>
        <v>1652</v>
      </c>
    </row>
    <row r="9361" spans="1:4" ht="15" customHeight="1" x14ac:dyDescent="0.25">
      <c r="A9361" s="1" t="s">
        <v>5436</v>
      </c>
      <c r="B9361" s="1" t="s">
        <v>5435</v>
      </c>
      <c r="C9361">
        <v>2713</v>
      </c>
      <c r="D9361">
        <f t="shared" si="158"/>
        <v>2713</v>
      </c>
    </row>
    <row r="9362" spans="1:4" ht="15" customHeight="1" x14ac:dyDescent="0.25">
      <c r="A9362" s="1" t="s">
        <v>5434</v>
      </c>
      <c r="B9362" s="1" t="s">
        <v>5433</v>
      </c>
      <c r="C9362">
        <v>3018</v>
      </c>
      <c r="D9362">
        <f t="shared" si="158"/>
        <v>3018</v>
      </c>
    </row>
    <row r="9363" spans="1:4" ht="15" customHeight="1" x14ac:dyDescent="0.25">
      <c r="A9363" s="1" t="s">
        <v>20342</v>
      </c>
      <c r="B9363" s="1" t="s">
        <v>20343</v>
      </c>
      <c r="C9363">
        <v>5407</v>
      </c>
      <c r="D9363">
        <f t="shared" si="158"/>
        <v>5407</v>
      </c>
    </row>
    <row r="9364" spans="1:4" ht="15" customHeight="1" x14ac:dyDescent="0.25">
      <c r="A9364" s="1" t="s">
        <v>5432</v>
      </c>
      <c r="B9364" s="1" t="s">
        <v>9559</v>
      </c>
      <c r="C9364">
        <v>1798</v>
      </c>
      <c r="D9364">
        <f t="shared" si="158"/>
        <v>1798</v>
      </c>
    </row>
    <row r="9365" spans="1:4" ht="15" customHeight="1" x14ac:dyDescent="0.25">
      <c r="A9365" s="1" t="s">
        <v>5431</v>
      </c>
      <c r="B9365" s="1" t="s">
        <v>5430</v>
      </c>
      <c r="C9365">
        <v>3079</v>
      </c>
      <c r="D9365">
        <f t="shared" si="158"/>
        <v>3079</v>
      </c>
    </row>
    <row r="9366" spans="1:4" ht="15" customHeight="1" x14ac:dyDescent="0.25">
      <c r="A9366" s="1" t="s">
        <v>5429</v>
      </c>
      <c r="B9366" s="1" t="s">
        <v>5428</v>
      </c>
      <c r="C9366">
        <v>3567</v>
      </c>
      <c r="D9366">
        <f t="shared" si="158"/>
        <v>3567</v>
      </c>
    </row>
    <row r="9367" spans="1:4" ht="15" customHeight="1" x14ac:dyDescent="0.25">
      <c r="A9367" s="1" t="s">
        <v>20344</v>
      </c>
      <c r="B9367" s="1" t="s">
        <v>20345</v>
      </c>
      <c r="C9367">
        <v>6150</v>
      </c>
      <c r="D9367">
        <f t="shared" si="158"/>
        <v>6150</v>
      </c>
    </row>
    <row r="9368" spans="1:4" ht="15" customHeight="1" x14ac:dyDescent="0.25">
      <c r="A9368" s="1" t="s">
        <v>5427</v>
      </c>
      <c r="B9368" s="1" t="s">
        <v>9558</v>
      </c>
      <c r="C9368">
        <v>2079</v>
      </c>
      <c r="D9368">
        <f t="shared" si="158"/>
        <v>2079</v>
      </c>
    </row>
    <row r="9369" spans="1:4" ht="15" customHeight="1" x14ac:dyDescent="0.25">
      <c r="A9369" s="1" t="s">
        <v>5426</v>
      </c>
      <c r="B9369" s="1" t="s">
        <v>5425</v>
      </c>
      <c r="C9369">
        <v>3226</v>
      </c>
      <c r="D9369">
        <f t="shared" si="158"/>
        <v>3226</v>
      </c>
    </row>
    <row r="9370" spans="1:4" ht="15" customHeight="1" x14ac:dyDescent="0.25">
      <c r="A9370" s="1" t="s">
        <v>5424</v>
      </c>
      <c r="B9370" s="1" t="s">
        <v>5423</v>
      </c>
      <c r="C9370">
        <v>3783</v>
      </c>
      <c r="D9370">
        <f t="shared" si="158"/>
        <v>3783</v>
      </c>
    </row>
    <row r="9371" spans="1:4" ht="15" customHeight="1" x14ac:dyDescent="0.25">
      <c r="A9371" s="1" t="s">
        <v>20346</v>
      </c>
      <c r="B9371" s="1" t="s">
        <v>20347</v>
      </c>
      <c r="C9371">
        <v>198</v>
      </c>
      <c r="D9371">
        <f t="shared" si="158"/>
        <v>198</v>
      </c>
    </row>
    <row r="9372" spans="1:4" ht="15" customHeight="1" x14ac:dyDescent="0.25">
      <c r="A9372" s="1" t="s">
        <v>20348</v>
      </c>
      <c r="B9372" s="1" t="s">
        <v>20349</v>
      </c>
      <c r="C9372">
        <v>198</v>
      </c>
      <c r="D9372">
        <f t="shared" si="158"/>
        <v>198</v>
      </c>
    </row>
    <row r="9373" spans="1:4" ht="15" customHeight="1" x14ac:dyDescent="0.25">
      <c r="A9373" s="1" t="s">
        <v>20350</v>
      </c>
      <c r="B9373" s="1" t="s">
        <v>20351</v>
      </c>
      <c r="C9373">
        <v>200</v>
      </c>
      <c r="D9373">
        <f t="shared" si="158"/>
        <v>200</v>
      </c>
    </row>
    <row r="9374" spans="1:4" ht="15" customHeight="1" x14ac:dyDescent="0.25">
      <c r="A9374" s="1" t="s">
        <v>20352</v>
      </c>
      <c r="B9374" s="1" t="s">
        <v>20353</v>
      </c>
      <c r="C9374">
        <v>201</v>
      </c>
      <c r="D9374">
        <f t="shared" si="158"/>
        <v>201</v>
      </c>
    </row>
    <row r="9375" spans="1:4" ht="15" customHeight="1" x14ac:dyDescent="0.25">
      <c r="A9375" s="1" t="s">
        <v>20354</v>
      </c>
      <c r="B9375" s="1" t="s">
        <v>20355</v>
      </c>
      <c r="C9375">
        <v>202</v>
      </c>
      <c r="D9375">
        <f t="shared" si="158"/>
        <v>202</v>
      </c>
    </row>
    <row r="9376" spans="1:4" ht="15" customHeight="1" x14ac:dyDescent="0.25">
      <c r="A9376" s="1" t="s">
        <v>20356</v>
      </c>
      <c r="B9376" s="1" t="s">
        <v>20357</v>
      </c>
      <c r="C9376">
        <v>200</v>
      </c>
      <c r="D9376">
        <f t="shared" si="158"/>
        <v>200</v>
      </c>
    </row>
    <row r="9377" spans="1:4" ht="15" customHeight="1" x14ac:dyDescent="0.25">
      <c r="A9377" s="1" t="s">
        <v>20358</v>
      </c>
      <c r="B9377" s="1" t="s">
        <v>20359</v>
      </c>
      <c r="C9377">
        <v>319</v>
      </c>
      <c r="D9377">
        <f t="shared" si="158"/>
        <v>319</v>
      </c>
    </row>
    <row r="9378" spans="1:4" ht="15" customHeight="1" x14ac:dyDescent="0.25">
      <c r="A9378" s="1" t="s">
        <v>20360</v>
      </c>
      <c r="B9378" s="1" t="s">
        <v>20361</v>
      </c>
      <c r="C9378">
        <v>313</v>
      </c>
      <c r="D9378">
        <f t="shared" si="158"/>
        <v>313</v>
      </c>
    </row>
    <row r="9379" spans="1:4" ht="15" customHeight="1" x14ac:dyDescent="0.25">
      <c r="A9379" s="1" t="s">
        <v>20362</v>
      </c>
      <c r="B9379" s="1" t="s">
        <v>20363</v>
      </c>
      <c r="C9379">
        <v>319</v>
      </c>
      <c r="D9379">
        <f t="shared" si="158"/>
        <v>319</v>
      </c>
    </row>
    <row r="9380" spans="1:4" ht="15" customHeight="1" x14ac:dyDescent="0.25">
      <c r="A9380" s="1" t="s">
        <v>20364</v>
      </c>
      <c r="B9380" s="1" t="s">
        <v>20365</v>
      </c>
      <c r="C9380">
        <v>324</v>
      </c>
      <c r="D9380">
        <f t="shared" si="158"/>
        <v>324</v>
      </c>
    </row>
    <row r="9381" spans="1:4" ht="15" customHeight="1" x14ac:dyDescent="0.25">
      <c r="A9381" s="1" t="s">
        <v>20366</v>
      </c>
      <c r="B9381" s="1" t="s">
        <v>20367</v>
      </c>
      <c r="C9381">
        <v>316</v>
      </c>
      <c r="D9381">
        <f t="shared" si="158"/>
        <v>316</v>
      </c>
    </row>
    <row r="9382" spans="1:4" ht="15" customHeight="1" x14ac:dyDescent="0.25">
      <c r="A9382" s="1" t="s">
        <v>20368</v>
      </c>
      <c r="B9382" s="1" t="s">
        <v>20369</v>
      </c>
      <c r="C9382">
        <v>313</v>
      </c>
      <c r="D9382">
        <f t="shared" si="158"/>
        <v>313</v>
      </c>
    </row>
    <row r="9383" spans="1:4" ht="15" customHeight="1" x14ac:dyDescent="0.25">
      <c r="A9383" s="1" t="s">
        <v>20370</v>
      </c>
      <c r="B9383" s="1" t="s">
        <v>20371</v>
      </c>
      <c r="C9383">
        <v>2093</v>
      </c>
      <c r="D9383">
        <f t="shared" si="158"/>
        <v>2093</v>
      </c>
    </row>
    <row r="9384" spans="1:4" ht="15" customHeight="1" x14ac:dyDescent="0.25">
      <c r="A9384" s="1" t="s">
        <v>20372</v>
      </c>
      <c r="B9384" s="1" t="s">
        <v>20373</v>
      </c>
      <c r="C9384">
        <v>2093</v>
      </c>
      <c r="D9384">
        <f t="shared" si="158"/>
        <v>2093</v>
      </c>
    </row>
    <row r="9385" spans="1:4" ht="15" customHeight="1" x14ac:dyDescent="0.25">
      <c r="A9385" s="1" t="s">
        <v>20374</v>
      </c>
      <c r="B9385" s="1" t="s">
        <v>20375</v>
      </c>
      <c r="C9385">
        <v>2093</v>
      </c>
      <c r="D9385">
        <f t="shared" si="158"/>
        <v>2093</v>
      </c>
    </row>
    <row r="9386" spans="1:4" ht="15" customHeight="1" x14ac:dyDescent="0.25">
      <c r="A9386" s="1" t="s">
        <v>20376</v>
      </c>
      <c r="B9386" s="1" t="s">
        <v>20377</v>
      </c>
      <c r="C9386">
        <v>1003</v>
      </c>
      <c r="D9386">
        <f t="shared" si="158"/>
        <v>1003</v>
      </c>
    </row>
    <row r="9387" spans="1:4" ht="15" customHeight="1" x14ac:dyDescent="0.25">
      <c r="A9387" s="1" t="s">
        <v>20378</v>
      </c>
      <c r="B9387" s="1" t="s">
        <v>20379</v>
      </c>
      <c r="C9387">
        <v>1013</v>
      </c>
      <c r="D9387">
        <f t="shared" si="158"/>
        <v>1013</v>
      </c>
    </row>
    <row r="9388" spans="1:4" ht="15" customHeight="1" x14ac:dyDescent="0.25">
      <c r="A9388" s="1" t="s">
        <v>20380</v>
      </c>
      <c r="B9388" s="1" t="s">
        <v>20381</v>
      </c>
      <c r="C9388">
        <v>992</v>
      </c>
      <c r="D9388">
        <f t="shared" si="158"/>
        <v>992</v>
      </c>
    </row>
    <row r="9389" spans="1:4" ht="15" customHeight="1" x14ac:dyDescent="0.25">
      <c r="A9389" s="1" t="s">
        <v>3027</v>
      </c>
      <c r="B9389" s="1" t="s">
        <v>20382</v>
      </c>
      <c r="C9389">
        <v>245</v>
      </c>
      <c r="D9389">
        <f t="shared" si="158"/>
        <v>245</v>
      </c>
    </row>
    <row r="9390" spans="1:4" ht="15" customHeight="1" x14ac:dyDescent="0.25">
      <c r="A9390" s="1" t="s">
        <v>3026</v>
      </c>
      <c r="B9390" s="1" t="s">
        <v>20383</v>
      </c>
      <c r="C9390">
        <v>271</v>
      </c>
      <c r="D9390">
        <f t="shared" si="158"/>
        <v>271</v>
      </c>
    </row>
    <row r="9391" spans="1:4" ht="15" customHeight="1" x14ac:dyDescent="0.25">
      <c r="A9391" s="1" t="s">
        <v>3025</v>
      </c>
      <c r="B9391" s="1" t="s">
        <v>20384</v>
      </c>
      <c r="C9391">
        <v>303</v>
      </c>
      <c r="D9391">
        <f t="shared" si="158"/>
        <v>303</v>
      </c>
    </row>
    <row r="9392" spans="1:4" ht="15" customHeight="1" x14ac:dyDescent="0.25">
      <c r="A9392" s="1" t="s">
        <v>5350</v>
      </c>
      <c r="B9392" s="1" t="s">
        <v>5349</v>
      </c>
      <c r="C9392">
        <v>9049</v>
      </c>
      <c r="D9392">
        <f t="shared" si="158"/>
        <v>9049</v>
      </c>
    </row>
    <row r="9393" spans="1:4" ht="15" customHeight="1" x14ac:dyDescent="0.25">
      <c r="A9393" s="1" t="s">
        <v>5355</v>
      </c>
      <c r="B9393" s="1" t="s">
        <v>5354</v>
      </c>
      <c r="C9393">
        <v>24289</v>
      </c>
      <c r="D9393">
        <f t="shared" si="158"/>
        <v>24289</v>
      </c>
    </row>
    <row r="9394" spans="1:4" ht="15" customHeight="1" x14ac:dyDescent="0.25">
      <c r="A9394" s="1" t="s">
        <v>5353</v>
      </c>
      <c r="B9394" s="1" t="s">
        <v>5352</v>
      </c>
      <c r="C9394">
        <v>17124</v>
      </c>
      <c r="D9394">
        <f t="shared" si="158"/>
        <v>17124</v>
      </c>
    </row>
    <row r="9395" spans="1:4" ht="15" customHeight="1" x14ac:dyDescent="0.25">
      <c r="A9395" s="1" t="s">
        <v>20385</v>
      </c>
      <c r="B9395" s="1" t="s">
        <v>20386</v>
      </c>
      <c r="C9395">
        <v>3415</v>
      </c>
      <c r="D9395">
        <f t="shared" si="158"/>
        <v>3415</v>
      </c>
    </row>
    <row r="9396" spans="1:4" ht="15" customHeight="1" x14ac:dyDescent="0.25">
      <c r="A9396" s="1" t="s">
        <v>20387</v>
      </c>
      <c r="B9396" s="1" t="s">
        <v>20388</v>
      </c>
      <c r="C9396">
        <v>893</v>
      </c>
      <c r="D9396">
        <f t="shared" si="158"/>
        <v>893</v>
      </c>
    </row>
    <row r="9397" spans="1:4" ht="15" customHeight="1" x14ac:dyDescent="0.25">
      <c r="A9397" s="1" t="s">
        <v>20389</v>
      </c>
      <c r="B9397" s="1" t="s">
        <v>20390</v>
      </c>
      <c r="C9397">
        <v>1062</v>
      </c>
      <c r="D9397">
        <f t="shared" si="158"/>
        <v>1062</v>
      </c>
    </row>
    <row r="9398" spans="1:4" ht="15" customHeight="1" x14ac:dyDescent="0.25">
      <c r="A9398" s="1" t="s">
        <v>20391</v>
      </c>
      <c r="B9398" s="1" t="s">
        <v>20392</v>
      </c>
      <c r="C9398">
        <v>1471</v>
      </c>
      <c r="D9398">
        <f t="shared" si="158"/>
        <v>1471</v>
      </c>
    </row>
    <row r="9399" spans="1:4" ht="15" customHeight="1" x14ac:dyDescent="0.25">
      <c r="A9399" s="1" t="s">
        <v>20393</v>
      </c>
      <c r="B9399" s="1" t="s">
        <v>20394</v>
      </c>
      <c r="C9399">
        <v>1767</v>
      </c>
      <c r="D9399">
        <f t="shared" si="158"/>
        <v>1767</v>
      </c>
    </row>
    <row r="9400" spans="1:4" ht="15" customHeight="1" x14ac:dyDescent="0.25">
      <c r="A9400" s="1" t="s">
        <v>20395</v>
      </c>
      <c r="B9400" s="1" t="s">
        <v>20396</v>
      </c>
      <c r="C9400">
        <v>2262</v>
      </c>
      <c r="D9400">
        <f t="shared" si="158"/>
        <v>2262</v>
      </c>
    </row>
    <row r="9401" spans="1:4" ht="15" customHeight="1" x14ac:dyDescent="0.25">
      <c r="A9401" s="1" t="s">
        <v>20397</v>
      </c>
      <c r="B9401" s="1" t="s">
        <v>20398</v>
      </c>
      <c r="C9401">
        <v>3556</v>
      </c>
      <c r="D9401">
        <f t="shared" si="158"/>
        <v>3556</v>
      </c>
    </row>
    <row r="9402" spans="1:4" ht="15" customHeight="1" x14ac:dyDescent="0.25">
      <c r="A9402" s="1" t="s">
        <v>20399</v>
      </c>
      <c r="B9402" s="1" t="s">
        <v>20400</v>
      </c>
      <c r="C9402">
        <v>4049</v>
      </c>
      <c r="D9402">
        <f t="shared" si="158"/>
        <v>4049</v>
      </c>
    </row>
    <row r="9403" spans="1:4" ht="15" customHeight="1" x14ac:dyDescent="0.25">
      <c r="A9403" s="1" t="s">
        <v>20401</v>
      </c>
      <c r="B9403" s="1" t="s">
        <v>20402</v>
      </c>
      <c r="C9403">
        <v>4479</v>
      </c>
      <c r="D9403">
        <f t="shared" si="158"/>
        <v>4479</v>
      </c>
    </row>
    <row r="9404" spans="1:4" ht="15" customHeight="1" x14ac:dyDescent="0.25">
      <c r="A9404" s="1" t="s">
        <v>20403</v>
      </c>
      <c r="B9404" s="1" t="s">
        <v>20404</v>
      </c>
      <c r="C9404">
        <v>4942</v>
      </c>
      <c r="D9404">
        <f t="shared" si="158"/>
        <v>4942</v>
      </c>
    </row>
    <row r="9405" spans="1:4" ht="15" customHeight="1" x14ac:dyDescent="0.25">
      <c r="A9405" s="1" t="s">
        <v>20405</v>
      </c>
      <c r="B9405" s="1" t="s">
        <v>20406</v>
      </c>
      <c r="C9405">
        <v>1316</v>
      </c>
      <c r="D9405">
        <f t="shared" si="158"/>
        <v>1316</v>
      </c>
    </row>
    <row r="9406" spans="1:4" ht="15" customHeight="1" x14ac:dyDescent="0.25">
      <c r="A9406" s="1" t="s">
        <v>20407</v>
      </c>
      <c r="B9406" s="1" t="s">
        <v>20408</v>
      </c>
      <c r="C9406">
        <v>1636</v>
      </c>
      <c r="D9406">
        <f t="shared" si="158"/>
        <v>1636</v>
      </c>
    </row>
    <row r="9407" spans="1:4" ht="15" customHeight="1" x14ac:dyDescent="0.25">
      <c r="A9407" s="1" t="s">
        <v>20409</v>
      </c>
      <c r="B9407" s="1" t="s">
        <v>20410</v>
      </c>
      <c r="C9407">
        <v>2575</v>
      </c>
      <c r="D9407">
        <f t="shared" si="158"/>
        <v>2575</v>
      </c>
    </row>
    <row r="9408" spans="1:4" ht="15" customHeight="1" x14ac:dyDescent="0.25">
      <c r="A9408" s="1" t="s">
        <v>20411</v>
      </c>
      <c r="B9408" s="1" t="s">
        <v>20412</v>
      </c>
      <c r="C9408">
        <v>3358</v>
      </c>
      <c r="D9408">
        <f t="shared" si="158"/>
        <v>3358</v>
      </c>
    </row>
    <row r="9409" spans="1:7" ht="15" customHeight="1" x14ac:dyDescent="0.25">
      <c r="A9409" s="1" t="s">
        <v>20413</v>
      </c>
      <c r="B9409" s="1" t="s">
        <v>20414</v>
      </c>
      <c r="C9409">
        <v>3986</v>
      </c>
      <c r="D9409">
        <f t="shared" si="158"/>
        <v>3986</v>
      </c>
    </row>
    <row r="9410" spans="1:7" ht="15" customHeight="1" x14ac:dyDescent="0.25">
      <c r="A9410" s="1" t="s">
        <v>4947</v>
      </c>
      <c r="B9410" s="1" t="s">
        <v>20415</v>
      </c>
      <c r="C9410">
        <v>121</v>
      </c>
      <c r="D9410">
        <f t="shared" si="158"/>
        <v>121</v>
      </c>
    </row>
    <row r="9411" spans="1:7" ht="15" customHeight="1" x14ac:dyDescent="0.25">
      <c r="A9411" s="1" t="s">
        <v>4946</v>
      </c>
      <c r="B9411" s="1" t="s">
        <v>20416</v>
      </c>
      <c r="C9411">
        <v>134</v>
      </c>
      <c r="D9411">
        <f t="shared" si="158"/>
        <v>134</v>
      </c>
    </row>
    <row r="9412" spans="1:7" ht="15" customHeight="1" x14ac:dyDescent="0.25">
      <c r="A9412" s="1" t="s">
        <v>20417</v>
      </c>
      <c r="B9412" s="1" t="s">
        <v>20418</v>
      </c>
      <c r="C9412">
        <v>483</v>
      </c>
      <c r="D9412">
        <f t="shared" si="158"/>
        <v>483</v>
      </c>
      <c r="G9412" s="11">
        <v>1.1000000000000001</v>
      </c>
    </row>
    <row r="9413" spans="1:7" ht="15" customHeight="1" x14ac:dyDescent="0.25">
      <c r="A9413" s="1" t="s">
        <v>20419</v>
      </c>
      <c r="B9413" s="1" t="s">
        <v>20420</v>
      </c>
      <c r="C9413">
        <v>717</v>
      </c>
      <c r="D9413">
        <f t="shared" si="158"/>
        <v>717</v>
      </c>
    </row>
    <row r="9414" spans="1:7" ht="15" customHeight="1" x14ac:dyDescent="0.25">
      <c r="A9414" s="1" t="s">
        <v>4622</v>
      </c>
      <c r="B9414" s="1" t="s">
        <v>4621</v>
      </c>
      <c r="C9414">
        <v>382</v>
      </c>
      <c r="D9414">
        <f t="shared" si="158"/>
        <v>382</v>
      </c>
    </row>
    <row r="9415" spans="1:7" ht="15" customHeight="1" x14ac:dyDescent="0.25">
      <c r="A9415" s="1" t="s">
        <v>4612</v>
      </c>
      <c r="B9415" s="1" t="s">
        <v>9557</v>
      </c>
      <c r="C9415">
        <v>914</v>
      </c>
      <c r="D9415">
        <f t="shared" ref="D9415:D9478" si="159">ROUND(C9415*(1-$B$3),0)</f>
        <v>914</v>
      </c>
      <c r="G9415" s="11">
        <v>1.1000000000000001</v>
      </c>
    </row>
    <row r="9416" spans="1:7" ht="15" customHeight="1" x14ac:dyDescent="0.25">
      <c r="A9416" s="1" t="s">
        <v>4607</v>
      </c>
      <c r="B9416" s="1" t="s">
        <v>9556</v>
      </c>
      <c r="C9416">
        <v>685</v>
      </c>
      <c r="D9416">
        <f t="shared" si="159"/>
        <v>685</v>
      </c>
    </row>
    <row r="9417" spans="1:7" ht="15" customHeight="1" x14ac:dyDescent="0.25">
      <c r="A9417" s="1" t="s">
        <v>4602</v>
      </c>
      <c r="B9417" s="1" t="s">
        <v>9555</v>
      </c>
      <c r="C9417">
        <v>440</v>
      </c>
      <c r="D9417">
        <f t="shared" si="159"/>
        <v>440</v>
      </c>
    </row>
    <row r="9418" spans="1:7" ht="15" customHeight="1" x14ac:dyDescent="0.25">
      <c r="A9418" s="1" t="s">
        <v>4597</v>
      </c>
      <c r="B9418" s="1" t="s">
        <v>9554</v>
      </c>
      <c r="C9418">
        <v>1051</v>
      </c>
      <c r="D9418">
        <f t="shared" si="159"/>
        <v>1051</v>
      </c>
    </row>
    <row r="9419" spans="1:7" ht="15" customHeight="1" x14ac:dyDescent="0.25">
      <c r="A9419" s="1" t="s">
        <v>4592</v>
      </c>
      <c r="B9419" s="1" t="s">
        <v>9553</v>
      </c>
      <c r="C9419">
        <v>788</v>
      </c>
      <c r="D9419">
        <f t="shared" si="159"/>
        <v>788</v>
      </c>
    </row>
    <row r="9420" spans="1:7" ht="15" customHeight="1" x14ac:dyDescent="0.25">
      <c r="A9420" s="1" t="s">
        <v>4620</v>
      </c>
      <c r="B9420" s="1" t="s">
        <v>4619</v>
      </c>
      <c r="C9420">
        <v>573</v>
      </c>
      <c r="D9420">
        <f t="shared" si="159"/>
        <v>573</v>
      </c>
    </row>
    <row r="9421" spans="1:7" ht="15" customHeight="1" x14ac:dyDescent="0.25">
      <c r="A9421" s="1" t="s">
        <v>4611</v>
      </c>
      <c r="B9421" s="1" t="s">
        <v>9552</v>
      </c>
      <c r="C9421">
        <v>1411</v>
      </c>
      <c r="D9421">
        <f t="shared" si="159"/>
        <v>1411</v>
      </c>
    </row>
    <row r="9422" spans="1:7" ht="15" customHeight="1" x14ac:dyDescent="0.25">
      <c r="A9422" s="1" t="s">
        <v>4606</v>
      </c>
      <c r="B9422" s="1" t="s">
        <v>9551</v>
      </c>
      <c r="C9422">
        <v>1183</v>
      </c>
      <c r="D9422">
        <f t="shared" si="159"/>
        <v>1183</v>
      </c>
    </row>
    <row r="9423" spans="1:7" ht="15" customHeight="1" x14ac:dyDescent="0.25">
      <c r="A9423" s="1" t="s">
        <v>4601</v>
      </c>
      <c r="B9423" s="1" t="s">
        <v>9550</v>
      </c>
      <c r="C9423">
        <v>659</v>
      </c>
      <c r="D9423">
        <f t="shared" si="159"/>
        <v>659</v>
      </c>
    </row>
    <row r="9424" spans="1:7" ht="15" customHeight="1" x14ac:dyDescent="0.25">
      <c r="A9424" s="1" t="s">
        <v>4596</v>
      </c>
      <c r="B9424" s="1" t="s">
        <v>9549</v>
      </c>
      <c r="C9424">
        <v>1622</v>
      </c>
      <c r="D9424">
        <f t="shared" si="159"/>
        <v>1622</v>
      </c>
    </row>
    <row r="9425" spans="1:4" ht="15" customHeight="1" x14ac:dyDescent="0.25">
      <c r="A9425" s="1" t="s">
        <v>4591</v>
      </c>
      <c r="B9425" s="1" t="s">
        <v>9548</v>
      </c>
      <c r="C9425">
        <v>1360</v>
      </c>
      <c r="D9425">
        <f t="shared" si="159"/>
        <v>1360</v>
      </c>
    </row>
    <row r="9426" spans="1:4" ht="15" customHeight="1" x14ac:dyDescent="0.25">
      <c r="A9426" s="1" t="s">
        <v>4618</v>
      </c>
      <c r="B9426" s="1" t="s">
        <v>4617</v>
      </c>
      <c r="C9426">
        <v>769</v>
      </c>
      <c r="D9426">
        <f t="shared" si="159"/>
        <v>769</v>
      </c>
    </row>
    <row r="9427" spans="1:4" ht="15" customHeight="1" x14ac:dyDescent="0.25">
      <c r="A9427" s="1" t="s">
        <v>4610</v>
      </c>
      <c r="B9427" s="1" t="s">
        <v>9547</v>
      </c>
      <c r="C9427">
        <v>1803</v>
      </c>
      <c r="D9427">
        <f t="shared" si="159"/>
        <v>1803</v>
      </c>
    </row>
    <row r="9428" spans="1:4" ht="15" customHeight="1" x14ac:dyDescent="0.25">
      <c r="A9428" s="1" t="s">
        <v>4605</v>
      </c>
      <c r="B9428" s="1" t="s">
        <v>9546</v>
      </c>
      <c r="C9428">
        <v>1349</v>
      </c>
      <c r="D9428">
        <f t="shared" si="159"/>
        <v>1349</v>
      </c>
    </row>
    <row r="9429" spans="1:4" ht="15" customHeight="1" x14ac:dyDescent="0.25">
      <c r="A9429" s="1" t="s">
        <v>4600</v>
      </c>
      <c r="B9429" s="1" t="s">
        <v>9545</v>
      </c>
      <c r="C9429">
        <v>884</v>
      </c>
      <c r="D9429">
        <f t="shared" si="159"/>
        <v>884</v>
      </c>
    </row>
    <row r="9430" spans="1:4" ht="15" customHeight="1" x14ac:dyDescent="0.25">
      <c r="A9430" s="1" t="s">
        <v>4595</v>
      </c>
      <c r="B9430" s="1" t="s">
        <v>9544</v>
      </c>
      <c r="C9430">
        <v>2074</v>
      </c>
      <c r="D9430">
        <f t="shared" si="159"/>
        <v>2074</v>
      </c>
    </row>
    <row r="9431" spans="1:4" ht="15" customHeight="1" x14ac:dyDescent="0.25">
      <c r="A9431" s="1" t="s">
        <v>4590</v>
      </c>
      <c r="B9431" s="1" t="s">
        <v>9543</v>
      </c>
      <c r="C9431">
        <v>1551</v>
      </c>
      <c r="D9431">
        <f t="shared" si="159"/>
        <v>1551</v>
      </c>
    </row>
    <row r="9432" spans="1:4" ht="15" customHeight="1" x14ac:dyDescent="0.25">
      <c r="A9432" s="1" t="s">
        <v>4616</v>
      </c>
      <c r="B9432" s="1" t="s">
        <v>4615</v>
      </c>
      <c r="C9432">
        <v>1208</v>
      </c>
      <c r="D9432">
        <f t="shared" si="159"/>
        <v>1208</v>
      </c>
    </row>
    <row r="9433" spans="1:4" ht="15" customHeight="1" x14ac:dyDescent="0.25">
      <c r="A9433" s="1" t="s">
        <v>4609</v>
      </c>
      <c r="B9433" s="1" t="s">
        <v>9542</v>
      </c>
      <c r="C9433">
        <v>2745</v>
      </c>
      <c r="D9433">
        <f t="shared" si="159"/>
        <v>2745</v>
      </c>
    </row>
    <row r="9434" spans="1:4" ht="15" customHeight="1" x14ac:dyDescent="0.25">
      <c r="A9434" s="1" t="s">
        <v>4604</v>
      </c>
      <c r="B9434" s="1" t="s">
        <v>9541</v>
      </c>
      <c r="C9434">
        <v>2061</v>
      </c>
      <c r="D9434">
        <f t="shared" si="159"/>
        <v>2061</v>
      </c>
    </row>
    <row r="9435" spans="1:4" ht="15" customHeight="1" x14ac:dyDescent="0.25">
      <c r="A9435" s="1" t="s">
        <v>4599</v>
      </c>
      <c r="B9435" s="1" t="s">
        <v>9540</v>
      </c>
      <c r="C9435">
        <v>1389</v>
      </c>
      <c r="D9435">
        <f t="shared" si="159"/>
        <v>1389</v>
      </c>
    </row>
    <row r="9436" spans="1:4" ht="15" customHeight="1" x14ac:dyDescent="0.25">
      <c r="A9436" s="1" t="s">
        <v>4594</v>
      </c>
      <c r="B9436" s="1" t="s">
        <v>9539</v>
      </c>
      <c r="C9436">
        <v>3157</v>
      </c>
      <c r="D9436">
        <f t="shared" si="159"/>
        <v>3157</v>
      </c>
    </row>
    <row r="9437" spans="1:4" ht="15" customHeight="1" x14ac:dyDescent="0.25">
      <c r="A9437" s="1" t="s">
        <v>4589</v>
      </c>
      <c r="B9437" s="1" t="s">
        <v>9538</v>
      </c>
      <c r="C9437">
        <v>2370</v>
      </c>
      <c r="D9437">
        <f t="shared" si="159"/>
        <v>2370</v>
      </c>
    </row>
    <row r="9438" spans="1:4" ht="15" customHeight="1" x14ac:dyDescent="0.25">
      <c r="A9438" s="1" t="s">
        <v>4614</v>
      </c>
      <c r="B9438" s="1" t="s">
        <v>4613</v>
      </c>
      <c r="C9438">
        <v>1739</v>
      </c>
      <c r="D9438">
        <f t="shared" si="159"/>
        <v>1739</v>
      </c>
    </row>
    <row r="9439" spans="1:4" ht="15" customHeight="1" x14ac:dyDescent="0.25">
      <c r="A9439" s="1" t="s">
        <v>4608</v>
      </c>
      <c r="B9439" s="1" t="s">
        <v>9537</v>
      </c>
      <c r="C9439">
        <v>2712</v>
      </c>
      <c r="D9439">
        <f t="shared" si="159"/>
        <v>2712</v>
      </c>
    </row>
    <row r="9440" spans="1:4" ht="15" customHeight="1" x14ac:dyDescent="0.25">
      <c r="A9440" s="1" t="s">
        <v>4603</v>
      </c>
      <c r="B9440" s="1" t="s">
        <v>9536</v>
      </c>
      <c r="C9440">
        <v>2608</v>
      </c>
      <c r="D9440">
        <f t="shared" si="159"/>
        <v>2608</v>
      </c>
    </row>
    <row r="9441" spans="1:7" ht="15" customHeight="1" x14ac:dyDescent="0.25">
      <c r="A9441" s="1" t="s">
        <v>4598</v>
      </c>
      <c r="B9441" s="1" t="s">
        <v>9535</v>
      </c>
      <c r="C9441">
        <v>1999</v>
      </c>
      <c r="D9441">
        <f t="shared" si="159"/>
        <v>1999</v>
      </c>
    </row>
    <row r="9442" spans="1:7" ht="15" customHeight="1" x14ac:dyDescent="0.25">
      <c r="A9442" s="1" t="s">
        <v>4593</v>
      </c>
      <c r="B9442" s="1" t="s">
        <v>9534</v>
      </c>
      <c r="C9442">
        <v>3119</v>
      </c>
      <c r="D9442">
        <f t="shared" si="159"/>
        <v>3119</v>
      </c>
    </row>
    <row r="9443" spans="1:7" ht="15" customHeight="1" x14ac:dyDescent="0.25">
      <c r="A9443" s="1" t="s">
        <v>4588</v>
      </c>
      <c r="B9443" s="1" t="s">
        <v>9533</v>
      </c>
      <c r="C9443">
        <v>2999</v>
      </c>
      <c r="D9443">
        <f t="shared" si="159"/>
        <v>2999</v>
      </c>
    </row>
    <row r="9444" spans="1:7" ht="15" customHeight="1" x14ac:dyDescent="0.25">
      <c r="A9444" s="1" t="s">
        <v>4587</v>
      </c>
      <c r="B9444" s="1" t="s">
        <v>4586</v>
      </c>
      <c r="C9444">
        <v>386</v>
      </c>
      <c r="D9444">
        <f t="shared" si="159"/>
        <v>386</v>
      </c>
    </row>
    <row r="9445" spans="1:7" ht="15" customHeight="1" x14ac:dyDescent="0.25">
      <c r="A9445" s="1" t="s">
        <v>4577</v>
      </c>
      <c r="B9445" s="1" t="s">
        <v>9532</v>
      </c>
      <c r="C9445">
        <v>908</v>
      </c>
      <c r="D9445">
        <f t="shared" si="159"/>
        <v>908</v>
      </c>
      <c r="G9445" s="11">
        <v>1.1000000000000001</v>
      </c>
    </row>
    <row r="9446" spans="1:7" ht="15" customHeight="1" x14ac:dyDescent="0.25">
      <c r="A9446" s="1" t="s">
        <v>4572</v>
      </c>
      <c r="B9446" s="1" t="s">
        <v>9531</v>
      </c>
      <c r="C9446">
        <v>679</v>
      </c>
      <c r="D9446">
        <f t="shared" si="159"/>
        <v>679</v>
      </c>
    </row>
    <row r="9447" spans="1:7" ht="15" customHeight="1" x14ac:dyDescent="0.25">
      <c r="A9447" s="1" t="s">
        <v>4567</v>
      </c>
      <c r="B9447" s="1" t="s">
        <v>9530</v>
      </c>
      <c r="C9447">
        <v>444</v>
      </c>
      <c r="D9447">
        <f t="shared" si="159"/>
        <v>444</v>
      </c>
    </row>
    <row r="9448" spans="1:7" ht="15" customHeight="1" x14ac:dyDescent="0.25">
      <c r="A9448" s="1" t="s">
        <v>4562</v>
      </c>
      <c r="B9448" s="1" t="s">
        <v>9529</v>
      </c>
      <c r="C9448">
        <v>1044</v>
      </c>
      <c r="D9448">
        <f t="shared" si="159"/>
        <v>1044</v>
      </c>
    </row>
    <row r="9449" spans="1:7" ht="15" customHeight="1" x14ac:dyDescent="0.25">
      <c r="A9449" s="1" t="s">
        <v>4557</v>
      </c>
      <c r="B9449" s="1" t="s">
        <v>9528</v>
      </c>
      <c r="C9449">
        <v>781</v>
      </c>
      <c r="D9449">
        <f t="shared" si="159"/>
        <v>781</v>
      </c>
    </row>
    <row r="9450" spans="1:7" ht="15" customHeight="1" x14ac:dyDescent="0.25">
      <c r="A9450" s="1" t="s">
        <v>4585</v>
      </c>
      <c r="B9450" s="1" t="s">
        <v>4584</v>
      </c>
      <c r="C9450">
        <v>573</v>
      </c>
      <c r="D9450">
        <f t="shared" si="159"/>
        <v>573</v>
      </c>
    </row>
    <row r="9451" spans="1:7" ht="15" customHeight="1" x14ac:dyDescent="0.25">
      <c r="A9451" s="1" t="s">
        <v>4576</v>
      </c>
      <c r="B9451" s="1" t="s">
        <v>9527</v>
      </c>
      <c r="C9451">
        <v>1418</v>
      </c>
      <c r="D9451">
        <f t="shared" si="159"/>
        <v>1418</v>
      </c>
    </row>
    <row r="9452" spans="1:7" ht="15" customHeight="1" x14ac:dyDescent="0.25">
      <c r="A9452" s="1" t="s">
        <v>4571</v>
      </c>
      <c r="B9452" s="1" t="s">
        <v>9526</v>
      </c>
      <c r="C9452">
        <v>1189</v>
      </c>
      <c r="D9452">
        <f t="shared" si="159"/>
        <v>1189</v>
      </c>
    </row>
    <row r="9453" spans="1:7" ht="15" customHeight="1" x14ac:dyDescent="0.25">
      <c r="A9453" s="1" t="s">
        <v>4566</v>
      </c>
      <c r="B9453" s="1" t="s">
        <v>9525</v>
      </c>
      <c r="C9453">
        <v>659</v>
      </c>
      <c r="D9453">
        <f t="shared" si="159"/>
        <v>659</v>
      </c>
    </row>
    <row r="9454" spans="1:7" ht="15" customHeight="1" x14ac:dyDescent="0.25">
      <c r="A9454" s="1" t="s">
        <v>4561</v>
      </c>
      <c r="B9454" s="1" t="s">
        <v>9524</v>
      </c>
      <c r="C9454">
        <v>1630</v>
      </c>
      <c r="D9454">
        <f t="shared" si="159"/>
        <v>1630</v>
      </c>
    </row>
    <row r="9455" spans="1:7" ht="15" customHeight="1" x14ac:dyDescent="0.25">
      <c r="A9455" s="1" t="s">
        <v>4556</v>
      </c>
      <c r="B9455" s="1" t="s">
        <v>9523</v>
      </c>
      <c r="C9455">
        <v>1368</v>
      </c>
      <c r="D9455">
        <f t="shared" si="159"/>
        <v>1368</v>
      </c>
    </row>
    <row r="9456" spans="1:7" ht="15" customHeight="1" x14ac:dyDescent="0.25">
      <c r="A9456" s="1" t="s">
        <v>4583</v>
      </c>
      <c r="B9456" s="1" t="s">
        <v>4582</v>
      </c>
      <c r="C9456">
        <v>769</v>
      </c>
      <c r="D9456">
        <f t="shared" si="159"/>
        <v>769</v>
      </c>
    </row>
    <row r="9457" spans="1:4" ht="15" customHeight="1" x14ac:dyDescent="0.25">
      <c r="A9457" s="1" t="s">
        <v>4575</v>
      </c>
      <c r="B9457" s="1" t="s">
        <v>9522</v>
      </c>
      <c r="C9457">
        <v>1823</v>
      </c>
      <c r="D9457">
        <f t="shared" si="159"/>
        <v>1823</v>
      </c>
    </row>
    <row r="9458" spans="1:4" ht="15" customHeight="1" x14ac:dyDescent="0.25">
      <c r="A9458" s="1" t="s">
        <v>4570</v>
      </c>
      <c r="B9458" s="1" t="s">
        <v>9521</v>
      </c>
      <c r="C9458">
        <v>1362</v>
      </c>
      <c r="D9458">
        <f t="shared" si="159"/>
        <v>1362</v>
      </c>
    </row>
    <row r="9459" spans="1:4" ht="15" customHeight="1" x14ac:dyDescent="0.25">
      <c r="A9459" s="1" t="s">
        <v>4565</v>
      </c>
      <c r="B9459" s="1" t="s">
        <v>9520</v>
      </c>
      <c r="C9459">
        <v>884</v>
      </c>
      <c r="D9459">
        <f t="shared" si="159"/>
        <v>884</v>
      </c>
    </row>
    <row r="9460" spans="1:4" ht="15" customHeight="1" x14ac:dyDescent="0.25">
      <c r="A9460" s="1" t="s">
        <v>4560</v>
      </c>
      <c r="B9460" s="1" t="s">
        <v>9519</v>
      </c>
      <c r="C9460">
        <v>2096</v>
      </c>
      <c r="D9460">
        <f t="shared" si="159"/>
        <v>2096</v>
      </c>
    </row>
    <row r="9461" spans="1:4" ht="15" customHeight="1" x14ac:dyDescent="0.25">
      <c r="A9461" s="1" t="s">
        <v>4555</v>
      </c>
      <c r="B9461" s="1" t="s">
        <v>9518</v>
      </c>
      <c r="C9461">
        <v>1566</v>
      </c>
      <c r="D9461">
        <f t="shared" si="159"/>
        <v>1566</v>
      </c>
    </row>
    <row r="9462" spans="1:4" ht="15" customHeight="1" x14ac:dyDescent="0.25">
      <c r="A9462" s="1" t="s">
        <v>4581</v>
      </c>
      <c r="B9462" s="1" t="s">
        <v>4580</v>
      </c>
      <c r="C9462">
        <v>1208</v>
      </c>
      <c r="D9462">
        <f t="shared" si="159"/>
        <v>1208</v>
      </c>
    </row>
    <row r="9463" spans="1:4" ht="15" customHeight="1" x14ac:dyDescent="0.25">
      <c r="A9463" s="1" t="s">
        <v>4574</v>
      </c>
      <c r="B9463" s="1" t="s">
        <v>9517</v>
      </c>
      <c r="C9463">
        <v>2824</v>
      </c>
      <c r="D9463">
        <f t="shared" si="159"/>
        <v>2824</v>
      </c>
    </row>
    <row r="9464" spans="1:4" ht="15" customHeight="1" x14ac:dyDescent="0.25">
      <c r="A9464" s="1" t="s">
        <v>4569</v>
      </c>
      <c r="B9464" s="1" t="s">
        <v>9516</v>
      </c>
      <c r="C9464">
        <v>2074</v>
      </c>
      <c r="D9464">
        <f t="shared" si="159"/>
        <v>2074</v>
      </c>
    </row>
    <row r="9465" spans="1:4" ht="15" customHeight="1" x14ac:dyDescent="0.25">
      <c r="A9465" s="1" t="s">
        <v>4564</v>
      </c>
      <c r="B9465" s="1" t="s">
        <v>9515</v>
      </c>
      <c r="C9465">
        <v>1389</v>
      </c>
      <c r="D9465">
        <f t="shared" si="159"/>
        <v>1389</v>
      </c>
    </row>
    <row r="9466" spans="1:4" ht="15" customHeight="1" x14ac:dyDescent="0.25">
      <c r="A9466" s="1" t="s">
        <v>4559</v>
      </c>
      <c r="B9466" s="1" t="s">
        <v>9514</v>
      </c>
      <c r="C9466">
        <v>3248</v>
      </c>
      <c r="D9466">
        <f t="shared" si="159"/>
        <v>3248</v>
      </c>
    </row>
    <row r="9467" spans="1:4" ht="15" customHeight="1" x14ac:dyDescent="0.25">
      <c r="A9467" s="1" t="s">
        <v>4554</v>
      </c>
      <c r="B9467" s="1" t="s">
        <v>9513</v>
      </c>
      <c r="C9467">
        <v>2385</v>
      </c>
      <c r="D9467">
        <f t="shared" si="159"/>
        <v>2385</v>
      </c>
    </row>
    <row r="9468" spans="1:4" ht="15" customHeight="1" x14ac:dyDescent="0.25">
      <c r="A9468" s="1" t="s">
        <v>4579</v>
      </c>
      <c r="B9468" s="1" t="s">
        <v>4578</v>
      </c>
      <c r="C9468">
        <v>1739</v>
      </c>
      <c r="D9468">
        <f t="shared" si="159"/>
        <v>1739</v>
      </c>
    </row>
    <row r="9469" spans="1:4" ht="15" customHeight="1" x14ac:dyDescent="0.25">
      <c r="A9469" s="1" t="s">
        <v>4573</v>
      </c>
      <c r="B9469" s="1" t="s">
        <v>9512</v>
      </c>
      <c r="C9469">
        <v>3330</v>
      </c>
      <c r="D9469">
        <f t="shared" si="159"/>
        <v>3330</v>
      </c>
    </row>
    <row r="9470" spans="1:4" ht="15" customHeight="1" x14ac:dyDescent="0.25">
      <c r="A9470" s="1" t="s">
        <v>4568</v>
      </c>
      <c r="B9470" s="1" t="s">
        <v>9511</v>
      </c>
      <c r="C9470">
        <v>2630</v>
      </c>
      <c r="D9470">
        <f t="shared" si="159"/>
        <v>2630</v>
      </c>
    </row>
    <row r="9471" spans="1:4" ht="15" customHeight="1" x14ac:dyDescent="0.25">
      <c r="A9471" s="1" t="s">
        <v>4563</v>
      </c>
      <c r="B9471" s="1" t="s">
        <v>9510</v>
      </c>
      <c r="C9471">
        <v>1999</v>
      </c>
      <c r="D9471">
        <f t="shared" si="159"/>
        <v>1999</v>
      </c>
    </row>
    <row r="9472" spans="1:4" ht="15" customHeight="1" x14ac:dyDescent="0.25">
      <c r="A9472" s="1" t="s">
        <v>4558</v>
      </c>
      <c r="B9472" s="1" t="s">
        <v>9509</v>
      </c>
      <c r="C9472">
        <v>3829</v>
      </c>
      <c r="D9472">
        <f t="shared" si="159"/>
        <v>3829</v>
      </c>
    </row>
    <row r="9473" spans="1:7" ht="15" customHeight="1" x14ac:dyDescent="0.25">
      <c r="A9473" s="1" t="s">
        <v>4553</v>
      </c>
      <c r="B9473" s="1" t="s">
        <v>9508</v>
      </c>
      <c r="C9473">
        <v>3025</v>
      </c>
      <c r="D9473">
        <f t="shared" si="159"/>
        <v>3025</v>
      </c>
    </row>
    <row r="9474" spans="1:7" ht="15" customHeight="1" x14ac:dyDescent="0.25">
      <c r="A9474" s="1" t="s">
        <v>4552</v>
      </c>
      <c r="B9474" s="1" t="s">
        <v>4551</v>
      </c>
      <c r="C9474">
        <v>461</v>
      </c>
      <c r="D9474">
        <f t="shared" si="159"/>
        <v>461</v>
      </c>
    </row>
    <row r="9475" spans="1:7" ht="15" customHeight="1" x14ac:dyDescent="0.25">
      <c r="A9475" s="1" t="s">
        <v>4546</v>
      </c>
      <c r="B9475" s="1" t="s">
        <v>9507</v>
      </c>
      <c r="C9475">
        <v>530</v>
      </c>
      <c r="D9475">
        <f t="shared" si="159"/>
        <v>530</v>
      </c>
    </row>
    <row r="9476" spans="1:7" ht="15" customHeight="1" x14ac:dyDescent="0.25">
      <c r="A9476" s="1" t="s">
        <v>4550</v>
      </c>
      <c r="B9476" s="1" t="s">
        <v>4549</v>
      </c>
      <c r="C9476">
        <v>924</v>
      </c>
      <c r="D9476">
        <f t="shared" si="159"/>
        <v>924</v>
      </c>
    </row>
    <row r="9477" spans="1:7" ht="15" customHeight="1" x14ac:dyDescent="0.25">
      <c r="A9477" s="1" t="s">
        <v>4545</v>
      </c>
      <c r="B9477" s="1" t="s">
        <v>9506</v>
      </c>
      <c r="C9477">
        <v>1062</v>
      </c>
      <c r="D9477">
        <f t="shared" si="159"/>
        <v>1062</v>
      </c>
    </row>
    <row r="9478" spans="1:7" ht="15" customHeight="1" x14ac:dyDescent="0.25">
      <c r="A9478" s="1" t="s">
        <v>4548</v>
      </c>
      <c r="B9478" s="1" t="s">
        <v>4547</v>
      </c>
      <c r="C9478">
        <v>1609</v>
      </c>
      <c r="D9478">
        <f t="shared" si="159"/>
        <v>1609</v>
      </c>
    </row>
    <row r="9479" spans="1:7" ht="15" customHeight="1" x14ac:dyDescent="0.25">
      <c r="A9479" s="1" t="s">
        <v>4544</v>
      </c>
      <c r="B9479" s="1" t="s">
        <v>9505</v>
      </c>
      <c r="C9479">
        <v>1850</v>
      </c>
      <c r="D9479">
        <f t="shared" ref="D9479:D9542" si="160">ROUND(C9479*(1-$B$3),0)</f>
        <v>1850</v>
      </c>
    </row>
    <row r="9480" spans="1:7" ht="15" customHeight="1" x14ac:dyDescent="0.25">
      <c r="A9480" s="1" t="s">
        <v>4543</v>
      </c>
      <c r="B9480" s="1" t="s">
        <v>4542</v>
      </c>
      <c r="C9480">
        <v>775</v>
      </c>
      <c r="D9480">
        <f t="shared" si="160"/>
        <v>775</v>
      </c>
    </row>
    <row r="9481" spans="1:7" ht="15" customHeight="1" x14ac:dyDescent="0.25">
      <c r="A9481" s="1" t="s">
        <v>4533</v>
      </c>
      <c r="B9481" s="1" t="s">
        <v>9504</v>
      </c>
      <c r="C9481">
        <v>1208</v>
      </c>
      <c r="D9481">
        <f t="shared" si="160"/>
        <v>1208</v>
      </c>
      <c r="G9481" s="11">
        <v>1.1000000000000001</v>
      </c>
    </row>
    <row r="9482" spans="1:7" ht="15" customHeight="1" x14ac:dyDescent="0.25">
      <c r="A9482" s="1" t="s">
        <v>4541</v>
      </c>
      <c r="B9482" s="1" t="s">
        <v>4540</v>
      </c>
      <c r="C9482">
        <v>1146</v>
      </c>
      <c r="D9482">
        <f t="shared" si="160"/>
        <v>1146</v>
      </c>
    </row>
    <row r="9483" spans="1:7" ht="15" customHeight="1" x14ac:dyDescent="0.25">
      <c r="A9483" s="1" t="s">
        <v>4532</v>
      </c>
      <c r="B9483" s="1" t="s">
        <v>9503</v>
      </c>
      <c r="C9483">
        <v>1788</v>
      </c>
      <c r="D9483">
        <f t="shared" si="160"/>
        <v>1788</v>
      </c>
    </row>
    <row r="9484" spans="1:7" ht="15" customHeight="1" x14ac:dyDescent="0.25">
      <c r="A9484" s="1" t="s">
        <v>4539</v>
      </c>
      <c r="B9484" s="1" t="s">
        <v>4538</v>
      </c>
      <c r="C9484">
        <v>1537</v>
      </c>
      <c r="D9484">
        <f t="shared" si="160"/>
        <v>1537</v>
      </c>
    </row>
    <row r="9485" spans="1:7" ht="15" customHeight="1" x14ac:dyDescent="0.25">
      <c r="A9485" s="1" t="s">
        <v>4531</v>
      </c>
      <c r="B9485" s="1" t="s">
        <v>9502</v>
      </c>
      <c r="C9485">
        <v>2399</v>
      </c>
      <c r="D9485">
        <f t="shared" si="160"/>
        <v>2399</v>
      </c>
    </row>
    <row r="9486" spans="1:7" ht="15" customHeight="1" x14ac:dyDescent="0.25">
      <c r="A9486" s="1" t="s">
        <v>4537</v>
      </c>
      <c r="B9486" s="1" t="s">
        <v>4536</v>
      </c>
      <c r="C9486">
        <v>2418</v>
      </c>
      <c r="D9486">
        <f t="shared" si="160"/>
        <v>2418</v>
      </c>
    </row>
    <row r="9487" spans="1:7" ht="15" customHeight="1" x14ac:dyDescent="0.25">
      <c r="A9487" s="1" t="s">
        <v>4530</v>
      </c>
      <c r="B9487" s="1" t="s">
        <v>9501</v>
      </c>
      <c r="C9487">
        <v>3773</v>
      </c>
      <c r="D9487">
        <f t="shared" si="160"/>
        <v>3773</v>
      </c>
    </row>
    <row r="9488" spans="1:7" ht="15" customHeight="1" x14ac:dyDescent="0.25">
      <c r="A9488" s="1" t="s">
        <v>4535</v>
      </c>
      <c r="B9488" s="1" t="s">
        <v>4534</v>
      </c>
      <c r="C9488">
        <v>3477</v>
      </c>
      <c r="D9488">
        <f t="shared" si="160"/>
        <v>3477</v>
      </c>
    </row>
    <row r="9489" spans="1:7" ht="15" customHeight="1" x14ac:dyDescent="0.25">
      <c r="A9489" s="1" t="s">
        <v>4529</v>
      </c>
      <c r="B9489" s="1" t="s">
        <v>9500</v>
      </c>
      <c r="C9489">
        <v>5423</v>
      </c>
      <c r="D9489">
        <f t="shared" si="160"/>
        <v>5423</v>
      </c>
    </row>
    <row r="9490" spans="1:7" ht="15" customHeight="1" x14ac:dyDescent="0.25">
      <c r="A9490" s="1" t="s">
        <v>4528</v>
      </c>
      <c r="B9490" s="1" t="s">
        <v>4527</v>
      </c>
      <c r="C9490">
        <v>1163</v>
      </c>
      <c r="D9490">
        <f t="shared" si="160"/>
        <v>1163</v>
      </c>
    </row>
    <row r="9491" spans="1:7" ht="15" customHeight="1" x14ac:dyDescent="0.25">
      <c r="A9491" s="1" t="s">
        <v>4518</v>
      </c>
      <c r="B9491" s="1" t="s">
        <v>9499</v>
      </c>
      <c r="C9491">
        <v>1440</v>
      </c>
      <c r="D9491">
        <f t="shared" si="160"/>
        <v>1440</v>
      </c>
      <c r="G9491" s="11">
        <v>1.1000000000000001</v>
      </c>
    </row>
    <row r="9492" spans="1:7" ht="15" customHeight="1" x14ac:dyDescent="0.25">
      <c r="A9492" s="1" t="s">
        <v>4526</v>
      </c>
      <c r="B9492" s="1" t="s">
        <v>4525</v>
      </c>
      <c r="C9492">
        <v>1719</v>
      </c>
      <c r="D9492">
        <f t="shared" si="160"/>
        <v>1719</v>
      </c>
    </row>
    <row r="9493" spans="1:7" ht="15" customHeight="1" x14ac:dyDescent="0.25">
      <c r="A9493" s="1" t="s">
        <v>4517</v>
      </c>
      <c r="B9493" s="1" t="s">
        <v>9498</v>
      </c>
      <c r="C9493">
        <v>2126</v>
      </c>
      <c r="D9493">
        <f t="shared" si="160"/>
        <v>2126</v>
      </c>
    </row>
    <row r="9494" spans="1:7" ht="15" customHeight="1" x14ac:dyDescent="0.25">
      <c r="A9494" s="1" t="s">
        <v>4524</v>
      </c>
      <c r="B9494" s="1" t="s">
        <v>4523</v>
      </c>
      <c r="C9494">
        <v>2306</v>
      </c>
      <c r="D9494">
        <f t="shared" si="160"/>
        <v>2306</v>
      </c>
    </row>
    <row r="9495" spans="1:7" ht="15" customHeight="1" x14ac:dyDescent="0.25">
      <c r="A9495" s="1" t="s">
        <v>4516</v>
      </c>
      <c r="B9495" s="1" t="s">
        <v>9497</v>
      </c>
      <c r="C9495">
        <v>2851</v>
      </c>
      <c r="D9495">
        <f t="shared" si="160"/>
        <v>2851</v>
      </c>
    </row>
    <row r="9496" spans="1:7" ht="15" customHeight="1" x14ac:dyDescent="0.25">
      <c r="A9496" s="1" t="s">
        <v>4522</v>
      </c>
      <c r="B9496" s="1" t="s">
        <v>4521</v>
      </c>
      <c r="C9496">
        <v>3625</v>
      </c>
      <c r="D9496">
        <f t="shared" si="160"/>
        <v>3625</v>
      </c>
    </row>
    <row r="9497" spans="1:7" ht="15" customHeight="1" x14ac:dyDescent="0.25">
      <c r="A9497" s="1" t="s">
        <v>4515</v>
      </c>
      <c r="B9497" s="1" t="s">
        <v>9496</v>
      </c>
      <c r="C9497">
        <v>4481</v>
      </c>
      <c r="D9497">
        <f t="shared" si="160"/>
        <v>4481</v>
      </c>
    </row>
    <row r="9498" spans="1:7" ht="15" customHeight="1" x14ac:dyDescent="0.25">
      <c r="A9498" s="1" t="s">
        <v>4520</v>
      </c>
      <c r="B9498" s="1" t="s">
        <v>4519</v>
      </c>
      <c r="C9498">
        <v>5215</v>
      </c>
      <c r="D9498">
        <f t="shared" si="160"/>
        <v>5215</v>
      </c>
    </row>
    <row r="9499" spans="1:7" ht="15" customHeight="1" x14ac:dyDescent="0.25">
      <c r="A9499" s="1" t="s">
        <v>4514</v>
      </c>
      <c r="B9499" s="1" t="s">
        <v>9495</v>
      </c>
      <c r="C9499">
        <v>6445</v>
      </c>
      <c r="D9499">
        <f t="shared" si="160"/>
        <v>6445</v>
      </c>
    </row>
    <row r="9500" spans="1:7" ht="15" customHeight="1" x14ac:dyDescent="0.25">
      <c r="A9500" s="1" t="s">
        <v>4497</v>
      </c>
      <c r="B9500" s="1" t="s">
        <v>9494</v>
      </c>
      <c r="C9500">
        <v>1023</v>
      </c>
      <c r="D9500">
        <f t="shared" si="160"/>
        <v>1023</v>
      </c>
    </row>
    <row r="9501" spans="1:7" ht="15" customHeight="1" x14ac:dyDescent="0.25">
      <c r="A9501" s="1" t="s">
        <v>4496</v>
      </c>
      <c r="B9501" s="1" t="s">
        <v>9493</v>
      </c>
      <c r="C9501">
        <v>1468</v>
      </c>
      <c r="D9501">
        <f t="shared" si="160"/>
        <v>1468</v>
      </c>
    </row>
    <row r="9502" spans="1:7" ht="15" customHeight="1" x14ac:dyDescent="0.25">
      <c r="A9502" s="1" t="s">
        <v>4495</v>
      </c>
      <c r="B9502" s="1" t="s">
        <v>9492</v>
      </c>
      <c r="C9502">
        <v>1001</v>
      </c>
      <c r="D9502">
        <f t="shared" si="160"/>
        <v>1001</v>
      </c>
    </row>
    <row r="9503" spans="1:7" ht="15" customHeight="1" x14ac:dyDescent="0.25">
      <c r="A9503" s="1" t="s">
        <v>4494</v>
      </c>
      <c r="B9503" s="1" t="s">
        <v>9491</v>
      </c>
      <c r="C9503">
        <v>1515</v>
      </c>
      <c r="D9503">
        <f t="shared" si="160"/>
        <v>1515</v>
      </c>
    </row>
    <row r="9504" spans="1:7" ht="15" customHeight="1" x14ac:dyDescent="0.25">
      <c r="A9504" s="1" t="s">
        <v>4493</v>
      </c>
      <c r="B9504" s="1" t="s">
        <v>9490</v>
      </c>
      <c r="C9504">
        <v>1003</v>
      </c>
      <c r="D9504">
        <f t="shared" si="160"/>
        <v>1003</v>
      </c>
    </row>
    <row r="9505" spans="1:4" ht="15" customHeight="1" x14ac:dyDescent="0.25">
      <c r="A9505" s="1" t="s">
        <v>4492</v>
      </c>
      <c r="B9505" s="1" t="s">
        <v>9489</v>
      </c>
      <c r="C9505">
        <v>1613</v>
      </c>
      <c r="D9505">
        <f t="shared" si="160"/>
        <v>1613</v>
      </c>
    </row>
    <row r="9506" spans="1:4" ht="15" customHeight="1" x14ac:dyDescent="0.25">
      <c r="A9506" s="1" t="s">
        <v>9488</v>
      </c>
      <c r="B9506" s="1" t="s">
        <v>9487</v>
      </c>
      <c r="C9506">
        <v>461</v>
      </c>
      <c r="D9506">
        <f t="shared" si="160"/>
        <v>461</v>
      </c>
    </row>
    <row r="9507" spans="1:4" ht="15" customHeight="1" x14ac:dyDescent="0.25">
      <c r="A9507" s="1" t="s">
        <v>9486</v>
      </c>
      <c r="B9507" s="1" t="s">
        <v>9485</v>
      </c>
      <c r="C9507">
        <v>461</v>
      </c>
      <c r="D9507">
        <f t="shared" si="160"/>
        <v>461</v>
      </c>
    </row>
    <row r="9508" spans="1:4" ht="15" customHeight="1" x14ac:dyDescent="0.25">
      <c r="A9508" s="1" t="s">
        <v>9484</v>
      </c>
      <c r="B9508" s="1" t="s">
        <v>9483</v>
      </c>
      <c r="C9508">
        <v>726</v>
      </c>
      <c r="D9508">
        <f t="shared" si="160"/>
        <v>726</v>
      </c>
    </row>
    <row r="9509" spans="1:4" ht="15" customHeight="1" x14ac:dyDescent="0.25">
      <c r="A9509" s="1" t="s">
        <v>9482</v>
      </c>
      <c r="B9509" s="1" t="s">
        <v>9481</v>
      </c>
      <c r="C9509">
        <v>726</v>
      </c>
      <c r="D9509">
        <f t="shared" si="160"/>
        <v>726</v>
      </c>
    </row>
    <row r="9510" spans="1:4" ht="15" customHeight="1" x14ac:dyDescent="0.25">
      <c r="A9510" s="1" t="s">
        <v>9480</v>
      </c>
      <c r="B9510" s="1" t="s">
        <v>9479</v>
      </c>
      <c r="C9510">
        <v>1291</v>
      </c>
      <c r="D9510">
        <f t="shared" si="160"/>
        <v>1291</v>
      </c>
    </row>
    <row r="9511" spans="1:4" ht="15" customHeight="1" x14ac:dyDescent="0.25">
      <c r="A9511" s="1" t="s">
        <v>4349</v>
      </c>
      <c r="B9511" s="1" t="s">
        <v>9478</v>
      </c>
      <c r="C9511">
        <v>3240</v>
      </c>
      <c r="D9511">
        <f t="shared" si="160"/>
        <v>3240</v>
      </c>
    </row>
    <row r="9512" spans="1:4" ht="15" customHeight="1" x14ac:dyDescent="0.25">
      <c r="A9512" s="1" t="s">
        <v>4348</v>
      </c>
      <c r="B9512" s="1" t="s">
        <v>9477</v>
      </c>
      <c r="C9512">
        <v>3240</v>
      </c>
      <c r="D9512">
        <f t="shared" si="160"/>
        <v>3240</v>
      </c>
    </row>
    <row r="9513" spans="1:4" ht="15" customHeight="1" x14ac:dyDescent="0.25">
      <c r="A9513" s="1" t="s">
        <v>4347</v>
      </c>
      <c r="B9513" s="1" t="s">
        <v>9476</v>
      </c>
      <c r="C9513">
        <v>3240</v>
      </c>
      <c r="D9513">
        <f t="shared" si="160"/>
        <v>3240</v>
      </c>
    </row>
    <row r="9514" spans="1:4" ht="15" customHeight="1" x14ac:dyDescent="0.25">
      <c r="A9514" s="1" t="s">
        <v>4346</v>
      </c>
      <c r="B9514" s="1" t="s">
        <v>9475</v>
      </c>
      <c r="C9514">
        <v>3240</v>
      </c>
      <c r="D9514">
        <f t="shared" si="160"/>
        <v>3240</v>
      </c>
    </row>
    <row r="9515" spans="1:4" ht="15" customHeight="1" x14ac:dyDescent="0.25">
      <c r="A9515" s="1" t="s">
        <v>4345</v>
      </c>
      <c r="B9515" s="1" t="s">
        <v>9474</v>
      </c>
      <c r="C9515">
        <v>3240</v>
      </c>
      <c r="D9515">
        <f t="shared" si="160"/>
        <v>3240</v>
      </c>
    </row>
    <row r="9516" spans="1:4" ht="15" customHeight="1" x14ac:dyDescent="0.25">
      <c r="A9516" s="1" t="s">
        <v>4344</v>
      </c>
      <c r="B9516" s="1" t="s">
        <v>9473</v>
      </c>
      <c r="C9516">
        <v>3240</v>
      </c>
      <c r="D9516">
        <f t="shared" si="160"/>
        <v>3240</v>
      </c>
    </row>
    <row r="9517" spans="1:4" ht="15" customHeight="1" x14ac:dyDescent="0.25">
      <c r="A9517" s="1" t="s">
        <v>4343</v>
      </c>
      <c r="B9517" s="1" t="s">
        <v>9472</v>
      </c>
      <c r="C9517">
        <v>3240</v>
      </c>
      <c r="D9517">
        <f t="shared" si="160"/>
        <v>3240</v>
      </c>
    </row>
    <row r="9518" spans="1:4" ht="15" customHeight="1" x14ac:dyDescent="0.25">
      <c r="A9518" s="1" t="s">
        <v>4342</v>
      </c>
      <c r="B9518" s="1" t="s">
        <v>9471</v>
      </c>
      <c r="C9518">
        <v>3240</v>
      </c>
      <c r="D9518">
        <f t="shared" si="160"/>
        <v>3240</v>
      </c>
    </row>
    <row r="9519" spans="1:4" ht="15" customHeight="1" x14ac:dyDescent="0.25">
      <c r="A9519" s="1" t="s">
        <v>4341</v>
      </c>
      <c r="B9519" s="1" t="s">
        <v>9470</v>
      </c>
      <c r="C9519">
        <v>3240</v>
      </c>
      <c r="D9519">
        <f t="shared" si="160"/>
        <v>3240</v>
      </c>
    </row>
    <row r="9520" spans="1:4" ht="15" customHeight="1" x14ac:dyDescent="0.25">
      <c r="A9520" s="1" t="s">
        <v>4340</v>
      </c>
      <c r="B9520" s="1" t="s">
        <v>9469</v>
      </c>
      <c r="C9520">
        <v>3240</v>
      </c>
      <c r="D9520">
        <f t="shared" si="160"/>
        <v>3240</v>
      </c>
    </row>
    <row r="9521" spans="1:4" ht="15" customHeight="1" x14ac:dyDescent="0.25">
      <c r="A9521" s="1" t="s">
        <v>4339</v>
      </c>
      <c r="B9521" s="1" t="s">
        <v>9468</v>
      </c>
      <c r="C9521">
        <v>3240</v>
      </c>
      <c r="D9521">
        <f t="shared" si="160"/>
        <v>3240</v>
      </c>
    </row>
    <row r="9522" spans="1:4" ht="15" customHeight="1" x14ac:dyDescent="0.25">
      <c r="A9522" s="1" t="s">
        <v>4338</v>
      </c>
      <c r="B9522" s="1" t="s">
        <v>9467</v>
      </c>
      <c r="C9522">
        <v>2850</v>
      </c>
      <c r="D9522">
        <f t="shared" si="160"/>
        <v>2850</v>
      </c>
    </row>
    <row r="9523" spans="1:4" ht="15" customHeight="1" x14ac:dyDescent="0.25">
      <c r="A9523" s="1" t="s">
        <v>4337</v>
      </c>
      <c r="B9523" s="1" t="s">
        <v>9466</v>
      </c>
      <c r="C9523">
        <v>2850</v>
      </c>
      <c r="D9523">
        <f t="shared" si="160"/>
        <v>2850</v>
      </c>
    </row>
    <row r="9524" spans="1:4" ht="15" customHeight="1" x14ac:dyDescent="0.25">
      <c r="A9524" s="1" t="s">
        <v>4336</v>
      </c>
      <c r="B9524" s="1" t="s">
        <v>9465</v>
      </c>
      <c r="C9524">
        <v>2850</v>
      </c>
      <c r="D9524">
        <f t="shared" si="160"/>
        <v>2850</v>
      </c>
    </row>
    <row r="9525" spans="1:4" ht="15" customHeight="1" x14ac:dyDescent="0.25">
      <c r="A9525" s="1" t="s">
        <v>4335</v>
      </c>
      <c r="B9525" s="1" t="s">
        <v>9464</v>
      </c>
      <c r="C9525">
        <v>2850</v>
      </c>
      <c r="D9525">
        <f t="shared" si="160"/>
        <v>2850</v>
      </c>
    </row>
    <row r="9526" spans="1:4" ht="15" customHeight="1" x14ac:dyDescent="0.25">
      <c r="A9526" s="1" t="s">
        <v>4334</v>
      </c>
      <c r="B9526" s="1" t="s">
        <v>9463</v>
      </c>
      <c r="C9526">
        <v>2850</v>
      </c>
      <c r="D9526">
        <f t="shared" si="160"/>
        <v>2850</v>
      </c>
    </row>
    <row r="9527" spans="1:4" ht="15" customHeight="1" x14ac:dyDescent="0.25">
      <c r="A9527" s="1" t="s">
        <v>4333</v>
      </c>
      <c r="B9527" s="1" t="s">
        <v>9462</v>
      </c>
      <c r="C9527">
        <v>2850</v>
      </c>
      <c r="D9527">
        <f t="shared" si="160"/>
        <v>2850</v>
      </c>
    </row>
    <row r="9528" spans="1:4" ht="15" customHeight="1" x14ac:dyDescent="0.25">
      <c r="A9528" s="1" t="s">
        <v>4331</v>
      </c>
      <c r="B9528" s="1" t="s">
        <v>9461</v>
      </c>
      <c r="C9528">
        <v>2850</v>
      </c>
      <c r="D9528">
        <f t="shared" si="160"/>
        <v>2850</v>
      </c>
    </row>
    <row r="9529" spans="1:4" ht="15" customHeight="1" x14ac:dyDescent="0.25">
      <c r="A9529" s="1" t="s">
        <v>4330</v>
      </c>
      <c r="B9529" s="1" t="s">
        <v>9460</v>
      </c>
      <c r="C9529">
        <v>2850</v>
      </c>
      <c r="D9529">
        <f t="shared" si="160"/>
        <v>2850</v>
      </c>
    </row>
    <row r="9530" spans="1:4" ht="15" customHeight="1" x14ac:dyDescent="0.25">
      <c r="A9530" s="1" t="s">
        <v>4329</v>
      </c>
      <c r="B9530" s="1" t="s">
        <v>9459</v>
      </c>
      <c r="C9530">
        <v>2850</v>
      </c>
      <c r="D9530">
        <f t="shared" si="160"/>
        <v>2850</v>
      </c>
    </row>
    <row r="9531" spans="1:4" ht="15" customHeight="1" x14ac:dyDescent="0.25">
      <c r="A9531" s="1" t="s">
        <v>4327</v>
      </c>
      <c r="B9531" s="1" t="s">
        <v>9458</v>
      </c>
      <c r="C9531">
        <v>2886</v>
      </c>
      <c r="D9531">
        <f t="shared" si="160"/>
        <v>2886</v>
      </c>
    </row>
    <row r="9532" spans="1:4" ht="15" customHeight="1" x14ac:dyDescent="0.25">
      <c r="A9532" s="1" t="s">
        <v>4326</v>
      </c>
      <c r="B9532" s="1" t="s">
        <v>9457</v>
      </c>
      <c r="C9532">
        <v>2886</v>
      </c>
      <c r="D9532">
        <f t="shared" si="160"/>
        <v>2886</v>
      </c>
    </row>
    <row r="9533" spans="1:4" ht="15" customHeight="1" x14ac:dyDescent="0.25">
      <c r="A9533" s="1" t="s">
        <v>4325</v>
      </c>
      <c r="B9533" s="1" t="s">
        <v>9456</v>
      </c>
      <c r="C9533">
        <v>2886</v>
      </c>
      <c r="D9533">
        <f t="shared" si="160"/>
        <v>2886</v>
      </c>
    </row>
    <row r="9534" spans="1:4" ht="15" customHeight="1" x14ac:dyDescent="0.25">
      <c r="A9534" s="1" t="s">
        <v>4324</v>
      </c>
      <c r="B9534" s="1" t="s">
        <v>9455</v>
      </c>
      <c r="C9534">
        <v>2886</v>
      </c>
      <c r="D9534">
        <f t="shared" si="160"/>
        <v>2886</v>
      </c>
    </row>
    <row r="9535" spans="1:4" ht="15" customHeight="1" x14ac:dyDescent="0.25">
      <c r="A9535" s="1" t="s">
        <v>4323</v>
      </c>
      <c r="B9535" s="1" t="s">
        <v>9454</v>
      </c>
      <c r="C9535">
        <v>2886</v>
      </c>
      <c r="D9535">
        <f t="shared" si="160"/>
        <v>2886</v>
      </c>
    </row>
    <row r="9536" spans="1:4" ht="15" customHeight="1" x14ac:dyDescent="0.25">
      <c r="A9536" s="1" t="s">
        <v>4322</v>
      </c>
      <c r="B9536" s="1" t="s">
        <v>9453</v>
      </c>
      <c r="C9536">
        <v>2886</v>
      </c>
      <c r="D9536">
        <f t="shared" si="160"/>
        <v>2886</v>
      </c>
    </row>
    <row r="9537" spans="1:4" ht="15" customHeight="1" x14ac:dyDescent="0.25">
      <c r="A9537" s="1" t="s">
        <v>4321</v>
      </c>
      <c r="B9537" s="1" t="s">
        <v>9452</v>
      </c>
      <c r="C9537">
        <v>2886</v>
      </c>
      <c r="D9537">
        <f t="shared" si="160"/>
        <v>2886</v>
      </c>
    </row>
    <row r="9538" spans="1:4" ht="15" customHeight="1" x14ac:dyDescent="0.25">
      <c r="A9538" s="1" t="s">
        <v>4320</v>
      </c>
      <c r="B9538" s="1" t="s">
        <v>9451</v>
      </c>
      <c r="C9538">
        <v>2886</v>
      </c>
      <c r="D9538">
        <f t="shared" si="160"/>
        <v>2886</v>
      </c>
    </row>
    <row r="9539" spans="1:4" ht="15" customHeight="1" x14ac:dyDescent="0.25">
      <c r="A9539" s="1" t="s">
        <v>4319</v>
      </c>
      <c r="B9539" s="1" t="s">
        <v>9450</v>
      </c>
      <c r="C9539">
        <v>2886</v>
      </c>
      <c r="D9539">
        <f t="shared" si="160"/>
        <v>2886</v>
      </c>
    </row>
    <row r="9540" spans="1:4" ht="15" customHeight="1" x14ac:dyDescent="0.25">
      <c r="A9540" s="1" t="s">
        <v>4303</v>
      </c>
      <c r="B9540" s="1" t="s">
        <v>9449</v>
      </c>
      <c r="C9540">
        <v>8083</v>
      </c>
      <c r="D9540">
        <f t="shared" si="160"/>
        <v>8083</v>
      </c>
    </row>
    <row r="9541" spans="1:4" ht="15" customHeight="1" x14ac:dyDescent="0.25">
      <c r="A9541" s="1" t="s">
        <v>4301</v>
      </c>
      <c r="B9541" s="1" t="s">
        <v>9448</v>
      </c>
      <c r="C9541">
        <v>8083</v>
      </c>
      <c r="D9541">
        <f t="shared" si="160"/>
        <v>8083</v>
      </c>
    </row>
    <row r="9542" spans="1:4" ht="15" customHeight="1" x14ac:dyDescent="0.25">
      <c r="A9542" s="1" t="s">
        <v>3840</v>
      </c>
      <c r="B9542" s="1" t="s">
        <v>9447</v>
      </c>
      <c r="C9542">
        <v>689</v>
      </c>
      <c r="D9542">
        <f t="shared" si="160"/>
        <v>689</v>
      </c>
    </row>
    <row r="9543" spans="1:4" ht="15" customHeight="1" x14ac:dyDescent="0.25">
      <c r="A9543" s="1" t="s">
        <v>3839</v>
      </c>
      <c r="B9543" s="1" t="s">
        <v>9446</v>
      </c>
      <c r="C9543">
        <v>845</v>
      </c>
      <c r="D9543">
        <f t="shared" ref="D9543:D9606" si="161">ROUND(C9543*(1-$B$3),0)</f>
        <v>845</v>
      </c>
    </row>
    <row r="9544" spans="1:4" ht="15" customHeight="1" x14ac:dyDescent="0.25">
      <c r="A9544" s="1" t="s">
        <v>3838</v>
      </c>
      <c r="B9544" s="1" t="s">
        <v>9445</v>
      </c>
      <c r="C9544">
        <v>943</v>
      </c>
      <c r="D9544">
        <f t="shared" si="161"/>
        <v>943</v>
      </c>
    </row>
    <row r="9545" spans="1:4" ht="15" customHeight="1" x14ac:dyDescent="0.25">
      <c r="A9545" s="1" t="s">
        <v>3837</v>
      </c>
      <c r="B9545" s="1" t="s">
        <v>9444</v>
      </c>
      <c r="C9545">
        <v>1326</v>
      </c>
      <c r="D9545">
        <f t="shared" si="161"/>
        <v>1326</v>
      </c>
    </row>
    <row r="9546" spans="1:4" ht="15" customHeight="1" x14ac:dyDescent="0.25">
      <c r="A9546" s="1" t="s">
        <v>3836</v>
      </c>
      <c r="B9546" s="1" t="s">
        <v>9443</v>
      </c>
      <c r="C9546">
        <v>2170</v>
      </c>
      <c r="D9546">
        <f t="shared" si="161"/>
        <v>2170</v>
      </c>
    </row>
    <row r="9547" spans="1:4" ht="15" customHeight="1" x14ac:dyDescent="0.25">
      <c r="A9547" s="1" t="s">
        <v>3835</v>
      </c>
      <c r="B9547" s="1" t="s">
        <v>9442</v>
      </c>
      <c r="C9547">
        <v>895</v>
      </c>
      <c r="D9547">
        <f t="shared" si="161"/>
        <v>895</v>
      </c>
    </row>
    <row r="9548" spans="1:4" ht="15" customHeight="1" x14ac:dyDescent="0.25">
      <c r="A9548" s="1" t="s">
        <v>3834</v>
      </c>
      <c r="B9548" s="1" t="s">
        <v>9441</v>
      </c>
      <c r="C9548">
        <v>1098</v>
      </c>
      <c r="D9548">
        <f t="shared" si="161"/>
        <v>1098</v>
      </c>
    </row>
    <row r="9549" spans="1:4" ht="15" customHeight="1" x14ac:dyDescent="0.25">
      <c r="A9549" s="1" t="s">
        <v>3833</v>
      </c>
      <c r="B9549" s="1" t="s">
        <v>9440</v>
      </c>
      <c r="C9549">
        <v>1226</v>
      </c>
      <c r="D9549">
        <f t="shared" si="161"/>
        <v>1226</v>
      </c>
    </row>
    <row r="9550" spans="1:4" ht="15" customHeight="1" x14ac:dyDescent="0.25">
      <c r="A9550" s="1" t="s">
        <v>3832</v>
      </c>
      <c r="B9550" s="1" t="s">
        <v>9439</v>
      </c>
      <c r="C9550">
        <v>1724</v>
      </c>
      <c r="D9550">
        <f t="shared" si="161"/>
        <v>1724</v>
      </c>
    </row>
    <row r="9551" spans="1:4" ht="15" customHeight="1" x14ac:dyDescent="0.25">
      <c r="A9551" s="1" t="s">
        <v>3831</v>
      </c>
      <c r="B9551" s="1" t="s">
        <v>9438</v>
      </c>
      <c r="C9551">
        <v>2821</v>
      </c>
      <c r="D9551">
        <f t="shared" si="161"/>
        <v>2821</v>
      </c>
    </row>
    <row r="9552" spans="1:4" ht="15" customHeight="1" x14ac:dyDescent="0.25">
      <c r="A9552" s="1" t="s">
        <v>20421</v>
      </c>
      <c r="B9552" s="1" t="s">
        <v>20422</v>
      </c>
      <c r="C9552">
        <v>7045</v>
      </c>
      <c r="D9552">
        <f t="shared" si="161"/>
        <v>7045</v>
      </c>
    </row>
    <row r="9553" spans="1:4" ht="15" customHeight="1" x14ac:dyDescent="0.25">
      <c r="A9553" s="1" t="s">
        <v>3819</v>
      </c>
      <c r="B9553" s="1" t="s">
        <v>20423</v>
      </c>
      <c r="C9553">
        <v>712</v>
      </c>
      <c r="D9553">
        <f t="shared" si="161"/>
        <v>712</v>
      </c>
    </row>
    <row r="9554" spans="1:4" ht="15" customHeight="1" x14ac:dyDescent="0.25">
      <c r="A9554" s="1" t="s">
        <v>3818</v>
      </c>
      <c r="B9554" s="1" t="s">
        <v>20424</v>
      </c>
      <c r="C9554">
        <v>2781</v>
      </c>
      <c r="D9554">
        <f t="shared" si="161"/>
        <v>2781</v>
      </c>
    </row>
    <row r="9555" spans="1:4" ht="15" customHeight="1" x14ac:dyDescent="0.25">
      <c r="A9555" s="1" t="s">
        <v>3369</v>
      </c>
      <c r="B9555" s="1" t="s">
        <v>3368</v>
      </c>
      <c r="C9555">
        <v>1012</v>
      </c>
      <c r="D9555">
        <f t="shared" si="161"/>
        <v>1012</v>
      </c>
    </row>
    <row r="9556" spans="1:4" ht="15" customHeight="1" x14ac:dyDescent="0.25">
      <c r="A9556" s="1" t="s">
        <v>3375</v>
      </c>
      <c r="B9556" s="1" t="s">
        <v>3374</v>
      </c>
      <c r="C9556">
        <v>2317</v>
      </c>
      <c r="D9556">
        <f t="shared" si="161"/>
        <v>2317</v>
      </c>
    </row>
    <row r="9557" spans="1:4" ht="15" customHeight="1" x14ac:dyDescent="0.25">
      <c r="A9557" s="1" t="s">
        <v>3373</v>
      </c>
      <c r="B9557" s="1" t="s">
        <v>3372</v>
      </c>
      <c r="C9557">
        <v>2688</v>
      </c>
      <c r="D9557">
        <f t="shared" si="161"/>
        <v>2688</v>
      </c>
    </row>
    <row r="9558" spans="1:4" ht="15" customHeight="1" x14ac:dyDescent="0.25">
      <c r="A9558" s="1" t="s">
        <v>3371</v>
      </c>
      <c r="B9558" s="1" t="s">
        <v>3370</v>
      </c>
      <c r="C9558">
        <v>825</v>
      </c>
      <c r="D9558">
        <f t="shared" si="161"/>
        <v>825</v>
      </c>
    </row>
    <row r="9559" spans="1:4" ht="15" customHeight="1" x14ac:dyDescent="0.25">
      <c r="A9559" s="1" t="s">
        <v>3367</v>
      </c>
      <c r="B9559" s="1" t="s">
        <v>3366</v>
      </c>
      <c r="C9559">
        <v>971</v>
      </c>
      <c r="D9559">
        <f t="shared" si="161"/>
        <v>971</v>
      </c>
    </row>
    <row r="9560" spans="1:4" ht="15" customHeight="1" x14ac:dyDescent="0.25">
      <c r="A9560" s="1" t="s">
        <v>3365</v>
      </c>
      <c r="B9560" s="1" t="s">
        <v>3364</v>
      </c>
      <c r="C9560">
        <v>1145</v>
      </c>
      <c r="D9560">
        <f t="shared" si="161"/>
        <v>1145</v>
      </c>
    </row>
    <row r="9561" spans="1:4" ht="15" customHeight="1" x14ac:dyDescent="0.25">
      <c r="A9561" s="1" t="s">
        <v>3363</v>
      </c>
      <c r="B9561" s="1" t="s">
        <v>3362</v>
      </c>
      <c r="C9561">
        <v>1259</v>
      </c>
      <c r="D9561">
        <f t="shared" si="161"/>
        <v>1259</v>
      </c>
    </row>
    <row r="9562" spans="1:4" ht="15" customHeight="1" x14ac:dyDescent="0.25">
      <c r="A9562" s="1" t="s">
        <v>3361</v>
      </c>
      <c r="B9562" s="1" t="s">
        <v>3360</v>
      </c>
      <c r="C9562">
        <v>1388</v>
      </c>
      <c r="D9562">
        <f t="shared" si="161"/>
        <v>1388</v>
      </c>
    </row>
    <row r="9563" spans="1:4" ht="15" customHeight="1" x14ac:dyDescent="0.25">
      <c r="A9563" s="1" t="s">
        <v>3359</v>
      </c>
      <c r="B9563" s="1" t="s">
        <v>3358</v>
      </c>
      <c r="C9563">
        <v>1502</v>
      </c>
      <c r="D9563">
        <f t="shared" si="161"/>
        <v>1502</v>
      </c>
    </row>
    <row r="9564" spans="1:4" ht="15" customHeight="1" x14ac:dyDescent="0.25">
      <c r="A9564" s="1" t="s">
        <v>3357</v>
      </c>
      <c r="B9564" s="1" t="s">
        <v>3356</v>
      </c>
      <c r="C9564">
        <v>1617</v>
      </c>
      <c r="D9564">
        <f t="shared" si="161"/>
        <v>1617</v>
      </c>
    </row>
    <row r="9565" spans="1:4" ht="15" customHeight="1" x14ac:dyDescent="0.25">
      <c r="A9565" s="1" t="s">
        <v>3355</v>
      </c>
      <c r="B9565" s="1" t="s">
        <v>3354</v>
      </c>
      <c r="C9565">
        <v>156</v>
      </c>
      <c r="D9565">
        <f t="shared" si="161"/>
        <v>156</v>
      </c>
    </row>
    <row r="9566" spans="1:4" ht="15" customHeight="1" x14ac:dyDescent="0.25">
      <c r="A9566" s="1" t="s">
        <v>20425</v>
      </c>
      <c r="B9566" s="1" t="s">
        <v>20426</v>
      </c>
      <c r="C9566">
        <v>4464</v>
      </c>
      <c r="D9566">
        <f t="shared" si="161"/>
        <v>4464</v>
      </c>
    </row>
    <row r="9567" spans="1:4" ht="15" customHeight="1" x14ac:dyDescent="0.25">
      <c r="A9567" s="1" t="s">
        <v>20427</v>
      </c>
      <c r="B9567" s="1" t="s">
        <v>20428</v>
      </c>
      <c r="C9567">
        <v>4583</v>
      </c>
      <c r="D9567">
        <f t="shared" si="161"/>
        <v>4583</v>
      </c>
    </row>
    <row r="9568" spans="1:4" ht="15" customHeight="1" x14ac:dyDescent="0.25">
      <c r="A9568" s="1" t="s">
        <v>3672</v>
      </c>
      <c r="B9568" s="1" t="s">
        <v>3671</v>
      </c>
      <c r="C9568">
        <v>9040</v>
      </c>
      <c r="D9568">
        <f t="shared" si="161"/>
        <v>9040</v>
      </c>
    </row>
    <row r="9569" spans="1:4" ht="15" customHeight="1" x14ac:dyDescent="0.25">
      <c r="A9569" s="1" t="s">
        <v>3670</v>
      </c>
      <c r="B9569" s="1" t="s">
        <v>3669</v>
      </c>
      <c r="C9569">
        <v>7393</v>
      </c>
      <c r="D9569">
        <f t="shared" si="161"/>
        <v>7393</v>
      </c>
    </row>
    <row r="9570" spans="1:4" ht="15" customHeight="1" x14ac:dyDescent="0.25">
      <c r="A9570" s="1" t="s">
        <v>3668</v>
      </c>
      <c r="B9570" s="1" t="s">
        <v>3667</v>
      </c>
      <c r="C9570">
        <v>8338</v>
      </c>
      <c r="D9570">
        <f t="shared" si="161"/>
        <v>8338</v>
      </c>
    </row>
    <row r="9571" spans="1:4" ht="15" customHeight="1" x14ac:dyDescent="0.25">
      <c r="A9571" s="1" t="s">
        <v>3666</v>
      </c>
      <c r="B9571" s="1" t="s">
        <v>3665</v>
      </c>
      <c r="C9571">
        <v>292</v>
      </c>
      <c r="D9571">
        <f t="shared" si="161"/>
        <v>292</v>
      </c>
    </row>
    <row r="9572" spans="1:4" ht="15" customHeight="1" x14ac:dyDescent="0.25">
      <c r="A9572" s="1" t="s">
        <v>3664</v>
      </c>
      <c r="B9572" s="1" t="s">
        <v>3663</v>
      </c>
      <c r="C9572">
        <v>561</v>
      </c>
      <c r="D9572">
        <f t="shared" si="161"/>
        <v>561</v>
      </c>
    </row>
    <row r="9573" spans="1:4" ht="15" customHeight="1" x14ac:dyDescent="0.25">
      <c r="A9573" s="1" t="s">
        <v>3662</v>
      </c>
      <c r="B9573" s="1" t="s">
        <v>3661</v>
      </c>
      <c r="C9573">
        <v>740</v>
      </c>
      <c r="D9573">
        <f t="shared" si="161"/>
        <v>740</v>
      </c>
    </row>
    <row r="9574" spans="1:4" ht="15" customHeight="1" x14ac:dyDescent="0.25">
      <c r="A9574" s="1" t="s">
        <v>3660</v>
      </c>
      <c r="B9574" s="1" t="s">
        <v>3659</v>
      </c>
      <c r="C9574">
        <v>3019</v>
      </c>
      <c r="D9574">
        <f t="shared" si="161"/>
        <v>3019</v>
      </c>
    </row>
    <row r="9575" spans="1:4" ht="15" customHeight="1" x14ac:dyDescent="0.25">
      <c r="A9575" s="1" t="s">
        <v>3658</v>
      </c>
      <c r="B9575" s="1" t="s">
        <v>3657</v>
      </c>
      <c r="C9575">
        <v>3154</v>
      </c>
      <c r="D9575">
        <f t="shared" si="161"/>
        <v>3154</v>
      </c>
    </row>
    <row r="9576" spans="1:4" ht="15" customHeight="1" x14ac:dyDescent="0.25">
      <c r="A9576" s="1" t="s">
        <v>3656</v>
      </c>
      <c r="B9576" s="1" t="s">
        <v>3655</v>
      </c>
      <c r="C9576">
        <v>88</v>
      </c>
      <c r="D9576">
        <f t="shared" si="161"/>
        <v>88</v>
      </c>
    </row>
    <row r="9577" spans="1:4" ht="15" customHeight="1" x14ac:dyDescent="0.25">
      <c r="A9577" s="1" t="s">
        <v>3654</v>
      </c>
      <c r="B9577" s="1" t="s">
        <v>3653</v>
      </c>
      <c r="C9577">
        <v>302</v>
      </c>
      <c r="D9577">
        <f t="shared" si="161"/>
        <v>302</v>
      </c>
    </row>
    <row r="9578" spans="1:4" ht="15" customHeight="1" x14ac:dyDescent="0.25">
      <c r="A9578" s="1" t="s">
        <v>3652</v>
      </c>
      <c r="B9578" s="1" t="s">
        <v>3651</v>
      </c>
      <c r="C9578">
        <v>302</v>
      </c>
      <c r="D9578">
        <f t="shared" si="161"/>
        <v>302</v>
      </c>
    </row>
    <row r="9579" spans="1:4" ht="15" customHeight="1" x14ac:dyDescent="0.25">
      <c r="A9579" s="1" t="s">
        <v>3650</v>
      </c>
      <c r="B9579" s="1" t="s">
        <v>3649</v>
      </c>
      <c r="C9579">
        <v>2157</v>
      </c>
      <c r="D9579">
        <f t="shared" si="161"/>
        <v>2157</v>
      </c>
    </row>
    <row r="9580" spans="1:4" ht="15" customHeight="1" x14ac:dyDescent="0.25">
      <c r="A9580" s="1" t="s">
        <v>3648</v>
      </c>
      <c r="B9580" s="1" t="s">
        <v>3647</v>
      </c>
      <c r="C9580">
        <v>186</v>
      </c>
      <c r="D9580">
        <f t="shared" si="161"/>
        <v>186</v>
      </c>
    </row>
    <row r="9581" spans="1:4" ht="15" customHeight="1" x14ac:dyDescent="0.25">
      <c r="A9581" s="1" t="s">
        <v>3646</v>
      </c>
      <c r="B9581" s="1" t="s">
        <v>3645</v>
      </c>
      <c r="C9581">
        <v>362</v>
      </c>
      <c r="D9581">
        <f t="shared" si="161"/>
        <v>362</v>
      </c>
    </row>
    <row r="9582" spans="1:4" ht="15" customHeight="1" x14ac:dyDescent="0.25">
      <c r="A9582" s="1" t="s">
        <v>3644</v>
      </c>
      <c r="B9582" s="1" t="s">
        <v>3643</v>
      </c>
      <c r="C9582">
        <v>1165</v>
      </c>
      <c r="D9582">
        <f t="shared" si="161"/>
        <v>1165</v>
      </c>
    </row>
    <row r="9583" spans="1:4" ht="15" customHeight="1" x14ac:dyDescent="0.25">
      <c r="A9583" s="1" t="s">
        <v>3642</v>
      </c>
      <c r="B9583" s="1" t="s">
        <v>3641</v>
      </c>
      <c r="C9583">
        <v>1424</v>
      </c>
      <c r="D9583">
        <f t="shared" si="161"/>
        <v>1424</v>
      </c>
    </row>
    <row r="9584" spans="1:4" ht="15" customHeight="1" x14ac:dyDescent="0.25">
      <c r="A9584" s="1" t="s">
        <v>3640</v>
      </c>
      <c r="B9584" s="1" t="s">
        <v>3639</v>
      </c>
      <c r="C9584">
        <v>3182</v>
      </c>
      <c r="D9584">
        <f t="shared" si="161"/>
        <v>3182</v>
      </c>
    </row>
    <row r="9585" spans="1:4" ht="15" customHeight="1" x14ac:dyDescent="0.25">
      <c r="A9585" s="1" t="s">
        <v>3638</v>
      </c>
      <c r="B9585" s="1" t="s">
        <v>3637</v>
      </c>
      <c r="C9585">
        <v>3681</v>
      </c>
      <c r="D9585">
        <f t="shared" si="161"/>
        <v>3681</v>
      </c>
    </row>
    <row r="9586" spans="1:4" ht="15" customHeight="1" x14ac:dyDescent="0.25">
      <c r="A9586" s="1" t="s">
        <v>3636</v>
      </c>
      <c r="B9586" s="1" t="s">
        <v>3635</v>
      </c>
      <c r="C9586">
        <v>4380</v>
      </c>
      <c r="D9586">
        <f t="shared" si="161"/>
        <v>4380</v>
      </c>
    </row>
    <row r="9587" spans="1:4" ht="15" customHeight="1" x14ac:dyDescent="0.25">
      <c r="A9587" s="1" t="s">
        <v>3634</v>
      </c>
      <c r="B9587" s="1" t="s">
        <v>3633</v>
      </c>
      <c r="C9587">
        <v>4422</v>
      </c>
      <c r="D9587">
        <f t="shared" si="161"/>
        <v>4422</v>
      </c>
    </row>
    <row r="9588" spans="1:4" ht="15" customHeight="1" x14ac:dyDescent="0.25">
      <c r="A9588" s="1" t="s">
        <v>3632</v>
      </c>
      <c r="B9588" s="1" t="s">
        <v>3631</v>
      </c>
      <c r="C9588">
        <v>23015</v>
      </c>
      <c r="D9588">
        <f t="shared" si="161"/>
        <v>23015</v>
      </c>
    </row>
    <row r="9589" spans="1:4" ht="15" customHeight="1" x14ac:dyDescent="0.25">
      <c r="A9589" s="1" t="s">
        <v>3630</v>
      </c>
      <c r="B9589" s="1" t="s">
        <v>3629</v>
      </c>
      <c r="C9589">
        <v>22083</v>
      </c>
      <c r="D9589">
        <f t="shared" si="161"/>
        <v>22083</v>
      </c>
    </row>
    <row r="9590" spans="1:4" ht="15" customHeight="1" x14ac:dyDescent="0.25">
      <c r="A9590" s="1" t="s">
        <v>3628</v>
      </c>
      <c r="B9590" s="1" t="s">
        <v>3627</v>
      </c>
      <c r="C9590">
        <v>116</v>
      </c>
      <c r="D9590">
        <f t="shared" si="161"/>
        <v>116</v>
      </c>
    </row>
    <row r="9591" spans="1:4" ht="15" customHeight="1" x14ac:dyDescent="0.25">
      <c r="A9591" s="1" t="s">
        <v>3626</v>
      </c>
      <c r="B9591" s="1" t="s">
        <v>3625</v>
      </c>
      <c r="C9591">
        <v>158</v>
      </c>
      <c r="D9591">
        <f t="shared" si="161"/>
        <v>158</v>
      </c>
    </row>
    <row r="9592" spans="1:4" ht="15" customHeight="1" x14ac:dyDescent="0.25">
      <c r="A9592" s="1" t="s">
        <v>3624</v>
      </c>
      <c r="B9592" s="1" t="s">
        <v>3623</v>
      </c>
      <c r="C9592">
        <v>246</v>
      </c>
      <c r="D9592">
        <f t="shared" si="161"/>
        <v>246</v>
      </c>
    </row>
    <row r="9593" spans="1:4" ht="15" customHeight="1" x14ac:dyDescent="0.25">
      <c r="A9593" s="1" t="s">
        <v>3622</v>
      </c>
      <c r="B9593" s="1" t="s">
        <v>3621</v>
      </c>
      <c r="C9593">
        <v>390</v>
      </c>
      <c r="D9593">
        <f t="shared" si="161"/>
        <v>390</v>
      </c>
    </row>
    <row r="9594" spans="1:4" ht="15" customHeight="1" x14ac:dyDescent="0.25">
      <c r="A9594" s="1" t="s">
        <v>3620</v>
      </c>
      <c r="B9594" s="1" t="s">
        <v>3619</v>
      </c>
      <c r="C9594">
        <v>590</v>
      </c>
      <c r="D9594">
        <f t="shared" si="161"/>
        <v>590</v>
      </c>
    </row>
    <row r="9595" spans="1:4" ht="15" customHeight="1" x14ac:dyDescent="0.25">
      <c r="A9595" s="1" t="s">
        <v>3618</v>
      </c>
      <c r="B9595" s="1" t="s">
        <v>3617</v>
      </c>
      <c r="C9595">
        <v>719</v>
      </c>
      <c r="D9595">
        <f t="shared" si="161"/>
        <v>719</v>
      </c>
    </row>
    <row r="9596" spans="1:4" ht="15" customHeight="1" x14ac:dyDescent="0.25">
      <c r="A9596" s="1" t="s">
        <v>3616</v>
      </c>
      <c r="B9596" s="1" t="s">
        <v>3615</v>
      </c>
      <c r="C9596">
        <v>144</v>
      </c>
      <c r="D9596">
        <f t="shared" si="161"/>
        <v>144</v>
      </c>
    </row>
    <row r="9597" spans="1:4" ht="15" customHeight="1" x14ac:dyDescent="0.25">
      <c r="A9597" s="1" t="s">
        <v>3614</v>
      </c>
      <c r="B9597" s="1" t="s">
        <v>3613</v>
      </c>
      <c r="C9597">
        <v>186</v>
      </c>
      <c r="D9597">
        <f t="shared" si="161"/>
        <v>186</v>
      </c>
    </row>
    <row r="9598" spans="1:4" ht="15" customHeight="1" x14ac:dyDescent="0.25">
      <c r="A9598" s="1" t="s">
        <v>3612</v>
      </c>
      <c r="B9598" s="1" t="s">
        <v>3611</v>
      </c>
      <c r="C9598">
        <v>330</v>
      </c>
      <c r="D9598">
        <f t="shared" si="161"/>
        <v>330</v>
      </c>
    </row>
    <row r="9599" spans="1:4" ht="15" customHeight="1" x14ac:dyDescent="0.25">
      <c r="A9599" s="1" t="s">
        <v>3610</v>
      </c>
      <c r="B9599" s="1" t="s">
        <v>3609</v>
      </c>
      <c r="C9599">
        <v>432</v>
      </c>
      <c r="D9599">
        <f t="shared" si="161"/>
        <v>432</v>
      </c>
    </row>
    <row r="9600" spans="1:4" ht="15" customHeight="1" x14ac:dyDescent="0.25">
      <c r="A9600" s="1" t="s">
        <v>3608</v>
      </c>
      <c r="B9600" s="1" t="s">
        <v>3607</v>
      </c>
      <c r="C9600">
        <v>649</v>
      </c>
      <c r="D9600">
        <f t="shared" si="161"/>
        <v>649</v>
      </c>
    </row>
    <row r="9601" spans="1:4" ht="15" customHeight="1" x14ac:dyDescent="0.25">
      <c r="A9601" s="1" t="s">
        <v>3606</v>
      </c>
      <c r="B9601" s="1" t="s">
        <v>3605</v>
      </c>
      <c r="C9601">
        <v>807</v>
      </c>
      <c r="D9601">
        <f t="shared" si="161"/>
        <v>807</v>
      </c>
    </row>
    <row r="9602" spans="1:4" ht="15" customHeight="1" x14ac:dyDescent="0.25">
      <c r="A9602" s="1" t="s">
        <v>3604</v>
      </c>
      <c r="B9602" s="1" t="s">
        <v>3603</v>
      </c>
      <c r="C9602">
        <v>1943</v>
      </c>
      <c r="D9602">
        <f t="shared" si="161"/>
        <v>1943</v>
      </c>
    </row>
    <row r="9603" spans="1:4" ht="15" customHeight="1" x14ac:dyDescent="0.25">
      <c r="A9603" s="1" t="s">
        <v>3602</v>
      </c>
      <c r="B9603" s="1" t="s">
        <v>3601</v>
      </c>
      <c r="C9603">
        <v>1364</v>
      </c>
      <c r="D9603">
        <f t="shared" si="161"/>
        <v>1364</v>
      </c>
    </row>
    <row r="9604" spans="1:4" ht="15" customHeight="1" x14ac:dyDescent="0.25">
      <c r="A9604" s="1" t="s">
        <v>3600</v>
      </c>
      <c r="B9604" s="1" t="s">
        <v>3599</v>
      </c>
      <c r="C9604">
        <v>1612</v>
      </c>
      <c r="D9604">
        <f t="shared" si="161"/>
        <v>1612</v>
      </c>
    </row>
    <row r="9605" spans="1:4" ht="15" customHeight="1" x14ac:dyDescent="0.25">
      <c r="A9605" s="1" t="s">
        <v>3594</v>
      </c>
      <c r="B9605" s="1" t="s">
        <v>3593</v>
      </c>
      <c r="C9605">
        <v>15351</v>
      </c>
      <c r="D9605">
        <f t="shared" si="161"/>
        <v>15351</v>
      </c>
    </row>
    <row r="9606" spans="1:4" ht="15" customHeight="1" x14ac:dyDescent="0.25">
      <c r="A9606" s="1" t="s">
        <v>3592</v>
      </c>
      <c r="B9606" s="1" t="s">
        <v>3591</v>
      </c>
      <c r="C9606">
        <v>44288</v>
      </c>
      <c r="D9606">
        <f t="shared" si="161"/>
        <v>44288</v>
      </c>
    </row>
    <row r="9607" spans="1:4" ht="15" customHeight="1" x14ac:dyDescent="0.25">
      <c r="A9607" s="1" t="s">
        <v>3590</v>
      </c>
      <c r="B9607" s="1" t="s">
        <v>3589</v>
      </c>
      <c r="C9607">
        <v>21556</v>
      </c>
      <c r="D9607">
        <f t="shared" ref="D9607:D9670" si="162">ROUND(C9607*(1-$B$3),0)</f>
        <v>21556</v>
      </c>
    </row>
    <row r="9608" spans="1:4" ht="15" customHeight="1" x14ac:dyDescent="0.25">
      <c r="A9608" s="1" t="s">
        <v>3588</v>
      </c>
      <c r="B9608" s="1" t="s">
        <v>3587</v>
      </c>
      <c r="C9608">
        <v>22424</v>
      </c>
      <c r="D9608">
        <f t="shared" si="162"/>
        <v>22424</v>
      </c>
    </row>
    <row r="9609" spans="1:4" ht="15" customHeight="1" x14ac:dyDescent="0.25">
      <c r="A9609" s="1" t="s">
        <v>3586</v>
      </c>
      <c r="B9609" s="1" t="s">
        <v>3585</v>
      </c>
      <c r="C9609">
        <v>6149</v>
      </c>
      <c r="D9609">
        <f t="shared" si="162"/>
        <v>6149</v>
      </c>
    </row>
    <row r="9610" spans="1:4" ht="15" customHeight="1" x14ac:dyDescent="0.25">
      <c r="A9610" s="1" t="s">
        <v>3584</v>
      </c>
      <c r="B9610" s="1" t="s">
        <v>3583</v>
      </c>
      <c r="C9610">
        <v>3444</v>
      </c>
      <c r="D9610">
        <f t="shared" si="162"/>
        <v>3444</v>
      </c>
    </row>
    <row r="9611" spans="1:4" ht="15" customHeight="1" x14ac:dyDescent="0.25">
      <c r="A9611" s="1" t="s">
        <v>3580</v>
      </c>
      <c r="B9611" s="1" t="s">
        <v>3579</v>
      </c>
      <c r="C9611">
        <v>731</v>
      </c>
      <c r="D9611">
        <f t="shared" si="162"/>
        <v>731</v>
      </c>
    </row>
    <row r="9612" spans="1:4" ht="15" customHeight="1" x14ac:dyDescent="0.25">
      <c r="A9612" s="1" t="s">
        <v>3578</v>
      </c>
      <c r="B9612" s="1" t="s">
        <v>3577</v>
      </c>
      <c r="C9612">
        <v>1879</v>
      </c>
      <c r="D9612">
        <f t="shared" si="162"/>
        <v>1879</v>
      </c>
    </row>
    <row r="9613" spans="1:4" ht="15" customHeight="1" x14ac:dyDescent="0.25">
      <c r="A9613" s="1" t="s">
        <v>3576</v>
      </c>
      <c r="B9613" s="1" t="s">
        <v>3575</v>
      </c>
      <c r="C9613">
        <v>2039</v>
      </c>
      <c r="D9613">
        <f t="shared" si="162"/>
        <v>2039</v>
      </c>
    </row>
    <row r="9614" spans="1:4" ht="15" customHeight="1" x14ac:dyDescent="0.25">
      <c r="A9614" s="1" t="s">
        <v>3574</v>
      </c>
      <c r="B9614" s="1" t="s">
        <v>3573</v>
      </c>
      <c r="C9614">
        <v>1666</v>
      </c>
      <c r="D9614">
        <f t="shared" si="162"/>
        <v>1666</v>
      </c>
    </row>
    <row r="9615" spans="1:4" ht="15" customHeight="1" x14ac:dyDescent="0.25">
      <c r="A9615" s="1" t="s">
        <v>3572</v>
      </c>
      <c r="B9615" s="1" t="s">
        <v>3571</v>
      </c>
      <c r="C9615">
        <v>1836</v>
      </c>
      <c r="D9615">
        <f t="shared" si="162"/>
        <v>1836</v>
      </c>
    </row>
    <row r="9616" spans="1:4" ht="15" customHeight="1" x14ac:dyDescent="0.25">
      <c r="A9616" s="1" t="s">
        <v>3570</v>
      </c>
      <c r="B9616" s="1" t="s">
        <v>3569</v>
      </c>
      <c r="C9616">
        <v>146</v>
      </c>
      <c r="D9616">
        <f t="shared" si="162"/>
        <v>146</v>
      </c>
    </row>
    <row r="9617" spans="1:4" ht="15" customHeight="1" x14ac:dyDescent="0.25">
      <c r="A9617" s="1" t="s">
        <v>3568</v>
      </c>
      <c r="B9617" s="1" t="s">
        <v>3567</v>
      </c>
      <c r="C9617">
        <v>408</v>
      </c>
      <c r="D9617">
        <f t="shared" si="162"/>
        <v>408</v>
      </c>
    </row>
    <row r="9618" spans="1:4" ht="15" customHeight="1" x14ac:dyDescent="0.25">
      <c r="A9618" s="1" t="s">
        <v>3566</v>
      </c>
      <c r="B9618" s="1" t="s">
        <v>3565</v>
      </c>
      <c r="C9618">
        <v>220</v>
      </c>
      <c r="D9618">
        <f t="shared" si="162"/>
        <v>220</v>
      </c>
    </row>
    <row r="9619" spans="1:4" ht="15" customHeight="1" x14ac:dyDescent="0.25">
      <c r="A9619" s="1" t="s">
        <v>3564</v>
      </c>
      <c r="B9619" s="1" t="s">
        <v>3563</v>
      </c>
      <c r="C9619">
        <v>347</v>
      </c>
      <c r="D9619">
        <f t="shared" si="162"/>
        <v>347</v>
      </c>
    </row>
    <row r="9620" spans="1:4" ht="15" customHeight="1" x14ac:dyDescent="0.25">
      <c r="A9620" s="1" t="s">
        <v>3562</v>
      </c>
      <c r="B9620" s="1" t="s">
        <v>3561</v>
      </c>
      <c r="C9620">
        <v>220</v>
      </c>
      <c r="D9620">
        <f t="shared" si="162"/>
        <v>220</v>
      </c>
    </row>
    <row r="9621" spans="1:4" ht="15" customHeight="1" x14ac:dyDescent="0.25">
      <c r="A9621" s="1" t="s">
        <v>3560</v>
      </c>
      <c r="B9621" s="1" t="s">
        <v>3559</v>
      </c>
      <c r="C9621">
        <v>422</v>
      </c>
      <c r="D9621">
        <f t="shared" si="162"/>
        <v>422</v>
      </c>
    </row>
    <row r="9622" spans="1:4" ht="15" customHeight="1" x14ac:dyDescent="0.25">
      <c r="A9622" s="1" t="s">
        <v>3558</v>
      </c>
      <c r="B9622" s="1" t="s">
        <v>3557</v>
      </c>
      <c r="C9622">
        <v>333</v>
      </c>
      <c r="D9622">
        <f t="shared" si="162"/>
        <v>333</v>
      </c>
    </row>
    <row r="9623" spans="1:4" ht="15" customHeight="1" x14ac:dyDescent="0.25">
      <c r="A9623" s="1" t="s">
        <v>3556</v>
      </c>
      <c r="B9623" s="1" t="s">
        <v>3555</v>
      </c>
      <c r="C9623">
        <v>365</v>
      </c>
      <c r="D9623">
        <f t="shared" si="162"/>
        <v>365</v>
      </c>
    </row>
    <row r="9624" spans="1:4" ht="15" customHeight="1" x14ac:dyDescent="0.25">
      <c r="A9624" s="1" t="s">
        <v>3554</v>
      </c>
      <c r="B9624" s="1" t="s">
        <v>3553</v>
      </c>
      <c r="C9624">
        <v>220</v>
      </c>
      <c r="D9624">
        <f t="shared" si="162"/>
        <v>220</v>
      </c>
    </row>
    <row r="9625" spans="1:4" ht="15" customHeight="1" x14ac:dyDescent="0.25">
      <c r="A9625" s="1" t="s">
        <v>3552</v>
      </c>
      <c r="B9625" s="1" t="s">
        <v>3551</v>
      </c>
      <c r="C9625">
        <v>248</v>
      </c>
      <c r="D9625">
        <f t="shared" si="162"/>
        <v>248</v>
      </c>
    </row>
    <row r="9626" spans="1:4" ht="15" customHeight="1" x14ac:dyDescent="0.25">
      <c r="A9626" s="1" t="s">
        <v>3550</v>
      </c>
      <c r="B9626" s="1" t="s">
        <v>3549</v>
      </c>
      <c r="C9626">
        <v>188</v>
      </c>
      <c r="D9626">
        <f t="shared" si="162"/>
        <v>188</v>
      </c>
    </row>
    <row r="9627" spans="1:4" ht="15" customHeight="1" x14ac:dyDescent="0.25">
      <c r="A9627" s="1" t="s">
        <v>3548</v>
      </c>
      <c r="B9627" s="1" t="s">
        <v>3547</v>
      </c>
      <c r="C9627">
        <v>383</v>
      </c>
      <c r="D9627">
        <f t="shared" si="162"/>
        <v>383</v>
      </c>
    </row>
    <row r="9628" spans="1:4" ht="15" customHeight="1" x14ac:dyDescent="0.25">
      <c r="A9628" s="1" t="s">
        <v>3546</v>
      </c>
      <c r="B9628" s="1" t="s">
        <v>3545</v>
      </c>
      <c r="C9628">
        <v>117</v>
      </c>
      <c r="D9628">
        <f t="shared" si="162"/>
        <v>117</v>
      </c>
    </row>
    <row r="9629" spans="1:4" ht="15" customHeight="1" x14ac:dyDescent="0.25">
      <c r="A9629" s="1" t="s">
        <v>3544</v>
      </c>
      <c r="B9629" s="1" t="s">
        <v>3543</v>
      </c>
      <c r="C9629">
        <v>117</v>
      </c>
      <c r="D9629">
        <f t="shared" si="162"/>
        <v>117</v>
      </c>
    </row>
    <row r="9630" spans="1:4" ht="15" customHeight="1" x14ac:dyDescent="0.25">
      <c r="A9630" s="1" t="s">
        <v>3542</v>
      </c>
      <c r="B9630" s="1" t="s">
        <v>3541</v>
      </c>
      <c r="C9630">
        <v>132</v>
      </c>
      <c r="D9630">
        <f t="shared" si="162"/>
        <v>132</v>
      </c>
    </row>
    <row r="9631" spans="1:4" ht="15" customHeight="1" x14ac:dyDescent="0.25">
      <c r="A9631" s="1" t="s">
        <v>3540</v>
      </c>
      <c r="B9631" s="1" t="s">
        <v>3539</v>
      </c>
      <c r="C9631">
        <v>146</v>
      </c>
      <c r="D9631">
        <f t="shared" si="162"/>
        <v>146</v>
      </c>
    </row>
    <row r="9632" spans="1:4" ht="15" customHeight="1" x14ac:dyDescent="0.25">
      <c r="A9632" s="1" t="s">
        <v>3538</v>
      </c>
      <c r="B9632" s="1" t="s">
        <v>3537</v>
      </c>
      <c r="C9632">
        <v>146</v>
      </c>
      <c r="D9632">
        <f t="shared" si="162"/>
        <v>146</v>
      </c>
    </row>
    <row r="9633" spans="1:4" ht="15" customHeight="1" x14ac:dyDescent="0.25">
      <c r="A9633" s="1" t="s">
        <v>3536</v>
      </c>
      <c r="B9633" s="1" t="s">
        <v>3535</v>
      </c>
      <c r="C9633">
        <v>234</v>
      </c>
      <c r="D9633">
        <f t="shared" si="162"/>
        <v>234</v>
      </c>
    </row>
    <row r="9634" spans="1:4" ht="15" customHeight="1" x14ac:dyDescent="0.25">
      <c r="A9634" s="1" t="s">
        <v>3534</v>
      </c>
      <c r="B9634" s="1" t="s">
        <v>3533</v>
      </c>
      <c r="C9634">
        <v>174</v>
      </c>
      <c r="D9634">
        <f t="shared" si="162"/>
        <v>174</v>
      </c>
    </row>
    <row r="9635" spans="1:4" ht="15" customHeight="1" x14ac:dyDescent="0.25">
      <c r="A9635" s="1" t="s">
        <v>3532</v>
      </c>
      <c r="B9635" s="1" t="s">
        <v>3531</v>
      </c>
      <c r="C9635">
        <v>160</v>
      </c>
      <c r="D9635">
        <f t="shared" si="162"/>
        <v>160</v>
      </c>
    </row>
    <row r="9636" spans="1:4" ht="15" customHeight="1" x14ac:dyDescent="0.25">
      <c r="A9636" s="1" t="s">
        <v>3530</v>
      </c>
      <c r="B9636" s="1" t="s">
        <v>3529</v>
      </c>
      <c r="C9636">
        <v>188</v>
      </c>
      <c r="D9636">
        <f t="shared" si="162"/>
        <v>188</v>
      </c>
    </row>
    <row r="9637" spans="1:4" ht="15" customHeight="1" x14ac:dyDescent="0.25">
      <c r="A9637" s="1" t="s">
        <v>3528</v>
      </c>
      <c r="B9637" s="1" t="s">
        <v>3527</v>
      </c>
      <c r="C9637">
        <v>436</v>
      </c>
      <c r="D9637">
        <f t="shared" si="162"/>
        <v>436</v>
      </c>
    </row>
    <row r="9638" spans="1:4" ht="15" customHeight="1" x14ac:dyDescent="0.25">
      <c r="A9638" s="1" t="s">
        <v>3526</v>
      </c>
      <c r="B9638" s="1" t="s">
        <v>3525</v>
      </c>
      <c r="C9638">
        <v>52</v>
      </c>
      <c r="D9638">
        <f t="shared" si="162"/>
        <v>52</v>
      </c>
    </row>
    <row r="9639" spans="1:4" ht="15" customHeight="1" x14ac:dyDescent="0.25">
      <c r="A9639" s="1" t="s">
        <v>3520</v>
      </c>
      <c r="B9639" s="1" t="s">
        <v>3519</v>
      </c>
      <c r="C9639">
        <v>267</v>
      </c>
      <c r="D9639">
        <f t="shared" si="162"/>
        <v>267</v>
      </c>
    </row>
    <row r="9640" spans="1:4" ht="15" customHeight="1" x14ac:dyDescent="0.25">
      <c r="A9640" s="1" t="s">
        <v>3598</v>
      </c>
      <c r="B9640" s="1" t="s">
        <v>3597</v>
      </c>
      <c r="C9640">
        <v>2075</v>
      </c>
      <c r="D9640">
        <f t="shared" si="162"/>
        <v>2075</v>
      </c>
    </row>
    <row r="9641" spans="1:4" ht="15" customHeight="1" x14ac:dyDescent="0.25">
      <c r="A9641" s="1" t="s">
        <v>3596</v>
      </c>
      <c r="B9641" s="1" t="s">
        <v>3595</v>
      </c>
      <c r="C9641">
        <v>2164</v>
      </c>
      <c r="D9641">
        <f t="shared" si="162"/>
        <v>2164</v>
      </c>
    </row>
    <row r="9642" spans="1:4" ht="15" customHeight="1" x14ac:dyDescent="0.25">
      <c r="A9642" s="1" t="s">
        <v>3582</v>
      </c>
      <c r="B9642" s="1" t="s">
        <v>3581</v>
      </c>
      <c r="C9642">
        <v>5194</v>
      </c>
      <c r="D9642">
        <f t="shared" si="162"/>
        <v>5194</v>
      </c>
    </row>
    <row r="9643" spans="1:4" ht="15" customHeight="1" x14ac:dyDescent="0.25">
      <c r="A9643" s="1" t="s">
        <v>3465</v>
      </c>
      <c r="B9643" s="1" t="s">
        <v>3464</v>
      </c>
      <c r="C9643">
        <v>4134</v>
      </c>
      <c r="D9643">
        <f t="shared" si="162"/>
        <v>4134</v>
      </c>
    </row>
    <row r="9644" spans="1:4" ht="15" customHeight="1" x14ac:dyDescent="0.25">
      <c r="A9644" s="1" t="s">
        <v>3463</v>
      </c>
      <c r="B9644" s="1" t="s">
        <v>3462</v>
      </c>
      <c r="C9644">
        <v>4134</v>
      </c>
      <c r="D9644">
        <f t="shared" si="162"/>
        <v>4134</v>
      </c>
    </row>
    <row r="9645" spans="1:4" ht="15" customHeight="1" x14ac:dyDescent="0.25">
      <c r="A9645" s="1" t="s">
        <v>3461</v>
      </c>
      <c r="B9645" s="1" t="s">
        <v>3460</v>
      </c>
      <c r="C9645">
        <v>4027</v>
      </c>
      <c r="D9645">
        <f t="shared" si="162"/>
        <v>4027</v>
      </c>
    </row>
    <row r="9646" spans="1:4" ht="15" customHeight="1" x14ac:dyDescent="0.25">
      <c r="A9646" s="1" t="s">
        <v>3459</v>
      </c>
      <c r="B9646" s="1" t="s">
        <v>3458</v>
      </c>
      <c r="C9646">
        <v>4230</v>
      </c>
      <c r="D9646">
        <f t="shared" si="162"/>
        <v>4230</v>
      </c>
    </row>
    <row r="9647" spans="1:4" ht="15" customHeight="1" x14ac:dyDescent="0.25">
      <c r="A9647" s="1" t="s">
        <v>3457</v>
      </c>
      <c r="B9647" s="1" t="s">
        <v>3456</v>
      </c>
      <c r="C9647">
        <v>5402</v>
      </c>
      <c r="D9647">
        <f t="shared" si="162"/>
        <v>5402</v>
      </c>
    </row>
    <row r="9648" spans="1:4" ht="15" customHeight="1" x14ac:dyDescent="0.25">
      <c r="A9648" s="1" t="s">
        <v>3455</v>
      </c>
      <c r="B9648" s="1" t="s">
        <v>3454</v>
      </c>
      <c r="C9648">
        <v>6453</v>
      </c>
      <c r="D9648">
        <f t="shared" si="162"/>
        <v>6453</v>
      </c>
    </row>
    <row r="9649" spans="1:4" ht="15" customHeight="1" x14ac:dyDescent="0.25">
      <c r="A9649" s="1" t="s">
        <v>3453</v>
      </c>
      <c r="B9649" s="1" t="s">
        <v>3452</v>
      </c>
      <c r="C9649">
        <v>4666</v>
      </c>
      <c r="D9649">
        <f t="shared" si="162"/>
        <v>4666</v>
      </c>
    </row>
    <row r="9650" spans="1:4" ht="15" customHeight="1" x14ac:dyDescent="0.25">
      <c r="A9650" s="1" t="s">
        <v>3451</v>
      </c>
      <c r="B9650" s="1" t="s">
        <v>3450</v>
      </c>
      <c r="C9650">
        <v>4666</v>
      </c>
      <c r="D9650">
        <f t="shared" si="162"/>
        <v>4666</v>
      </c>
    </row>
    <row r="9651" spans="1:4" ht="15" customHeight="1" x14ac:dyDescent="0.25">
      <c r="A9651" s="1" t="s">
        <v>3449</v>
      </c>
      <c r="B9651" s="1" t="s">
        <v>3448</v>
      </c>
      <c r="C9651">
        <v>5838</v>
      </c>
      <c r="D9651">
        <f t="shared" si="162"/>
        <v>5838</v>
      </c>
    </row>
    <row r="9652" spans="1:4" ht="15" customHeight="1" x14ac:dyDescent="0.25">
      <c r="A9652" s="1" t="s">
        <v>3447</v>
      </c>
      <c r="B9652" s="1" t="s">
        <v>3446</v>
      </c>
      <c r="C9652">
        <v>6599</v>
      </c>
      <c r="D9652">
        <f t="shared" si="162"/>
        <v>6599</v>
      </c>
    </row>
    <row r="9653" spans="1:4" ht="15" customHeight="1" x14ac:dyDescent="0.25">
      <c r="A9653" s="1" t="s">
        <v>3427</v>
      </c>
      <c r="B9653" s="1" t="s">
        <v>3426</v>
      </c>
      <c r="C9653">
        <v>8696</v>
      </c>
      <c r="D9653">
        <f t="shared" si="162"/>
        <v>8696</v>
      </c>
    </row>
    <row r="9654" spans="1:4" ht="15" customHeight="1" x14ac:dyDescent="0.25">
      <c r="A9654" s="1" t="s">
        <v>3425</v>
      </c>
      <c r="B9654" s="1" t="s">
        <v>3424</v>
      </c>
      <c r="C9654">
        <v>244</v>
      </c>
      <c r="D9654">
        <f t="shared" si="162"/>
        <v>244</v>
      </c>
    </row>
    <row r="9655" spans="1:4" ht="15" customHeight="1" x14ac:dyDescent="0.25">
      <c r="A9655" s="1" t="s">
        <v>3423</v>
      </c>
      <c r="B9655" s="1" t="s">
        <v>3422</v>
      </c>
      <c r="C9655">
        <v>361</v>
      </c>
      <c r="D9655">
        <f t="shared" si="162"/>
        <v>361</v>
      </c>
    </row>
    <row r="9656" spans="1:4" ht="15" customHeight="1" x14ac:dyDescent="0.25">
      <c r="A9656" s="1" t="s">
        <v>3421</v>
      </c>
      <c r="B9656" s="1" t="s">
        <v>3420</v>
      </c>
      <c r="C9656">
        <v>361</v>
      </c>
      <c r="D9656">
        <f t="shared" si="162"/>
        <v>361</v>
      </c>
    </row>
    <row r="9657" spans="1:4" ht="15" customHeight="1" x14ac:dyDescent="0.25">
      <c r="A9657" s="1" t="s">
        <v>3419</v>
      </c>
      <c r="B9657" s="1" t="s">
        <v>3418</v>
      </c>
      <c r="C9657">
        <v>335</v>
      </c>
      <c r="D9657">
        <f t="shared" si="162"/>
        <v>335</v>
      </c>
    </row>
    <row r="9658" spans="1:4" ht="15" customHeight="1" x14ac:dyDescent="0.25">
      <c r="A9658" s="1" t="s">
        <v>3417</v>
      </c>
      <c r="B9658" s="1" t="s">
        <v>3416</v>
      </c>
      <c r="C9658">
        <v>102</v>
      </c>
      <c r="D9658">
        <f t="shared" si="162"/>
        <v>102</v>
      </c>
    </row>
    <row r="9659" spans="1:4" ht="15" customHeight="1" x14ac:dyDescent="0.25">
      <c r="A9659" s="1" t="s">
        <v>3415</v>
      </c>
      <c r="B9659" s="1" t="s">
        <v>3414</v>
      </c>
      <c r="C9659">
        <v>102</v>
      </c>
      <c r="D9659">
        <f t="shared" si="162"/>
        <v>102</v>
      </c>
    </row>
    <row r="9660" spans="1:4" ht="15" customHeight="1" x14ac:dyDescent="0.25">
      <c r="A9660" s="1" t="s">
        <v>3413</v>
      </c>
      <c r="B9660" s="1" t="s">
        <v>3412</v>
      </c>
      <c r="C9660">
        <v>320</v>
      </c>
      <c r="D9660">
        <f t="shared" si="162"/>
        <v>320</v>
      </c>
    </row>
    <row r="9661" spans="1:4" ht="15" customHeight="1" x14ac:dyDescent="0.25">
      <c r="A9661" s="1" t="s">
        <v>3411</v>
      </c>
      <c r="B9661" s="1" t="s">
        <v>3410</v>
      </c>
      <c r="C9661">
        <v>320</v>
      </c>
      <c r="D9661">
        <f t="shared" si="162"/>
        <v>320</v>
      </c>
    </row>
    <row r="9662" spans="1:4" ht="15" customHeight="1" x14ac:dyDescent="0.25">
      <c r="A9662" s="1" t="s">
        <v>3409</v>
      </c>
      <c r="B9662" s="1" t="s">
        <v>3408</v>
      </c>
      <c r="C9662">
        <v>344</v>
      </c>
      <c r="D9662">
        <f t="shared" si="162"/>
        <v>344</v>
      </c>
    </row>
    <row r="9663" spans="1:4" ht="15" customHeight="1" x14ac:dyDescent="0.25">
      <c r="A9663" s="1" t="s">
        <v>3407</v>
      </c>
      <c r="B9663" s="1" t="s">
        <v>3406</v>
      </c>
      <c r="C9663">
        <v>437</v>
      </c>
      <c r="D9663">
        <f t="shared" si="162"/>
        <v>437</v>
      </c>
    </row>
    <row r="9664" spans="1:4" ht="15" customHeight="1" x14ac:dyDescent="0.25">
      <c r="A9664" s="1" t="s">
        <v>3405</v>
      </c>
      <c r="B9664" s="1" t="s">
        <v>3404</v>
      </c>
      <c r="C9664">
        <v>437</v>
      </c>
      <c r="D9664">
        <f t="shared" si="162"/>
        <v>437</v>
      </c>
    </row>
    <row r="9665" spans="1:4" ht="15" customHeight="1" x14ac:dyDescent="0.25">
      <c r="A9665" s="1" t="s">
        <v>3403</v>
      </c>
      <c r="B9665" s="1" t="s">
        <v>3402</v>
      </c>
      <c r="C9665">
        <v>437</v>
      </c>
      <c r="D9665">
        <f t="shared" si="162"/>
        <v>437</v>
      </c>
    </row>
    <row r="9666" spans="1:4" ht="15" customHeight="1" x14ac:dyDescent="0.25">
      <c r="A9666" s="1" t="s">
        <v>3401</v>
      </c>
      <c r="B9666" s="1" t="s">
        <v>3400</v>
      </c>
      <c r="C9666">
        <v>606</v>
      </c>
      <c r="D9666">
        <f t="shared" si="162"/>
        <v>606</v>
      </c>
    </row>
    <row r="9667" spans="1:4" ht="15" customHeight="1" x14ac:dyDescent="0.25">
      <c r="A9667" s="1" t="s">
        <v>3385</v>
      </c>
      <c r="B9667" s="1" t="s">
        <v>3384</v>
      </c>
      <c r="C9667">
        <v>214</v>
      </c>
      <c r="D9667">
        <f t="shared" si="162"/>
        <v>214</v>
      </c>
    </row>
    <row r="9668" spans="1:4" ht="15" customHeight="1" x14ac:dyDescent="0.25">
      <c r="A9668" s="1" t="s">
        <v>3383</v>
      </c>
      <c r="B9668" s="1" t="s">
        <v>3382</v>
      </c>
      <c r="C9668">
        <v>2292</v>
      </c>
      <c r="D9668">
        <f t="shared" si="162"/>
        <v>2292</v>
      </c>
    </row>
    <row r="9669" spans="1:4" ht="15" customHeight="1" x14ac:dyDescent="0.25">
      <c r="A9669" s="1" t="s">
        <v>3381</v>
      </c>
      <c r="B9669" s="1" t="s">
        <v>3380</v>
      </c>
      <c r="C9669">
        <v>4922</v>
      </c>
      <c r="D9669">
        <f t="shared" si="162"/>
        <v>4922</v>
      </c>
    </row>
    <row r="9670" spans="1:4" ht="15" customHeight="1" x14ac:dyDescent="0.25">
      <c r="A9670" s="1" t="s">
        <v>3492</v>
      </c>
      <c r="B9670" s="1" t="s">
        <v>9437</v>
      </c>
      <c r="C9670">
        <v>125</v>
      </c>
      <c r="D9670">
        <f t="shared" si="162"/>
        <v>125</v>
      </c>
    </row>
    <row r="9671" spans="1:4" ht="15" customHeight="1" x14ac:dyDescent="0.25">
      <c r="A9671" s="1" t="s">
        <v>3490</v>
      </c>
      <c r="B9671" s="1" t="s">
        <v>9436</v>
      </c>
      <c r="C9671">
        <v>367</v>
      </c>
      <c r="D9671">
        <f t="shared" ref="D9671:D9734" si="163">ROUND(C9671*(1-$B$3),0)</f>
        <v>367</v>
      </c>
    </row>
    <row r="9672" spans="1:4" ht="15" customHeight="1" x14ac:dyDescent="0.25">
      <c r="A9672" s="1" t="s">
        <v>3486</v>
      </c>
      <c r="B9672" s="1" t="s">
        <v>9435</v>
      </c>
      <c r="C9672">
        <v>503</v>
      </c>
      <c r="D9672">
        <f t="shared" si="163"/>
        <v>503</v>
      </c>
    </row>
    <row r="9673" spans="1:4" ht="15" customHeight="1" x14ac:dyDescent="0.25">
      <c r="A9673" s="1" t="s">
        <v>3399</v>
      </c>
      <c r="B9673" s="1" t="s">
        <v>3398</v>
      </c>
      <c r="C9673">
        <v>8192</v>
      </c>
      <c r="D9673">
        <f t="shared" si="163"/>
        <v>8192</v>
      </c>
    </row>
    <row r="9674" spans="1:4" ht="15" customHeight="1" x14ac:dyDescent="0.25">
      <c r="A9674" s="1" t="s">
        <v>3397</v>
      </c>
      <c r="B9674" s="1" t="s">
        <v>9434</v>
      </c>
      <c r="C9674">
        <v>9006</v>
      </c>
      <c r="D9674">
        <f t="shared" si="163"/>
        <v>9006</v>
      </c>
    </row>
    <row r="9675" spans="1:4" ht="15" customHeight="1" x14ac:dyDescent="0.25">
      <c r="A9675" s="1" t="s">
        <v>3396</v>
      </c>
      <c r="B9675" s="1" t="s">
        <v>9433</v>
      </c>
      <c r="C9675">
        <v>8309</v>
      </c>
      <c r="D9675">
        <f t="shared" si="163"/>
        <v>8309</v>
      </c>
    </row>
    <row r="9676" spans="1:4" ht="15" customHeight="1" x14ac:dyDescent="0.25">
      <c r="A9676" s="1" t="s">
        <v>3395</v>
      </c>
      <c r="B9676" s="1" t="s">
        <v>9432</v>
      </c>
      <c r="C9676">
        <v>8895</v>
      </c>
      <c r="D9676">
        <f t="shared" si="163"/>
        <v>8895</v>
      </c>
    </row>
    <row r="9677" spans="1:4" ht="15" customHeight="1" x14ac:dyDescent="0.25">
      <c r="A9677" s="1" t="s">
        <v>3394</v>
      </c>
      <c r="B9677" s="1" t="s">
        <v>20429</v>
      </c>
      <c r="C9677">
        <v>9156</v>
      </c>
      <c r="D9677">
        <f t="shared" si="163"/>
        <v>9156</v>
      </c>
    </row>
    <row r="9678" spans="1:4" ht="15" customHeight="1" x14ac:dyDescent="0.25">
      <c r="A9678" s="1" t="s">
        <v>3393</v>
      </c>
      <c r="B9678" s="1" t="s">
        <v>9431</v>
      </c>
      <c r="C9678">
        <v>9278</v>
      </c>
      <c r="D9678">
        <f t="shared" si="163"/>
        <v>9278</v>
      </c>
    </row>
    <row r="9679" spans="1:4" ht="15" customHeight="1" x14ac:dyDescent="0.25">
      <c r="A9679" s="1" t="s">
        <v>3392</v>
      </c>
      <c r="B9679" s="1" t="s">
        <v>3391</v>
      </c>
      <c r="C9679">
        <v>6681</v>
      </c>
      <c r="D9679">
        <f t="shared" si="163"/>
        <v>6681</v>
      </c>
    </row>
    <row r="9680" spans="1:4" ht="15" customHeight="1" x14ac:dyDescent="0.25">
      <c r="A9680" s="1" t="s">
        <v>3390</v>
      </c>
      <c r="B9680" s="1" t="s">
        <v>9430</v>
      </c>
      <c r="C9680">
        <v>6458</v>
      </c>
      <c r="D9680">
        <f t="shared" si="163"/>
        <v>6458</v>
      </c>
    </row>
    <row r="9681" spans="1:7" ht="15" customHeight="1" x14ac:dyDescent="0.25">
      <c r="A9681" s="1" t="s">
        <v>3389</v>
      </c>
      <c r="B9681" s="1" t="s">
        <v>9429</v>
      </c>
      <c r="C9681">
        <v>6637</v>
      </c>
      <c r="D9681">
        <f t="shared" si="163"/>
        <v>6637</v>
      </c>
    </row>
    <row r="9682" spans="1:7" ht="15" customHeight="1" x14ac:dyDescent="0.25">
      <c r="A9682" s="1" t="s">
        <v>3388</v>
      </c>
      <c r="B9682" s="1" t="s">
        <v>9428</v>
      </c>
      <c r="C9682">
        <v>7223</v>
      </c>
      <c r="D9682">
        <f t="shared" si="163"/>
        <v>7223</v>
      </c>
    </row>
    <row r="9683" spans="1:7" ht="15" customHeight="1" x14ac:dyDescent="0.25">
      <c r="A9683" s="1" t="s">
        <v>3387</v>
      </c>
      <c r="B9683" s="1" t="s">
        <v>20430</v>
      </c>
      <c r="C9683">
        <v>7480</v>
      </c>
      <c r="D9683">
        <f t="shared" si="163"/>
        <v>7480</v>
      </c>
    </row>
    <row r="9684" spans="1:7" ht="15" customHeight="1" x14ac:dyDescent="0.25">
      <c r="A9684" s="1" t="s">
        <v>3386</v>
      </c>
      <c r="B9684" s="1" t="s">
        <v>9427</v>
      </c>
      <c r="C9684">
        <v>7601</v>
      </c>
      <c r="D9684">
        <f t="shared" si="163"/>
        <v>7601</v>
      </c>
    </row>
    <row r="9685" spans="1:7" ht="15" customHeight="1" x14ac:dyDescent="0.25">
      <c r="A9685" s="1" t="s">
        <v>20431</v>
      </c>
      <c r="B9685" s="1" t="s">
        <v>20432</v>
      </c>
      <c r="C9685">
        <v>37055</v>
      </c>
      <c r="D9685">
        <f t="shared" si="163"/>
        <v>37055</v>
      </c>
    </row>
    <row r="9686" spans="1:7" ht="15" customHeight="1" x14ac:dyDescent="0.25">
      <c r="A9686" s="1" t="s">
        <v>3245</v>
      </c>
      <c r="B9686" s="1" t="s">
        <v>3244</v>
      </c>
      <c r="C9686">
        <v>140</v>
      </c>
      <c r="D9686">
        <f t="shared" si="163"/>
        <v>140</v>
      </c>
      <c r="F9686" s="11"/>
      <c r="G9686" s="11">
        <v>1.1000000000000001</v>
      </c>
    </row>
    <row r="9687" spans="1:7" ht="15" customHeight="1" x14ac:dyDescent="0.25">
      <c r="A9687" s="1" t="s">
        <v>3243</v>
      </c>
      <c r="B9687" s="1" t="s">
        <v>3241</v>
      </c>
      <c r="C9687">
        <f>ROUND(F9687*G9687,0)</f>
        <v>171</v>
      </c>
      <c r="D9687">
        <f t="shared" si="163"/>
        <v>171</v>
      </c>
      <c r="F9687" s="11">
        <v>155</v>
      </c>
      <c r="G9687" s="11">
        <v>1.1000000000000001</v>
      </c>
    </row>
    <row r="9688" spans="1:7" ht="15" customHeight="1" x14ac:dyDescent="0.25">
      <c r="A9688" s="1" t="s">
        <v>3242</v>
      </c>
      <c r="B9688" s="1" t="s">
        <v>9426</v>
      </c>
      <c r="C9688">
        <f t="shared" ref="C9688:C9719" si="164">ROUND(F9688*G9688,0)</f>
        <v>248</v>
      </c>
      <c r="D9688">
        <f t="shared" si="163"/>
        <v>248</v>
      </c>
      <c r="F9688" s="11">
        <v>225</v>
      </c>
      <c r="G9688" s="11">
        <v>1.1000000000000001</v>
      </c>
    </row>
    <row r="9689" spans="1:7" ht="15" customHeight="1" x14ac:dyDescent="0.25">
      <c r="A9689" s="1" t="s">
        <v>20433</v>
      </c>
      <c r="B9689" s="1" t="s">
        <v>20434</v>
      </c>
      <c r="C9689">
        <f t="shared" si="164"/>
        <v>710</v>
      </c>
      <c r="D9689">
        <f t="shared" si="163"/>
        <v>710</v>
      </c>
      <c r="F9689" s="11">
        <v>645</v>
      </c>
      <c r="G9689" s="11">
        <v>1.1000000000000001</v>
      </c>
    </row>
    <row r="9690" spans="1:7" ht="15" customHeight="1" x14ac:dyDescent="0.25">
      <c r="A9690" s="1" t="s">
        <v>20435</v>
      </c>
      <c r="B9690" s="1" t="s">
        <v>20436</v>
      </c>
      <c r="C9690">
        <f t="shared" si="164"/>
        <v>710</v>
      </c>
      <c r="D9690">
        <f t="shared" si="163"/>
        <v>710</v>
      </c>
      <c r="F9690" s="11">
        <v>645</v>
      </c>
      <c r="G9690" s="11">
        <v>1.1000000000000001</v>
      </c>
    </row>
    <row r="9691" spans="1:7" ht="15" customHeight="1" x14ac:dyDescent="0.25">
      <c r="A9691" s="1" t="s">
        <v>20437</v>
      </c>
      <c r="B9691" s="1" t="s">
        <v>20438</v>
      </c>
      <c r="C9691">
        <f t="shared" si="164"/>
        <v>710</v>
      </c>
      <c r="D9691">
        <f t="shared" si="163"/>
        <v>710</v>
      </c>
      <c r="F9691" s="11">
        <v>645</v>
      </c>
      <c r="G9691" s="11">
        <v>1.1000000000000001</v>
      </c>
    </row>
    <row r="9692" spans="1:7" ht="15" customHeight="1" x14ac:dyDescent="0.25">
      <c r="A9692" s="1" t="s">
        <v>20439</v>
      </c>
      <c r="B9692" s="1" t="s">
        <v>20440</v>
      </c>
      <c r="C9692">
        <f t="shared" si="164"/>
        <v>710</v>
      </c>
      <c r="D9692">
        <f t="shared" si="163"/>
        <v>710</v>
      </c>
      <c r="F9692" s="11">
        <v>645</v>
      </c>
      <c r="G9692" s="11">
        <v>1.1000000000000001</v>
      </c>
    </row>
    <row r="9693" spans="1:7" ht="15" customHeight="1" x14ac:dyDescent="0.25">
      <c r="A9693" s="1" t="s">
        <v>20441</v>
      </c>
      <c r="B9693" s="1" t="s">
        <v>20442</v>
      </c>
      <c r="C9693">
        <f t="shared" si="164"/>
        <v>7112</v>
      </c>
      <c r="D9693">
        <f t="shared" si="163"/>
        <v>7112</v>
      </c>
      <c r="F9693" s="11">
        <v>6465</v>
      </c>
      <c r="G9693" s="11">
        <v>1.1000000000000001</v>
      </c>
    </row>
    <row r="9694" spans="1:7" ht="15" customHeight="1" x14ac:dyDescent="0.25">
      <c r="A9694" s="1" t="s">
        <v>9425</v>
      </c>
      <c r="B9694" s="1" t="s">
        <v>9424</v>
      </c>
      <c r="C9694">
        <f t="shared" si="164"/>
        <v>1771</v>
      </c>
      <c r="D9694">
        <f t="shared" si="163"/>
        <v>1771</v>
      </c>
      <c r="F9694" s="11">
        <v>1610</v>
      </c>
      <c r="G9694" s="11">
        <v>1.1000000000000001</v>
      </c>
    </row>
    <row r="9695" spans="1:7" ht="15" customHeight="1" x14ac:dyDescent="0.25">
      <c r="A9695" s="1" t="s">
        <v>9423</v>
      </c>
      <c r="B9695" s="1" t="s">
        <v>9422</v>
      </c>
      <c r="C9695">
        <f t="shared" si="164"/>
        <v>2343</v>
      </c>
      <c r="D9695">
        <f t="shared" si="163"/>
        <v>2343</v>
      </c>
      <c r="F9695" s="11">
        <v>2130</v>
      </c>
      <c r="G9695" s="11">
        <v>1.1000000000000001</v>
      </c>
    </row>
    <row r="9696" spans="1:7" ht="15" customHeight="1" x14ac:dyDescent="0.25">
      <c r="A9696" s="1" t="s">
        <v>9421</v>
      </c>
      <c r="B9696" s="1" t="s">
        <v>9420</v>
      </c>
      <c r="C9696">
        <f t="shared" si="164"/>
        <v>3256</v>
      </c>
      <c r="D9696">
        <f t="shared" si="163"/>
        <v>3256</v>
      </c>
      <c r="F9696" s="11">
        <v>2960</v>
      </c>
      <c r="G9696" s="11">
        <v>1.1000000000000001</v>
      </c>
    </row>
    <row r="9697" spans="1:7" ht="15" customHeight="1" x14ac:dyDescent="0.25">
      <c r="A9697" s="1" t="s">
        <v>20443</v>
      </c>
      <c r="B9697" s="1" t="s">
        <v>20444</v>
      </c>
      <c r="C9697">
        <f t="shared" si="164"/>
        <v>7816</v>
      </c>
      <c r="D9697">
        <f t="shared" si="163"/>
        <v>7816</v>
      </c>
      <c r="F9697" s="11">
        <v>7105</v>
      </c>
      <c r="G9697" s="11">
        <v>1.1000000000000001</v>
      </c>
    </row>
    <row r="9698" spans="1:7" ht="15" customHeight="1" x14ac:dyDescent="0.25">
      <c r="A9698" s="1" t="s">
        <v>3268</v>
      </c>
      <c r="B9698" s="1" t="s">
        <v>3267</v>
      </c>
      <c r="C9698">
        <f t="shared" si="164"/>
        <v>2063</v>
      </c>
      <c r="D9698">
        <f t="shared" si="163"/>
        <v>2063</v>
      </c>
      <c r="F9698" s="11">
        <v>1875</v>
      </c>
      <c r="G9698" s="11">
        <v>1.1000000000000001</v>
      </c>
    </row>
    <row r="9699" spans="1:7" ht="15" customHeight="1" x14ac:dyDescent="0.25">
      <c r="A9699" s="1" t="s">
        <v>3266</v>
      </c>
      <c r="B9699" s="1" t="s">
        <v>3265</v>
      </c>
      <c r="C9699">
        <f t="shared" si="164"/>
        <v>2063</v>
      </c>
      <c r="D9699">
        <f t="shared" si="163"/>
        <v>2063</v>
      </c>
      <c r="F9699" s="11">
        <v>1875</v>
      </c>
      <c r="G9699" s="11">
        <v>1.1000000000000001</v>
      </c>
    </row>
    <row r="9700" spans="1:7" ht="15" customHeight="1" x14ac:dyDescent="0.25">
      <c r="A9700" s="1" t="s">
        <v>3264</v>
      </c>
      <c r="B9700" s="1" t="s">
        <v>3263</v>
      </c>
      <c r="C9700">
        <f t="shared" si="164"/>
        <v>2063</v>
      </c>
      <c r="D9700">
        <f t="shared" si="163"/>
        <v>2063</v>
      </c>
      <c r="F9700" s="11">
        <v>1875</v>
      </c>
      <c r="G9700" s="11">
        <v>1.1000000000000001</v>
      </c>
    </row>
    <row r="9701" spans="1:7" ht="15" customHeight="1" x14ac:dyDescent="0.25">
      <c r="A9701" s="1" t="s">
        <v>3262</v>
      </c>
      <c r="B9701" s="1" t="s">
        <v>3261</v>
      </c>
      <c r="C9701">
        <f t="shared" si="164"/>
        <v>2063</v>
      </c>
      <c r="D9701">
        <f t="shared" si="163"/>
        <v>2063</v>
      </c>
      <c r="F9701" s="11">
        <v>1875</v>
      </c>
      <c r="G9701" s="11">
        <v>1.1000000000000001</v>
      </c>
    </row>
    <row r="9702" spans="1:7" ht="15" customHeight="1" x14ac:dyDescent="0.25">
      <c r="A9702" s="1" t="s">
        <v>3247</v>
      </c>
      <c r="B9702" s="1" t="s">
        <v>9419</v>
      </c>
      <c r="C9702">
        <f t="shared" si="164"/>
        <v>3300</v>
      </c>
      <c r="D9702">
        <f t="shared" si="163"/>
        <v>3300</v>
      </c>
      <c r="F9702" s="11">
        <v>3000</v>
      </c>
      <c r="G9702" s="11">
        <v>1.1000000000000001</v>
      </c>
    </row>
    <row r="9703" spans="1:7" ht="15" customHeight="1" x14ac:dyDescent="0.25">
      <c r="A9703" s="1" t="s">
        <v>3246</v>
      </c>
      <c r="B9703" s="1" t="s">
        <v>9418</v>
      </c>
      <c r="C9703">
        <f t="shared" si="164"/>
        <v>3300</v>
      </c>
      <c r="D9703">
        <f t="shared" si="163"/>
        <v>3300</v>
      </c>
      <c r="F9703" s="11">
        <v>3000</v>
      </c>
      <c r="G9703" s="11">
        <v>1.1000000000000001</v>
      </c>
    </row>
    <row r="9704" spans="1:7" ht="15" customHeight="1" x14ac:dyDescent="0.25">
      <c r="A9704" s="1" t="s">
        <v>3249</v>
      </c>
      <c r="B9704" s="1" t="s">
        <v>9417</v>
      </c>
      <c r="C9704">
        <f t="shared" si="164"/>
        <v>3300</v>
      </c>
      <c r="D9704">
        <f t="shared" si="163"/>
        <v>3300</v>
      </c>
      <c r="F9704" s="11">
        <v>3000</v>
      </c>
      <c r="G9704" s="11">
        <v>1.1000000000000001</v>
      </c>
    </row>
    <row r="9705" spans="1:7" ht="15" customHeight="1" x14ac:dyDescent="0.25">
      <c r="A9705" s="1" t="s">
        <v>3248</v>
      </c>
      <c r="B9705" s="1" t="s">
        <v>9416</v>
      </c>
      <c r="C9705">
        <f t="shared" si="164"/>
        <v>3300</v>
      </c>
      <c r="D9705">
        <f t="shared" si="163"/>
        <v>3300</v>
      </c>
      <c r="F9705" s="11">
        <v>3000</v>
      </c>
      <c r="G9705" s="11">
        <v>1.1000000000000001</v>
      </c>
    </row>
    <row r="9706" spans="1:7" ht="15" customHeight="1" x14ac:dyDescent="0.25">
      <c r="A9706" s="1" t="s">
        <v>20445</v>
      </c>
      <c r="B9706" s="1" t="s">
        <v>20446</v>
      </c>
      <c r="C9706">
        <f t="shared" si="164"/>
        <v>661</v>
      </c>
      <c r="D9706">
        <f t="shared" si="163"/>
        <v>661</v>
      </c>
      <c r="F9706" s="11">
        <v>601</v>
      </c>
      <c r="G9706" s="11">
        <v>1.1000000000000001</v>
      </c>
    </row>
    <row r="9707" spans="1:7" ht="15" customHeight="1" x14ac:dyDescent="0.25">
      <c r="A9707" s="1" t="s">
        <v>20447</v>
      </c>
      <c r="B9707" s="1" t="s">
        <v>20448</v>
      </c>
      <c r="C9707">
        <f t="shared" si="164"/>
        <v>7808</v>
      </c>
      <c r="D9707">
        <f t="shared" si="163"/>
        <v>7808</v>
      </c>
      <c r="F9707" s="11">
        <v>7098</v>
      </c>
      <c r="G9707" s="11">
        <v>1.1000000000000001</v>
      </c>
    </row>
    <row r="9708" spans="1:7" ht="15" customHeight="1" x14ac:dyDescent="0.25">
      <c r="A9708" s="1" t="s">
        <v>20449</v>
      </c>
      <c r="B9708" s="1" t="s">
        <v>20450</v>
      </c>
      <c r="C9708">
        <f t="shared" si="164"/>
        <v>7808</v>
      </c>
      <c r="D9708">
        <f t="shared" si="163"/>
        <v>7808</v>
      </c>
      <c r="F9708" s="11">
        <v>7098</v>
      </c>
      <c r="G9708" s="11">
        <v>1.1000000000000001</v>
      </c>
    </row>
    <row r="9709" spans="1:7" ht="15" customHeight="1" x14ac:dyDescent="0.25">
      <c r="A9709" s="1" t="s">
        <v>20451</v>
      </c>
      <c r="B9709" s="1" t="s">
        <v>20452</v>
      </c>
      <c r="C9709">
        <f t="shared" si="164"/>
        <v>7808</v>
      </c>
      <c r="D9709">
        <f t="shared" si="163"/>
        <v>7808</v>
      </c>
      <c r="F9709" s="11">
        <v>7098</v>
      </c>
      <c r="G9709" s="11">
        <v>1.1000000000000001</v>
      </c>
    </row>
    <row r="9710" spans="1:7" ht="15" customHeight="1" x14ac:dyDescent="0.25">
      <c r="A9710" s="1" t="s">
        <v>3250</v>
      </c>
      <c r="B9710" s="1" t="s">
        <v>20453</v>
      </c>
      <c r="C9710">
        <f t="shared" si="164"/>
        <v>457</v>
      </c>
      <c r="D9710">
        <f t="shared" si="163"/>
        <v>457</v>
      </c>
      <c r="F9710" s="11">
        <v>415</v>
      </c>
      <c r="G9710" s="11">
        <v>1.1000000000000001</v>
      </c>
    </row>
    <row r="9711" spans="1:7" ht="15" customHeight="1" x14ac:dyDescent="0.25">
      <c r="A9711" s="1" t="s">
        <v>20454</v>
      </c>
      <c r="B9711" s="1" t="s">
        <v>20455</v>
      </c>
      <c r="C9711">
        <f t="shared" si="164"/>
        <v>40</v>
      </c>
      <c r="D9711">
        <f t="shared" si="163"/>
        <v>40</v>
      </c>
      <c r="F9711" s="11">
        <v>36</v>
      </c>
      <c r="G9711" s="11">
        <v>1.1000000000000001</v>
      </c>
    </row>
    <row r="9712" spans="1:7" ht="15" customHeight="1" x14ac:dyDescent="0.25">
      <c r="A9712" s="1" t="s">
        <v>20456</v>
      </c>
      <c r="B9712" s="1" t="s">
        <v>20457</v>
      </c>
      <c r="C9712">
        <f t="shared" si="164"/>
        <v>602</v>
      </c>
      <c r="D9712">
        <f t="shared" si="163"/>
        <v>602</v>
      </c>
      <c r="F9712" s="11">
        <v>547</v>
      </c>
      <c r="G9712" s="11">
        <v>1.1000000000000001</v>
      </c>
    </row>
    <row r="9713" spans="1:7" ht="15" customHeight="1" x14ac:dyDescent="0.25">
      <c r="A9713" s="1" t="s">
        <v>20458</v>
      </c>
      <c r="B9713" s="1" t="s">
        <v>20459</v>
      </c>
      <c r="C9713">
        <f t="shared" si="164"/>
        <v>201</v>
      </c>
      <c r="D9713">
        <f t="shared" si="163"/>
        <v>201</v>
      </c>
      <c r="F9713" s="11">
        <v>183</v>
      </c>
      <c r="G9713" s="11">
        <v>1.1000000000000001</v>
      </c>
    </row>
    <row r="9714" spans="1:7" ht="15" customHeight="1" x14ac:dyDescent="0.25">
      <c r="A9714" s="1" t="s">
        <v>20460</v>
      </c>
      <c r="B9714" s="1" t="s">
        <v>20461</v>
      </c>
      <c r="C9714">
        <f t="shared" si="164"/>
        <v>591</v>
      </c>
      <c r="D9714">
        <f t="shared" si="163"/>
        <v>591</v>
      </c>
      <c r="F9714" s="11">
        <v>537</v>
      </c>
      <c r="G9714" s="11">
        <v>1.1000000000000001</v>
      </c>
    </row>
    <row r="9715" spans="1:7" ht="15" customHeight="1" x14ac:dyDescent="0.25">
      <c r="A9715" s="1" t="s">
        <v>20462</v>
      </c>
      <c r="B9715" s="1" t="s">
        <v>20463</v>
      </c>
      <c r="C9715">
        <f t="shared" si="164"/>
        <v>1187</v>
      </c>
      <c r="D9715">
        <f t="shared" si="163"/>
        <v>1187</v>
      </c>
      <c r="F9715" s="11">
        <v>1079</v>
      </c>
      <c r="G9715" s="11">
        <v>1.1000000000000001</v>
      </c>
    </row>
    <row r="9716" spans="1:7" ht="15" customHeight="1" x14ac:dyDescent="0.25">
      <c r="A9716" s="1" t="s">
        <v>20464</v>
      </c>
      <c r="B9716" s="1" t="s">
        <v>20465</v>
      </c>
      <c r="C9716">
        <f t="shared" si="164"/>
        <v>591</v>
      </c>
      <c r="D9716">
        <f t="shared" si="163"/>
        <v>591</v>
      </c>
      <c r="F9716" s="11">
        <v>537</v>
      </c>
      <c r="G9716" s="11">
        <v>1.1000000000000001</v>
      </c>
    </row>
    <row r="9717" spans="1:7" ht="15" customHeight="1" x14ac:dyDescent="0.25">
      <c r="A9717" s="1" t="s">
        <v>20466</v>
      </c>
      <c r="B9717" s="1" t="s">
        <v>20467</v>
      </c>
      <c r="C9717">
        <f t="shared" si="164"/>
        <v>1187</v>
      </c>
      <c r="D9717">
        <f t="shared" si="163"/>
        <v>1187</v>
      </c>
      <c r="F9717" s="11">
        <v>1079</v>
      </c>
      <c r="G9717" s="11">
        <v>1.1000000000000001</v>
      </c>
    </row>
    <row r="9718" spans="1:7" ht="15" customHeight="1" x14ac:dyDescent="0.25">
      <c r="A9718" s="1" t="s">
        <v>20468</v>
      </c>
      <c r="B9718" s="1" t="s">
        <v>20469</v>
      </c>
      <c r="C9718">
        <f t="shared" si="164"/>
        <v>2652</v>
      </c>
      <c r="D9718">
        <f t="shared" si="163"/>
        <v>2652</v>
      </c>
      <c r="F9718" s="11">
        <v>2411</v>
      </c>
      <c r="G9718" s="11">
        <v>1.1000000000000001</v>
      </c>
    </row>
    <row r="9719" spans="1:7" ht="15" customHeight="1" x14ac:dyDescent="0.25">
      <c r="A9719" s="1" t="s">
        <v>20470</v>
      </c>
      <c r="B9719" s="1" t="s">
        <v>20471</v>
      </c>
      <c r="C9719">
        <f t="shared" si="164"/>
        <v>2632</v>
      </c>
      <c r="D9719">
        <f t="shared" si="163"/>
        <v>2632</v>
      </c>
      <c r="F9719" s="11">
        <v>2393</v>
      </c>
      <c r="G9719" s="11">
        <v>1.1000000000000001</v>
      </c>
    </row>
    <row r="9720" spans="1:7" ht="15" customHeight="1" x14ac:dyDescent="0.25">
      <c r="A9720" s="1" t="s">
        <v>20472</v>
      </c>
      <c r="B9720" s="1" t="s">
        <v>20473</v>
      </c>
      <c r="C9720">
        <v>23572</v>
      </c>
      <c r="D9720">
        <f t="shared" si="163"/>
        <v>23572</v>
      </c>
    </row>
    <row r="9721" spans="1:7" ht="15" customHeight="1" x14ac:dyDescent="0.25">
      <c r="A9721" s="1" t="s">
        <v>20474</v>
      </c>
      <c r="B9721" s="1" t="s">
        <v>20475</v>
      </c>
      <c r="C9721">
        <v>26907</v>
      </c>
      <c r="D9721">
        <f t="shared" si="163"/>
        <v>26907</v>
      </c>
    </row>
    <row r="9722" spans="1:7" ht="15" customHeight="1" x14ac:dyDescent="0.25">
      <c r="A9722" s="1" t="s">
        <v>20476</v>
      </c>
      <c r="B9722" s="1" t="s">
        <v>20477</v>
      </c>
      <c r="C9722">
        <v>35080</v>
      </c>
      <c r="D9722">
        <f t="shared" si="163"/>
        <v>35080</v>
      </c>
    </row>
    <row r="9723" spans="1:7" ht="15" customHeight="1" x14ac:dyDescent="0.25">
      <c r="A9723" s="1" t="s">
        <v>20478</v>
      </c>
      <c r="B9723" s="1" t="s">
        <v>20479</v>
      </c>
      <c r="C9723">
        <v>30204</v>
      </c>
      <c r="D9723">
        <f t="shared" si="163"/>
        <v>30204</v>
      </c>
    </row>
    <row r="9724" spans="1:7" ht="15" customHeight="1" x14ac:dyDescent="0.25">
      <c r="A9724" s="1" t="s">
        <v>20480</v>
      </c>
      <c r="B9724" s="1" t="s">
        <v>20481</v>
      </c>
      <c r="C9724">
        <v>15515</v>
      </c>
      <c r="D9724">
        <f t="shared" si="163"/>
        <v>15515</v>
      </c>
    </row>
    <row r="9725" spans="1:7" ht="15" customHeight="1" x14ac:dyDescent="0.25">
      <c r="A9725" s="1" t="s">
        <v>20482</v>
      </c>
      <c r="B9725" s="1" t="s">
        <v>20483</v>
      </c>
      <c r="C9725">
        <v>17972</v>
      </c>
      <c r="D9725">
        <f t="shared" si="163"/>
        <v>17972</v>
      </c>
    </row>
    <row r="9726" spans="1:7" ht="15" customHeight="1" x14ac:dyDescent="0.25">
      <c r="A9726" s="1" t="s">
        <v>20484</v>
      </c>
      <c r="B9726" s="1" t="s">
        <v>20485</v>
      </c>
      <c r="C9726">
        <v>30204</v>
      </c>
      <c r="D9726">
        <f t="shared" si="163"/>
        <v>30204</v>
      </c>
    </row>
    <row r="9727" spans="1:7" ht="15" customHeight="1" x14ac:dyDescent="0.25">
      <c r="A9727" s="1" t="s">
        <v>20486</v>
      </c>
      <c r="B9727" s="1" t="s">
        <v>20487</v>
      </c>
      <c r="C9727">
        <v>23723</v>
      </c>
      <c r="D9727">
        <f t="shared" si="163"/>
        <v>23723</v>
      </c>
    </row>
    <row r="9728" spans="1:7" ht="15" customHeight="1" x14ac:dyDescent="0.25">
      <c r="A9728" s="1" t="s">
        <v>20488</v>
      </c>
      <c r="B9728" s="1" t="s">
        <v>20489</v>
      </c>
      <c r="C9728">
        <v>8193</v>
      </c>
      <c r="D9728">
        <f t="shared" si="163"/>
        <v>8193</v>
      </c>
    </row>
    <row r="9729" spans="1:4" ht="15" customHeight="1" x14ac:dyDescent="0.25">
      <c r="A9729" s="1" t="s">
        <v>20490</v>
      </c>
      <c r="B9729" s="1" t="s">
        <v>20491</v>
      </c>
      <c r="C9729">
        <v>8193</v>
      </c>
      <c r="D9729">
        <f t="shared" si="163"/>
        <v>8193</v>
      </c>
    </row>
    <row r="9730" spans="1:4" ht="15" customHeight="1" x14ac:dyDescent="0.25">
      <c r="A9730" s="1" t="s">
        <v>20492</v>
      </c>
      <c r="B9730" s="1" t="s">
        <v>20493</v>
      </c>
      <c r="C9730">
        <v>9319</v>
      </c>
      <c r="D9730">
        <f t="shared" si="163"/>
        <v>9319</v>
      </c>
    </row>
    <row r="9731" spans="1:4" ht="15" customHeight="1" x14ac:dyDescent="0.25">
      <c r="A9731" s="1" t="s">
        <v>20494</v>
      </c>
      <c r="B9731" s="1" t="s">
        <v>20495</v>
      </c>
      <c r="C9731">
        <v>9319</v>
      </c>
      <c r="D9731">
        <f t="shared" si="163"/>
        <v>9319</v>
      </c>
    </row>
    <row r="9732" spans="1:4" ht="15" customHeight="1" x14ac:dyDescent="0.25">
      <c r="A9732" s="1" t="s">
        <v>20496</v>
      </c>
      <c r="B9732" s="1" t="s">
        <v>20497</v>
      </c>
      <c r="C9732">
        <v>9961</v>
      </c>
      <c r="D9732">
        <f t="shared" si="163"/>
        <v>9961</v>
      </c>
    </row>
    <row r="9733" spans="1:4" ht="15" customHeight="1" x14ac:dyDescent="0.25">
      <c r="A9733" s="1" t="s">
        <v>20498</v>
      </c>
      <c r="B9733" s="1" t="s">
        <v>20499</v>
      </c>
      <c r="C9733">
        <v>9961</v>
      </c>
      <c r="D9733">
        <f t="shared" si="163"/>
        <v>9961</v>
      </c>
    </row>
    <row r="9734" spans="1:4" ht="15" customHeight="1" x14ac:dyDescent="0.25">
      <c r="A9734" s="1" t="s">
        <v>20500</v>
      </c>
      <c r="B9734" s="1" t="s">
        <v>20501</v>
      </c>
      <c r="C9734">
        <v>14561</v>
      </c>
      <c r="D9734">
        <f t="shared" si="163"/>
        <v>14561</v>
      </c>
    </row>
    <row r="9735" spans="1:4" ht="15" customHeight="1" x14ac:dyDescent="0.25">
      <c r="A9735" s="1" t="s">
        <v>20502</v>
      </c>
      <c r="B9735" s="1" t="s">
        <v>20503</v>
      </c>
      <c r="C9735">
        <v>14561</v>
      </c>
      <c r="D9735">
        <f t="shared" ref="D9735:D9798" si="165">ROUND(C9735*(1-$B$3),0)</f>
        <v>14561</v>
      </c>
    </row>
    <row r="9736" spans="1:4" ht="15" customHeight="1" x14ac:dyDescent="0.25">
      <c r="A9736" s="1" t="s">
        <v>20504</v>
      </c>
      <c r="B9736" s="1" t="s">
        <v>20505</v>
      </c>
      <c r="C9736">
        <v>10493</v>
      </c>
      <c r="D9736">
        <f t="shared" si="165"/>
        <v>10493</v>
      </c>
    </row>
    <row r="9737" spans="1:4" ht="15" customHeight="1" x14ac:dyDescent="0.25">
      <c r="A9737" s="1" t="s">
        <v>20506</v>
      </c>
      <c r="B9737" s="1" t="s">
        <v>20507</v>
      </c>
      <c r="C9737">
        <v>10493</v>
      </c>
      <c r="D9737">
        <f t="shared" si="165"/>
        <v>10493</v>
      </c>
    </row>
    <row r="9738" spans="1:4" ht="15" customHeight="1" x14ac:dyDescent="0.25">
      <c r="A9738" s="1" t="s">
        <v>20508</v>
      </c>
      <c r="B9738" s="1" t="s">
        <v>20509</v>
      </c>
      <c r="C9738">
        <v>11135</v>
      </c>
      <c r="D9738">
        <f t="shared" si="165"/>
        <v>11135</v>
      </c>
    </row>
    <row r="9739" spans="1:4" ht="15" customHeight="1" x14ac:dyDescent="0.25">
      <c r="A9739" s="1" t="s">
        <v>20510</v>
      </c>
      <c r="B9739" s="1" t="s">
        <v>20511</v>
      </c>
      <c r="C9739">
        <v>11135</v>
      </c>
      <c r="D9739">
        <f t="shared" si="165"/>
        <v>11135</v>
      </c>
    </row>
    <row r="9740" spans="1:4" ht="15" customHeight="1" x14ac:dyDescent="0.25">
      <c r="A9740" s="1" t="s">
        <v>20512</v>
      </c>
      <c r="B9740" s="1" t="s">
        <v>20513</v>
      </c>
      <c r="C9740">
        <v>12099</v>
      </c>
      <c r="D9740">
        <f t="shared" si="165"/>
        <v>12099</v>
      </c>
    </row>
    <row r="9741" spans="1:4" ht="15" customHeight="1" x14ac:dyDescent="0.25">
      <c r="A9741" s="1" t="s">
        <v>20514</v>
      </c>
      <c r="B9741" s="1" t="s">
        <v>20515</v>
      </c>
      <c r="C9741">
        <v>12099</v>
      </c>
      <c r="D9741">
        <f t="shared" si="165"/>
        <v>12099</v>
      </c>
    </row>
    <row r="9742" spans="1:4" ht="15" customHeight="1" x14ac:dyDescent="0.25">
      <c r="A9742" s="1" t="s">
        <v>20516</v>
      </c>
      <c r="B9742" s="1" t="s">
        <v>20517</v>
      </c>
      <c r="C9742">
        <v>16325</v>
      </c>
      <c r="D9742">
        <f t="shared" si="165"/>
        <v>16325</v>
      </c>
    </row>
    <row r="9743" spans="1:4" ht="15" customHeight="1" x14ac:dyDescent="0.25">
      <c r="A9743" s="1" t="s">
        <v>20518</v>
      </c>
      <c r="B9743" s="1" t="s">
        <v>20519</v>
      </c>
      <c r="C9743">
        <v>16325</v>
      </c>
      <c r="D9743">
        <f t="shared" si="165"/>
        <v>16325</v>
      </c>
    </row>
    <row r="9744" spans="1:4" ht="15" customHeight="1" x14ac:dyDescent="0.25">
      <c r="A9744" s="1" t="s">
        <v>20520</v>
      </c>
      <c r="B9744" s="1" t="s">
        <v>20521</v>
      </c>
      <c r="C9744">
        <v>21511</v>
      </c>
      <c r="D9744">
        <f t="shared" si="165"/>
        <v>21511</v>
      </c>
    </row>
    <row r="9745" spans="1:4" ht="15" customHeight="1" x14ac:dyDescent="0.25">
      <c r="A9745" s="1" t="s">
        <v>20522</v>
      </c>
      <c r="B9745" s="1" t="s">
        <v>20523</v>
      </c>
      <c r="C9745">
        <v>21511</v>
      </c>
      <c r="D9745">
        <f t="shared" si="165"/>
        <v>21511</v>
      </c>
    </row>
    <row r="9746" spans="1:4" ht="15" customHeight="1" x14ac:dyDescent="0.25">
      <c r="A9746" s="1" t="s">
        <v>20524</v>
      </c>
      <c r="B9746" s="1" t="s">
        <v>20525</v>
      </c>
      <c r="C9746">
        <v>24239</v>
      </c>
      <c r="D9746">
        <f t="shared" si="165"/>
        <v>24239</v>
      </c>
    </row>
    <row r="9747" spans="1:4" ht="15" customHeight="1" x14ac:dyDescent="0.25">
      <c r="A9747" s="1" t="s">
        <v>20526</v>
      </c>
      <c r="B9747" s="1" t="s">
        <v>20527</v>
      </c>
      <c r="C9747">
        <v>24239</v>
      </c>
      <c r="D9747">
        <f t="shared" si="165"/>
        <v>24239</v>
      </c>
    </row>
    <row r="9748" spans="1:4" ht="15" customHeight="1" x14ac:dyDescent="0.25">
      <c r="A9748" s="1" t="s">
        <v>20528</v>
      </c>
      <c r="B9748" s="1" t="s">
        <v>20529</v>
      </c>
      <c r="C9748">
        <v>13221</v>
      </c>
      <c r="D9748">
        <f t="shared" si="165"/>
        <v>13221</v>
      </c>
    </row>
    <row r="9749" spans="1:4" ht="15" customHeight="1" x14ac:dyDescent="0.25">
      <c r="A9749" s="1" t="s">
        <v>20530</v>
      </c>
      <c r="B9749" s="1" t="s">
        <v>20531</v>
      </c>
      <c r="C9749">
        <v>13221</v>
      </c>
      <c r="D9749">
        <f t="shared" si="165"/>
        <v>13221</v>
      </c>
    </row>
    <row r="9750" spans="1:4" ht="15" customHeight="1" x14ac:dyDescent="0.25">
      <c r="A9750" s="1" t="s">
        <v>20532</v>
      </c>
      <c r="B9750" s="1" t="s">
        <v>20533</v>
      </c>
      <c r="C9750">
        <v>15146</v>
      </c>
      <c r="D9750">
        <f t="shared" si="165"/>
        <v>15146</v>
      </c>
    </row>
    <row r="9751" spans="1:4" ht="15" customHeight="1" x14ac:dyDescent="0.25">
      <c r="A9751" s="1" t="s">
        <v>20534</v>
      </c>
      <c r="B9751" s="1" t="s">
        <v>20535</v>
      </c>
      <c r="C9751">
        <v>15146</v>
      </c>
      <c r="D9751">
        <f t="shared" si="165"/>
        <v>15146</v>
      </c>
    </row>
    <row r="9752" spans="1:4" ht="15" customHeight="1" x14ac:dyDescent="0.25">
      <c r="A9752" s="1" t="s">
        <v>20536</v>
      </c>
      <c r="B9752" s="1" t="s">
        <v>20537</v>
      </c>
      <c r="C9752">
        <v>16002</v>
      </c>
      <c r="D9752">
        <f t="shared" si="165"/>
        <v>16002</v>
      </c>
    </row>
    <row r="9753" spans="1:4" ht="15" customHeight="1" x14ac:dyDescent="0.25">
      <c r="A9753" s="1" t="s">
        <v>20538</v>
      </c>
      <c r="B9753" s="1" t="s">
        <v>20539</v>
      </c>
      <c r="C9753">
        <v>16002</v>
      </c>
      <c r="D9753">
        <f t="shared" si="165"/>
        <v>16002</v>
      </c>
    </row>
    <row r="9754" spans="1:4" ht="15" customHeight="1" x14ac:dyDescent="0.25">
      <c r="A9754" s="1" t="s">
        <v>20540</v>
      </c>
      <c r="B9754" s="1" t="s">
        <v>20541</v>
      </c>
      <c r="C9754">
        <v>21886</v>
      </c>
      <c r="D9754">
        <f t="shared" si="165"/>
        <v>21886</v>
      </c>
    </row>
    <row r="9755" spans="1:4" ht="15" customHeight="1" x14ac:dyDescent="0.25">
      <c r="A9755" s="1" t="s">
        <v>20542</v>
      </c>
      <c r="B9755" s="1" t="s">
        <v>20543</v>
      </c>
      <c r="C9755">
        <v>21886</v>
      </c>
      <c r="D9755">
        <f t="shared" si="165"/>
        <v>21886</v>
      </c>
    </row>
    <row r="9756" spans="1:4" ht="15" customHeight="1" x14ac:dyDescent="0.25">
      <c r="A9756" s="1" t="s">
        <v>20544</v>
      </c>
      <c r="B9756" s="1" t="s">
        <v>20545</v>
      </c>
      <c r="C9756">
        <v>16377</v>
      </c>
      <c r="D9756">
        <f t="shared" si="165"/>
        <v>16377</v>
      </c>
    </row>
    <row r="9757" spans="1:4" ht="15" customHeight="1" x14ac:dyDescent="0.25">
      <c r="A9757" s="1" t="s">
        <v>20546</v>
      </c>
      <c r="B9757" s="1" t="s">
        <v>20547</v>
      </c>
      <c r="C9757">
        <v>18302</v>
      </c>
      <c r="D9757">
        <f t="shared" si="165"/>
        <v>18302</v>
      </c>
    </row>
    <row r="9758" spans="1:4" ht="15" customHeight="1" x14ac:dyDescent="0.25">
      <c r="A9758" s="1" t="s">
        <v>20548</v>
      </c>
      <c r="B9758" s="1" t="s">
        <v>20549</v>
      </c>
      <c r="C9758">
        <v>19586</v>
      </c>
      <c r="D9758">
        <f t="shared" si="165"/>
        <v>19586</v>
      </c>
    </row>
    <row r="9759" spans="1:4" ht="15" customHeight="1" x14ac:dyDescent="0.25">
      <c r="A9759" s="1" t="s">
        <v>20550</v>
      </c>
      <c r="B9759" s="1" t="s">
        <v>20551</v>
      </c>
      <c r="C9759">
        <v>16377</v>
      </c>
      <c r="D9759">
        <f t="shared" si="165"/>
        <v>16377</v>
      </c>
    </row>
    <row r="9760" spans="1:4" ht="15" customHeight="1" x14ac:dyDescent="0.25">
      <c r="A9760" s="1" t="s">
        <v>20552</v>
      </c>
      <c r="B9760" s="1" t="s">
        <v>20553</v>
      </c>
      <c r="C9760">
        <v>18302</v>
      </c>
      <c r="D9760">
        <f t="shared" si="165"/>
        <v>18302</v>
      </c>
    </row>
    <row r="9761" spans="1:4" ht="15" customHeight="1" x14ac:dyDescent="0.25">
      <c r="A9761" s="1" t="s">
        <v>20554</v>
      </c>
      <c r="B9761" s="1" t="s">
        <v>20555</v>
      </c>
      <c r="C9761">
        <v>19586</v>
      </c>
      <c r="D9761">
        <f t="shared" si="165"/>
        <v>19586</v>
      </c>
    </row>
    <row r="9762" spans="1:4" ht="15" customHeight="1" x14ac:dyDescent="0.25">
      <c r="A9762" s="1" t="s">
        <v>20556</v>
      </c>
      <c r="B9762" s="1" t="s">
        <v>20557</v>
      </c>
      <c r="C9762">
        <v>27128</v>
      </c>
      <c r="D9762">
        <f t="shared" si="165"/>
        <v>27128</v>
      </c>
    </row>
    <row r="9763" spans="1:4" ht="15" customHeight="1" x14ac:dyDescent="0.25">
      <c r="A9763" s="1" t="s">
        <v>20558</v>
      </c>
      <c r="B9763" s="1" t="s">
        <v>20559</v>
      </c>
      <c r="C9763">
        <v>27128</v>
      </c>
      <c r="D9763">
        <f t="shared" si="165"/>
        <v>27128</v>
      </c>
    </row>
    <row r="9764" spans="1:4" ht="15" customHeight="1" x14ac:dyDescent="0.25">
      <c r="A9764" s="1" t="s">
        <v>20560</v>
      </c>
      <c r="B9764" s="1" t="s">
        <v>20561</v>
      </c>
      <c r="C9764">
        <v>27290</v>
      </c>
      <c r="D9764">
        <f t="shared" si="165"/>
        <v>27290</v>
      </c>
    </row>
    <row r="9765" spans="1:4" ht="15" customHeight="1" x14ac:dyDescent="0.25">
      <c r="A9765" s="1" t="s">
        <v>20562</v>
      </c>
      <c r="B9765" s="1" t="s">
        <v>20563</v>
      </c>
      <c r="C9765">
        <v>27290</v>
      </c>
      <c r="D9765">
        <f t="shared" si="165"/>
        <v>27290</v>
      </c>
    </row>
    <row r="9766" spans="1:4" ht="15" customHeight="1" x14ac:dyDescent="0.25">
      <c r="A9766" s="1" t="s">
        <v>20564</v>
      </c>
      <c r="B9766" s="1" t="s">
        <v>20565</v>
      </c>
      <c r="C9766">
        <v>36596</v>
      </c>
      <c r="D9766">
        <f t="shared" si="165"/>
        <v>36596</v>
      </c>
    </row>
    <row r="9767" spans="1:4" ht="15" customHeight="1" x14ac:dyDescent="0.25">
      <c r="A9767" s="1" t="s">
        <v>20566</v>
      </c>
      <c r="B9767" s="1" t="s">
        <v>20567</v>
      </c>
      <c r="C9767">
        <v>36596</v>
      </c>
      <c r="D9767">
        <f t="shared" si="165"/>
        <v>36596</v>
      </c>
    </row>
    <row r="9768" spans="1:4" ht="15" customHeight="1" x14ac:dyDescent="0.25">
      <c r="A9768" s="1" t="s">
        <v>20568</v>
      </c>
      <c r="B9768" s="1" t="s">
        <v>20569</v>
      </c>
      <c r="C9768">
        <v>15146</v>
      </c>
      <c r="D9768">
        <f t="shared" si="165"/>
        <v>15146</v>
      </c>
    </row>
    <row r="9769" spans="1:4" ht="15" customHeight="1" x14ac:dyDescent="0.25">
      <c r="A9769" s="1" t="s">
        <v>20570</v>
      </c>
      <c r="B9769" s="1" t="s">
        <v>20571</v>
      </c>
      <c r="C9769">
        <v>15146</v>
      </c>
      <c r="D9769">
        <f t="shared" si="165"/>
        <v>15146</v>
      </c>
    </row>
    <row r="9770" spans="1:4" ht="15" customHeight="1" x14ac:dyDescent="0.25">
      <c r="A9770" s="1" t="s">
        <v>20572</v>
      </c>
      <c r="B9770" s="1" t="s">
        <v>20573</v>
      </c>
      <c r="C9770">
        <v>16644</v>
      </c>
      <c r="D9770">
        <f t="shared" si="165"/>
        <v>16644</v>
      </c>
    </row>
    <row r="9771" spans="1:4" ht="15" customHeight="1" x14ac:dyDescent="0.25">
      <c r="A9771" s="1" t="s">
        <v>20574</v>
      </c>
      <c r="B9771" s="1" t="s">
        <v>20575</v>
      </c>
      <c r="C9771">
        <v>16644</v>
      </c>
      <c r="D9771">
        <f t="shared" si="165"/>
        <v>16644</v>
      </c>
    </row>
    <row r="9772" spans="1:4" ht="15" customHeight="1" x14ac:dyDescent="0.25">
      <c r="A9772" s="1" t="s">
        <v>20576</v>
      </c>
      <c r="B9772" s="1" t="s">
        <v>20577</v>
      </c>
      <c r="C9772">
        <v>18197</v>
      </c>
      <c r="D9772">
        <f t="shared" si="165"/>
        <v>18197</v>
      </c>
    </row>
    <row r="9773" spans="1:4" ht="15" customHeight="1" x14ac:dyDescent="0.25">
      <c r="A9773" s="1" t="s">
        <v>20578</v>
      </c>
      <c r="B9773" s="1" t="s">
        <v>20579</v>
      </c>
      <c r="C9773">
        <v>18197</v>
      </c>
      <c r="D9773">
        <f t="shared" si="165"/>
        <v>18197</v>
      </c>
    </row>
    <row r="9774" spans="1:4" ht="15" customHeight="1" x14ac:dyDescent="0.25">
      <c r="A9774" s="1" t="s">
        <v>20580</v>
      </c>
      <c r="B9774" s="1" t="s">
        <v>20581</v>
      </c>
      <c r="C9774">
        <v>24667</v>
      </c>
      <c r="D9774">
        <f t="shared" si="165"/>
        <v>24667</v>
      </c>
    </row>
    <row r="9775" spans="1:4" ht="15" customHeight="1" x14ac:dyDescent="0.25">
      <c r="A9775" s="1" t="s">
        <v>20582</v>
      </c>
      <c r="B9775" s="1" t="s">
        <v>20583</v>
      </c>
      <c r="C9775">
        <v>24667</v>
      </c>
      <c r="D9775">
        <f t="shared" si="165"/>
        <v>24667</v>
      </c>
    </row>
    <row r="9776" spans="1:4" ht="15" customHeight="1" x14ac:dyDescent="0.25">
      <c r="A9776" s="1" t="s">
        <v>20584</v>
      </c>
      <c r="B9776" s="1" t="s">
        <v>20585</v>
      </c>
      <c r="C9776">
        <v>16700</v>
      </c>
      <c r="D9776">
        <f t="shared" si="165"/>
        <v>16700</v>
      </c>
    </row>
    <row r="9777" spans="1:4" ht="15" customHeight="1" x14ac:dyDescent="0.25">
      <c r="A9777" s="1" t="s">
        <v>20586</v>
      </c>
      <c r="B9777" s="1" t="s">
        <v>20587</v>
      </c>
      <c r="C9777">
        <v>16700</v>
      </c>
      <c r="D9777">
        <f t="shared" si="165"/>
        <v>16700</v>
      </c>
    </row>
    <row r="9778" spans="1:4" ht="15" customHeight="1" x14ac:dyDescent="0.25">
      <c r="A9778" s="1" t="s">
        <v>20588</v>
      </c>
      <c r="B9778" s="1" t="s">
        <v>20589</v>
      </c>
      <c r="C9778">
        <v>18141</v>
      </c>
      <c r="D9778">
        <f t="shared" si="165"/>
        <v>18141</v>
      </c>
    </row>
    <row r="9779" spans="1:4" ht="15" customHeight="1" x14ac:dyDescent="0.25">
      <c r="A9779" s="1" t="s">
        <v>20590</v>
      </c>
      <c r="B9779" s="1" t="s">
        <v>20591</v>
      </c>
      <c r="C9779">
        <v>18141</v>
      </c>
      <c r="D9779">
        <f t="shared" si="165"/>
        <v>18141</v>
      </c>
    </row>
    <row r="9780" spans="1:4" ht="15" customHeight="1" x14ac:dyDescent="0.25">
      <c r="A9780" s="1" t="s">
        <v>20592</v>
      </c>
      <c r="B9780" s="1" t="s">
        <v>20593</v>
      </c>
      <c r="C9780">
        <v>20336</v>
      </c>
      <c r="D9780">
        <f t="shared" si="165"/>
        <v>20336</v>
      </c>
    </row>
    <row r="9781" spans="1:4" ht="15" customHeight="1" x14ac:dyDescent="0.25">
      <c r="A9781" s="1" t="s">
        <v>20594</v>
      </c>
      <c r="B9781" s="1" t="s">
        <v>20595</v>
      </c>
      <c r="C9781">
        <v>20336</v>
      </c>
      <c r="D9781">
        <f t="shared" si="165"/>
        <v>20336</v>
      </c>
    </row>
    <row r="9782" spans="1:4" ht="15" customHeight="1" x14ac:dyDescent="0.25">
      <c r="A9782" s="1" t="s">
        <v>20596</v>
      </c>
      <c r="B9782" s="1" t="s">
        <v>20597</v>
      </c>
      <c r="C9782">
        <v>29053</v>
      </c>
      <c r="D9782">
        <f t="shared" si="165"/>
        <v>29053</v>
      </c>
    </row>
    <row r="9783" spans="1:4" ht="15" customHeight="1" x14ac:dyDescent="0.25">
      <c r="A9783" s="1" t="s">
        <v>20598</v>
      </c>
      <c r="B9783" s="1" t="s">
        <v>20599</v>
      </c>
      <c r="C9783">
        <v>17556</v>
      </c>
      <c r="D9783">
        <f t="shared" si="165"/>
        <v>17556</v>
      </c>
    </row>
    <row r="9784" spans="1:4" ht="15" customHeight="1" x14ac:dyDescent="0.25">
      <c r="A9784" s="1" t="s">
        <v>20600</v>
      </c>
      <c r="B9784" s="1" t="s">
        <v>20601</v>
      </c>
      <c r="C9784">
        <v>17556</v>
      </c>
      <c r="D9784">
        <f t="shared" si="165"/>
        <v>17556</v>
      </c>
    </row>
    <row r="9785" spans="1:4" ht="15" customHeight="1" x14ac:dyDescent="0.25">
      <c r="A9785" s="1" t="s">
        <v>20602</v>
      </c>
      <c r="B9785" s="1" t="s">
        <v>20603</v>
      </c>
      <c r="C9785">
        <v>19481</v>
      </c>
      <c r="D9785">
        <f t="shared" si="165"/>
        <v>19481</v>
      </c>
    </row>
    <row r="9786" spans="1:4" ht="15" customHeight="1" x14ac:dyDescent="0.25">
      <c r="A9786" s="1" t="s">
        <v>20604</v>
      </c>
      <c r="B9786" s="1" t="s">
        <v>20605</v>
      </c>
      <c r="C9786">
        <v>19481</v>
      </c>
      <c r="D9786">
        <f t="shared" si="165"/>
        <v>19481</v>
      </c>
    </row>
    <row r="9787" spans="1:4" ht="15" customHeight="1" x14ac:dyDescent="0.25">
      <c r="A9787" s="1" t="s">
        <v>20606</v>
      </c>
      <c r="B9787" s="1" t="s">
        <v>20607</v>
      </c>
      <c r="C9787">
        <v>21244</v>
      </c>
      <c r="D9787">
        <f t="shared" si="165"/>
        <v>21244</v>
      </c>
    </row>
    <row r="9788" spans="1:4" ht="15" customHeight="1" x14ac:dyDescent="0.25">
      <c r="A9788" s="1" t="s">
        <v>20608</v>
      </c>
      <c r="B9788" s="1" t="s">
        <v>20609</v>
      </c>
      <c r="C9788">
        <v>21244</v>
      </c>
      <c r="D9788">
        <f t="shared" si="165"/>
        <v>21244</v>
      </c>
    </row>
    <row r="9789" spans="1:4" ht="15" customHeight="1" x14ac:dyDescent="0.25">
      <c r="A9789" s="1" t="s">
        <v>20610</v>
      </c>
      <c r="B9789" s="1" t="s">
        <v>20611</v>
      </c>
      <c r="C9789">
        <v>29001</v>
      </c>
      <c r="D9789">
        <f t="shared" si="165"/>
        <v>29001</v>
      </c>
    </row>
    <row r="9790" spans="1:4" ht="15" customHeight="1" x14ac:dyDescent="0.25">
      <c r="A9790" s="1" t="s">
        <v>20612</v>
      </c>
      <c r="B9790" s="1" t="s">
        <v>20613</v>
      </c>
      <c r="C9790">
        <v>29001</v>
      </c>
      <c r="D9790">
        <f t="shared" si="165"/>
        <v>29001</v>
      </c>
    </row>
    <row r="9791" spans="1:4" ht="15" customHeight="1" x14ac:dyDescent="0.25">
      <c r="A9791" s="1" t="s">
        <v>20614</v>
      </c>
      <c r="B9791" s="1" t="s">
        <v>20615</v>
      </c>
      <c r="C9791">
        <v>21244</v>
      </c>
      <c r="D9791">
        <f t="shared" si="165"/>
        <v>21244</v>
      </c>
    </row>
    <row r="9792" spans="1:4" ht="15" customHeight="1" x14ac:dyDescent="0.25">
      <c r="A9792" s="1" t="s">
        <v>20616</v>
      </c>
      <c r="B9792" s="1" t="s">
        <v>20617</v>
      </c>
      <c r="C9792">
        <v>21244</v>
      </c>
      <c r="D9792">
        <f t="shared" si="165"/>
        <v>21244</v>
      </c>
    </row>
    <row r="9793" spans="1:4" ht="15" customHeight="1" x14ac:dyDescent="0.25">
      <c r="A9793" s="1" t="s">
        <v>20618</v>
      </c>
      <c r="B9793" s="1" t="s">
        <v>20619</v>
      </c>
      <c r="C9793">
        <v>33815</v>
      </c>
      <c r="D9793">
        <f t="shared" si="165"/>
        <v>33815</v>
      </c>
    </row>
    <row r="9794" spans="1:4" ht="15" customHeight="1" x14ac:dyDescent="0.25">
      <c r="A9794" s="1" t="s">
        <v>20620</v>
      </c>
      <c r="B9794" s="1" t="s">
        <v>20621</v>
      </c>
      <c r="C9794">
        <v>21244</v>
      </c>
      <c r="D9794">
        <f t="shared" si="165"/>
        <v>21244</v>
      </c>
    </row>
    <row r="9795" spans="1:4" ht="15" customHeight="1" x14ac:dyDescent="0.25">
      <c r="A9795" s="1" t="s">
        <v>20622</v>
      </c>
      <c r="B9795" s="1" t="s">
        <v>20623</v>
      </c>
      <c r="C9795">
        <v>21244</v>
      </c>
      <c r="D9795">
        <f t="shared" si="165"/>
        <v>21244</v>
      </c>
    </row>
    <row r="9796" spans="1:4" ht="15" customHeight="1" x14ac:dyDescent="0.25">
      <c r="A9796" s="1" t="s">
        <v>20624</v>
      </c>
      <c r="B9796" s="1" t="s">
        <v>20625</v>
      </c>
      <c r="C9796">
        <v>5465</v>
      </c>
      <c r="D9796">
        <f t="shared" si="165"/>
        <v>5465</v>
      </c>
    </row>
    <row r="9797" spans="1:4" ht="15" customHeight="1" x14ac:dyDescent="0.25">
      <c r="A9797" s="1" t="s">
        <v>20626</v>
      </c>
      <c r="B9797" s="1" t="s">
        <v>20627</v>
      </c>
      <c r="C9797">
        <v>33815</v>
      </c>
      <c r="D9797">
        <f t="shared" si="165"/>
        <v>33815</v>
      </c>
    </row>
    <row r="9798" spans="1:4" ht="15" customHeight="1" x14ac:dyDescent="0.25">
      <c r="A9798" s="1" t="s">
        <v>20628</v>
      </c>
      <c r="B9798" s="1" t="s">
        <v>20629</v>
      </c>
      <c r="C9798">
        <v>18944</v>
      </c>
      <c r="D9798">
        <f t="shared" si="165"/>
        <v>18944</v>
      </c>
    </row>
    <row r="9799" spans="1:4" ht="15" customHeight="1" x14ac:dyDescent="0.25">
      <c r="A9799" s="1" t="s">
        <v>20630</v>
      </c>
      <c r="B9799" s="1" t="s">
        <v>20631</v>
      </c>
      <c r="C9799">
        <v>18944</v>
      </c>
      <c r="D9799">
        <f t="shared" ref="D9799:D9862" si="166">ROUND(C9799*(1-$B$3),0)</f>
        <v>18944</v>
      </c>
    </row>
    <row r="9800" spans="1:4" ht="15" customHeight="1" x14ac:dyDescent="0.25">
      <c r="A9800" s="1" t="s">
        <v>20632</v>
      </c>
      <c r="B9800" s="1" t="s">
        <v>20633</v>
      </c>
      <c r="C9800">
        <v>21244</v>
      </c>
      <c r="D9800">
        <f t="shared" si="166"/>
        <v>21244</v>
      </c>
    </row>
    <row r="9801" spans="1:4" ht="15" customHeight="1" x14ac:dyDescent="0.25">
      <c r="A9801" s="1" t="s">
        <v>20634</v>
      </c>
      <c r="B9801" s="1" t="s">
        <v>20635</v>
      </c>
      <c r="C9801">
        <v>21244</v>
      </c>
      <c r="D9801">
        <f t="shared" si="166"/>
        <v>21244</v>
      </c>
    </row>
    <row r="9802" spans="1:4" ht="15" customHeight="1" x14ac:dyDescent="0.25">
      <c r="A9802" s="1" t="s">
        <v>20636</v>
      </c>
      <c r="B9802" s="1" t="s">
        <v>20637</v>
      </c>
      <c r="C9802">
        <v>23226</v>
      </c>
      <c r="D9802">
        <f t="shared" si="166"/>
        <v>23226</v>
      </c>
    </row>
    <row r="9803" spans="1:4" ht="15" customHeight="1" x14ac:dyDescent="0.25">
      <c r="A9803" s="1" t="s">
        <v>20638</v>
      </c>
      <c r="B9803" s="1" t="s">
        <v>20639</v>
      </c>
      <c r="C9803">
        <v>23226</v>
      </c>
      <c r="D9803">
        <f t="shared" si="166"/>
        <v>23226</v>
      </c>
    </row>
    <row r="9804" spans="1:4" ht="15" customHeight="1" x14ac:dyDescent="0.25">
      <c r="A9804" s="1" t="s">
        <v>20640</v>
      </c>
      <c r="B9804" s="1" t="s">
        <v>20641</v>
      </c>
      <c r="C9804">
        <v>32960</v>
      </c>
      <c r="D9804">
        <f t="shared" si="166"/>
        <v>32960</v>
      </c>
    </row>
    <row r="9805" spans="1:4" ht="15" customHeight="1" x14ac:dyDescent="0.25">
      <c r="A9805" s="1" t="s">
        <v>20642</v>
      </c>
      <c r="B9805" s="1" t="s">
        <v>20643</v>
      </c>
      <c r="C9805">
        <v>32960</v>
      </c>
      <c r="D9805">
        <f t="shared" si="166"/>
        <v>32960</v>
      </c>
    </row>
    <row r="9806" spans="1:4" ht="15" customHeight="1" x14ac:dyDescent="0.25">
      <c r="A9806" s="1" t="s">
        <v>20644</v>
      </c>
      <c r="B9806" s="1" t="s">
        <v>20645</v>
      </c>
      <c r="C9806">
        <v>18944</v>
      </c>
      <c r="D9806">
        <f t="shared" si="166"/>
        <v>18944</v>
      </c>
    </row>
    <row r="9807" spans="1:4" ht="15" customHeight="1" x14ac:dyDescent="0.25">
      <c r="A9807" s="1" t="s">
        <v>20646</v>
      </c>
      <c r="B9807" s="1" t="s">
        <v>20647</v>
      </c>
      <c r="C9807">
        <v>18944</v>
      </c>
      <c r="D9807">
        <f t="shared" si="166"/>
        <v>18944</v>
      </c>
    </row>
    <row r="9808" spans="1:4" ht="15" customHeight="1" x14ac:dyDescent="0.25">
      <c r="A9808" s="1" t="s">
        <v>20648</v>
      </c>
      <c r="B9808" s="1" t="s">
        <v>20649</v>
      </c>
      <c r="C9808">
        <v>21244</v>
      </c>
      <c r="D9808">
        <f t="shared" si="166"/>
        <v>21244</v>
      </c>
    </row>
    <row r="9809" spans="1:4" ht="15" customHeight="1" x14ac:dyDescent="0.25">
      <c r="A9809" s="1" t="s">
        <v>20650</v>
      </c>
      <c r="B9809" s="1" t="s">
        <v>20651</v>
      </c>
      <c r="C9809">
        <v>21244</v>
      </c>
      <c r="D9809">
        <f t="shared" si="166"/>
        <v>21244</v>
      </c>
    </row>
    <row r="9810" spans="1:4" ht="15" customHeight="1" x14ac:dyDescent="0.25">
      <c r="A9810" s="1" t="s">
        <v>20652</v>
      </c>
      <c r="B9810" s="1" t="s">
        <v>20653</v>
      </c>
      <c r="C9810">
        <v>23226</v>
      </c>
      <c r="D9810">
        <f t="shared" si="166"/>
        <v>23226</v>
      </c>
    </row>
    <row r="9811" spans="1:4" ht="15" customHeight="1" x14ac:dyDescent="0.25">
      <c r="A9811" s="1" t="s">
        <v>20654</v>
      </c>
      <c r="B9811" s="1" t="s">
        <v>20655</v>
      </c>
      <c r="C9811">
        <v>23226</v>
      </c>
      <c r="D9811">
        <f t="shared" si="166"/>
        <v>23226</v>
      </c>
    </row>
    <row r="9812" spans="1:4" ht="15" customHeight="1" x14ac:dyDescent="0.25">
      <c r="A9812" s="1" t="s">
        <v>20656</v>
      </c>
      <c r="B9812" s="1" t="s">
        <v>20657</v>
      </c>
      <c r="C9812">
        <v>35313</v>
      </c>
      <c r="D9812">
        <f t="shared" si="166"/>
        <v>35313</v>
      </c>
    </row>
    <row r="9813" spans="1:4" ht="15" customHeight="1" x14ac:dyDescent="0.25">
      <c r="A9813" s="1" t="s">
        <v>20658</v>
      </c>
      <c r="B9813" s="1" t="s">
        <v>20659</v>
      </c>
      <c r="C9813">
        <v>35313</v>
      </c>
      <c r="D9813">
        <f t="shared" si="166"/>
        <v>35313</v>
      </c>
    </row>
    <row r="9814" spans="1:4" ht="15" customHeight="1" x14ac:dyDescent="0.25">
      <c r="A9814" s="1" t="s">
        <v>20660</v>
      </c>
      <c r="B9814" s="1" t="s">
        <v>20661</v>
      </c>
      <c r="C9814">
        <v>20441</v>
      </c>
      <c r="D9814">
        <f t="shared" si="166"/>
        <v>20441</v>
      </c>
    </row>
    <row r="9815" spans="1:4" ht="15" customHeight="1" x14ac:dyDescent="0.25">
      <c r="A9815" s="1" t="s">
        <v>20662</v>
      </c>
      <c r="B9815" s="1" t="s">
        <v>20663</v>
      </c>
      <c r="C9815">
        <v>20441</v>
      </c>
      <c r="D9815">
        <f t="shared" si="166"/>
        <v>20441</v>
      </c>
    </row>
    <row r="9816" spans="1:4" ht="15" customHeight="1" x14ac:dyDescent="0.25">
      <c r="A9816" s="1" t="s">
        <v>20664</v>
      </c>
      <c r="B9816" s="1" t="s">
        <v>20665</v>
      </c>
      <c r="C9816">
        <v>22689</v>
      </c>
      <c r="D9816">
        <f t="shared" si="166"/>
        <v>22689</v>
      </c>
    </row>
    <row r="9817" spans="1:4" ht="15" customHeight="1" x14ac:dyDescent="0.25">
      <c r="A9817" s="1" t="s">
        <v>20666</v>
      </c>
      <c r="B9817" s="1" t="s">
        <v>20667</v>
      </c>
      <c r="C9817">
        <v>22689</v>
      </c>
      <c r="D9817">
        <f t="shared" si="166"/>
        <v>22689</v>
      </c>
    </row>
    <row r="9818" spans="1:4" ht="15" customHeight="1" x14ac:dyDescent="0.25">
      <c r="A9818" s="1" t="s">
        <v>20668</v>
      </c>
      <c r="B9818" s="1" t="s">
        <v>20669</v>
      </c>
      <c r="C9818">
        <v>26487</v>
      </c>
      <c r="D9818">
        <f t="shared" si="166"/>
        <v>26487</v>
      </c>
    </row>
    <row r="9819" spans="1:4" ht="15" customHeight="1" x14ac:dyDescent="0.25">
      <c r="A9819" s="1" t="s">
        <v>20670</v>
      </c>
      <c r="B9819" s="1" t="s">
        <v>20671</v>
      </c>
      <c r="C9819">
        <v>26487</v>
      </c>
      <c r="D9819">
        <f t="shared" si="166"/>
        <v>26487</v>
      </c>
    </row>
    <row r="9820" spans="1:4" ht="15" customHeight="1" x14ac:dyDescent="0.25">
      <c r="A9820" s="1" t="s">
        <v>20672</v>
      </c>
      <c r="B9820" s="1" t="s">
        <v>20673</v>
      </c>
      <c r="C9820">
        <v>38735</v>
      </c>
      <c r="D9820">
        <f t="shared" si="166"/>
        <v>38735</v>
      </c>
    </row>
    <row r="9821" spans="1:4" ht="15" customHeight="1" x14ac:dyDescent="0.25">
      <c r="A9821" s="1" t="s">
        <v>20674</v>
      </c>
      <c r="B9821" s="1" t="s">
        <v>20675</v>
      </c>
      <c r="C9821">
        <v>38735</v>
      </c>
      <c r="D9821">
        <f t="shared" si="166"/>
        <v>38735</v>
      </c>
    </row>
    <row r="9822" spans="1:4" ht="15" customHeight="1" x14ac:dyDescent="0.25">
      <c r="A9822" s="1" t="s">
        <v>20676</v>
      </c>
      <c r="B9822" s="1" t="s">
        <v>20677</v>
      </c>
      <c r="C9822">
        <v>30817</v>
      </c>
      <c r="D9822">
        <f t="shared" si="166"/>
        <v>30817</v>
      </c>
    </row>
    <row r="9823" spans="1:4" ht="15" customHeight="1" x14ac:dyDescent="0.25">
      <c r="A9823" s="1" t="s">
        <v>20678</v>
      </c>
      <c r="B9823" s="1" t="s">
        <v>20679</v>
      </c>
      <c r="C9823">
        <v>30817</v>
      </c>
      <c r="D9823">
        <f t="shared" si="166"/>
        <v>30817</v>
      </c>
    </row>
    <row r="9824" spans="1:4" ht="15" customHeight="1" x14ac:dyDescent="0.25">
      <c r="A9824" s="1" t="s">
        <v>20680</v>
      </c>
      <c r="B9824" s="1" t="s">
        <v>20681</v>
      </c>
      <c r="C9824">
        <v>40018</v>
      </c>
      <c r="D9824">
        <f t="shared" si="166"/>
        <v>40018</v>
      </c>
    </row>
    <row r="9825" spans="1:4" ht="15" customHeight="1" x14ac:dyDescent="0.25">
      <c r="A9825" s="1" t="s">
        <v>20682</v>
      </c>
      <c r="B9825" s="1" t="s">
        <v>20683</v>
      </c>
      <c r="C9825">
        <v>40018</v>
      </c>
      <c r="D9825">
        <f t="shared" si="166"/>
        <v>40018</v>
      </c>
    </row>
    <row r="9826" spans="1:4" ht="15" customHeight="1" x14ac:dyDescent="0.25">
      <c r="A9826" s="1" t="s">
        <v>20684</v>
      </c>
      <c r="B9826" s="1" t="s">
        <v>20685</v>
      </c>
      <c r="C9826">
        <v>26006</v>
      </c>
      <c r="D9826">
        <f t="shared" si="166"/>
        <v>26006</v>
      </c>
    </row>
    <row r="9827" spans="1:4" ht="15" customHeight="1" x14ac:dyDescent="0.25">
      <c r="A9827" s="1" t="s">
        <v>20686</v>
      </c>
      <c r="B9827" s="1" t="s">
        <v>20687</v>
      </c>
      <c r="C9827">
        <v>26006</v>
      </c>
      <c r="D9827">
        <f t="shared" si="166"/>
        <v>26006</v>
      </c>
    </row>
    <row r="9828" spans="1:4" ht="15" customHeight="1" x14ac:dyDescent="0.25">
      <c r="A9828" s="1" t="s">
        <v>20688</v>
      </c>
      <c r="B9828" s="1" t="s">
        <v>20689</v>
      </c>
      <c r="C9828">
        <v>29267</v>
      </c>
      <c r="D9828">
        <f t="shared" si="166"/>
        <v>29267</v>
      </c>
    </row>
    <row r="9829" spans="1:4" ht="15" customHeight="1" x14ac:dyDescent="0.25">
      <c r="A9829" s="1" t="s">
        <v>20690</v>
      </c>
      <c r="B9829" s="1" t="s">
        <v>20691</v>
      </c>
      <c r="C9829">
        <v>29267</v>
      </c>
      <c r="D9829">
        <f t="shared" si="166"/>
        <v>29267</v>
      </c>
    </row>
    <row r="9830" spans="1:4" ht="15" customHeight="1" x14ac:dyDescent="0.25">
      <c r="A9830" s="1" t="s">
        <v>20692</v>
      </c>
      <c r="B9830" s="1" t="s">
        <v>20693</v>
      </c>
      <c r="C9830">
        <v>31782</v>
      </c>
      <c r="D9830">
        <f t="shared" si="166"/>
        <v>31782</v>
      </c>
    </row>
    <row r="9831" spans="1:4" ht="15" customHeight="1" x14ac:dyDescent="0.25">
      <c r="A9831" s="1" t="s">
        <v>20694</v>
      </c>
      <c r="B9831" s="1" t="s">
        <v>20695</v>
      </c>
      <c r="C9831">
        <v>31782</v>
      </c>
      <c r="D9831">
        <f t="shared" si="166"/>
        <v>31782</v>
      </c>
    </row>
    <row r="9832" spans="1:4" ht="15" customHeight="1" x14ac:dyDescent="0.25">
      <c r="A9832" s="1" t="s">
        <v>20696</v>
      </c>
      <c r="B9832" s="1" t="s">
        <v>20697</v>
      </c>
      <c r="C9832">
        <v>46597</v>
      </c>
      <c r="D9832">
        <f t="shared" si="166"/>
        <v>46597</v>
      </c>
    </row>
    <row r="9833" spans="1:4" ht="15" customHeight="1" x14ac:dyDescent="0.25">
      <c r="A9833" s="1" t="s">
        <v>20698</v>
      </c>
      <c r="B9833" s="1" t="s">
        <v>20699</v>
      </c>
      <c r="C9833">
        <v>46597</v>
      </c>
      <c r="D9833">
        <f t="shared" si="166"/>
        <v>46597</v>
      </c>
    </row>
    <row r="9834" spans="1:4" ht="15" customHeight="1" x14ac:dyDescent="0.25">
      <c r="A9834" s="1" t="s">
        <v>20700</v>
      </c>
      <c r="B9834" s="1" t="s">
        <v>20701</v>
      </c>
      <c r="C9834">
        <v>11833</v>
      </c>
      <c r="D9834">
        <f t="shared" si="166"/>
        <v>11833</v>
      </c>
    </row>
    <row r="9835" spans="1:4" ht="15" customHeight="1" x14ac:dyDescent="0.25">
      <c r="A9835" s="1" t="s">
        <v>20702</v>
      </c>
      <c r="B9835" s="1" t="s">
        <v>20703</v>
      </c>
      <c r="C9835">
        <v>11833</v>
      </c>
      <c r="D9835">
        <f t="shared" si="166"/>
        <v>11833</v>
      </c>
    </row>
    <row r="9836" spans="1:4" ht="15" customHeight="1" x14ac:dyDescent="0.25">
      <c r="A9836" s="1" t="s">
        <v>20704</v>
      </c>
      <c r="B9836" s="1" t="s">
        <v>20705</v>
      </c>
      <c r="C9836">
        <v>16325</v>
      </c>
      <c r="D9836">
        <f t="shared" si="166"/>
        <v>16325</v>
      </c>
    </row>
    <row r="9837" spans="1:4" ht="15" customHeight="1" x14ac:dyDescent="0.25">
      <c r="A9837" s="1" t="s">
        <v>20706</v>
      </c>
      <c r="B9837" s="1" t="s">
        <v>20707</v>
      </c>
      <c r="C9837">
        <v>16325</v>
      </c>
      <c r="D9837">
        <f t="shared" si="166"/>
        <v>16325</v>
      </c>
    </row>
    <row r="9838" spans="1:4" ht="15" customHeight="1" x14ac:dyDescent="0.25">
      <c r="A9838" s="1" t="s">
        <v>20708</v>
      </c>
      <c r="B9838" s="1" t="s">
        <v>20709</v>
      </c>
      <c r="C9838">
        <v>14347</v>
      </c>
      <c r="D9838">
        <f t="shared" si="166"/>
        <v>14347</v>
      </c>
    </row>
    <row r="9839" spans="1:4" ht="15" customHeight="1" x14ac:dyDescent="0.25">
      <c r="A9839" s="1" t="s">
        <v>20710</v>
      </c>
      <c r="B9839" s="1" t="s">
        <v>20711</v>
      </c>
      <c r="C9839">
        <v>14347</v>
      </c>
      <c r="D9839">
        <f t="shared" si="166"/>
        <v>14347</v>
      </c>
    </row>
    <row r="9840" spans="1:4" ht="15" customHeight="1" x14ac:dyDescent="0.25">
      <c r="A9840" s="1" t="s">
        <v>20712</v>
      </c>
      <c r="B9840" s="1" t="s">
        <v>20713</v>
      </c>
      <c r="C9840">
        <v>18355</v>
      </c>
      <c r="D9840">
        <f t="shared" si="166"/>
        <v>18355</v>
      </c>
    </row>
    <row r="9841" spans="1:4" ht="15" customHeight="1" x14ac:dyDescent="0.25">
      <c r="A9841" s="1" t="s">
        <v>20714</v>
      </c>
      <c r="B9841" s="1" t="s">
        <v>20715</v>
      </c>
      <c r="C9841">
        <v>18355</v>
      </c>
      <c r="D9841">
        <f t="shared" si="166"/>
        <v>18355</v>
      </c>
    </row>
    <row r="9842" spans="1:4" ht="15" customHeight="1" x14ac:dyDescent="0.25">
      <c r="A9842" s="1" t="s">
        <v>20716</v>
      </c>
      <c r="B9842" s="1" t="s">
        <v>20717</v>
      </c>
      <c r="C9842">
        <v>18355</v>
      </c>
      <c r="D9842">
        <f t="shared" si="166"/>
        <v>18355</v>
      </c>
    </row>
    <row r="9843" spans="1:4" ht="15" customHeight="1" x14ac:dyDescent="0.25">
      <c r="A9843" s="1" t="s">
        <v>20718</v>
      </c>
      <c r="B9843" s="1" t="s">
        <v>20719</v>
      </c>
      <c r="C9843">
        <v>24562</v>
      </c>
      <c r="D9843">
        <f t="shared" si="166"/>
        <v>24562</v>
      </c>
    </row>
    <row r="9844" spans="1:4" ht="15" customHeight="1" x14ac:dyDescent="0.25">
      <c r="A9844" s="1" t="s">
        <v>20720</v>
      </c>
      <c r="B9844" s="1" t="s">
        <v>20721</v>
      </c>
      <c r="C9844">
        <v>24562</v>
      </c>
      <c r="D9844">
        <f t="shared" si="166"/>
        <v>24562</v>
      </c>
    </row>
    <row r="9845" spans="1:4" ht="15" customHeight="1" x14ac:dyDescent="0.25">
      <c r="A9845" s="1" t="s">
        <v>20722</v>
      </c>
      <c r="B9845" s="1" t="s">
        <v>20723</v>
      </c>
      <c r="C9845">
        <v>26006</v>
      </c>
      <c r="D9845">
        <f t="shared" si="166"/>
        <v>26006</v>
      </c>
    </row>
    <row r="9846" spans="1:4" ht="15" customHeight="1" x14ac:dyDescent="0.25">
      <c r="A9846" s="1" t="s">
        <v>20724</v>
      </c>
      <c r="B9846" s="1" t="s">
        <v>20725</v>
      </c>
      <c r="C9846">
        <v>18730</v>
      </c>
      <c r="D9846">
        <f t="shared" si="166"/>
        <v>18730</v>
      </c>
    </row>
    <row r="9847" spans="1:4" ht="15" customHeight="1" x14ac:dyDescent="0.25">
      <c r="A9847" s="1" t="s">
        <v>20726</v>
      </c>
      <c r="B9847" s="1" t="s">
        <v>20727</v>
      </c>
      <c r="C9847">
        <v>18730</v>
      </c>
      <c r="D9847">
        <f t="shared" si="166"/>
        <v>18730</v>
      </c>
    </row>
    <row r="9848" spans="1:4" ht="15" customHeight="1" x14ac:dyDescent="0.25">
      <c r="A9848" s="1" t="s">
        <v>20728</v>
      </c>
      <c r="B9848" s="1" t="s">
        <v>20729</v>
      </c>
      <c r="C9848">
        <v>24989</v>
      </c>
      <c r="D9848">
        <f t="shared" si="166"/>
        <v>24989</v>
      </c>
    </row>
    <row r="9849" spans="1:4" ht="15" customHeight="1" x14ac:dyDescent="0.25">
      <c r="A9849" s="1" t="s">
        <v>20730</v>
      </c>
      <c r="B9849" s="1" t="s">
        <v>20731</v>
      </c>
      <c r="C9849">
        <v>24989</v>
      </c>
      <c r="D9849">
        <f t="shared" si="166"/>
        <v>24989</v>
      </c>
    </row>
    <row r="9850" spans="1:4" ht="15" customHeight="1" x14ac:dyDescent="0.25">
      <c r="A9850" s="1" t="s">
        <v>20732</v>
      </c>
      <c r="B9850" s="1" t="s">
        <v>20733</v>
      </c>
      <c r="C9850">
        <v>22475</v>
      </c>
      <c r="D9850">
        <f t="shared" si="166"/>
        <v>22475</v>
      </c>
    </row>
    <row r="9851" spans="1:4" ht="15" customHeight="1" x14ac:dyDescent="0.25">
      <c r="A9851" s="1" t="s">
        <v>20734</v>
      </c>
      <c r="B9851" s="1" t="s">
        <v>20735</v>
      </c>
      <c r="C9851">
        <v>22475</v>
      </c>
      <c r="D9851">
        <f t="shared" si="166"/>
        <v>22475</v>
      </c>
    </row>
    <row r="9852" spans="1:4" ht="15" customHeight="1" x14ac:dyDescent="0.25">
      <c r="A9852" s="1" t="s">
        <v>20736</v>
      </c>
      <c r="B9852" s="1" t="s">
        <v>20737</v>
      </c>
      <c r="C9852">
        <v>30018</v>
      </c>
      <c r="D9852">
        <f t="shared" si="166"/>
        <v>30018</v>
      </c>
    </row>
    <row r="9853" spans="1:4" ht="15" customHeight="1" x14ac:dyDescent="0.25">
      <c r="A9853" s="1" t="s">
        <v>20738</v>
      </c>
      <c r="B9853" s="1" t="s">
        <v>20739</v>
      </c>
      <c r="C9853">
        <v>30018</v>
      </c>
      <c r="D9853">
        <f t="shared" si="166"/>
        <v>30018</v>
      </c>
    </row>
    <row r="9854" spans="1:4" ht="15" customHeight="1" x14ac:dyDescent="0.25">
      <c r="A9854" s="1" t="s">
        <v>20740</v>
      </c>
      <c r="B9854" s="1" t="s">
        <v>20741</v>
      </c>
      <c r="C9854">
        <v>32585</v>
      </c>
      <c r="D9854">
        <f t="shared" si="166"/>
        <v>32585</v>
      </c>
    </row>
    <row r="9855" spans="1:4" ht="15" customHeight="1" x14ac:dyDescent="0.25">
      <c r="A9855" s="1" t="s">
        <v>20742</v>
      </c>
      <c r="B9855" s="1" t="s">
        <v>20743</v>
      </c>
      <c r="C9855">
        <v>32585</v>
      </c>
      <c r="D9855">
        <f t="shared" si="166"/>
        <v>32585</v>
      </c>
    </row>
    <row r="9856" spans="1:4" ht="15" customHeight="1" x14ac:dyDescent="0.25">
      <c r="A9856" s="1" t="s">
        <v>20744</v>
      </c>
      <c r="B9856" s="1" t="s">
        <v>20745</v>
      </c>
      <c r="C9856">
        <v>42585</v>
      </c>
      <c r="D9856">
        <f t="shared" si="166"/>
        <v>42585</v>
      </c>
    </row>
    <row r="9857" spans="1:4" ht="15" customHeight="1" x14ac:dyDescent="0.25">
      <c r="A9857" s="1" t="s">
        <v>20746</v>
      </c>
      <c r="B9857" s="1" t="s">
        <v>20747</v>
      </c>
      <c r="C9857">
        <v>42585</v>
      </c>
      <c r="D9857">
        <f t="shared" si="166"/>
        <v>42585</v>
      </c>
    </row>
    <row r="9858" spans="1:4" ht="15" customHeight="1" x14ac:dyDescent="0.25">
      <c r="A9858" s="1" t="s">
        <v>20748</v>
      </c>
      <c r="B9858" s="1" t="s">
        <v>20749</v>
      </c>
      <c r="C9858">
        <v>20712</v>
      </c>
      <c r="D9858">
        <f t="shared" si="166"/>
        <v>20712</v>
      </c>
    </row>
    <row r="9859" spans="1:4" ht="15" customHeight="1" x14ac:dyDescent="0.25">
      <c r="A9859" s="1" t="s">
        <v>20750</v>
      </c>
      <c r="B9859" s="1" t="s">
        <v>20751</v>
      </c>
      <c r="C9859">
        <v>20712</v>
      </c>
      <c r="D9859">
        <f t="shared" si="166"/>
        <v>20712</v>
      </c>
    </row>
    <row r="9860" spans="1:4" ht="15" customHeight="1" x14ac:dyDescent="0.25">
      <c r="A9860" s="1" t="s">
        <v>20752</v>
      </c>
      <c r="B9860" s="1" t="s">
        <v>20753</v>
      </c>
      <c r="C9860">
        <v>26914</v>
      </c>
      <c r="D9860">
        <f t="shared" si="166"/>
        <v>26914</v>
      </c>
    </row>
    <row r="9861" spans="1:4" ht="15" customHeight="1" x14ac:dyDescent="0.25">
      <c r="A9861" s="1" t="s">
        <v>20754</v>
      </c>
      <c r="B9861" s="1" t="s">
        <v>20755</v>
      </c>
      <c r="C9861">
        <v>26914</v>
      </c>
      <c r="D9861">
        <f t="shared" si="166"/>
        <v>26914</v>
      </c>
    </row>
    <row r="9862" spans="1:4" ht="15" customHeight="1" x14ac:dyDescent="0.25">
      <c r="A9862" s="1" t="s">
        <v>20756</v>
      </c>
      <c r="B9862" s="1" t="s">
        <v>20757</v>
      </c>
      <c r="C9862">
        <v>23868</v>
      </c>
      <c r="D9862">
        <f t="shared" si="166"/>
        <v>23868</v>
      </c>
    </row>
    <row r="9863" spans="1:4" ht="15" customHeight="1" x14ac:dyDescent="0.25">
      <c r="A9863" s="1" t="s">
        <v>20758</v>
      </c>
      <c r="B9863" s="1" t="s">
        <v>20759</v>
      </c>
      <c r="C9863">
        <v>23868</v>
      </c>
      <c r="D9863">
        <f t="shared" ref="D9863:D9926" si="167">ROUND(C9863*(1-$B$3),0)</f>
        <v>23868</v>
      </c>
    </row>
    <row r="9864" spans="1:4" ht="15" customHeight="1" x14ac:dyDescent="0.25">
      <c r="A9864" s="1" t="s">
        <v>20760</v>
      </c>
      <c r="B9864" s="1" t="s">
        <v>20761</v>
      </c>
      <c r="C9864">
        <v>30873</v>
      </c>
      <c r="D9864">
        <f t="shared" si="167"/>
        <v>30873</v>
      </c>
    </row>
    <row r="9865" spans="1:4" ht="15" customHeight="1" x14ac:dyDescent="0.25">
      <c r="A9865" s="1" t="s">
        <v>20762</v>
      </c>
      <c r="B9865" s="1" t="s">
        <v>20763</v>
      </c>
      <c r="C9865">
        <v>25631</v>
      </c>
      <c r="D9865">
        <f t="shared" si="167"/>
        <v>25631</v>
      </c>
    </row>
    <row r="9866" spans="1:4" ht="15" customHeight="1" x14ac:dyDescent="0.25">
      <c r="A9866" s="1" t="s">
        <v>20764</v>
      </c>
      <c r="B9866" s="1" t="s">
        <v>20765</v>
      </c>
      <c r="C9866">
        <v>25631</v>
      </c>
      <c r="D9866">
        <f t="shared" si="167"/>
        <v>25631</v>
      </c>
    </row>
    <row r="9867" spans="1:4" ht="15" customHeight="1" x14ac:dyDescent="0.25">
      <c r="A9867" s="1" t="s">
        <v>20766</v>
      </c>
      <c r="B9867" s="1" t="s">
        <v>20767</v>
      </c>
      <c r="C9867">
        <v>34134</v>
      </c>
      <c r="D9867">
        <f t="shared" si="167"/>
        <v>34134</v>
      </c>
    </row>
    <row r="9868" spans="1:4" ht="15" customHeight="1" x14ac:dyDescent="0.25">
      <c r="A9868" s="1" t="s">
        <v>20768</v>
      </c>
      <c r="B9868" s="1" t="s">
        <v>20769</v>
      </c>
      <c r="C9868">
        <v>34134</v>
      </c>
      <c r="D9868">
        <f t="shared" si="167"/>
        <v>34134</v>
      </c>
    </row>
    <row r="9869" spans="1:4" ht="15" customHeight="1" x14ac:dyDescent="0.25">
      <c r="A9869" s="1" t="s">
        <v>20770</v>
      </c>
      <c r="B9869" s="1" t="s">
        <v>20771</v>
      </c>
      <c r="C9869">
        <v>25631</v>
      </c>
      <c r="D9869">
        <f t="shared" si="167"/>
        <v>25631</v>
      </c>
    </row>
    <row r="9870" spans="1:4" ht="15" customHeight="1" x14ac:dyDescent="0.25">
      <c r="A9870" s="1" t="s">
        <v>20772</v>
      </c>
      <c r="B9870" s="1" t="s">
        <v>20773</v>
      </c>
      <c r="C9870">
        <v>25631</v>
      </c>
      <c r="D9870">
        <f t="shared" si="167"/>
        <v>25631</v>
      </c>
    </row>
    <row r="9871" spans="1:4" ht="15" customHeight="1" x14ac:dyDescent="0.25">
      <c r="A9871" s="1" t="s">
        <v>20774</v>
      </c>
      <c r="B9871" s="1" t="s">
        <v>20775</v>
      </c>
      <c r="C9871">
        <v>34134</v>
      </c>
      <c r="D9871">
        <f t="shared" si="167"/>
        <v>34134</v>
      </c>
    </row>
    <row r="9872" spans="1:4" ht="15" customHeight="1" x14ac:dyDescent="0.25">
      <c r="A9872" s="1" t="s">
        <v>20776</v>
      </c>
      <c r="B9872" s="1" t="s">
        <v>20777</v>
      </c>
      <c r="C9872">
        <v>26006</v>
      </c>
      <c r="D9872">
        <f t="shared" si="167"/>
        <v>26006</v>
      </c>
    </row>
    <row r="9873" spans="1:4" ht="15" customHeight="1" x14ac:dyDescent="0.25">
      <c r="A9873" s="1" t="s">
        <v>20778</v>
      </c>
      <c r="B9873" s="1" t="s">
        <v>20779</v>
      </c>
      <c r="C9873">
        <v>25631</v>
      </c>
      <c r="D9873">
        <f t="shared" si="167"/>
        <v>25631</v>
      </c>
    </row>
    <row r="9874" spans="1:4" ht="15" customHeight="1" x14ac:dyDescent="0.25">
      <c r="A9874" s="1" t="s">
        <v>20780</v>
      </c>
      <c r="B9874" s="1" t="s">
        <v>20781</v>
      </c>
      <c r="C9874">
        <v>25631</v>
      </c>
      <c r="D9874">
        <f t="shared" si="167"/>
        <v>25631</v>
      </c>
    </row>
    <row r="9875" spans="1:4" ht="15" customHeight="1" x14ac:dyDescent="0.25">
      <c r="A9875" s="1" t="s">
        <v>20782</v>
      </c>
      <c r="B9875" s="1" t="s">
        <v>20783</v>
      </c>
      <c r="C9875">
        <v>34134</v>
      </c>
      <c r="D9875">
        <f t="shared" si="167"/>
        <v>34134</v>
      </c>
    </row>
    <row r="9876" spans="1:4" ht="15" customHeight="1" x14ac:dyDescent="0.25">
      <c r="A9876" s="1" t="s">
        <v>20784</v>
      </c>
      <c r="B9876" s="1" t="s">
        <v>20785</v>
      </c>
      <c r="C9876">
        <v>34134</v>
      </c>
      <c r="D9876">
        <f t="shared" si="167"/>
        <v>34134</v>
      </c>
    </row>
    <row r="9877" spans="1:4" ht="15" customHeight="1" x14ac:dyDescent="0.25">
      <c r="A9877" s="1" t="s">
        <v>20786</v>
      </c>
      <c r="B9877" s="1" t="s">
        <v>20787</v>
      </c>
      <c r="C9877">
        <v>25631</v>
      </c>
      <c r="D9877">
        <f t="shared" si="167"/>
        <v>25631</v>
      </c>
    </row>
    <row r="9878" spans="1:4" ht="15" customHeight="1" x14ac:dyDescent="0.25">
      <c r="A9878" s="1" t="s">
        <v>20788</v>
      </c>
      <c r="B9878" s="1" t="s">
        <v>20789</v>
      </c>
      <c r="C9878">
        <v>25631</v>
      </c>
      <c r="D9878">
        <f t="shared" si="167"/>
        <v>25631</v>
      </c>
    </row>
    <row r="9879" spans="1:4" ht="15" customHeight="1" x14ac:dyDescent="0.25">
      <c r="A9879" s="1" t="s">
        <v>20790</v>
      </c>
      <c r="B9879" s="1" t="s">
        <v>20791</v>
      </c>
      <c r="C9879">
        <v>34134</v>
      </c>
      <c r="D9879">
        <f t="shared" si="167"/>
        <v>34134</v>
      </c>
    </row>
    <row r="9880" spans="1:4" ht="15" customHeight="1" x14ac:dyDescent="0.25">
      <c r="A9880" s="1" t="s">
        <v>20792</v>
      </c>
      <c r="B9880" s="1" t="s">
        <v>20793</v>
      </c>
      <c r="C9880">
        <v>34134</v>
      </c>
      <c r="D9880">
        <f t="shared" si="167"/>
        <v>34134</v>
      </c>
    </row>
    <row r="9881" spans="1:4" ht="15" customHeight="1" x14ac:dyDescent="0.25">
      <c r="A9881" s="1" t="s">
        <v>20794</v>
      </c>
      <c r="B9881" s="1" t="s">
        <v>20795</v>
      </c>
      <c r="C9881">
        <v>25631</v>
      </c>
      <c r="D9881">
        <f t="shared" si="167"/>
        <v>25631</v>
      </c>
    </row>
    <row r="9882" spans="1:4" ht="15" customHeight="1" x14ac:dyDescent="0.25">
      <c r="A9882" s="1" t="s">
        <v>20796</v>
      </c>
      <c r="B9882" s="1" t="s">
        <v>20797</v>
      </c>
      <c r="C9882">
        <v>25631</v>
      </c>
      <c r="D9882">
        <f t="shared" si="167"/>
        <v>25631</v>
      </c>
    </row>
    <row r="9883" spans="1:4" ht="15" customHeight="1" x14ac:dyDescent="0.25">
      <c r="A9883" s="1" t="s">
        <v>20798</v>
      </c>
      <c r="B9883" s="1" t="s">
        <v>20799</v>
      </c>
      <c r="C9883">
        <v>30018</v>
      </c>
      <c r="D9883">
        <f t="shared" si="167"/>
        <v>30018</v>
      </c>
    </row>
    <row r="9884" spans="1:4" ht="15" customHeight="1" x14ac:dyDescent="0.25">
      <c r="A9884" s="1" t="s">
        <v>20800</v>
      </c>
      <c r="B9884" s="1" t="s">
        <v>20801</v>
      </c>
      <c r="C9884">
        <v>30018</v>
      </c>
      <c r="D9884">
        <f t="shared" si="167"/>
        <v>30018</v>
      </c>
    </row>
    <row r="9885" spans="1:4" ht="15" customHeight="1" x14ac:dyDescent="0.25">
      <c r="A9885" s="1" t="s">
        <v>20802</v>
      </c>
      <c r="B9885" s="1" t="s">
        <v>20803</v>
      </c>
      <c r="C9885">
        <v>28839</v>
      </c>
      <c r="D9885">
        <f t="shared" si="167"/>
        <v>28839</v>
      </c>
    </row>
    <row r="9886" spans="1:4" ht="15" customHeight="1" x14ac:dyDescent="0.25">
      <c r="A9886" s="1" t="s">
        <v>20804</v>
      </c>
      <c r="B9886" s="1" t="s">
        <v>20805</v>
      </c>
      <c r="C9886">
        <v>28839</v>
      </c>
      <c r="D9886">
        <f t="shared" si="167"/>
        <v>28839</v>
      </c>
    </row>
    <row r="9887" spans="1:4" ht="15" customHeight="1" x14ac:dyDescent="0.25">
      <c r="A9887" s="1" t="s">
        <v>20806</v>
      </c>
      <c r="B9887" s="1" t="s">
        <v>20807</v>
      </c>
      <c r="C9887">
        <v>39429</v>
      </c>
      <c r="D9887">
        <f t="shared" si="167"/>
        <v>39429</v>
      </c>
    </row>
    <row r="9888" spans="1:4" ht="15" customHeight="1" x14ac:dyDescent="0.25">
      <c r="A9888" s="1" t="s">
        <v>20808</v>
      </c>
      <c r="B9888" s="1" t="s">
        <v>20809</v>
      </c>
      <c r="C9888">
        <v>39429</v>
      </c>
      <c r="D9888">
        <f t="shared" si="167"/>
        <v>39429</v>
      </c>
    </row>
    <row r="9889" spans="1:4" ht="15" customHeight="1" x14ac:dyDescent="0.25">
      <c r="A9889" s="1" t="s">
        <v>20810</v>
      </c>
      <c r="B9889" s="1" t="s">
        <v>20811</v>
      </c>
      <c r="C9889">
        <v>35898</v>
      </c>
      <c r="D9889">
        <f t="shared" si="167"/>
        <v>35898</v>
      </c>
    </row>
    <row r="9890" spans="1:4" ht="15" customHeight="1" x14ac:dyDescent="0.25">
      <c r="A9890" s="1" t="s">
        <v>20812</v>
      </c>
      <c r="B9890" s="1" t="s">
        <v>20813</v>
      </c>
      <c r="C9890">
        <v>35898</v>
      </c>
      <c r="D9890">
        <f t="shared" si="167"/>
        <v>35898</v>
      </c>
    </row>
    <row r="9891" spans="1:4" ht="15" customHeight="1" x14ac:dyDescent="0.25">
      <c r="A9891" s="1" t="s">
        <v>20814</v>
      </c>
      <c r="B9891" s="1" t="s">
        <v>20815</v>
      </c>
      <c r="C9891">
        <v>46919</v>
      </c>
      <c r="D9891">
        <f t="shared" si="167"/>
        <v>46919</v>
      </c>
    </row>
    <row r="9892" spans="1:4" ht="15" customHeight="1" x14ac:dyDescent="0.25">
      <c r="A9892" s="1" t="s">
        <v>20816</v>
      </c>
      <c r="B9892" s="1" t="s">
        <v>20817</v>
      </c>
      <c r="C9892">
        <v>46919</v>
      </c>
      <c r="D9892">
        <f t="shared" si="167"/>
        <v>46919</v>
      </c>
    </row>
    <row r="9893" spans="1:4" ht="15" customHeight="1" x14ac:dyDescent="0.25">
      <c r="A9893" s="1" t="s">
        <v>20818</v>
      </c>
      <c r="B9893" s="1" t="s">
        <v>20819</v>
      </c>
      <c r="C9893">
        <v>40337</v>
      </c>
      <c r="D9893">
        <f t="shared" si="167"/>
        <v>40337</v>
      </c>
    </row>
    <row r="9894" spans="1:4" ht="15" customHeight="1" x14ac:dyDescent="0.25">
      <c r="A9894" s="1" t="s">
        <v>20820</v>
      </c>
      <c r="B9894" s="1" t="s">
        <v>20821</v>
      </c>
      <c r="C9894">
        <v>40337</v>
      </c>
      <c r="D9894">
        <f t="shared" si="167"/>
        <v>40337</v>
      </c>
    </row>
    <row r="9895" spans="1:4" ht="15" customHeight="1" x14ac:dyDescent="0.25">
      <c r="A9895" s="1" t="s">
        <v>20822</v>
      </c>
      <c r="B9895" s="1" t="s">
        <v>20823</v>
      </c>
      <c r="C9895">
        <v>52799</v>
      </c>
      <c r="D9895">
        <f t="shared" si="167"/>
        <v>52799</v>
      </c>
    </row>
    <row r="9896" spans="1:4" ht="15" customHeight="1" x14ac:dyDescent="0.25">
      <c r="A9896" s="1" t="s">
        <v>20824</v>
      </c>
      <c r="B9896" s="1" t="s">
        <v>20825</v>
      </c>
      <c r="C9896">
        <v>52799</v>
      </c>
      <c r="D9896">
        <f t="shared" si="167"/>
        <v>52799</v>
      </c>
    </row>
    <row r="9897" spans="1:4" ht="15" customHeight="1" x14ac:dyDescent="0.25">
      <c r="A9897" s="1" t="s">
        <v>20826</v>
      </c>
      <c r="B9897" s="1" t="s">
        <v>20827</v>
      </c>
      <c r="C9897">
        <v>28424</v>
      </c>
      <c r="D9897">
        <f t="shared" si="167"/>
        <v>28424</v>
      </c>
    </row>
    <row r="9898" spans="1:4" ht="15" customHeight="1" x14ac:dyDescent="0.25">
      <c r="A9898" s="1" t="s">
        <v>20828</v>
      </c>
      <c r="B9898" s="1" t="s">
        <v>20829</v>
      </c>
      <c r="C9898">
        <v>9877</v>
      </c>
      <c r="D9898">
        <f t="shared" si="167"/>
        <v>9877</v>
      </c>
    </row>
    <row r="9899" spans="1:4" ht="15" customHeight="1" x14ac:dyDescent="0.25">
      <c r="A9899" s="1" t="s">
        <v>20830</v>
      </c>
      <c r="B9899" s="1" t="s">
        <v>20831</v>
      </c>
      <c r="C9899">
        <v>10085</v>
      </c>
      <c r="D9899">
        <f t="shared" si="167"/>
        <v>10085</v>
      </c>
    </row>
    <row r="9900" spans="1:4" ht="15" customHeight="1" x14ac:dyDescent="0.25">
      <c r="A9900" s="1" t="s">
        <v>20832</v>
      </c>
      <c r="B9900" s="1" t="s">
        <v>20833</v>
      </c>
      <c r="C9900">
        <v>5485</v>
      </c>
      <c r="D9900">
        <f t="shared" si="167"/>
        <v>5485</v>
      </c>
    </row>
    <row r="9901" spans="1:4" ht="15" customHeight="1" x14ac:dyDescent="0.25">
      <c r="A9901" s="1" t="s">
        <v>20834</v>
      </c>
      <c r="B9901" s="1" t="s">
        <v>20835</v>
      </c>
      <c r="C9901">
        <v>9424</v>
      </c>
      <c r="D9901">
        <f t="shared" si="167"/>
        <v>9424</v>
      </c>
    </row>
    <row r="9902" spans="1:4" ht="15" customHeight="1" x14ac:dyDescent="0.25">
      <c r="A9902" s="1" t="s">
        <v>20836</v>
      </c>
      <c r="B9902" s="1" t="s">
        <v>20837</v>
      </c>
      <c r="C9902">
        <v>17846</v>
      </c>
      <c r="D9902">
        <f t="shared" si="167"/>
        <v>17846</v>
      </c>
    </row>
    <row r="9903" spans="1:4" ht="15" customHeight="1" x14ac:dyDescent="0.25">
      <c r="A9903" s="1" t="s">
        <v>20838</v>
      </c>
      <c r="B9903" s="1" t="s">
        <v>20839</v>
      </c>
      <c r="C9903">
        <v>7648</v>
      </c>
      <c r="D9903">
        <f t="shared" si="167"/>
        <v>7648</v>
      </c>
    </row>
    <row r="9904" spans="1:4" ht="15" customHeight="1" x14ac:dyDescent="0.25">
      <c r="A9904" s="1" t="s">
        <v>20840</v>
      </c>
      <c r="B9904" s="1" t="s">
        <v>20841</v>
      </c>
      <c r="C9904">
        <v>9145</v>
      </c>
      <c r="D9904">
        <f t="shared" si="167"/>
        <v>9145</v>
      </c>
    </row>
    <row r="9905" spans="1:4" ht="15" customHeight="1" x14ac:dyDescent="0.25">
      <c r="A9905" s="1" t="s">
        <v>20842</v>
      </c>
      <c r="B9905" s="1" t="s">
        <v>20843</v>
      </c>
      <c r="C9905">
        <v>11660</v>
      </c>
      <c r="D9905">
        <f t="shared" si="167"/>
        <v>11660</v>
      </c>
    </row>
    <row r="9906" spans="1:4" ht="15" customHeight="1" x14ac:dyDescent="0.25">
      <c r="A9906" s="1" t="s">
        <v>20844</v>
      </c>
      <c r="B9906" s="1" t="s">
        <v>20845</v>
      </c>
      <c r="C9906">
        <v>15296</v>
      </c>
      <c r="D9906">
        <f t="shared" si="167"/>
        <v>15296</v>
      </c>
    </row>
    <row r="9907" spans="1:4" ht="15" customHeight="1" x14ac:dyDescent="0.25">
      <c r="A9907" s="1" t="s">
        <v>20846</v>
      </c>
      <c r="B9907" s="1" t="s">
        <v>20847</v>
      </c>
      <c r="C9907">
        <v>7757</v>
      </c>
      <c r="D9907">
        <f t="shared" si="167"/>
        <v>7757</v>
      </c>
    </row>
    <row r="9908" spans="1:4" ht="15" customHeight="1" x14ac:dyDescent="0.25">
      <c r="A9908" s="1" t="s">
        <v>20848</v>
      </c>
      <c r="B9908" s="1" t="s">
        <v>20849</v>
      </c>
      <c r="C9908">
        <v>11393</v>
      </c>
      <c r="D9908">
        <f t="shared" si="167"/>
        <v>11393</v>
      </c>
    </row>
    <row r="9909" spans="1:4" ht="15" customHeight="1" x14ac:dyDescent="0.25">
      <c r="A9909" s="1" t="s">
        <v>20850</v>
      </c>
      <c r="B9909" s="1" t="s">
        <v>20851</v>
      </c>
      <c r="C9909">
        <v>15994</v>
      </c>
      <c r="D9909">
        <f t="shared" si="167"/>
        <v>15994</v>
      </c>
    </row>
    <row r="9910" spans="1:4" ht="15" customHeight="1" x14ac:dyDescent="0.25">
      <c r="A9910" s="1" t="s">
        <v>20852</v>
      </c>
      <c r="B9910" s="1" t="s">
        <v>20853</v>
      </c>
      <c r="C9910">
        <v>4492</v>
      </c>
      <c r="D9910">
        <f t="shared" si="167"/>
        <v>4492</v>
      </c>
    </row>
    <row r="9911" spans="1:4" ht="15" customHeight="1" x14ac:dyDescent="0.25">
      <c r="A9911" s="1" t="s">
        <v>20854</v>
      </c>
      <c r="B9911" s="1" t="s">
        <v>20855</v>
      </c>
      <c r="C9911">
        <v>5472</v>
      </c>
      <c r="D9911">
        <f t="shared" si="167"/>
        <v>5472</v>
      </c>
    </row>
    <row r="9912" spans="1:4" ht="15" customHeight="1" x14ac:dyDescent="0.25">
      <c r="A9912" s="1" t="s">
        <v>20856</v>
      </c>
      <c r="B9912" s="1" t="s">
        <v>20857</v>
      </c>
      <c r="C9912">
        <v>4226</v>
      </c>
      <c r="D9912">
        <f t="shared" si="167"/>
        <v>4226</v>
      </c>
    </row>
    <row r="9913" spans="1:4" ht="15" customHeight="1" x14ac:dyDescent="0.25">
      <c r="A9913" s="1" t="s">
        <v>20858</v>
      </c>
      <c r="B9913" s="1" t="s">
        <v>20859</v>
      </c>
      <c r="C9913">
        <v>4763</v>
      </c>
      <c r="D9913">
        <f t="shared" si="167"/>
        <v>4763</v>
      </c>
    </row>
    <row r="9914" spans="1:4" ht="15" customHeight="1" x14ac:dyDescent="0.25">
      <c r="A9914" s="1" t="s">
        <v>20860</v>
      </c>
      <c r="B9914" s="1" t="s">
        <v>20861</v>
      </c>
      <c r="C9914">
        <v>6954</v>
      </c>
      <c r="D9914">
        <f t="shared" si="167"/>
        <v>6954</v>
      </c>
    </row>
    <row r="9915" spans="1:4" ht="15" customHeight="1" x14ac:dyDescent="0.25">
      <c r="A9915" s="1" t="s">
        <v>20862</v>
      </c>
      <c r="B9915" s="1" t="s">
        <v>20863</v>
      </c>
      <c r="C9915">
        <v>8237</v>
      </c>
      <c r="D9915">
        <f t="shared" si="167"/>
        <v>8237</v>
      </c>
    </row>
    <row r="9916" spans="1:4" ht="15" customHeight="1" x14ac:dyDescent="0.25">
      <c r="A9916" s="1" t="s">
        <v>20864</v>
      </c>
      <c r="B9916" s="1" t="s">
        <v>20865</v>
      </c>
      <c r="C9916">
        <v>8827</v>
      </c>
      <c r="D9916">
        <f t="shared" si="167"/>
        <v>8827</v>
      </c>
    </row>
    <row r="9917" spans="1:4" ht="15" customHeight="1" x14ac:dyDescent="0.25">
      <c r="A9917" s="1" t="s">
        <v>20866</v>
      </c>
      <c r="B9917" s="1" t="s">
        <v>20867</v>
      </c>
      <c r="C9917">
        <v>4815</v>
      </c>
      <c r="D9917">
        <f t="shared" si="167"/>
        <v>4815</v>
      </c>
    </row>
    <row r="9918" spans="1:4" ht="15" customHeight="1" x14ac:dyDescent="0.25">
      <c r="A9918" s="1" t="s">
        <v>20868</v>
      </c>
      <c r="B9918" s="1" t="s">
        <v>20869</v>
      </c>
      <c r="C9918">
        <v>6793</v>
      </c>
      <c r="D9918">
        <f t="shared" si="167"/>
        <v>6793</v>
      </c>
    </row>
    <row r="9919" spans="1:4" ht="15" customHeight="1" x14ac:dyDescent="0.25">
      <c r="A9919" s="1" t="s">
        <v>20870</v>
      </c>
      <c r="B9919" s="1" t="s">
        <v>20871</v>
      </c>
      <c r="C9919">
        <v>9735</v>
      </c>
      <c r="D9919">
        <f t="shared" si="167"/>
        <v>9735</v>
      </c>
    </row>
    <row r="9920" spans="1:4" ht="15" customHeight="1" x14ac:dyDescent="0.25">
      <c r="A9920" s="1" t="s">
        <v>20872</v>
      </c>
      <c r="B9920" s="1" t="s">
        <v>20873</v>
      </c>
      <c r="C9920">
        <v>10376</v>
      </c>
      <c r="D9920">
        <f t="shared" si="167"/>
        <v>10376</v>
      </c>
    </row>
    <row r="9921" spans="1:4" ht="15" customHeight="1" x14ac:dyDescent="0.25">
      <c r="A9921" s="1" t="s">
        <v>20874</v>
      </c>
      <c r="B9921" s="1" t="s">
        <v>20875</v>
      </c>
      <c r="C9921">
        <v>5634</v>
      </c>
      <c r="D9921">
        <f t="shared" si="167"/>
        <v>5634</v>
      </c>
    </row>
    <row r="9922" spans="1:4" ht="15" customHeight="1" x14ac:dyDescent="0.25">
      <c r="A9922" s="1" t="s">
        <v>20876</v>
      </c>
      <c r="B9922" s="1" t="s">
        <v>20877</v>
      </c>
      <c r="C9922">
        <v>8375</v>
      </c>
      <c r="D9922">
        <f t="shared" si="167"/>
        <v>8375</v>
      </c>
    </row>
    <row r="9923" spans="1:4" ht="15" customHeight="1" x14ac:dyDescent="0.25">
      <c r="A9923" s="1" t="s">
        <v>20878</v>
      </c>
      <c r="B9923" s="1" t="s">
        <v>20879</v>
      </c>
      <c r="C9923">
        <v>10584</v>
      </c>
      <c r="D9923">
        <f t="shared" si="167"/>
        <v>10584</v>
      </c>
    </row>
    <row r="9924" spans="1:4" ht="15" customHeight="1" x14ac:dyDescent="0.25">
      <c r="A9924" s="1" t="s">
        <v>20880</v>
      </c>
      <c r="B9924" s="1" t="s">
        <v>20881</v>
      </c>
      <c r="C9924">
        <v>1923</v>
      </c>
      <c r="D9924">
        <f t="shared" si="167"/>
        <v>1923</v>
      </c>
    </row>
    <row r="9925" spans="1:4" ht="15" customHeight="1" x14ac:dyDescent="0.25">
      <c r="A9925" s="1" t="s">
        <v>20882</v>
      </c>
      <c r="B9925" s="1" t="s">
        <v>20883</v>
      </c>
      <c r="C9925">
        <v>2837</v>
      </c>
      <c r="D9925">
        <f t="shared" si="167"/>
        <v>2837</v>
      </c>
    </row>
    <row r="9926" spans="1:4" ht="15" customHeight="1" x14ac:dyDescent="0.25">
      <c r="A9926" s="1" t="s">
        <v>20884</v>
      </c>
      <c r="B9926" s="1" t="s">
        <v>20885</v>
      </c>
      <c r="C9926">
        <v>2932</v>
      </c>
      <c r="D9926">
        <f t="shared" si="167"/>
        <v>2932</v>
      </c>
    </row>
    <row r="9927" spans="1:4" ht="15" customHeight="1" x14ac:dyDescent="0.25">
      <c r="A9927" s="1" t="s">
        <v>20886</v>
      </c>
      <c r="B9927" s="1" t="s">
        <v>20887</v>
      </c>
      <c r="C9927">
        <v>1034</v>
      </c>
      <c r="D9927">
        <f t="shared" ref="D9927:D9990" si="168">ROUND(C9927*(1-$B$3),0)</f>
        <v>1034</v>
      </c>
    </row>
    <row r="9928" spans="1:4" ht="15" customHeight="1" x14ac:dyDescent="0.25">
      <c r="A9928" s="1" t="s">
        <v>20888</v>
      </c>
      <c r="B9928" s="1" t="s">
        <v>20889</v>
      </c>
      <c r="C9928">
        <v>1159</v>
      </c>
      <c r="D9928">
        <f t="shared" si="168"/>
        <v>1159</v>
      </c>
    </row>
    <row r="9929" spans="1:4" ht="15" customHeight="1" x14ac:dyDescent="0.25">
      <c r="A9929" s="1" t="s">
        <v>20890</v>
      </c>
      <c r="B9929" s="1" t="s">
        <v>20891</v>
      </c>
      <c r="C9929">
        <v>1393</v>
      </c>
      <c r="D9929">
        <f t="shared" si="168"/>
        <v>1393</v>
      </c>
    </row>
    <row r="9930" spans="1:4" ht="15" customHeight="1" x14ac:dyDescent="0.25">
      <c r="A9930" s="1" t="s">
        <v>20892</v>
      </c>
      <c r="B9930" s="1" t="s">
        <v>20893</v>
      </c>
      <c r="C9930">
        <v>1861</v>
      </c>
      <c r="D9930">
        <f t="shared" si="168"/>
        <v>1861</v>
      </c>
    </row>
    <row r="9931" spans="1:4" ht="15" customHeight="1" x14ac:dyDescent="0.25">
      <c r="A9931" s="1" t="s">
        <v>20894</v>
      </c>
      <c r="B9931" s="1" t="s">
        <v>20895</v>
      </c>
      <c r="C9931">
        <v>1885</v>
      </c>
      <c r="D9931">
        <f t="shared" si="168"/>
        <v>1885</v>
      </c>
    </row>
    <row r="9932" spans="1:4" ht="15" customHeight="1" x14ac:dyDescent="0.25">
      <c r="A9932" s="1" t="s">
        <v>20896</v>
      </c>
      <c r="B9932" s="1" t="s">
        <v>20897</v>
      </c>
      <c r="C9932">
        <v>2160</v>
      </c>
      <c r="D9932">
        <f t="shared" si="168"/>
        <v>2160</v>
      </c>
    </row>
    <row r="9933" spans="1:4" ht="15" customHeight="1" x14ac:dyDescent="0.25">
      <c r="A9933" s="1" t="s">
        <v>20898</v>
      </c>
      <c r="B9933" s="1" t="s">
        <v>20899</v>
      </c>
      <c r="C9933">
        <v>1962</v>
      </c>
      <c r="D9933">
        <f t="shared" si="168"/>
        <v>1962</v>
      </c>
    </row>
    <row r="9934" spans="1:4" ht="15" customHeight="1" x14ac:dyDescent="0.25">
      <c r="A9934" s="1" t="s">
        <v>20900</v>
      </c>
      <c r="B9934" s="1" t="s">
        <v>20901</v>
      </c>
      <c r="C9934">
        <v>1070</v>
      </c>
      <c r="D9934">
        <f t="shared" si="168"/>
        <v>1070</v>
      </c>
    </row>
    <row r="9935" spans="1:4" ht="15" customHeight="1" x14ac:dyDescent="0.25">
      <c r="A9935" s="1" t="s">
        <v>20902</v>
      </c>
      <c r="B9935" s="1" t="s">
        <v>20903</v>
      </c>
      <c r="C9935">
        <v>3588</v>
      </c>
      <c r="D9935">
        <f t="shared" si="168"/>
        <v>3588</v>
      </c>
    </row>
    <row r="9936" spans="1:4" ht="15" customHeight="1" x14ac:dyDescent="0.25">
      <c r="A9936" s="1" t="s">
        <v>20904</v>
      </c>
      <c r="B9936" s="1" t="s">
        <v>20905</v>
      </c>
      <c r="C9936">
        <v>4258</v>
      </c>
      <c r="D9936">
        <f t="shared" si="168"/>
        <v>4258</v>
      </c>
    </row>
    <row r="9937" spans="1:4" ht="15" customHeight="1" x14ac:dyDescent="0.25">
      <c r="A9937" s="1" t="s">
        <v>20906</v>
      </c>
      <c r="B9937" s="1" t="s">
        <v>20907</v>
      </c>
      <c r="C9937">
        <v>2745</v>
      </c>
      <c r="D9937">
        <f t="shared" si="168"/>
        <v>2745</v>
      </c>
    </row>
    <row r="9938" spans="1:4" ht="15" customHeight="1" x14ac:dyDescent="0.25">
      <c r="A9938" s="1" t="s">
        <v>20908</v>
      </c>
      <c r="B9938" s="1" t="s">
        <v>20909</v>
      </c>
      <c r="C9938">
        <v>4173</v>
      </c>
      <c r="D9938">
        <f t="shared" si="168"/>
        <v>4173</v>
      </c>
    </row>
    <row r="9939" spans="1:4" ht="15" customHeight="1" x14ac:dyDescent="0.25">
      <c r="A9939" s="1" t="s">
        <v>20910</v>
      </c>
      <c r="B9939" s="1" t="s">
        <v>20911</v>
      </c>
      <c r="C9939">
        <v>4912</v>
      </c>
      <c r="D9939">
        <f t="shared" si="168"/>
        <v>4912</v>
      </c>
    </row>
    <row r="9940" spans="1:4" ht="15" customHeight="1" x14ac:dyDescent="0.25">
      <c r="A9940" s="1" t="s">
        <v>20912</v>
      </c>
      <c r="B9940" s="1" t="s">
        <v>20913</v>
      </c>
      <c r="C9940">
        <v>6478</v>
      </c>
      <c r="D9940">
        <f t="shared" si="168"/>
        <v>6478</v>
      </c>
    </row>
    <row r="9941" spans="1:4" ht="15" customHeight="1" x14ac:dyDescent="0.25">
      <c r="A9941" s="1" t="s">
        <v>20914</v>
      </c>
      <c r="B9941" s="1" t="s">
        <v>20915</v>
      </c>
      <c r="C9941">
        <v>6413</v>
      </c>
      <c r="D9941">
        <f t="shared" si="168"/>
        <v>6413</v>
      </c>
    </row>
    <row r="9942" spans="1:4" ht="15" customHeight="1" x14ac:dyDescent="0.25">
      <c r="A9942" s="1" t="s">
        <v>20916</v>
      </c>
      <c r="B9942" s="1" t="s">
        <v>20917</v>
      </c>
      <c r="C9942">
        <v>8544</v>
      </c>
      <c r="D9942">
        <f t="shared" si="168"/>
        <v>8544</v>
      </c>
    </row>
    <row r="9943" spans="1:4" ht="15" customHeight="1" x14ac:dyDescent="0.25">
      <c r="A9943" s="1" t="s">
        <v>20918</v>
      </c>
      <c r="B9943" s="1" t="s">
        <v>20919</v>
      </c>
      <c r="C9943">
        <v>964</v>
      </c>
      <c r="D9943">
        <f t="shared" si="168"/>
        <v>964</v>
      </c>
    </row>
    <row r="9944" spans="1:4" ht="15" customHeight="1" x14ac:dyDescent="0.25">
      <c r="A9944" s="1" t="s">
        <v>20920</v>
      </c>
      <c r="B9944" s="1" t="s">
        <v>20921</v>
      </c>
      <c r="C9944">
        <v>489</v>
      </c>
      <c r="D9944">
        <f t="shared" si="168"/>
        <v>489</v>
      </c>
    </row>
    <row r="9945" spans="1:4" ht="15" customHeight="1" x14ac:dyDescent="0.25">
      <c r="A9945" s="1" t="s">
        <v>20922</v>
      </c>
      <c r="B9945" s="1" t="s">
        <v>20923</v>
      </c>
      <c r="C9945">
        <v>699</v>
      </c>
      <c r="D9945">
        <f t="shared" si="168"/>
        <v>699</v>
      </c>
    </row>
    <row r="9946" spans="1:4" ht="15" customHeight="1" x14ac:dyDescent="0.25">
      <c r="A9946" s="1" t="s">
        <v>20924</v>
      </c>
      <c r="B9946" s="1" t="s">
        <v>20919</v>
      </c>
      <c r="C9946">
        <v>933</v>
      </c>
      <c r="D9946">
        <f t="shared" si="168"/>
        <v>933</v>
      </c>
    </row>
    <row r="9947" spans="1:4" ht="15" customHeight="1" x14ac:dyDescent="0.25">
      <c r="A9947" s="1" t="s">
        <v>20925</v>
      </c>
      <c r="B9947" s="1" t="s">
        <v>20926</v>
      </c>
      <c r="C9947">
        <v>1167</v>
      </c>
      <c r="D9947">
        <f t="shared" si="168"/>
        <v>1167</v>
      </c>
    </row>
    <row r="9948" spans="1:4" ht="15" customHeight="1" x14ac:dyDescent="0.25">
      <c r="A9948" s="1" t="s">
        <v>20927</v>
      </c>
      <c r="B9948" s="1" t="s">
        <v>20928</v>
      </c>
      <c r="C9948">
        <v>1401</v>
      </c>
      <c r="D9948">
        <f t="shared" si="168"/>
        <v>1401</v>
      </c>
    </row>
    <row r="9949" spans="1:4" ht="15" customHeight="1" x14ac:dyDescent="0.25">
      <c r="A9949" s="1" t="s">
        <v>20929</v>
      </c>
      <c r="B9949" s="1" t="s">
        <v>20930</v>
      </c>
      <c r="C9949">
        <v>2789</v>
      </c>
      <c r="D9949">
        <f t="shared" si="168"/>
        <v>2789</v>
      </c>
    </row>
    <row r="9950" spans="1:4" ht="15" customHeight="1" x14ac:dyDescent="0.25">
      <c r="A9950" s="1" t="s">
        <v>20931</v>
      </c>
      <c r="B9950" s="1" t="s">
        <v>20932</v>
      </c>
      <c r="C9950">
        <v>5151</v>
      </c>
      <c r="D9950">
        <f t="shared" si="168"/>
        <v>5151</v>
      </c>
    </row>
    <row r="9951" spans="1:4" ht="15" customHeight="1" x14ac:dyDescent="0.25">
      <c r="A9951" s="1" t="s">
        <v>20933</v>
      </c>
      <c r="B9951" s="1" t="s">
        <v>20934</v>
      </c>
      <c r="C9951">
        <v>622</v>
      </c>
      <c r="D9951">
        <f t="shared" si="168"/>
        <v>622</v>
      </c>
    </row>
    <row r="9952" spans="1:4" ht="15" customHeight="1" x14ac:dyDescent="0.25">
      <c r="A9952" s="1" t="s">
        <v>20935</v>
      </c>
      <c r="B9952" s="1" t="s">
        <v>20936</v>
      </c>
      <c r="C9952">
        <v>240</v>
      </c>
      <c r="D9952">
        <f t="shared" si="168"/>
        <v>240</v>
      </c>
    </row>
    <row r="9953" spans="1:4" ht="15" customHeight="1" x14ac:dyDescent="0.25">
      <c r="A9953" s="1" t="s">
        <v>20937</v>
      </c>
      <c r="B9953" s="1" t="s">
        <v>20938</v>
      </c>
      <c r="C9953">
        <v>21</v>
      </c>
      <c r="D9953">
        <f t="shared" si="168"/>
        <v>21</v>
      </c>
    </row>
    <row r="9954" spans="1:4" ht="15" customHeight="1" x14ac:dyDescent="0.25">
      <c r="A9954" s="1" t="s">
        <v>20939</v>
      </c>
      <c r="B9954" s="1" t="s">
        <v>20940</v>
      </c>
      <c r="C9954">
        <v>722</v>
      </c>
      <c r="D9954">
        <f t="shared" si="168"/>
        <v>722</v>
      </c>
    </row>
    <row r="9955" spans="1:4" ht="15" customHeight="1" x14ac:dyDescent="0.25">
      <c r="A9955" s="1" t="s">
        <v>20941</v>
      </c>
      <c r="B9955" s="1" t="s">
        <v>20942</v>
      </c>
      <c r="C9955">
        <v>2399</v>
      </c>
      <c r="D9955">
        <f t="shared" si="168"/>
        <v>2399</v>
      </c>
    </row>
    <row r="9956" spans="1:4" ht="15" customHeight="1" x14ac:dyDescent="0.25">
      <c r="A9956" s="1" t="s">
        <v>20943</v>
      </c>
      <c r="B9956" s="1" t="s">
        <v>20944</v>
      </c>
      <c r="C9956">
        <v>3316</v>
      </c>
      <c r="D9956">
        <f t="shared" si="168"/>
        <v>3316</v>
      </c>
    </row>
    <row r="9957" spans="1:4" ht="15" customHeight="1" x14ac:dyDescent="0.25">
      <c r="A9957" s="1" t="s">
        <v>20945</v>
      </c>
      <c r="B9957" s="1" t="s">
        <v>20946</v>
      </c>
      <c r="C9957">
        <v>3283</v>
      </c>
      <c r="D9957">
        <f t="shared" si="168"/>
        <v>3283</v>
      </c>
    </row>
    <row r="9958" spans="1:4" ht="15" customHeight="1" x14ac:dyDescent="0.25">
      <c r="A9958" s="1" t="s">
        <v>20947</v>
      </c>
      <c r="B9958" s="1" t="s">
        <v>20948</v>
      </c>
      <c r="C9958">
        <v>4259</v>
      </c>
      <c r="D9958">
        <f t="shared" si="168"/>
        <v>4259</v>
      </c>
    </row>
    <row r="9959" spans="1:4" ht="15" customHeight="1" x14ac:dyDescent="0.25">
      <c r="A9959" s="1" t="s">
        <v>20949</v>
      </c>
      <c r="B9959" s="1" t="s">
        <v>20950</v>
      </c>
      <c r="C9959">
        <v>6065</v>
      </c>
      <c r="D9959">
        <f t="shared" si="168"/>
        <v>6065</v>
      </c>
    </row>
    <row r="9960" spans="1:4" ht="15" customHeight="1" x14ac:dyDescent="0.25">
      <c r="A9960" s="1" t="s">
        <v>20951</v>
      </c>
      <c r="B9960" s="1" t="s">
        <v>20952</v>
      </c>
      <c r="C9960">
        <v>12179</v>
      </c>
      <c r="D9960">
        <f t="shared" si="168"/>
        <v>12179</v>
      </c>
    </row>
    <row r="9961" spans="1:4" ht="15" customHeight="1" x14ac:dyDescent="0.25">
      <c r="A9961" s="1" t="s">
        <v>20953</v>
      </c>
      <c r="B9961" s="1" t="s">
        <v>20954</v>
      </c>
      <c r="C9961">
        <v>17851</v>
      </c>
      <c r="D9961">
        <f t="shared" si="168"/>
        <v>17851</v>
      </c>
    </row>
    <row r="9962" spans="1:4" ht="15" customHeight="1" x14ac:dyDescent="0.25">
      <c r="A9962" s="1" t="s">
        <v>20955</v>
      </c>
      <c r="B9962" s="1" t="s">
        <v>20956</v>
      </c>
      <c r="C9962">
        <v>8563</v>
      </c>
      <c r="D9962">
        <f t="shared" si="168"/>
        <v>8563</v>
      </c>
    </row>
    <row r="9963" spans="1:4" ht="15" customHeight="1" x14ac:dyDescent="0.25">
      <c r="A9963" s="1" t="s">
        <v>20957</v>
      </c>
      <c r="B9963" s="1" t="s">
        <v>20958</v>
      </c>
      <c r="C9963">
        <v>17125</v>
      </c>
      <c r="D9963">
        <f t="shared" si="168"/>
        <v>17125</v>
      </c>
    </row>
    <row r="9964" spans="1:4" ht="15" customHeight="1" x14ac:dyDescent="0.25">
      <c r="A9964" s="1" t="s">
        <v>20959</v>
      </c>
      <c r="B9964" s="1" t="s">
        <v>20960</v>
      </c>
      <c r="C9964">
        <v>25204</v>
      </c>
      <c r="D9964">
        <f t="shared" si="168"/>
        <v>25204</v>
      </c>
    </row>
    <row r="9965" spans="1:4" ht="15" customHeight="1" x14ac:dyDescent="0.25">
      <c r="A9965" s="1" t="s">
        <v>20961</v>
      </c>
      <c r="B9965" s="1" t="s">
        <v>20962</v>
      </c>
      <c r="C9965">
        <v>906</v>
      </c>
      <c r="D9965">
        <f t="shared" si="168"/>
        <v>906</v>
      </c>
    </row>
    <row r="9966" spans="1:4" ht="15" customHeight="1" x14ac:dyDescent="0.25">
      <c r="A9966" s="1" t="s">
        <v>20963</v>
      </c>
      <c r="B9966" s="1" t="s">
        <v>20964</v>
      </c>
      <c r="C9966">
        <v>8413</v>
      </c>
      <c r="D9966">
        <f t="shared" si="168"/>
        <v>8413</v>
      </c>
    </row>
    <row r="9967" spans="1:4" ht="15" customHeight="1" x14ac:dyDescent="0.25">
      <c r="A9967" s="1" t="s">
        <v>20965</v>
      </c>
      <c r="B9967" s="1" t="s">
        <v>20966</v>
      </c>
      <c r="C9967">
        <v>10381</v>
      </c>
      <c r="D9967">
        <f t="shared" si="168"/>
        <v>10381</v>
      </c>
    </row>
    <row r="9968" spans="1:4" ht="15" customHeight="1" x14ac:dyDescent="0.25">
      <c r="A9968" s="1" t="s">
        <v>20967</v>
      </c>
      <c r="B9968" s="1" t="s">
        <v>20968</v>
      </c>
      <c r="C9968">
        <v>15211</v>
      </c>
      <c r="D9968">
        <f t="shared" si="168"/>
        <v>15211</v>
      </c>
    </row>
    <row r="9969" spans="1:4" ht="15" customHeight="1" x14ac:dyDescent="0.25">
      <c r="A9969" s="1" t="s">
        <v>20969</v>
      </c>
      <c r="B9969" s="1" t="s">
        <v>20970</v>
      </c>
      <c r="C9969">
        <v>1043</v>
      </c>
      <c r="D9969">
        <f t="shared" si="168"/>
        <v>1043</v>
      </c>
    </row>
    <row r="9970" spans="1:4" ht="15" customHeight="1" x14ac:dyDescent="0.25">
      <c r="A9970" s="1" t="s">
        <v>20971</v>
      </c>
      <c r="B9970" s="1" t="s">
        <v>20855</v>
      </c>
      <c r="C9970">
        <v>5472</v>
      </c>
      <c r="D9970">
        <f t="shared" si="168"/>
        <v>5472</v>
      </c>
    </row>
    <row r="9971" spans="1:4" ht="15" customHeight="1" x14ac:dyDescent="0.25">
      <c r="A9971" s="1" t="s">
        <v>20972</v>
      </c>
      <c r="B9971" s="1" t="s">
        <v>20973</v>
      </c>
      <c r="C9971">
        <v>9877</v>
      </c>
      <c r="D9971">
        <f t="shared" si="168"/>
        <v>9877</v>
      </c>
    </row>
    <row r="9972" spans="1:4" ht="15" customHeight="1" x14ac:dyDescent="0.25">
      <c r="A9972" s="1" t="s">
        <v>20974</v>
      </c>
      <c r="B9972" s="1" t="s">
        <v>20919</v>
      </c>
      <c r="C9972">
        <v>714</v>
      </c>
      <c r="D9972">
        <f t="shared" si="168"/>
        <v>714</v>
      </c>
    </row>
    <row r="9973" spans="1:4" ht="15" customHeight="1" x14ac:dyDescent="0.25">
      <c r="A9973" s="1" t="s">
        <v>20975</v>
      </c>
      <c r="B9973" s="1" t="s">
        <v>20885</v>
      </c>
      <c r="C9973">
        <v>2932</v>
      </c>
      <c r="D9973">
        <f t="shared" si="168"/>
        <v>2932</v>
      </c>
    </row>
    <row r="9974" spans="1:4" ht="15" customHeight="1" x14ac:dyDescent="0.25">
      <c r="A9974" s="1" t="s">
        <v>20976</v>
      </c>
      <c r="B9974" s="1" t="s">
        <v>20977</v>
      </c>
      <c r="C9974">
        <v>1272</v>
      </c>
      <c r="D9974">
        <f t="shared" si="168"/>
        <v>1272</v>
      </c>
    </row>
    <row r="9975" spans="1:4" ht="15" customHeight="1" x14ac:dyDescent="0.25">
      <c r="A9975" s="1" t="s">
        <v>20978</v>
      </c>
      <c r="B9975" s="1" t="s">
        <v>20979</v>
      </c>
      <c r="C9975">
        <v>1962</v>
      </c>
      <c r="D9975">
        <f t="shared" si="168"/>
        <v>1962</v>
      </c>
    </row>
    <row r="9976" spans="1:4" ht="15" customHeight="1" x14ac:dyDescent="0.25">
      <c r="A9976" s="1" t="s">
        <v>20980</v>
      </c>
      <c r="B9976" s="1" t="s">
        <v>20981</v>
      </c>
      <c r="C9976">
        <v>3374</v>
      </c>
      <c r="D9976">
        <f t="shared" si="168"/>
        <v>3374</v>
      </c>
    </row>
    <row r="9977" spans="1:4" ht="15" customHeight="1" x14ac:dyDescent="0.25">
      <c r="A9977" s="1" t="s">
        <v>20982</v>
      </c>
      <c r="B9977" s="1" t="s">
        <v>20983</v>
      </c>
      <c r="C9977">
        <v>4060</v>
      </c>
      <c r="D9977">
        <f t="shared" si="168"/>
        <v>4060</v>
      </c>
    </row>
    <row r="9978" spans="1:4" ht="15" customHeight="1" x14ac:dyDescent="0.25">
      <c r="A9978" s="1" t="s">
        <v>20984</v>
      </c>
      <c r="B9978" s="1" t="s">
        <v>20985</v>
      </c>
      <c r="C9978">
        <v>5428</v>
      </c>
      <c r="D9978">
        <f t="shared" si="168"/>
        <v>5428</v>
      </c>
    </row>
    <row r="9979" spans="1:4" ht="15" customHeight="1" x14ac:dyDescent="0.25">
      <c r="A9979" s="1" t="s">
        <v>20986</v>
      </c>
      <c r="B9979" s="1" t="s">
        <v>20987</v>
      </c>
      <c r="C9979">
        <v>174</v>
      </c>
      <c r="D9979">
        <f t="shared" si="168"/>
        <v>174</v>
      </c>
    </row>
    <row r="9980" spans="1:4" ht="15" customHeight="1" x14ac:dyDescent="0.25">
      <c r="A9980" s="1" t="s">
        <v>20988</v>
      </c>
      <c r="B9980" s="1" t="s">
        <v>20989</v>
      </c>
      <c r="C9980">
        <v>1401</v>
      </c>
      <c r="D9980">
        <f t="shared" si="168"/>
        <v>1401</v>
      </c>
    </row>
    <row r="9981" spans="1:4" ht="15" customHeight="1" x14ac:dyDescent="0.25">
      <c r="A9981" s="1" t="s">
        <v>20990</v>
      </c>
      <c r="B9981" s="1" t="s">
        <v>20991</v>
      </c>
      <c r="C9981">
        <v>1518</v>
      </c>
      <c r="D9981">
        <f t="shared" si="168"/>
        <v>1518</v>
      </c>
    </row>
    <row r="9982" spans="1:4" ht="15" customHeight="1" x14ac:dyDescent="0.25">
      <c r="A9982" s="1" t="s">
        <v>20992</v>
      </c>
      <c r="B9982" s="1" t="s">
        <v>20993</v>
      </c>
      <c r="C9982">
        <v>1869</v>
      </c>
      <c r="D9982">
        <f t="shared" si="168"/>
        <v>1869</v>
      </c>
    </row>
    <row r="9983" spans="1:4" ht="15" customHeight="1" x14ac:dyDescent="0.25">
      <c r="A9983" s="1" t="s">
        <v>20994</v>
      </c>
      <c r="B9983" s="1" t="s">
        <v>20995</v>
      </c>
      <c r="C9983">
        <v>1167</v>
      </c>
      <c r="D9983">
        <f t="shared" si="168"/>
        <v>1167</v>
      </c>
    </row>
    <row r="9984" spans="1:4" ht="15" customHeight="1" x14ac:dyDescent="0.25">
      <c r="A9984" s="1" t="s">
        <v>20996</v>
      </c>
      <c r="B9984" s="1" t="s">
        <v>20997</v>
      </c>
      <c r="C9984">
        <v>1102</v>
      </c>
      <c r="D9984">
        <f t="shared" si="168"/>
        <v>1102</v>
      </c>
    </row>
    <row r="9985" spans="1:4" ht="15" customHeight="1" x14ac:dyDescent="0.25">
      <c r="A9985" s="1" t="s">
        <v>20998</v>
      </c>
      <c r="B9985" s="1" t="s">
        <v>20999</v>
      </c>
      <c r="C9985">
        <v>1179</v>
      </c>
      <c r="D9985">
        <f t="shared" si="168"/>
        <v>1179</v>
      </c>
    </row>
    <row r="9986" spans="1:4" ht="15" customHeight="1" x14ac:dyDescent="0.25">
      <c r="A9986" s="1" t="s">
        <v>21000</v>
      </c>
      <c r="B9986" s="1" t="s">
        <v>21001</v>
      </c>
      <c r="C9986">
        <v>1284</v>
      </c>
      <c r="D9986">
        <f t="shared" si="168"/>
        <v>1284</v>
      </c>
    </row>
    <row r="9987" spans="1:4" ht="15" customHeight="1" x14ac:dyDescent="0.25">
      <c r="A9987" s="1" t="s">
        <v>21002</v>
      </c>
      <c r="B9987" s="1" t="s">
        <v>21003</v>
      </c>
      <c r="C9987">
        <v>1474</v>
      </c>
      <c r="D9987">
        <f t="shared" si="168"/>
        <v>1474</v>
      </c>
    </row>
    <row r="9988" spans="1:4" ht="15" customHeight="1" x14ac:dyDescent="0.25">
      <c r="A9988" s="1" t="s">
        <v>21004</v>
      </c>
      <c r="B9988" s="1" t="s">
        <v>21005</v>
      </c>
      <c r="C9988">
        <v>1288</v>
      </c>
      <c r="D9988">
        <f t="shared" si="168"/>
        <v>1288</v>
      </c>
    </row>
    <row r="9989" spans="1:4" ht="15" customHeight="1" x14ac:dyDescent="0.25">
      <c r="A9989" s="1" t="s">
        <v>21006</v>
      </c>
      <c r="B9989" s="1" t="s">
        <v>21007</v>
      </c>
      <c r="C9989">
        <v>1413</v>
      </c>
      <c r="D9989">
        <f t="shared" si="168"/>
        <v>1413</v>
      </c>
    </row>
    <row r="9990" spans="1:4" ht="15" customHeight="1" x14ac:dyDescent="0.25">
      <c r="A9990" s="1" t="s">
        <v>21008</v>
      </c>
      <c r="B9990" s="1" t="s">
        <v>21009</v>
      </c>
      <c r="C9990">
        <v>1566</v>
      </c>
      <c r="D9990">
        <f t="shared" si="168"/>
        <v>1566</v>
      </c>
    </row>
    <row r="9991" spans="1:4" ht="15" customHeight="1" x14ac:dyDescent="0.25">
      <c r="A9991" s="1" t="s">
        <v>21010</v>
      </c>
      <c r="B9991" s="1" t="s">
        <v>21011</v>
      </c>
      <c r="C9991">
        <v>1885</v>
      </c>
      <c r="D9991">
        <f t="shared" ref="D9991:D10054" si="169">ROUND(C9991*(1-$B$3),0)</f>
        <v>1885</v>
      </c>
    </row>
    <row r="9992" spans="1:4" ht="15" customHeight="1" x14ac:dyDescent="0.25">
      <c r="A9992" s="1" t="s">
        <v>21012</v>
      </c>
      <c r="B9992" s="1" t="s">
        <v>21013</v>
      </c>
      <c r="C9992">
        <v>1474</v>
      </c>
      <c r="D9992">
        <f t="shared" si="169"/>
        <v>1474</v>
      </c>
    </row>
    <row r="9993" spans="1:4" ht="15" customHeight="1" x14ac:dyDescent="0.25">
      <c r="A9993" s="1" t="s">
        <v>21014</v>
      </c>
      <c r="B9993" s="1" t="s">
        <v>21015</v>
      </c>
      <c r="C9993">
        <v>1659</v>
      </c>
      <c r="D9993">
        <f t="shared" si="169"/>
        <v>1659</v>
      </c>
    </row>
    <row r="9994" spans="1:4" ht="15" customHeight="1" x14ac:dyDescent="0.25">
      <c r="A9994" s="1" t="s">
        <v>21016</v>
      </c>
      <c r="B9994" s="1" t="s">
        <v>21017</v>
      </c>
      <c r="C9994">
        <v>1861</v>
      </c>
      <c r="D9994">
        <f t="shared" si="169"/>
        <v>1861</v>
      </c>
    </row>
    <row r="9995" spans="1:4" ht="15" customHeight="1" x14ac:dyDescent="0.25">
      <c r="A9995" s="1" t="s">
        <v>21018</v>
      </c>
      <c r="B9995" s="1" t="s">
        <v>21019</v>
      </c>
      <c r="C9995">
        <v>2293</v>
      </c>
      <c r="D9995">
        <f t="shared" si="169"/>
        <v>2293</v>
      </c>
    </row>
    <row r="9996" spans="1:4" ht="15" customHeight="1" x14ac:dyDescent="0.25">
      <c r="A9996" s="1" t="s">
        <v>21020</v>
      </c>
      <c r="B9996" s="1" t="s">
        <v>21021</v>
      </c>
      <c r="C9996">
        <v>2721</v>
      </c>
      <c r="D9996">
        <f t="shared" si="169"/>
        <v>2721</v>
      </c>
    </row>
    <row r="9997" spans="1:4" ht="15" customHeight="1" x14ac:dyDescent="0.25">
      <c r="A9997" s="1" t="s">
        <v>21022</v>
      </c>
      <c r="B9997" s="1" t="s">
        <v>21023</v>
      </c>
      <c r="C9997">
        <v>1853</v>
      </c>
      <c r="D9997">
        <f t="shared" si="169"/>
        <v>1853</v>
      </c>
    </row>
    <row r="9998" spans="1:4" ht="15" customHeight="1" x14ac:dyDescent="0.25">
      <c r="A9998" s="1" t="s">
        <v>21024</v>
      </c>
      <c r="B9998" s="1" t="s">
        <v>21025</v>
      </c>
      <c r="C9998">
        <v>2127</v>
      </c>
      <c r="D9998">
        <f t="shared" si="169"/>
        <v>2127</v>
      </c>
    </row>
    <row r="9999" spans="1:4" ht="15" customHeight="1" x14ac:dyDescent="0.25">
      <c r="A9999" s="1" t="s">
        <v>21026</v>
      </c>
      <c r="B9999" s="1" t="s">
        <v>21027</v>
      </c>
      <c r="C9999">
        <v>2450</v>
      </c>
      <c r="D9999">
        <f t="shared" si="169"/>
        <v>2450</v>
      </c>
    </row>
    <row r="10000" spans="1:4" ht="15" customHeight="1" x14ac:dyDescent="0.25">
      <c r="A10000" s="1" t="s">
        <v>21028</v>
      </c>
      <c r="B10000" s="1" t="s">
        <v>21029</v>
      </c>
      <c r="C10000">
        <v>3112</v>
      </c>
      <c r="D10000">
        <f t="shared" si="169"/>
        <v>3112</v>
      </c>
    </row>
    <row r="10001" spans="1:4" ht="15" customHeight="1" x14ac:dyDescent="0.25">
      <c r="A10001" s="1" t="s">
        <v>21030</v>
      </c>
      <c r="B10001" s="1" t="s">
        <v>21031</v>
      </c>
      <c r="C10001">
        <v>1587</v>
      </c>
      <c r="D10001">
        <f t="shared" si="169"/>
        <v>1587</v>
      </c>
    </row>
    <row r="10002" spans="1:4" ht="15" customHeight="1" x14ac:dyDescent="0.25">
      <c r="A10002" s="1" t="s">
        <v>9401</v>
      </c>
      <c r="B10002" s="1" t="s">
        <v>9400</v>
      </c>
      <c r="C10002">
        <v>1642</v>
      </c>
      <c r="D10002">
        <f t="shared" si="169"/>
        <v>1642</v>
      </c>
    </row>
    <row r="10003" spans="1:4" ht="15" customHeight="1" x14ac:dyDescent="0.25">
      <c r="A10003" s="1" t="s">
        <v>9399</v>
      </c>
      <c r="B10003" s="1" t="s">
        <v>9398</v>
      </c>
      <c r="C10003">
        <v>2201</v>
      </c>
      <c r="D10003">
        <f t="shared" si="169"/>
        <v>2201</v>
      </c>
    </row>
    <row r="10004" spans="1:4" ht="15" customHeight="1" x14ac:dyDescent="0.25">
      <c r="A10004" s="1" t="s">
        <v>9397</v>
      </c>
      <c r="B10004" s="1" t="s">
        <v>9396</v>
      </c>
      <c r="C10004">
        <v>1322</v>
      </c>
      <c r="D10004">
        <f t="shared" si="169"/>
        <v>1322</v>
      </c>
    </row>
    <row r="10005" spans="1:4" ht="15" customHeight="1" x14ac:dyDescent="0.25">
      <c r="A10005" s="1" t="s">
        <v>9395</v>
      </c>
      <c r="B10005" s="1" t="s">
        <v>9394</v>
      </c>
      <c r="C10005">
        <v>1693</v>
      </c>
      <c r="D10005">
        <f t="shared" si="169"/>
        <v>1693</v>
      </c>
    </row>
    <row r="10006" spans="1:4" ht="15" customHeight="1" x14ac:dyDescent="0.25">
      <c r="A10006" s="1" t="s">
        <v>8935</v>
      </c>
      <c r="B10006" s="1" t="s">
        <v>21032</v>
      </c>
      <c r="C10006">
        <v>18803</v>
      </c>
      <c r="D10006">
        <f t="shared" si="169"/>
        <v>18803</v>
      </c>
    </row>
    <row r="10007" spans="1:4" ht="15" customHeight="1" x14ac:dyDescent="0.25">
      <c r="A10007" s="1" t="s">
        <v>8934</v>
      </c>
      <c r="B10007" s="1" t="s">
        <v>21033</v>
      </c>
      <c r="C10007">
        <v>20281</v>
      </c>
      <c r="D10007">
        <f t="shared" si="169"/>
        <v>20281</v>
      </c>
    </row>
    <row r="10008" spans="1:4" ht="15" customHeight="1" x14ac:dyDescent="0.25">
      <c r="A10008" s="1" t="s">
        <v>8933</v>
      </c>
      <c r="B10008" s="1" t="s">
        <v>21034</v>
      </c>
      <c r="C10008">
        <v>21990</v>
      </c>
      <c r="D10008">
        <f t="shared" si="169"/>
        <v>21990</v>
      </c>
    </row>
    <row r="10009" spans="1:4" ht="15" customHeight="1" x14ac:dyDescent="0.25">
      <c r="A10009" s="1" t="s">
        <v>8932</v>
      </c>
      <c r="B10009" s="1" t="s">
        <v>21035</v>
      </c>
      <c r="C10009">
        <v>23300</v>
      </c>
      <c r="D10009">
        <f t="shared" si="169"/>
        <v>23300</v>
      </c>
    </row>
    <row r="10010" spans="1:4" ht="15" customHeight="1" x14ac:dyDescent="0.25">
      <c r="A10010" s="1" t="s">
        <v>8931</v>
      </c>
      <c r="B10010" s="1" t="s">
        <v>21036</v>
      </c>
      <c r="C10010">
        <v>25199</v>
      </c>
      <c r="D10010">
        <f t="shared" si="169"/>
        <v>25199</v>
      </c>
    </row>
    <row r="10011" spans="1:4" ht="15" customHeight="1" x14ac:dyDescent="0.25">
      <c r="A10011" s="1" t="s">
        <v>8930</v>
      </c>
      <c r="B10011" s="1" t="s">
        <v>21037</v>
      </c>
      <c r="C10011">
        <v>22804</v>
      </c>
      <c r="D10011">
        <f t="shared" si="169"/>
        <v>22804</v>
      </c>
    </row>
    <row r="10012" spans="1:4" ht="15" customHeight="1" x14ac:dyDescent="0.25">
      <c r="A10012" s="1" t="s">
        <v>8929</v>
      </c>
      <c r="B10012" s="1" t="s">
        <v>21038</v>
      </c>
      <c r="C10012">
        <v>24596</v>
      </c>
      <c r="D10012">
        <f t="shared" si="169"/>
        <v>24596</v>
      </c>
    </row>
    <row r="10013" spans="1:4" ht="15" customHeight="1" x14ac:dyDescent="0.25">
      <c r="A10013" s="1" t="s">
        <v>8928</v>
      </c>
      <c r="B10013" s="1" t="s">
        <v>21039</v>
      </c>
      <c r="C10013">
        <v>26816</v>
      </c>
      <c r="D10013">
        <f t="shared" si="169"/>
        <v>26816</v>
      </c>
    </row>
    <row r="10014" spans="1:4" ht="15" customHeight="1" x14ac:dyDescent="0.25">
      <c r="A10014" s="1" t="s">
        <v>8927</v>
      </c>
      <c r="B10014" s="1" t="s">
        <v>21040</v>
      </c>
      <c r="C10014">
        <v>28868</v>
      </c>
      <c r="D10014">
        <f t="shared" si="169"/>
        <v>28868</v>
      </c>
    </row>
    <row r="10015" spans="1:4" ht="15" customHeight="1" x14ac:dyDescent="0.25">
      <c r="A10015" s="1" t="s">
        <v>8926</v>
      </c>
      <c r="B10015" s="1" t="s">
        <v>21041</v>
      </c>
      <c r="C10015">
        <v>31638</v>
      </c>
      <c r="D10015">
        <f t="shared" si="169"/>
        <v>31638</v>
      </c>
    </row>
    <row r="10016" spans="1:4" ht="15" customHeight="1" x14ac:dyDescent="0.25">
      <c r="A10016" s="1" t="s">
        <v>8925</v>
      </c>
      <c r="B10016" s="1" t="s">
        <v>21042</v>
      </c>
      <c r="C10016">
        <v>19749</v>
      </c>
      <c r="D10016">
        <f t="shared" si="169"/>
        <v>19749</v>
      </c>
    </row>
    <row r="10017" spans="1:4" ht="15" customHeight="1" x14ac:dyDescent="0.25">
      <c r="A10017" s="1" t="s">
        <v>8924</v>
      </c>
      <c r="B10017" s="1" t="s">
        <v>21043</v>
      </c>
      <c r="C10017">
        <v>21362</v>
      </c>
      <c r="D10017">
        <f t="shared" si="169"/>
        <v>21362</v>
      </c>
    </row>
    <row r="10018" spans="1:4" ht="15" customHeight="1" x14ac:dyDescent="0.25">
      <c r="A10018" s="1" t="s">
        <v>8923</v>
      </c>
      <c r="B10018" s="1" t="s">
        <v>21044</v>
      </c>
      <c r="C10018">
        <v>23272</v>
      </c>
      <c r="D10018">
        <f t="shared" si="169"/>
        <v>23272</v>
      </c>
    </row>
    <row r="10019" spans="1:4" ht="15" customHeight="1" x14ac:dyDescent="0.25">
      <c r="A10019" s="1" t="s">
        <v>8922</v>
      </c>
      <c r="B10019" s="1" t="s">
        <v>21045</v>
      </c>
      <c r="C10019">
        <v>25053</v>
      </c>
      <c r="D10019">
        <f t="shared" si="169"/>
        <v>25053</v>
      </c>
    </row>
    <row r="10020" spans="1:4" ht="15" customHeight="1" x14ac:dyDescent="0.25">
      <c r="A10020" s="1" t="s">
        <v>8921</v>
      </c>
      <c r="B10020" s="1" t="s">
        <v>21046</v>
      </c>
      <c r="C10020">
        <v>26866</v>
      </c>
      <c r="D10020">
        <f t="shared" si="169"/>
        <v>26866</v>
      </c>
    </row>
    <row r="10021" spans="1:4" ht="15" customHeight="1" x14ac:dyDescent="0.25">
      <c r="A10021" s="1" t="s">
        <v>8920</v>
      </c>
      <c r="B10021" s="1" t="s">
        <v>21047</v>
      </c>
      <c r="C10021">
        <v>23115</v>
      </c>
      <c r="D10021">
        <f t="shared" si="169"/>
        <v>23115</v>
      </c>
    </row>
    <row r="10022" spans="1:4" ht="15" customHeight="1" x14ac:dyDescent="0.25">
      <c r="A10022" s="1" t="s">
        <v>8919</v>
      </c>
      <c r="B10022" s="1" t="s">
        <v>21048</v>
      </c>
      <c r="C10022">
        <v>25064</v>
      </c>
      <c r="D10022">
        <f t="shared" si="169"/>
        <v>25064</v>
      </c>
    </row>
    <row r="10023" spans="1:4" ht="15" customHeight="1" x14ac:dyDescent="0.25">
      <c r="A10023" s="1" t="s">
        <v>8918</v>
      </c>
      <c r="B10023" s="1" t="s">
        <v>21049</v>
      </c>
      <c r="C10023">
        <v>27901</v>
      </c>
      <c r="D10023">
        <f t="shared" si="169"/>
        <v>27901</v>
      </c>
    </row>
    <row r="10024" spans="1:4" ht="15" customHeight="1" x14ac:dyDescent="0.25">
      <c r="A10024" s="1" t="s">
        <v>8917</v>
      </c>
      <c r="B10024" s="1" t="s">
        <v>21050</v>
      </c>
      <c r="C10024">
        <v>29800</v>
      </c>
      <c r="D10024">
        <f t="shared" si="169"/>
        <v>29800</v>
      </c>
    </row>
    <row r="10025" spans="1:4" ht="15" customHeight="1" x14ac:dyDescent="0.25">
      <c r="A10025" s="1" t="s">
        <v>8916</v>
      </c>
      <c r="B10025" s="1" t="s">
        <v>21051</v>
      </c>
      <c r="C10025">
        <v>32127</v>
      </c>
      <c r="D10025">
        <f t="shared" si="169"/>
        <v>32127</v>
      </c>
    </row>
    <row r="10026" spans="1:4" ht="15" customHeight="1" x14ac:dyDescent="0.25">
      <c r="A10026" s="1" t="s">
        <v>21052</v>
      </c>
      <c r="B10026" s="1" t="s">
        <v>21053</v>
      </c>
      <c r="C10026">
        <v>670</v>
      </c>
      <c r="D10026">
        <f t="shared" si="169"/>
        <v>670</v>
      </c>
    </row>
    <row r="10027" spans="1:4" ht="15" customHeight="1" x14ac:dyDescent="0.25">
      <c r="A10027" s="1" t="s">
        <v>8915</v>
      </c>
      <c r="B10027" s="1" t="s">
        <v>21054</v>
      </c>
      <c r="C10027">
        <v>672</v>
      </c>
      <c r="D10027">
        <f t="shared" si="169"/>
        <v>672</v>
      </c>
    </row>
    <row r="10028" spans="1:4" ht="15" customHeight="1" x14ac:dyDescent="0.25">
      <c r="A10028" s="1" t="s">
        <v>8914</v>
      </c>
      <c r="B10028" s="1" t="s">
        <v>21055</v>
      </c>
      <c r="C10028">
        <v>768</v>
      </c>
      <c r="D10028">
        <f t="shared" si="169"/>
        <v>768</v>
      </c>
    </row>
    <row r="10029" spans="1:4" ht="15" customHeight="1" x14ac:dyDescent="0.25">
      <c r="A10029" s="1" t="s">
        <v>8913</v>
      </c>
      <c r="B10029" s="1" t="s">
        <v>21056</v>
      </c>
      <c r="C10029">
        <v>854</v>
      </c>
      <c r="D10029">
        <f t="shared" si="169"/>
        <v>854</v>
      </c>
    </row>
    <row r="10030" spans="1:4" ht="15" customHeight="1" x14ac:dyDescent="0.25">
      <c r="A10030" s="1" t="s">
        <v>8912</v>
      </c>
      <c r="B10030" s="1" t="s">
        <v>21057</v>
      </c>
      <c r="C10030">
        <v>936</v>
      </c>
      <c r="D10030">
        <f t="shared" si="169"/>
        <v>936</v>
      </c>
    </row>
    <row r="10031" spans="1:4" ht="15" customHeight="1" x14ac:dyDescent="0.25">
      <c r="A10031" s="1" t="s">
        <v>8911</v>
      </c>
      <c r="B10031" s="1" t="s">
        <v>21058</v>
      </c>
      <c r="C10031">
        <v>661</v>
      </c>
      <c r="D10031">
        <f t="shared" si="169"/>
        <v>661</v>
      </c>
    </row>
    <row r="10032" spans="1:4" ht="15" customHeight="1" x14ac:dyDescent="0.25">
      <c r="A10032" s="1" t="s">
        <v>8910</v>
      </c>
      <c r="B10032" s="1" t="s">
        <v>21059</v>
      </c>
      <c r="C10032">
        <v>804</v>
      </c>
      <c r="D10032">
        <f t="shared" si="169"/>
        <v>804</v>
      </c>
    </row>
    <row r="10033" spans="1:4" ht="15" customHeight="1" x14ac:dyDescent="0.25">
      <c r="A10033" s="1" t="s">
        <v>8909</v>
      </c>
      <c r="B10033" s="1" t="s">
        <v>21060</v>
      </c>
      <c r="C10033">
        <v>975</v>
      </c>
      <c r="D10033">
        <f t="shared" si="169"/>
        <v>975</v>
      </c>
    </row>
    <row r="10034" spans="1:4" ht="15" customHeight="1" x14ac:dyDescent="0.25">
      <c r="A10034" s="1" t="s">
        <v>8908</v>
      </c>
      <c r="B10034" s="1" t="s">
        <v>21061</v>
      </c>
      <c r="C10034">
        <v>896</v>
      </c>
      <c r="D10034">
        <f t="shared" si="169"/>
        <v>896</v>
      </c>
    </row>
    <row r="10035" spans="1:4" ht="15" customHeight="1" x14ac:dyDescent="0.25">
      <c r="A10035" s="1" t="s">
        <v>8907</v>
      </c>
      <c r="B10035" s="1" t="s">
        <v>21062</v>
      </c>
      <c r="C10035">
        <v>1011</v>
      </c>
      <c r="D10035">
        <f t="shared" si="169"/>
        <v>1011</v>
      </c>
    </row>
    <row r="10036" spans="1:4" ht="15" customHeight="1" x14ac:dyDescent="0.25">
      <c r="A10036" s="1" t="s">
        <v>8906</v>
      </c>
      <c r="B10036" s="1" t="s">
        <v>21063</v>
      </c>
      <c r="C10036">
        <v>1153</v>
      </c>
      <c r="D10036">
        <f t="shared" si="169"/>
        <v>1153</v>
      </c>
    </row>
    <row r="10037" spans="1:4" ht="15" customHeight="1" x14ac:dyDescent="0.25">
      <c r="A10037" s="1" t="s">
        <v>8905</v>
      </c>
      <c r="B10037" s="1" t="s">
        <v>21064</v>
      </c>
      <c r="C10037">
        <v>1218</v>
      </c>
      <c r="D10037">
        <f t="shared" si="169"/>
        <v>1218</v>
      </c>
    </row>
    <row r="10038" spans="1:4" ht="15" customHeight="1" x14ac:dyDescent="0.25">
      <c r="A10038" s="1" t="s">
        <v>8904</v>
      </c>
      <c r="B10038" s="1" t="s">
        <v>21065</v>
      </c>
      <c r="C10038">
        <v>1439</v>
      </c>
      <c r="D10038">
        <f t="shared" si="169"/>
        <v>1439</v>
      </c>
    </row>
    <row r="10039" spans="1:4" ht="15" customHeight="1" x14ac:dyDescent="0.25">
      <c r="A10039" s="1" t="s">
        <v>8903</v>
      </c>
      <c r="B10039" s="1" t="s">
        <v>21066</v>
      </c>
      <c r="C10039">
        <v>1660</v>
      </c>
      <c r="D10039">
        <f t="shared" si="169"/>
        <v>1660</v>
      </c>
    </row>
    <row r="10040" spans="1:4" ht="15" customHeight="1" x14ac:dyDescent="0.25">
      <c r="A10040" s="1" t="s">
        <v>8902</v>
      </c>
      <c r="B10040" s="1" t="s">
        <v>21067</v>
      </c>
      <c r="C10040">
        <v>1171</v>
      </c>
      <c r="D10040">
        <f t="shared" si="169"/>
        <v>1171</v>
      </c>
    </row>
    <row r="10041" spans="1:4" ht="15" customHeight="1" x14ac:dyDescent="0.25">
      <c r="A10041" s="1" t="s">
        <v>8901</v>
      </c>
      <c r="B10041" s="1" t="s">
        <v>21068</v>
      </c>
      <c r="C10041">
        <v>1410</v>
      </c>
      <c r="D10041">
        <f t="shared" si="169"/>
        <v>1410</v>
      </c>
    </row>
    <row r="10042" spans="1:4" ht="15" customHeight="1" x14ac:dyDescent="0.25">
      <c r="A10042" s="1" t="s">
        <v>8900</v>
      </c>
      <c r="B10042" s="1" t="s">
        <v>21069</v>
      </c>
      <c r="C10042">
        <v>1689</v>
      </c>
      <c r="D10042">
        <f t="shared" si="169"/>
        <v>1689</v>
      </c>
    </row>
    <row r="10043" spans="1:4" ht="15" customHeight="1" x14ac:dyDescent="0.25">
      <c r="A10043" s="1" t="s">
        <v>8899</v>
      </c>
      <c r="B10043" s="1" t="s">
        <v>21070</v>
      </c>
      <c r="C10043">
        <v>1785</v>
      </c>
      <c r="D10043">
        <f t="shared" si="169"/>
        <v>1785</v>
      </c>
    </row>
    <row r="10044" spans="1:4" ht="15" customHeight="1" x14ac:dyDescent="0.25">
      <c r="A10044" s="1" t="s">
        <v>8898</v>
      </c>
      <c r="B10044" s="1" t="s">
        <v>21071</v>
      </c>
      <c r="C10044">
        <v>2285</v>
      </c>
      <c r="D10044">
        <f t="shared" si="169"/>
        <v>2285</v>
      </c>
    </row>
    <row r="10045" spans="1:4" ht="15" customHeight="1" x14ac:dyDescent="0.25">
      <c r="A10045" s="1" t="s">
        <v>8897</v>
      </c>
      <c r="B10045" s="1" t="s">
        <v>21072</v>
      </c>
      <c r="C10045">
        <v>2774</v>
      </c>
      <c r="D10045">
        <f t="shared" si="169"/>
        <v>2774</v>
      </c>
    </row>
    <row r="10046" spans="1:4" ht="15" customHeight="1" x14ac:dyDescent="0.25">
      <c r="A10046" s="1" t="s">
        <v>8896</v>
      </c>
      <c r="B10046" s="1" t="s">
        <v>21073</v>
      </c>
      <c r="C10046">
        <v>1539</v>
      </c>
      <c r="D10046">
        <f t="shared" si="169"/>
        <v>1539</v>
      </c>
    </row>
    <row r="10047" spans="1:4" ht="15" customHeight="1" x14ac:dyDescent="0.25">
      <c r="A10047" s="1" t="s">
        <v>8895</v>
      </c>
      <c r="B10047" s="1" t="s">
        <v>21074</v>
      </c>
      <c r="C10047">
        <v>2296</v>
      </c>
      <c r="D10047">
        <f t="shared" si="169"/>
        <v>2296</v>
      </c>
    </row>
    <row r="10048" spans="1:4" ht="15" customHeight="1" x14ac:dyDescent="0.25">
      <c r="A10048" s="1" t="s">
        <v>8894</v>
      </c>
      <c r="B10048" s="1" t="s">
        <v>21075</v>
      </c>
      <c r="C10048">
        <v>3159</v>
      </c>
      <c r="D10048">
        <f t="shared" si="169"/>
        <v>3159</v>
      </c>
    </row>
    <row r="10049" spans="1:4" ht="15" customHeight="1" x14ac:dyDescent="0.25">
      <c r="A10049" s="1" t="s">
        <v>8893</v>
      </c>
      <c r="B10049" s="1" t="s">
        <v>21076</v>
      </c>
      <c r="C10049">
        <v>1832</v>
      </c>
      <c r="D10049">
        <f t="shared" si="169"/>
        <v>1832</v>
      </c>
    </row>
    <row r="10050" spans="1:4" ht="15" customHeight="1" x14ac:dyDescent="0.25">
      <c r="A10050" s="1" t="s">
        <v>8892</v>
      </c>
      <c r="B10050" s="1" t="s">
        <v>21077</v>
      </c>
      <c r="C10050">
        <v>2838</v>
      </c>
      <c r="D10050">
        <f t="shared" si="169"/>
        <v>2838</v>
      </c>
    </row>
    <row r="10051" spans="1:4" ht="15" customHeight="1" x14ac:dyDescent="0.25">
      <c r="A10051" s="1" t="s">
        <v>8891</v>
      </c>
      <c r="B10051" s="1" t="s">
        <v>21078</v>
      </c>
      <c r="C10051">
        <v>4209</v>
      </c>
      <c r="D10051">
        <f t="shared" si="169"/>
        <v>4209</v>
      </c>
    </row>
    <row r="10052" spans="1:4" ht="15" customHeight="1" x14ac:dyDescent="0.25">
      <c r="A10052" s="1" t="s">
        <v>8890</v>
      </c>
      <c r="B10052" s="1" t="s">
        <v>21079</v>
      </c>
      <c r="C10052">
        <v>893</v>
      </c>
      <c r="D10052">
        <f t="shared" si="169"/>
        <v>893</v>
      </c>
    </row>
    <row r="10053" spans="1:4" ht="15" customHeight="1" x14ac:dyDescent="0.25">
      <c r="A10053" s="1" t="s">
        <v>8889</v>
      </c>
      <c r="B10053" s="1" t="s">
        <v>21080</v>
      </c>
      <c r="C10053">
        <v>996</v>
      </c>
      <c r="D10053">
        <f t="shared" si="169"/>
        <v>996</v>
      </c>
    </row>
    <row r="10054" spans="1:4" ht="15" customHeight="1" x14ac:dyDescent="0.25">
      <c r="A10054" s="1" t="s">
        <v>8888</v>
      </c>
      <c r="B10054" s="1" t="s">
        <v>21081</v>
      </c>
      <c r="C10054">
        <v>1136</v>
      </c>
      <c r="D10054">
        <f t="shared" si="169"/>
        <v>1136</v>
      </c>
    </row>
    <row r="10055" spans="1:4" ht="15" customHeight="1" x14ac:dyDescent="0.25">
      <c r="A10055" s="1" t="s">
        <v>8887</v>
      </c>
      <c r="B10055" s="1" t="s">
        <v>21082</v>
      </c>
      <c r="C10055">
        <v>1189</v>
      </c>
      <c r="D10055">
        <f t="shared" ref="D10055:D10118" si="170">ROUND(C10055*(1-$B$3),0)</f>
        <v>1189</v>
      </c>
    </row>
    <row r="10056" spans="1:4" ht="15" customHeight="1" x14ac:dyDescent="0.25">
      <c r="A10056" s="1" t="s">
        <v>8886</v>
      </c>
      <c r="B10056" s="1" t="s">
        <v>21083</v>
      </c>
      <c r="C10056">
        <v>1400</v>
      </c>
      <c r="D10056">
        <f t="shared" si="170"/>
        <v>1400</v>
      </c>
    </row>
    <row r="10057" spans="1:4" ht="15" customHeight="1" x14ac:dyDescent="0.25">
      <c r="A10057" s="1" t="s">
        <v>8885</v>
      </c>
      <c r="B10057" s="1" t="s">
        <v>21084</v>
      </c>
      <c r="C10057">
        <v>1603</v>
      </c>
      <c r="D10057">
        <f t="shared" si="170"/>
        <v>1603</v>
      </c>
    </row>
    <row r="10058" spans="1:4" ht="15" customHeight="1" x14ac:dyDescent="0.25">
      <c r="A10058" s="1" t="s">
        <v>8884</v>
      </c>
      <c r="B10058" s="1" t="s">
        <v>21085</v>
      </c>
      <c r="C10058">
        <v>1039</v>
      </c>
      <c r="D10058">
        <f t="shared" si="170"/>
        <v>1039</v>
      </c>
    </row>
    <row r="10059" spans="1:4" ht="15" customHeight="1" x14ac:dyDescent="0.25">
      <c r="A10059" s="1" t="s">
        <v>8883</v>
      </c>
      <c r="B10059" s="1" t="s">
        <v>21086</v>
      </c>
      <c r="C10059">
        <v>1432</v>
      </c>
      <c r="D10059">
        <f t="shared" si="170"/>
        <v>1432</v>
      </c>
    </row>
    <row r="10060" spans="1:4" ht="15" customHeight="1" x14ac:dyDescent="0.25">
      <c r="A10060" s="1" t="s">
        <v>8882</v>
      </c>
      <c r="B10060" s="1" t="s">
        <v>21087</v>
      </c>
      <c r="C10060">
        <v>1867</v>
      </c>
      <c r="D10060">
        <f t="shared" si="170"/>
        <v>1867</v>
      </c>
    </row>
    <row r="10061" spans="1:4" ht="15" customHeight="1" x14ac:dyDescent="0.25">
      <c r="A10061" s="1" t="s">
        <v>8881</v>
      </c>
      <c r="B10061" s="1" t="s">
        <v>21088</v>
      </c>
      <c r="C10061">
        <v>1553</v>
      </c>
      <c r="D10061">
        <f t="shared" si="170"/>
        <v>1553</v>
      </c>
    </row>
    <row r="10062" spans="1:4" ht="15" customHeight="1" x14ac:dyDescent="0.25">
      <c r="A10062" s="1" t="s">
        <v>8880</v>
      </c>
      <c r="B10062" s="1" t="s">
        <v>21089</v>
      </c>
      <c r="C10062">
        <v>1828</v>
      </c>
      <c r="D10062">
        <f t="shared" si="170"/>
        <v>1828</v>
      </c>
    </row>
    <row r="10063" spans="1:4" ht="15" customHeight="1" x14ac:dyDescent="0.25">
      <c r="A10063" s="1" t="s">
        <v>8879</v>
      </c>
      <c r="B10063" s="1" t="s">
        <v>21090</v>
      </c>
      <c r="C10063">
        <v>2313</v>
      </c>
      <c r="D10063">
        <f t="shared" si="170"/>
        <v>2313</v>
      </c>
    </row>
    <row r="10064" spans="1:4" ht="15" customHeight="1" x14ac:dyDescent="0.25">
      <c r="A10064" s="1" t="s">
        <v>8878</v>
      </c>
      <c r="B10064" s="1" t="s">
        <v>21091</v>
      </c>
      <c r="C10064">
        <v>2470</v>
      </c>
      <c r="D10064">
        <f t="shared" si="170"/>
        <v>2470</v>
      </c>
    </row>
    <row r="10065" spans="1:4" ht="15" customHeight="1" x14ac:dyDescent="0.25">
      <c r="A10065" s="1" t="s">
        <v>8877</v>
      </c>
      <c r="B10065" s="1" t="s">
        <v>21092</v>
      </c>
      <c r="C10065">
        <v>3099</v>
      </c>
      <c r="D10065">
        <f t="shared" si="170"/>
        <v>3099</v>
      </c>
    </row>
    <row r="10066" spans="1:4" ht="15" customHeight="1" x14ac:dyDescent="0.25">
      <c r="A10066" s="1" t="s">
        <v>8876</v>
      </c>
      <c r="B10066" s="1" t="s">
        <v>21093</v>
      </c>
      <c r="C10066">
        <v>3823</v>
      </c>
      <c r="D10066">
        <f t="shared" si="170"/>
        <v>3823</v>
      </c>
    </row>
    <row r="10067" spans="1:4" ht="15" customHeight="1" x14ac:dyDescent="0.25">
      <c r="A10067" s="1" t="s">
        <v>8875</v>
      </c>
      <c r="B10067" s="1" t="s">
        <v>21094</v>
      </c>
      <c r="C10067">
        <v>1732</v>
      </c>
      <c r="D10067">
        <f t="shared" si="170"/>
        <v>1732</v>
      </c>
    </row>
    <row r="10068" spans="1:4" ht="15" customHeight="1" x14ac:dyDescent="0.25">
      <c r="A10068" s="1" t="s">
        <v>8874</v>
      </c>
      <c r="B10068" s="1" t="s">
        <v>21095</v>
      </c>
      <c r="C10068">
        <v>2103</v>
      </c>
      <c r="D10068">
        <f t="shared" si="170"/>
        <v>2103</v>
      </c>
    </row>
    <row r="10069" spans="1:4" ht="15" customHeight="1" x14ac:dyDescent="0.25">
      <c r="A10069" s="1" t="s">
        <v>8873</v>
      </c>
      <c r="B10069" s="1" t="s">
        <v>21096</v>
      </c>
      <c r="C10069">
        <v>2528</v>
      </c>
      <c r="D10069">
        <f t="shared" si="170"/>
        <v>2528</v>
      </c>
    </row>
    <row r="10070" spans="1:4" ht="15" customHeight="1" x14ac:dyDescent="0.25">
      <c r="A10070" s="1" t="s">
        <v>8872</v>
      </c>
      <c r="B10070" s="1" t="s">
        <v>21097</v>
      </c>
      <c r="C10070">
        <v>2770</v>
      </c>
      <c r="D10070">
        <f t="shared" si="170"/>
        <v>2770</v>
      </c>
    </row>
    <row r="10071" spans="1:4" ht="15" customHeight="1" x14ac:dyDescent="0.25">
      <c r="A10071" s="1" t="s">
        <v>8871</v>
      </c>
      <c r="B10071" s="1" t="s">
        <v>21098</v>
      </c>
      <c r="C10071">
        <v>3306</v>
      </c>
      <c r="D10071">
        <f t="shared" si="170"/>
        <v>3306</v>
      </c>
    </row>
    <row r="10072" spans="1:4" ht="15" customHeight="1" x14ac:dyDescent="0.25">
      <c r="A10072" s="1" t="s">
        <v>8870</v>
      </c>
      <c r="B10072" s="1" t="s">
        <v>21099</v>
      </c>
      <c r="C10072">
        <v>4023</v>
      </c>
      <c r="D10072">
        <f t="shared" si="170"/>
        <v>4023</v>
      </c>
    </row>
    <row r="10073" spans="1:4" ht="15" customHeight="1" x14ac:dyDescent="0.25">
      <c r="A10073" s="1" t="s">
        <v>8863</v>
      </c>
      <c r="B10073" s="1" t="s">
        <v>21100</v>
      </c>
      <c r="C10073">
        <v>1764</v>
      </c>
      <c r="D10073">
        <f t="shared" si="170"/>
        <v>1764</v>
      </c>
    </row>
    <row r="10074" spans="1:4" ht="15" customHeight="1" x14ac:dyDescent="0.25">
      <c r="A10074" s="1" t="s">
        <v>8862</v>
      </c>
      <c r="B10074" s="1" t="s">
        <v>21101</v>
      </c>
      <c r="C10074">
        <v>2010</v>
      </c>
      <c r="D10074">
        <f t="shared" si="170"/>
        <v>2010</v>
      </c>
    </row>
    <row r="10075" spans="1:4" ht="15" customHeight="1" x14ac:dyDescent="0.25">
      <c r="A10075" s="1" t="s">
        <v>8861</v>
      </c>
      <c r="B10075" s="1" t="s">
        <v>21102</v>
      </c>
      <c r="C10075">
        <v>2802</v>
      </c>
      <c r="D10075">
        <f t="shared" si="170"/>
        <v>2802</v>
      </c>
    </row>
    <row r="10076" spans="1:4" ht="15" customHeight="1" x14ac:dyDescent="0.25">
      <c r="A10076" s="1" t="s">
        <v>8860</v>
      </c>
      <c r="B10076" s="1" t="s">
        <v>21103</v>
      </c>
      <c r="C10076">
        <v>2917</v>
      </c>
      <c r="D10076">
        <f t="shared" si="170"/>
        <v>2917</v>
      </c>
    </row>
    <row r="10077" spans="1:4" ht="15" customHeight="1" x14ac:dyDescent="0.25">
      <c r="A10077" s="1" t="s">
        <v>8859</v>
      </c>
      <c r="B10077" s="1" t="s">
        <v>21104</v>
      </c>
      <c r="C10077">
        <v>3841</v>
      </c>
      <c r="D10077">
        <f t="shared" si="170"/>
        <v>3841</v>
      </c>
    </row>
    <row r="10078" spans="1:4" ht="15" customHeight="1" x14ac:dyDescent="0.25">
      <c r="A10078" s="1" t="s">
        <v>8858</v>
      </c>
      <c r="B10078" s="1" t="s">
        <v>21105</v>
      </c>
      <c r="C10078">
        <v>4369</v>
      </c>
      <c r="D10078">
        <f t="shared" si="170"/>
        <v>4369</v>
      </c>
    </row>
    <row r="10079" spans="1:4" ht="15" customHeight="1" x14ac:dyDescent="0.25">
      <c r="A10079" s="1" t="s">
        <v>8857</v>
      </c>
      <c r="B10079" s="1" t="s">
        <v>21106</v>
      </c>
      <c r="C10079">
        <v>1475</v>
      </c>
      <c r="D10079">
        <f t="shared" si="170"/>
        <v>1475</v>
      </c>
    </row>
    <row r="10080" spans="1:4" ht="15" customHeight="1" x14ac:dyDescent="0.25">
      <c r="A10080" s="1" t="s">
        <v>8856</v>
      </c>
      <c r="B10080" s="1" t="s">
        <v>21107</v>
      </c>
      <c r="C10080">
        <v>1721</v>
      </c>
      <c r="D10080">
        <f t="shared" si="170"/>
        <v>1721</v>
      </c>
    </row>
    <row r="10081" spans="1:4" ht="15" customHeight="1" x14ac:dyDescent="0.25">
      <c r="A10081" s="1" t="s">
        <v>8855</v>
      </c>
      <c r="B10081" s="1" t="s">
        <v>21108</v>
      </c>
      <c r="C10081">
        <v>2174</v>
      </c>
      <c r="D10081">
        <f t="shared" si="170"/>
        <v>2174</v>
      </c>
    </row>
    <row r="10082" spans="1:4" ht="15" customHeight="1" x14ac:dyDescent="0.25">
      <c r="A10082" s="1" t="s">
        <v>8854</v>
      </c>
      <c r="B10082" s="1" t="s">
        <v>21109</v>
      </c>
      <c r="C10082">
        <v>2288</v>
      </c>
      <c r="D10082">
        <f t="shared" si="170"/>
        <v>2288</v>
      </c>
    </row>
    <row r="10083" spans="1:4" ht="15" customHeight="1" x14ac:dyDescent="0.25">
      <c r="A10083" s="1" t="s">
        <v>8853</v>
      </c>
      <c r="B10083" s="1" t="s">
        <v>21110</v>
      </c>
      <c r="C10083">
        <v>2902</v>
      </c>
      <c r="D10083">
        <f t="shared" si="170"/>
        <v>2902</v>
      </c>
    </row>
    <row r="10084" spans="1:4" ht="15" customHeight="1" x14ac:dyDescent="0.25">
      <c r="A10084" s="1" t="s">
        <v>8852</v>
      </c>
      <c r="B10084" s="1" t="s">
        <v>21111</v>
      </c>
      <c r="C10084">
        <v>3427</v>
      </c>
      <c r="D10084">
        <f t="shared" si="170"/>
        <v>3427</v>
      </c>
    </row>
    <row r="10085" spans="1:4" ht="15" customHeight="1" x14ac:dyDescent="0.25">
      <c r="A10085" s="1" t="s">
        <v>8851</v>
      </c>
      <c r="B10085" s="1" t="s">
        <v>21112</v>
      </c>
      <c r="C10085">
        <v>1475</v>
      </c>
      <c r="D10085">
        <f t="shared" si="170"/>
        <v>1475</v>
      </c>
    </row>
    <row r="10086" spans="1:4" ht="15" customHeight="1" x14ac:dyDescent="0.25">
      <c r="A10086" s="1" t="s">
        <v>8850</v>
      </c>
      <c r="B10086" s="1" t="s">
        <v>21113</v>
      </c>
      <c r="C10086">
        <v>1721</v>
      </c>
      <c r="D10086">
        <f t="shared" si="170"/>
        <v>1721</v>
      </c>
    </row>
    <row r="10087" spans="1:4" ht="15" customHeight="1" x14ac:dyDescent="0.25">
      <c r="A10087" s="1" t="s">
        <v>8849</v>
      </c>
      <c r="B10087" s="1" t="s">
        <v>21114</v>
      </c>
      <c r="C10087">
        <v>2181</v>
      </c>
      <c r="D10087">
        <f t="shared" si="170"/>
        <v>2181</v>
      </c>
    </row>
    <row r="10088" spans="1:4" ht="15" customHeight="1" x14ac:dyDescent="0.25">
      <c r="A10088" s="1" t="s">
        <v>8848</v>
      </c>
      <c r="B10088" s="1" t="s">
        <v>21115</v>
      </c>
      <c r="C10088">
        <v>2288</v>
      </c>
      <c r="D10088">
        <f t="shared" si="170"/>
        <v>2288</v>
      </c>
    </row>
    <row r="10089" spans="1:4" ht="15" customHeight="1" x14ac:dyDescent="0.25">
      <c r="A10089" s="1" t="s">
        <v>8847</v>
      </c>
      <c r="B10089" s="1" t="s">
        <v>21116</v>
      </c>
      <c r="C10089">
        <v>2913</v>
      </c>
      <c r="D10089">
        <f t="shared" si="170"/>
        <v>2913</v>
      </c>
    </row>
    <row r="10090" spans="1:4" ht="15" customHeight="1" x14ac:dyDescent="0.25">
      <c r="A10090" s="1" t="s">
        <v>8846</v>
      </c>
      <c r="B10090" s="1" t="s">
        <v>21117</v>
      </c>
      <c r="C10090">
        <v>3434</v>
      </c>
      <c r="D10090">
        <f t="shared" si="170"/>
        <v>3434</v>
      </c>
    </row>
    <row r="10091" spans="1:4" ht="15" customHeight="1" x14ac:dyDescent="0.25">
      <c r="A10091" s="1" t="s">
        <v>8845</v>
      </c>
      <c r="B10091" s="1" t="s">
        <v>21118</v>
      </c>
      <c r="C10091">
        <v>1057</v>
      </c>
      <c r="D10091">
        <f t="shared" si="170"/>
        <v>1057</v>
      </c>
    </row>
    <row r="10092" spans="1:4" ht="15" customHeight="1" x14ac:dyDescent="0.25">
      <c r="A10092" s="1" t="s">
        <v>8844</v>
      </c>
      <c r="B10092" s="1" t="s">
        <v>21119</v>
      </c>
      <c r="C10092">
        <v>1300</v>
      </c>
      <c r="D10092">
        <f t="shared" si="170"/>
        <v>1300</v>
      </c>
    </row>
    <row r="10093" spans="1:4" ht="15" customHeight="1" x14ac:dyDescent="0.25">
      <c r="A10093" s="1" t="s">
        <v>8843</v>
      </c>
      <c r="B10093" s="1" t="s">
        <v>21120</v>
      </c>
      <c r="C10093">
        <v>1489</v>
      </c>
      <c r="D10093">
        <f t="shared" si="170"/>
        <v>1489</v>
      </c>
    </row>
    <row r="10094" spans="1:4" ht="15" customHeight="1" x14ac:dyDescent="0.25">
      <c r="A10094" s="1" t="s">
        <v>8842</v>
      </c>
      <c r="B10094" s="1" t="s">
        <v>21121</v>
      </c>
      <c r="C10094">
        <v>1550</v>
      </c>
      <c r="D10094">
        <f t="shared" si="170"/>
        <v>1550</v>
      </c>
    </row>
    <row r="10095" spans="1:4" ht="15" customHeight="1" x14ac:dyDescent="0.25">
      <c r="A10095" s="1" t="s">
        <v>8841</v>
      </c>
      <c r="B10095" s="1" t="s">
        <v>21122</v>
      </c>
      <c r="C10095">
        <v>1842</v>
      </c>
      <c r="D10095">
        <f t="shared" si="170"/>
        <v>1842</v>
      </c>
    </row>
    <row r="10096" spans="1:4" ht="15" customHeight="1" x14ac:dyDescent="0.25">
      <c r="A10096" s="1" t="s">
        <v>8840</v>
      </c>
      <c r="B10096" s="1" t="s">
        <v>21123</v>
      </c>
      <c r="C10096">
        <v>2096</v>
      </c>
      <c r="D10096">
        <f t="shared" si="170"/>
        <v>2096</v>
      </c>
    </row>
    <row r="10097" spans="1:4" ht="15" customHeight="1" x14ac:dyDescent="0.25">
      <c r="A10097" s="1" t="s">
        <v>8838</v>
      </c>
      <c r="B10097" s="1" t="s">
        <v>21124</v>
      </c>
      <c r="C10097">
        <v>1107</v>
      </c>
      <c r="D10097">
        <f t="shared" si="170"/>
        <v>1107</v>
      </c>
    </row>
    <row r="10098" spans="1:4" ht="15" customHeight="1" x14ac:dyDescent="0.25">
      <c r="A10098" s="1" t="s">
        <v>8837</v>
      </c>
      <c r="B10098" s="1" t="s">
        <v>21125</v>
      </c>
      <c r="C10098">
        <v>1464</v>
      </c>
      <c r="D10098">
        <f t="shared" si="170"/>
        <v>1464</v>
      </c>
    </row>
    <row r="10099" spans="1:4" ht="15" customHeight="1" x14ac:dyDescent="0.25">
      <c r="A10099" s="1" t="s">
        <v>8836</v>
      </c>
      <c r="B10099" s="1" t="s">
        <v>21126</v>
      </c>
      <c r="C10099">
        <v>1553</v>
      </c>
      <c r="D10099">
        <f t="shared" si="170"/>
        <v>1553</v>
      </c>
    </row>
    <row r="10100" spans="1:4" ht="15" customHeight="1" x14ac:dyDescent="0.25">
      <c r="A10100" s="1" t="s">
        <v>8835</v>
      </c>
      <c r="B10100" s="1" t="s">
        <v>21127</v>
      </c>
      <c r="C10100">
        <v>2046</v>
      </c>
      <c r="D10100">
        <f t="shared" si="170"/>
        <v>2046</v>
      </c>
    </row>
    <row r="10101" spans="1:4" ht="15" customHeight="1" x14ac:dyDescent="0.25">
      <c r="A10101" s="1" t="s">
        <v>8834</v>
      </c>
      <c r="B10101" s="1" t="s">
        <v>21128</v>
      </c>
      <c r="C10101">
        <v>2567</v>
      </c>
      <c r="D10101">
        <f t="shared" si="170"/>
        <v>2567</v>
      </c>
    </row>
    <row r="10102" spans="1:4" ht="15" customHeight="1" x14ac:dyDescent="0.25">
      <c r="A10102" s="1" t="s">
        <v>8833</v>
      </c>
      <c r="B10102" s="1" t="s">
        <v>21129</v>
      </c>
      <c r="C10102">
        <v>682</v>
      </c>
      <c r="D10102">
        <f t="shared" si="170"/>
        <v>682</v>
      </c>
    </row>
    <row r="10103" spans="1:4" ht="15" customHeight="1" x14ac:dyDescent="0.25">
      <c r="A10103" s="1" t="s">
        <v>8832</v>
      </c>
      <c r="B10103" s="1" t="s">
        <v>21130</v>
      </c>
      <c r="C10103">
        <v>746</v>
      </c>
      <c r="D10103">
        <f t="shared" si="170"/>
        <v>746</v>
      </c>
    </row>
    <row r="10104" spans="1:4" ht="15" customHeight="1" x14ac:dyDescent="0.25">
      <c r="A10104" s="1" t="s">
        <v>8831</v>
      </c>
      <c r="B10104" s="1" t="s">
        <v>21131</v>
      </c>
      <c r="C10104">
        <v>854</v>
      </c>
      <c r="D10104">
        <f t="shared" si="170"/>
        <v>854</v>
      </c>
    </row>
    <row r="10105" spans="1:4" ht="15" customHeight="1" x14ac:dyDescent="0.25">
      <c r="A10105" s="1" t="s">
        <v>8830</v>
      </c>
      <c r="B10105" s="1" t="s">
        <v>21132</v>
      </c>
      <c r="C10105">
        <v>882</v>
      </c>
      <c r="D10105">
        <f t="shared" si="170"/>
        <v>882</v>
      </c>
    </row>
    <row r="10106" spans="1:4" ht="15" customHeight="1" x14ac:dyDescent="0.25">
      <c r="A10106" s="1" t="s">
        <v>8829</v>
      </c>
      <c r="B10106" s="1" t="s">
        <v>21133</v>
      </c>
      <c r="C10106">
        <v>1046</v>
      </c>
      <c r="D10106">
        <f t="shared" si="170"/>
        <v>1046</v>
      </c>
    </row>
    <row r="10107" spans="1:4" ht="15" customHeight="1" x14ac:dyDescent="0.25">
      <c r="A10107" s="1" t="s">
        <v>8828</v>
      </c>
      <c r="B10107" s="1" t="s">
        <v>21134</v>
      </c>
      <c r="C10107">
        <v>1210</v>
      </c>
      <c r="D10107">
        <f t="shared" si="170"/>
        <v>1210</v>
      </c>
    </row>
    <row r="10108" spans="1:4" ht="15" customHeight="1" x14ac:dyDescent="0.25">
      <c r="A10108" s="1" t="s">
        <v>8827</v>
      </c>
      <c r="B10108" s="1" t="s">
        <v>21135</v>
      </c>
      <c r="C10108">
        <v>604</v>
      </c>
      <c r="D10108">
        <f t="shared" si="170"/>
        <v>604</v>
      </c>
    </row>
    <row r="10109" spans="1:4" ht="15" customHeight="1" x14ac:dyDescent="0.25">
      <c r="A10109" s="1" t="s">
        <v>8826</v>
      </c>
      <c r="B10109" s="1" t="s">
        <v>21136</v>
      </c>
      <c r="C10109">
        <v>775</v>
      </c>
      <c r="D10109">
        <f t="shared" si="170"/>
        <v>775</v>
      </c>
    </row>
    <row r="10110" spans="1:4" ht="15" customHeight="1" x14ac:dyDescent="0.25">
      <c r="A10110" s="1" t="s">
        <v>8825</v>
      </c>
      <c r="B10110" s="1" t="s">
        <v>21137</v>
      </c>
      <c r="C10110">
        <v>1011</v>
      </c>
      <c r="D10110">
        <f t="shared" si="170"/>
        <v>1011</v>
      </c>
    </row>
    <row r="10111" spans="1:4" ht="15" customHeight="1" x14ac:dyDescent="0.25">
      <c r="A10111" s="1" t="s">
        <v>8824</v>
      </c>
      <c r="B10111" s="1" t="s">
        <v>21138</v>
      </c>
      <c r="C10111">
        <v>1100</v>
      </c>
      <c r="D10111">
        <f t="shared" si="170"/>
        <v>1100</v>
      </c>
    </row>
    <row r="10112" spans="1:4" ht="15" customHeight="1" x14ac:dyDescent="0.25">
      <c r="A10112" s="1" t="s">
        <v>8823</v>
      </c>
      <c r="B10112" s="1" t="s">
        <v>21139</v>
      </c>
      <c r="C10112">
        <v>1407</v>
      </c>
      <c r="D10112">
        <f t="shared" si="170"/>
        <v>1407</v>
      </c>
    </row>
    <row r="10113" spans="1:4" ht="15" customHeight="1" x14ac:dyDescent="0.25">
      <c r="A10113" s="1" t="s">
        <v>8822</v>
      </c>
      <c r="B10113" s="1" t="s">
        <v>21140</v>
      </c>
      <c r="C10113">
        <v>1610</v>
      </c>
      <c r="D10113">
        <f t="shared" si="170"/>
        <v>1610</v>
      </c>
    </row>
    <row r="10114" spans="1:4" ht="15" customHeight="1" x14ac:dyDescent="0.25">
      <c r="A10114" s="1" t="s">
        <v>8820</v>
      </c>
      <c r="B10114" s="1" t="s">
        <v>21141</v>
      </c>
      <c r="C10114">
        <v>468</v>
      </c>
      <c r="D10114">
        <f t="shared" si="170"/>
        <v>468</v>
      </c>
    </row>
    <row r="10115" spans="1:4" ht="15" customHeight="1" x14ac:dyDescent="0.25">
      <c r="A10115" s="1" t="s">
        <v>8819</v>
      </c>
      <c r="B10115" s="1" t="s">
        <v>21142</v>
      </c>
      <c r="C10115">
        <v>896</v>
      </c>
      <c r="D10115">
        <f t="shared" si="170"/>
        <v>896</v>
      </c>
    </row>
    <row r="10116" spans="1:4" ht="15" customHeight="1" x14ac:dyDescent="0.25">
      <c r="A10116" s="1" t="s">
        <v>8818</v>
      </c>
      <c r="B10116" s="1" t="s">
        <v>21143</v>
      </c>
      <c r="C10116">
        <v>1268</v>
      </c>
      <c r="D10116">
        <f t="shared" si="170"/>
        <v>1268</v>
      </c>
    </row>
    <row r="10117" spans="1:4" ht="15" customHeight="1" x14ac:dyDescent="0.25">
      <c r="A10117" s="1" t="s">
        <v>8817</v>
      </c>
      <c r="B10117" s="1" t="s">
        <v>21144</v>
      </c>
      <c r="C10117">
        <v>1607</v>
      </c>
      <c r="D10117">
        <f t="shared" si="170"/>
        <v>1607</v>
      </c>
    </row>
    <row r="10118" spans="1:4" ht="15" customHeight="1" x14ac:dyDescent="0.25">
      <c r="A10118" s="1" t="s">
        <v>8816</v>
      </c>
      <c r="B10118" s="1" t="s">
        <v>21145</v>
      </c>
      <c r="C10118">
        <v>711</v>
      </c>
      <c r="D10118">
        <f t="shared" si="170"/>
        <v>711</v>
      </c>
    </row>
    <row r="10119" spans="1:4" ht="15" customHeight="1" x14ac:dyDescent="0.25">
      <c r="A10119" s="1" t="s">
        <v>8815</v>
      </c>
      <c r="B10119" s="1" t="s">
        <v>21146</v>
      </c>
      <c r="C10119">
        <v>1575</v>
      </c>
      <c r="D10119">
        <f t="shared" ref="D10119:D10182" si="171">ROUND(C10119*(1-$B$3),0)</f>
        <v>1575</v>
      </c>
    </row>
    <row r="10120" spans="1:4" ht="15" customHeight="1" x14ac:dyDescent="0.25">
      <c r="A10120" s="1" t="s">
        <v>8814</v>
      </c>
      <c r="B10120" s="1" t="s">
        <v>21147</v>
      </c>
      <c r="C10120">
        <v>2128</v>
      </c>
      <c r="D10120">
        <f t="shared" si="171"/>
        <v>2128</v>
      </c>
    </row>
    <row r="10121" spans="1:4" ht="15" customHeight="1" x14ac:dyDescent="0.25">
      <c r="A10121" s="1" t="s">
        <v>8813</v>
      </c>
      <c r="B10121" s="1" t="s">
        <v>21148</v>
      </c>
      <c r="C10121">
        <v>2927</v>
      </c>
      <c r="D10121">
        <f t="shared" si="171"/>
        <v>2927</v>
      </c>
    </row>
    <row r="10122" spans="1:4" ht="15" customHeight="1" x14ac:dyDescent="0.25">
      <c r="A10122" s="1" t="s">
        <v>8812</v>
      </c>
      <c r="B10122" s="1" t="s">
        <v>21149</v>
      </c>
      <c r="C10122">
        <v>918</v>
      </c>
      <c r="D10122">
        <f t="shared" si="171"/>
        <v>918</v>
      </c>
    </row>
    <row r="10123" spans="1:4" ht="15" customHeight="1" x14ac:dyDescent="0.25">
      <c r="A10123" s="1" t="s">
        <v>8811</v>
      </c>
      <c r="B10123" s="1" t="s">
        <v>21150</v>
      </c>
      <c r="C10123">
        <v>2281</v>
      </c>
      <c r="D10123">
        <f t="shared" si="171"/>
        <v>2281</v>
      </c>
    </row>
    <row r="10124" spans="1:4" ht="15" customHeight="1" x14ac:dyDescent="0.25">
      <c r="A10124" s="1" t="s">
        <v>8810</v>
      </c>
      <c r="B10124" s="1" t="s">
        <v>21151</v>
      </c>
      <c r="C10124">
        <v>3199</v>
      </c>
      <c r="D10124">
        <f t="shared" si="171"/>
        <v>3199</v>
      </c>
    </row>
    <row r="10125" spans="1:4" ht="15" customHeight="1" x14ac:dyDescent="0.25">
      <c r="A10125" s="1" t="s">
        <v>8809</v>
      </c>
      <c r="B10125" s="1" t="s">
        <v>21152</v>
      </c>
      <c r="C10125">
        <v>4476</v>
      </c>
      <c r="D10125">
        <f t="shared" si="171"/>
        <v>4476</v>
      </c>
    </row>
    <row r="10126" spans="1:4" ht="15" customHeight="1" x14ac:dyDescent="0.25">
      <c r="A10126" s="1" t="s">
        <v>8800</v>
      </c>
      <c r="B10126" s="1" t="s">
        <v>21153</v>
      </c>
      <c r="C10126">
        <v>1164</v>
      </c>
      <c r="D10126">
        <f t="shared" si="171"/>
        <v>1164</v>
      </c>
    </row>
    <row r="10127" spans="1:4" ht="15" customHeight="1" x14ac:dyDescent="0.25">
      <c r="A10127" s="1" t="s">
        <v>8799</v>
      </c>
      <c r="B10127" s="1" t="s">
        <v>21154</v>
      </c>
      <c r="C10127">
        <v>1300</v>
      </c>
      <c r="D10127">
        <f t="shared" si="171"/>
        <v>1300</v>
      </c>
    </row>
    <row r="10128" spans="1:4" ht="15" customHeight="1" x14ac:dyDescent="0.25">
      <c r="A10128" s="1" t="s">
        <v>8798</v>
      </c>
      <c r="B10128" s="1" t="s">
        <v>21155</v>
      </c>
      <c r="C10128">
        <v>1343</v>
      </c>
      <c r="D10128">
        <f t="shared" si="171"/>
        <v>1343</v>
      </c>
    </row>
    <row r="10129" spans="1:4" ht="15" customHeight="1" x14ac:dyDescent="0.25">
      <c r="A10129" s="1" t="s">
        <v>8797</v>
      </c>
      <c r="B10129" s="1" t="s">
        <v>21156</v>
      </c>
      <c r="C10129">
        <v>1510</v>
      </c>
      <c r="D10129">
        <f t="shared" si="171"/>
        <v>1510</v>
      </c>
    </row>
    <row r="10130" spans="1:4" ht="15" customHeight="1" x14ac:dyDescent="0.25">
      <c r="A10130" s="1" t="s">
        <v>8796</v>
      </c>
      <c r="B10130" s="1" t="s">
        <v>21157</v>
      </c>
      <c r="C10130">
        <v>1764</v>
      </c>
      <c r="D10130">
        <f t="shared" si="171"/>
        <v>1764</v>
      </c>
    </row>
    <row r="10131" spans="1:4" ht="15" customHeight="1" x14ac:dyDescent="0.25">
      <c r="A10131" s="1" t="s">
        <v>8795</v>
      </c>
      <c r="B10131" s="1" t="s">
        <v>21158</v>
      </c>
      <c r="C10131">
        <v>1821</v>
      </c>
      <c r="D10131">
        <f t="shared" si="171"/>
        <v>1821</v>
      </c>
    </row>
    <row r="10132" spans="1:4" ht="15" customHeight="1" x14ac:dyDescent="0.25">
      <c r="A10132" s="1" t="s">
        <v>8794</v>
      </c>
      <c r="B10132" s="1" t="s">
        <v>21159</v>
      </c>
      <c r="C10132">
        <v>1939</v>
      </c>
      <c r="D10132">
        <f t="shared" si="171"/>
        <v>1939</v>
      </c>
    </row>
    <row r="10133" spans="1:4" ht="15" customHeight="1" x14ac:dyDescent="0.25">
      <c r="A10133" s="1" t="s">
        <v>8793</v>
      </c>
      <c r="B10133" s="1" t="s">
        <v>21160</v>
      </c>
      <c r="C10133">
        <v>2060</v>
      </c>
      <c r="D10133">
        <f t="shared" si="171"/>
        <v>2060</v>
      </c>
    </row>
    <row r="10134" spans="1:4" ht="15" customHeight="1" x14ac:dyDescent="0.25">
      <c r="A10134" s="1" t="s">
        <v>8763</v>
      </c>
      <c r="B10134" s="1" t="s">
        <v>21161</v>
      </c>
      <c r="C10134">
        <v>1007</v>
      </c>
      <c r="D10134">
        <f t="shared" si="171"/>
        <v>1007</v>
      </c>
    </row>
    <row r="10135" spans="1:4" ht="15" customHeight="1" x14ac:dyDescent="0.25">
      <c r="A10135" s="1" t="s">
        <v>8787</v>
      </c>
      <c r="B10135" s="1" t="s">
        <v>21162</v>
      </c>
      <c r="C10135">
        <v>672</v>
      </c>
      <c r="D10135">
        <f t="shared" si="171"/>
        <v>672</v>
      </c>
    </row>
    <row r="10136" spans="1:4" ht="15" customHeight="1" x14ac:dyDescent="0.25">
      <c r="A10136" s="1" t="s">
        <v>8786</v>
      </c>
      <c r="B10136" s="1" t="s">
        <v>21163</v>
      </c>
      <c r="C10136">
        <v>71</v>
      </c>
      <c r="D10136">
        <f t="shared" si="171"/>
        <v>71</v>
      </c>
    </row>
    <row r="10137" spans="1:4" ht="15" customHeight="1" x14ac:dyDescent="0.25">
      <c r="A10137" s="1" t="s">
        <v>8785</v>
      </c>
      <c r="B10137" s="1" t="s">
        <v>21164</v>
      </c>
      <c r="C10137">
        <v>71</v>
      </c>
      <c r="D10137">
        <f t="shared" si="171"/>
        <v>71</v>
      </c>
    </row>
    <row r="10138" spans="1:4" ht="15" customHeight="1" x14ac:dyDescent="0.25">
      <c r="A10138" s="1" t="s">
        <v>8784</v>
      </c>
      <c r="B10138" s="1" t="s">
        <v>21165</v>
      </c>
      <c r="C10138">
        <v>371</v>
      </c>
      <c r="D10138">
        <f t="shared" si="171"/>
        <v>371</v>
      </c>
    </row>
    <row r="10139" spans="1:4" ht="15" customHeight="1" x14ac:dyDescent="0.25">
      <c r="A10139" s="1" t="s">
        <v>8783</v>
      </c>
      <c r="B10139" s="1" t="s">
        <v>21166</v>
      </c>
      <c r="C10139">
        <v>54</v>
      </c>
      <c r="D10139">
        <f t="shared" si="171"/>
        <v>54</v>
      </c>
    </row>
    <row r="10140" spans="1:4" ht="15" customHeight="1" x14ac:dyDescent="0.25">
      <c r="A10140" s="1" t="s">
        <v>8782</v>
      </c>
      <c r="B10140" s="1" t="s">
        <v>21167</v>
      </c>
      <c r="C10140">
        <v>886</v>
      </c>
      <c r="D10140">
        <f t="shared" si="171"/>
        <v>886</v>
      </c>
    </row>
    <row r="10141" spans="1:4" ht="15" customHeight="1" x14ac:dyDescent="0.25">
      <c r="A10141" s="1" t="s">
        <v>8781</v>
      </c>
      <c r="B10141" s="1" t="s">
        <v>21168</v>
      </c>
      <c r="C10141">
        <v>33</v>
      </c>
      <c r="D10141">
        <f t="shared" si="171"/>
        <v>33</v>
      </c>
    </row>
    <row r="10142" spans="1:4" ht="15" customHeight="1" x14ac:dyDescent="0.25">
      <c r="A10142" s="1" t="s">
        <v>8780</v>
      </c>
      <c r="B10142" s="1" t="s">
        <v>21169</v>
      </c>
      <c r="C10142">
        <v>36</v>
      </c>
      <c r="D10142">
        <f t="shared" si="171"/>
        <v>36</v>
      </c>
    </row>
    <row r="10143" spans="1:4" ht="15" customHeight="1" x14ac:dyDescent="0.25">
      <c r="A10143" s="1" t="s">
        <v>8779</v>
      </c>
      <c r="B10143" s="1" t="s">
        <v>21170</v>
      </c>
      <c r="C10143">
        <v>33</v>
      </c>
      <c r="D10143">
        <f t="shared" si="171"/>
        <v>33</v>
      </c>
    </row>
    <row r="10144" spans="1:4" ht="15" customHeight="1" x14ac:dyDescent="0.25">
      <c r="A10144" s="1" t="s">
        <v>8778</v>
      </c>
      <c r="B10144" s="1" t="s">
        <v>21171</v>
      </c>
      <c r="C10144">
        <v>36</v>
      </c>
      <c r="D10144">
        <f t="shared" si="171"/>
        <v>36</v>
      </c>
    </row>
    <row r="10145" spans="1:4" ht="15" customHeight="1" x14ac:dyDescent="0.25">
      <c r="A10145" s="1" t="s">
        <v>8777</v>
      </c>
      <c r="B10145" s="1" t="s">
        <v>21172</v>
      </c>
      <c r="C10145">
        <v>36</v>
      </c>
      <c r="D10145">
        <f t="shared" si="171"/>
        <v>36</v>
      </c>
    </row>
    <row r="10146" spans="1:4" ht="15" customHeight="1" x14ac:dyDescent="0.25">
      <c r="A10146" s="1" t="s">
        <v>8776</v>
      </c>
      <c r="B10146" s="1" t="s">
        <v>21173</v>
      </c>
      <c r="C10146">
        <v>43</v>
      </c>
      <c r="D10146">
        <f t="shared" si="171"/>
        <v>43</v>
      </c>
    </row>
    <row r="10147" spans="1:4" ht="15" customHeight="1" x14ac:dyDescent="0.25">
      <c r="A10147" s="1" t="s">
        <v>8775</v>
      </c>
      <c r="B10147" s="1" t="s">
        <v>21174</v>
      </c>
      <c r="C10147">
        <v>2381</v>
      </c>
      <c r="D10147">
        <f t="shared" si="171"/>
        <v>2381</v>
      </c>
    </row>
    <row r="10148" spans="1:4" ht="15" customHeight="1" x14ac:dyDescent="0.25">
      <c r="A10148" s="1" t="s">
        <v>8774</v>
      </c>
      <c r="B10148" s="1" t="s">
        <v>21175</v>
      </c>
      <c r="C10148">
        <v>2478</v>
      </c>
      <c r="D10148">
        <f t="shared" si="171"/>
        <v>2478</v>
      </c>
    </row>
    <row r="10149" spans="1:4" ht="15" customHeight="1" x14ac:dyDescent="0.25">
      <c r="A10149" s="1" t="s">
        <v>8773</v>
      </c>
      <c r="B10149" s="1" t="s">
        <v>21176</v>
      </c>
      <c r="C10149">
        <v>2620</v>
      </c>
      <c r="D10149">
        <f t="shared" si="171"/>
        <v>2620</v>
      </c>
    </row>
    <row r="10150" spans="1:4" ht="15" customHeight="1" x14ac:dyDescent="0.25">
      <c r="A10150" s="1" t="s">
        <v>8772</v>
      </c>
      <c r="B10150" s="1" t="s">
        <v>21177</v>
      </c>
      <c r="C10150">
        <v>2660</v>
      </c>
      <c r="D10150">
        <f t="shared" si="171"/>
        <v>2660</v>
      </c>
    </row>
    <row r="10151" spans="1:4" ht="15" customHeight="1" x14ac:dyDescent="0.25">
      <c r="A10151" s="1" t="s">
        <v>8771</v>
      </c>
      <c r="B10151" s="1" t="s">
        <v>21178</v>
      </c>
      <c r="C10151">
        <v>3145</v>
      </c>
      <c r="D10151">
        <f t="shared" si="171"/>
        <v>3145</v>
      </c>
    </row>
    <row r="10152" spans="1:4" ht="15" customHeight="1" x14ac:dyDescent="0.25">
      <c r="A10152" s="1" t="s">
        <v>8768</v>
      </c>
      <c r="B10152" s="1" t="s">
        <v>21179</v>
      </c>
      <c r="C10152">
        <v>554</v>
      </c>
      <c r="D10152">
        <f t="shared" si="171"/>
        <v>554</v>
      </c>
    </row>
    <row r="10153" spans="1:4" ht="15" customHeight="1" x14ac:dyDescent="0.25">
      <c r="A10153" s="1" t="s">
        <v>8762</v>
      </c>
      <c r="B10153" s="1" t="s">
        <v>21180</v>
      </c>
      <c r="C10153">
        <v>347</v>
      </c>
      <c r="D10153">
        <f t="shared" si="171"/>
        <v>347</v>
      </c>
    </row>
    <row r="10154" spans="1:4" ht="15" customHeight="1" x14ac:dyDescent="0.25">
      <c r="A10154" s="1" t="s">
        <v>8765</v>
      </c>
      <c r="B10154" s="1" t="s">
        <v>21181</v>
      </c>
      <c r="C10154">
        <v>343</v>
      </c>
      <c r="D10154">
        <f t="shared" si="171"/>
        <v>343</v>
      </c>
    </row>
    <row r="10155" spans="1:4" ht="15" customHeight="1" x14ac:dyDescent="0.25">
      <c r="A10155" s="1" t="s">
        <v>8821</v>
      </c>
      <c r="B10155" s="1" t="s">
        <v>21182</v>
      </c>
      <c r="C10155">
        <v>736</v>
      </c>
      <c r="D10155">
        <f t="shared" si="171"/>
        <v>736</v>
      </c>
    </row>
    <row r="10156" spans="1:4" ht="15" customHeight="1" x14ac:dyDescent="0.25">
      <c r="A10156" s="1" t="s">
        <v>8770</v>
      </c>
      <c r="B10156" s="1" t="s">
        <v>21183</v>
      </c>
      <c r="C10156">
        <v>707</v>
      </c>
      <c r="D10156">
        <f t="shared" si="171"/>
        <v>707</v>
      </c>
    </row>
    <row r="10157" spans="1:4" ht="15" customHeight="1" x14ac:dyDescent="0.25">
      <c r="A10157" s="1" t="s">
        <v>8766</v>
      </c>
      <c r="B10157" s="1" t="s">
        <v>21184</v>
      </c>
      <c r="C10157">
        <v>3820</v>
      </c>
      <c r="D10157">
        <f t="shared" si="171"/>
        <v>3820</v>
      </c>
    </row>
    <row r="10158" spans="1:4" ht="15" customHeight="1" x14ac:dyDescent="0.25">
      <c r="A10158" s="1" t="s">
        <v>8792</v>
      </c>
      <c r="B10158" s="1" t="s">
        <v>21185</v>
      </c>
      <c r="C10158">
        <v>1560</v>
      </c>
      <c r="D10158">
        <f t="shared" si="171"/>
        <v>1560</v>
      </c>
    </row>
    <row r="10159" spans="1:4" ht="15" customHeight="1" x14ac:dyDescent="0.25">
      <c r="A10159" s="1" t="s">
        <v>8791</v>
      </c>
      <c r="B10159" s="1" t="s">
        <v>21186</v>
      </c>
      <c r="C10159">
        <v>90</v>
      </c>
      <c r="D10159">
        <f t="shared" si="171"/>
        <v>90</v>
      </c>
    </row>
    <row r="10160" spans="1:4" ht="15" customHeight="1" x14ac:dyDescent="0.25">
      <c r="A10160" s="1" t="s">
        <v>8790</v>
      </c>
      <c r="B10160" s="1" t="s">
        <v>21187</v>
      </c>
      <c r="C10160">
        <v>118</v>
      </c>
      <c r="D10160">
        <f t="shared" si="171"/>
        <v>118</v>
      </c>
    </row>
    <row r="10161" spans="1:4" ht="15" customHeight="1" x14ac:dyDescent="0.25">
      <c r="A10161" s="1" t="s">
        <v>8789</v>
      </c>
      <c r="B10161" s="1" t="s">
        <v>21188</v>
      </c>
      <c r="C10161">
        <v>243</v>
      </c>
      <c r="D10161">
        <f t="shared" si="171"/>
        <v>243</v>
      </c>
    </row>
    <row r="10162" spans="1:4" ht="15" customHeight="1" x14ac:dyDescent="0.25">
      <c r="A10162" s="1" t="s">
        <v>8788</v>
      </c>
      <c r="B10162" s="1" t="s">
        <v>21189</v>
      </c>
      <c r="C10162">
        <v>297</v>
      </c>
      <c r="D10162">
        <f t="shared" si="171"/>
        <v>297</v>
      </c>
    </row>
    <row r="10163" spans="1:4" ht="15" customHeight="1" x14ac:dyDescent="0.25">
      <c r="A10163" s="1" t="s">
        <v>8769</v>
      </c>
      <c r="B10163" s="1" t="s">
        <v>21190</v>
      </c>
      <c r="C10163">
        <v>775</v>
      </c>
      <c r="D10163">
        <f t="shared" si="171"/>
        <v>775</v>
      </c>
    </row>
    <row r="10164" spans="1:4" ht="15" customHeight="1" x14ac:dyDescent="0.25">
      <c r="A10164" s="1" t="s">
        <v>8767</v>
      </c>
      <c r="B10164" s="1" t="s">
        <v>21191</v>
      </c>
      <c r="C10164">
        <v>757</v>
      </c>
      <c r="D10164">
        <f t="shared" si="171"/>
        <v>757</v>
      </c>
    </row>
    <row r="10165" spans="1:4" ht="15" customHeight="1" x14ac:dyDescent="0.25">
      <c r="A10165" s="1" t="s">
        <v>2754</v>
      </c>
      <c r="B10165" s="1" t="s">
        <v>21192</v>
      </c>
      <c r="C10165">
        <v>99</v>
      </c>
      <c r="D10165">
        <f t="shared" si="171"/>
        <v>99</v>
      </c>
    </row>
    <row r="10166" spans="1:4" ht="15" customHeight="1" x14ac:dyDescent="0.25">
      <c r="A10166" s="1" t="s">
        <v>2753</v>
      </c>
      <c r="B10166" s="1" t="s">
        <v>21193</v>
      </c>
      <c r="C10166">
        <v>120</v>
      </c>
      <c r="D10166">
        <f t="shared" si="171"/>
        <v>120</v>
      </c>
    </row>
    <row r="10167" spans="1:4" ht="15" customHeight="1" x14ac:dyDescent="0.25">
      <c r="A10167" s="1" t="s">
        <v>2752</v>
      </c>
      <c r="B10167" s="1" t="s">
        <v>2751</v>
      </c>
      <c r="C10167">
        <v>158</v>
      </c>
      <c r="D10167">
        <f t="shared" si="171"/>
        <v>158</v>
      </c>
    </row>
    <row r="10168" spans="1:4" ht="15" customHeight="1" x14ac:dyDescent="0.25">
      <c r="A10168" s="1" t="s">
        <v>2755</v>
      </c>
      <c r="B10168" s="1" t="s">
        <v>21194</v>
      </c>
      <c r="C10168">
        <v>1072</v>
      </c>
      <c r="D10168">
        <f t="shared" si="171"/>
        <v>1072</v>
      </c>
    </row>
    <row r="10169" spans="1:4" ht="15" customHeight="1" x14ac:dyDescent="0.25">
      <c r="A10169" s="1" t="s">
        <v>21195</v>
      </c>
      <c r="B10169" s="1" t="s">
        <v>21196</v>
      </c>
      <c r="C10169">
        <v>341</v>
      </c>
      <c r="D10169">
        <f t="shared" si="171"/>
        <v>341</v>
      </c>
    </row>
    <row r="10170" spans="1:4" ht="15" customHeight="1" x14ac:dyDescent="0.25">
      <c r="A10170" s="1" t="s">
        <v>21197</v>
      </c>
      <c r="B10170" s="1" t="s">
        <v>21198</v>
      </c>
      <c r="C10170">
        <v>46</v>
      </c>
      <c r="D10170">
        <f t="shared" si="171"/>
        <v>46</v>
      </c>
    </row>
    <row r="10171" spans="1:4" ht="15" customHeight="1" x14ac:dyDescent="0.25">
      <c r="A10171" s="1" t="s">
        <v>21199</v>
      </c>
      <c r="B10171" s="1" t="s">
        <v>21200</v>
      </c>
      <c r="C10171">
        <v>55</v>
      </c>
      <c r="D10171">
        <f t="shared" si="171"/>
        <v>55</v>
      </c>
    </row>
    <row r="10172" spans="1:4" ht="15" customHeight="1" x14ac:dyDescent="0.25">
      <c r="A10172" s="1" t="s">
        <v>21201</v>
      </c>
      <c r="B10172" s="1" t="s">
        <v>21202</v>
      </c>
      <c r="C10172">
        <v>38</v>
      </c>
      <c r="D10172">
        <f t="shared" si="171"/>
        <v>38</v>
      </c>
    </row>
    <row r="10173" spans="1:4" ht="15" customHeight="1" x14ac:dyDescent="0.25">
      <c r="A10173" s="1" t="s">
        <v>21203</v>
      </c>
      <c r="B10173" s="1" t="s">
        <v>21204</v>
      </c>
      <c r="C10173">
        <v>50</v>
      </c>
      <c r="D10173">
        <f t="shared" si="171"/>
        <v>50</v>
      </c>
    </row>
    <row r="10174" spans="1:4" ht="15" customHeight="1" x14ac:dyDescent="0.25">
      <c r="A10174" s="1" t="s">
        <v>21205</v>
      </c>
      <c r="B10174" s="1" t="s">
        <v>21206</v>
      </c>
      <c r="C10174">
        <v>361</v>
      </c>
      <c r="D10174">
        <f t="shared" si="171"/>
        <v>361</v>
      </c>
    </row>
    <row r="10175" spans="1:4" ht="15" customHeight="1" x14ac:dyDescent="0.25">
      <c r="A10175" s="1" t="s">
        <v>21207</v>
      </c>
      <c r="B10175" s="1" t="s">
        <v>21208</v>
      </c>
      <c r="C10175">
        <v>886</v>
      </c>
      <c r="D10175">
        <f t="shared" si="171"/>
        <v>886</v>
      </c>
    </row>
    <row r="10176" spans="1:4" ht="15" customHeight="1" x14ac:dyDescent="0.25">
      <c r="A10176" s="1" t="s">
        <v>21209</v>
      </c>
      <c r="B10176" s="1" t="s">
        <v>21210</v>
      </c>
      <c r="C10176">
        <v>54</v>
      </c>
      <c r="D10176">
        <f t="shared" si="171"/>
        <v>54</v>
      </c>
    </row>
    <row r="10177" spans="1:4" ht="15" customHeight="1" x14ac:dyDescent="0.25">
      <c r="A10177" s="1" t="s">
        <v>21211</v>
      </c>
      <c r="B10177" s="1" t="s">
        <v>21212</v>
      </c>
      <c r="C10177">
        <v>87</v>
      </c>
      <c r="D10177">
        <f t="shared" si="171"/>
        <v>87</v>
      </c>
    </row>
    <row r="10178" spans="1:4" ht="15" customHeight="1" x14ac:dyDescent="0.25">
      <c r="A10178" s="1" t="s">
        <v>21213</v>
      </c>
      <c r="B10178" s="1" t="s">
        <v>21214</v>
      </c>
      <c r="C10178">
        <v>98</v>
      </c>
      <c r="D10178">
        <f t="shared" si="171"/>
        <v>98</v>
      </c>
    </row>
    <row r="10179" spans="1:4" ht="15" customHeight="1" x14ac:dyDescent="0.25">
      <c r="A10179" s="1" t="s">
        <v>21215</v>
      </c>
      <c r="B10179" s="1" t="s">
        <v>21216</v>
      </c>
      <c r="C10179">
        <v>98</v>
      </c>
      <c r="D10179">
        <f t="shared" si="171"/>
        <v>98</v>
      </c>
    </row>
    <row r="10180" spans="1:4" ht="15" customHeight="1" x14ac:dyDescent="0.25">
      <c r="A10180" s="1" t="s">
        <v>8947</v>
      </c>
      <c r="B10180" s="1" t="s">
        <v>8946</v>
      </c>
      <c r="C10180">
        <v>278</v>
      </c>
      <c r="D10180">
        <f t="shared" si="171"/>
        <v>278</v>
      </c>
    </row>
    <row r="10181" spans="1:4" ht="15" customHeight="1" x14ac:dyDescent="0.25">
      <c r="A10181" s="1" t="s">
        <v>8945</v>
      </c>
      <c r="B10181" s="1" t="s">
        <v>8944</v>
      </c>
      <c r="C10181">
        <v>284</v>
      </c>
      <c r="D10181">
        <f t="shared" si="171"/>
        <v>284</v>
      </c>
    </row>
    <row r="10182" spans="1:4" ht="15" customHeight="1" x14ac:dyDescent="0.25">
      <c r="A10182" s="1" t="s">
        <v>8943</v>
      </c>
      <c r="B10182" s="1" t="s">
        <v>8942</v>
      </c>
      <c r="C10182">
        <v>387</v>
      </c>
      <c r="D10182">
        <f t="shared" si="171"/>
        <v>387</v>
      </c>
    </row>
    <row r="10183" spans="1:4" ht="15" customHeight="1" x14ac:dyDescent="0.25">
      <c r="A10183" s="1" t="s">
        <v>8941</v>
      </c>
      <c r="B10183" s="1" t="s">
        <v>8940</v>
      </c>
      <c r="C10183">
        <v>387</v>
      </c>
      <c r="D10183">
        <f t="shared" ref="D10183:D10246" si="172">ROUND(C10183*(1-$B$3),0)</f>
        <v>387</v>
      </c>
    </row>
    <row r="10184" spans="1:4" ht="15" customHeight="1" x14ac:dyDescent="0.25">
      <c r="A10184" s="1" t="s">
        <v>21217</v>
      </c>
      <c r="B10184" s="1" t="s">
        <v>21218</v>
      </c>
      <c r="C10184">
        <v>294</v>
      </c>
      <c r="D10184">
        <f t="shared" si="172"/>
        <v>294</v>
      </c>
    </row>
    <row r="10185" spans="1:4" ht="15" customHeight="1" x14ac:dyDescent="0.25">
      <c r="A10185" s="1" t="s">
        <v>21219</v>
      </c>
      <c r="B10185" s="1" t="s">
        <v>21220</v>
      </c>
      <c r="C10185">
        <v>361</v>
      </c>
      <c r="D10185">
        <f t="shared" si="172"/>
        <v>361</v>
      </c>
    </row>
    <row r="10186" spans="1:4" ht="15" customHeight="1" x14ac:dyDescent="0.25">
      <c r="A10186" s="1" t="s">
        <v>21221</v>
      </c>
      <c r="B10186" s="1" t="s">
        <v>21222</v>
      </c>
      <c r="C10186">
        <v>352</v>
      </c>
      <c r="D10186">
        <f t="shared" si="172"/>
        <v>352</v>
      </c>
    </row>
    <row r="10187" spans="1:4" ht="15" customHeight="1" x14ac:dyDescent="0.25">
      <c r="A10187" s="1" t="s">
        <v>21223</v>
      </c>
      <c r="B10187" s="1" t="s">
        <v>21224</v>
      </c>
      <c r="C10187">
        <v>47</v>
      </c>
      <c r="D10187">
        <f t="shared" si="172"/>
        <v>47</v>
      </c>
    </row>
    <row r="10188" spans="1:4" ht="15" customHeight="1" x14ac:dyDescent="0.25">
      <c r="A10188" s="1" t="s">
        <v>21225</v>
      </c>
      <c r="B10188" s="1" t="s">
        <v>21226</v>
      </c>
      <c r="C10188">
        <v>4</v>
      </c>
      <c r="D10188">
        <f t="shared" si="172"/>
        <v>4</v>
      </c>
    </row>
    <row r="10189" spans="1:4" ht="15" customHeight="1" x14ac:dyDescent="0.25">
      <c r="A10189" s="1" t="s">
        <v>21227</v>
      </c>
      <c r="B10189" s="1" t="s">
        <v>21228</v>
      </c>
      <c r="C10189">
        <v>4</v>
      </c>
      <c r="D10189">
        <f t="shared" si="172"/>
        <v>4</v>
      </c>
    </row>
    <row r="10190" spans="1:4" ht="15" customHeight="1" x14ac:dyDescent="0.25">
      <c r="A10190" s="1" t="s">
        <v>21229</v>
      </c>
      <c r="B10190" s="1" t="s">
        <v>21230</v>
      </c>
      <c r="C10190">
        <v>60</v>
      </c>
      <c r="D10190">
        <f t="shared" si="172"/>
        <v>60</v>
      </c>
    </row>
    <row r="10191" spans="1:4" ht="15" customHeight="1" x14ac:dyDescent="0.25">
      <c r="A10191" s="1" t="s">
        <v>21231</v>
      </c>
      <c r="B10191" s="1" t="s">
        <v>21232</v>
      </c>
      <c r="C10191">
        <v>36</v>
      </c>
      <c r="D10191">
        <f t="shared" si="172"/>
        <v>36</v>
      </c>
    </row>
    <row r="10192" spans="1:4" ht="15" customHeight="1" x14ac:dyDescent="0.25">
      <c r="A10192" s="1" t="s">
        <v>8955</v>
      </c>
      <c r="B10192" s="1" t="s">
        <v>8954</v>
      </c>
      <c r="C10192">
        <v>1409</v>
      </c>
      <c r="D10192">
        <f t="shared" si="172"/>
        <v>1409</v>
      </c>
    </row>
    <row r="10193" spans="1:4" ht="15" customHeight="1" x14ac:dyDescent="0.25">
      <c r="A10193" s="1" t="s">
        <v>8951</v>
      </c>
      <c r="B10193" s="1" t="s">
        <v>8950</v>
      </c>
      <c r="C10193">
        <v>1642</v>
      </c>
      <c r="D10193">
        <f t="shared" si="172"/>
        <v>1642</v>
      </c>
    </row>
    <row r="10194" spans="1:4" ht="15" customHeight="1" x14ac:dyDescent="0.25">
      <c r="A10194" s="1" t="s">
        <v>8949</v>
      </c>
      <c r="B10194" s="1" t="s">
        <v>8948</v>
      </c>
      <c r="C10194">
        <v>252</v>
      </c>
      <c r="D10194">
        <f t="shared" si="172"/>
        <v>252</v>
      </c>
    </row>
    <row r="10195" spans="1:4" ht="15" customHeight="1" x14ac:dyDescent="0.25">
      <c r="A10195" s="1" t="s">
        <v>2743</v>
      </c>
      <c r="B10195" s="1" t="s">
        <v>9393</v>
      </c>
      <c r="C10195">
        <v>39</v>
      </c>
      <c r="D10195">
        <f t="shared" si="172"/>
        <v>39</v>
      </c>
    </row>
    <row r="10196" spans="1:4" ht="15" customHeight="1" x14ac:dyDescent="0.25">
      <c r="A10196" s="1" t="s">
        <v>2741</v>
      </c>
      <c r="B10196" s="1" t="s">
        <v>9392</v>
      </c>
      <c r="C10196">
        <v>44</v>
      </c>
      <c r="D10196">
        <f t="shared" si="172"/>
        <v>44</v>
      </c>
    </row>
    <row r="10197" spans="1:4" ht="15" customHeight="1" x14ac:dyDescent="0.25">
      <c r="A10197" s="1" t="s">
        <v>21233</v>
      </c>
      <c r="B10197" s="1" t="s">
        <v>21234</v>
      </c>
      <c r="C10197">
        <v>4362</v>
      </c>
      <c r="D10197">
        <f t="shared" si="172"/>
        <v>4362</v>
      </c>
    </row>
    <row r="10198" spans="1:4" ht="15" customHeight="1" x14ac:dyDescent="0.25">
      <c r="A10198" s="1" t="s">
        <v>21235</v>
      </c>
      <c r="B10198" s="1" t="s">
        <v>21236</v>
      </c>
      <c r="C10198">
        <v>4362</v>
      </c>
      <c r="D10198">
        <f t="shared" si="172"/>
        <v>4362</v>
      </c>
    </row>
    <row r="10199" spans="1:4" ht="15" customHeight="1" x14ac:dyDescent="0.25">
      <c r="A10199" s="1" t="s">
        <v>21237</v>
      </c>
      <c r="B10199" s="1" t="s">
        <v>21238</v>
      </c>
      <c r="C10199">
        <v>4362</v>
      </c>
      <c r="D10199">
        <f t="shared" si="172"/>
        <v>4362</v>
      </c>
    </row>
    <row r="10200" spans="1:4" ht="15" customHeight="1" x14ac:dyDescent="0.25">
      <c r="A10200" s="1" t="s">
        <v>21239</v>
      </c>
      <c r="B10200" s="1" t="s">
        <v>21240</v>
      </c>
      <c r="C10200">
        <v>4362</v>
      </c>
      <c r="D10200">
        <f t="shared" si="172"/>
        <v>4362</v>
      </c>
    </row>
    <row r="10201" spans="1:4" ht="15" customHeight="1" x14ac:dyDescent="0.25">
      <c r="A10201" s="1" t="s">
        <v>21241</v>
      </c>
      <c r="B10201" s="1" t="s">
        <v>21242</v>
      </c>
      <c r="C10201">
        <v>4362</v>
      </c>
      <c r="D10201">
        <f t="shared" si="172"/>
        <v>4362</v>
      </c>
    </row>
    <row r="10202" spans="1:4" ht="15" customHeight="1" x14ac:dyDescent="0.25">
      <c r="A10202" s="1" t="s">
        <v>21243</v>
      </c>
      <c r="B10202" s="1" t="s">
        <v>21244</v>
      </c>
      <c r="C10202">
        <v>5052</v>
      </c>
      <c r="D10202">
        <f t="shared" si="172"/>
        <v>5052</v>
      </c>
    </row>
    <row r="10203" spans="1:4" ht="15" customHeight="1" x14ac:dyDescent="0.25">
      <c r="A10203" s="1" t="s">
        <v>21245</v>
      </c>
      <c r="B10203" s="1" t="s">
        <v>21246</v>
      </c>
      <c r="C10203">
        <v>5052</v>
      </c>
      <c r="D10203">
        <f t="shared" si="172"/>
        <v>5052</v>
      </c>
    </row>
    <row r="10204" spans="1:4" ht="15" customHeight="1" x14ac:dyDescent="0.25">
      <c r="A10204" s="1" t="s">
        <v>21247</v>
      </c>
      <c r="B10204" s="1" t="s">
        <v>21248</v>
      </c>
      <c r="C10204">
        <v>5838</v>
      </c>
      <c r="D10204">
        <f t="shared" si="172"/>
        <v>5838</v>
      </c>
    </row>
    <row r="10205" spans="1:4" ht="15" customHeight="1" x14ac:dyDescent="0.25">
      <c r="A10205" s="1" t="s">
        <v>21249</v>
      </c>
      <c r="B10205" s="1" t="s">
        <v>21250</v>
      </c>
      <c r="C10205">
        <v>5838</v>
      </c>
      <c r="D10205">
        <f t="shared" si="172"/>
        <v>5838</v>
      </c>
    </row>
    <row r="10206" spans="1:4" ht="15" customHeight="1" x14ac:dyDescent="0.25">
      <c r="A10206" s="1" t="s">
        <v>21251</v>
      </c>
      <c r="B10206" s="1" t="s">
        <v>21252</v>
      </c>
      <c r="C10206">
        <v>5838</v>
      </c>
      <c r="D10206">
        <f t="shared" si="172"/>
        <v>5838</v>
      </c>
    </row>
    <row r="10207" spans="1:4" ht="15" customHeight="1" x14ac:dyDescent="0.25">
      <c r="A10207" s="1" t="s">
        <v>21253</v>
      </c>
      <c r="B10207" s="1" t="s">
        <v>21254</v>
      </c>
      <c r="C10207">
        <v>5838</v>
      </c>
      <c r="D10207">
        <f t="shared" si="172"/>
        <v>5838</v>
      </c>
    </row>
    <row r="10208" spans="1:4" ht="15" customHeight="1" x14ac:dyDescent="0.25">
      <c r="A10208" s="1" t="s">
        <v>21255</v>
      </c>
      <c r="B10208" s="1" t="s">
        <v>21256</v>
      </c>
      <c r="C10208">
        <v>5838</v>
      </c>
      <c r="D10208">
        <f t="shared" si="172"/>
        <v>5838</v>
      </c>
    </row>
    <row r="10209" spans="1:4" ht="15" customHeight="1" x14ac:dyDescent="0.25">
      <c r="A10209" s="1" t="s">
        <v>21257</v>
      </c>
      <c r="B10209" s="1" t="s">
        <v>21258</v>
      </c>
      <c r="C10209">
        <v>5838</v>
      </c>
      <c r="D10209">
        <f t="shared" si="172"/>
        <v>5838</v>
      </c>
    </row>
    <row r="10210" spans="1:4" ht="15" customHeight="1" x14ac:dyDescent="0.25">
      <c r="A10210" s="1" t="s">
        <v>21259</v>
      </c>
      <c r="B10210" s="1" t="s">
        <v>21260</v>
      </c>
      <c r="C10210">
        <v>5838</v>
      </c>
      <c r="D10210">
        <f t="shared" si="172"/>
        <v>5838</v>
      </c>
    </row>
    <row r="10211" spans="1:4" ht="15" customHeight="1" x14ac:dyDescent="0.25">
      <c r="A10211" s="1" t="s">
        <v>21261</v>
      </c>
      <c r="B10211" s="1" t="s">
        <v>21262</v>
      </c>
      <c r="C10211">
        <v>6196</v>
      </c>
      <c r="D10211">
        <f t="shared" si="172"/>
        <v>6196</v>
      </c>
    </row>
    <row r="10212" spans="1:4" ht="15" customHeight="1" x14ac:dyDescent="0.25">
      <c r="A10212" s="1" t="s">
        <v>21263</v>
      </c>
      <c r="B10212" s="1" t="s">
        <v>21264</v>
      </c>
      <c r="C10212">
        <v>6196</v>
      </c>
      <c r="D10212">
        <f t="shared" si="172"/>
        <v>6196</v>
      </c>
    </row>
    <row r="10213" spans="1:4" ht="15" customHeight="1" x14ac:dyDescent="0.25">
      <c r="A10213" s="1" t="s">
        <v>21265</v>
      </c>
      <c r="B10213" s="1" t="s">
        <v>21266</v>
      </c>
      <c r="C10213">
        <v>8662</v>
      </c>
      <c r="D10213">
        <f t="shared" si="172"/>
        <v>8662</v>
      </c>
    </row>
    <row r="10214" spans="1:4" ht="15" customHeight="1" x14ac:dyDescent="0.25">
      <c r="A10214" s="1" t="s">
        <v>21267</v>
      </c>
      <c r="B10214" s="1" t="s">
        <v>21268</v>
      </c>
      <c r="C10214">
        <v>10038</v>
      </c>
      <c r="D10214">
        <f t="shared" si="172"/>
        <v>10038</v>
      </c>
    </row>
    <row r="10215" spans="1:4" ht="15" customHeight="1" x14ac:dyDescent="0.25">
      <c r="A10215" s="1" t="s">
        <v>2171</v>
      </c>
      <c r="B10215" s="1" t="s">
        <v>2170</v>
      </c>
      <c r="C10215">
        <v>12799</v>
      </c>
      <c r="D10215">
        <f t="shared" si="172"/>
        <v>12799</v>
      </c>
    </row>
    <row r="10216" spans="1:4" ht="15" customHeight="1" x14ac:dyDescent="0.25">
      <c r="A10216" s="1" t="s">
        <v>2139</v>
      </c>
      <c r="B10216" s="1" t="s">
        <v>9391</v>
      </c>
      <c r="C10216">
        <v>13131</v>
      </c>
      <c r="D10216">
        <f t="shared" si="172"/>
        <v>13131</v>
      </c>
    </row>
    <row r="10217" spans="1:4" ht="15" customHeight="1" x14ac:dyDescent="0.25">
      <c r="A10217" s="1" t="s">
        <v>2163</v>
      </c>
      <c r="B10217" s="1" t="s">
        <v>2162</v>
      </c>
      <c r="C10217">
        <v>13822</v>
      </c>
      <c r="D10217">
        <f t="shared" si="172"/>
        <v>13822</v>
      </c>
    </row>
    <row r="10218" spans="1:4" ht="15" customHeight="1" x14ac:dyDescent="0.25">
      <c r="A10218" s="1" t="s">
        <v>2138</v>
      </c>
      <c r="B10218" s="1" t="s">
        <v>9390</v>
      </c>
      <c r="C10218">
        <v>23923</v>
      </c>
      <c r="D10218">
        <f t="shared" si="172"/>
        <v>23923</v>
      </c>
    </row>
    <row r="10219" spans="1:4" ht="15" customHeight="1" x14ac:dyDescent="0.25">
      <c r="A10219" s="1" t="s">
        <v>9389</v>
      </c>
      <c r="B10219" s="1" t="s">
        <v>9388</v>
      </c>
      <c r="C10219">
        <v>22224</v>
      </c>
      <c r="D10219">
        <f t="shared" si="172"/>
        <v>22224</v>
      </c>
    </row>
    <row r="10220" spans="1:4" ht="15" customHeight="1" x14ac:dyDescent="0.25">
      <c r="A10220" s="1" t="s">
        <v>9387</v>
      </c>
      <c r="B10220" s="1" t="s">
        <v>9386</v>
      </c>
      <c r="C10220">
        <v>22224</v>
      </c>
      <c r="D10220">
        <f t="shared" si="172"/>
        <v>22224</v>
      </c>
    </row>
    <row r="10221" spans="1:4" ht="15" customHeight="1" x14ac:dyDescent="0.25">
      <c r="A10221" s="1" t="s">
        <v>9385</v>
      </c>
      <c r="B10221" s="1" t="s">
        <v>9384</v>
      </c>
      <c r="C10221">
        <v>22849</v>
      </c>
      <c r="D10221">
        <f t="shared" si="172"/>
        <v>22849</v>
      </c>
    </row>
    <row r="10222" spans="1:4" ht="15" customHeight="1" x14ac:dyDescent="0.25">
      <c r="A10222" s="1" t="s">
        <v>9383</v>
      </c>
      <c r="B10222" s="1" t="s">
        <v>9382</v>
      </c>
      <c r="C10222">
        <v>23474</v>
      </c>
      <c r="D10222">
        <f t="shared" si="172"/>
        <v>23474</v>
      </c>
    </row>
    <row r="10223" spans="1:4" ht="15" customHeight="1" x14ac:dyDescent="0.25">
      <c r="A10223" s="1" t="s">
        <v>9381</v>
      </c>
      <c r="B10223" s="1" t="s">
        <v>9380</v>
      </c>
      <c r="C10223">
        <v>34030</v>
      </c>
      <c r="D10223">
        <f t="shared" si="172"/>
        <v>34030</v>
      </c>
    </row>
    <row r="10224" spans="1:4" ht="15" customHeight="1" x14ac:dyDescent="0.25">
      <c r="A10224" s="1" t="s">
        <v>2155</v>
      </c>
      <c r="B10224" s="1" t="s">
        <v>2154</v>
      </c>
      <c r="C10224">
        <v>5120</v>
      </c>
      <c r="D10224">
        <f t="shared" si="172"/>
        <v>5120</v>
      </c>
    </row>
    <row r="10225" spans="1:4" ht="15" customHeight="1" x14ac:dyDescent="0.25">
      <c r="A10225" s="1" t="s">
        <v>2147</v>
      </c>
      <c r="B10225" s="1" t="s">
        <v>2146</v>
      </c>
      <c r="C10225">
        <v>5120</v>
      </c>
      <c r="D10225">
        <f t="shared" si="172"/>
        <v>5120</v>
      </c>
    </row>
    <row r="10226" spans="1:4" ht="15" customHeight="1" x14ac:dyDescent="0.25">
      <c r="A10226" s="1" t="s">
        <v>9379</v>
      </c>
      <c r="B10226" s="1" t="s">
        <v>9378</v>
      </c>
      <c r="C10226">
        <v>9723</v>
      </c>
      <c r="D10226">
        <f t="shared" si="172"/>
        <v>9723</v>
      </c>
    </row>
    <row r="10227" spans="1:4" ht="15" customHeight="1" x14ac:dyDescent="0.25">
      <c r="A10227" s="1" t="s">
        <v>195</v>
      </c>
      <c r="B10227" s="1" t="s">
        <v>9377</v>
      </c>
      <c r="C10227">
        <v>9233</v>
      </c>
      <c r="D10227">
        <f t="shared" si="172"/>
        <v>9233</v>
      </c>
    </row>
    <row r="10228" spans="1:4" ht="15" customHeight="1" x14ac:dyDescent="0.25">
      <c r="A10228" s="1" t="s">
        <v>9376</v>
      </c>
      <c r="B10228" s="1" t="s">
        <v>9375</v>
      </c>
      <c r="C10228">
        <v>9723</v>
      </c>
      <c r="D10228">
        <f t="shared" si="172"/>
        <v>9723</v>
      </c>
    </row>
    <row r="10229" spans="1:4" ht="15" customHeight="1" x14ac:dyDescent="0.25">
      <c r="A10229" s="1" t="s">
        <v>9374</v>
      </c>
      <c r="B10229" s="1" t="s">
        <v>9373</v>
      </c>
      <c r="C10229">
        <v>9723</v>
      </c>
      <c r="D10229">
        <f t="shared" si="172"/>
        <v>9723</v>
      </c>
    </row>
    <row r="10230" spans="1:4" ht="15" customHeight="1" x14ac:dyDescent="0.25">
      <c r="A10230" s="1" t="s">
        <v>194</v>
      </c>
      <c r="B10230" s="1" t="s">
        <v>9372</v>
      </c>
      <c r="C10230">
        <v>9233</v>
      </c>
      <c r="D10230">
        <f t="shared" si="172"/>
        <v>9233</v>
      </c>
    </row>
    <row r="10231" spans="1:4" ht="15" customHeight="1" x14ac:dyDescent="0.25">
      <c r="A10231" s="1" t="s">
        <v>9371</v>
      </c>
      <c r="B10231" s="1" t="s">
        <v>9370</v>
      </c>
      <c r="C10231">
        <v>3501</v>
      </c>
      <c r="D10231">
        <f t="shared" si="172"/>
        <v>3501</v>
      </c>
    </row>
    <row r="10232" spans="1:4" ht="15" customHeight="1" x14ac:dyDescent="0.25">
      <c r="A10232" s="1" t="s">
        <v>9369</v>
      </c>
      <c r="B10232" s="1" t="s">
        <v>9368</v>
      </c>
      <c r="C10232">
        <v>1626</v>
      </c>
      <c r="D10232">
        <f t="shared" si="172"/>
        <v>1626</v>
      </c>
    </row>
    <row r="10233" spans="1:4" ht="15" customHeight="1" x14ac:dyDescent="0.25">
      <c r="A10233" s="1" t="s">
        <v>21269</v>
      </c>
      <c r="B10233" s="1" t="s">
        <v>21270</v>
      </c>
      <c r="C10233">
        <v>14552</v>
      </c>
      <c r="D10233">
        <f t="shared" si="172"/>
        <v>14552</v>
      </c>
    </row>
    <row r="10234" spans="1:4" ht="15" customHeight="1" x14ac:dyDescent="0.25">
      <c r="A10234" s="1" t="s">
        <v>21271</v>
      </c>
      <c r="B10234" s="1" t="s">
        <v>21272</v>
      </c>
      <c r="C10234">
        <v>4524</v>
      </c>
      <c r="D10234">
        <f t="shared" si="172"/>
        <v>4524</v>
      </c>
    </row>
    <row r="10235" spans="1:4" ht="15" customHeight="1" x14ac:dyDescent="0.25">
      <c r="A10235" s="1" t="s">
        <v>21273</v>
      </c>
      <c r="B10235" s="1" t="s">
        <v>21274</v>
      </c>
      <c r="C10235">
        <v>4524</v>
      </c>
      <c r="D10235">
        <f t="shared" si="172"/>
        <v>4524</v>
      </c>
    </row>
    <row r="10236" spans="1:4" ht="15" customHeight="1" x14ac:dyDescent="0.25">
      <c r="A10236" s="1" t="s">
        <v>21275</v>
      </c>
      <c r="B10236" s="1" t="s">
        <v>21276</v>
      </c>
      <c r="C10236">
        <v>4524</v>
      </c>
      <c r="D10236">
        <f t="shared" si="172"/>
        <v>4524</v>
      </c>
    </row>
    <row r="10237" spans="1:4" ht="15" customHeight="1" x14ac:dyDescent="0.25">
      <c r="A10237" s="1" t="s">
        <v>21277</v>
      </c>
      <c r="B10237" s="1" t="s">
        <v>21278</v>
      </c>
      <c r="C10237">
        <v>5088</v>
      </c>
      <c r="D10237">
        <f t="shared" si="172"/>
        <v>5088</v>
      </c>
    </row>
    <row r="10238" spans="1:4" ht="15" customHeight="1" x14ac:dyDescent="0.25">
      <c r="A10238" s="1" t="s">
        <v>21279</v>
      </c>
      <c r="B10238" s="1" t="s">
        <v>21280</v>
      </c>
      <c r="C10238">
        <v>5088</v>
      </c>
      <c r="D10238">
        <f t="shared" si="172"/>
        <v>5088</v>
      </c>
    </row>
    <row r="10239" spans="1:4" ht="15" customHeight="1" x14ac:dyDescent="0.25">
      <c r="A10239" s="1" t="s">
        <v>21281</v>
      </c>
      <c r="B10239" s="1" t="s">
        <v>21282</v>
      </c>
      <c r="C10239">
        <v>6277</v>
      </c>
      <c r="D10239">
        <f t="shared" si="172"/>
        <v>6277</v>
      </c>
    </row>
    <row r="10240" spans="1:4" ht="15" customHeight="1" x14ac:dyDescent="0.25">
      <c r="A10240" s="1" t="s">
        <v>21283</v>
      </c>
      <c r="B10240" s="1" t="s">
        <v>21284</v>
      </c>
      <c r="C10240">
        <v>6277</v>
      </c>
      <c r="D10240">
        <f t="shared" si="172"/>
        <v>6277</v>
      </c>
    </row>
    <row r="10241" spans="1:4" ht="15" customHeight="1" x14ac:dyDescent="0.25">
      <c r="A10241" s="1" t="s">
        <v>21285</v>
      </c>
      <c r="B10241" s="1" t="s">
        <v>21286</v>
      </c>
      <c r="C10241">
        <v>6277</v>
      </c>
      <c r="D10241">
        <f t="shared" si="172"/>
        <v>6277</v>
      </c>
    </row>
    <row r="10242" spans="1:4" ht="15" customHeight="1" x14ac:dyDescent="0.25">
      <c r="A10242" s="1" t="s">
        <v>21287</v>
      </c>
      <c r="B10242" s="1" t="s">
        <v>21288</v>
      </c>
      <c r="C10242">
        <v>6277</v>
      </c>
      <c r="D10242">
        <f t="shared" si="172"/>
        <v>6277</v>
      </c>
    </row>
    <row r="10243" spans="1:4" ht="15" customHeight="1" x14ac:dyDescent="0.25">
      <c r="A10243" s="1" t="s">
        <v>21289</v>
      </c>
      <c r="B10243" s="1" t="s">
        <v>21290</v>
      </c>
      <c r="C10243">
        <v>8199</v>
      </c>
      <c r="D10243">
        <f t="shared" si="172"/>
        <v>8199</v>
      </c>
    </row>
    <row r="10244" spans="1:4" ht="15" customHeight="1" x14ac:dyDescent="0.25">
      <c r="A10244" s="1" t="s">
        <v>21291</v>
      </c>
      <c r="B10244" s="1" t="s">
        <v>21292</v>
      </c>
      <c r="C10244">
        <v>13961</v>
      </c>
      <c r="D10244">
        <f t="shared" si="172"/>
        <v>13961</v>
      </c>
    </row>
    <row r="10245" spans="1:4" ht="15" customHeight="1" x14ac:dyDescent="0.25">
      <c r="A10245" s="1" t="s">
        <v>21293</v>
      </c>
      <c r="B10245" s="1" t="s">
        <v>21294</v>
      </c>
      <c r="C10245">
        <v>13961</v>
      </c>
      <c r="D10245">
        <f t="shared" si="172"/>
        <v>13961</v>
      </c>
    </row>
    <row r="10246" spans="1:4" ht="15" customHeight="1" x14ac:dyDescent="0.25">
      <c r="A10246" s="1" t="s">
        <v>21295</v>
      </c>
      <c r="B10246" s="1" t="s">
        <v>21296</v>
      </c>
      <c r="C10246">
        <v>13961</v>
      </c>
      <c r="D10246">
        <f t="shared" si="172"/>
        <v>13961</v>
      </c>
    </row>
    <row r="10247" spans="1:4" ht="15" customHeight="1" x14ac:dyDescent="0.25">
      <c r="A10247" s="1" t="s">
        <v>21297</v>
      </c>
      <c r="B10247" s="1" t="s">
        <v>21298</v>
      </c>
      <c r="C10247">
        <v>13961</v>
      </c>
      <c r="D10247">
        <f t="shared" ref="D10247:D10310" si="173">ROUND(C10247*(1-$B$3),0)</f>
        <v>13961</v>
      </c>
    </row>
    <row r="10248" spans="1:4" ht="15" customHeight="1" x14ac:dyDescent="0.25">
      <c r="A10248" s="1" t="s">
        <v>21299</v>
      </c>
      <c r="B10248" s="1" t="s">
        <v>21300</v>
      </c>
      <c r="C10248">
        <v>13961</v>
      </c>
      <c r="D10248">
        <f t="shared" si="173"/>
        <v>13961</v>
      </c>
    </row>
    <row r="10249" spans="1:4" ht="15" customHeight="1" x14ac:dyDescent="0.25">
      <c r="A10249" s="1" t="s">
        <v>21301</v>
      </c>
      <c r="B10249" s="1" t="s">
        <v>21302</v>
      </c>
      <c r="C10249">
        <v>13961</v>
      </c>
      <c r="D10249">
        <f t="shared" si="173"/>
        <v>13961</v>
      </c>
    </row>
    <row r="10250" spans="1:4" ht="15" customHeight="1" x14ac:dyDescent="0.25">
      <c r="A10250" s="1" t="s">
        <v>21303</v>
      </c>
      <c r="B10250" s="1" t="s">
        <v>21304</v>
      </c>
      <c r="C10250">
        <v>12243</v>
      </c>
      <c r="D10250">
        <f t="shared" si="173"/>
        <v>12243</v>
      </c>
    </row>
    <row r="10251" spans="1:4" ht="15" customHeight="1" x14ac:dyDescent="0.25">
      <c r="A10251" s="1" t="s">
        <v>21305</v>
      </c>
      <c r="B10251" s="1" t="s">
        <v>21306</v>
      </c>
      <c r="C10251">
        <v>13008</v>
      </c>
      <c r="D10251">
        <f t="shared" si="173"/>
        <v>13008</v>
      </c>
    </row>
    <row r="10252" spans="1:4" ht="15" customHeight="1" x14ac:dyDescent="0.25">
      <c r="A10252" s="1" t="s">
        <v>21307</v>
      </c>
      <c r="B10252" s="1" t="s">
        <v>21308</v>
      </c>
      <c r="C10252">
        <v>13753</v>
      </c>
      <c r="D10252">
        <f t="shared" si="173"/>
        <v>13753</v>
      </c>
    </row>
    <row r="10253" spans="1:4" ht="15" customHeight="1" x14ac:dyDescent="0.25">
      <c r="A10253" s="1" t="s">
        <v>21309</v>
      </c>
      <c r="B10253" s="1" t="s">
        <v>21310</v>
      </c>
      <c r="C10253">
        <v>15196</v>
      </c>
      <c r="D10253">
        <f t="shared" si="173"/>
        <v>15196</v>
      </c>
    </row>
    <row r="10254" spans="1:4" ht="15" customHeight="1" x14ac:dyDescent="0.25">
      <c r="A10254" s="1" t="s">
        <v>1000</v>
      </c>
      <c r="B10254" s="1" t="s">
        <v>999</v>
      </c>
      <c r="C10254">
        <v>28369</v>
      </c>
      <c r="D10254">
        <f t="shared" si="173"/>
        <v>28369</v>
      </c>
    </row>
    <row r="10255" spans="1:4" ht="15" customHeight="1" x14ac:dyDescent="0.25">
      <c r="A10255" s="1" t="s">
        <v>948</v>
      </c>
      <c r="B10255" s="1" t="s">
        <v>947</v>
      </c>
      <c r="C10255">
        <v>31206</v>
      </c>
      <c r="D10255">
        <f t="shared" si="173"/>
        <v>31206</v>
      </c>
    </row>
    <row r="10256" spans="1:4" ht="15" customHeight="1" x14ac:dyDescent="0.25">
      <c r="A10256" s="1" t="s">
        <v>193</v>
      </c>
      <c r="B10256" s="1" t="s">
        <v>21311</v>
      </c>
      <c r="C10256">
        <v>26490</v>
      </c>
      <c r="D10256">
        <f t="shared" si="173"/>
        <v>26490</v>
      </c>
    </row>
    <row r="10257" spans="1:4" ht="15" customHeight="1" x14ac:dyDescent="0.25">
      <c r="A10257" s="1" t="s">
        <v>198</v>
      </c>
      <c r="B10257" s="1" t="s">
        <v>197</v>
      </c>
      <c r="C10257">
        <v>6209</v>
      </c>
      <c r="D10257">
        <f t="shared" si="173"/>
        <v>6209</v>
      </c>
    </row>
    <row r="10258" spans="1:4" ht="15" customHeight="1" x14ac:dyDescent="0.25">
      <c r="A10258" s="1" t="s">
        <v>196</v>
      </c>
      <c r="B10258" s="1" t="s">
        <v>21312</v>
      </c>
      <c r="C10258">
        <v>18529</v>
      </c>
      <c r="D10258">
        <f t="shared" si="173"/>
        <v>18529</v>
      </c>
    </row>
    <row r="10259" spans="1:4" ht="15" customHeight="1" x14ac:dyDescent="0.25">
      <c r="A10259" s="1" t="s">
        <v>545</v>
      </c>
      <c r="B10259" s="1" t="s">
        <v>9365</v>
      </c>
      <c r="C10259">
        <v>2747</v>
      </c>
      <c r="D10259">
        <f t="shared" si="173"/>
        <v>2747</v>
      </c>
    </row>
    <row r="10260" spans="1:4" ht="15" customHeight="1" x14ac:dyDescent="0.25">
      <c r="A10260" s="1" t="s">
        <v>544</v>
      </c>
      <c r="B10260" s="1" t="s">
        <v>9364</v>
      </c>
      <c r="C10260">
        <v>2747</v>
      </c>
      <c r="D10260">
        <f t="shared" si="173"/>
        <v>2747</v>
      </c>
    </row>
    <row r="10261" spans="1:4" ht="15" customHeight="1" x14ac:dyDescent="0.25">
      <c r="A10261" s="1" t="s">
        <v>543</v>
      </c>
      <c r="B10261" s="1" t="s">
        <v>21313</v>
      </c>
      <c r="C10261">
        <v>2551</v>
      </c>
      <c r="D10261">
        <f t="shared" si="173"/>
        <v>2551</v>
      </c>
    </row>
    <row r="10262" spans="1:4" ht="15" customHeight="1" x14ac:dyDescent="0.25">
      <c r="A10262" s="1" t="s">
        <v>542</v>
      </c>
      <c r="B10262" s="1" t="s">
        <v>21314</v>
      </c>
      <c r="C10262">
        <v>2551</v>
      </c>
      <c r="D10262">
        <f t="shared" si="173"/>
        <v>2551</v>
      </c>
    </row>
    <row r="10263" spans="1:4" ht="15" customHeight="1" x14ac:dyDescent="0.25">
      <c r="A10263" s="1" t="s">
        <v>541</v>
      </c>
      <c r="B10263" s="1" t="s">
        <v>21315</v>
      </c>
      <c r="C10263">
        <v>2551</v>
      </c>
      <c r="D10263">
        <f t="shared" si="173"/>
        <v>2551</v>
      </c>
    </row>
    <row r="10264" spans="1:4" ht="15" customHeight="1" x14ac:dyDescent="0.25">
      <c r="A10264" s="1" t="s">
        <v>540</v>
      </c>
      <c r="B10264" s="1" t="s">
        <v>21316</v>
      </c>
      <c r="C10264">
        <v>2551</v>
      </c>
      <c r="D10264">
        <f t="shared" si="173"/>
        <v>2551</v>
      </c>
    </row>
    <row r="10265" spans="1:4" ht="15" customHeight="1" x14ac:dyDescent="0.25">
      <c r="A10265" s="1" t="s">
        <v>539</v>
      </c>
      <c r="B10265" s="1" t="s">
        <v>21317</v>
      </c>
      <c r="C10265">
        <v>2551</v>
      </c>
      <c r="D10265">
        <f t="shared" si="173"/>
        <v>2551</v>
      </c>
    </row>
    <row r="10266" spans="1:4" ht="15" customHeight="1" x14ac:dyDescent="0.25">
      <c r="A10266" s="1" t="s">
        <v>538</v>
      </c>
      <c r="B10266" s="1" t="s">
        <v>21318</v>
      </c>
      <c r="C10266">
        <v>2551</v>
      </c>
      <c r="D10266">
        <f t="shared" si="173"/>
        <v>2551</v>
      </c>
    </row>
    <row r="10267" spans="1:4" ht="15" customHeight="1" x14ac:dyDescent="0.25">
      <c r="A10267" s="1" t="s">
        <v>537</v>
      </c>
      <c r="B10267" s="1" t="s">
        <v>21319</v>
      </c>
      <c r="C10267">
        <v>2551</v>
      </c>
      <c r="D10267">
        <f t="shared" si="173"/>
        <v>2551</v>
      </c>
    </row>
    <row r="10268" spans="1:4" ht="15" customHeight="1" x14ac:dyDescent="0.25">
      <c r="A10268" s="1" t="s">
        <v>536</v>
      </c>
      <c r="B10268" s="1" t="s">
        <v>21320</v>
      </c>
      <c r="C10268">
        <v>2551</v>
      </c>
      <c r="D10268">
        <f t="shared" si="173"/>
        <v>2551</v>
      </c>
    </row>
    <row r="10269" spans="1:4" ht="15" customHeight="1" x14ac:dyDescent="0.25">
      <c r="A10269" s="1" t="s">
        <v>21321</v>
      </c>
      <c r="B10269" s="1" t="s">
        <v>21322</v>
      </c>
      <c r="C10269">
        <v>2551</v>
      </c>
      <c r="D10269">
        <f t="shared" si="173"/>
        <v>2551</v>
      </c>
    </row>
    <row r="10270" spans="1:4" ht="15" customHeight="1" x14ac:dyDescent="0.25">
      <c r="A10270" s="1" t="s">
        <v>524</v>
      </c>
      <c r="B10270" s="1" t="s">
        <v>9363</v>
      </c>
      <c r="C10270">
        <v>4016</v>
      </c>
      <c r="D10270">
        <f t="shared" si="173"/>
        <v>4016</v>
      </c>
    </row>
    <row r="10271" spans="1:4" ht="15" customHeight="1" x14ac:dyDescent="0.25">
      <c r="A10271" s="1" t="s">
        <v>523</v>
      </c>
      <c r="B10271" s="1" t="s">
        <v>9362</v>
      </c>
      <c r="C10271">
        <v>4016</v>
      </c>
      <c r="D10271">
        <f t="shared" si="173"/>
        <v>4016</v>
      </c>
    </row>
    <row r="10272" spans="1:4" ht="15" customHeight="1" x14ac:dyDescent="0.25">
      <c r="A10272" s="1" t="s">
        <v>535</v>
      </c>
      <c r="B10272" s="1" t="s">
        <v>9361</v>
      </c>
      <c r="C10272">
        <v>2551</v>
      </c>
      <c r="D10272">
        <f t="shared" si="173"/>
        <v>2551</v>
      </c>
    </row>
    <row r="10273" spans="1:4" ht="15" customHeight="1" x14ac:dyDescent="0.25">
      <c r="A10273" s="1" t="s">
        <v>534</v>
      </c>
      <c r="B10273" s="1" t="s">
        <v>9360</v>
      </c>
      <c r="C10273">
        <v>2551</v>
      </c>
      <c r="D10273">
        <f t="shared" si="173"/>
        <v>2551</v>
      </c>
    </row>
    <row r="10274" spans="1:4" ht="15" customHeight="1" x14ac:dyDescent="0.25">
      <c r="A10274" s="1" t="s">
        <v>361</v>
      </c>
      <c r="B10274" s="1" t="s">
        <v>9359</v>
      </c>
      <c r="C10274">
        <v>2954</v>
      </c>
      <c r="D10274">
        <f t="shared" si="173"/>
        <v>2954</v>
      </c>
    </row>
    <row r="10275" spans="1:4" ht="15" customHeight="1" x14ac:dyDescent="0.25">
      <c r="A10275" s="1" t="s">
        <v>360</v>
      </c>
      <c r="B10275" s="1" t="s">
        <v>9358</v>
      </c>
      <c r="C10275">
        <v>2954</v>
      </c>
      <c r="D10275">
        <f t="shared" si="173"/>
        <v>2954</v>
      </c>
    </row>
    <row r="10276" spans="1:4" ht="15" customHeight="1" x14ac:dyDescent="0.25">
      <c r="A10276" s="1" t="s">
        <v>359</v>
      </c>
      <c r="B10276" s="1" t="s">
        <v>9357</v>
      </c>
      <c r="C10276">
        <v>2954</v>
      </c>
      <c r="D10276">
        <f t="shared" si="173"/>
        <v>2954</v>
      </c>
    </row>
    <row r="10277" spans="1:4" ht="15" customHeight="1" x14ac:dyDescent="0.25">
      <c r="A10277" s="1" t="s">
        <v>358</v>
      </c>
      <c r="B10277" s="1" t="s">
        <v>9356</v>
      </c>
      <c r="C10277">
        <v>2954</v>
      </c>
      <c r="D10277">
        <f t="shared" si="173"/>
        <v>2954</v>
      </c>
    </row>
    <row r="10278" spans="1:4" ht="15" customHeight="1" x14ac:dyDescent="0.25">
      <c r="A10278" s="1" t="s">
        <v>357</v>
      </c>
      <c r="B10278" s="1" t="s">
        <v>9355</v>
      </c>
      <c r="C10278">
        <v>5089</v>
      </c>
      <c r="D10278">
        <f t="shared" si="173"/>
        <v>5089</v>
      </c>
    </row>
    <row r="10279" spans="1:4" ht="15" customHeight="1" x14ac:dyDescent="0.25">
      <c r="A10279" s="1" t="s">
        <v>356</v>
      </c>
      <c r="B10279" s="1" t="s">
        <v>9354</v>
      </c>
      <c r="C10279">
        <v>5089</v>
      </c>
      <c r="D10279">
        <f t="shared" si="173"/>
        <v>5089</v>
      </c>
    </row>
    <row r="10280" spans="1:4" ht="15" customHeight="1" x14ac:dyDescent="0.25">
      <c r="A10280" s="1" t="s">
        <v>355</v>
      </c>
      <c r="B10280" s="1" t="s">
        <v>9353</v>
      </c>
      <c r="C10280">
        <v>5089</v>
      </c>
      <c r="D10280">
        <f t="shared" si="173"/>
        <v>5089</v>
      </c>
    </row>
    <row r="10281" spans="1:4" ht="15" customHeight="1" x14ac:dyDescent="0.25">
      <c r="A10281" s="1" t="s">
        <v>354</v>
      </c>
      <c r="B10281" s="1" t="s">
        <v>9352</v>
      </c>
      <c r="C10281">
        <v>5089</v>
      </c>
      <c r="D10281">
        <f t="shared" si="173"/>
        <v>5089</v>
      </c>
    </row>
    <row r="10282" spans="1:4" ht="15" customHeight="1" x14ac:dyDescent="0.25">
      <c r="A10282" s="1" t="s">
        <v>21323</v>
      </c>
      <c r="B10282" s="1" t="s">
        <v>21324</v>
      </c>
      <c r="C10282">
        <v>2743</v>
      </c>
      <c r="D10282">
        <f t="shared" si="173"/>
        <v>2743</v>
      </c>
    </row>
    <row r="10283" spans="1:4" ht="15" customHeight="1" x14ac:dyDescent="0.25">
      <c r="A10283" s="1" t="s">
        <v>4513</v>
      </c>
      <c r="B10283" s="1" t="s">
        <v>4512</v>
      </c>
      <c r="C10283">
        <v>801</v>
      </c>
      <c r="D10283">
        <f t="shared" si="173"/>
        <v>801</v>
      </c>
    </row>
    <row r="10284" spans="1:4" ht="15" customHeight="1" x14ac:dyDescent="0.25">
      <c r="A10284" s="1" t="s">
        <v>4507</v>
      </c>
      <c r="B10284" s="1" t="s">
        <v>9351</v>
      </c>
      <c r="C10284">
        <v>921</v>
      </c>
      <c r="D10284">
        <f t="shared" si="173"/>
        <v>921</v>
      </c>
    </row>
    <row r="10285" spans="1:4" ht="15" customHeight="1" x14ac:dyDescent="0.25">
      <c r="A10285" s="1" t="s">
        <v>4509</v>
      </c>
      <c r="B10285" s="1" t="s">
        <v>9350</v>
      </c>
      <c r="C10285">
        <v>1601</v>
      </c>
      <c r="D10285">
        <f t="shared" si="173"/>
        <v>1601</v>
      </c>
    </row>
    <row r="10286" spans="1:4" ht="15" customHeight="1" x14ac:dyDescent="0.25">
      <c r="A10286" s="1" t="s">
        <v>4505</v>
      </c>
      <c r="B10286" s="1" t="s">
        <v>9349</v>
      </c>
      <c r="C10286">
        <v>1841</v>
      </c>
      <c r="D10286">
        <f t="shared" si="173"/>
        <v>1841</v>
      </c>
    </row>
    <row r="10287" spans="1:4" ht="15" customHeight="1" x14ac:dyDescent="0.25">
      <c r="A10287" s="1" t="s">
        <v>4511</v>
      </c>
      <c r="B10287" s="1" t="s">
        <v>4510</v>
      </c>
      <c r="C10287">
        <v>1657</v>
      </c>
      <c r="D10287">
        <f t="shared" si="173"/>
        <v>1657</v>
      </c>
    </row>
    <row r="10288" spans="1:4" ht="15" customHeight="1" x14ac:dyDescent="0.25">
      <c r="A10288" s="1" t="s">
        <v>4506</v>
      </c>
      <c r="B10288" s="1" t="s">
        <v>9348</v>
      </c>
      <c r="C10288">
        <v>1906</v>
      </c>
      <c r="D10288">
        <f t="shared" si="173"/>
        <v>1906</v>
      </c>
    </row>
    <row r="10289" spans="1:4" ht="15" customHeight="1" x14ac:dyDescent="0.25">
      <c r="A10289" s="1" t="s">
        <v>4504</v>
      </c>
      <c r="B10289" s="1" t="s">
        <v>9347</v>
      </c>
      <c r="C10289">
        <v>3291</v>
      </c>
      <c r="D10289">
        <f t="shared" si="173"/>
        <v>3291</v>
      </c>
    </row>
    <row r="10290" spans="1:4" ht="15" customHeight="1" x14ac:dyDescent="0.25">
      <c r="A10290" s="1" t="s">
        <v>4508</v>
      </c>
      <c r="B10290" s="1" t="s">
        <v>9346</v>
      </c>
      <c r="C10290">
        <v>2862</v>
      </c>
      <c r="D10290">
        <f t="shared" si="173"/>
        <v>2862</v>
      </c>
    </row>
    <row r="10291" spans="1:4" ht="15" customHeight="1" x14ac:dyDescent="0.25">
      <c r="A10291" s="1" t="s">
        <v>4503</v>
      </c>
      <c r="B10291" s="1" t="s">
        <v>4502</v>
      </c>
      <c r="C10291">
        <v>1193</v>
      </c>
      <c r="D10291">
        <f t="shared" si="173"/>
        <v>1193</v>
      </c>
    </row>
    <row r="10292" spans="1:4" ht="15" customHeight="1" x14ac:dyDescent="0.25">
      <c r="A10292" s="1" t="s">
        <v>4499</v>
      </c>
      <c r="B10292" s="1" t="s">
        <v>9345</v>
      </c>
      <c r="C10292">
        <v>2386</v>
      </c>
      <c r="D10292">
        <f t="shared" si="173"/>
        <v>2386</v>
      </c>
    </row>
    <row r="10293" spans="1:4" ht="15" customHeight="1" x14ac:dyDescent="0.25">
      <c r="A10293" s="1" t="s">
        <v>4501</v>
      </c>
      <c r="B10293" s="1" t="s">
        <v>4500</v>
      </c>
      <c r="C10293">
        <v>3038</v>
      </c>
      <c r="D10293">
        <f t="shared" si="173"/>
        <v>3038</v>
      </c>
    </row>
    <row r="10294" spans="1:4" ht="15" customHeight="1" x14ac:dyDescent="0.25">
      <c r="A10294" s="1" t="s">
        <v>4498</v>
      </c>
      <c r="B10294" s="1" t="s">
        <v>9344</v>
      </c>
      <c r="C10294">
        <v>6075</v>
      </c>
      <c r="D10294">
        <f t="shared" si="173"/>
        <v>6075</v>
      </c>
    </row>
    <row r="10295" spans="1:4" ht="15" customHeight="1" x14ac:dyDescent="0.25">
      <c r="A10295" s="1" t="s">
        <v>21325</v>
      </c>
      <c r="B10295" s="1" t="s">
        <v>21326</v>
      </c>
      <c r="C10295">
        <v>1393</v>
      </c>
      <c r="D10295">
        <f t="shared" si="173"/>
        <v>1393</v>
      </c>
    </row>
    <row r="10296" spans="1:4" ht="15" customHeight="1" x14ac:dyDescent="0.25">
      <c r="A10296" s="1" t="s">
        <v>3945</v>
      </c>
      <c r="B10296" s="1" t="s">
        <v>9343</v>
      </c>
      <c r="C10296">
        <v>13461</v>
      </c>
      <c r="D10296">
        <f t="shared" si="173"/>
        <v>13461</v>
      </c>
    </row>
    <row r="10297" spans="1:4" ht="15" customHeight="1" x14ac:dyDescent="0.25">
      <c r="A10297" s="1" t="s">
        <v>21327</v>
      </c>
      <c r="B10297" s="1" t="s">
        <v>21328</v>
      </c>
      <c r="C10297">
        <v>14291</v>
      </c>
      <c r="D10297">
        <f t="shared" si="173"/>
        <v>14291</v>
      </c>
    </row>
    <row r="10298" spans="1:4" ht="15" customHeight="1" x14ac:dyDescent="0.25">
      <c r="A10298" s="1" t="s">
        <v>3933</v>
      </c>
      <c r="B10298" s="1" t="s">
        <v>9338</v>
      </c>
      <c r="C10298">
        <v>14552</v>
      </c>
      <c r="D10298">
        <f t="shared" si="173"/>
        <v>14552</v>
      </c>
    </row>
    <row r="10299" spans="1:4" ht="15" customHeight="1" x14ac:dyDescent="0.25">
      <c r="A10299" s="1" t="s">
        <v>3932</v>
      </c>
      <c r="B10299" s="1" t="s">
        <v>9337</v>
      </c>
      <c r="C10299">
        <v>18918</v>
      </c>
      <c r="D10299">
        <f t="shared" si="173"/>
        <v>18918</v>
      </c>
    </row>
    <row r="10300" spans="1:4" ht="15" customHeight="1" x14ac:dyDescent="0.25">
      <c r="A10300" s="1" t="s">
        <v>3931</v>
      </c>
      <c r="B10300" s="1" t="s">
        <v>9336</v>
      </c>
      <c r="C10300">
        <v>15280</v>
      </c>
      <c r="D10300">
        <f t="shared" si="173"/>
        <v>15280</v>
      </c>
    </row>
    <row r="10301" spans="1:4" ht="15" customHeight="1" x14ac:dyDescent="0.25">
      <c r="A10301" s="1" t="s">
        <v>3915</v>
      </c>
      <c r="B10301" s="1" t="s">
        <v>9335</v>
      </c>
      <c r="C10301">
        <v>20956</v>
      </c>
      <c r="D10301">
        <f t="shared" si="173"/>
        <v>20956</v>
      </c>
    </row>
    <row r="10302" spans="1:4" ht="15" customHeight="1" x14ac:dyDescent="0.25">
      <c r="A10302" s="1" t="s">
        <v>21329</v>
      </c>
      <c r="B10302" s="1" t="s">
        <v>21330</v>
      </c>
      <c r="C10302">
        <v>26057</v>
      </c>
      <c r="D10302">
        <f t="shared" si="173"/>
        <v>26057</v>
      </c>
    </row>
    <row r="10303" spans="1:4" ht="15" customHeight="1" x14ac:dyDescent="0.25">
      <c r="A10303" s="1" t="s">
        <v>21331</v>
      </c>
      <c r="B10303" s="1" t="s">
        <v>21332</v>
      </c>
      <c r="C10303">
        <v>27413</v>
      </c>
      <c r="D10303">
        <f t="shared" si="173"/>
        <v>27413</v>
      </c>
    </row>
    <row r="10304" spans="1:4" ht="15" customHeight="1" x14ac:dyDescent="0.25">
      <c r="A10304" s="1" t="s">
        <v>3926</v>
      </c>
      <c r="B10304" s="1" t="s">
        <v>9334</v>
      </c>
      <c r="C10304">
        <v>18748</v>
      </c>
      <c r="D10304">
        <f t="shared" si="173"/>
        <v>18748</v>
      </c>
    </row>
    <row r="10305" spans="1:4" ht="15" customHeight="1" x14ac:dyDescent="0.25">
      <c r="A10305" s="1" t="s">
        <v>3925</v>
      </c>
      <c r="B10305" s="1" t="s">
        <v>9333</v>
      </c>
      <c r="C10305">
        <v>18748</v>
      </c>
      <c r="D10305">
        <f t="shared" si="173"/>
        <v>18748</v>
      </c>
    </row>
    <row r="10306" spans="1:4" ht="15" customHeight="1" x14ac:dyDescent="0.25">
      <c r="A10306" s="1" t="s">
        <v>3924</v>
      </c>
      <c r="B10306" s="1" t="s">
        <v>9332</v>
      </c>
      <c r="C10306">
        <v>18748</v>
      </c>
      <c r="D10306">
        <f t="shared" si="173"/>
        <v>18748</v>
      </c>
    </row>
    <row r="10307" spans="1:4" ht="15" customHeight="1" x14ac:dyDescent="0.25">
      <c r="A10307" s="1" t="s">
        <v>3923</v>
      </c>
      <c r="B10307" s="1" t="s">
        <v>9331</v>
      </c>
      <c r="C10307">
        <v>18748</v>
      </c>
      <c r="D10307">
        <f t="shared" si="173"/>
        <v>18748</v>
      </c>
    </row>
    <row r="10308" spans="1:4" ht="15" customHeight="1" x14ac:dyDescent="0.25">
      <c r="A10308" s="1" t="s">
        <v>3914</v>
      </c>
      <c r="B10308" s="1" t="s">
        <v>9330</v>
      </c>
      <c r="C10308">
        <v>23972</v>
      </c>
      <c r="D10308">
        <f t="shared" si="173"/>
        <v>23972</v>
      </c>
    </row>
    <row r="10309" spans="1:4" ht="15" customHeight="1" x14ac:dyDescent="0.25">
      <c r="A10309" s="1" t="s">
        <v>9367</v>
      </c>
      <c r="B10309" s="1" t="s">
        <v>9366</v>
      </c>
      <c r="C10309">
        <v>22472</v>
      </c>
      <c r="D10309">
        <f t="shared" si="173"/>
        <v>22472</v>
      </c>
    </row>
    <row r="10310" spans="1:4" ht="15" customHeight="1" x14ac:dyDescent="0.25">
      <c r="A10310" s="1" t="s">
        <v>21333</v>
      </c>
      <c r="B10310" s="1" t="s">
        <v>21334</v>
      </c>
      <c r="C10310">
        <v>14552</v>
      </c>
      <c r="D10310">
        <f t="shared" si="173"/>
        <v>14552</v>
      </c>
    </row>
    <row r="10311" spans="1:4" ht="15" customHeight="1" x14ac:dyDescent="0.25">
      <c r="A10311" s="1" t="s">
        <v>21335</v>
      </c>
      <c r="B10311" s="1" t="s">
        <v>21336</v>
      </c>
      <c r="C10311">
        <v>14552</v>
      </c>
      <c r="D10311">
        <f t="shared" ref="D10311:D10374" si="174">ROUND(C10311*(1-$B$3),0)</f>
        <v>14552</v>
      </c>
    </row>
    <row r="10312" spans="1:4" ht="15" customHeight="1" x14ac:dyDescent="0.25">
      <c r="A10312" s="1" t="s">
        <v>21337</v>
      </c>
      <c r="B10312" s="1" t="s">
        <v>21338</v>
      </c>
      <c r="C10312">
        <v>14552</v>
      </c>
      <c r="D10312">
        <f t="shared" si="174"/>
        <v>14552</v>
      </c>
    </row>
    <row r="10313" spans="1:4" ht="15" customHeight="1" x14ac:dyDescent="0.25">
      <c r="A10313" s="1" t="s">
        <v>21339</v>
      </c>
      <c r="B10313" s="1" t="s">
        <v>21340</v>
      </c>
      <c r="C10313">
        <v>14552</v>
      </c>
      <c r="D10313">
        <f t="shared" si="174"/>
        <v>14552</v>
      </c>
    </row>
    <row r="10314" spans="1:4" ht="15" customHeight="1" x14ac:dyDescent="0.25">
      <c r="A10314" s="1" t="s">
        <v>21341</v>
      </c>
      <c r="B10314" s="1" t="s">
        <v>21342</v>
      </c>
      <c r="C10314">
        <v>14552</v>
      </c>
      <c r="D10314">
        <f t="shared" si="174"/>
        <v>14552</v>
      </c>
    </row>
    <row r="10315" spans="1:4" ht="15" customHeight="1" x14ac:dyDescent="0.25">
      <c r="A10315" s="1" t="s">
        <v>21343</v>
      </c>
      <c r="B10315" s="1" t="s">
        <v>21344</v>
      </c>
      <c r="C10315">
        <v>14552</v>
      </c>
      <c r="D10315">
        <f t="shared" si="174"/>
        <v>14552</v>
      </c>
    </row>
    <row r="10316" spans="1:4" ht="15" customHeight="1" x14ac:dyDescent="0.25">
      <c r="A10316" s="1" t="s">
        <v>9327</v>
      </c>
      <c r="B10316" s="1" t="s">
        <v>9326</v>
      </c>
      <c r="C10316">
        <v>15091</v>
      </c>
      <c r="D10316">
        <f t="shared" si="174"/>
        <v>15091</v>
      </c>
    </row>
    <row r="10317" spans="1:4" ht="15" customHeight="1" x14ac:dyDescent="0.25">
      <c r="A10317" s="1" t="s">
        <v>9325</v>
      </c>
      <c r="B10317" s="1" t="s">
        <v>9324</v>
      </c>
      <c r="C10317">
        <v>15091</v>
      </c>
      <c r="D10317">
        <f t="shared" si="174"/>
        <v>15091</v>
      </c>
    </row>
    <row r="10318" spans="1:4" ht="15" customHeight="1" x14ac:dyDescent="0.25">
      <c r="A10318" s="1" t="s">
        <v>9323</v>
      </c>
      <c r="B10318" s="1" t="s">
        <v>9322</v>
      </c>
      <c r="C10318">
        <v>15091</v>
      </c>
      <c r="D10318">
        <f t="shared" si="174"/>
        <v>15091</v>
      </c>
    </row>
    <row r="10319" spans="1:4" ht="15" customHeight="1" x14ac:dyDescent="0.25">
      <c r="A10319" s="1" t="s">
        <v>9321</v>
      </c>
      <c r="B10319" s="1" t="s">
        <v>9320</v>
      </c>
      <c r="C10319">
        <v>15091</v>
      </c>
      <c r="D10319">
        <f t="shared" si="174"/>
        <v>15091</v>
      </c>
    </row>
    <row r="10320" spans="1:4" ht="15" customHeight="1" x14ac:dyDescent="0.25">
      <c r="A10320" s="1" t="s">
        <v>9319</v>
      </c>
      <c r="B10320" s="1" t="s">
        <v>9318</v>
      </c>
      <c r="C10320">
        <v>15091</v>
      </c>
      <c r="D10320">
        <f t="shared" si="174"/>
        <v>15091</v>
      </c>
    </row>
    <row r="10321" spans="1:4" ht="15" customHeight="1" x14ac:dyDescent="0.25">
      <c r="A10321" s="1" t="s">
        <v>9317</v>
      </c>
      <c r="B10321" s="1" t="s">
        <v>9316</v>
      </c>
      <c r="C10321">
        <v>15091</v>
      </c>
      <c r="D10321">
        <f t="shared" si="174"/>
        <v>15091</v>
      </c>
    </row>
    <row r="10322" spans="1:4" ht="15" customHeight="1" x14ac:dyDescent="0.25">
      <c r="A10322" s="1" t="s">
        <v>21345</v>
      </c>
      <c r="B10322" s="1" t="s">
        <v>21346</v>
      </c>
      <c r="C10322">
        <v>15540</v>
      </c>
      <c r="D10322">
        <f t="shared" si="174"/>
        <v>15540</v>
      </c>
    </row>
    <row r="10323" spans="1:4" ht="15" customHeight="1" x14ac:dyDescent="0.25">
      <c r="A10323" s="1" t="s">
        <v>21347</v>
      </c>
      <c r="B10323" s="1" t="s">
        <v>21348</v>
      </c>
      <c r="C10323">
        <v>15540</v>
      </c>
      <c r="D10323">
        <f t="shared" si="174"/>
        <v>15540</v>
      </c>
    </row>
    <row r="10324" spans="1:4" ht="15" customHeight="1" x14ac:dyDescent="0.25">
      <c r="A10324" s="1" t="s">
        <v>9315</v>
      </c>
      <c r="B10324" s="1" t="s">
        <v>9314</v>
      </c>
      <c r="C10324">
        <v>17247</v>
      </c>
      <c r="D10324">
        <f t="shared" si="174"/>
        <v>17247</v>
      </c>
    </row>
    <row r="10325" spans="1:4" ht="15" customHeight="1" x14ac:dyDescent="0.25">
      <c r="A10325" s="1" t="s">
        <v>9313</v>
      </c>
      <c r="B10325" s="1" t="s">
        <v>9312</v>
      </c>
      <c r="C10325">
        <v>17247</v>
      </c>
      <c r="D10325">
        <f t="shared" si="174"/>
        <v>17247</v>
      </c>
    </row>
    <row r="10326" spans="1:4" ht="15" customHeight="1" x14ac:dyDescent="0.25">
      <c r="A10326" s="1" t="s">
        <v>21349</v>
      </c>
      <c r="B10326" s="1" t="s">
        <v>21350</v>
      </c>
      <c r="C10326">
        <v>18381</v>
      </c>
      <c r="D10326">
        <f t="shared" si="174"/>
        <v>18381</v>
      </c>
    </row>
    <row r="10327" spans="1:4" ht="15" customHeight="1" x14ac:dyDescent="0.25">
      <c r="A10327" s="1" t="s">
        <v>21351</v>
      </c>
      <c r="B10327" s="1" t="s">
        <v>21352</v>
      </c>
      <c r="C10327">
        <v>18381</v>
      </c>
      <c r="D10327">
        <f t="shared" si="174"/>
        <v>18381</v>
      </c>
    </row>
    <row r="10328" spans="1:4" ht="15" customHeight="1" x14ac:dyDescent="0.25">
      <c r="A10328" s="1" t="s">
        <v>21353</v>
      </c>
      <c r="B10328" s="1" t="s">
        <v>21354</v>
      </c>
      <c r="C10328">
        <v>18381</v>
      </c>
      <c r="D10328">
        <f t="shared" si="174"/>
        <v>18381</v>
      </c>
    </row>
    <row r="10329" spans="1:4" ht="15" customHeight="1" x14ac:dyDescent="0.25">
      <c r="A10329" s="1" t="s">
        <v>9311</v>
      </c>
      <c r="B10329" s="1" t="s">
        <v>9310</v>
      </c>
      <c r="C10329">
        <v>20265</v>
      </c>
      <c r="D10329">
        <f t="shared" si="174"/>
        <v>20265</v>
      </c>
    </row>
    <row r="10330" spans="1:4" ht="15" customHeight="1" x14ac:dyDescent="0.25">
      <c r="A10330" s="1" t="s">
        <v>9309</v>
      </c>
      <c r="B10330" s="1" t="s">
        <v>9308</v>
      </c>
      <c r="C10330">
        <v>20265</v>
      </c>
      <c r="D10330">
        <f t="shared" si="174"/>
        <v>20265</v>
      </c>
    </row>
    <row r="10331" spans="1:4" ht="15" customHeight="1" x14ac:dyDescent="0.25">
      <c r="A10331" s="1" t="s">
        <v>9307</v>
      </c>
      <c r="B10331" s="1" t="s">
        <v>9306</v>
      </c>
      <c r="C10331">
        <v>20265</v>
      </c>
      <c r="D10331">
        <f t="shared" si="174"/>
        <v>20265</v>
      </c>
    </row>
    <row r="10332" spans="1:4" ht="15" customHeight="1" x14ac:dyDescent="0.25">
      <c r="A10332" s="1" t="s">
        <v>284</v>
      </c>
      <c r="B10332" s="1" t="s">
        <v>9297</v>
      </c>
      <c r="C10332">
        <v>6203</v>
      </c>
      <c r="D10332">
        <f t="shared" si="174"/>
        <v>6203</v>
      </c>
    </row>
    <row r="10333" spans="1:4" ht="15" customHeight="1" x14ac:dyDescent="0.25">
      <c r="A10333" s="1" t="s">
        <v>283</v>
      </c>
      <c r="B10333" s="1" t="s">
        <v>9296</v>
      </c>
      <c r="C10333">
        <v>8908</v>
      </c>
      <c r="D10333">
        <f t="shared" si="174"/>
        <v>8908</v>
      </c>
    </row>
    <row r="10334" spans="1:4" ht="15" customHeight="1" x14ac:dyDescent="0.25">
      <c r="A10334" s="1" t="s">
        <v>282</v>
      </c>
      <c r="B10334" s="1" t="s">
        <v>9295</v>
      </c>
      <c r="C10334">
        <v>9653</v>
      </c>
      <c r="D10334">
        <f t="shared" si="174"/>
        <v>9653</v>
      </c>
    </row>
    <row r="10335" spans="1:4" ht="15" customHeight="1" x14ac:dyDescent="0.25">
      <c r="A10335" s="1" t="s">
        <v>262</v>
      </c>
      <c r="B10335" s="1" t="s">
        <v>9294</v>
      </c>
      <c r="C10335">
        <v>5405</v>
      </c>
      <c r="D10335">
        <f t="shared" si="174"/>
        <v>5405</v>
      </c>
    </row>
    <row r="10336" spans="1:4" ht="15" customHeight="1" x14ac:dyDescent="0.25">
      <c r="A10336" s="1" t="s">
        <v>261</v>
      </c>
      <c r="B10336" s="1" t="s">
        <v>21355</v>
      </c>
      <c r="C10336">
        <v>9009</v>
      </c>
      <c r="D10336">
        <f t="shared" si="174"/>
        <v>9009</v>
      </c>
    </row>
    <row r="10337" spans="1:4" ht="15" customHeight="1" x14ac:dyDescent="0.25">
      <c r="A10337" s="1" t="s">
        <v>260</v>
      </c>
      <c r="B10337" s="1" t="s">
        <v>21356</v>
      </c>
      <c r="C10337">
        <v>9762</v>
      </c>
      <c r="D10337">
        <f t="shared" si="174"/>
        <v>9762</v>
      </c>
    </row>
    <row r="10338" spans="1:4" ht="15" customHeight="1" x14ac:dyDescent="0.25">
      <c r="A10338" s="1" t="s">
        <v>268</v>
      </c>
      <c r="B10338" s="1" t="s">
        <v>9293</v>
      </c>
      <c r="C10338">
        <v>15612</v>
      </c>
      <c r="D10338">
        <f t="shared" si="174"/>
        <v>15612</v>
      </c>
    </row>
    <row r="10339" spans="1:4" ht="15" customHeight="1" x14ac:dyDescent="0.25">
      <c r="A10339" s="1" t="s">
        <v>267</v>
      </c>
      <c r="B10339" s="1" t="s">
        <v>9292</v>
      </c>
      <c r="C10339">
        <v>15612</v>
      </c>
      <c r="D10339">
        <f t="shared" si="174"/>
        <v>15612</v>
      </c>
    </row>
    <row r="10340" spans="1:4" ht="15" customHeight="1" x14ac:dyDescent="0.25">
      <c r="A10340" s="1" t="s">
        <v>266</v>
      </c>
      <c r="B10340" s="1" t="s">
        <v>9291</v>
      </c>
      <c r="C10340">
        <v>15612</v>
      </c>
      <c r="D10340">
        <f t="shared" si="174"/>
        <v>15612</v>
      </c>
    </row>
    <row r="10341" spans="1:4" ht="15" customHeight="1" x14ac:dyDescent="0.25">
      <c r="A10341" s="1" t="s">
        <v>265</v>
      </c>
      <c r="B10341" s="1" t="s">
        <v>9290</v>
      </c>
      <c r="C10341">
        <v>3891</v>
      </c>
      <c r="D10341">
        <f t="shared" si="174"/>
        <v>3891</v>
      </c>
    </row>
    <row r="10342" spans="1:4" ht="15" customHeight="1" x14ac:dyDescent="0.25">
      <c r="A10342" s="1" t="s">
        <v>264</v>
      </c>
      <c r="B10342" s="1" t="s">
        <v>9289</v>
      </c>
      <c r="C10342">
        <v>1386</v>
      </c>
      <c r="D10342">
        <f t="shared" si="174"/>
        <v>1386</v>
      </c>
    </row>
    <row r="10343" spans="1:4" ht="15" customHeight="1" x14ac:dyDescent="0.25">
      <c r="A10343" s="1" t="s">
        <v>263</v>
      </c>
      <c r="B10343" s="1" t="s">
        <v>9288</v>
      </c>
      <c r="C10343">
        <v>2262</v>
      </c>
      <c r="D10343">
        <f t="shared" si="174"/>
        <v>2262</v>
      </c>
    </row>
    <row r="10344" spans="1:4" ht="15" customHeight="1" x14ac:dyDescent="0.25">
      <c r="A10344" s="1" t="s">
        <v>21357</v>
      </c>
      <c r="B10344" s="1" t="s">
        <v>21358</v>
      </c>
      <c r="C10344">
        <v>1685</v>
      </c>
      <c r="D10344">
        <f t="shared" si="174"/>
        <v>1685</v>
      </c>
    </row>
    <row r="10345" spans="1:4" ht="15" customHeight="1" x14ac:dyDescent="0.25">
      <c r="A10345" s="1" t="s">
        <v>296</v>
      </c>
      <c r="B10345" s="1" t="s">
        <v>9287</v>
      </c>
      <c r="C10345">
        <v>7601</v>
      </c>
      <c r="D10345">
        <f t="shared" si="174"/>
        <v>7601</v>
      </c>
    </row>
    <row r="10346" spans="1:4" ht="15" customHeight="1" x14ac:dyDescent="0.25">
      <c r="A10346" s="1" t="s">
        <v>21359</v>
      </c>
      <c r="B10346" s="1" t="s">
        <v>21360</v>
      </c>
      <c r="C10346">
        <v>7045</v>
      </c>
      <c r="D10346">
        <f t="shared" si="174"/>
        <v>7045</v>
      </c>
    </row>
    <row r="10347" spans="1:4" ht="15" customHeight="1" x14ac:dyDescent="0.25">
      <c r="A10347" s="1" t="s">
        <v>5320</v>
      </c>
      <c r="B10347" s="1" t="s">
        <v>5319</v>
      </c>
      <c r="C10347">
        <v>5792</v>
      </c>
      <c r="D10347">
        <f t="shared" si="174"/>
        <v>5792</v>
      </c>
    </row>
    <row r="10348" spans="1:4" ht="15" customHeight="1" x14ac:dyDescent="0.25">
      <c r="A10348" s="1" t="s">
        <v>5318</v>
      </c>
      <c r="B10348" s="1" t="s">
        <v>5317</v>
      </c>
      <c r="C10348">
        <v>6033</v>
      </c>
      <c r="D10348">
        <f t="shared" si="174"/>
        <v>6033</v>
      </c>
    </row>
    <row r="10349" spans="1:4" ht="15" customHeight="1" x14ac:dyDescent="0.25">
      <c r="A10349" s="1" t="s">
        <v>5316</v>
      </c>
      <c r="B10349" s="1" t="s">
        <v>5315</v>
      </c>
      <c r="C10349">
        <v>6998</v>
      </c>
      <c r="D10349">
        <f t="shared" si="174"/>
        <v>6998</v>
      </c>
    </row>
    <row r="10350" spans="1:4" ht="15" customHeight="1" x14ac:dyDescent="0.25">
      <c r="A10350" s="1" t="s">
        <v>5314</v>
      </c>
      <c r="B10350" s="1" t="s">
        <v>5313</v>
      </c>
      <c r="C10350">
        <v>7240</v>
      </c>
      <c r="D10350">
        <f t="shared" si="174"/>
        <v>7240</v>
      </c>
    </row>
    <row r="10351" spans="1:4" ht="15" customHeight="1" x14ac:dyDescent="0.25">
      <c r="A10351" s="1" t="s">
        <v>5312</v>
      </c>
      <c r="B10351" s="1" t="s">
        <v>5311</v>
      </c>
      <c r="C10351">
        <v>11583</v>
      </c>
      <c r="D10351">
        <f t="shared" si="174"/>
        <v>11583</v>
      </c>
    </row>
    <row r="10352" spans="1:4" ht="15" customHeight="1" x14ac:dyDescent="0.25">
      <c r="A10352" s="1" t="s">
        <v>5310</v>
      </c>
      <c r="B10352" s="1" t="s">
        <v>5309</v>
      </c>
      <c r="C10352">
        <v>12066</v>
      </c>
      <c r="D10352">
        <f t="shared" si="174"/>
        <v>12066</v>
      </c>
    </row>
    <row r="10353" spans="1:4" ht="15" customHeight="1" x14ac:dyDescent="0.25">
      <c r="A10353" s="1" t="s">
        <v>5308</v>
      </c>
      <c r="B10353" s="1" t="s">
        <v>5307</v>
      </c>
      <c r="C10353">
        <v>12790</v>
      </c>
      <c r="D10353">
        <f t="shared" si="174"/>
        <v>12790</v>
      </c>
    </row>
    <row r="10354" spans="1:4" ht="15" customHeight="1" x14ac:dyDescent="0.25">
      <c r="A10354" s="1" t="s">
        <v>5306</v>
      </c>
      <c r="B10354" s="1" t="s">
        <v>5305</v>
      </c>
      <c r="C10354">
        <v>13272</v>
      </c>
      <c r="D10354">
        <f t="shared" si="174"/>
        <v>13272</v>
      </c>
    </row>
    <row r="10355" spans="1:4" ht="15" customHeight="1" x14ac:dyDescent="0.25">
      <c r="A10355" s="1" t="s">
        <v>5304</v>
      </c>
      <c r="B10355" s="1" t="s">
        <v>5303</v>
      </c>
      <c r="C10355">
        <v>13514</v>
      </c>
      <c r="D10355">
        <f t="shared" si="174"/>
        <v>13514</v>
      </c>
    </row>
    <row r="10356" spans="1:4" ht="15" customHeight="1" x14ac:dyDescent="0.25">
      <c r="A10356" s="1" t="s">
        <v>5302</v>
      </c>
      <c r="B10356" s="1" t="s">
        <v>5301</v>
      </c>
      <c r="C10356">
        <v>13755</v>
      </c>
      <c r="D10356">
        <f t="shared" si="174"/>
        <v>13755</v>
      </c>
    </row>
    <row r="10357" spans="1:4" ht="15" customHeight="1" x14ac:dyDescent="0.25">
      <c r="A10357" s="1" t="s">
        <v>5300</v>
      </c>
      <c r="B10357" s="1" t="s">
        <v>5299</v>
      </c>
      <c r="C10357">
        <v>14720</v>
      </c>
      <c r="D10357">
        <f t="shared" si="174"/>
        <v>14720</v>
      </c>
    </row>
    <row r="10358" spans="1:4" ht="15" customHeight="1" x14ac:dyDescent="0.25">
      <c r="A10358" s="1" t="s">
        <v>5298</v>
      </c>
      <c r="B10358" s="1" t="s">
        <v>5297</v>
      </c>
      <c r="C10358">
        <v>14962</v>
      </c>
      <c r="D10358">
        <f t="shared" si="174"/>
        <v>14962</v>
      </c>
    </row>
    <row r="10359" spans="1:4" ht="15" customHeight="1" x14ac:dyDescent="0.25">
      <c r="A10359" s="1" t="s">
        <v>5296</v>
      </c>
      <c r="B10359" s="1" t="s">
        <v>5295</v>
      </c>
      <c r="C10359">
        <v>17375</v>
      </c>
      <c r="D10359">
        <f t="shared" si="174"/>
        <v>17375</v>
      </c>
    </row>
    <row r="10360" spans="1:4" ht="15" customHeight="1" x14ac:dyDescent="0.25">
      <c r="A10360" s="1" t="s">
        <v>5294</v>
      </c>
      <c r="B10360" s="1" t="s">
        <v>5293</v>
      </c>
      <c r="C10360">
        <v>18099</v>
      </c>
      <c r="D10360">
        <f t="shared" si="174"/>
        <v>18099</v>
      </c>
    </row>
    <row r="10361" spans="1:4" ht="15" customHeight="1" x14ac:dyDescent="0.25">
      <c r="A10361" s="1" t="s">
        <v>5292</v>
      </c>
      <c r="B10361" s="1" t="s">
        <v>5291</v>
      </c>
      <c r="C10361">
        <v>18581</v>
      </c>
      <c r="D10361">
        <f t="shared" si="174"/>
        <v>18581</v>
      </c>
    </row>
    <row r="10362" spans="1:4" ht="15" customHeight="1" x14ac:dyDescent="0.25">
      <c r="A10362" s="1" t="s">
        <v>5290</v>
      </c>
      <c r="B10362" s="1" t="s">
        <v>5289</v>
      </c>
      <c r="C10362">
        <v>19546</v>
      </c>
      <c r="D10362">
        <f t="shared" si="174"/>
        <v>19546</v>
      </c>
    </row>
    <row r="10363" spans="1:4" ht="15" customHeight="1" x14ac:dyDescent="0.25">
      <c r="A10363" s="1" t="s">
        <v>5288</v>
      </c>
      <c r="B10363" s="1" t="s">
        <v>5287</v>
      </c>
      <c r="C10363">
        <v>23166</v>
      </c>
      <c r="D10363">
        <f t="shared" si="174"/>
        <v>23166</v>
      </c>
    </row>
    <row r="10364" spans="1:4" ht="15" customHeight="1" x14ac:dyDescent="0.25">
      <c r="A10364" s="1" t="s">
        <v>5286</v>
      </c>
      <c r="B10364" s="1" t="s">
        <v>5285</v>
      </c>
      <c r="C10364">
        <v>24131</v>
      </c>
      <c r="D10364">
        <f t="shared" si="174"/>
        <v>24131</v>
      </c>
    </row>
    <row r="10365" spans="1:4" ht="15" customHeight="1" x14ac:dyDescent="0.25">
      <c r="A10365" s="1" t="s">
        <v>5284</v>
      </c>
      <c r="B10365" s="1" t="s">
        <v>5283</v>
      </c>
      <c r="C10365">
        <v>24373</v>
      </c>
      <c r="D10365">
        <f t="shared" si="174"/>
        <v>24373</v>
      </c>
    </row>
    <row r="10366" spans="1:4" ht="15" customHeight="1" x14ac:dyDescent="0.25">
      <c r="A10366" s="1" t="s">
        <v>5282</v>
      </c>
      <c r="B10366" s="1" t="s">
        <v>5281</v>
      </c>
      <c r="C10366">
        <v>25338</v>
      </c>
      <c r="D10366">
        <f t="shared" si="174"/>
        <v>25338</v>
      </c>
    </row>
    <row r="10367" spans="1:4" ht="15" customHeight="1" x14ac:dyDescent="0.25">
      <c r="A10367" s="1" t="s">
        <v>5280</v>
      </c>
      <c r="B10367" s="1" t="s">
        <v>5279</v>
      </c>
      <c r="C10367">
        <v>25096</v>
      </c>
      <c r="D10367">
        <f t="shared" si="174"/>
        <v>25096</v>
      </c>
    </row>
    <row r="10368" spans="1:4" ht="15" customHeight="1" x14ac:dyDescent="0.25">
      <c r="A10368" s="1" t="s">
        <v>5278</v>
      </c>
      <c r="B10368" s="1" t="s">
        <v>5277</v>
      </c>
      <c r="C10368">
        <v>25820</v>
      </c>
      <c r="D10368">
        <f t="shared" si="174"/>
        <v>25820</v>
      </c>
    </row>
    <row r="10369" spans="1:4" ht="15" customHeight="1" x14ac:dyDescent="0.25">
      <c r="A10369" s="1" t="s">
        <v>5276</v>
      </c>
      <c r="B10369" s="1" t="s">
        <v>5275</v>
      </c>
      <c r="C10369">
        <v>26303</v>
      </c>
      <c r="D10369">
        <f t="shared" si="174"/>
        <v>26303</v>
      </c>
    </row>
    <row r="10370" spans="1:4" ht="15" customHeight="1" x14ac:dyDescent="0.25">
      <c r="A10370" s="1" t="s">
        <v>5274</v>
      </c>
      <c r="B10370" s="1" t="s">
        <v>5273</v>
      </c>
      <c r="C10370">
        <v>27027</v>
      </c>
      <c r="D10370">
        <f t="shared" si="174"/>
        <v>27027</v>
      </c>
    </row>
    <row r="10371" spans="1:4" ht="15" customHeight="1" x14ac:dyDescent="0.25">
      <c r="A10371" s="1" t="s">
        <v>5272</v>
      </c>
      <c r="B10371" s="1" t="s">
        <v>5271</v>
      </c>
      <c r="C10371">
        <v>5309</v>
      </c>
      <c r="D10371">
        <f t="shared" si="174"/>
        <v>5309</v>
      </c>
    </row>
    <row r="10372" spans="1:4" ht="15" customHeight="1" x14ac:dyDescent="0.25">
      <c r="A10372" s="1" t="s">
        <v>5270</v>
      </c>
      <c r="B10372" s="1" t="s">
        <v>5269</v>
      </c>
      <c r="C10372">
        <v>5551</v>
      </c>
      <c r="D10372">
        <f t="shared" si="174"/>
        <v>5551</v>
      </c>
    </row>
    <row r="10373" spans="1:4" ht="15" customHeight="1" x14ac:dyDescent="0.25">
      <c r="A10373" s="1" t="s">
        <v>5268</v>
      </c>
      <c r="B10373" s="1" t="s">
        <v>5267</v>
      </c>
      <c r="C10373">
        <v>6757</v>
      </c>
      <c r="D10373">
        <f t="shared" si="174"/>
        <v>6757</v>
      </c>
    </row>
    <row r="10374" spans="1:4" ht="15" customHeight="1" x14ac:dyDescent="0.25">
      <c r="A10374" s="1" t="s">
        <v>5348</v>
      </c>
      <c r="B10374" s="1" t="s">
        <v>5347</v>
      </c>
      <c r="C10374">
        <v>26686</v>
      </c>
      <c r="D10374">
        <f t="shared" si="174"/>
        <v>26686</v>
      </c>
    </row>
    <row r="10375" spans="1:4" ht="15" customHeight="1" x14ac:dyDescent="0.25">
      <c r="A10375" s="1" t="s">
        <v>5344</v>
      </c>
      <c r="B10375" s="1" t="s">
        <v>5343</v>
      </c>
      <c r="C10375">
        <v>29354</v>
      </c>
      <c r="D10375">
        <f t="shared" ref="D10375:D10438" si="175">ROUND(C10375*(1-$B$3),0)</f>
        <v>29354</v>
      </c>
    </row>
    <row r="10376" spans="1:4" ht="15" customHeight="1" x14ac:dyDescent="0.25">
      <c r="A10376" s="1" t="s">
        <v>5340</v>
      </c>
      <c r="B10376" s="1" t="s">
        <v>5339</v>
      </c>
      <c r="C10376">
        <v>40031</v>
      </c>
      <c r="D10376">
        <f t="shared" si="175"/>
        <v>40031</v>
      </c>
    </row>
    <row r="10377" spans="1:4" ht="15" customHeight="1" x14ac:dyDescent="0.25">
      <c r="A10377" s="1" t="s">
        <v>5336</v>
      </c>
      <c r="B10377" s="1" t="s">
        <v>5335</v>
      </c>
      <c r="C10377">
        <v>33172</v>
      </c>
      <c r="D10377">
        <f t="shared" si="175"/>
        <v>33172</v>
      </c>
    </row>
    <row r="10378" spans="1:4" ht="15" customHeight="1" x14ac:dyDescent="0.25">
      <c r="A10378" s="1" t="s">
        <v>5332</v>
      </c>
      <c r="B10378" s="1" t="s">
        <v>5331</v>
      </c>
      <c r="C10378">
        <v>44038</v>
      </c>
      <c r="D10378">
        <f t="shared" si="175"/>
        <v>44038</v>
      </c>
    </row>
    <row r="10379" spans="1:4" ht="15" customHeight="1" x14ac:dyDescent="0.25">
      <c r="A10379" s="1" t="s">
        <v>5328</v>
      </c>
      <c r="B10379" s="1" t="s">
        <v>5327</v>
      </c>
      <c r="C10379">
        <v>46388</v>
      </c>
      <c r="D10379">
        <f t="shared" si="175"/>
        <v>46388</v>
      </c>
    </row>
    <row r="10380" spans="1:4" ht="15" customHeight="1" x14ac:dyDescent="0.25">
      <c r="A10380" s="1" t="s">
        <v>5324</v>
      </c>
      <c r="B10380" s="1" t="s">
        <v>5323</v>
      </c>
      <c r="C10380">
        <v>49702</v>
      </c>
      <c r="D10380">
        <f t="shared" si="175"/>
        <v>49702</v>
      </c>
    </row>
    <row r="10381" spans="1:4" ht="15" customHeight="1" x14ac:dyDescent="0.25">
      <c r="A10381" s="1" t="s">
        <v>5346</v>
      </c>
      <c r="B10381" s="1" t="s">
        <v>5345</v>
      </c>
      <c r="C10381">
        <v>27240</v>
      </c>
      <c r="D10381">
        <f t="shared" si="175"/>
        <v>27240</v>
      </c>
    </row>
    <row r="10382" spans="1:4" ht="15" customHeight="1" x14ac:dyDescent="0.25">
      <c r="A10382" s="1" t="s">
        <v>5342</v>
      </c>
      <c r="B10382" s="1" t="s">
        <v>5341</v>
      </c>
      <c r="C10382">
        <v>29964</v>
      </c>
      <c r="D10382">
        <f t="shared" si="175"/>
        <v>29964</v>
      </c>
    </row>
    <row r="10383" spans="1:4" ht="15" customHeight="1" x14ac:dyDescent="0.25">
      <c r="A10383" s="1" t="s">
        <v>5338</v>
      </c>
      <c r="B10383" s="1" t="s">
        <v>5337</v>
      </c>
      <c r="C10383">
        <v>40585</v>
      </c>
      <c r="D10383">
        <f t="shared" si="175"/>
        <v>40585</v>
      </c>
    </row>
    <row r="10384" spans="1:4" ht="15" customHeight="1" x14ac:dyDescent="0.25">
      <c r="A10384" s="1" t="s">
        <v>5334</v>
      </c>
      <c r="B10384" s="1" t="s">
        <v>5333</v>
      </c>
      <c r="C10384">
        <v>33906</v>
      </c>
      <c r="D10384">
        <f t="shared" si="175"/>
        <v>33906</v>
      </c>
    </row>
    <row r="10385" spans="1:4" ht="15" customHeight="1" x14ac:dyDescent="0.25">
      <c r="A10385" s="1" t="s">
        <v>5330</v>
      </c>
      <c r="B10385" s="1" t="s">
        <v>5329</v>
      </c>
      <c r="C10385">
        <v>44643</v>
      </c>
      <c r="D10385">
        <f t="shared" si="175"/>
        <v>44643</v>
      </c>
    </row>
    <row r="10386" spans="1:4" ht="15" customHeight="1" x14ac:dyDescent="0.25">
      <c r="A10386" s="1" t="s">
        <v>5326</v>
      </c>
      <c r="B10386" s="1" t="s">
        <v>5325</v>
      </c>
      <c r="C10386">
        <v>47311</v>
      </c>
      <c r="D10386">
        <f t="shared" si="175"/>
        <v>47311</v>
      </c>
    </row>
    <row r="10387" spans="1:4" ht="15" customHeight="1" x14ac:dyDescent="0.25">
      <c r="A10387" s="1" t="s">
        <v>5322</v>
      </c>
      <c r="B10387" s="1" t="s">
        <v>5321</v>
      </c>
      <c r="C10387">
        <v>50625</v>
      </c>
      <c r="D10387">
        <f t="shared" si="175"/>
        <v>50625</v>
      </c>
    </row>
    <row r="10388" spans="1:4" ht="15" customHeight="1" x14ac:dyDescent="0.25">
      <c r="A10388" s="1" t="s">
        <v>21361</v>
      </c>
      <c r="B10388" s="1" t="s">
        <v>21362</v>
      </c>
      <c r="C10388">
        <v>10946</v>
      </c>
      <c r="D10388">
        <f t="shared" si="175"/>
        <v>10946</v>
      </c>
    </row>
    <row r="10389" spans="1:4" ht="15" customHeight="1" x14ac:dyDescent="0.25">
      <c r="A10389" s="1" t="s">
        <v>21363</v>
      </c>
      <c r="B10389" s="1" t="s">
        <v>21364</v>
      </c>
      <c r="C10389">
        <v>12737</v>
      </c>
      <c r="D10389">
        <f t="shared" si="175"/>
        <v>12737</v>
      </c>
    </row>
    <row r="10390" spans="1:4" ht="15" customHeight="1" x14ac:dyDescent="0.25">
      <c r="A10390" s="1" t="s">
        <v>21365</v>
      </c>
      <c r="B10390" s="1" t="s">
        <v>21366</v>
      </c>
      <c r="C10390">
        <v>12268</v>
      </c>
      <c r="D10390">
        <f t="shared" si="175"/>
        <v>12268</v>
      </c>
    </row>
    <row r="10391" spans="1:4" ht="15" customHeight="1" x14ac:dyDescent="0.25">
      <c r="A10391" s="1" t="s">
        <v>21367</v>
      </c>
      <c r="B10391" s="1" t="s">
        <v>21368</v>
      </c>
      <c r="C10391">
        <v>13641</v>
      </c>
      <c r="D10391">
        <f t="shared" si="175"/>
        <v>13641</v>
      </c>
    </row>
    <row r="10392" spans="1:4" ht="15" customHeight="1" x14ac:dyDescent="0.25">
      <c r="A10392" s="1" t="s">
        <v>21369</v>
      </c>
      <c r="B10392" s="1" t="s">
        <v>21370</v>
      </c>
      <c r="C10392">
        <v>4482</v>
      </c>
      <c r="D10392">
        <f t="shared" si="175"/>
        <v>4482</v>
      </c>
    </row>
    <row r="10393" spans="1:4" ht="15" customHeight="1" x14ac:dyDescent="0.25">
      <c r="A10393" s="1" t="s">
        <v>21371</v>
      </c>
      <c r="B10393" s="1" t="s">
        <v>21372</v>
      </c>
      <c r="C10393">
        <v>4519</v>
      </c>
      <c r="D10393">
        <f t="shared" si="175"/>
        <v>4519</v>
      </c>
    </row>
    <row r="10394" spans="1:4" ht="15" customHeight="1" x14ac:dyDescent="0.25">
      <c r="A10394" s="1" t="s">
        <v>21373</v>
      </c>
      <c r="B10394" s="1" t="s">
        <v>21374</v>
      </c>
      <c r="C10394">
        <v>40061</v>
      </c>
      <c r="D10394">
        <f t="shared" si="175"/>
        <v>40061</v>
      </c>
    </row>
    <row r="10395" spans="1:4" ht="15" customHeight="1" x14ac:dyDescent="0.25">
      <c r="A10395" s="1" t="s">
        <v>21375</v>
      </c>
      <c r="B10395" s="1" t="s">
        <v>21376</v>
      </c>
      <c r="C10395">
        <v>48446</v>
      </c>
      <c r="D10395">
        <f t="shared" si="175"/>
        <v>48446</v>
      </c>
    </row>
    <row r="10396" spans="1:4" ht="15" customHeight="1" x14ac:dyDescent="0.25">
      <c r="A10396" s="1" t="s">
        <v>21377</v>
      </c>
      <c r="B10396" s="1" t="s">
        <v>21378</v>
      </c>
      <c r="C10396">
        <v>45651</v>
      </c>
      <c r="D10396">
        <f t="shared" si="175"/>
        <v>45651</v>
      </c>
    </row>
    <row r="10397" spans="1:4" ht="15" customHeight="1" x14ac:dyDescent="0.25">
      <c r="A10397" s="1" t="s">
        <v>21379</v>
      </c>
      <c r="B10397" s="1" t="s">
        <v>21380</v>
      </c>
      <c r="C10397">
        <v>86178</v>
      </c>
      <c r="D10397">
        <f t="shared" si="175"/>
        <v>86178</v>
      </c>
    </row>
    <row r="10398" spans="1:4" ht="15" customHeight="1" x14ac:dyDescent="0.25">
      <c r="A10398" s="1" t="s">
        <v>254</v>
      </c>
      <c r="B10398" s="1" t="s">
        <v>9286</v>
      </c>
      <c r="C10398">
        <v>914</v>
      </c>
      <c r="D10398">
        <f t="shared" si="175"/>
        <v>914</v>
      </c>
    </row>
    <row r="10399" spans="1:4" ht="15" customHeight="1" x14ac:dyDescent="0.25">
      <c r="A10399" s="1" t="s">
        <v>253</v>
      </c>
      <c r="B10399" s="1" t="s">
        <v>9285</v>
      </c>
      <c r="C10399">
        <v>914</v>
      </c>
      <c r="D10399">
        <f t="shared" si="175"/>
        <v>914</v>
      </c>
    </row>
    <row r="10400" spans="1:4" ht="15" customHeight="1" x14ac:dyDescent="0.25">
      <c r="A10400" s="1" t="s">
        <v>252</v>
      </c>
      <c r="B10400" s="1" t="s">
        <v>9284</v>
      </c>
      <c r="C10400">
        <v>914</v>
      </c>
      <c r="D10400">
        <f t="shared" si="175"/>
        <v>914</v>
      </c>
    </row>
    <row r="10401" spans="1:4" ht="15" customHeight="1" x14ac:dyDescent="0.25">
      <c r="A10401" s="1" t="s">
        <v>251</v>
      </c>
      <c r="B10401" s="1" t="s">
        <v>9283</v>
      </c>
      <c r="C10401">
        <v>914</v>
      </c>
      <c r="D10401">
        <f t="shared" si="175"/>
        <v>914</v>
      </c>
    </row>
    <row r="10402" spans="1:4" ht="15" customHeight="1" x14ac:dyDescent="0.25">
      <c r="A10402" s="1" t="s">
        <v>250</v>
      </c>
      <c r="B10402" s="1" t="s">
        <v>9282</v>
      </c>
      <c r="C10402">
        <v>914</v>
      </c>
      <c r="D10402">
        <f t="shared" si="175"/>
        <v>914</v>
      </c>
    </row>
    <row r="10403" spans="1:4" ht="15" customHeight="1" x14ac:dyDescent="0.25">
      <c r="A10403" s="1" t="s">
        <v>249</v>
      </c>
      <c r="B10403" s="1" t="s">
        <v>9281</v>
      </c>
      <c r="C10403">
        <v>914</v>
      </c>
      <c r="D10403">
        <f t="shared" si="175"/>
        <v>914</v>
      </c>
    </row>
    <row r="10404" spans="1:4" ht="15" customHeight="1" x14ac:dyDescent="0.25">
      <c r="A10404" s="1" t="s">
        <v>248</v>
      </c>
      <c r="B10404" s="1" t="s">
        <v>9280</v>
      </c>
      <c r="C10404">
        <v>914</v>
      </c>
      <c r="D10404">
        <f t="shared" si="175"/>
        <v>914</v>
      </c>
    </row>
    <row r="10405" spans="1:4" ht="15" customHeight="1" x14ac:dyDescent="0.25">
      <c r="A10405" s="1" t="s">
        <v>247</v>
      </c>
      <c r="B10405" s="1" t="s">
        <v>9279</v>
      </c>
      <c r="C10405">
        <v>914</v>
      </c>
      <c r="D10405">
        <f t="shared" si="175"/>
        <v>914</v>
      </c>
    </row>
    <row r="10406" spans="1:4" ht="15" customHeight="1" x14ac:dyDescent="0.25">
      <c r="A10406" s="1" t="s">
        <v>21381</v>
      </c>
      <c r="B10406" s="1" t="s">
        <v>21382</v>
      </c>
      <c r="C10406">
        <v>914</v>
      </c>
      <c r="D10406">
        <f t="shared" si="175"/>
        <v>914</v>
      </c>
    </row>
    <row r="10407" spans="1:4" ht="15" customHeight="1" x14ac:dyDescent="0.25">
      <c r="A10407" s="1" t="s">
        <v>21383</v>
      </c>
      <c r="B10407" s="1" t="s">
        <v>21384</v>
      </c>
      <c r="C10407">
        <v>914</v>
      </c>
      <c r="D10407">
        <f t="shared" si="175"/>
        <v>914</v>
      </c>
    </row>
    <row r="10408" spans="1:4" ht="15" customHeight="1" x14ac:dyDescent="0.25">
      <c r="A10408" s="1" t="s">
        <v>4731</v>
      </c>
      <c r="B10408" s="1" t="s">
        <v>9278</v>
      </c>
      <c r="C10408">
        <v>903</v>
      </c>
      <c r="D10408">
        <f t="shared" si="175"/>
        <v>903</v>
      </c>
    </row>
    <row r="10409" spans="1:4" ht="15" customHeight="1" x14ac:dyDescent="0.25">
      <c r="A10409" s="1" t="s">
        <v>4730</v>
      </c>
      <c r="B10409" s="1" t="s">
        <v>9277</v>
      </c>
      <c r="C10409">
        <v>903</v>
      </c>
      <c r="D10409">
        <f t="shared" si="175"/>
        <v>903</v>
      </c>
    </row>
    <row r="10410" spans="1:4" ht="15" customHeight="1" x14ac:dyDescent="0.25">
      <c r="A10410" s="1" t="s">
        <v>4729</v>
      </c>
      <c r="B10410" s="1" t="s">
        <v>9276</v>
      </c>
      <c r="C10410">
        <v>1101</v>
      </c>
      <c r="D10410">
        <f t="shared" si="175"/>
        <v>1101</v>
      </c>
    </row>
    <row r="10411" spans="1:4" ht="15" customHeight="1" x14ac:dyDescent="0.25">
      <c r="A10411" s="1" t="s">
        <v>4728</v>
      </c>
      <c r="B10411" s="1" t="s">
        <v>9275</v>
      </c>
      <c r="C10411">
        <v>1101</v>
      </c>
      <c r="D10411">
        <f t="shared" si="175"/>
        <v>1101</v>
      </c>
    </row>
    <row r="10412" spans="1:4" ht="15" customHeight="1" x14ac:dyDescent="0.25">
      <c r="A10412" s="1" t="s">
        <v>246</v>
      </c>
      <c r="B10412" s="1" t="s">
        <v>9274</v>
      </c>
      <c r="C10412">
        <v>5022</v>
      </c>
      <c r="D10412">
        <f t="shared" si="175"/>
        <v>5022</v>
      </c>
    </row>
    <row r="10413" spans="1:4" ht="15" customHeight="1" x14ac:dyDescent="0.25">
      <c r="A10413" s="1" t="s">
        <v>245</v>
      </c>
      <c r="B10413" s="1" t="s">
        <v>9273</v>
      </c>
      <c r="C10413">
        <v>5022</v>
      </c>
      <c r="D10413">
        <f t="shared" si="175"/>
        <v>5022</v>
      </c>
    </row>
    <row r="10414" spans="1:4" ht="15" customHeight="1" x14ac:dyDescent="0.25">
      <c r="A10414" s="1" t="s">
        <v>244</v>
      </c>
      <c r="B10414" s="1" t="s">
        <v>9272</v>
      </c>
      <c r="C10414">
        <v>5022</v>
      </c>
      <c r="D10414">
        <f t="shared" si="175"/>
        <v>5022</v>
      </c>
    </row>
    <row r="10415" spans="1:4" ht="15" customHeight="1" x14ac:dyDescent="0.25">
      <c r="A10415" s="1" t="s">
        <v>243</v>
      </c>
      <c r="B10415" s="1" t="s">
        <v>9271</v>
      </c>
      <c r="C10415">
        <v>5022</v>
      </c>
      <c r="D10415">
        <f t="shared" si="175"/>
        <v>5022</v>
      </c>
    </row>
    <row r="10416" spans="1:4" ht="15" customHeight="1" x14ac:dyDescent="0.25">
      <c r="A10416" s="1" t="s">
        <v>242</v>
      </c>
      <c r="B10416" s="1" t="s">
        <v>9270</v>
      </c>
      <c r="C10416">
        <v>5022</v>
      </c>
      <c r="D10416">
        <f t="shared" si="175"/>
        <v>5022</v>
      </c>
    </row>
    <row r="10417" spans="1:4" ht="15" customHeight="1" x14ac:dyDescent="0.25">
      <c r="A10417" s="1" t="s">
        <v>241</v>
      </c>
      <c r="B10417" s="1" t="s">
        <v>9269</v>
      </c>
      <c r="C10417">
        <v>5022</v>
      </c>
      <c r="D10417">
        <f t="shared" si="175"/>
        <v>5022</v>
      </c>
    </row>
    <row r="10418" spans="1:4" ht="15" customHeight="1" x14ac:dyDescent="0.25">
      <c r="A10418" s="1" t="s">
        <v>240</v>
      </c>
      <c r="B10418" s="1" t="s">
        <v>9268</v>
      </c>
      <c r="C10418">
        <v>5364</v>
      </c>
      <c r="D10418">
        <f t="shared" si="175"/>
        <v>5364</v>
      </c>
    </row>
    <row r="10419" spans="1:4" ht="15" customHeight="1" x14ac:dyDescent="0.25">
      <c r="A10419" s="1" t="s">
        <v>239</v>
      </c>
      <c r="B10419" s="1" t="s">
        <v>9267</v>
      </c>
      <c r="C10419">
        <v>5364</v>
      </c>
      <c r="D10419">
        <f t="shared" si="175"/>
        <v>5364</v>
      </c>
    </row>
    <row r="10420" spans="1:4" ht="15" customHeight="1" x14ac:dyDescent="0.25">
      <c r="A10420" s="1" t="s">
        <v>238</v>
      </c>
      <c r="B10420" s="1" t="s">
        <v>9266</v>
      </c>
      <c r="C10420">
        <v>5364</v>
      </c>
      <c r="D10420">
        <f t="shared" si="175"/>
        <v>5364</v>
      </c>
    </row>
    <row r="10421" spans="1:4" ht="15" customHeight="1" x14ac:dyDescent="0.25">
      <c r="A10421" s="1" t="s">
        <v>237</v>
      </c>
      <c r="B10421" s="1" t="s">
        <v>9265</v>
      </c>
      <c r="C10421">
        <v>5364</v>
      </c>
      <c r="D10421">
        <f t="shared" si="175"/>
        <v>5364</v>
      </c>
    </row>
    <row r="10422" spans="1:4" ht="15" customHeight="1" x14ac:dyDescent="0.25">
      <c r="A10422" s="1" t="s">
        <v>236</v>
      </c>
      <c r="B10422" s="1" t="s">
        <v>9264</v>
      </c>
      <c r="C10422">
        <v>5364</v>
      </c>
      <c r="D10422">
        <f t="shared" si="175"/>
        <v>5364</v>
      </c>
    </row>
    <row r="10423" spans="1:4" ht="15" customHeight="1" x14ac:dyDescent="0.25">
      <c r="A10423" s="1" t="s">
        <v>235</v>
      </c>
      <c r="B10423" s="1" t="s">
        <v>9263</v>
      </c>
      <c r="C10423">
        <v>5364</v>
      </c>
      <c r="D10423">
        <f t="shared" si="175"/>
        <v>5364</v>
      </c>
    </row>
    <row r="10424" spans="1:4" ht="15" customHeight="1" x14ac:dyDescent="0.25">
      <c r="A10424" s="1" t="s">
        <v>234</v>
      </c>
      <c r="B10424" s="1" t="s">
        <v>9262</v>
      </c>
      <c r="C10424">
        <v>5364</v>
      </c>
      <c r="D10424">
        <f t="shared" si="175"/>
        <v>5364</v>
      </c>
    </row>
    <row r="10425" spans="1:4" ht="15" customHeight="1" x14ac:dyDescent="0.25">
      <c r="A10425" s="1" t="s">
        <v>233</v>
      </c>
      <c r="B10425" s="1" t="s">
        <v>9261</v>
      </c>
      <c r="C10425">
        <v>5364</v>
      </c>
      <c r="D10425">
        <f t="shared" si="175"/>
        <v>5364</v>
      </c>
    </row>
    <row r="10426" spans="1:4" ht="15" customHeight="1" x14ac:dyDescent="0.25">
      <c r="A10426" s="1" t="s">
        <v>232</v>
      </c>
      <c r="B10426" s="1" t="s">
        <v>9260</v>
      </c>
      <c r="C10426">
        <v>7722</v>
      </c>
      <c r="D10426">
        <f t="shared" si="175"/>
        <v>7722</v>
      </c>
    </row>
    <row r="10427" spans="1:4" ht="15" customHeight="1" x14ac:dyDescent="0.25">
      <c r="A10427" s="1" t="s">
        <v>231</v>
      </c>
      <c r="B10427" s="1" t="s">
        <v>9259</v>
      </c>
      <c r="C10427">
        <v>7722</v>
      </c>
      <c r="D10427">
        <f t="shared" si="175"/>
        <v>7722</v>
      </c>
    </row>
    <row r="10428" spans="1:4" ht="15" customHeight="1" x14ac:dyDescent="0.25">
      <c r="A10428" s="1" t="s">
        <v>230</v>
      </c>
      <c r="B10428" s="1" t="s">
        <v>9258</v>
      </c>
      <c r="C10428">
        <v>7722</v>
      </c>
      <c r="D10428">
        <f t="shared" si="175"/>
        <v>7722</v>
      </c>
    </row>
    <row r="10429" spans="1:4" ht="15" customHeight="1" x14ac:dyDescent="0.25">
      <c r="A10429" s="1" t="s">
        <v>229</v>
      </c>
      <c r="B10429" s="1" t="s">
        <v>9257</v>
      </c>
      <c r="C10429">
        <v>7722</v>
      </c>
      <c r="D10429">
        <f t="shared" si="175"/>
        <v>7722</v>
      </c>
    </row>
    <row r="10430" spans="1:4" ht="15" customHeight="1" x14ac:dyDescent="0.25">
      <c r="A10430" s="1" t="s">
        <v>228</v>
      </c>
      <c r="B10430" s="1" t="s">
        <v>9256</v>
      </c>
      <c r="C10430">
        <v>7722</v>
      </c>
      <c r="D10430">
        <f t="shared" si="175"/>
        <v>7722</v>
      </c>
    </row>
    <row r="10431" spans="1:4" ht="15" customHeight="1" x14ac:dyDescent="0.25">
      <c r="A10431" s="1" t="s">
        <v>227</v>
      </c>
      <c r="B10431" s="1" t="s">
        <v>9255</v>
      </c>
      <c r="C10431">
        <v>7722</v>
      </c>
      <c r="D10431">
        <f t="shared" si="175"/>
        <v>7722</v>
      </c>
    </row>
    <row r="10432" spans="1:4" ht="15" customHeight="1" x14ac:dyDescent="0.25">
      <c r="A10432" s="1" t="s">
        <v>226</v>
      </c>
      <c r="B10432" s="1" t="s">
        <v>9254</v>
      </c>
      <c r="C10432">
        <v>13899</v>
      </c>
      <c r="D10432">
        <f t="shared" si="175"/>
        <v>13899</v>
      </c>
    </row>
    <row r="10433" spans="1:4" ht="15" customHeight="1" x14ac:dyDescent="0.25">
      <c r="A10433" s="1" t="s">
        <v>225</v>
      </c>
      <c r="B10433" s="1" t="s">
        <v>9253</v>
      </c>
      <c r="C10433">
        <v>13899</v>
      </c>
      <c r="D10433">
        <f t="shared" si="175"/>
        <v>13899</v>
      </c>
    </row>
    <row r="10434" spans="1:4" ht="15" customHeight="1" x14ac:dyDescent="0.25">
      <c r="A10434" s="1" t="s">
        <v>224</v>
      </c>
      <c r="B10434" s="1" t="s">
        <v>9252</v>
      </c>
      <c r="C10434">
        <v>13899</v>
      </c>
      <c r="D10434">
        <f t="shared" si="175"/>
        <v>13899</v>
      </c>
    </row>
    <row r="10435" spans="1:4" ht="15" customHeight="1" x14ac:dyDescent="0.25">
      <c r="A10435" s="1" t="s">
        <v>223</v>
      </c>
      <c r="B10435" s="1" t="s">
        <v>9251</v>
      </c>
      <c r="C10435">
        <v>13899</v>
      </c>
      <c r="D10435">
        <f t="shared" si="175"/>
        <v>13899</v>
      </c>
    </row>
    <row r="10436" spans="1:4" ht="15" customHeight="1" x14ac:dyDescent="0.25">
      <c r="A10436" s="1" t="s">
        <v>222</v>
      </c>
      <c r="B10436" s="1" t="s">
        <v>9250</v>
      </c>
      <c r="C10436">
        <v>5122</v>
      </c>
      <c r="D10436">
        <f t="shared" si="175"/>
        <v>5122</v>
      </c>
    </row>
    <row r="10437" spans="1:4" ht="15" customHeight="1" x14ac:dyDescent="0.25">
      <c r="A10437" s="1" t="s">
        <v>221</v>
      </c>
      <c r="B10437" s="1" t="s">
        <v>9249</v>
      </c>
      <c r="C10437">
        <v>5122</v>
      </c>
      <c r="D10437">
        <f t="shared" si="175"/>
        <v>5122</v>
      </c>
    </row>
    <row r="10438" spans="1:4" ht="15" customHeight="1" x14ac:dyDescent="0.25">
      <c r="A10438" s="1" t="s">
        <v>220</v>
      </c>
      <c r="B10438" s="1" t="s">
        <v>9248</v>
      </c>
      <c r="C10438">
        <v>5122</v>
      </c>
      <c r="D10438">
        <f t="shared" si="175"/>
        <v>5122</v>
      </c>
    </row>
    <row r="10439" spans="1:4" ht="15" customHeight="1" x14ac:dyDescent="0.25">
      <c r="A10439" s="1" t="s">
        <v>219</v>
      </c>
      <c r="B10439" s="1" t="s">
        <v>9247</v>
      </c>
      <c r="C10439">
        <v>6972</v>
      </c>
      <c r="D10439">
        <f t="shared" ref="D10439:D10502" si="176">ROUND(C10439*(1-$B$3),0)</f>
        <v>6972</v>
      </c>
    </row>
    <row r="10440" spans="1:4" ht="15" customHeight="1" x14ac:dyDescent="0.25">
      <c r="A10440" s="1" t="s">
        <v>218</v>
      </c>
      <c r="B10440" s="1" t="s">
        <v>9246</v>
      </c>
      <c r="C10440">
        <v>6972</v>
      </c>
      <c r="D10440">
        <f t="shared" si="176"/>
        <v>6972</v>
      </c>
    </row>
    <row r="10441" spans="1:4" ht="15" customHeight="1" x14ac:dyDescent="0.25">
      <c r="A10441" s="1" t="s">
        <v>217</v>
      </c>
      <c r="B10441" s="1" t="s">
        <v>9245</v>
      </c>
      <c r="C10441">
        <v>6972</v>
      </c>
      <c r="D10441">
        <f t="shared" si="176"/>
        <v>6972</v>
      </c>
    </row>
    <row r="10442" spans="1:4" ht="15" customHeight="1" x14ac:dyDescent="0.25">
      <c r="A10442" s="1" t="s">
        <v>216</v>
      </c>
      <c r="B10442" s="1" t="s">
        <v>9244</v>
      </c>
      <c r="C10442">
        <v>6972</v>
      </c>
      <c r="D10442">
        <f t="shared" si="176"/>
        <v>6972</v>
      </c>
    </row>
    <row r="10443" spans="1:4" ht="15" customHeight="1" x14ac:dyDescent="0.25">
      <c r="A10443" s="1" t="s">
        <v>215</v>
      </c>
      <c r="B10443" s="1" t="s">
        <v>9243</v>
      </c>
      <c r="C10443">
        <v>6972</v>
      </c>
      <c r="D10443">
        <f t="shared" si="176"/>
        <v>6972</v>
      </c>
    </row>
    <row r="10444" spans="1:4" ht="15" customHeight="1" x14ac:dyDescent="0.25">
      <c r="A10444" s="1" t="s">
        <v>214</v>
      </c>
      <c r="B10444" s="1" t="s">
        <v>9242</v>
      </c>
      <c r="C10444">
        <v>10038</v>
      </c>
      <c r="D10444">
        <f t="shared" si="176"/>
        <v>10038</v>
      </c>
    </row>
    <row r="10445" spans="1:4" ht="15" customHeight="1" x14ac:dyDescent="0.25">
      <c r="A10445" s="1" t="s">
        <v>213</v>
      </c>
      <c r="B10445" s="1" t="s">
        <v>9241</v>
      </c>
      <c r="C10445">
        <v>10038</v>
      </c>
      <c r="D10445">
        <f t="shared" si="176"/>
        <v>10038</v>
      </c>
    </row>
    <row r="10446" spans="1:4" ht="15" customHeight="1" x14ac:dyDescent="0.25">
      <c r="A10446" s="1" t="s">
        <v>212</v>
      </c>
      <c r="B10446" s="1" t="s">
        <v>9240</v>
      </c>
      <c r="C10446">
        <v>10038</v>
      </c>
      <c r="D10446">
        <f t="shared" si="176"/>
        <v>10038</v>
      </c>
    </row>
    <row r="10447" spans="1:4" ht="15" customHeight="1" x14ac:dyDescent="0.25">
      <c r="A10447" s="1" t="s">
        <v>211</v>
      </c>
      <c r="B10447" s="1" t="s">
        <v>9239</v>
      </c>
      <c r="C10447">
        <v>10038</v>
      </c>
      <c r="D10447">
        <f t="shared" si="176"/>
        <v>10038</v>
      </c>
    </row>
    <row r="10448" spans="1:4" ht="15" customHeight="1" x14ac:dyDescent="0.25">
      <c r="A10448" s="1" t="s">
        <v>210</v>
      </c>
      <c r="B10448" s="1" t="s">
        <v>9238</v>
      </c>
      <c r="C10448">
        <v>10038</v>
      </c>
      <c r="D10448">
        <f t="shared" si="176"/>
        <v>10038</v>
      </c>
    </row>
    <row r="10449" spans="1:4" ht="15" customHeight="1" x14ac:dyDescent="0.25">
      <c r="A10449" s="1" t="s">
        <v>209</v>
      </c>
      <c r="B10449" s="1" t="s">
        <v>9237</v>
      </c>
      <c r="C10449">
        <v>10038</v>
      </c>
      <c r="D10449">
        <f t="shared" si="176"/>
        <v>10038</v>
      </c>
    </row>
    <row r="10450" spans="1:4" ht="15" customHeight="1" x14ac:dyDescent="0.25">
      <c r="A10450" s="1" t="s">
        <v>208</v>
      </c>
      <c r="B10450" s="1" t="s">
        <v>9236</v>
      </c>
      <c r="C10450">
        <v>18069</v>
      </c>
      <c r="D10450">
        <f t="shared" si="176"/>
        <v>18069</v>
      </c>
    </row>
    <row r="10451" spans="1:4" ht="15" customHeight="1" x14ac:dyDescent="0.25">
      <c r="A10451" s="1" t="s">
        <v>207</v>
      </c>
      <c r="B10451" s="1" t="s">
        <v>9235</v>
      </c>
      <c r="C10451">
        <v>18069</v>
      </c>
      <c r="D10451">
        <f t="shared" si="176"/>
        <v>18069</v>
      </c>
    </row>
    <row r="10452" spans="1:4" ht="15" customHeight="1" x14ac:dyDescent="0.25">
      <c r="A10452" s="1" t="s">
        <v>206</v>
      </c>
      <c r="B10452" s="1" t="s">
        <v>9234</v>
      </c>
      <c r="C10452">
        <v>18069</v>
      </c>
      <c r="D10452">
        <f t="shared" si="176"/>
        <v>18069</v>
      </c>
    </row>
    <row r="10453" spans="1:4" ht="15" customHeight="1" x14ac:dyDescent="0.25">
      <c r="A10453" s="1" t="s">
        <v>205</v>
      </c>
      <c r="B10453" s="1" t="s">
        <v>9233</v>
      </c>
      <c r="C10453">
        <v>18069</v>
      </c>
      <c r="D10453">
        <f t="shared" si="176"/>
        <v>18069</v>
      </c>
    </row>
    <row r="10454" spans="1:4" ht="15" customHeight="1" x14ac:dyDescent="0.25">
      <c r="A10454" s="1" t="s">
        <v>204</v>
      </c>
      <c r="B10454" s="1" t="s">
        <v>9232</v>
      </c>
      <c r="C10454">
        <v>18069</v>
      </c>
      <c r="D10454">
        <f t="shared" si="176"/>
        <v>18069</v>
      </c>
    </row>
    <row r="10455" spans="1:4" ht="15" customHeight="1" x14ac:dyDescent="0.25">
      <c r="A10455" s="1" t="s">
        <v>203</v>
      </c>
      <c r="B10455" s="1" t="s">
        <v>9231</v>
      </c>
      <c r="C10455">
        <v>18069</v>
      </c>
      <c r="D10455">
        <f t="shared" si="176"/>
        <v>18069</v>
      </c>
    </row>
    <row r="10456" spans="1:4" ht="15" customHeight="1" x14ac:dyDescent="0.25">
      <c r="A10456" s="1" t="s">
        <v>202</v>
      </c>
      <c r="B10456" s="1" t="s">
        <v>9230</v>
      </c>
      <c r="C10456">
        <v>18069</v>
      </c>
      <c r="D10456">
        <f t="shared" si="176"/>
        <v>18069</v>
      </c>
    </row>
    <row r="10457" spans="1:4" ht="15" customHeight="1" x14ac:dyDescent="0.25">
      <c r="A10457" s="1" t="s">
        <v>299</v>
      </c>
      <c r="B10457" s="1" t="s">
        <v>9229</v>
      </c>
      <c r="C10457">
        <v>1685</v>
      </c>
      <c r="D10457">
        <f t="shared" si="176"/>
        <v>1685</v>
      </c>
    </row>
    <row r="10458" spans="1:4" ht="15" customHeight="1" x14ac:dyDescent="0.25">
      <c r="A10458" s="1" t="s">
        <v>21385</v>
      </c>
      <c r="B10458" s="1" t="s">
        <v>21386</v>
      </c>
      <c r="C10458">
        <v>1761</v>
      </c>
      <c r="D10458">
        <f t="shared" si="176"/>
        <v>1761</v>
      </c>
    </row>
    <row r="10459" spans="1:4" ht="15" customHeight="1" x14ac:dyDescent="0.25">
      <c r="A10459" s="1" t="s">
        <v>21387</v>
      </c>
      <c r="B10459" s="1" t="s">
        <v>21388</v>
      </c>
      <c r="C10459">
        <v>1761</v>
      </c>
      <c r="D10459">
        <f t="shared" si="176"/>
        <v>1761</v>
      </c>
    </row>
    <row r="10460" spans="1:4" ht="15" customHeight="1" x14ac:dyDescent="0.25">
      <c r="A10460" s="1" t="s">
        <v>21389</v>
      </c>
      <c r="B10460" s="1" t="s">
        <v>21390</v>
      </c>
      <c r="C10460">
        <v>1761</v>
      </c>
      <c r="D10460">
        <f t="shared" si="176"/>
        <v>1761</v>
      </c>
    </row>
    <row r="10461" spans="1:4" ht="15" customHeight="1" x14ac:dyDescent="0.25">
      <c r="A10461" s="1" t="s">
        <v>21391</v>
      </c>
      <c r="B10461" s="1" t="s">
        <v>21392</v>
      </c>
      <c r="C10461">
        <v>1761</v>
      </c>
      <c r="D10461">
        <f t="shared" si="176"/>
        <v>1761</v>
      </c>
    </row>
    <row r="10462" spans="1:4" ht="15" customHeight="1" x14ac:dyDescent="0.25">
      <c r="A10462" s="1" t="s">
        <v>21393</v>
      </c>
      <c r="B10462" s="1" t="s">
        <v>21394</v>
      </c>
      <c r="C10462">
        <v>2223</v>
      </c>
      <c r="D10462">
        <f t="shared" si="176"/>
        <v>2223</v>
      </c>
    </row>
    <row r="10463" spans="1:4" ht="15" customHeight="1" x14ac:dyDescent="0.25">
      <c r="A10463" s="1" t="s">
        <v>21395</v>
      </c>
      <c r="B10463" s="1" t="s">
        <v>21396</v>
      </c>
      <c r="C10463">
        <v>2454</v>
      </c>
      <c r="D10463">
        <f t="shared" si="176"/>
        <v>2454</v>
      </c>
    </row>
    <row r="10464" spans="1:4" ht="15" customHeight="1" x14ac:dyDescent="0.25">
      <c r="A10464" s="1" t="s">
        <v>21397</v>
      </c>
      <c r="B10464" s="1" t="s">
        <v>21398</v>
      </c>
      <c r="C10464">
        <v>2685</v>
      </c>
      <c r="D10464">
        <f t="shared" si="176"/>
        <v>2685</v>
      </c>
    </row>
    <row r="10465" spans="1:4" ht="15" customHeight="1" x14ac:dyDescent="0.25">
      <c r="A10465" s="1" t="s">
        <v>21399</v>
      </c>
      <c r="B10465" s="1" t="s">
        <v>21400</v>
      </c>
      <c r="C10465">
        <v>3378</v>
      </c>
      <c r="D10465">
        <f t="shared" si="176"/>
        <v>3378</v>
      </c>
    </row>
    <row r="10466" spans="1:4" ht="15" customHeight="1" x14ac:dyDescent="0.25">
      <c r="A10466" s="1" t="s">
        <v>21401</v>
      </c>
      <c r="B10466" s="1" t="s">
        <v>21402</v>
      </c>
      <c r="C10466">
        <v>3840</v>
      </c>
      <c r="D10466">
        <f t="shared" si="176"/>
        <v>3840</v>
      </c>
    </row>
    <row r="10467" spans="1:4" ht="15" customHeight="1" x14ac:dyDescent="0.25">
      <c r="A10467" s="1" t="s">
        <v>21403</v>
      </c>
      <c r="B10467" s="1" t="s">
        <v>21404</v>
      </c>
      <c r="C10467">
        <v>4302</v>
      </c>
      <c r="D10467">
        <f t="shared" si="176"/>
        <v>4302</v>
      </c>
    </row>
    <row r="10468" spans="1:4" ht="15" customHeight="1" x14ac:dyDescent="0.25">
      <c r="A10468" s="1" t="s">
        <v>3853</v>
      </c>
      <c r="B10468" s="1" t="s">
        <v>9228</v>
      </c>
      <c r="C10468">
        <v>9803</v>
      </c>
      <c r="D10468">
        <f t="shared" si="176"/>
        <v>9803</v>
      </c>
    </row>
    <row r="10469" spans="1:4" ht="15" customHeight="1" x14ac:dyDescent="0.25">
      <c r="A10469" s="1" t="s">
        <v>3852</v>
      </c>
      <c r="B10469" s="1" t="s">
        <v>9227</v>
      </c>
      <c r="C10469">
        <v>9803</v>
      </c>
      <c r="D10469">
        <f t="shared" si="176"/>
        <v>9803</v>
      </c>
    </row>
    <row r="10470" spans="1:4" ht="15" customHeight="1" x14ac:dyDescent="0.25">
      <c r="A10470" s="1" t="s">
        <v>3851</v>
      </c>
      <c r="B10470" s="1" t="s">
        <v>9226</v>
      </c>
      <c r="C10470">
        <v>9803</v>
      </c>
      <c r="D10470">
        <f t="shared" si="176"/>
        <v>9803</v>
      </c>
    </row>
    <row r="10471" spans="1:4" ht="15" customHeight="1" x14ac:dyDescent="0.25">
      <c r="A10471" s="1" t="s">
        <v>3850</v>
      </c>
      <c r="B10471" s="1" t="s">
        <v>9225</v>
      </c>
      <c r="C10471">
        <v>9803</v>
      </c>
      <c r="D10471">
        <f t="shared" si="176"/>
        <v>9803</v>
      </c>
    </row>
    <row r="10472" spans="1:4" ht="15" customHeight="1" x14ac:dyDescent="0.25">
      <c r="A10472" s="1" t="s">
        <v>3849</v>
      </c>
      <c r="B10472" s="1" t="s">
        <v>9224</v>
      </c>
      <c r="C10472">
        <v>9803</v>
      </c>
      <c r="D10472">
        <f t="shared" si="176"/>
        <v>9803</v>
      </c>
    </row>
    <row r="10473" spans="1:4" ht="15" customHeight="1" x14ac:dyDescent="0.25">
      <c r="A10473" s="1" t="s">
        <v>3848</v>
      </c>
      <c r="B10473" s="1" t="s">
        <v>9223</v>
      </c>
      <c r="C10473">
        <v>10332</v>
      </c>
      <c r="D10473">
        <f t="shared" si="176"/>
        <v>10332</v>
      </c>
    </row>
    <row r="10474" spans="1:4" ht="15" customHeight="1" x14ac:dyDescent="0.25">
      <c r="A10474" s="1" t="s">
        <v>3847</v>
      </c>
      <c r="B10474" s="1" t="s">
        <v>9222</v>
      </c>
      <c r="C10474">
        <v>10332</v>
      </c>
      <c r="D10474">
        <f t="shared" si="176"/>
        <v>10332</v>
      </c>
    </row>
    <row r="10475" spans="1:4" ht="15" customHeight="1" x14ac:dyDescent="0.25">
      <c r="A10475" s="1" t="s">
        <v>3846</v>
      </c>
      <c r="B10475" s="1" t="s">
        <v>9221</v>
      </c>
      <c r="C10475">
        <v>11043</v>
      </c>
      <c r="D10475">
        <f t="shared" si="176"/>
        <v>11043</v>
      </c>
    </row>
    <row r="10476" spans="1:4" ht="15" customHeight="1" x14ac:dyDescent="0.25">
      <c r="A10476" s="1" t="s">
        <v>3845</v>
      </c>
      <c r="B10476" s="1" t="s">
        <v>9220</v>
      </c>
      <c r="C10476">
        <v>11472</v>
      </c>
      <c r="D10476">
        <f t="shared" si="176"/>
        <v>11472</v>
      </c>
    </row>
    <row r="10477" spans="1:4" ht="15" customHeight="1" x14ac:dyDescent="0.25">
      <c r="A10477" s="1" t="s">
        <v>3844</v>
      </c>
      <c r="B10477" s="1" t="s">
        <v>9219</v>
      </c>
      <c r="C10477">
        <v>15010</v>
      </c>
      <c r="D10477">
        <f t="shared" si="176"/>
        <v>15010</v>
      </c>
    </row>
    <row r="10478" spans="1:4" ht="15" customHeight="1" x14ac:dyDescent="0.25">
      <c r="A10478" s="1" t="s">
        <v>3843</v>
      </c>
      <c r="B10478" s="1" t="s">
        <v>9218</v>
      </c>
      <c r="C10478">
        <v>17155</v>
      </c>
      <c r="D10478">
        <f t="shared" si="176"/>
        <v>17155</v>
      </c>
    </row>
    <row r="10479" spans="1:4" ht="15" customHeight="1" x14ac:dyDescent="0.25">
      <c r="A10479" s="1" t="s">
        <v>3842</v>
      </c>
      <c r="B10479" s="1" t="s">
        <v>9217</v>
      </c>
      <c r="C10479">
        <v>20352</v>
      </c>
      <c r="D10479">
        <f t="shared" si="176"/>
        <v>20352</v>
      </c>
    </row>
    <row r="10480" spans="1:4" ht="15" customHeight="1" x14ac:dyDescent="0.25">
      <c r="A10480" s="1" t="s">
        <v>3841</v>
      </c>
      <c r="B10480" s="1" t="s">
        <v>9216</v>
      </c>
      <c r="C10480">
        <v>20352</v>
      </c>
      <c r="D10480">
        <f t="shared" si="176"/>
        <v>20352</v>
      </c>
    </row>
    <row r="10481" spans="1:4" ht="15" customHeight="1" x14ac:dyDescent="0.25">
      <c r="A10481" s="1" t="s">
        <v>21405</v>
      </c>
      <c r="B10481" s="1" t="s">
        <v>21406</v>
      </c>
      <c r="C10481">
        <v>2094</v>
      </c>
      <c r="D10481">
        <f t="shared" si="176"/>
        <v>2094</v>
      </c>
    </row>
    <row r="10482" spans="1:4" ht="15" customHeight="1" x14ac:dyDescent="0.25">
      <c r="A10482" s="1" t="s">
        <v>21407</v>
      </c>
      <c r="B10482" s="1" t="s">
        <v>21408</v>
      </c>
      <c r="C10482">
        <v>2094</v>
      </c>
      <c r="D10482">
        <f t="shared" si="176"/>
        <v>2094</v>
      </c>
    </row>
    <row r="10483" spans="1:4" ht="15" customHeight="1" x14ac:dyDescent="0.25">
      <c r="A10483" s="1" t="s">
        <v>21409</v>
      </c>
      <c r="B10483" s="1" t="s">
        <v>21410</v>
      </c>
      <c r="C10483">
        <v>2094</v>
      </c>
      <c r="D10483">
        <f t="shared" si="176"/>
        <v>2094</v>
      </c>
    </row>
    <row r="10484" spans="1:4" ht="15" customHeight="1" x14ac:dyDescent="0.25">
      <c r="A10484" s="1" t="s">
        <v>21411</v>
      </c>
      <c r="B10484" s="1" t="s">
        <v>21412</v>
      </c>
      <c r="C10484">
        <v>2094</v>
      </c>
      <c r="D10484">
        <f t="shared" si="176"/>
        <v>2094</v>
      </c>
    </row>
    <row r="10485" spans="1:4" ht="15" customHeight="1" x14ac:dyDescent="0.25">
      <c r="A10485" s="1" t="s">
        <v>21413</v>
      </c>
      <c r="B10485" s="1" t="s">
        <v>21414</v>
      </c>
      <c r="C10485">
        <v>2094</v>
      </c>
      <c r="D10485">
        <f t="shared" si="176"/>
        <v>2094</v>
      </c>
    </row>
    <row r="10486" spans="1:4" ht="15" customHeight="1" x14ac:dyDescent="0.25">
      <c r="A10486" s="1" t="s">
        <v>21415</v>
      </c>
      <c r="B10486" s="1" t="s">
        <v>21416</v>
      </c>
      <c r="C10486">
        <v>2094</v>
      </c>
      <c r="D10486">
        <f t="shared" si="176"/>
        <v>2094</v>
      </c>
    </row>
    <row r="10487" spans="1:4" ht="15" customHeight="1" x14ac:dyDescent="0.25">
      <c r="A10487" s="1" t="s">
        <v>21417</v>
      </c>
      <c r="B10487" s="1" t="s">
        <v>21418</v>
      </c>
      <c r="C10487">
        <v>2094</v>
      </c>
      <c r="D10487">
        <f t="shared" si="176"/>
        <v>2094</v>
      </c>
    </row>
    <row r="10488" spans="1:4" ht="15" customHeight="1" x14ac:dyDescent="0.25">
      <c r="A10488" s="1" t="s">
        <v>21419</v>
      </c>
      <c r="B10488" s="1" t="s">
        <v>21420</v>
      </c>
      <c r="C10488">
        <v>2094</v>
      </c>
      <c r="D10488">
        <f t="shared" si="176"/>
        <v>2094</v>
      </c>
    </row>
    <row r="10489" spans="1:4" ht="15" customHeight="1" x14ac:dyDescent="0.25">
      <c r="A10489" s="1" t="s">
        <v>9215</v>
      </c>
      <c r="B10489" s="1" t="s">
        <v>9214</v>
      </c>
      <c r="C10489">
        <v>14447</v>
      </c>
      <c r="D10489">
        <f t="shared" si="176"/>
        <v>14447</v>
      </c>
    </row>
    <row r="10490" spans="1:4" ht="15" customHeight="1" x14ac:dyDescent="0.25">
      <c r="A10490" s="1" t="s">
        <v>9213</v>
      </c>
      <c r="B10490" s="1" t="s">
        <v>9212</v>
      </c>
      <c r="C10490">
        <v>14447</v>
      </c>
      <c r="D10490">
        <f t="shared" si="176"/>
        <v>14447</v>
      </c>
    </row>
    <row r="10491" spans="1:4" ht="15" customHeight="1" x14ac:dyDescent="0.25">
      <c r="A10491" s="1" t="s">
        <v>9211</v>
      </c>
      <c r="B10491" s="1" t="s">
        <v>9210</v>
      </c>
      <c r="C10491">
        <v>14447</v>
      </c>
      <c r="D10491">
        <f t="shared" si="176"/>
        <v>14447</v>
      </c>
    </row>
    <row r="10492" spans="1:4" ht="15" customHeight="1" x14ac:dyDescent="0.25">
      <c r="A10492" s="1" t="s">
        <v>9209</v>
      </c>
      <c r="B10492" s="1" t="s">
        <v>9208</v>
      </c>
      <c r="C10492">
        <v>16077</v>
      </c>
      <c r="D10492">
        <f t="shared" si="176"/>
        <v>16077</v>
      </c>
    </row>
    <row r="10493" spans="1:4" ht="15" customHeight="1" x14ac:dyDescent="0.25">
      <c r="A10493" s="1" t="s">
        <v>9207</v>
      </c>
      <c r="B10493" s="1" t="s">
        <v>9206</v>
      </c>
      <c r="C10493">
        <v>16077</v>
      </c>
      <c r="D10493">
        <f t="shared" si="176"/>
        <v>16077</v>
      </c>
    </row>
    <row r="10494" spans="1:4" ht="15" customHeight="1" x14ac:dyDescent="0.25">
      <c r="A10494" s="1" t="s">
        <v>286</v>
      </c>
      <c r="B10494" s="1" t="s">
        <v>285</v>
      </c>
      <c r="C10494">
        <v>19545</v>
      </c>
      <c r="D10494">
        <f t="shared" si="176"/>
        <v>19545</v>
      </c>
    </row>
    <row r="10495" spans="1:4" ht="15" customHeight="1" x14ac:dyDescent="0.25">
      <c r="A10495" s="1" t="s">
        <v>9205</v>
      </c>
      <c r="B10495" s="1" t="s">
        <v>9204</v>
      </c>
      <c r="C10495">
        <v>19251</v>
      </c>
      <c r="D10495">
        <f t="shared" si="176"/>
        <v>19251</v>
      </c>
    </row>
    <row r="10496" spans="1:4" ht="15" customHeight="1" x14ac:dyDescent="0.25">
      <c r="A10496" s="1" t="s">
        <v>9203</v>
      </c>
      <c r="B10496" s="1" t="s">
        <v>9202</v>
      </c>
      <c r="C10496">
        <v>19251</v>
      </c>
      <c r="D10496">
        <f t="shared" si="176"/>
        <v>19251</v>
      </c>
    </row>
    <row r="10497" spans="1:4" ht="15" customHeight="1" x14ac:dyDescent="0.25">
      <c r="A10497" s="1" t="s">
        <v>9201</v>
      </c>
      <c r="B10497" s="1" t="s">
        <v>9200</v>
      </c>
      <c r="C10497">
        <v>19251</v>
      </c>
      <c r="D10497">
        <f t="shared" si="176"/>
        <v>19251</v>
      </c>
    </row>
    <row r="10498" spans="1:4" ht="15" customHeight="1" x14ac:dyDescent="0.25">
      <c r="A10498" s="1" t="s">
        <v>9199</v>
      </c>
      <c r="B10498" s="1" t="s">
        <v>9198</v>
      </c>
      <c r="C10498">
        <v>23454</v>
      </c>
      <c r="D10498">
        <f t="shared" si="176"/>
        <v>23454</v>
      </c>
    </row>
    <row r="10499" spans="1:4" ht="15" customHeight="1" x14ac:dyDescent="0.25">
      <c r="A10499" s="1" t="s">
        <v>9197</v>
      </c>
      <c r="B10499" s="1" t="s">
        <v>9196</v>
      </c>
      <c r="C10499">
        <v>535</v>
      </c>
      <c r="D10499">
        <f t="shared" si="176"/>
        <v>535</v>
      </c>
    </row>
    <row r="10500" spans="1:4" ht="15" customHeight="1" x14ac:dyDescent="0.25">
      <c r="A10500" s="1" t="s">
        <v>9195</v>
      </c>
      <c r="B10500" s="1" t="s">
        <v>9194</v>
      </c>
      <c r="C10500">
        <v>535</v>
      </c>
      <c r="D10500">
        <f t="shared" si="176"/>
        <v>535</v>
      </c>
    </row>
    <row r="10501" spans="1:4" ht="15" customHeight="1" x14ac:dyDescent="0.25">
      <c r="A10501" s="1" t="s">
        <v>9193</v>
      </c>
      <c r="B10501" s="1" t="s">
        <v>9192</v>
      </c>
      <c r="C10501">
        <v>535</v>
      </c>
      <c r="D10501">
        <f t="shared" si="176"/>
        <v>535</v>
      </c>
    </row>
    <row r="10502" spans="1:4" ht="15" customHeight="1" x14ac:dyDescent="0.25">
      <c r="A10502" s="1" t="s">
        <v>9191</v>
      </c>
      <c r="B10502" s="1" t="s">
        <v>9190</v>
      </c>
      <c r="C10502">
        <v>491</v>
      </c>
      <c r="D10502">
        <f t="shared" si="176"/>
        <v>491</v>
      </c>
    </row>
    <row r="10503" spans="1:4" ht="15" customHeight="1" x14ac:dyDescent="0.25">
      <c r="A10503" s="1" t="s">
        <v>9189</v>
      </c>
      <c r="B10503" s="1" t="s">
        <v>9188</v>
      </c>
      <c r="C10503">
        <v>491</v>
      </c>
      <c r="D10503">
        <f t="shared" ref="D10503:D10566" si="177">ROUND(C10503*(1-$B$3),0)</f>
        <v>491</v>
      </c>
    </row>
    <row r="10504" spans="1:4" ht="15" customHeight="1" x14ac:dyDescent="0.25">
      <c r="A10504" s="1" t="s">
        <v>9187</v>
      </c>
      <c r="B10504" s="1" t="s">
        <v>9186</v>
      </c>
      <c r="C10504">
        <v>462</v>
      </c>
      <c r="D10504">
        <f t="shared" si="177"/>
        <v>462</v>
      </c>
    </row>
    <row r="10505" spans="1:4" ht="15" customHeight="1" x14ac:dyDescent="0.25">
      <c r="A10505" s="1" t="s">
        <v>9185</v>
      </c>
      <c r="B10505" s="1" t="s">
        <v>9184</v>
      </c>
      <c r="C10505">
        <v>436</v>
      </c>
      <c r="D10505">
        <f t="shared" si="177"/>
        <v>436</v>
      </c>
    </row>
    <row r="10506" spans="1:4" ht="15" customHeight="1" x14ac:dyDescent="0.25">
      <c r="A10506" s="1" t="s">
        <v>9183</v>
      </c>
      <c r="B10506" s="1" t="s">
        <v>9182</v>
      </c>
      <c r="C10506">
        <v>436</v>
      </c>
      <c r="D10506">
        <f t="shared" si="177"/>
        <v>436</v>
      </c>
    </row>
    <row r="10507" spans="1:4" ht="15" customHeight="1" x14ac:dyDescent="0.25">
      <c r="A10507" s="1" t="s">
        <v>9181</v>
      </c>
      <c r="B10507" s="1" t="s">
        <v>9180</v>
      </c>
      <c r="C10507">
        <v>436</v>
      </c>
      <c r="D10507">
        <f t="shared" si="177"/>
        <v>436</v>
      </c>
    </row>
    <row r="10508" spans="1:4" ht="15" customHeight="1" x14ac:dyDescent="0.25">
      <c r="A10508" s="1" t="s">
        <v>9179</v>
      </c>
      <c r="B10508" s="1" t="s">
        <v>9178</v>
      </c>
      <c r="C10508">
        <v>444</v>
      </c>
      <c r="D10508">
        <f t="shared" si="177"/>
        <v>444</v>
      </c>
    </row>
    <row r="10509" spans="1:4" ht="15" customHeight="1" x14ac:dyDescent="0.25">
      <c r="A10509" s="1" t="s">
        <v>9177</v>
      </c>
      <c r="B10509" s="1" t="s">
        <v>9176</v>
      </c>
      <c r="C10509">
        <v>542</v>
      </c>
      <c r="D10509">
        <f t="shared" si="177"/>
        <v>542</v>
      </c>
    </row>
    <row r="10510" spans="1:4" ht="15" customHeight="1" x14ac:dyDescent="0.25">
      <c r="A10510" s="1" t="s">
        <v>9175</v>
      </c>
      <c r="B10510" s="1" t="s">
        <v>9174</v>
      </c>
      <c r="C10510">
        <v>555</v>
      </c>
      <c r="D10510">
        <f t="shared" si="177"/>
        <v>555</v>
      </c>
    </row>
    <row r="10511" spans="1:4" ht="15" customHeight="1" x14ac:dyDescent="0.25">
      <c r="A10511" s="1" t="s">
        <v>9173</v>
      </c>
      <c r="B10511" s="1" t="s">
        <v>9172</v>
      </c>
      <c r="C10511">
        <v>588</v>
      </c>
      <c r="D10511">
        <f t="shared" si="177"/>
        <v>588</v>
      </c>
    </row>
    <row r="10512" spans="1:4" ht="15" customHeight="1" x14ac:dyDescent="0.25">
      <c r="A10512" s="1" t="s">
        <v>9171</v>
      </c>
      <c r="B10512" s="1" t="s">
        <v>9170</v>
      </c>
      <c r="C10512">
        <v>555</v>
      </c>
      <c r="D10512">
        <f t="shared" si="177"/>
        <v>555</v>
      </c>
    </row>
    <row r="10513" spans="1:4" ht="15" customHeight="1" x14ac:dyDescent="0.25">
      <c r="A10513" s="1" t="s">
        <v>4732</v>
      </c>
      <c r="B10513" s="1" t="s">
        <v>9169</v>
      </c>
      <c r="C10513">
        <v>2003</v>
      </c>
      <c r="D10513">
        <f t="shared" si="177"/>
        <v>2003</v>
      </c>
    </row>
    <row r="10514" spans="1:4" ht="15" customHeight="1" x14ac:dyDescent="0.25">
      <c r="A10514" s="1" t="s">
        <v>4727</v>
      </c>
      <c r="B10514" s="1" t="s">
        <v>21421</v>
      </c>
      <c r="C10514">
        <v>1919</v>
      </c>
      <c r="D10514">
        <f t="shared" si="177"/>
        <v>1919</v>
      </c>
    </row>
    <row r="10515" spans="1:4" ht="15" customHeight="1" x14ac:dyDescent="0.25">
      <c r="A10515" s="1" t="s">
        <v>4726</v>
      </c>
      <c r="B10515" s="1" t="s">
        <v>21422</v>
      </c>
      <c r="C10515">
        <v>1919</v>
      </c>
      <c r="D10515">
        <f t="shared" si="177"/>
        <v>1919</v>
      </c>
    </row>
    <row r="10516" spans="1:4" ht="15" customHeight="1" x14ac:dyDescent="0.25">
      <c r="A10516" s="1" t="s">
        <v>4725</v>
      </c>
      <c r="B10516" s="1" t="s">
        <v>21423</v>
      </c>
      <c r="C10516">
        <v>1919</v>
      </c>
      <c r="D10516">
        <f t="shared" si="177"/>
        <v>1919</v>
      </c>
    </row>
    <row r="10517" spans="1:4" ht="15" customHeight="1" x14ac:dyDescent="0.25">
      <c r="A10517" s="1" t="s">
        <v>21424</v>
      </c>
      <c r="B10517" s="1" t="s">
        <v>21425</v>
      </c>
      <c r="C10517">
        <v>81625</v>
      </c>
      <c r="D10517">
        <f t="shared" si="177"/>
        <v>81625</v>
      </c>
    </row>
    <row r="10518" spans="1:4" ht="15" customHeight="1" x14ac:dyDescent="0.25">
      <c r="A10518" s="1" t="s">
        <v>21426</v>
      </c>
      <c r="B10518" s="1" t="s">
        <v>21427</v>
      </c>
      <c r="C10518">
        <v>82057</v>
      </c>
      <c r="D10518">
        <f t="shared" si="177"/>
        <v>82057</v>
      </c>
    </row>
    <row r="10519" spans="1:4" ht="15" customHeight="1" x14ac:dyDescent="0.25">
      <c r="A10519" s="1" t="s">
        <v>21428</v>
      </c>
      <c r="B10519" s="1" t="s">
        <v>21429</v>
      </c>
      <c r="C10519">
        <v>84405</v>
      </c>
      <c r="D10519">
        <f t="shared" si="177"/>
        <v>84405</v>
      </c>
    </row>
    <row r="10520" spans="1:4" ht="15" customHeight="1" x14ac:dyDescent="0.25">
      <c r="A10520" s="1" t="s">
        <v>21430</v>
      </c>
      <c r="B10520" s="1" t="s">
        <v>21431</v>
      </c>
      <c r="C10520">
        <v>87236</v>
      </c>
      <c r="D10520">
        <f t="shared" si="177"/>
        <v>87236</v>
      </c>
    </row>
    <row r="10521" spans="1:4" ht="15" customHeight="1" x14ac:dyDescent="0.25">
      <c r="A10521" s="1" t="s">
        <v>21432</v>
      </c>
      <c r="B10521" s="1" t="s">
        <v>21433</v>
      </c>
      <c r="C10521">
        <v>92125</v>
      </c>
      <c r="D10521">
        <f t="shared" si="177"/>
        <v>92125</v>
      </c>
    </row>
    <row r="10522" spans="1:4" ht="15" customHeight="1" x14ac:dyDescent="0.25">
      <c r="A10522" s="1" t="s">
        <v>21434</v>
      </c>
      <c r="B10522" s="1" t="s">
        <v>21435</v>
      </c>
      <c r="C10522">
        <v>94589</v>
      </c>
      <c r="D10522">
        <f t="shared" si="177"/>
        <v>94589</v>
      </c>
    </row>
    <row r="10523" spans="1:4" ht="15" customHeight="1" x14ac:dyDescent="0.25">
      <c r="A10523" s="1" t="s">
        <v>21436</v>
      </c>
      <c r="B10523" s="1" t="s">
        <v>21437</v>
      </c>
      <c r="C10523">
        <v>106016</v>
      </c>
      <c r="D10523">
        <f t="shared" si="177"/>
        <v>106016</v>
      </c>
    </row>
    <row r="10524" spans="1:4" ht="15" customHeight="1" x14ac:dyDescent="0.25">
      <c r="A10524" s="1" t="s">
        <v>21438</v>
      </c>
      <c r="B10524" s="1" t="s">
        <v>21439</v>
      </c>
      <c r="C10524">
        <v>119789</v>
      </c>
      <c r="D10524">
        <f t="shared" si="177"/>
        <v>119789</v>
      </c>
    </row>
    <row r="10525" spans="1:4" ht="15" customHeight="1" x14ac:dyDescent="0.25">
      <c r="A10525" s="1" t="s">
        <v>21440</v>
      </c>
      <c r="B10525" s="1" t="s">
        <v>21441</v>
      </c>
      <c r="C10525">
        <v>126149</v>
      </c>
      <c r="D10525">
        <f t="shared" si="177"/>
        <v>126149</v>
      </c>
    </row>
    <row r="10526" spans="1:4" ht="15" customHeight="1" x14ac:dyDescent="0.25">
      <c r="A10526" s="1" t="s">
        <v>21442</v>
      </c>
      <c r="B10526" s="1" t="s">
        <v>21443</v>
      </c>
      <c r="C10526">
        <v>77287</v>
      </c>
      <c r="D10526">
        <f t="shared" si="177"/>
        <v>77287</v>
      </c>
    </row>
    <row r="10527" spans="1:4" ht="15" customHeight="1" x14ac:dyDescent="0.25">
      <c r="A10527" s="1" t="s">
        <v>21444</v>
      </c>
      <c r="B10527" s="1" t="s">
        <v>21445</v>
      </c>
      <c r="C10527">
        <v>77719</v>
      </c>
      <c r="D10527">
        <f t="shared" si="177"/>
        <v>77719</v>
      </c>
    </row>
    <row r="10528" spans="1:4" ht="15" customHeight="1" x14ac:dyDescent="0.25">
      <c r="A10528" s="1" t="s">
        <v>21446</v>
      </c>
      <c r="B10528" s="1" t="s">
        <v>21447</v>
      </c>
      <c r="C10528">
        <v>80068</v>
      </c>
      <c r="D10528">
        <f t="shared" si="177"/>
        <v>80068</v>
      </c>
    </row>
    <row r="10529" spans="1:4" ht="15" customHeight="1" x14ac:dyDescent="0.25">
      <c r="A10529" s="1" t="s">
        <v>21448</v>
      </c>
      <c r="B10529" s="1" t="s">
        <v>21449</v>
      </c>
      <c r="C10529">
        <v>82898</v>
      </c>
      <c r="D10529">
        <f t="shared" si="177"/>
        <v>82898</v>
      </c>
    </row>
    <row r="10530" spans="1:4" ht="15" customHeight="1" x14ac:dyDescent="0.25">
      <c r="A10530" s="1" t="s">
        <v>21450</v>
      </c>
      <c r="B10530" s="1" t="s">
        <v>21451</v>
      </c>
      <c r="C10530">
        <v>87787</v>
      </c>
      <c r="D10530">
        <f t="shared" si="177"/>
        <v>87787</v>
      </c>
    </row>
    <row r="10531" spans="1:4" ht="15" customHeight="1" x14ac:dyDescent="0.25">
      <c r="A10531" s="1" t="s">
        <v>21452</v>
      </c>
      <c r="B10531" s="1" t="s">
        <v>21453</v>
      </c>
      <c r="C10531">
        <v>90251</v>
      </c>
      <c r="D10531">
        <f t="shared" si="177"/>
        <v>90251</v>
      </c>
    </row>
    <row r="10532" spans="1:4" ht="15" customHeight="1" x14ac:dyDescent="0.25">
      <c r="A10532" s="1" t="s">
        <v>21454</v>
      </c>
      <c r="B10532" s="1" t="s">
        <v>21455</v>
      </c>
      <c r="C10532">
        <v>101678</v>
      </c>
      <c r="D10532">
        <f t="shared" si="177"/>
        <v>101678</v>
      </c>
    </row>
    <row r="10533" spans="1:4" ht="15" customHeight="1" x14ac:dyDescent="0.25">
      <c r="A10533" s="1" t="s">
        <v>21456</v>
      </c>
      <c r="B10533" s="1" t="s">
        <v>21457</v>
      </c>
      <c r="C10533">
        <v>115451</v>
      </c>
      <c r="D10533">
        <f t="shared" si="177"/>
        <v>115451</v>
      </c>
    </row>
    <row r="10534" spans="1:4" ht="15" customHeight="1" x14ac:dyDescent="0.25">
      <c r="A10534" s="1" t="s">
        <v>21458</v>
      </c>
      <c r="B10534" s="1" t="s">
        <v>21459</v>
      </c>
      <c r="C10534">
        <v>121811</v>
      </c>
      <c r="D10534">
        <f t="shared" si="177"/>
        <v>121811</v>
      </c>
    </row>
    <row r="10535" spans="1:4" ht="15" customHeight="1" x14ac:dyDescent="0.25">
      <c r="A10535" s="1" t="s">
        <v>259</v>
      </c>
      <c r="B10535" s="1" t="s">
        <v>9168</v>
      </c>
      <c r="C10535">
        <v>237966</v>
      </c>
      <c r="D10535">
        <f t="shared" si="177"/>
        <v>237966</v>
      </c>
    </row>
    <row r="10536" spans="1:4" ht="15" customHeight="1" x14ac:dyDescent="0.25">
      <c r="A10536" s="1" t="s">
        <v>258</v>
      </c>
      <c r="B10536" s="1" t="s">
        <v>9167</v>
      </c>
      <c r="C10536">
        <v>237966</v>
      </c>
      <c r="D10536">
        <f t="shared" si="177"/>
        <v>237966</v>
      </c>
    </row>
    <row r="10537" spans="1:4" ht="15" customHeight="1" x14ac:dyDescent="0.25">
      <c r="A10537" s="1" t="s">
        <v>257</v>
      </c>
      <c r="B10537" s="1" t="s">
        <v>9166</v>
      </c>
      <c r="C10537">
        <v>254665</v>
      </c>
      <c r="D10537">
        <f t="shared" si="177"/>
        <v>254665</v>
      </c>
    </row>
    <row r="10538" spans="1:4" ht="15" customHeight="1" x14ac:dyDescent="0.25">
      <c r="A10538" s="1" t="s">
        <v>256</v>
      </c>
      <c r="B10538" s="1" t="s">
        <v>9165</v>
      </c>
      <c r="C10538">
        <v>313112</v>
      </c>
      <c r="D10538">
        <f t="shared" si="177"/>
        <v>313112</v>
      </c>
    </row>
    <row r="10539" spans="1:4" ht="15" customHeight="1" x14ac:dyDescent="0.25">
      <c r="A10539" s="1" t="s">
        <v>255</v>
      </c>
      <c r="B10539" s="1" t="s">
        <v>9164</v>
      </c>
      <c r="C10539">
        <v>313112</v>
      </c>
      <c r="D10539">
        <f t="shared" si="177"/>
        <v>313112</v>
      </c>
    </row>
    <row r="10540" spans="1:4" ht="15" customHeight="1" x14ac:dyDescent="0.25">
      <c r="A10540" s="1" t="s">
        <v>113</v>
      </c>
      <c r="B10540" s="1" t="s">
        <v>9163</v>
      </c>
      <c r="C10540">
        <v>332</v>
      </c>
      <c r="D10540">
        <f t="shared" si="177"/>
        <v>332</v>
      </c>
    </row>
    <row r="10541" spans="1:4" ht="15" customHeight="1" x14ac:dyDescent="0.25">
      <c r="A10541" s="1" t="s">
        <v>112</v>
      </c>
      <c r="B10541" s="1" t="s">
        <v>9162</v>
      </c>
      <c r="C10541">
        <v>332</v>
      </c>
      <c r="D10541">
        <f t="shared" si="177"/>
        <v>332</v>
      </c>
    </row>
    <row r="10542" spans="1:4" ht="15" customHeight="1" x14ac:dyDescent="0.25">
      <c r="A10542" s="1" t="s">
        <v>111</v>
      </c>
      <c r="B10542" s="1" t="s">
        <v>9161</v>
      </c>
      <c r="C10542">
        <v>332</v>
      </c>
      <c r="D10542">
        <f t="shared" si="177"/>
        <v>332</v>
      </c>
    </row>
    <row r="10543" spans="1:4" ht="15" customHeight="1" x14ac:dyDescent="0.25">
      <c r="A10543" s="1" t="s">
        <v>110</v>
      </c>
      <c r="B10543" s="1" t="s">
        <v>9160</v>
      </c>
      <c r="C10543">
        <v>332</v>
      </c>
      <c r="D10543">
        <f t="shared" si="177"/>
        <v>332</v>
      </c>
    </row>
    <row r="10544" spans="1:4" ht="15" customHeight="1" x14ac:dyDescent="0.25">
      <c r="A10544" s="1" t="s">
        <v>109</v>
      </c>
      <c r="B10544" s="1" t="s">
        <v>9159</v>
      </c>
      <c r="C10544">
        <v>450</v>
      </c>
      <c r="D10544">
        <f t="shared" si="177"/>
        <v>450</v>
      </c>
    </row>
    <row r="10545" spans="1:4" ht="15" customHeight="1" x14ac:dyDescent="0.25">
      <c r="A10545" s="1" t="s">
        <v>108</v>
      </c>
      <c r="B10545" s="1" t="s">
        <v>9158</v>
      </c>
      <c r="C10545">
        <v>450</v>
      </c>
      <c r="D10545">
        <f t="shared" si="177"/>
        <v>450</v>
      </c>
    </row>
    <row r="10546" spans="1:4" ht="15" customHeight="1" x14ac:dyDescent="0.25">
      <c r="A10546" s="1" t="s">
        <v>107</v>
      </c>
      <c r="B10546" s="1" t="s">
        <v>9157</v>
      </c>
      <c r="C10546">
        <v>448</v>
      </c>
      <c r="D10546">
        <f t="shared" si="177"/>
        <v>448</v>
      </c>
    </row>
    <row r="10547" spans="1:4" ht="15" customHeight="1" x14ac:dyDescent="0.25">
      <c r="A10547" s="1" t="s">
        <v>106</v>
      </c>
      <c r="B10547" s="1" t="s">
        <v>9156</v>
      </c>
      <c r="C10547">
        <v>576</v>
      </c>
      <c r="D10547">
        <f t="shared" si="177"/>
        <v>576</v>
      </c>
    </row>
    <row r="10548" spans="1:4" ht="15" customHeight="1" x14ac:dyDescent="0.25">
      <c r="A10548" s="1" t="s">
        <v>105</v>
      </c>
      <c r="B10548" s="1" t="s">
        <v>9155</v>
      </c>
      <c r="C10548">
        <v>575</v>
      </c>
      <c r="D10548">
        <f t="shared" si="177"/>
        <v>575</v>
      </c>
    </row>
    <row r="10549" spans="1:4" ht="15" customHeight="1" x14ac:dyDescent="0.25">
      <c r="A10549" s="1" t="s">
        <v>104</v>
      </c>
      <c r="B10549" s="1" t="s">
        <v>9154</v>
      </c>
      <c r="C10549">
        <v>551</v>
      </c>
      <c r="D10549">
        <f t="shared" si="177"/>
        <v>551</v>
      </c>
    </row>
    <row r="10550" spans="1:4" ht="15" customHeight="1" x14ac:dyDescent="0.25">
      <c r="A10550" s="1" t="s">
        <v>103</v>
      </c>
      <c r="B10550" s="1" t="s">
        <v>9153</v>
      </c>
      <c r="C10550">
        <v>551</v>
      </c>
      <c r="D10550">
        <f t="shared" si="177"/>
        <v>551</v>
      </c>
    </row>
    <row r="10551" spans="1:4" ht="15" customHeight="1" x14ac:dyDescent="0.25">
      <c r="A10551" s="1" t="s">
        <v>102</v>
      </c>
      <c r="B10551" s="1" t="s">
        <v>9152</v>
      </c>
      <c r="C10551">
        <v>551</v>
      </c>
      <c r="D10551">
        <f t="shared" si="177"/>
        <v>551</v>
      </c>
    </row>
    <row r="10552" spans="1:4" ht="15" customHeight="1" x14ac:dyDescent="0.25">
      <c r="A10552" s="1" t="s">
        <v>101</v>
      </c>
      <c r="B10552" s="1" t="s">
        <v>9151</v>
      </c>
      <c r="C10552">
        <v>551</v>
      </c>
      <c r="D10552">
        <f t="shared" si="177"/>
        <v>551</v>
      </c>
    </row>
    <row r="10553" spans="1:4" ht="15" customHeight="1" x14ac:dyDescent="0.25">
      <c r="A10553" s="1" t="s">
        <v>100</v>
      </c>
      <c r="B10553" s="1" t="s">
        <v>9150</v>
      </c>
      <c r="C10553">
        <v>640</v>
      </c>
      <c r="D10553">
        <f t="shared" si="177"/>
        <v>640</v>
      </c>
    </row>
    <row r="10554" spans="1:4" ht="15" customHeight="1" x14ac:dyDescent="0.25">
      <c r="A10554" s="1" t="s">
        <v>99</v>
      </c>
      <c r="B10554" s="1" t="s">
        <v>9149</v>
      </c>
      <c r="C10554">
        <v>640</v>
      </c>
      <c r="D10554">
        <f t="shared" si="177"/>
        <v>640</v>
      </c>
    </row>
    <row r="10555" spans="1:4" ht="15" customHeight="1" x14ac:dyDescent="0.25">
      <c r="A10555" s="1" t="s">
        <v>98</v>
      </c>
      <c r="B10555" s="1" t="s">
        <v>9148</v>
      </c>
      <c r="C10555">
        <v>639</v>
      </c>
      <c r="D10555">
        <f t="shared" si="177"/>
        <v>639</v>
      </c>
    </row>
    <row r="10556" spans="1:4" ht="15" customHeight="1" x14ac:dyDescent="0.25">
      <c r="A10556" s="1" t="s">
        <v>97</v>
      </c>
      <c r="B10556" s="1" t="s">
        <v>9147</v>
      </c>
      <c r="C10556">
        <v>766</v>
      </c>
      <c r="D10556">
        <f t="shared" si="177"/>
        <v>766</v>
      </c>
    </row>
    <row r="10557" spans="1:4" ht="15" customHeight="1" x14ac:dyDescent="0.25">
      <c r="A10557" s="1" t="s">
        <v>96</v>
      </c>
      <c r="B10557" s="1" t="s">
        <v>9146</v>
      </c>
      <c r="C10557">
        <v>767</v>
      </c>
      <c r="D10557">
        <f t="shared" si="177"/>
        <v>767</v>
      </c>
    </row>
    <row r="10558" spans="1:4" ht="15" customHeight="1" x14ac:dyDescent="0.25">
      <c r="A10558" s="1" t="s">
        <v>95</v>
      </c>
      <c r="B10558" s="1" t="s">
        <v>9145</v>
      </c>
      <c r="C10558">
        <v>366</v>
      </c>
      <c r="D10558">
        <f t="shared" si="177"/>
        <v>366</v>
      </c>
    </row>
    <row r="10559" spans="1:4" ht="15" customHeight="1" x14ac:dyDescent="0.25">
      <c r="A10559" s="1" t="s">
        <v>94</v>
      </c>
      <c r="B10559" s="1" t="s">
        <v>9144</v>
      </c>
      <c r="C10559">
        <v>366</v>
      </c>
      <c r="D10559">
        <f t="shared" si="177"/>
        <v>366</v>
      </c>
    </row>
    <row r="10560" spans="1:4" ht="15" customHeight="1" x14ac:dyDescent="0.25">
      <c r="A10560" s="1" t="s">
        <v>93</v>
      </c>
      <c r="B10560" s="1" t="s">
        <v>9143</v>
      </c>
      <c r="C10560">
        <v>366</v>
      </c>
      <c r="D10560">
        <f t="shared" si="177"/>
        <v>366</v>
      </c>
    </row>
    <row r="10561" spans="1:4" ht="15" customHeight="1" x14ac:dyDescent="0.25">
      <c r="A10561" s="1" t="s">
        <v>92</v>
      </c>
      <c r="B10561" s="1" t="s">
        <v>9142</v>
      </c>
      <c r="C10561">
        <v>366</v>
      </c>
      <c r="D10561">
        <f t="shared" si="177"/>
        <v>366</v>
      </c>
    </row>
    <row r="10562" spans="1:4" ht="15" customHeight="1" x14ac:dyDescent="0.25">
      <c r="A10562" s="1" t="s">
        <v>91</v>
      </c>
      <c r="B10562" s="1" t="s">
        <v>9141</v>
      </c>
      <c r="C10562">
        <v>495</v>
      </c>
      <c r="D10562">
        <f t="shared" si="177"/>
        <v>495</v>
      </c>
    </row>
    <row r="10563" spans="1:4" ht="15" customHeight="1" x14ac:dyDescent="0.25">
      <c r="A10563" s="1" t="s">
        <v>90</v>
      </c>
      <c r="B10563" s="1" t="s">
        <v>9140</v>
      </c>
      <c r="C10563">
        <v>495</v>
      </c>
      <c r="D10563">
        <f t="shared" si="177"/>
        <v>495</v>
      </c>
    </row>
    <row r="10564" spans="1:4" ht="15" customHeight="1" x14ac:dyDescent="0.25">
      <c r="A10564" s="1" t="s">
        <v>89</v>
      </c>
      <c r="B10564" s="1" t="s">
        <v>9139</v>
      </c>
      <c r="C10564">
        <v>493</v>
      </c>
      <c r="D10564">
        <f t="shared" si="177"/>
        <v>493</v>
      </c>
    </row>
    <row r="10565" spans="1:4" ht="15" customHeight="1" x14ac:dyDescent="0.25">
      <c r="A10565" s="1" t="s">
        <v>88</v>
      </c>
      <c r="B10565" s="1" t="s">
        <v>9138</v>
      </c>
      <c r="C10565">
        <v>606</v>
      </c>
      <c r="D10565">
        <f t="shared" si="177"/>
        <v>606</v>
      </c>
    </row>
    <row r="10566" spans="1:4" ht="15" customHeight="1" x14ac:dyDescent="0.25">
      <c r="A10566" s="1" t="s">
        <v>87</v>
      </c>
      <c r="B10566" s="1" t="s">
        <v>9137</v>
      </c>
      <c r="C10566">
        <v>606</v>
      </c>
      <c r="D10566">
        <f t="shared" si="177"/>
        <v>606</v>
      </c>
    </row>
    <row r="10567" spans="1:4" ht="15" customHeight="1" x14ac:dyDescent="0.25">
      <c r="A10567" s="1" t="s">
        <v>86</v>
      </c>
      <c r="B10567" s="1" t="s">
        <v>9136</v>
      </c>
      <c r="C10567">
        <v>606</v>
      </c>
      <c r="D10567">
        <f t="shared" ref="D10567:D10630" si="178">ROUND(C10567*(1-$B$3),0)</f>
        <v>606</v>
      </c>
    </row>
    <row r="10568" spans="1:4" ht="15" customHeight="1" x14ac:dyDescent="0.25">
      <c r="A10568" s="1" t="s">
        <v>85</v>
      </c>
      <c r="B10568" s="1" t="s">
        <v>9135</v>
      </c>
      <c r="C10568">
        <v>606</v>
      </c>
      <c r="D10568">
        <f t="shared" si="178"/>
        <v>606</v>
      </c>
    </row>
    <row r="10569" spans="1:4" ht="15" customHeight="1" x14ac:dyDescent="0.25">
      <c r="A10569" s="1" t="s">
        <v>84</v>
      </c>
      <c r="B10569" s="1" t="s">
        <v>9134</v>
      </c>
      <c r="C10569">
        <v>703</v>
      </c>
      <c r="D10569">
        <f t="shared" si="178"/>
        <v>703</v>
      </c>
    </row>
    <row r="10570" spans="1:4" ht="15" customHeight="1" x14ac:dyDescent="0.25">
      <c r="A10570" s="1" t="s">
        <v>83</v>
      </c>
      <c r="B10570" s="1" t="s">
        <v>9133</v>
      </c>
      <c r="C10570">
        <v>703</v>
      </c>
      <c r="D10570">
        <f t="shared" si="178"/>
        <v>703</v>
      </c>
    </row>
    <row r="10571" spans="1:4" ht="15" customHeight="1" x14ac:dyDescent="0.25">
      <c r="A10571" s="1" t="s">
        <v>82</v>
      </c>
      <c r="B10571" s="1" t="s">
        <v>9132</v>
      </c>
      <c r="C10571">
        <v>703</v>
      </c>
      <c r="D10571">
        <f t="shared" si="178"/>
        <v>703</v>
      </c>
    </row>
    <row r="10572" spans="1:4" ht="15" customHeight="1" x14ac:dyDescent="0.25">
      <c r="A10572" s="1" t="s">
        <v>81</v>
      </c>
      <c r="B10572" s="1" t="s">
        <v>9131</v>
      </c>
      <c r="C10572">
        <v>1134</v>
      </c>
      <c r="D10572">
        <f t="shared" si="178"/>
        <v>1134</v>
      </c>
    </row>
    <row r="10573" spans="1:4" ht="15" customHeight="1" x14ac:dyDescent="0.25">
      <c r="A10573" s="1" t="s">
        <v>21460</v>
      </c>
      <c r="B10573" s="1" t="s">
        <v>21461</v>
      </c>
      <c r="C10573">
        <v>1134</v>
      </c>
      <c r="D10573">
        <f t="shared" si="178"/>
        <v>1134</v>
      </c>
    </row>
    <row r="10574" spans="1:4" ht="15" customHeight="1" x14ac:dyDescent="0.25">
      <c r="A10574" s="1" t="s">
        <v>80</v>
      </c>
      <c r="B10574" s="1" t="s">
        <v>9130</v>
      </c>
      <c r="C10574">
        <v>1134</v>
      </c>
      <c r="D10574">
        <f t="shared" si="178"/>
        <v>1134</v>
      </c>
    </row>
    <row r="10575" spans="1:4" ht="15" customHeight="1" x14ac:dyDescent="0.25">
      <c r="A10575" s="1" t="s">
        <v>79</v>
      </c>
      <c r="B10575" s="1" t="s">
        <v>9129</v>
      </c>
      <c r="C10575">
        <v>1134</v>
      </c>
      <c r="D10575">
        <f t="shared" si="178"/>
        <v>1134</v>
      </c>
    </row>
    <row r="10576" spans="1:4" ht="15" customHeight="1" x14ac:dyDescent="0.25">
      <c r="A10576" s="1" t="s">
        <v>78</v>
      </c>
      <c r="B10576" s="1" t="s">
        <v>9128</v>
      </c>
      <c r="C10576">
        <v>1881</v>
      </c>
      <c r="D10576">
        <f t="shared" si="178"/>
        <v>1881</v>
      </c>
    </row>
    <row r="10577" spans="1:4" ht="15" customHeight="1" x14ac:dyDescent="0.25">
      <c r="A10577" s="1" t="s">
        <v>77</v>
      </c>
      <c r="B10577" s="1" t="s">
        <v>9127</v>
      </c>
      <c r="C10577">
        <v>1881</v>
      </c>
      <c r="D10577">
        <f t="shared" si="178"/>
        <v>1881</v>
      </c>
    </row>
    <row r="10578" spans="1:4" ht="15" customHeight="1" x14ac:dyDescent="0.25">
      <c r="A10578" s="1" t="s">
        <v>76</v>
      </c>
      <c r="B10578" s="1" t="s">
        <v>9126</v>
      </c>
      <c r="C10578">
        <v>1881</v>
      </c>
      <c r="D10578">
        <f t="shared" si="178"/>
        <v>1881</v>
      </c>
    </row>
    <row r="10579" spans="1:4" ht="15" customHeight="1" x14ac:dyDescent="0.25">
      <c r="A10579" s="1" t="s">
        <v>75</v>
      </c>
      <c r="B10579" s="1" t="s">
        <v>9125</v>
      </c>
      <c r="C10579">
        <v>1881</v>
      </c>
      <c r="D10579">
        <f t="shared" si="178"/>
        <v>1881</v>
      </c>
    </row>
    <row r="10580" spans="1:4" ht="15" customHeight="1" x14ac:dyDescent="0.25">
      <c r="A10580" s="1" t="s">
        <v>9124</v>
      </c>
      <c r="B10580" s="1" t="s">
        <v>9123</v>
      </c>
      <c r="C10580">
        <v>935</v>
      </c>
      <c r="D10580">
        <f t="shared" si="178"/>
        <v>935</v>
      </c>
    </row>
    <row r="10581" spans="1:4" ht="15" customHeight="1" x14ac:dyDescent="0.25">
      <c r="A10581" s="1" t="s">
        <v>9122</v>
      </c>
      <c r="B10581" s="1" t="s">
        <v>9121</v>
      </c>
      <c r="C10581">
        <v>935</v>
      </c>
      <c r="D10581">
        <f t="shared" si="178"/>
        <v>935</v>
      </c>
    </row>
    <row r="10582" spans="1:4" ht="15" customHeight="1" x14ac:dyDescent="0.25">
      <c r="A10582" s="1" t="s">
        <v>9120</v>
      </c>
      <c r="B10582" s="1" t="s">
        <v>9119</v>
      </c>
      <c r="C10582">
        <v>935</v>
      </c>
      <c r="D10582">
        <f t="shared" si="178"/>
        <v>935</v>
      </c>
    </row>
    <row r="10583" spans="1:4" ht="15" customHeight="1" x14ac:dyDescent="0.25">
      <c r="A10583" s="1" t="s">
        <v>9118</v>
      </c>
      <c r="B10583" s="1" t="s">
        <v>9117</v>
      </c>
      <c r="C10583">
        <v>1620</v>
      </c>
      <c r="D10583">
        <f t="shared" si="178"/>
        <v>1620</v>
      </c>
    </row>
    <row r="10584" spans="1:4" ht="15" customHeight="1" x14ac:dyDescent="0.25">
      <c r="A10584" s="1" t="s">
        <v>9116</v>
      </c>
      <c r="B10584" s="1" t="s">
        <v>9115</v>
      </c>
      <c r="C10584">
        <v>1620</v>
      </c>
      <c r="D10584">
        <f t="shared" si="178"/>
        <v>1620</v>
      </c>
    </row>
    <row r="10585" spans="1:4" ht="15" customHeight="1" x14ac:dyDescent="0.25">
      <c r="A10585" s="1" t="s">
        <v>9114</v>
      </c>
      <c r="B10585" s="1" t="s">
        <v>9113</v>
      </c>
      <c r="C10585">
        <v>1714</v>
      </c>
      <c r="D10585">
        <f t="shared" si="178"/>
        <v>1714</v>
      </c>
    </row>
    <row r="10586" spans="1:4" ht="15" customHeight="1" x14ac:dyDescent="0.25">
      <c r="A10586" s="1" t="s">
        <v>9112</v>
      </c>
      <c r="B10586" s="1" t="s">
        <v>9111</v>
      </c>
      <c r="C10586">
        <v>1714</v>
      </c>
      <c r="D10586">
        <f t="shared" si="178"/>
        <v>1714</v>
      </c>
    </row>
    <row r="10587" spans="1:4" ht="15" customHeight="1" x14ac:dyDescent="0.25">
      <c r="A10587" s="1" t="s">
        <v>9110</v>
      </c>
      <c r="B10587" s="1" t="s">
        <v>9109</v>
      </c>
      <c r="C10587">
        <v>1714</v>
      </c>
      <c r="D10587">
        <f t="shared" si="178"/>
        <v>1714</v>
      </c>
    </row>
    <row r="10588" spans="1:4" ht="15" customHeight="1" x14ac:dyDescent="0.25">
      <c r="A10588" s="1" t="s">
        <v>9108</v>
      </c>
      <c r="B10588" s="1" t="s">
        <v>9107</v>
      </c>
      <c r="C10588">
        <v>1714</v>
      </c>
      <c r="D10588">
        <f t="shared" si="178"/>
        <v>1714</v>
      </c>
    </row>
    <row r="10589" spans="1:4" ht="15" customHeight="1" x14ac:dyDescent="0.25">
      <c r="A10589" s="1" t="s">
        <v>9106</v>
      </c>
      <c r="B10589" s="1" t="s">
        <v>9105</v>
      </c>
      <c r="C10589">
        <v>1371</v>
      </c>
      <c r="D10589">
        <f t="shared" si="178"/>
        <v>1371</v>
      </c>
    </row>
    <row r="10590" spans="1:4" ht="15" customHeight="1" x14ac:dyDescent="0.25">
      <c r="A10590" s="1" t="s">
        <v>9104</v>
      </c>
      <c r="B10590" s="1" t="s">
        <v>9103</v>
      </c>
      <c r="C10590">
        <v>1371</v>
      </c>
      <c r="D10590">
        <f t="shared" si="178"/>
        <v>1371</v>
      </c>
    </row>
    <row r="10591" spans="1:4" ht="15" customHeight="1" x14ac:dyDescent="0.25">
      <c r="A10591" s="1" t="s">
        <v>9102</v>
      </c>
      <c r="B10591" s="1" t="s">
        <v>9101</v>
      </c>
      <c r="C10591">
        <v>1371</v>
      </c>
      <c r="D10591">
        <f t="shared" si="178"/>
        <v>1371</v>
      </c>
    </row>
    <row r="10592" spans="1:4" ht="15" customHeight="1" x14ac:dyDescent="0.25">
      <c r="A10592" s="1" t="s">
        <v>9100</v>
      </c>
      <c r="B10592" s="1" t="s">
        <v>9099</v>
      </c>
      <c r="C10592">
        <v>1371</v>
      </c>
      <c r="D10592">
        <f t="shared" si="178"/>
        <v>1371</v>
      </c>
    </row>
    <row r="10593" spans="1:4" ht="15" customHeight="1" x14ac:dyDescent="0.25">
      <c r="A10593" s="1" t="s">
        <v>9098</v>
      </c>
      <c r="B10593" s="1" t="s">
        <v>9097</v>
      </c>
      <c r="C10593">
        <v>1589</v>
      </c>
      <c r="D10593">
        <f t="shared" si="178"/>
        <v>1589</v>
      </c>
    </row>
    <row r="10594" spans="1:4" ht="15" customHeight="1" x14ac:dyDescent="0.25">
      <c r="A10594" s="1" t="s">
        <v>9096</v>
      </c>
      <c r="B10594" s="1" t="s">
        <v>9095</v>
      </c>
      <c r="C10594">
        <v>1589</v>
      </c>
      <c r="D10594">
        <f t="shared" si="178"/>
        <v>1589</v>
      </c>
    </row>
    <row r="10595" spans="1:4" ht="15" customHeight="1" x14ac:dyDescent="0.25">
      <c r="A10595" s="1" t="s">
        <v>9094</v>
      </c>
      <c r="B10595" s="1" t="s">
        <v>9093</v>
      </c>
      <c r="C10595">
        <v>1745</v>
      </c>
      <c r="D10595">
        <f t="shared" si="178"/>
        <v>1745</v>
      </c>
    </row>
    <row r="10596" spans="1:4" ht="15" customHeight="1" x14ac:dyDescent="0.25">
      <c r="A10596" s="1" t="s">
        <v>9092</v>
      </c>
      <c r="B10596" s="1" t="s">
        <v>9091</v>
      </c>
      <c r="C10596">
        <v>1745</v>
      </c>
      <c r="D10596">
        <f t="shared" si="178"/>
        <v>1745</v>
      </c>
    </row>
    <row r="10597" spans="1:4" ht="15" customHeight="1" x14ac:dyDescent="0.25">
      <c r="A10597" s="1" t="s">
        <v>9090</v>
      </c>
      <c r="B10597" s="1" t="s">
        <v>9089</v>
      </c>
      <c r="C10597">
        <v>1745</v>
      </c>
      <c r="D10597">
        <f t="shared" si="178"/>
        <v>1745</v>
      </c>
    </row>
    <row r="10598" spans="1:4" ht="15" customHeight="1" x14ac:dyDescent="0.25">
      <c r="A10598" s="1" t="s">
        <v>9088</v>
      </c>
      <c r="B10598" s="1" t="s">
        <v>9087</v>
      </c>
      <c r="C10598">
        <v>1932</v>
      </c>
      <c r="D10598">
        <f t="shared" si="178"/>
        <v>1932</v>
      </c>
    </row>
    <row r="10599" spans="1:4" ht="15" customHeight="1" x14ac:dyDescent="0.25">
      <c r="A10599" s="1" t="s">
        <v>9086</v>
      </c>
      <c r="B10599" s="1" t="s">
        <v>9085</v>
      </c>
      <c r="C10599">
        <v>1932</v>
      </c>
      <c r="D10599">
        <f t="shared" si="178"/>
        <v>1932</v>
      </c>
    </row>
    <row r="10600" spans="1:4" ht="15" customHeight="1" x14ac:dyDescent="0.25">
      <c r="A10600" s="1" t="s">
        <v>9084</v>
      </c>
      <c r="B10600" s="1" t="s">
        <v>9083</v>
      </c>
      <c r="C10600">
        <v>2880</v>
      </c>
      <c r="D10600">
        <f t="shared" si="178"/>
        <v>2880</v>
      </c>
    </row>
    <row r="10601" spans="1:4" ht="15" customHeight="1" x14ac:dyDescent="0.25">
      <c r="A10601" s="1" t="s">
        <v>9082</v>
      </c>
      <c r="B10601" s="1" t="s">
        <v>9081</v>
      </c>
      <c r="C10601">
        <v>2880</v>
      </c>
      <c r="D10601">
        <f t="shared" si="178"/>
        <v>2880</v>
      </c>
    </row>
    <row r="10602" spans="1:4" ht="15" customHeight="1" x14ac:dyDescent="0.25">
      <c r="A10602" s="1" t="s">
        <v>9080</v>
      </c>
      <c r="B10602" s="1" t="s">
        <v>9079</v>
      </c>
      <c r="C10602">
        <v>2880</v>
      </c>
      <c r="D10602">
        <f t="shared" si="178"/>
        <v>2880</v>
      </c>
    </row>
    <row r="10603" spans="1:4" ht="15" customHeight="1" x14ac:dyDescent="0.25">
      <c r="A10603" s="1" t="s">
        <v>9078</v>
      </c>
      <c r="B10603" s="1" t="s">
        <v>9077</v>
      </c>
      <c r="C10603">
        <v>2880</v>
      </c>
      <c r="D10603">
        <f t="shared" si="178"/>
        <v>2880</v>
      </c>
    </row>
    <row r="10604" spans="1:4" ht="15" customHeight="1" x14ac:dyDescent="0.25">
      <c r="A10604" s="1" t="s">
        <v>9076</v>
      </c>
      <c r="B10604" s="1" t="s">
        <v>9075</v>
      </c>
      <c r="C10604">
        <v>2880</v>
      </c>
      <c r="D10604">
        <f t="shared" si="178"/>
        <v>2880</v>
      </c>
    </row>
    <row r="10605" spans="1:4" ht="15" customHeight="1" x14ac:dyDescent="0.25">
      <c r="A10605" s="1" t="s">
        <v>21462</v>
      </c>
      <c r="B10605" s="1" t="s">
        <v>21463</v>
      </c>
      <c r="C10605">
        <v>1639</v>
      </c>
      <c r="D10605">
        <f t="shared" si="178"/>
        <v>1639</v>
      </c>
    </row>
    <row r="10606" spans="1:4" ht="15" customHeight="1" x14ac:dyDescent="0.25">
      <c r="A10606" s="1" t="s">
        <v>21464</v>
      </c>
      <c r="B10606" s="1" t="s">
        <v>21465</v>
      </c>
      <c r="C10606">
        <v>1639</v>
      </c>
      <c r="D10606">
        <f t="shared" si="178"/>
        <v>1639</v>
      </c>
    </row>
    <row r="10607" spans="1:4" ht="15" customHeight="1" x14ac:dyDescent="0.25">
      <c r="A10607" s="1" t="s">
        <v>21466</v>
      </c>
      <c r="B10607" s="1" t="s">
        <v>21467</v>
      </c>
      <c r="C10607">
        <v>1639</v>
      </c>
      <c r="D10607">
        <f t="shared" si="178"/>
        <v>1639</v>
      </c>
    </row>
    <row r="10608" spans="1:4" ht="15" customHeight="1" x14ac:dyDescent="0.25">
      <c r="A10608" s="1" t="s">
        <v>21468</v>
      </c>
      <c r="B10608" s="1" t="s">
        <v>21469</v>
      </c>
      <c r="C10608">
        <v>1639</v>
      </c>
      <c r="D10608">
        <f t="shared" si="178"/>
        <v>1639</v>
      </c>
    </row>
    <row r="10609" spans="1:4" ht="15" customHeight="1" x14ac:dyDescent="0.25">
      <c r="A10609" s="1" t="s">
        <v>21470</v>
      </c>
      <c r="B10609" s="1" t="s">
        <v>21471</v>
      </c>
      <c r="C10609">
        <v>1639</v>
      </c>
      <c r="D10609">
        <f t="shared" si="178"/>
        <v>1639</v>
      </c>
    </row>
    <row r="10610" spans="1:4" ht="15" customHeight="1" x14ac:dyDescent="0.25">
      <c r="A10610" s="1" t="s">
        <v>21472</v>
      </c>
      <c r="B10610" s="1" t="s">
        <v>21473</v>
      </c>
      <c r="C10610">
        <v>1639</v>
      </c>
      <c r="D10610">
        <f t="shared" si="178"/>
        <v>1639</v>
      </c>
    </row>
    <row r="10611" spans="1:4" ht="15" customHeight="1" x14ac:dyDescent="0.25">
      <c r="A10611" s="1" t="s">
        <v>21474</v>
      </c>
      <c r="B10611" s="1" t="s">
        <v>21475</v>
      </c>
      <c r="C10611">
        <v>1845</v>
      </c>
      <c r="D10611">
        <f t="shared" si="178"/>
        <v>1845</v>
      </c>
    </row>
    <row r="10612" spans="1:4" ht="15" customHeight="1" x14ac:dyDescent="0.25">
      <c r="A10612" s="1" t="s">
        <v>21476</v>
      </c>
      <c r="B10612" s="1" t="s">
        <v>21477</v>
      </c>
      <c r="C10612">
        <v>1845</v>
      </c>
      <c r="D10612">
        <f t="shared" si="178"/>
        <v>1845</v>
      </c>
    </row>
    <row r="10613" spans="1:4" ht="15" customHeight="1" x14ac:dyDescent="0.25">
      <c r="A10613" s="1" t="s">
        <v>21478</v>
      </c>
      <c r="B10613" s="1" t="s">
        <v>21479</v>
      </c>
      <c r="C10613">
        <v>1845</v>
      </c>
      <c r="D10613">
        <f t="shared" si="178"/>
        <v>1845</v>
      </c>
    </row>
    <row r="10614" spans="1:4" ht="15" customHeight="1" x14ac:dyDescent="0.25">
      <c r="A10614" s="1" t="s">
        <v>21480</v>
      </c>
      <c r="B10614" s="1" t="s">
        <v>21481</v>
      </c>
      <c r="C10614">
        <v>1845</v>
      </c>
      <c r="D10614">
        <f t="shared" si="178"/>
        <v>1845</v>
      </c>
    </row>
    <row r="10615" spans="1:4" ht="15" customHeight="1" x14ac:dyDescent="0.25">
      <c r="A10615" s="1" t="s">
        <v>188</v>
      </c>
      <c r="B10615" s="1" t="s">
        <v>9074</v>
      </c>
      <c r="C10615">
        <v>6240</v>
      </c>
      <c r="D10615">
        <f t="shared" si="178"/>
        <v>6240</v>
      </c>
    </row>
    <row r="10616" spans="1:4" ht="15" customHeight="1" x14ac:dyDescent="0.25">
      <c r="A10616" s="1" t="s">
        <v>187</v>
      </c>
      <c r="B10616" s="1" t="s">
        <v>9073</v>
      </c>
      <c r="C10616">
        <v>6240</v>
      </c>
      <c r="D10616">
        <f t="shared" si="178"/>
        <v>6240</v>
      </c>
    </row>
    <row r="10617" spans="1:4" ht="15" customHeight="1" x14ac:dyDescent="0.25">
      <c r="A10617" s="1" t="s">
        <v>186</v>
      </c>
      <c r="B10617" s="1" t="s">
        <v>9072</v>
      </c>
      <c r="C10617">
        <v>6240</v>
      </c>
      <c r="D10617">
        <f t="shared" si="178"/>
        <v>6240</v>
      </c>
    </row>
    <row r="10618" spans="1:4" ht="15" customHeight="1" x14ac:dyDescent="0.25">
      <c r="A10618" s="1" t="s">
        <v>185</v>
      </c>
      <c r="B10618" s="1" t="s">
        <v>9071</v>
      </c>
      <c r="C10618">
        <v>6708</v>
      </c>
      <c r="D10618">
        <f t="shared" si="178"/>
        <v>6708</v>
      </c>
    </row>
    <row r="10619" spans="1:4" ht="15" customHeight="1" x14ac:dyDescent="0.25">
      <c r="A10619" s="1" t="s">
        <v>184</v>
      </c>
      <c r="B10619" s="1" t="s">
        <v>21482</v>
      </c>
      <c r="C10619">
        <v>6708</v>
      </c>
      <c r="D10619">
        <f t="shared" si="178"/>
        <v>6708</v>
      </c>
    </row>
    <row r="10620" spans="1:4" ht="15" customHeight="1" x14ac:dyDescent="0.25">
      <c r="A10620" s="1" t="s">
        <v>183</v>
      </c>
      <c r="B10620" s="1" t="s">
        <v>9070</v>
      </c>
      <c r="C10620">
        <v>6708</v>
      </c>
      <c r="D10620">
        <f t="shared" si="178"/>
        <v>6708</v>
      </c>
    </row>
    <row r="10621" spans="1:4" ht="15" customHeight="1" x14ac:dyDescent="0.25">
      <c r="A10621" s="1" t="s">
        <v>182</v>
      </c>
      <c r="B10621" s="1" t="s">
        <v>9069</v>
      </c>
      <c r="C10621">
        <v>6708</v>
      </c>
      <c r="D10621">
        <f t="shared" si="178"/>
        <v>6708</v>
      </c>
    </row>
    <row r="10622" spans="1:4" ht="15" customHeight="1" x14ac:dyDescent="0.25">
      <c r="A10622" s="1" t="s">
        <v>181</v>
      </c>
      <c r="B10622" s="1" t="s">
        <v>9068</v>
      </c>
      <c r="C10622">
        <v>7176</v>
      </c>
      <c r="D10622">
        <f t="shared" si="178"/>
        <v>7176</v>
      </c>
    </row>
    <row r="10623" spans="1:4" ht="15" customHeight="1" x14ac:dyDescent="0.25">
      <c r="A10623" s="1" t="s">
        <v>180</v>
      </c>
      <c r="B10623" s="1" t="s">
        <v>9067</v>
      </c>
      <c r="C10623">
        <v>7176</v>
      </c>
      <c r="D10623">
        <f t="shared" si="178"/>
        <v>7176</v>
      </c>
    </row>
    <row r="10624" spans="1:4" ht="15" customHeight="1" x14ac:dyDescent="0.25">
      <c r="A10624" s="1" t="s">
        <v>179</v>
      </c>
      <c r="B10624" s="1" t="s">
        <v>9066</v>
      </c>
      <c r="C10624">
        <v>7176</v>
      </c>
      <c r="D10624">
        <f t="shared" si="178"/>
        <v>7176</v>
      </c>
    </row>
    <row r="10625" spans="1:4" ht="15" customHeight="1" x14ac:dyDescent="0.25">
      <c r="A10625" s="1" t="s">
        <v>168</v>
      </c>
      <c r="B10625" s="1" t="s">
        <v>9065</v>
      </c>
      <c r="C10625">
        <v>7411</v>
      </c>
      <c r="D10625">
        <f t="shared" si="178"/>
        <v>7411</v>
      </c>
    </row>
    <row r="10626" spans="1:4" ht="15" customHeight="1" x14ac:dyDescent="0.25">
      <c r="A10626" s="1" t="s">
        <v>167</v>
      </c>
      <c r="B10626" s="1" t="s">
        <v>9064</v>
      </c>
      <c r="C10626">
        <v>7413</v>
      </c>
      <c r="D10626">
        <f t="shared" si="178"/>
        <v>7413</v>
      </c>
    </row>
    <row r="10627" spans="1:4" ht="15" customHeight="1" x14ac:dyDescent="0.25">
      <c r="A10627" s="1" t="s">
        <v>166</v>
      </c>
      <c r="B10627" s="1" t="s">
        <v>9063</v>
      </c>
      <c r="C10627">
        <v>7413</v>
      </c>
      <c r="D10627">
        <f t="shared" si="178"/>
        <v>7413</v>
      </c>
    </row>
    <row r="10628" spans="1:4" ht="15" customHeight="1" x14ac:dyDescent="0.25">
      <c r="A10628" s="1" t="s">
        <v>165</v>
      </c>
      <c r="B10628" s="1" t="s">
        <v>9062</v>
      </c>
      <c r="C10628">
        <v>7969</v>
      </c>
      <c r="D10628">
        <f t="shared" si="178"/>
        <v>7969</v>
      </c>
    </row>
    <row r="10629" spans="1:4" ht="15" customHeight="1" x14ac:dyDescent="0.25">
      <c r="A10629" s="1" t="s">
        <v>164</v>
      </c>
      <c r="B10629" s="1" t="s">
        <v>9061</v>
      </c>
      <c r="C10629">
        <v>7969</v>
      </c>
      <c r="D10629">
        <f t="shared" si="178"/>
        <v>7969</v>
      </c>
    </row>
    <row r="10630" spans="1:4" ht="15" customHeight="1" x14ac:dyDescent="0.25">
      <c r="A10630" s="1" t="s">
        <v>163</v>
      </c>
      <c r="B10630" s="1" t="s">
        <v>9060</v>
      </c>
      <c r="C10630">
        <v>7969</v>
      </c>
      <c r="D10630">
        <f t="shared" si="178"/>
        <v>7969</v>
      </c>
    </row>
    <row r="10631" spans="1:4" ht="15" customHeight="1" x14ac:dyDescent="0.25">
      <c r="A10631" s="1" t="s">
        <v>162</v>
      </c>
      <c r="B10631" s="1" t="s">
        <v>9059</v>
      </c>
      <c r="C10631">
        <v>7969</v>
      </c>
      <c r="D10631">
        <f t="shared" ref="D10631:D10694" si="179">ROUND(C10631*(1-$B$3),0)</f>
        <v>7969</v>
      </c>
    </row>
    <row r="10632" spans="1:4" ht="15" customHeight="1" x14ac:dyDescent="0.25">
      <c r="A10632" s="1" t="s">
        <v>161</v>
      </c>
      <c r="B10632" s="1" t="s">
        <v>9058</v>
      </c>
      <c r="C10632">
        <v>8526</v>
      </c>
      <c r="D10632">
        <f t="shared" si="179"/>
        <v>8526</v>
      </c>
    </row>
    <row r="10633" spans="1:4" ht="15" customHeight="1" x14ac:dyDescent="0.25">
      <c r="A10633" s="1" t="s">
        <v>160</v>
      </c>
      <c r="B10633" s="1" t="s">
        <v>9057</v>
      </c>
      <c r="C10633">
        <v>8526</v>
      </c>
      <c r="D10633">
        <f t="shared" si="179"/>
        <v>8526</v>
      </c>
    </row>
    <row r="10634" spans="1:4" ht="15" customHeight="1" x14ac:dyDescent="0.25">
      <c r="A10634" s="1" t="s">
        <v>159</v>
      </c>
      <c r="B10634" s="1" t="s">
        <v>9056</v>
      </c>
      <c r="C10634">
        <v>8526</v>
      </c>
      <c r="D10634">
        <f t="shared" si="179"/>
        <v>8526</v>
      </c>
    </row>
    <row r="10635" spans="1:4" ht="15" customHeight="1" x14ac:dyDescent="0.25">
      <c r="A10635" s="1" t="s">
        <v>178</v>
      </c>
      <c r="B10635" s="1" t="s">
        <v>9055</v>
      </c>
      <c r="C10635">
        <v>6862</v>
      </c>
      <c r="D10635">
        <f t="shared" si="179"/>
        <v>6862</v>
      </c>
    </row>
    <row r="10636" spans="1:4" ht="15" customHeight="1" x14ac:dyDescent="0.25">
      <c r="A10636" s="1" t="s">
        <v>177</v>
      </c>
      <c r="B10636" s="1" t="s">
        <v>9054</v>
      </c>
      <c r="C10636">
        <v>6863</v>
      </c>
      <c r="D10636">
        <f t="shared" si="179"/>
        <v>6863</v>
      </c>
    </row>
    <row r="10637" spans="1:4" ht="15" customHeight="1" x14ac:dyDescent="0.25">
      <c r="A10637" s="1" t="s">
        <v>176</v>
      </c>
      <c r="B10637" s="1" t="s">
        <v>9053</v>
      </c>
      <c r="C10637">
        <v>6863</v>
      </c>
      <c r="D10637">
        <f t="shared" si="179"/>
        <v>6863</v>
      </c>
    </row>
    <row r="10638" spans="1:4" ht="15" customHeight="1" x14ac:dyDescent="0.25">
      <c r="A10638" s="1" t="s">
        <v>175</v>
      </c>
      <c r="B10638" s="1" t="s">
        <v>9052</v>
      </c>
      <c r="C10638">
        <v>7379</v>
      </c>
      <c r="D10638">
        <f t="shared" si="179"/>
        <v>7379</v>
      </c>
    </row>
    <row r="10639" spans="1:4" ht="15" customHeight="1" x14ac:dyDescent="0.25">
      <c r="A10639" s="1" t="s">
        <v>174</v>
      </c>
      <c r="B10639" s="1" t="s">
        <v>9051</v>
      </c>
      <c r="C10639">
        <v>7379</v>
      </c>
      <c r="D10639">
        <f t="shared" si="179"/>
        <v>7379</v>
      </c>
    </row>
    <row r="10640" spans="1:4" ht="15" customHeight="1" x14ac:dyDescent="0.25">
      <c r="A10640" s="1" t="s">
        <v>173</v>
      </c>
      <c r="B10640" s="1" t="s">
        <v>9050</v>
      </c>
      <c r="C10640">
        <v>7379</v>
      </c>
      <c r="D10640">
        <f t="shared" si="179"/>
        <v>7379</v>
      </c>
    </row>
    <row r="10641" spans="1:4" ht="15" customHeight="1" x14ac:dyDescent="0.25">
      <c r="A10641" s="1" t="s">
        <v>172</v>
      </c>
      <c r="B10641" s="1" t="s">
        <v>9049</v>
      </c>
      <c r="C10641">
        <v>7379</v>
      </c>
      <c r="D10641">
        <f t="shared" si="179"/>
        <v>7379</v>
      </c>
    </row>
    <row r="10642" spans="1:4" ht="15" customHeight="1" x14ac:dyDescent="0.25">
      <c r="A10642" s="1" t="s">
        <v>171</v>
      </c>
      <c r="B10642" s="1" t="s">
        <v>9048</v>
      </c>
      <c r="C10642">
        <v>7894</v>
      </c>
      <c r="D10642">
        <f t="shared" si="179"/>
        <v>7894</v>
      </c>
    </row>
    <row r="10643" spans="1:4" ht="15" customHeight="1" x14ac:dyDescent="0.25">
      <c r="A10643" s="1" t="s">
        <v>170</v>
      </c>
      <c r="B10643" s="1" t="s">
        <v>9047</v>
      </c>
      <c r="C10643">
        <v>7894</v>
      </c>
      <c r="D10643">
        <f t="shared" si="179"/>
        <v>7894</v>
      </c>
    </row>
    <row r="10644" spans="1:4" ht="15" customHeight="1" x14ac:dyDescent="0.25">
      <c r="A10644" s="1" t="s">
        <v>169</v>
      </c>
      <c r="B10644" s="1" t="s">
        <v>9046</v>
      </c>
      <c r="C10644">
        <v>7894</v>
      </c>
      <c r="D10644">
        <f t="shared" si="179"/>
        <v>7894</v>
      </c>
    </row>
    <row r="10645" spans="1:4" ht="15" customHeight="1" x14ac:dyDescent="0.25">
      <c r="A10645" s="1" t="s">
        <v>158</v>
      </c>
      <c r="B10645" s="1" t="s">
        <v>9045</v>
      </c>
      <c r="C10645">
        <v>7538</v>
      </c>
      <c r="D10645">
        <f t="shared" si="179"/>
        <v>7538</v>
      </c>
    </row>
    <row r="10646" spans="1:4" ht="15" customHeight="1" x14ac:dyDescent="0.25">
      <c r="A10646" s="1" t="s">
        <v>157</v>
      </c>
      <c r="B10646" s="1" t="s">
        <v>9044</v>
      </c>
      <c r="C10646">
        <v>7538</v>
      </c>
      <c r="D10646">
        <f t="shared" si="179"/>
        <v>7538</v>
      </c>
    </row>
    <row r="10647" spans="1:4" ht="15" customHeight="1" x14ac:dyDescent="0.25">
      <c r="A10647" s="1" t="s">
        <v>156</v>
      </c>
      <c r="B10647" s="1" t="s">
        <v>9043</v>
      </c>
      <c r="C10647">
        <v>7538</v>
      </c>
      <c r="D10647">
        <f t="shared" si="179"/>
        <v>7538</v>
      </c>
    </row>
    <row r="10648" spans="1:4" ht="15" customHeight="1" x14ac:dyDescent="0.25">
      <c r="A10648" s="1" t="s">
        <v>155</v>
      </c>
      <c r="B10648" s="1" t="s">
        <v>9042</v>
      </c>
      <c r="C10648">
        <v>8262</v>
      </c>
      <c r="D10648">
        <f t="shared" si="179"/>
        <v>8262</v>
      </c>
    </row>
    <row r="10649" spans="1:4" ht="15" customHeight="1" x14ac:dyDescent="0.25">
      <c r="A10649" s="1" t="s">
        <v>154</v>
      </c>
      <c r="B10649" s="1" t="s">
        <v>9041</v>
      </c>
      <c r="C10649">
        <v>8262</v>
      </c>
      <c r="D10649">
        <f t="shared" si="179"/>
        <v>8262</v>
      </c>
    </row>
    <row r="10650" spans="1:4" ht="15" customHeight="1" x14ac:dyDescent="0.25">
      <c r="A10650" s="1" t="s">
        <v>153</v>
      </c>
      <c r="B10650" s="1" t="s">
        <v>9040</v>
      </c>
      <c r="C10650">
        <v>8262</v>
      </c>
      <c r="D10650">
        <f t="shared" si="179"/>
        <v>8262</v>
      </c>
    </row>
    <row r="10651" spans="1:4" ht="15" customHeight="1" x14ac:dyDescent="0.25">
      <c r="A10651" s="1" t="s">
        <v>152</v>
      </c>
      <c r="B10651" s="1" t="s">
        <v>9039</v>
      </c>
      <c r="C10651">
        <v>9072</v>
      </c>
      <c r="D10651">
        <f t="shared" si="179"/>
        <v>9072</v>
      </c>
    </row>
    <row r="10652" spans="1:4" ht="15" customHeight="1" x14ac:dyDescent="0.25">
      <c r="A10652" s="1" t="s">
        <v>151</v>
      </c>
      <c r="B10652" s="1" t="s">
        <v>9038</v>
      </c>
      <c r="C10652">
        <v>9072</v>
      </c>
      <c r="D10652">
        <f t="shared" si="179"/>
        <v>9072</v>
      </c>
    </row>
    <row r="10653" spans="1:4" ht="15" customHeight="1" x14ac:dyDescent="0.25">
      <c r="A10653" s="1" t="s">
        <v>142</v>
      </c>
      <c r="B10653" s="1" t="s">
        <v>9037</v>
      </c>
      <c r="C10653">
        <v>8146</v>
      </c>
      <c r="D10653">
        <f t="shared" si="179"/>
        <v>8146</v>
      </c>
    </row>
    <row r="10654" spans="1:4" ht="15" customHeight="1" x14ac:dyDescent="0.25">
      <c r="A10654" s="1" t="s">
        <v>141</v>
      </c>
      <c r="B10654" s="1" t="s">
        <v>9036</v>
      </c>
      <c r="C10654">
        <v>8146</v>
      </c>
      <c r="D10654">
        <f t="shared" si="179"/>
        <v>8146</v>
      </c>
    </row>
    <row r="10655" spans="1:4" ht="15" customHeight="1" x14ac:dyDescent="0.25">
      <c r="A10655" s="1" t="s">
        <v>140</v>
      </c>
      <c r="B10655" s="1" t="s">
        <v>9035</v>
      </c>
      <c r="C10655">
        <v>8146</v>
      </c>
      <c r="D10655">
        <f t="shared" si="179"/>
        <v>8146</v>
      </c>
    </row>
    <row r="10656" spans="1:4" ht="15" customHeight="1" x14ac:dyDescent="0.25">
      <c r="A10656" s="1" t="s">
        <v>139</v>
      </c>
      <c r="B10656" s="1" t="s">
        <v>9034</v>
      </c>
      <c r="C10656">
        <v>8753</v>
      </c>
      <c r="D10656">
        <f t="shared" si="179"/>
        <v>8753</v>
      </c>
    </row>
    <row r="10657" spans="1:4" ht="15" customHeight="1" x14ac:dyDescent="0.25">
      <c r="A10657" s="1" t="s">
        <v>138</v>
      </c>
      <c r="B10657" s="1" t="s">
        <v>9033</v>
      </c>
      <c r="C10657">
        <v>8753</v>
      </c>
      <c r="D10657">
        <f t="shared" si="179"/>
        <v>8753</v>
      </c>
    </row>
    <row r="10658" spans="1:4" ht="15" customHeight="1" x14ac:dyDescent="0.25">
      <c r="A10658" s="1" t="s">
        <v>137</v>
      </c>
      <c r="B10658" s="1" t="s">
        <v>9032</v>
      </c>
      <c r="C10658">
        <v>8753</v>
      </c>
      <c r="D10658">
        <f t="shared" si="179"/>
        <v>8753</v>
      </c>
    </row>
    <row r="10659" spans="1:4" ht="15" customHeight="1" x14ac:dyDescent="0.25">
      <c r="A10659" s="1" t="s">
        <v>136</v>
      </c>
      <c r="B10659" s="1" t="s">
        <v>9031</v>
      </c>
      <c r="C10659">
        <v>9348</v>
      </c>
      <c r="D10659">
        <f t="shared" si="179"/>
        <v>9348</v>
      </c>
    </row>
    <row r="10660" spans="1:4" ht="15" customHeight="1" x14ac:dyDescent="0.25">
      <c r="A10660" s="1" t="s">
        <v>135</v>
      </c>
      <c r="B10660" s="1" t="s">
        <v>9030</v>
      </c>
      <c r="C10660">
        <v>9348</v>
      </c>
      <c r="D10660">
        <f t="shared" si="179"/>
        <v>9348</v>
      </c>
    </row>
    <row r="10661" spans="1:4" ht="15" customHeight="1" x14ac:dyDescent="0.25">
      <c r="A10661" s="1" t="s">
        <v>150</v>
      </c>
      <c r="B10661" s="1" t="s">
        <v>9029</v>
      </c>
      <c r="C10661">
        <v>7543</v>
      </c>
      <c r="D10661">
        <f t="shared" si="179"/>
        <v>7543</v>
      </c>
    </row>
    <row r="10662" spans="1:4" ht="15" customHeight="1" x14ac:dyDescent="0.25">
      <c r="A10662" s="1" t="s">
        <v>149</v>
      </c>
      <c r="B10662" s="1" t="s">
        <v>9028</v>
      </c>
      <c r="C10662">
        <v>7543</v>
      </c>
      <c r="D10662">
        <f t="shared" si="179"/>
        <v>7543</v>
      </c>
    </row>
    <row r="10663" spans="1:4" ht="15" customHeight="1" x14ac:dyDescent="0.25">
      <c r="A10663" s="1" t="s">
        <v>148</v>
      </c>
      <c r="B10663" s="1" t="s">
        <v>9027</v>
      </c>
      <c r="C10663">
        <v>7543</v>
      </c>
      <c r="D10663">
        <f t="shared" si="179"/>
        <v>7543</v>
      </c>
    </row>
    <row r="10664" spans="1:4" ht="15" customHeight="1" x14ac:dyDescent="0.25">
      <c r="A10664" s="1" t="s">
        <v>147</v>
      </c>
      <c r="B10664" s="1" t="s">
        <v>9026</v>
      </c>
      <c r="C10664">
        <v>8105</v>
      </c>
      <c r="D10664">
        <f t="shared" si="179"/>
        <v>8105</v>
      </c>
    </row>
    <row r="10665" spans="1:4" ht="15" customHeight="1" x14ac:dyDescent="0.25">
      <c r="A10665" s="1" t="s">
        <v>146</v>
      </c>
      <c r="B10665" s="1" t="s">
        <v>9025</v>
      </c>
      <c r="C10665">
        <v>8105</v>
      </c>
      <c r="D10665">
        <f t="shared" si="179"/>
        <v>8105</v>
      </c>
    </row>
    <row r="10666" spans="1:4" ht="15" customHeight="1" x14ac:dyDescent="0.25">
      <c r="A10666" s="1" t="s">
        <v>145</v>
      </c>
      <c r="B10666" s="1" t="s">
        <v>9024</v>
      </c>
      <c r="C10666">
        <v>8105</v>
      </c>
      <c r="D10666">
        <f t="shared" si="179"/>
        <v>8105</v>
      </c>
    </row>
    <row r="10667" spans="1:4" ht="15" customHeight="1" x14ac:dyDescent="0.25">
      <c r="A10667" s="1" t="s">
        <v>144</v>
      </c>
      <c r="B10667" s="1" t="s">
        <v>9023</v>
      </c>
      <c r="C10667">
        <v>8688</v>
      </c>
      <c r="D10667">
        <f t="shared" si="179"/>
        <v>8688</v>
      </c>
    </row>
    <row r="10668" spans="1:4" ht="15" customHeight="1" x14ac:dyDescent="0.25">
      <c r="A10668" s="1" t="s">
        <v>143</v>
      </c>
      <c r="B10668" s="1" t="s">
        <v>9022</v>
      </c>
      <c r="C10668">
        <v>8688</v>
      </c>
      <c r="D10668">
        <f t="shared" si="179"/>
        <v>8688</v>
      </c>
    </row>
    <row r="10669" spans="1:4" ht="15" customHeight="1" x14ac:dyDescent="0.25">
      <c r="A10669" s="1" t="s">
        <v>134</v>
      </c>
      <c r="B10669" s="1" t="s">
        <v>9021</v>
      </c>
      <c r="C10669">
        <v>11120</v>
      </c>
      <c r="D10669">
        <f t="shared" si="179"/>
        <v>11120</v>
      </c>
    </row>
    <row r="10670" spans="1:4" ht="15" customHeight="1" x14ac:dyDescent="0.25">
      <c r="A10670" s="1" t="s">
        <v>133</v>
      </c>
      <c r="B10670" s="1" t="s">
        <v>9020</v>
      </c>
      <c r="C10670">
        <v>11120</v>
      </c>
      <c r="D10670">
        <f t="shared" si="179"/>
        <v>11120</v>
      </c>
    </row>
    <row r="10671" spans="1:4" ht="15" customHeight="1" x14ac:dyDescent="0.25">
      <c r="A10671" s="1" t="s">
        <v>132</v>
      </c>
      <c r="B10671" s="1" t="s">
        <v>9019</v>
      </c>
      <c r="C10671">
        <v>11120</v>
      </c>
      <c r="D10671">
        <f t="shared" si="179"/>
        <v>11120</v>
      </c>
    </row>
    <row r="10672" spans="1:4" ht="15" customHeight="1" x14ac:dyDescent="0.25">
      <c r="A10672" s="1" t="s">
        <v>131</v>
      </c>
      <c r="B10672" s="1" t="s">
        <v>9018</v>
      </c>
      <c r="C10672">
        <v>12010</v>
      </c>
      <c r="D10672">
        <f t="shared" si="179"/>
        <v>12010</v>
      </c>
    </row>
    <row r="10673" spans="1:4" ht="15" customHeight="1" x14ac:dyDescent="0.25">
      <c r="A10673" s="1" t="s">
        <v>130</v>
      </c>
      <c r="B10673" s="1" t="s">
        <v>9017</v>
      </c>
      <c r="C10673">
        <v>12010</v>
      </c>
      <c r="D10673">
        <f t="shared" si="179"/>
        <v>12010</v>
      </c>
    </row>
    <row r="10674" spans="1:4" ht="15" customHeight="1" x14ac:dyDescent="0.25">
      <c r="A10674" s="1" t="s">
        <v>129</v>
      </c>
      <c r="B10674" s="1" t="s">
        <v>9016</v>
      </c>
      <c r="C10674">
        <v>13245</v>
      </c>
      <c r="D10674">
        <f t="shared" si="179"/>
        <v>13245</v>
      </c>
    </row>
    <row r="10675" spans="1:4" ht="15" customHeight="1" x14ac:dyDescent="0.25">
      <c r="A10675" s="1" t="s">
        <v>128</v>
      </c>
      <c r="B10675" s="1" t="s">
        <v>9015</v>
      </c>
      <c r="C10675">
        <v>13245</v>
      </c>
      <c r="D10675">
        <f t="shared" si="179"/>
        <v>13245</v>
      </c>
    </row>
    <row r="10676" spans="1:4" ht="15" customHeight="1" x14ac:dyDescent="0.25">
      <c r="A10676" s="1" t="s">
        <v>120</v>
      </c>
      <c r="B10676" s="1" t="s">
        <v>9014</v>
      </c>
      <c r="C10676">
        <v>13211</v>
      </c>
      <c r="D10676">
        <f t="shared" si="179"/>
        <v>13211</v>
      </c>
    </row>
    <row r="10677" spans="1:4" ht="15" customHeight="1" x14ac:dyDescent="0.25">
      <c r="A10677" s="1" t="s">
        <v>119</v>
      </c>
      <c r="B10677" s="1" t="s">
        <v>9013</v>
      </c>
      <c r="C10677">
        <v>13211</v>
      </c>
      <c r="D10677">
        <f t="shared" si="179"/>
        <v>13211</v>
      </c>
    </row>
    <row r="10678" spans="1:4" ht="15" customHeight="1" x14ac:dyDescent="0.25">
      <c r="A10678" s="1" t="s">
        <v>118</v>
      </c>
      <c r="B10678" s="1" t="s">
        <v>9012</v>
      </c>
      <c r="C10678">
        <v>13211</v>
      </c>
      <c r="D10678">
        <f t="shared" si="179"/>
        <v>13211</v>
      </c>
    </row>
    <row r="10679" spans="1:4" ht="15" customHeight="1" x14ac:dyDescent="0.25">
      <c r="A10679" s="1" t="s">
        <v>117</v>
      </c>
      <c r="B10679" s="1" t="s">
        <v>9011</v>
      </c>
      <c r="C10679">
        <v>14489</v>
      </c>
      <c r="D10679">
        <f t="shared" si="179"/>
        <v>14489</v>
      </c>
    </row>
    <row r="10680" spans="1:4" ht="15" customHeight="1" x14ac:dyDescent="0.25">
      <c r="A10680" s="1" t="s">
        <v>116</v>
      </c>
      <c r="B10680" s="1" t="s">
        <v>9010</v>
      </c>
      <c r="C10680">
        <v>14489</v>
      </c>
      <c r="D10680">
        <f t="shared" si="179"/>
        <v>14489</v>
      </c>
    </row>
    <row r="10681" spans="1:4" ht="15" customHeight="1" x14ac:dyDescent="0.25">
      <c r="A10681" s="1" t="s">
        <v>115</v>
      </c>
      <c r="B10681" s="1" t="s">
        <v>9009</v>
      </c>
      <c r="C10681">
        <v>15396</v>
      </c>
      <c r="D10681">
        <f t="shared" si="179"/>
        <v>15396</v>
      </c>
    </row>
    <row r="10682" spans="1:4" ht="15" customHeight="1" x14ac:dyDescent="0.25">
      <c r="A10682" s="1" t="s">
        <v>114</v>
      </c>
      <c r="B10682" s="1" t="s">
        <v>9008</v>
      </c>
      <c r="C10682">
        <v>15396</v>
      </c>
      <c r="D10682">
        <f t="shared" si="179"/>
        <v>15396</v>
      </c>
    </row>
    <row r="10683" spans="1:4" ht="15" customHeight="1" x14ac:dyDescent="0.25">
      <c r="A10683" s="1" t="s">
        <v>127</v>
      </c>
      <c r="B10683" s="1" t="s">
        <v>21483</v>
      </c>
      <c r="C10683">
        <v>12232</v>
      </c>
      <c r="D10683">
        <f t="shared" si="179"/>
        <v>12232</v>
      </c>
    </row>
    <row r="10684" spans="1:4" ht="15" customHeight="1" x14ac:dyDescent="0.25">
      <c r="A10684" s="1" t="s">
        <v>126</v>
      </c>
      <c r="B10684" s="1" t="s">
        <v>21484</v>
      </c>
      <c r="C10684">
        <v>12232</v>
      </c>
      <c r="D10684">
        <f t="shared" si="179"/>
        <v>12232</v>
      </c>
    </row>
    <row r="10685" spans="1:4" ht="15" customHeight="1" x14ac:dyDescent="0.25">
      <c r="A10685" s="1" t="s">
        <v>125</v>
      </c>
      <c r="B10685" s="1" t="s">
        <v>21485</v>
      </c>
      <c r="C10685">
        <v>12232</v>
      </c>
      <c r="D10685">
        <f t="shared" si="179"/>
        <v>12232</v>
      </c>
    </row>
    <row r="10686" spans="1:4" ht="15" customHeight="1" x14ac:dyDescent="0.25">
      <c r="A10686" s="1" t="s">
        <v>124</v>
      </c>
      <c r="B10686" s="1" t="s">
        <v>21486</v>
      </c>
      <c r="C10686">
        <v>12926</v>
      </c>
      <c r="D10686">
        <f t="shared" si="179"/>
        <v>12926</v>
      </c>
    </row>
    <row r="10687" spans="1:4" ht="15" customHeight="1" x14ac:dyDescent="0.25">
      <c r="A10687" s="1" t="s">
        <v>123</v>
      </c>
      <c r="B10687" s="1" t="s">
        <v>21487</v>
      </c>
      <c r="C10687">
        <v>12926</v>
      </c>
      <c r="D10687">
        <f t="shared" si="179"/>
        <v>12926</v>
      </c>
    </row>
    <row r="10688" spans="1:4" ht="15" customHeight="1" x14ac:dyDescent="0.25">
      <c r="A10688" s="1" t="s">
        <v>122</v>
      </c>
      <c r="B10688" s="1" t="s">
        <v>21488</v>
      </c>
      <c r="C10688">
        <v>13458</v>
      </c>
      <c r="D10688">
        <f t="shared" si="179"/>
        <v>13458</v>
      </c>
    </row>
    <row r="10689" spans="1:4" ht="15" customHeight="1" x14ac:dyDescent="0.25">
      <c r="A10689" s="1" t="s">
        <v>121</v>
      </c>
      <c r="B10689" s="1" t="s">
        <v>21489</v>
      </c>
      <c r="C10689">
        <v>13458</v>
      </c>
      <c r="D10689">
        <f t="shared" si="179"/>
        <v>13458</v>
      </c>
    </row>
    <row r="10690" spans="1:4" ht="15" customHeight="1" x14ac:dyDescent="0.25">
      <c r="A10690" s="1" t="s">
        <v>74</v>
      </c>
      <c r="B10690" s="1" t="s">
        <v>9007</v>
      </c>
      <c r="C10690">
        <v>7096</v>
      </c>
      <c r="D10690">
        <f t="shared" si="179"/>
        <v>7096</v>
      </c>
    </row>
    <row r="10691" spans="1:4" ht="15" customHeight="1" x14ac:dyDescent="0.25">
      <c r="A10691" s="1" t="s">
        <v>73</v>
      </c>
      <c r="B10691" s="1" t="s">
        <v>9006</v>
      </c>
      <c r="C10691">
        <v>7096</v>
      </c>
      <c r="D10691">
        <f t="shared" si="179"/>
        <v>7096</v>
      </c>
    </row>
    <row r="10692" spans="1:4" ht="15" customHeight="1" x14ac:dyDescent="0.25">
      <c r="A10692" s="1" t="s">
        <v>72</v>
      </c>
      <c r="B10692" s="1" t="s">
        <v>9005</v>
      </c>
      <c r="C10692">
        <v>7096</v>
      </c>
      <c r="D10692">
        <f t="shared" si="179"/>
        <v>7096</v>
      </c>
    </row>
    <row r="10693" spans="1:4" ht="15" customHeight="1" x14ac:dyDescent="0.25">
      <c r="A10693" s="1" t="s">
        <v>71</v>
      </c>
      <c r="B10693" s="1" t="s">
        <v>9004</v>
      </c>
      <c r="C10693">
        <v>7628</v>
      </c>
      <c r="D10693">
        <f t="shared" si="179"/>
        <v>7628</v>
      </c>
    </row>
    <row r="10694" spans="1:4" ht="15" customHeight="1" x14ac:dyDescent="0.25">
      <c r="A10694" s="1" t="s">
        <v>70</v>
      </c>
      <c r="B10694" s="1" t="s">
        <v>9003</v>
      </c>
      <c r="C10694">
        <v>7628</v>
      </c>
      <c r="D10694">
        <f t="shared" si="179"/>
        <v>7628</v>
      </c>
    </row>
    <row r="10695" spans="1:4" ht="15" customHeight="1" x14ac:dyDescent="0.25">
      <c r="A10695" s="1" t="s">
        <v>69</v>
      </c>
      <c r="B10695" s="1" t="s">
        <v>9002</v>
      </c>
      <c r="C10695">
        <v>7628</v>
      </c>
      <c r="D10695">
        <f t="shared" ref="D10695:D10758" si="180">ROUND(C10695*(1-$B$3),0)</f>
        <v>7628</v>
      </c>
    </row>
    <row r="10696" spans="1:4" ht="15" customHeight="1" x14ac:dyDescent="0.25">
      <c r="A10696" s="1" t="s">
        <v>68</v>
      </c>
      <c r="B10696" s="1" t="s">
        <v>9001</v>
      </c>
      <c r="C10696">
        <v>7628</v>
      </c>
      <c r="D10696">
        <f t="shared" si="180"/>
        <v>7628</v>
      </c>
    </row>
    <row r="10697" spans="1:4" ht="15" customHeight="1" x14ac:dyDescent="0.25">
      <c r="A10697" s="1" t="s">
        <v>67</v>
      </c>
      <c r="B10697" s="1" t="s">
        <v>9000</v>
      </c>
      <c r="C10697">
        <v>8161</v>
      </c>
      <c r="D10697">
        <f t="shared" si="180"/>
        <v>8161</v>
      </c>
    </row>
    <row r="10698" spans="1:4" ht="15" customHeight="1" x14ac:dyDescent="0.25">
      <c r="A10698" s="1" t="s">
        <v>58</v>
      </c>
      <c r="B10698" s="1" t="s">
        <v>8999</v>
      </c>
      <c r="C10698">
        <v>8428</v>
      </c>
      <c r="D10698">
        <f t="shared" si="180"/>
        <v>8428</v>
      </c>
    </row>
    <row r="10699" spans="1:4" ht="15" customHeight="1" x14ac:dyDescent="0.25">
      <c r="A10699" s="1" t="s">
        <v>57</v>
      </c>
      <c r="B10699" s="1" t="s">
        <v>8998</v>
      </c>
      <c r="C10699">
        <v>8430</v>
      </c>
      <c r="D10699">
        <f t="shared" si="180"/>
        <v>8430</v>
      </c>
    </row>
    <row r="10700" spans="1:4" ht="15" customHeight="1" x14ac:dyDescent="0.25">
      <c r="A10700" s="1" t="s">
        <v>56</v>
      </c>
      <c r="B10700" s="1" t="s">
        <v>8997</v>
      </c>
      <c r="C10700">
        <v>8430</v>
      </c>
      <c r="D10700">
        <f t="shared" si="180"/>
        <v>8430</v>
      </c>
    </row>
    <row r="10701" spans="1:4" ht="15" customHeight="1" x14ac:dyDescent="0.25">
      <c r="A10701" s="1" t="s">
        <v>55</v>
      </c>
      <c r="B10701" s="1" t="s">
        <v>8996</v>
      </c>
      <c r="C10701">
        <v>9063</v>
      </c>
      <c r="D10701">
        <f t="shared" si="180"/>
        <v>9063</v>
      </c>
    </row>
    <row r="10702" spans="1:4" ht="15" customHeight="1" x14ac:dyDescent="0.25">
      <c r="A10702" s="1" t="s">
        <v>54</v>
      </c>
      <c r="B10702" s="1" t="s">
        <v>8995</v>
      </c>
      <c r="C10702">
        <v>9063</v>
      </c>
      <c r="D10702">
        <f t="shared" si="180"/>
        <v>9063</v>
      </c>
    </row>
    <row r="10703" spans="1:4" ht="15" customHeight="1" x14ac:dyDescent="0.25">
      <c r="A10703" s="1" t="s">
        <v>53</v>
      </c>
      <c r="B10703" s="1" t="s">
        <v>8994</v>
      </c>
      <c r="C10703">
        <v>9063</v>
      </c>
      <c r="D10703">
        <f t="shared" si="180"/>
        <v>9063</v>
      </c>
    </row>
    <row r="10704" spans="1:4" ht="15" customHeight="1" x14ac:dyDescent="0.25">
      <c r="A10704" s="1" t="s">
        <v>52</v>
      </c>
      <c r="B10704" s="1" t="s">
        <v>8993</v>
      </c>
      <c r="C10704">
        <v>9063</v>
      </c>
      <c r="D10704">
        <f t="shared" si="180"/>
        <v>9063</v>
      </c>
    </row>
    <row r="10705" spans="1:4" ht="15" customHeight="1" x14ac:dyDescent="0.25">
      <c r="A10705" s="1" t="s">
        <v>51</v>
      </c>
      <c r="B10705" s="1" t="s">
        <v>8992</v>
      </c>
      <c r="C10705">
        <v>9695</v>
      </c>
      <c r="D10705">
        <f t="shared" si="180"/>
        <v>9695</v>
      </c>
    </row>
    <row r="10706" spans="1:4" ht="15" customHeight="1" x14ac:dyDescent="0.25">
      <c r="A10706" s="1" t="s">
        <v>42</v>
      </c>
      <c r="B10706" s="1" t="s">
        <v>8991</v>
      </c>
      <c r="C10706">
        <v>7808</v>
      </c>
      <c r="D10706">
        <f t="shared" si="180"/>
        <v>7808</v>
      </c>
    </row>
    <row r="10707" spans="1:4" ht="15" customHeight="1" x14ac:dyDescent="0.25">
      <c r="A10707" s="1" t="s">
        <v>41</v>
      </c>
      <c r="B10707" s="1" t="s">
        <v>8990</v>
      </c>
      <c r="C10707">
        <v>7805</v>
      </c>
      <c r="D10707">
        <f t="shared" si="180"/>
        <v>7805</v>
      </c>
    </row>
    <row r="10708" spans="1:4" ht="15" customHeight="1" x14ac:dyDescent="0.25">
      <c r="A10708" s="1" t="s">
        <v>40</v>
      </c>
      <c r="B10708" s="1" t="s">
        <v>8989</v>
      </c>
      <c r="C10708">
        <v>7805</v>
      </c>
      <c r="D10708">
        <f t="shared" si="180"/>
        <v>7805</v>
      </c>
    </row>
    <row r="10709" spans="1:4" ht="15" customHeight="1" x14ac:dyDescent="0.25">
      <c r="A10709" s="1" t="s">
        <v>39</v>
      </c>
      <c r="B10709" s="1" t="s">
        <v>8988</v>
      </c>
      <c r="C10709">
        <v>8391</v>
      </c>
      <c r="D10709">
        <f t="shared" si="180"/>
        <v>8391</v>
      </c>
    </row>
    <row r="10710" spans="1:4" ht="15" customHeight="1" x14ac:dyDescent="0.25">
      <c r="A10710" s="1" t="s">
        <v>38</v>
      </c>
      <c r="B10710" s="1" t="s">
        <v>8987</v>
      </c>
      <c r="C10710">
        <v>8391</v>
      </c>
      <c r="D10710">
        <f t="shared" si="180"/>
        <v>8391</v>
      </c>
    </row>
    <row r="10711" spans="1:4" ht="15" customHeight="1" x14ac:dyDescent="0.25">
      <c r="A10711" s="1" t="s">
        <v>37</v>
      </c>
      <c r="B10711" s="1" t="s">
        <v>8986</v>
      </c>
      <c r="C10711">
        <v>8391</v>
      </c>
      <c r="D10711">
        <f t="shared" si="180"/>
        <v>8391</v>
      </c>
    </row>
    <row r="10712" spans="1:4" ht="15" customHeight="1" x14ac:dyDescent="0.25">
      <c r="A10712" s="1" t="s">
        <v>36</v>
      </c>
      <c r="B10712" s="1" t="s">
        <v>8985</v>
      </c>
      <c r="C10712">
        <v>8391</v>
      </c>
      <c r="D10712">
        <f t="shared" si="180"/>
        <v>8391</v>
      </c>
    </row>
    <row r="10713" spans="1:4" ht="15" customHeight="1" x14ac:dyDescent="0.25">
      <c r="A10713" s="1" t="s">
        <v>35</v>
      </c>
      <c r="B10713" s="1" t="s">
        <v>8984</v>
      </c>
      <c r="C10713">
        <v>8977</v>
      </c>
      <c r="D10713">
        <f t="shared" si="180"/>
        <v>8977</v>
      </c>
    </row>
    <row r="10714" spans="1:4" ht="15" customHeight="1" x14ac:dyDescent="0.25">
      <c r="A10714" s="1" t="s">
        <v>66</v>
      </c>
      <c r="B10714" s="1" t="s">
        <v>8983</v>
      </c>
      <c r="C10714">
        <v>8573</v>
      </c>
      <c r="D10714">
        <f t="shared" si="180"/>
        <v>8573</v>
      </c>
    </row>
    <row r="10715" spans="1:4" ht="15" customHeight="1" x14ac:dyDescent="0.25">
      <c r="A10715" s="1" t="s">
        <v>65</v>
      </c>
      <c r="B10715" s="1" t="s">
        <v>8982</v>
      </c>
      <c r="C10715">
        <v>8573</v>
      </c>
      <c r="D10715">
        <f t="shared" si="180"/>
        <v>8573</v>
      </c>
    </row>
    <row r="10716" spans="1:4" ht="15" customHeight="1" x14ac:dyDescent="0.25">
      <c r="A10716" s="1" t="s">
        <v>64</v>
      </c>
      <c r="B10716" s="1" t="s">
        <v>8981</v>
      </c>
      <c r="C10716">
        <v>8573</v>
      </c>
      <c r="D10716">
        <f t="shared" si="180"/>
        <v>8573</v>
      </c>
    </row>
    <row r="10717" spans="1:4" ht="15" customHeight="1" x14ac:dyDescent="0.25">
      <c r="A10717" s="1" t="s">
        <v>63</v>
      </c>
      <c r="B10717" s="1" t="s">
        <v>8980</v>
      </c>
      <c r="C10717">
        <v>9396</v>
      </c>
      <c r="D10717">
        <f t="shared" si="180"/>
        <v>9396</v>
      </c>
    </row>
    <row r="10718" spans="1:4" ht="15" customHeight="1" x14ac:dyDescent="0.25">
      <c r="A10718" s="1" t="s">
        <v>62</v>
      </c>
      <c r="B10718" s="1" t="s">
        <v>8979</v>
      </c>
      <c r="C10718">
        <v>9396</v>
      </c>
      <c r="D10718">
        <f t="shared" si="180"/>
        <v>9396</v>
      </c>
    </row>
    <row r="10719" spans="1:4" ht="15" customHeight="1" x14ac:dyDescent="0.25">
      <c r="A10719" s="1" t="s">
        <v>61</v>
      </c>
      <c r="B10719" s="1" t="s">
        <v>8978</v>
      </c>
      <c r="C10719">
        <v>9396</v>
      </c>
      <c r="D10719">
        <f t="shared" si="180"/>
        <v>9396</v>
      </c>
    </row>
    <row r="10720" spans="1:4" ht="15" customHeight="1" x14ac:dyDescent="0.25">
      <c r="A10720" s="1" t="s">
        <v>60</v>
      </c>
      <c r="B10720" s="1" t="s">
        <v>8977</v>
      </c>
      <c r="C10720">
        <v>10316</v>
      </c>
      <c r="D10720">
        <f t="shared" si="180"/>
        <v>10316</v>
      </c>
    </row>
    <row r="10721" spans="1:4" ht="15" customHeight="1" x14ac:dyDescent="0.25">
      <c r="A10721" s="1" t="s">
        <v>59</v>
      </c>
      <c r="B10721" s="1" t="s">
        <v>8976</v>
      </c>
      <c r="C10721">
        <v>10316</v>
      </c>
      <c r="D10721">
        <f t="shared" si="180"/>
        <v>10316</v>
      </c>
    </row>
    <row r="10722" spans="1:4" ht="15" customHeight="1" x14ac:dyDescent="0.25">
      <c r="A10722" s="1" t="s">
        <v>50</v>
      </c>
      <c r="B10722" s="1" t="s">
        <v>8975</v>
      </c>
      <c r="C10722">
        <v>9264</v>
      </c>
      <c r="D10722">
        <f t="shared" si="180"/>
        <v>9264</v>
      </c>
    </row>
    <row r="10723" spans="1:4" ht="15" customHeight="1" x14ac:dyDescent="0.25">
      <c r="A10723" s="1" t="s">
        <v>49</v>
      </c>
      <c r="B10723" s="1" t="s">
        <v>8974</v>
      </c>
      <c r="C10723">
        <v>9264</v>
      </c>
      <c r="D10723">
        <f t="shared" si="180"/>
        <v>9264</v>
      </c>
    </row>
    <row r="10724" spans="1:4" ht="15" customHeight="1" x14ac:dyDescent="0.25">
      <c r="A10724" s="1" t="s">
        <v>48</v>
      </c>
      <c r="B10724" s="1" t="s">
        <v>8973</v>
      </c>
      <c r="C10724">
        <v>9264</v>
      </c>
      <c r="D10724">
        <f t="shared" si="180"/>
        <v>9264</v>
      </c>
    </row>
    <row r="10725" spans="1:4" ht="15" customHeight="1" x14ac:dyDescent="0.25">
      <c r="A10725" s="1" t="s">
        <v>47</v>
      </c>
      <c r="B10725" s="1" t="s">
        <v>8972</v>
      </c>
      <c r="C10725">
        <v>9954</v>
      </c>
      <c r="D10725">
        <f t="shared" si="180"/>
        <v>9954</v>
      </c>
    </row>
    <row r="10726" spans="1:4" ht="15" customHeight="1" x14ac:dyDescent="0.25">
      <c r="A10726" s="1" t="s">
        <v>46</v>
      </c>
      <c r="B10726" s="1" t="s">
        <v>8971</v>
      </c>
      <c r="C10726">
        <v>9954</v>
      </c>
      <c r="D10726">
        <f t="shared" si="180"/>
        <v>9954</v>
      </c>
    </row>
    <row r="10727" spans="1:4" ht="15" customHeight="1" x14ac:dyDescent="0.25">
      <c r="A10727" s="1" t="s">
        <v>45</v>
      </c>
      <c r="B10727" s="1" t="s">
        <v>8970</v>
      </c>
      <c r="C10727">
        <v>9954</v>
      </c>
      <c r="D10727">
        <f t="shared" si="180"/>
        <v>9954</v>
      </c>
    </row>
    <row r="10728" spans="1:4" ht="15" customHeight="1" x14ac:dyDescent="0.25">
      <c r="A10728" s="1" t="s">
        <v>44</v>
      </c>
      <c r="B10728" s="1" t="s">
        <v>8969</v>
      </c>
      <c r="C10728">
        <v>10631</v>
      </c>
      <c r="D10728">
        <f t="shared" si="180"/>
        <v>10631</v>
      </c>
    </row>
    <row r="10729" spans="1:4" ht="15" customHeight="1" x14ac:dyDescent="0.25">
      <c r="A10729" s="1" t="s">
        <v>43</v>
      </c>
      <c r="B10729" s="1" t="s">
        <v>8968</v>
      </c>
      <c r="C10729">
        <v>10631</v>
      </c>
      <c r="D10729">
        <f t="shared" si="180"/>
        <v>10631</v>
      </c>
    </row>
    <row r="10730" spans="1:4" ht="15" customHeight="1" x14ac:dyDescent="0.25">
      <c r="A10730" s="1" t="s">
        <v>34</v>
      </c>
      <c r="B10730" s="1" t="s">
        <v>8967</v>
      </c>
      <c r="C10730">
        <v>8578</v>
      </c>
      <c r="D10730">
        <f t="shared" si="180"/>
        <v>8578</v>
      </c>
    </row>
    <row r="10731" spans="1:4" ht="15" customHeight="1" x14ac:dyDescent="0.25">
      <c r="A10731" s="1" t="s">
        <v>33</v>
      </c>
      <c r="B10731" s="1" t="s">
        <v>8966</v>
      </c>
      <c r="C10731">
        <v>8578</v>
      </c>
      <c r="D10731">
        <f t="shared" si="180"/>
        <v>8578</v>
      </c>
    </row>
    <row r="10732" spans="1:4" ht="15" customHeight="1" x14ac:dyDescent="0.25">
      <c r="A10732" s="1" t="s">
        <v>32</v>
      </c>
      <c r="B10732" s="1" t="s">
        <v>8965</v>
      </c>
      <c r="C10732">
        <v>8578</v>
      </c>
      <c r="D10732">
        <f t="shared" si="180"/>
        <v>8578</v>
      </c>
    </row>
    <row r="10733" spans="1:4" ht="15" customHeight="1" x14ac:dyDescent="0.25">
      <c r="A10733" s="1" t="s">
        <v>31</v>
      </c>
      <c r="B10733" s="1" t="s">
        <v>8964</v>
      </c>
      <c r="C10733">
        <v>9217</v>
      </c>
      <c r="D10733">
        <f t="shared" si="180"/>
        <v>9217</v>
      </c>
    </row>
    <row r="10734" spans="1:4" ht="15" customHeight="1" x14ac:dyDescent="0.25">
      <c r="A10734" s="1" t="s">
        <v>30</v>
      </c>
      <c r="B10734" s="1" t="s">
        <v>8963</v>
      </c>
      <c r="C10734">
        <v>9217</v>
      </c>
      <c r="D10734">
        <f t="shared" si="180"/>
        <v>9217</v>
      </c>
    </row>
    <row r="10735" spans="1:4" ht="15" customHeight="1" x14ac:dyDescent="0.25">
      <c r="A10735" s="1" t="s">
        <v>29</v>
      </c>
      <c r="B10735" s="1" t="s">
        <v>8962</v>
      </c>
      <c r="C10735">
        <v>9217</v>
      </c>
      <c r="D10735">
        <f t="shared" si="180"/>
        <v>9217</v>
      </c>
    </row>
    <row r="10736" spans="1:4" ht="15" customHeight="1" x14ac:dyDescent="0.25">
      <c r="A10736" s="1" t="s">
        <v>28</v>
      </c>
      <c r="B10736" s="1" t="s">
        <v>8961</v>
      </c>
      <c r="C10736">
        <v>9881</v>
      </c>
      <c r="D10736">
        <f t="shared" si="180"/>
        <v>9881</v>
      </c>
    </row>
    <row r="10737" spans="1:4" ht="15" customHeight="1" x14ac:dyDescent="0.25">
      <c r="A10737" s="1" t="s">
        <v>27</v>
      </c>
      <c r="B10737" s="1" t="s">
        <v>8960</v>
      </c>
      <c r="C10737">
        <v>9881</v>
      </c>
      <c r="D10737">
        <f t="shared" si="180"/>
        <v>9881</v>
      </c>
    </row>
    <row r="10738" spans="1:4" ht="15" customHeight="1" x14ac:dyDescent="0.25">
      <c r="A10738" s="1" t="s">
        <v>21490</v>
      </c>
      <c r="B10738" s="1" t="s">
        <v>21491</v>
      </c>
      <c r="C10738">
        <v>7648</v>
      </c>
      <c r="D10738">
        <f t="shared" si="180"/>
        <v>7648</v>
      </c>
    </row>
    <row r="10739" spans="1:4" ht="15" customHeight="1" x14ac:dyDescent="0.25">
      <c r="A10739" s="1" t="s">
        <v>21492</v>
      </c>
      <c r="B10739" s="1" t="s">
        <v>21493</v>
      </c>
      <c r="C10739">
        <v>7963</v>
      </c>
      <c r="D10739">
        <f t="shared" si="180"/>
        <v>7963</v>
      </c>
    </row>
    <row r="10740" spans="1:4" ht="15" customHeight="1" x14ac:dyDescent="0.25">
      <c r="A10740" s="1" t="s">
        <v>21494</v>
      </c>
      <c r="B10740" s="1" t="s">
        <v>21495</v>
      </c>
      <c r="C10740">
        <v>8168</v>
      </c>
      <c r="D10740">
        <f t="shared" si="180"/>
        <v>8168</v>
      </c>
    </row>
    <row r="10741" spans="1:4" ht="15" customHeight="1" x14ac:dyDescent="0.25">
      <c r="A10741" s="1" t="s">
        <v>21496</v>
      </c>
      <c r="B10741" s="1" t="s">
        <v>21497</v>
      </c>
      <c r="C10741">
        <v>9044</v>
      </c>
      <c r="D10741">
        <f t="shared" si="180"/>
        <v>9044</v>
      </c>
    </row>
    <row r="10742" spans="1:4" ht="15" customHeight="1" x14ac:dyDescent="0.25">
      <c r="A10742" s="1" t="s">
        <v>21498</v>
      </c>
      <c r="B10742" s="1" t="s">
        <v>21499</v>
      </c>
      <c r="C10742">
        <v>9813</v>
      </c>
      <c r="D10742">
        <f t="shared" si="180"/>
        <v>9813</v>
      </c>
    </row>
    <row r="10743" spans="1:4" ht="15" customHeight="1" x14ac:dyDescent="0.25">
      <c r="A10743" s="1" t="s">
        <v>21500</v>
      </c>
      <c r="B10743" s="1" t="s">
        <v>21501</v>
      </c>
      <c r="C10743">
        <v>10581</v>
      </c>
      <c r="D10743">
        <f t="shared" si="180"/>
        <v>10581</v>
      </c>
    </row>
    <row r="10744" spans="1:4" ht="15" customHeight="1" x14ac:dyDescent="0.25">
      <c r="A10744" s="1" t="s">
        <v>21502</v>
      </c>
      <c r="B10744" s="1" t="s">
        <v>21503</v>
      </c>
      <c r="C10744">
        <v>12053</v>
      </c>
      <c r="D10744">
        <f t="shared" si="180"/>
        <v>12053</v>
      </c>
    </row>
    <row r="10745" spans="1:4" ht="15" customHeight="1" x14ac:dyDescent="0.25">
      <c r="A10745" s="1" t="s">
        <v>21504</v>
      </c>
      <c r="B10745" s="1" t="s">
        <v>21505</v>
      </c>
      <c r="C10745">
        <v>7328</v>
      </c>
      <c r="D10745">
        <f t="shared" si="180"/>
        <v>7328</v>
      </c>
    </row>
    <row r="10746" spans="1:4" ht="15" customHeight="1" x14ac:dyDescent="0.25">
      <c r="A10746" s="1" t="s">
        <v>21506</v>
      </c>
      <c r="B10746" s="1" t="s">
        <v>21507</v>
      </c>
      <c r="C10746">
        <v>7641</v>
      </c>
      <c r="D10746">
        <f t="shared" si="180"/>
        <v>7641</v>
      </c>
    </row>
    <row r="10747" spans="1:4" ht="15" customHeight="1" x14ac:dyDescent="0.25">
      <c r="A10747" s="1" t="s">
        <v>21508</v>
      </c>
      <c r="B10747" s="1" t="s">
        <v>21509</v>
      </c>
      <c r="C10747">
        <v>7845</v>
      </c>
      <c r="D10747">
        <f t="shared" si="180"/>
        <v>7845</v>
      </c>
    </row>
    <row r="10748" spans="1:4" ht="15" customHeight="1" x14ac:dyDescent="0.25">
      <c r="A10748" s="1" t="s">
        <v>21510</v>
      </c>
      <c r="B10748" s="1" t="s">
        <v>21511</v>
      </c>
      <c r="C10748">
        <v>8722</v>
      </c>
      <c r="D10748">
        <f t="shared" si="180"/>
        <v>8722</v>
      </c>
    </row>
    <row r="10749" spans="1:4" ht="15" customHeight="1" x14ac:dyDescent="0.25">
      <c r="A10749" s="1" t="s">
        <v>21512</v>
      </c>
      <c r="B10749" s="1" t="s">
        <v>21513</v>
      </c>
      <c r="C10749">
        <v>9490</v>
      </c>
      <c r="D10749">
        <f t="shared" si="180"/>
        <v>9490</v>
      </c>
    </row>
    <row r="10750" spans="1:4" ht="15" customHeight="1" x14ac:dyDescent="0.25">
      <c r="A10750" s="1" t="s">
        <v>21514</v>
      </c>
      <c r="B10750" s="1" t="s">
        <v>21515</v>
      </c>
      <c r="C10750">
        <v>10258</v>
      </c>
      <c r="D10750">
        <f t="shared" si="180"/>
        <v>10258</v>
      </c>
    </row>
    <row r="10751" spans="1:4" ht="15" customHeight="1" x14ac:dyDescent="0.25">
      <c r="A10751" s="1" t="s">
        <v>21516</v>
      </c>
      <c r="B10751" s="1" t="s">
        <v>21517</v>
      </c>
      <c r="C10751">
        <v>11730</v>
      </c>
      <c r="D10751">
        <f t="shared" si="180"/>
        <v>11730</v>
      </c>
    </row>
    <row r="10752" spans="1:4" ht="15" customHeight="1" x14ac:dyDescent="0.25">
      <c r="A10752" s="1" t="s">
        <v>21518</v>
      </c>
      <c r="B10752" s="1" t="s">
        <v>21519</v>
      </c>
      <c r="C10752">
        <v>7311</v>
      </c>
      <c r="D10752">
        <f t="shared" si="180"/>
        <v>7311</v>
      </c>
    </row>
    <row r="10753" spans="1:4" ht="15" customHeight="1" x14ac:dyDescent="0.25">
      <c r="A10753" s="1" t="s">
        <v>21520</v>
      </c>
      <c r="B10753" s="1" t="s">
        <v>21521</v>
      </c>
      <c r="C10753">
        <v>7624</v>
      </c>
      <c r="D10753">
        <f t="shared" si="180"/>
        <v>7624</v>
      </c>
    </row>
    <row r="10754" spans="1:4" ht="15" customHeight="1" x14ac:dyDescent="0.25">
      <c r="A10754" s="1" t="s">
        <v>21522</v>
      </c>
      <c r="B10754" s="1" t="s">
        <v>21523</v>
      </c>
      <c r="C10754">
        <v>7829</v>
      </c>
      <c r="D10754">
        <f t="shared" si="180"/>
        <v>7829</v>
      </c>
    </row>
    <row r="10755" spans="1:4" ht="15" customHeight="1" x14ac:dyDescent="0.25">
      <c r="A10755" s="1" t="s">
        <v>21524</v>
      </c>
      <c r="B10755" s="1" t="s">
        <v>21525</v>
      </c>
      <c r="C10755">
        <v>8705</v>
      </c>
      <c r="D10755">
        <f t="shared" si="180"/>
        <v>8705</v>
      </c>
    </row>
    <row r="10756" spans="1:4" ht="15" customHeight="1" x14ac:dyDescent="0.25">
      <c r="A10756" s="1" t="s">
        <v>21526</v>
      </c>
      <c r="B10756" s="1" t="s">
        <v>21527</v>
      </c>
      <c r="C10756">
        <v>9473</v>
      </c>
      <c r="D10756">
        <f t="shared" si="180"/>
        <v>9473</v>
      </c>
    </row>
    <row r="10757" spans="1:4" ht="15" customHeight="1" x14ac:dyDescent="0.25">
      <c r="A10757" s="1" t="s">
        <v>21528</v>
      </c>
      <c r="B10757" s="1" t="s">
        <v>21529</v>
      </c>
      <c r="C10757">
        <v>10241</v>
      </c>
      <c r="D10757">
        <f t="shared" si="180"/>
        <v>10241</v>
      </c>
    </row>
    <row r="10758" spans="1:4" ht="15" customHeight="1" x14ac:dyDescent="0.25">
      <c r="A10758" s="1" t="s">
        <v>21530</v>
      </c>
      <c r="B10758" s="1" t="s">
        <v>21531</v>
      </c>
      <c r="C10758">
        <v>11713</v>
      </c>
      <c r="D10758">
        <f t="shared" si="180"/>
        <v>11713</v>
      </c>
    </row>
    <row r="10759" spans="1:4" ht="15" customHeight="1" x14ac:dyDescent="0.25">
      <c r="A10759" s="1" t="s">
        <v>21532</v>
      </c>
      <c r="B10759" s="1" t="s">
        <v>21533</v>
      </c>
      <c r="C10759">
        <v>13143</v>
      </c>
      <c r="D10759">
        <f t="shared" ref="D10759:D10822" si="181">ROUND(C10759*(1-$B$3),0)</f>
        <v>13143</v>
      </c>
    </row>
    <row r="10760" spans="1:4" ht="15" customHeight="1" x14ac:dyDescent="0.25">
      <c r="A10760" s="1" t="s">
        <v>21534</v>
      </c>
      <c r="B10760" s="1" t="s">
        <v>21535</v>
      </c>
      <c r="C10760">
        <v>14998</v>
      </c>
      <c r="D10760">
        <f t="shared" si="181"/>
        <v>14998</v>
      </c>
    </row>
    <row r="10761" spans="1:4" ht="15" customHeight="1" x14ac:dyDescent="0.25">
      <c r="A10761" s="1" t="s">
        <v>21536</v>
      </c>
      <c r="B10761" s="1" t="s">
        <v>21537</v>
      </c>
      <c r="C10761">
        <v>13759</v>
      </c>
      <c r="D10761">
        <f t="shared" si="181"/>
        <v>13759</v>
      </c>
    </row>
    <row r="10762" spans="1:4" ht="15" customHeight="1" x14ac:dyDescent="0.25">
      <c r="A10762" s="1" t="s">
        <v>21538</v>
      </c>
      <c r="B10762" s="1" t="s">
        <v>21539</v>
      </c>
      <c r="C10762">
        <v>15614</v>
      </c>
      <c r="D10762">
        <f t="shared" si="181"/>
        <v>15614</v>
      </c>
    </row>
    <row r="10763" spans="1:4" ht="15" customHeight="1" x14ac:dyDescent="0.25">
      <c r="A10763" s="1" t="s">
        <v>21540</v>
      </c>
      <c r="B10763" s="1" t="s">
        <v>21541</v>
      </c>
      <c r="C10763">
        <v>14082</v>
      </c>
      <c r="D10763">
        <f t="shared" si="181"/>
        <v>14082</v>
      </c>
    </row>
    <row r="10764" spans="1:4" ht="15" customHeight="1" x14ac:dyDescent="0.25">
      <c r="A10764" s="1" t="s">
        <v>21542</v>
      </c>
      <c r="B10764" s="1" t="s">
        <v>21543</v>
      </c>
      <c r="C10764">
        <v>15937</v>
      </c>
      <c r="D10764">
        <f t="shared" si="181"/>
        <v>15937</v>
      </c>
    </row>
    <row r="10765" spans="1:4" ht="15" customHeight="1" x14ac:dyDescent="0.25">
      <c r="A10765" s="1" t="s">
        <v>21544</v>
      </c>
      <c r="B10765" s="1" t="s">
        <v>21545</v>
      </c>
      <c r="C10765">
        <v>19438</v>
      </c>
      <c r="D10765">
        <f t="shared" si="181"/>
        <v>19438</v>
      </c>
    </row>
    <row r="10766" spans="1:4" ht="15" customHeight="1" x14ac:dyDescent="0.25">
      <c r="A10766" s="1" t="s">
        <v>21546</v>
      </c>
      <c r="B10766" s="1" t="s">
        <v>21547</v>
      </c>
      <c r="C10766">
        <v>20210</v>
      </c>
      <c r="D10766">
        <f t="shared" si="181"/>
        <v>20210</v>
      </c>
    </row>
    <row r="10767" spans="1:4" ht="15" customHeight="1" x14ac:dyDescent="0.25">
      <c r="A10767" s="1" t="s">
        <v>21548</v>
      </c>
      <c r="B10767" s="1" t="s">
        <v>21549</v>
      </c>
      <c r="C10767">
        <v>22664</v>
      </c>
      <c r="D10767">
        <f t="shared" si="181"/>
        <v>22664</v>
      </c>
    </row>
    <row r="10768" spans="1:4" ht="15" customHeight="1" x14ac:dyDescent="0.25">
      <c r="A10768" s="1" t="s">
        <v>21550</v>
      </c>
      <c r="B10768" s="1" t="s">
        <v>21551</v>
      </c>
      <c r="C10768">
        <v>17187</v>
      </c>
      <c r="D10768">
        <f t="shared" si="181"/>
        <v>17187</v>
      </c>
    </row>
    <row r="10769" spans="1:4" ht="15" customHeight="1" x14ac:dyDescent="0.25">
      <c r="A10769" s="1" t="s">
        <v>21552</v>
      </c>
      <c r="B10769" s="1" t="s">
        <v>21553</v>
      </c>
      <c r="C10769">
        <v>17959</v>
      </c>
      <c r="D10769">
        <f t="shared" si="181"/>
        <v>17959</v>
      </c>
    </row>
    <row r="10770" spans="1:4" ht="15" customHeight="1" x14ac:dyDescent="0.25">
      <c r="A10770" s="1" t="s">
        <v>21554</v>
      </c>
      <c r="B10770" s="1" t="s">
        <v>21555</v>
      </c>
      <c r="C10770">
        <v>20413</v>
      </c>
      <c r="D10770">
        <f t="shared" si="181"/>
        <v>20413</v>
      </c>
    </row>
    <row r="10771" spans="1:4" ht="15" customHeight="1" x14ac:dyDescent="0.25">
      <c r="A10771" s="1" t="s">
        <v>21556</v>
      </c>
      <c r="B10771" s="1" t="s">
        <v>21557</v>
      </c>
      <c r="C10771">
        <v>21816</v>
      </c>
      <c r="D10771">
        <f t="shared" si="181"/>
        <v>21816</v>
      </c>
    </row>
    <row r="10772" spans="1:4" ht="15" customHeight="1" x14ac:dyDescent="0.25">
      <c r="A10772" s="1" t="s">
        <v>21558</v>
      </c>
      <c r="B10772" s="1" t="s">
        <v>21559</v>
      </c>
      <c r="C10772">
        <v>17993</v>
      </c>
      <c r="D10772">
        <f t="shared" si="181"/>
        <v>17993</v>
      </c>
    </row>
    <row r="10773" spans="1:4" ht="15" customHeight="1" x14ac:dyDescent="0.25">
      <c r="A10773" s="1" t="s">
        <v>21560</v>
      </c>
      <c r="B10773" s="1" t="s">
        <v>21561</v>
      </c>
      <c r="C10773">
        <v>16921</v>
      </c>
      <c r="D10773">
        <f t="shared" si="181"/>
        <v>16921</v>
      </c>
    </row>
    <row r="10774" spans="1:4" ht="15" customHeight="1" x14ac:dyDescent="0.25">
      <c r="A10774" s="1" t="s">
        <v>21562</v>
      </c>
      <c r="B10774" s="1" t="s">
        <v>21563</v>
      </c>
      <c r="C10774">
        <v>19860</v>
      </c>
      <c r="D10774">
        <f t="shared" si="181"/>
        <v>19860</v>
      </c>
    </row>
    <row r="10775" spans="1:4" ht="15" customHeight="1" x14ac:dyDescent="0.25">
      <c r="A10775" s="1" t="s">
        <v>21564</v>
      </c>
      <c r="B10775" s="1" t="s">
        <v>21565</v>
      </c>
      <c r="C10775">
        <v>21219</v>
      </c>
      <c r="D10775">
        <f t="shared" si="181"/>
        <v>21219</v>
      </c>
    </row>
    <row r="10776" spans="1:4" ht="15" customHeight="1" x14ac:dyDescent="0.25">
      <c r="A10776" s="1" t="s">
        <v>21566</v>
      </c>
      <c r="B10776" s="1" t="s">
        <v>21567</v>
      </c>
      <c r="C10776">
        <v>22622</v>
      </c>
      <c r="D10776">
        <f t="shared" si="181"/>
        <v>22622</v>
      </c>
    </row>
    <row r="10777" spans="1:4" ht="15" customHeight="1" x14ac:dyDescent="0.25">
      <c r="A10777" s="1" t="s">
        <v>21568</v>
      </c>
      <c r="B10777" s="1" t="s">
        <v>21569</v>
      </c>
      <c r="C10777">
        <v>21305</v>
      </c>
      <c r="D10777">
        <f t="shared" si="181"/>
        <v>21305</v>
      </c>
    </row>
    <row r="10778" spans="1:4" ht="15" customHeight="1" x14ac:dyDescent="0.25">
      <c r="A10778" s="1" t="s">
        <v>21570</v>
      </c>
      <c r="B10778" s="1" t="s">
        <v>21571</v>
      </c>
      <c r="C10778">
        <v>24066</v>
      </c>
      <c r="D10778">
        <f t="shared" si="181"/>
        <v>24066</v>
      </c>
    </row>
    <row r="10779" spans="1:4" ht="15" customHeight="1" x14ac:dyDescent="0.25">
      <c r="A10779" s="1" t="s">
        <v>21572</v>
      </c>
      <c r="B10779" s="1" t="s">
        <v>21573</v>
      </c>
      <c r="C10779">
        <v>19054</v>
      </c>
      <c r="D10779">
        <f t="shared" si="181"/>
        <v>19054</v>
      </c>
    </row>
    <row r="10780" spans="1:4" ht="15" customHeight="1" x14ac:dyDescent="0.25">
      <c r="A10780" s="1" t="s">
        <v>21574</v>
      </c>
      <c r="B10780" s="1" t="s">
        <v>21575</v>
      </c>
      <c r="C10780">
        <v>13415</v>
      </c>
      <c r="D10780">
        <f t="shared" si="181"/>
        <v>13415</v>
      </c>
    </row>
    <row r="10781" spans="1:4" ht="15" customHeight="1" x14ac:dyDescent="0.25">
      <c r="A10781" s="1" t="s">
        <v>21576</v>
      </c>
      <c r="B10781" s="1" t="s">
        <v>21577</v>
      </c>
      <c r="C10781">
        <v>19226</v>
      </c>
      <c r="D10781">
        <f t="shared" si="181"/>
        <v>19226</v>
      </c>
    </row>
    <row r="10782" spans="1:4" ht="15" customHeight="1" x14ac:dyDescent="0.25">
      <c r="A10782" s="1" t="s">
        <v>21578</v>
      </c>
      <c r="B10782" s="1" t="s">
        <v>21579</v>
      </c>
      <c r="C10782">
        <v>35730</v>
      </c>
      <c r="D10782">
        <f t="shared" si="181"/>
        <v>35730</v>
      </c>
    </row>
    <row r="10783" spans="1:4" ht="15" customHeight="1" x14ac:dyDescent="0.25">
      <c r="A10783" s="1" t="s">
        <v>21580</v>
      </c>
      <c r="B10783" s="1" t="s">
        <v>21581</v>
      </c>
      <c r="C10783">
        <v>40630</v>
      </c>
      <c r="D10783">
        <f t="shared" si="181"/>
        <v>40630</v>
      </c>
    </row>
    <row r="10784" spans="1:4" ht="15" customHeight="1" x14ac:dyDescent="0.25">
      <c r="A10784" s="1" t="s">
        <v>21582</v>
      </c>
      <c r="B10784" s="1" t="s">
        <v>21583</v>
      </c>
      <c r="C10784">
        <v>3130</v>
      </c>
      <c r="D10784">
        <f t="shared" si="181"/>
        <v>3130</v>
      </c>
    </row>
    <row r="10785" spans="1:4" ht="15" customHeight="1" x14ac:dyDescent="0.25">
      <c r="A10785" s="1" t="s">
        <v>21584</v>
      </c>
      <c r="B10785" s="1" t="s">
        <v>21585</v>
      </c>
      <c r="C10785">
        <v>3130</v>
      </c>
      <c r="D10785">
        <f t="shared" si="181"/>
        <v>3130</v>
      </c>
    </row>
    <row r="10786" spans="1:4" ht="15" customHeight="1" x14ac:dyDescent="0.25">
      <c r="A10786" s="1" t="s">
        <v>21586</v>
      </c>
      <c r="B10786" s="1" t="s">
        <v>21587</v>
      </c>
      <c r="C10786">
        <v>3130</v>
      </c>
      <c r="D10786">
        <f t="shared" si="181"/>
        <v>3130</v>
      </c>
    </row>
    <row r="10787" spans="1:4" ht="15" customHeight="1" x14ac:dyDescent="0.25">
      <c r="A10787" s="1" t="s">
        <v>21588</v>
      </c>
      <c r="B10787" s="1" t="s">
        <v>21589</v>
      </c>
      <c r="C10787">
        <v>3130</v>
      </c>
      <c r="D10787">
        <f t="shared" si="181"/>
        <v>3130</v>
      </c>
    </row>
    <row r="10788" spans="1:4" ht="15" customHeight="1" x14ac:dyDescent="0.25">
      <c r="A10788" s="1" t="s">
        <v>21590</v>
      </c>
      <c r="B10788" s="1" t="s">
        <v>21591</v>
      </c>
      <c r="C10788">
        <v>2569</v>
      </c>
      <c r="D10788">
        <f t="shared" si="181"/>
        <v>2569</v>
      </c>
    </row>
    <row r="10789" spans="1:4" ht="15" customHeight="1" x14ac:dyDescent="0.25">
      <c r="A10789" s="1" t="s">
        <v>21592</v>
      </c>
      <c r="B10789" s="1" t="s">
        <v>21593</v>
      </c>
      <c r="C10789">
        <v>2569</v>
      </c>
      <c r="D10789">
        <f t="shared" si="181"/>
        <v>2569</v>
      </c>
    </row>
    <row r="10790" spans="1:4" ht="15" customHeight="1" x14ac:dyDescent="0.25">
      <c r="A10790" s="1" t="s">
        <v>21594</v>
      </c>
      <c r="B10790" s="1" t="s">
        <v>21595</v>
      </c>
      <c r="C10790">
        <v>2569</v>
      </c>
      <c r="D10790">
        <f t="shared" si="181"/>
        <v>2569</v>
      </c>
    </row>
    <row r="10791" spans="1:4" ht="15" customHeight="1" x14ac:dyDescent="0.25">
      <c r="A10791" s="1" t="s">
        <v>21596</v>
      </c>
      <c r="B10791" s="1" t="s">
        <v>21597</v>
      </c>
      <c r="C10791">
        <v>2569</v>
      </c>
      <c r="D10791">
        <f t="shared" si="181"/>
        <v>2569</v>
      </c>
    </row>
    <row r="10792" spans="1:4" ht="15" customHeight="1" x14ac:dyDescent="0.25">
      <c r="A10792" s="1" t="s">
        <v>21598</v>
      </c>
      <c r="B10792" s="1" t="s">
        <v>21599</v>
      </c>
      <c r="C10792">
        <v>2569</v>
      </c>
      <c r="D10792">
        <f t="shared" si="181"/>
        <v>2569</v>
      </c>
    </row>
    <row r="10793" spans="1:4" ht="15" customHeight="1" x14ac:dyDescent="0.25">
      <c r="A10793" s="1" t="s">
        <v>21600</v>
      </c>
      <c r="B10793" s="1" t="s">
        <v>21601</v>
      </c>
      <c r="C10793">
        <v>2569</v>
      </c>
      <c r="D10793">
        <f t="shared" si="181"/>
        <v>2569</v>
      </c>
    </row>
    <row r="10794" spans="1:4" ht="15" customHeight="1" x14ac:dyDescent="0.25">
      <c r="A10794" s="1" t="s">
        <v>21602</v>
      </c>
      <c r="B10794" s="1" t="s">
        <v>21603</v>
      </c>
      <c r="C10794">
        <v>10038</v>
      </c>
      <c r="D10794">
        <f t="shared" si="181"/>
        <v>10038</v>
      </c>
    </row>
    <row r="10795" spans="1:4" ht="15" customHeight="1" x14ac:dyDescent="0.25">
      <c r="A10795" s="1" t="s">
        <v>21604</v>
      </c>
      <c r="B10795" s="1" t="s">
        <v>21605</v>
      </c>
      <c r="C10795">
        <v>10038</v>
      </c>
      <c r="D10795">
        <f t="shared" si="181"/>
        <v>10038</v>
      </c>
    </row>
    <row r="10796" spans="1:4" ht="15" customHeight="1" x14ac:dyDescent="0.25">
      <c r="A10796" s="1" t="s">
        <v>21606</v>
      </c>
      <c r="B10796" s="1" t="s">
        <v>21607</v>
      </c>
      <c r="C10796">
        <v>11188</v>
      </c>
      <c r="D10796">
        <f t="shared" si="181"/>
        <v>11188</v>
      </c>
    </row>
    <row r="10797" spans="1:4" ht="15" customHeight="1" x14ac:dyDescent="0.25">
      <c r="A10797" s="1" t="s">
        <v>21608</v>
      </c>
      <c r="B10797" s="1" t="s">
        <v>21609</v>
      </c>
      <c r="C10797">
        <v>11188</v>
      </c>
      <c r="D10797">
        <f t="shared" si="181"/>
        <v>11188</v>
      </c>
    </row>
    <row r="10798" spans="1:4" ht="15" customHeight="1" x14ac:dyDescent="0.25">
      <c r="A10798" s="1" t="s">
        <v>21610</v>
      </c>
      <c r="B10798" s="1" t="s">
        <v>21611</v>
      </c>
      <c r="C10798">
        <v>14362</v>
      </c>
      <c r="D10798">
        <f t="shared" si="181"/>
        <v>14362</v>
      </c>
    </row>
    <row r="10799" spans="1:4" ht="15" customHeight="1" x14ac:dyDescent="0.25">
      <c r="A10799" s="1" t="s">
        <v>21612</v>
      </c>
      <c r="B10799" s="1" t="s">
        <v>21613</v>
      </c>
      <c r="C10799">
        <v>18711</v>
      </c>
      <c r="D10799">
        <f t="shared" si="181"/>
        <v>18711</v>
      </c>
    </row>
    <row r="10800" spans="1:4" ht="15" customHeight="1" x14ac:dyDescent="0.25">
      <c r="A10800" s="1" t="s">
        <v>21614</v>
      </c>
      <c r="B10800" s="1" t="s">
        <v>21615</v>
      </c>
      <c r="C10800">
        <v>19771</v>
      </c>
      <c r="D10800">
        <f t="shared" si="181"/>
        <v>19771</v>
      </c>
    </row>
    <row r="10801" spans="1:4" ht="15" customHeight="1" x14ac:dyDescent="0.25">
      <c r="A10801" s="1" t="s">
        <v>21616</v>
      </c>
      <c r="B10801" s="1" t="s">
        <v>21617</v>
      </c>
      <c r="C10801">
        <v>19771</v>
      </c>
      <c r="D10801">
        <f t="shared" si="181"/>
        <v>19771</v>
      </c>
    </row>
    <row r="10802" spans="1:4" ht="15" customHeight="1" x14ac:dyDescent="0.25">
      <c r="A10802" s="1" t="s">
        <v>21618</v>
      </c>
      <c r="B10802" s="1" t="s">
        <v>21619</v>
      </c>
      <c r="C10802">
        <v>19771</v>
      </c>
      <c r="D10802">
        <f t="shared" si="181"/>
        <v>19771</v>
      </c>
    </row>
    <row r="10803" spans="1:4" ht="15" customHeight="1" x14ac:dyDescent="0.25">
      <c r="A10803" s="1" t="s">
        <v>21620</v>
      </c>
      <c r="B10803" s="1" t="s">
        <v>21621</v>
      </c>
      <c r="C10803">
        <v>19771</v>
      </c>
      <c r="D10803">
        <f t="shared" si="181"/>
        <v>19771</v>
      </c>
    </row>
    <row r="10804" spans="1:4" ht="15" customHeight="1" x14ac:dyDescent="0.25">
      <c r="A10804" s="1" t="s">
        <v>21622</v>
      </c>
      <c r="B10804" s="1" t="s">
        <v>21623</v>
      </c>
      <c r="C10804">
        <v>2492</v>
      </c>
      <c r="D10804">
        <f t="shared" si="181"/>
        <v>2492</v>
      </c>
    </row>
    <row r="10805" spans="1:4" ht="15" customHeight="1" x14ac:dyDescent="0.25">
      <c r="A10805" s="1" t="s">
        <v>21624</v>
      </c>
      <c r="B10805" s="1" t="s">
        <v>21625</v>
      </c>
      <c r="C10805">
        <v>4397</v>
      </c>
      <c r="D10805">
        <f t="shared" si="181"/>
        <v>4397</v>
      </c>
    </row>
    <row r="10806" spans="1:4" ht="15" customHeight="1" x14ac:dyDescent="0.25">
      <c r="A10806" s="1" t="s">
        <v>21626</v>
      </c>
      <c r="B10806" s="1" t="s">
        <v>21627</v>
      </c>
      <c r="C10806">
        <v>5442</v>
      </c>
      <c r="D10806">
        <f t="shared" si="181"/>
        <v>5442</v>
      </c>
    </row>
    <row r="10807" spans="1:4" ht="15" customHeight="1" x14ac:dyDescent="0.25">
      <c r="A10807" s="1" t="s">
        <v>21628</v>
      </c>
      <c r="B10807" s="1" t="s">
        <v>21629</v>
      </c>
      <c r="C10807">
        <v>1599</v>
      </c>
      <c r="D10807">
        <f t="shared" si="181"/>
        <v>1599</v>
      </c>
    </row>
    <row r="10808" spans="1:4" ht="15" customHeight="1" x14ac:dyDescent="0.25">
      <c r="A10808" s="1" t="s">
        <v>21630</v>
      </c>
      <c r="B10808" s="1" t="s">
        <v>21631</v>
      </c>
      <c r="C10808">
        <v>872</v>
      </c>
      <c r="D10808">
        <f t="shared" si="181"/>
        <v>872</v>
      </c>
    </row>
    <row r="10809" spans="1:4" ht="15" customHeight="1" x14ac:dyDescent="0.25">
      <c r="A10809" s="1" t="s">
        <v>21632</v>
      </c>
      <c r="B10809" s="1" t="s">
        <v>21633</v>
      </c>
      <c r="C10809">
        <v>1329</v>
      </c>
      <c r="D10809">
        <f t="shared" si="181"/>
        <v>1329</v>
      </c>
    </row>
    <row r="10810" spans="1:4" ht="15" customHeight="1" x14ac:dyDescent="0.25">
      <c r="A10810" s="1" t="s">
        <v>21634</v>
      </c>
      <c r="B10810" s="1" t="s">
        <v>21635</v>
      </c>
      <c r="C10810">
        <v>1869</v>
      </c>
      <c r="D10810">
        <f t="shared" si="181"/>
        <v>1869</v>
      </c>
    </row>
    <row r="10811" spans="1:4" ht="15" customHeight="1" x14ac:dyDescent="0.25">
      <c r="A10811" s="1" t="s">
        <v>21636</v>
      </c>
      <c r="B10811" s="1" t="s">
        <v>21637</v>
      </c>
      <c r="C10811">
        <v>1122</v>
      </c>
      <c r="D10811">
        <f t="shared" si="181"/>
        <v>1122</v>
      </c>
    </row>
    <row r="10812" spans="1:4" ht="15" customHeight="1" x14ac:dyDescent="0.25">
      <c r="A10812" s="1" t="s">
        <v>21638</v>
      </c>
      <c r="B10812" s="1" t="s">
        <v>21639</v>
      </c>
      <c r="C10812">
        <v>1661</v>
      </c>
      <c r="D10812">
        <f t="shared" si="181"/>
        <v>1661</v>
      </c>
    </row>
    <row r="10813" spans="1:4" ht="15" customHeight="1" x14ac:dyDescent="0.25">
      <c r="A10813" s="1" t="s">
        <v>21640</v>
      </c>
      <c r="B10813" s="1" t="s">
        <v>21641</v>
      </c>
      <c r="C10813">
        <v>2326</v>
      </c>
      <c r="D10813">
        <f t="shared" si="181"/>
        <v>2326</v>
      </c>
    </row>
    <row r="10814" spans="1:4" ht="15" customHeight="1" x14ac:dyDescent="0.25">
      <c r="A10814" s="1" t="s">
        <v>21642</v>
      </c>
      <c r="B10814" s="1" t="s">
        <v>21643</v>
      </c>
      <c r="C10814">
        <v>2741</v>
      </c>
      <c r="D10814">
        <f t="shared" si="181"/>
        <v>2741</v>
      </c>
    </row>
    <row r="10815" spans="1:4" ht="15" customHeight="1" x14ac:dyDescent="0.25">
      <c r="A10815" s="1" t="s">
        <v>21644</v>
      </c>
      <c r="B10815" s="1" t="s">
        <v>21645</v>
      </c>
      <c r="C10815">
        <v>3032</v>
      </c>
      <c r="D10815">
        <f t="shared" si="181"/>
        <v>3032</v>
      </c>
    </row>
    <row r="10816" spans="1:4" ht="15" customHeight="1" x14ac:dyDescent="0.25">
      <c r="A10816" s="1" t="s">
        <v>21646</v>
      </c>
      <c r="B10816" s="1" t="s">
        <v>21647</v>
      </c>
      <c r="C10816">
        <v>3306</v>
      </c>
      <c r="D10816">
        <f t="shared" si="181"/>
        <v>3306</v>
      </c>
    </row>
    <row r="10817" spans="1:4" ht="15" customHeight="1" x14ac:dyDescent="0.25">
      <c r="A10817" s="1" t="s">
        <v>21648</v>
      </c>
      <c r="B10817" s="1" t="s">
        <v>21649</v>
      </c>
      <c r="C10817">
        <v>4298</v>
      </c>
      <c r="D10817">
        <f t="shared" si="181"/>
        <v>4298</v>
      </c>
    </row>
    <row r="10818" spans="1:4" ht="15" customHeight="1" x14ac:dyDescent="0.25">
      <c r="A10818" s="1" t="s">
        <v>21650</v>
      </c>
      <c r="B10818" s="1" t="s">
        <v>21651</v>
      </c>
      <c r="C10818">
        <v>5481</v>
      </c>
      <c r="D10818">
        <f t="shared" si="181"/>
        <v>5481</v>
      </c>
    </row>
    <row r="10819" spans="1:4" ht="15" customHeight="1" x14ac:dyDescent="0.25">
      <c r="A10819" s="1" t="s">
        <v>21652</v>
      </c>
      <c r="B10819" s="1" t="s">
        <v>21653</v>
      </c>
      <c r="C10819">
        <v>3850</v>
      </c>
      <c r="D10819">
        <f t="shared" si="181"/>
        <v>3850</v>
      </c>
    </row>
    <row r="10820" spans="1:4" ht="15" customHeight="1" x14ac:dyDescent="0.25">
      <c r="A10820" s="1" t="s">
        <v>21654</v>
      </c>
      <c r="B10820" s="1" t="s">
        <v>21655</v>
      </c>
      <c r="C10820">
        <v>3999</v>
      </c>
      <c r="D10820">
        <f t="shared" si="181"/>
        <v>3999</v>
      </c>
    </row>
    <row r="10821" spans="1:4" ht="15" customHeight="1" x14ac:dyDescent="0.25">
      <c r="A10821" s="1" t="s">
        <v>21656</v>
      </c>
      <c r="B10821" s="1" t="s">
        <v>21657</v>
      </c>
      <c r="C10821">
        <v>6872</v>
      </c>
      <c r="D10821">
        <f t="shared" si="181"/>
        <v>6872</v>
      </c>
    </row>
    <row r="10822" spans="1:4" ht="15" customHeight="1" x14ac:dyDescent="0.25">
      <c r="A10822" s="1" t="s">
        <v>21658</v>
      </c>
      <c r="B10822" s="1" t="s">
        <v>21659</v>
      </c>
      <c r="C10822">
        <v>1701</v>
      </c>
      <c r="D10822">
        <f t="shared" si="181"/>
        <v>1701</v>
      </c>
    </row>
    <row r="10823" spans="1:4" ht="15" customHeight="1" x14ac:dyDescent="0.25">
      <c r="A10823" s="1" t="s">
        <v>21660</v>
      </c>
      <c r="B10823" s="1" t="s">
        <v>21661</v>
      </c>
      <c r="C10823">
        <v>2223</v>
      </c>
      <c r="D10823">
        <f t="shared" ref="D10823:D10886" si="182">ROUND(C10823*(1-$B$3),0)</f>
        <v>2223</v>
      </c>
    </row>
    <row r="10824" spans="1:4" ht="15" customHeight="1" x14ac:dyDescent="0.25">
      <c r="A10824" s="1" t="s">
        <v>21662</v>
      </c>
      <c r="B10824" s="1" t="s">
        <v>21663</v>
      </c>
      <c r="C10824">
        <v>3052</v>
      </c>
      <c r="D10824">
        <f t="shared" si="182"/>
        <v>3052</v>
      </c>
    </row>
    <row r="10825" spans="1:4" ht="15" customHeight="1" x14ac:dyDescent="0.25">
      <c r="A10825" s="1" t="s">
        <v>21664</v>
      </c>
      <c r="B10825" s="1" t="s">
        <v>21665</v>
      </c>
      <c r="C10825">
        <v>3745</v>
      </c>
      <c r="D10825">
        <f t="shared" si="182"/>
        <v>3745</v>
      </c>
    </row>
    <row r="10826" spans="1:4" ht="15" customHeight="1" x14ac:dyDescent="0.25">
      <c r="A10826" s="1" t="s">
        <v>21666</v>
      </c>
      <c r="B10826" s="1" t="s">
        <v>21667</v>
      </c>
      <c r="C10826">
        <v>6754</v>
      </c>
      <c r="D10826">
        <f t="shared" si="182"/>
        <v>6754</v>
      </c>
    </row>
    <row r="10827" spans="1:4" ht="15" customHeight="1" x14ac:dyDescent="0.25">
      <c r="A10827" s="1" t="s">
        <v>21668</v>
      </c>
      <c r="B10827" s="1" t="s">
        <v>21669</v>
      </c>
      <c r="C10827">
        <v>1019</v>
      </c>
      <c r="D10827">
        <f t="shared" si="182"/>
        <v>1019</v>
      </c>
    </row>
    <row r="10828" spans="1:4" ht="15" customHeight="1" x14ac:dyDescent="0.25">
      <c r="A10828" s="1" t="s">
        <v>21670</v>
      </c>
      <c r="B10828" s="1" t="s">
        <v>21671</v>
      </c>
      <c r="C10828">
        <v>36</v>
      </c>
      <c r="D10828">
        <f t="shared" si="182"/>
        <v>36</v>
      </c>
    </row>
    <row r="10829" spans="1:4" ht="15" customHeight="1" x14ac:dyDescent="0.25">
      <c r="A10829" s="1" t="s">
        <v>21672</v>
      </c>
      <c r="B10829" s="1" t="s">
        <v>21673</v>
      </c>
      <c r="C10829">
        <v>165</v>
      </c>
      <c r="D10829">
        <f t="shared" si="182"/>
        <v>165</v>
      </c>
    </row>
    <row r="10830" spans="1:4" ht="15" customHeight="1" x14ac:dyDescent="0.25">
      <c r="A10830" s="1" t="s">
        <v>21674</v>
      </c>
      <c r="B10830" s="1" t="s">
        <v>21675</v>
      </c>
      <c r="C10830">
        <v>3950</v>
      </c>
      <c r="D10830">
        <f t="shared" si="182"/>
        <v>3950</v>
      </c>
    </row>
    <row r="10831" spans="1:4" ht="15" customHeight="1" x14ac:dyDescent="0.25">
      <c r="A10831" s="1" t="s">
        <v>21676</v>
      </c>
      <c r="B10831" s="1" t="s">
        <v>21677</v>
      </c>
      <c r="C10831">
        <v>5101</v>
      </c>
      <c r="D10831">
        <f t="shared" si="182"/>
        <v>5101</v>
      </c>
    </row>
    <row r="10832" spans="1:4" ht="15" customHeight="1" x14ac:dyDescent="0.25">
      <c r="A10832" s="1" t="s">
        <v>21678</v>
      </c>
      <c r="B10832" s="1" t="s">
        <v>21679</v>
      </c>
      <c r="C10832">
        <v>5018</v>
      </c>
      <c r="D10832">
        <f t="shared" si="182"/>
        <v>5018</v>
      </c>
    </row>
    <row r="10833" spans="1:4" ht="15" customHeight="1" x14ac:dyDescent="0.25">
      <c r="A10833" s="1" t="s">
        <v>21680</v>
      </c>
      <c r="B10833" s="1" t="s">
        <v>21681</v>
      </c>
      <c r="C10833">
        <v>6611</v>
      </c>
      <c r="D10833">
        <f t="shared" si="182"/>
        <v>6611</v>
      </c>
    </row>
    <row r="10834" spans="1:4" ht="15" customHeight="1" x14ac:dyDescent="0.25">
      <c r="A10834" s="1" t="s">
        <v>21682</v>
      </c>
      <c r="B10834" s="1" t="s">
        <v>21683</v>
      </c>
      <c r="C10834">
        <v>9451</v>
      </c>
      <c r="D10834">
        <f t="shared" si="182"/>
        <v>9451</v>
      </c>
    </row>
    <row r="10835" spans="1:4" ht="15" customHeight="1" x14ac:dyDescent="0.25">
      <c r="A10835" s="1" t="s">
        <v>21684</v>
      </c>
      <c r="B10835" s="1" t="s">
        <v>21685</v>
      </c>
      <c r="C10835">
        <v>17876</v>
      </c>
      <c r="D10835">
        <f t="shared" si="182"/>
        <v>17876</v>
      </c>
    </row>
    <row r="10836" spans="1:4" ht="15" customHeight="1" x14ac:dyDescent="0.25">
      <c r="A10836" s="1" t="s">
        <v>21686</v>
      </c>
      <c r="B10836" s="1" t="s">
        <v>21687</v>
      </c>
      <c r="C10836">
        <v>26209</v>
      </c>
      <c r="D10836">
        <f t="shared" si="182"/>
        <v>26209</v>
      </c>
    </row>
    <row r="10837" spans="1:4" ht="15" customHeight="1" x14ac:dyDescent="0.25">
      <c r="A10837" s="1" t="s">
        <v>21688</v>
      </c>
      <c r="B10837" s="1" t="s">
        <v>21689</v>
      </c>
      <c r="C10837">
        <v>12996</v>
      </c>
      <c r="D10837">
        <f t="shared" si="182"/>
        <v>12996</v>
      </c>
    </row>
    <row r="10838" spans="1:4" ht="15" customHeight="1" x14ac:dyDescent="0.25">
      <c r="A10838" s="1" t="s">
        <v>21690</v>
      </c>
      <c r="B10838" s="1" t="s">
        <v>21691</v>
      </c>
      <c r="C10838">
        <v>24974</v>
      </c>
      <c r="D10838">
        <f t="shared" si="182"/>
        <v>24974</v>
      </c>
    </row>
    <row r="10839" spans="1:4" ht="15" customHeight="1" x14ac:dyDescent="0.25">
      <c r="A10839" s="1" t="s">
        <v>21692</v>
      </c>
      <c r="B10839" s="1" t="s">
        <v>21693</v>
      </c>
      <c r="C10839">
        <v>36940</v>
      </c>
      <c r="D10839">
        <f t="shared" si="182"/>
        <v>36940</v>
      </c>
    </row>
    <row r="10840" spans="1:4" ht="15" customHeight="1" x14ac:dyDescent="0.25">
      <c r="A10840" s="1" t="s">
        <v>21694</v>
      </c>
      <c r="B10840" s="1" t="s">
        <v>21695</v>
      </c>
      <c r="C10840">
        <v>230</v>
      </c>
      <c r="D10840">
        <f t="shared" si="182"/>
        <v>230</v>
      </c>
    </row>
    <row r="10841" spans="1:4" ht="15" customHeight="1" x14ac:dyDescent="0.25">
      <c r="A10841" s="1" t="s">
        <v>4974</v>
      </c>
      <c r="B10841" s="1" t="s">
        <v>21696</v>
      </c>
      <c r="C10841">
        <v>244</v>
      </c>
      <c r="D10841">
        <f t="shared" si="182"/>
        <v>244</v>
      </c>
    </row>
    <row r="10842" spans="1:4" ht="15" customHeight="1" x14ac:dyDescent="0.25">
      <c r="A10842" s="1" t="s">
        <v>21697</v>
      </c>
      <c r="B10842" s="1" t="s">
        <v>21698</v>
      </c>
      <c r="C10842">
        <v>8314</v>
      </c>
      <c r="D10842">
        <f t="shared" si="182"/>
        <v>8314</v>
      </c>
    </row>
    <row r="10843" spans="1:4" ht="15" customHeight="1" x14ac:dyDescent="0.25">
      <c r="A10843" s="1" t="s">
        <v>21699</v>
      </c>
      <c r="B10843" s="1" t="s">
        <v>21700</v>
      </c>
      <c r="C10843">
        <v>9519</v>
      </c>
      <c r="D10843">
        <f t="shared" si="182"/>
        <v>9519</v>
      </c>
    </row>
    <row r="10844" spans="1:4" ht="15" customHeight="1" x14ac:dyDescent="0.25">
      <c r="A10844" s="1" t="s">
        <v>21701</v>
      </c>
      <c r="B10844" s="1" t="s">
        <v>21702</v>
      </c>
      <c r="C10844">
        <v>3415</v>
      </c>
      <c r="D10844">
        <f t="shared" si="182"/>
        <v>3415</v>
      </c>
    </row>
    <row r="10845" spans="1:4" ht="15" customHeight="1" x14ac:dyDescent="0.25">
      <c r="A10845" s="1" t="s">
        <v>21703</v>
      </c>
      <c r="B10845" s="1" t="s">
        <v>21704</v>
      </c>
      <c r="C10845">
        <v>4044</v>
      </c>
      <c r="D10845">
        <f t="shared" si="182"/>
        <v>4044</v>
      </c>
    </row>
    <row r="10846" spans="1:4" ht="15" customHeight="1" x14ac:dyDescent="0.25">
      <c r="A10846" s="1" t="s">
        <v>21705</v>
      </c>
      <c r="B10846" s="1" t="s">
        <v>21706</v>
      </c>
      <c r="C10846">
        <v>9707</v>
      </c>
      <c r="D10846">
        <f t="shared" si="182"/>
        <v>9707</v>
      </c>
    </row>
    <row r="10847" spans="1:4" ht="15" customHeight="1" x14ac:dyDescent="0.25">
      <c r="A10847" s="1" t="s">
        <v>21707</v>
      </c>
      <c r="B10847" s="1" t="s">
        <v>21708</v>
      </c>
      <c r="C10847">
        <v>29</v>
      </c>
      <c r="D10847">
        <f t="shared" si="182"/>
        <v>29</v>
      </c>
    </row>
    <row r="10848" spans="1:4" ht="15" customHeight="1" x14ac:dyDescent="0.25">
      <c r="A10848" s="1" t="s">
        <v>21709</v>
      </c>
      <c r="B10848" s="1" t="s">
        <v>21710</v>
      </c>
      <c r="C10848">
        <v>649</v>
      </c>
      <c r="D10848">
        <f t="shared" si="182"/>
        <v>649</v>
      </c>
    </row>
    <row r="10849" spans="1:4" ht="15" customHeight="1" x14ac:dyDescent="0.25">
      <c r="A10849" s="1" t="s">
        <v>21711</v>
      </c>
      <c r="B10849" s="1" t="s">
        <v>21712</v>
      </c>
      <c r="C10849">
        <v>1510</v>
      </c>
      <c r="D10849">
        <f t="shared" si="182"/>
        <v>1510</v>
      </c>
    </row>
    <row r="10850" spans="1:4" ht="15" customHeight="1" x14ac:dyDescent="0.25">
      <c r="A10850" s="1" t="s">
        <v>21713</v>
      </c>
      <c r="B10850" s="1" t="s">
        <v>21714</v>
      </c>
      <c r="C10850">
        <v>2877</v>
      </c>
      <c r="D10850">
        <f t="shared" si="182"/>
        <v>2877</v>
      </c>
    </row>
    <row r="10851" spans="1:4" ht="15" customHeight="1" x14ac:dyDescent="0.25">
      <c r="A10851" s="1" t="s">
        <v>21715</v>
      </c>
      <c r="B10851" s="1" t="s">
        <v>21716</v>
      </c>
      <c r="C10851">
        <v>2854</v>
      </c>
      <c r="D10851">
        <f t="shared" si="182"/>
        <v>2854</v>
      </c>
    </row>
    <row r="10852" spans="1:4" ht="15" customHeight="1" x14ac:dyDescent="0.25">
      <c r="A10852" s="1" t="s">
        <v>21717</v>
      </c>
      <c r="B10852" s="1" t="s">
        <v>21718</v>
      </c>
      <c r="C10852">
        <v>1634</v>
      </c>
      <c r="D10852">
        <f t="shared" si="182"/>
        <v>1634</v>
      </c>
    </row>
    <row r="10853" spans="1:4" ht="15" customHeight="1" x14ac:dyDescent="0.25">
      <c r="A10853" s="1" t="s">
        <v>21719</v>
      </c>
      <c r="B10853" s="1" t="s">
        <v>21720</v>
      </c>
      <c r="C10853">
        <v>2780</v>
      </c>
      <c r="D10853">
        <f t="shared" si="182"/>
        <v>2780</v>
      </c>
    </row>
    <row r="10854" spans="1:4" ht="15" customHeight="1" x14ac:dyDescent="0.25">
      <c r="A10854" s="1" t="s">
        <v>21721</v>
      </c>
      <c r="B10854" s="1" t="s">
        <v>21722</v>
      </c>
      <c r="C10854">
        <v>180</v>
      </c>
      <c r="D10854">
        <f t="shared" si="182"/>
        <v>180</v>
      </c>
    </row>
    <row r="10855" spans="1:4" ht="15" customHeight="1" x14ac:dyDescent="0.25">
      <c r="A10855" s="1" t="s">
        <v>8953</v>
      </c>
      <c r="B10855" s="1" t="s">
        <v>8952</v>
      </c>
      <c r="C10855">
        <v>196</v>
      </c>
      <c r="D10855">
        <f t="shared" si="182"/>
        <v>196</v>
      </c>
    </row>
    <row r="10856" spans="1:4" ht="15" customHeight="1" x14ac:dyDescent="0.25">
      <c r="A10856" s="1" t="s">
        <v>21723</v>
      </c>
      <c r="B10856" s="1" t="s">
        <v>21724</v>
      </c>
      <c r="C10856">
        <v>1927</v>
      </c>
      <c r="D10856">
        <f t="shared" si="182"/>
        <v>1927</v>
      </c>
    </row>
    <row r="10857" spans="1:4" ht="15" customHeight="1" x14ac:dyDescent="0.25">
      <c r="A10857" s="1" t="s">
        <v>21725</v>
      </c>
      <c r="B10857" s="1" t="s">
        <v>21726</v>
      </c>
      <c r="C10857">
        <v>2616</v>
      </c>
      <c r="D10857">
        <f t="shared" si="182"/>
        <v>2616</v>
      </c>
    </row>
    <row r="10858" spans="1:4" ht="15" customHeight="1" x14ac:dyDescent="0.25">
      <c r="A10858" s="1" t="s">
        <v>21727</v>
      </c>
      <c r="B10858" s="1" t="s">
        <v>21728</v>
      </c>
      <c r="C10858">
        <v>3842</v>
      </c>
      <c r="D10858">
        <f t="shared" si="182"/>
        <v>3842</v>
      </c>
    </row>
    <row r="10859" spans="1:4" ht="15" customHeight="1" x14ac:dyDescent="0.25">
      <c r="A10859" s="1" t="s">
        <v>21729</v>
      </c>
      <c r="B10859" s="1" t="s">
        <v>21730</v>
      </c>
      <c r="C10859">
        <v>6932</v>
      </c>
      <c r="D10859">
        <f t="shared" si="182"/>
        <v>6932</v>
      </c>
    </row>
    <row r="10860" spans="1:4" ht="15" customHeight="1" x14ac:dyDescent="0.25">
      <c r="A10860" s="1" t="s">
        <v>21731</v>
      </c>
      <c r="B10860" s="1" t="s">
        <v>21732</v>
      </c>
      <c r="C10860">
        <v>8408</v>
      </c>
      <c r="D10860">
        <f t="shared" si="182"/>
        <v>8408</v>
      </c>
    </row>
    <row r="10861" spans="1:4" ht="15" customHeight="1" x14ac:dyDescent="0.25">
      <c r="A10861" s="1" t="s">
        <v>21733</v>
      </c>
      <c r="B10861" s="1" t="s">
        <v>21734</v>
      </c>
      <c r="C10861">
        <v>12198</v>
      </c>
      <c r="D10861">
        <f t="shared" si="182"/>
        <v>12198</v>
      </c>
    </row>
    <row r="10862" spans="1:4" ht="15" customHeight="1" x14ac:dyDescent="0.25">
      <c r="A10862" s="1" t="s">
        <v>21735</v>
      </c>
      <c r="B10862" s="1" t="s">
        <v>21736</v>
      </c>
      <c r="C10862">
        <v>1646</v>
      </c>
      <c r="D10862">
        <f t="shared" si="182"/>
        <v>1646</v>
      </c>
    </row>
    <row r="10863" spans="1:4" ht="15" customHeight="1" x14ac:dyDescent="0.25">
      <c r="A10863" s="1" t="s">
        <v>21737</v>
      </c>
      <c r="B10863" s="1" t="s">
        <v>21738</v>
      </c>
      <c r="C10863">
        <v>1646</v>
      </c>
      <c r="D10863">
        <f t="shared" si="182"/>
        <v>1646</v>
      </c>
    </row>
    <row r="10864" spans="1:4" ht="15" customHeight="1" x14ac:dyDescent="0.25">
      <c r="A10864" s="1" t="s">
        <v>21739</v>
      </c>
      <c r="B10864" s="1" t="s">
        <v>21740</v>
      </c>
      <c r="C10864">
        <v>1646</v>
      </c>
      <c r="D10864">
        <f t="shared" si="182"/>
        <v>1646</v>
      </c>
    </row>
    <row r="10865" spans="1:4" ht="15" customHeight="1" x14ac:dyDescent="0.25">
      <c r="A10865" s="1" t="s">
        <v>21741</v>
      </c>
      <c r="B10865" s="1" t="s">
        <v>21742</v>
      </c>
      <c r="C10865">
        <v>1646</v>
      </c>
      <c r="D10865">
        <f t="shared" si="182"/>
        <v>1646</v>
      </c>
    </row>
    <row r="10866" spans="1:4" ht="15" customHeight="1" x14ac:dyDescent="0.25">
      <c r="A10866" s="1" t="s">
        <v>21743</v>
      </c>
      <c r="B10866" s="1" t="s">
        <v>21744</v>
      </c>
      <c r="C10866">
        <v>1646</v>
      </c>
      <c r="D10866">
        <f t="shared" si="182"/>
        <v>1646</v>
      </c>
    </row>
    <row r="10867" spans="1:4" ht="15" customHeight="1" x14ac:dyDescent="0.25">
      <c r="A10867" s="1" t="s">
        <v>21745</v>
      </c>
      <c r="B10867" s="1" t="s">
        <v>21746</v>
      </c>
      <c r="C10867">
        <v>1646</v>
      </c>
      <c r="D10867">
        <f t="shared" si="182"/>
        <v>1646</v>
      </c>
    </row>
    <row r="10868" spans="1:4" ht="15" customHeight="1" x14ac:dyDescent="0.25">
      <c r="A10868" s="1" t="s">
        <v>21747</v>
      </c>
      <c r="B10868" s="1" t="s">
        <v>21748</v>
      </c>
      <c r="C10868">
        <v>1646</v>
      </c>
      <c r="D10868">
        <f t="shared" si="182"/>
        <v>1646</v>
      </c>
    </row>
    <row r="10869" spans="1:4" ht="15" customHeight="1" x14ac:dyDescent="0.25">
      <c r="A10869" s="1" t="s">
        <v>21749</v>
      </c>
      <c r="B10869" s="1" t="s">
        <v>21750</v>
      </c>
      <c r="C10869">
        <v>1646</v>
      </c>
      <c r="D10869">
        <f t="shared" si="182"/>
        <v>1646</v>
      </c>
    </row>
    <row r="10870" spans="1:4" ht="15" customHeight="1" x14ac:dyDescent="0.25">
      <c r="A10870" s="1" t="s">
        <v>21751</v>
      </c>
      <c r="B10870" s="1" t="s">
        <v>21752</v>
      </c>
      <c r="C10870">
        <v>1646</v>
      </c>
      <c r="D10870">
        <f t="shared" si="182"/>
        <v>1646</v>
      </c>
    </row>
    <row r="10871" spans="1:4" ht="15" customHeight="1" x14ac:dyDescent="0.25">
      <c r="A10871" s="1" t="s">
        <v>21753</v>
      </c>
      <c r="B10871" s="1" t="s">
        <v>21754</v>
      </c>
      <c r="C10871">
        <v>1646</v>
      </c>
      <c r="D10871">
        <f t="shared" si="182"/>
        <v>1646</v>
      </c>
    </row>
    <row r="10872" spans="1:4" ht="15" customHeight="1" x14ac:dyDescent="0.25">
      <c r="A10872" s="1" t="s">
        <v>21755</v>
      </c>
      <c r="B10872" s="1" t="s">
        <v>21756</v>
      </c>
      <c r="C10872">
        <v>1646</v>
      </c>
      <c r="D10872">
        <f t="shared" si="182"/>
        <v>1646</v>
      </c>
    </row>
    <row r="10873" spans="1:4" ht="15" customHeight="1" x14ac:dyDescent="0.25">
      <c r="A10873" s="1" t="s">
        <v>21757</v>
      </c>
      <c r="B10873" s="1" t="s">
        <v>21758</v>
      </c>
      <c r="C10873">
        <v>507</v>
      </c>
      <c r="D10873">
        <f t="shared" si="182"/>
        <v>507</v>
      </c>
    </row>
    <row r="10874" spans="1:4" ht="15" customHeight="1" x14ac:dyDescent="0.25">
      <c r="A10874" s="1" t="s">
        <v>21759</v>
      </c>
      <c r="B10874" s="1" t="s">
        <v>21760</v>
      </c>
      <c r="C10874">
        <v>854</v>
      </c>
      <c r="D10874">
        <f t="shared" si="182"/>
        <v>854</v>
      </c>
    </row>
    <row r="10875" spans="1:4" ht="15" customHeight="1" x14ac:dyDescent="0.25">
      <c r="A10875" s="1" t="s">
        <v>21761</v>
      </c>
      <c r="B10875" s="1" t="s">
        <v>21762</v>
      </c>
      <c r="C10875">
        <v>2150</v>
      </c>
      <c r="D10875">
        <f t="shared" si="182"/>
        <v>2150</v>
      </c>
    </row>
    <row r="10876" spans="1:4" ht="15" customHeight="1" x14ac:dyDescent="0.25">
      <c r="A10876" s="1" t="s">
        <v>21763</v>
      </c>
      <c r="B10876" s="1" t="s">
        <v>21764</v>
      </c>
      <c r="C10876">
        <v>5404</v>
      </c>
      <c r="D10876">
        <f t="shared" si="182"/>
        <v>5404</v>
      </c>
    </row>
    <row r="10877" spans="1:4" ht="15" customHeight="1" x14ac:dyDescent="0.25">
      <c r="A10877" s="1" t="s">
        <v>21765</v>
      </c>
      <c r="B10877" s="1" t="s">
        <v>21766</v>
      </c>
      <c r="C10877">
        <v>72738</v>
      </c>
      <c r="D10877">
        <f t="shared" si="182"/>
        <v>72738</v>
      </c>
    </row>
    <row r="10878" spans="1:4" ht="15" customHeight="1" x14ac:dyDescent="0.25">
      <c r="A10878" s="1" t="s">
        <v>21767</v>
      </c>
      <c r="B10878" s="1" t="s">
        <v>21768</v>
      </c>
      <c r="C10878">
        <v>100101</v>
      </c>
      <c r="D10878">
        <f t="shared" si="182"/>
        <v>100101</v>
      </c>
    </row>
    <row r="10879" spans="1:4" ht="15" customHeight="1" x14ac:dyDescent="0.25">
      <c r="A10879" s="1" t="s">
        <v>21769</v>
      </c>
      <c r="B10879" s="1" t="s">
        <v>21770</v>
      </c>
      <c r="C10879">
        <v>149971</v>
      </c>
      <c r="D10879">
        <f t="shared" si="182"/>
        <v>149971</v>
      </c>
    </row>
    <row r="10880" spans="1:4" ht="15" customHeight="1" x14ac:dyDescent="0.25">
      <c r="A10880" s="1" t="s">
        <v>21771</v>
      </c>
      <c r="B10880" s="1" t="s">
        <v>21772</v>
      </c>
      <c r="C10880">
        <v>170421</v>
      </c>
      <c r="D10880">
        <f t="shared" si="182"/>
        <v>170421</v>
      </c>
    </row>
    <row r="10881" spans="1:4" ht="15" customHeight="1" x14ac:dyDescent="0.25">
      <c r="A10881" s="1" t="s">
        <v>21773</v>
      </c>
      <c r="B10881" s="1" t="s">
        <v>21774</v>
      </c>
      <c r="C10881">
        <v>177330</v>
      </c>
      <c r="D10881">
        <f t="shared" si="182"/>
        <v>177330</v>
      </c>
    </row>
    <row r="10882" spans="1:4" ht="15" customHeight="1" x14ac:dyDescent="0.25">
      <c r="A10882" s="1" t="s">
        <v>21775</v>
      </c>
      <c r="B10882" s="1" t="s">
        <v>21776</v>
      </c>
      <c r="C10882">
        <v>215744</v>
      </c>
      <c r="D10882">
        <f t="shared" si="182"/>
        <v>215744</v>
      </c>
    </row>
    <row r="10883" spans="1:4" ht="15" customHeight="1" x14ac:dyDescent="0.25">
      <c r="A10883" s="1" t="s">
        <v>21777</v>
      </c>
      <c r="B10883" s="1" t="s">
        <v>21778</v>
      </c>
      <c r="C10883">
        <v>227296</v>
      </c>
      <c r="D10883">
        <f t="shared" si="182"/>
        <v>227296</v>
      </c>
    </row>
    <row r="10884" spans="1:4" ht="15" customHeight="1" x14ac:dyDescent="0.25">
      <c r="A10884" s="1" t="s">
        <v>21779</v>
      </c>
      <c r="B10884" s="1" t="s">
        <v>21780</v>
      </c>
      <c r="C10884">
        <v>298348</v>
      </c>
      <c r="D10884">
        <f t="shared" si="182"/>
        <v>298348</v>
      </c>
    </row>
    <row r="10885" spans="1:4" ht="15" customHeight="1" x14ac:dyDescent="0.25">
      <c r="A10885" s="1" t="s">
        <v>21781</v>
      </c>
      <c r="B10885" s="1" t="s">
        <v>21782</v>
      </c>
      <c r="C10885">
        <v>309030</v>
      </c>
      <c r="D10885">
        <f t="shared" si="182"/>
        <v>309030</v>
      </c>
    </row>
    <row r="10886" spans="1:4" ht="15" customHeight="1" x14ac:dyDescent="0.25">
      <c r="A10886" s="1" t="s">
        <v>21783</v>
      </c>
      <c r="B10886" s="1" t="s">
        <v>21784</v>
      </c>
      <c r="C10886">
        <v>344637</v>
      </c>
      <c r="D10886">
        <f t="shared" si="182"/>
        <v>344637</v>
      </c>
    </row>
    <row r="10887" spans="1:4" ht="15" customHeight="1" x14ac:dyDescent="0.25">
      <c r="A10887" s="1" t="s">
        <v>21785</v>
      </c>
      <c r="B10887" s="1" t="s">
        <v>21786</v>
      </c>
      <c r="C10887">
        <v>366111</v>
      </c>
      <c r="D10887">
        <f t="shared" ref="D10887:D10950" si="183">ROUND(C10887*(1-$B$3),0)</f>
        <v>366111</v>
      </c>
    </row>
    <row r="10888" spans="1:4" ht="15" customHeight="1" x14ac:dyDescent="0.25">
      <c r="A10888" s="1" t="s">
        <v>21787</v>
      </c>
      <c r="B10888" s="1" t="s">
        <v>21788</v>
      </c>
      <c r="C10888">
        <v>379738</v>
      </c>
      <c r="D10888">
        <f t="shared" si="183"/>
        <v>379738</v>
      </c>
    </row>
    <row r="10889" spans="1:4" ht="15" customHeight="1" x14ac:dyDescent="0.25">
      <c r="A10889" s="1" t="s">
        <v>21789</v>
      </c>
      <c r="B10889" s="1" t="s">
        <v>21790</v>
      </c>
      <c r="C10889">
        <v>401563</v>
      </c>
      <c r="D10889">
        <f t="shared" si="183"/>
        <v>401563</v>
      </c>
    </row>
    <row r="10890" spans="1:4" ht="15" customHeight="1" x14ac:dyDescent="0.25">
      <c r="A10890" s="1" t="s">
        <v>21791</v>
      </c>
      <c r="B10890" s="1" t="s">
        <v>21792</v>
      </c>
      <c r="C10890">
        <v>428488</v>
      </c>
      <c r="D10890">
        <f t="shared" si="183"/>
        <v>428488</v>
      </c>
    </row>
    <row r="10891" spans="1:4" ht="15" customHeight="1" x14ac:dyDescent="0.25">
      <c r="A10891" s="1" t="s">
        <v>21793</v>
      </c>
      <c r="B10891" s="1" t="s">
        <v>21794</v>
      </c>
      <c r="C10891">
        <v>446181</v>
      </c>
      <c r="D10891">
        <f t="shared" si="183"/>
        <v>446181</v>
      </c>
    </row>
    <row r="10892" spans="1:4" ht="15" customHeight="1" x14ac:dyDescent="0.25">
      <c r="A10892" s="1" t="s">
        <v>21795</v>
      </c>
      <c r="B10892" s="1" t="s">
        <v>21796</v>
      </c>
      <c r="C10892">
        <v>511</v>
      </c>
      <c r="D10892">
        <f t="shared" si="183"/>
        <v>511</v>
      </c>
    </row>
    <row r="10893" spans="1:4" ht="15" customHeight="1" x14ac:dyDescent="0.25">
      <c r="A10893" s="1" t="s">
        <v>21797</v>
      </c>
      <c r="B10893" s="1" t="s">
        <v>21798</v>
      </c>
      <c r="C10893">
        <v>511</v>
      </c>
      <c r="D10893">
        <f t="shared" si="183"/>
        <v>511</v>
      </c>
    </row>
    <row r="10894" spans="1:4" ht="15" customHeight="1" x14ac:dyDescent="0.25">
      <c r="A10894" s="1" t="s">
        <v>21799</v>
      </c>
      <c r="B10894" s="1" t="s">
        <v>21800</v>
      </c>
      <c r="C10894">
        <v>511</v>
      </c>
      <c r="D10894">
        <f t="shared" si="183"/>
        <v>511</v>
      </c>
    </row>
    <row r="10895" spans="1:4" ht="15" customHeight="1" x14ac:dyDescent="0.25">
      <c r="A10895" s="1" t="s">
        <v>21801</v>
      </c>
      <c r="B10895" s="1" t="s">
        <v>21802</v>
      </c>
      <c r="C10895">
        <v>571</v>
      </c>
      <c r="D10895">
        <f t="shared" si="183"/>
        <v>571</v>
      </c>
    </row>
    <row r="10896" spans="1:4" ht="15" customHeight="1" x14ac:dyDescent="0.25">
      <c r="A10896" s="1" t="s">
        <v>21803</v>
      </c>
      <c r="B10896" s="1" t="s">
        <v>21804</v>
      </c>
      <c r="C10896">
        <v>511</v>
      </c>
      <c r="D10896">
        <f t="shared" si="183"/>
        <v>511</v>
      </c>
    </row>
    <row r="10897" spans="1:4" ht="15" customHeight="1" x14ac:dyDescent="0.25">
      <c r="A10897" s="1" t="s">
        <v>21805</v>
      </c>
      <c r="B10897" s="1" t="s">
        <v>21806</v>
      </c>
      <c r="C10897">
        <v>571</v>
      </c>
      <c r="D10897">
        <f t="shared" si="183"/>
        <v>571</v>
      </c>
    </row>
    <row r="10898" spans="1:4" ht="15" customHeight="1" x14ac:dyDescent="0.25">
      <c r="A10898" s="1" t="s">
        <v>21807</v>
      </c>
      <c r="B10898" s="1" t="s">
        <v>21808</v>
      </c>
      <c r="C10898">
        <v>511</v>
      </c>
      <c r="D10898">
        <f t="shared" si="183"/>
        <v>511</v>
      </c>
    </row>
    <row r="10899" spans="1:4" ht="15" customHeight="1" x14ac:dyDescent="0.25">
      <c r="A10899" s="1" t="s">
        <v>21809</v>
      </c>
      <c r="B10899" s="1" t="s">
        <v>21810</v>
      </c>
      <c r="C10899">
        <v>511</v>
      </c>
      <c r="D10899">
        <f t="shared" si="183"/>
        <v>511</v>
      </c>
    </row>
    <row r="10900" spans="1:4" ht="15" customHeight="1" x14ac:dyDescent="0.25">
      <c r="A10900" s="1" t="s">
        <v>21811</v>
      </c>
      <c r="B10900" s="1" t="s">
        <v>21812</v>
      </c>
      <c r="C10900">
        <v>511</v>
      </c>
      <c r="D10900">
        <f t="shared" si="183"/>
        <v>511</v>
      </c>
    </row>
    <row r="10901" spans="1:4" ht="15" customHeight="1" x14ac:dyDescent="0.25">
      <c r="A10901" s="1" t="s">
        <v>21813</v>
      </c>
      <c r="B10901" s="1" t="s">
        <v>21814</v>
      </c>
      <c r="C10901">
        <v>571</v>
      </c>
      <c r="D10901">
        <f t="shared" si="183"/>
        <v>571</v>
      </c>
    </row>
    <row r="10902" spans="1:4" ht="15" customHeight="1" x14ac:dyDescent="0.25">
      <c r="A10902" s="1" t="s">
        <v>21815</v>
      </c>
      <c r="B10902" s="1" t="s">
        <v>21816</v>
      </c>
      <c r="C10902">
        <v>511</v>
      </c>
      <c r="D10902">
        <f t="shared" si="183"/>
        <v>511</v>
      </c>
    </row>
    <row r="10903" spans="1:4" ht="15" customHeight="1" x14ac:dyDescent="0.25">
      <c r="A10903" s="1" t="s">
        <v>21817</v>
      </c>
      <c r="B10903" s="1" t="s">
        <v>21818</v>
      </c>
      <c r="C10903">
        <v>571</v>
      </c>
      <c r="D10903">
        <f t="shared" si="183"/>
        <v>571</v>
      </c>
    </row>
    <row r="10904" spans="1:4" ht="15" customHeight="1" x14ac:dyDescent="0.25">
      <c r="A10904" s="1" t="s">
        <v>21819</v>
      </c>
      <c r="B10904" s="1" t="s">
        <v>21820</v>
      </c>
      <c r="C10904">
        <v>1068</v>
      </c>
      <c r="D10904">
        <f t="shared" si="183"/>
        <v>1068</v>
      </c>
    </row>
    <row r="10905" spans="1:4" ht="15" customHeight="1" x14ac:dyDescent="0.25">
      <c r="A10905" s="1" t="s">
        <v>21821</v>
      </c>
      <c r="B10905" s="1" t="s">
        <v>21822</v>
      </c>
      <c r="C10905">
        <v>1023</v>
      </c>
      <c r="D10905">
        <f t="shared" si="183"/>
        <v>1023</v>
      </c>
    </row>
    <row r="10906" spans="1:4" ht="15" customHeight="1" x14ac:dyDescent="0.25">
      <c r="A10906" s="1" t="s">
        <v>21823</v>
      </c>
      <c r="B10906" s="1" t="s">
        <v>21824</v>
      </c>
      <c r="C10906">
        <v>1023</v>
      </c>
      <c r="D10906">
        <f t="shared" si="183"/>
        <v>1023</v>
      </c>
    </row>
    <row r="10907" spans="1:4" ht="15" customHeight="1" x14ac:dyDescent="0.25">
      <c r="A10907" s="1" t="s">
        <v>21825</v>
      </c>
      <c r="B10907" s="1" t="s">
        <v>21826</v>
      </c>
      <c r="C10907">
        <v>1023</v>
      </c>
      <c r="D10907">
        <f t="shared" si="183"/>
        <v>1023</v>
      </c>
    </row>
    <row r="10908" spans="1:4" ht="15" customHeight="1" x14ac:dyDescent="0.25">
      <c r="A10908" s="1" t="s">
        <v>21827</v>
      </c>
      <c r="B10908" s="1" t="s">
        <v>21828</v>
      </c>
      <c r="C10908">
        <v>1929</v>
      </c>
      <c r="D10908">
        <f t="shared" si="183"/>
        <v>1929</v>
      </c>
    </row>
    <row r="10909" spans="1:4" ht="15" customHeight="1" x14ac:dyDescent="0.25">
      <c r="A10909" s="1" t="s">
        <v>21829</v>
      </c>
      <c r="B10909" s="1" t="s">
        <v>21830</v>
      </c>
      <c r="C10909">
        <v>1929</v>
      </c>
      <c r="D10909">
        <f t="shared" si="183"/>
        <v>1929</v>
      </c>
    </row>
    <row r="10910" spans="1:4" ht="15" customHeight="1" x14ac:dyDescent="0.25">
      <c r="A10910" s="1" t="s">
        <v>21831</v>
      </c>
      <c r="B10910" s="1" t="s">
        <v>21832</v>
      </c>
      <c r="C10910">
        <v>1023</v>
      </c>
      <c r="D10910">
        <f t="shared" si="183"/>
        <v>1023</v>
      </c>
    </row>
    <row r="10911" spans="1:4" ht="15" customHeight="1" x14ac:dyDescent="0.25">
      <c r="A10911" s="1" t="s">
        <v>21833</v>
      </c>
      <c r="B10911" s="1" t="s">
        <v>21834</v>
      </c>
      <c r="C10911">
        <v>1023</v>
      </c>
      <c r="D10911">
        <f t="shared" si="183"/>
        <v>1023</v>
      </c>
    </row>
    <row r="10912" spans="1:4" ht="15" customHeight="1" x14ac:dyDescent="0.25">
      <c r="A10912" s="1" t="s">
        <v>21835</v>
      </c>
      <c r="B10912" s="1" t="s">
        <v>21836</v>
      </c>
      <c r="C10912">
        <v>1023</v>
      </c>
      <c r="D10912">
        <f t="shared" si="183"/>
        <v>1023</v>
      </c>
    </row>
    <row r="10913" spans="1:4" ht="15" customHeight="1" x14ac:dyDescent="0.25">
      <c r="A10913" s="1" t="s">
        <v>21837</v>
      </c>
      <c r="B10913" s="1" t="s">
        <v>21838</v>
      </c>
      <c r="C10913">
        <v>1023</v>
      </c>
      <c r="D10913">
        <f t="shared" si="183"/>
        <v>1023</v>
      </c>
    </row>
    <row r="10914" spans="1:4" ht="15" customHeight="1" x14ac:dyDescent="0.25">
      <c r="A10914" s="1" t="s">
        <v>21839</v>
      </c>
      <c r="B10914" s="1" t="s">
        <v>21840</v>
      </c>
      <c r="C10914">
        <v>1929</v>
      </c>
      <c r="D10914">
        <f t="shared" si="183"/>
        <v>1929</v>
      </c>
    </row>
    <row r="10915" spans="1:4" ht="15" customHeight="1" x14ac:dyDescent="0.25">
      <c r="A10915" s="1" t="s">
        <v>21841</v>
      </c>
      <c r="B10915" s="1" t="s">
        <v>21842</v>
      </c>
      <c r="C10915">
        <v>1929</v>
      </c>
      <c r="D10915">
        <f t="shared" si="183"/>
        <v>1929</v>
      </c>
    </row>
    <row r="10916" spans="1:4" ht="15" customHeight="1" x14ac:dyDescent="0.25">
      <c r="A10916" s="1" t="s">
        <v>21843</v>
      </c>
      <c r="B10916" s="1" t="s">
        <v>21844</v>
      </c>
      <c r="C10916">
        <v>1023</v>
      </c>
      <c r="D10916">
        <f t="shared" si="183"/>
        <v>1023</v>
      </c>
    </row>
    <row r="10917" spans="1:4" ht="15" customHeight="1" x14ac:dyDescent="0.25">
      <c r="A10917" s="1" t="s">
        <v>21845</v>
      </c>
      <c r="B10917" s="1" t="s">
        <v>21846</v>
      </c>
      <c r="C10917">
        <v>1175</v>
      </c>
      <c r="D10917">
        <f t="shared" si="183"/>
        <v>1175</v>
      </c>
    </row>
    <row r="10918" spans="1:4" ht="15" customHeight="1" x14ac:dyDescent="0.25">
      <c r="A10918" s="1" t="s">
        <v>21847</v>
      </c>
      <c r="B10918" s="1" t="s">
        <v>21848</v>
      </c>
      <c r="C10918">
        <v>1175</v>
      </c>
      <c r="D10918">
        <f t="shared" si="183"/>
        <v>1175</v>
      </c>
    </row>
    <row r="10919" spans="1:4" ht="15" customHeight="1" x14ac:dyDescent="0.25">
      <c r="A10919" s="1" t="s">
        <v>21849</v>
      </c>
      <c r="B10919" s="1" t="s">
        <v>21850</v>
      </c>
      <c r="C10919">
        <v>1175</v>
      </c>
      <c r="D10919">
        <f t="shared" si="183"/>
        <v>1175</v>
      </c>
    </row>
    <row r="10920" spans="1:4" ht="15" customHeight="1" x14ac:dyDescent="0.25">
      <c r="A10920" s="1" t="s">
        <v>21851</v>
      </c>
      <c r="B10920" s="1" t="s">
        <v>21852</v>
      </c>
      <c r="C10920">
        <v>1175</v>
      </c>
      <c r="D10920">
        <f t="shared" si="183"/>
        <v>1175</v>
      </c>
    </row>
    <row r="10921" spans="1:4" ht="15" customHeight="1" x14ac:dyDescent="0.25">
      <c r="A10921" s="1" t="s">
        <v>21853</v>
      </c>
      <c r="B10921" s="1" t="s">
        <v>21854</v>
      </c>
      <c r="C10921">
        <v>1655</v>
      </c>
      <c r="D10921">
        <f t="shared" si="183"/>
        <v>1655</v>
      </c>
    </row>
    <row r="10922" spans="1:4" ht="15" customHeight="1" x14ac:dyDescent="0.25">
      <c r="A10922" s="1" t="s">
        <v>21855</v>
      </c>
      <c r="B10922" s="1" t="s">
        <v>21856</v>
      </c>
      <c r="C10922">
        <v>1655</v>
      </c>
      <c r="D10922">
        <f t="shared" si="183"/>
        <v>1655</v>
      </c>
    </row>
    <row r="10923" spans="1:4" ht="15" customHeight="1" x14ac:dyDescent="0.25">
      <c r="A10923" s="1" t="s">
        <v>21857</v>
      </c>
      <c r="B10923" s="1" t="s">
        <v>21858</v>
      </c>
      <c r="C10923">
        <v>1686</v>
      </c>
      <c r="D10923">
        <f t="shared" si="183"/>
        <v>1686</v>
      </c>
    </row>
    <row r="10924" spans="1:4" ht="15" customHeight="1" x14ac:dyDescent="0.25">
      <c r="A10924" s="1" t="s">
        <v>21859</v>
      </c>
      <c r="B10924" s="1" t="s">
        <v>21860</v>
      </c>
      <c r="C10924">
        <v>1686</v>
      </c>
      <c r="D10924">
        <f t="shared" si="183"/>
        <v>1686</v>
      </c>
    </row>
    <row r="10925" spans="1:4" ht="15" customHeight="1" x14ac:dyDescent="0.25">
      <c r="A10925" s="1" t="s">
        <v>21861</v>
      </c>
      <c r="B10925" s="1" t="s">
        <v>21862</v>
      </c>
      <c r="C10925">
        <v>2059</v>
      </c>
      <c r="D10925">
        <f t="shared" si="183"/>
        <v>2059</v>
      </c>
    </row>
    <row r="10926" spans="1:4" ht="15" customHeight="1" x14ac:dyDescent="0.25">
      <c r="A10926" s="1" t="s">
        <v>21863</v>
      </c>
      <c r="B10926" s="1" t="s">
        <v>21864</v>
      </c>
      <c r="C10926">
        <v>794</v>
      </c>
      <c r="D10926">
        <f t="shared" si="183"/>
        <v>794</v>
      </c>
    </row>
    <row r="10927" spans="1:4" ht="15" customHeight="1" x14ac:dyDescent="0.25">
      <c r="A10927" s="1" t="s">
        <v>21865</v>
      </c>
      <c r="B10927" s="1" t="s">
        <v>21866</v>
      </c>
      <c r="C10927">
        <v>794</v>
      </c>
      <c r="D10927">
        <f t="shared" si="183"/>
        <v>794</v>
      </c>
    </row>
    <row r="10928" spans="1:4" ht="15" customHeight="1" x14ac:dyDescent="0.25">
      <c r="A10928" s="1" t="s">
        <v>21867</v>
      </c>
      <c r="B10928" s="1" t="s">
        <v>21868</v>
      </c>
      <c r="C10928">
        <v>5093</v>
      </c>
      <c r="D10928">
        <f t="shared" si="183"/>
        <v>5093</v>
      </c>
    </row>
    <row r="10929" spans="1:4" ht="15" customHeight="1" x14ac:dyDescent="0.25">
      <c r="A10929" s="1" t="s">
        <v>21869</v>
      </c>
      <c r="B10929" s="1" t="s">
        <v>21870</v>
      </c>
      <c r="C10929">
        <v>686</v>
      </c>
      <c r="D10929">
        <f t="shared" si="183"/>
        <v>686</v>
      </c>
    </row>
    <row r="10930" spans="1:4" ht="15" customHeight="1" x14ac:dyDescent="0.25">
      <c r="A10930" s="1" t="s">
        <v>21871</v>
      </c>
      <c r="B10930" s="1" t="s">
        <v>21872</v>
      </c>
      <c r="C10930">
        <v>45</v>
      </c>
      <c r="D10930">
        <f t="shared" si="183"/>
        <v>45</v>
      </c>
    </row>
    <row r="10931" spans="1:4" ht="15" customHeight="1" x14ac:dyDescent="0.25">
      <c r="A10931" s="1" t="s">
        <v>3088</v>
      </c>
      <c r="B10931" s="1" t="s">
        <v>21873</v>
      </c>
      <c r="C10931">
        <v>58</v>
      </c>
      <c r="D10931">
        <f t="shared" si="183"/>
        <v>58</v>
      </c>
    </row>
    <row r="10932" spans="1:4" ht="15" customHeight="1" x14ac:dyDescent="0.25">
      <c r="A10932" s="1" t="s">
        <v>3028</v>
      </c>
      <c r="B10932" s="1" t="s">
        <v>21874</v>
      </c>
      <c r="C10932">
        <v>270</v>
      </c>
      <c r="D10932">
        <f t="shared" si="183"/>
        <v>270</v>
      </c>
    </row>
    <row r="10933" spans="1:4" ht="15" customHeight="1" x14ac:dyDescent="0.25">
      <c r="A10933" s="1" t="s">
        <v>21875</v>
      </c>
      <c r="B10933" s="1" t="s">
        <v>21876</v>
      </c>
      <c r="C10933">
        <v>1116</v>
      </c>
      <c r="D10933">
        <f t="shared" si="183"/>
        <v>1116</v>
      </c>
    </row>
    <row r="10934" spans="1:4" ht="15" customHeight="1" x14ac:dyDescent="0.25">
      <c r="A10934" s="1" t="s">
        <v>21877</v>
      </c>
      <c r="B10934" s="1" t="s">
        <v>21878</v>
      </c>
      <c r="C10934">
        <v>1116</v>
      </c>
      <c r="D10934">
        <f t="shared" si="183"/>
        <v>1116</v>
      </c>
    </row>
    <row r="10935" spans="1:4" ht="15" customHeight="1" x14ac:dyDescent="0.25">
      <c r="A10935" s="1" t="s">
        <v>4983</v>
      </c>
      <c r="B10935" s="1" t="s">
        <v>21879</v>
      </c>
      <c r="C10935">
        <v>166</v>
      </c>
      <c r="D10935">
        <f t="shared" si="183"/>
        <v>166</v>
      </c>
    </row>
    <row r="10936" spans="1:4" ht="15" customHeight="1" x14ac:dyDescent="0.25">
      <c r="A10936" s="1" t="s">
        <v>4982</v>
      </c>
      <c r="B10936" s="1" t="s">
        <v>21880</v>
      </c>
      <c r="C10936">
        <v>159</v>
      </c>
      <c r="D10936">
        <f t="shared" si="183"/>
        <v>159</v>
      </c>
    </row>
    <row r="10937" spans="1:4" ht="15" customHeight="1" x14ac:dyDescent="0.25">
      <c r="A10937" s="1" t="s">
        <v>4981</v>
      </c>
      <c r="B10937" s="1" t="s">
        <v>21881</v>
      </c>
      <c r="C10937">
        <v>159</v>
      </c>
      <c r="D10937">
        <f t="shared" si="183"/>
        <v>159</v>
      </c>
    </row>
    <row r="10938" spans="1:4" ht="15" customHeight="1" x14ac:dyDescent="0.25">
      <c r="A10938" s="1" t="s">
        <v>4980</v>
      </c>
      <c r="B10938" s="1" t="s">
        <v>21882</v>
      </c>
      <c r="C10938">
        <v>166</v>
      </c>
      <c r="D10938">
        <f t="shared" si="183"/>
        <v>166</v>
      </c>
    </row>
    <row r="10939" spans="1:4" ht="15" customHeight="1" x14ac:dyDescent="0.25">
      <c r="A10939" s="1" t="s">
        <v>4979</v>
      </c>
      <c r="B10939" s="1" t="s">
        <v>21883</v>
      </c>
      <c r="C10939">
        <v>166</v>
      </c>
      <c r="D10939">
        <f t="shared" si="183"/>
        <v>166</v>
      </c>
    </row>
    <row r="10940" spans="1:4" ht="15" customHeight="1" x14ac:dyDescent="0.25">
      <c r="A10940" s="1" t="s">
        <v>21884</v>
      </c>
      <c r="B10940" s="1" t="s">
        <v>21885</v>
      </c>
      <c r="C10940">
        <v>121</v>
      </c>
      <c r="D10940">
        <f t="shared" si="183"/>
        <v>121</v>
      </c>
    </row>
    <row r="10941" spans="1:4" ht="15" customHeight="1" x14ac:dyDescent="0.25">
      <c r="A10941" s="1" t="s">
        <v>21886</v>
      </c>
      <c r="B10941" s="1" t="s">
        <v>21887</v>
      </c>
      <c r="C10941">
        <v>121</v>
      </c>
      <c r="D10941">
        <f t="shared" si="183"/>
        <v>121</v>
      </c>
    </row>
    <row r="10942" spans="1:4" ht="15" customHeight="1" x14ac:dyDescent="0.25">
      <c r="A10942" s="1" t="s">
        <v>21888</v>
      </c>
      <c r="B10942" s="1" t="s">
        <v>21889</v>
      </c>
      <c r="C10942">
        <v>2115</v>
      </c>
      <c r="D10942">
        <f t="shared" si="183"/>
        <v>2115</v>
      </c>
    </row>
    <row r="10943" spans="1:4" ht="15" customHeight="1" x14ac:dyDescent="0.25">
      <c r="A10943" s="1" t="s">
        <v>7422</v>
      </c>
      <c r="B10943" s="1" t="s">
        <v>21890</v>
      </c>
      <c r="C10943">
        <v>2138</v>
      </c>
      <c r="D10943">
        <f t="shared" si="183"/>
        <v>2138</v>
      </c>
    </row>
    <row r="10944" spans="1:4" ht="15" customHeight="1" x14ac:dyDescent="0.25">
      <c r="A10944" s="1" t="s">
        <v>7421</v>
      </c>
      <c r="B10944" s="1" t="s">
        <v>21891</v>
      </c>
      <c r="C10944">
        <v>2178</v>
      </c>
      <c r="D10944">
        <f t="shared" si="183"/>
        <v>2178</v>
      </c>
    </row>
    <row r="10945" spans="1:4" ht="15" customHeight="1" x14ac:dyDescent="0.25">
      <c r="A10945" s="1" t="s">
        <v>7420</v>
      </c>
      <c r="B10945" s="1" t="s">
        <v>21892</v>
      </c>
      <c r="C10945">
        <v>2178</v>
      </c>
      <c r="D10945">
        <f t="shared" si="183"/>
        <v>2178</v>
      </c>
    </row>
    <row r="10946" spans="1:4" ht="15" customHeight="1" x14ac:dyDescent="0.25">
      <c r="A10946" s="1" t="s">
        <v>8939</v>
      </c>
      <c r="B10946" s="1" t="s">
        <v>8938</v>
      </c>
      <c r="C10946">
        <v>786</v>
      </c>
      <c r="D10946">
        <f t="shared" si="183"/>
        <v>786</v>
      </c>
    </row>
    <row r="10947" spans="1:4" ht="15" customHeight="1" x14ac:dyDescent="0.25">
      <c r="A10947" s="1" t="s">
        <v>8937</v>
      </c>
      <c r="B10947" s="1" t="s">
        <v>8936</v>
      </c>
      <c r="C10947">
        <v>657</v>
      </c>
      <c r="D10947">
        <f t="shared" si="183"/>
        <v>657</v>
      </c>
    </row>
    <row r="10948" spans="1:4" ht="15" customHeight="1" x14ac:dyDescent="0.25">
      <c r="A10948" s="1" t="s">
        <v>21893</v>
      </c>
      <c r="B10948" s="1" t="s">
        <v>21894</v>
      </c>
      <c r="C10948">
        <v>381</v>
      </c>
      <c r="D10948">
        <f t="shared" si="183"/>
        <v>381</v>
      </c>
    </row>
    <row r="10949" spans="1:4" ht="15" customHeight="1" x14ac:dyDescent="0.25">
      <c r="A10949" s="1" t="s">
        <v>3080</v>
      </c>
      <c r="B10949" s="1" t="s">
        <v>21895</v>
      </c>
      <c r="C10949">
        <v>1283</v>
      </c>
      <c r="D10949">
        <f t="shared" si="183"/>
        <v>1283</v>
      </c>
    </row>
    <row r="10950" spans="1:4" ht="15" customHeight="1" x14ac:dyDescent="0.25">
      <c r="A10950" s="1" t="s">
        <v>3079</v>
      </c>
      <c r="B10950" s="1" t="s">
        <v>21896</v>
      </c>
      <c r="C10950">
        <v>39</v>
      </c>
      <c r="D10950">
        <f t="shared" si="183"/>
        <v>39</v>
      </c>
    </row>
    <row r="10951" spans="1:4" ht="15" customHeight="1" x14ac:dyDescent="0.25">
      <c r="A10951" s="1" t="s">
        <v>3078</v>
      </c>
      <c r="B10951" s="1" t="s">
        <v>21897</v>
      </c>
      <c r="C10951">
        <v>39</v>
      </c>
      <c r="D10951">
        <f t="shared" ref="D10951:D10990" si="184">ROUND(C10951*(1-$B$3),0)</f>
        <v>39</v>
      </c>
    </row>
    <row r="10952" spans="1:4" ht="15" customHeight="1" x14ac:dyDescent="0.25">
      <c r="A10952" s="1" t="s">
        <v>273</v>
      </c>
      <c r="B10952" s="1" t="s">
        <v>21898</v>
      </c>
      <c r="C10952">
        <v>30903</v>
      </c>
      <c r="D10952">
        <f t="shared" si="184"/>
        <v>30903</v>
      </c>
    </row>
    <row r="10953" spans="1:4" ht="15" customHeight="1" x14ac:dyDescent="0.25">
      <c r="A10953" s="1" t="s">
        <v>269</v>
      </c>
      <c r="B10953" s="1" t="s">
        <v>21899</v>
      </c>
      <c r="C10953">
        <v>33280</v>
      </c>
      <c r="D10953">
        <f t="shared" si="184"/>
        <v>33280</v>
      </c>
    </row>
    <row r="10954" spans="1:4" ht="15" customHeight="1" x14ac:dyDescent="0.25">
      <c r="A10954" s="1" t="s">
        <v>4083</v>
      </c>
      <c r="B10954" s="1" t="s">
        <v>21900</v>
      </c>
      <c r="C10954">
        <v>2528</v>
      </c>
      <c r="D10954">
        <f t="shared" si="184"/>
        <v>2528</v>
      </c>
    </row>
    <row r="10955" spans="1:4" ht="15" customHeight="1" x14ac:dyDescent="0.25">
      <c r="A10955" s="1" t="s">
        <v>4082</v>
      </c>
      <c r="B10955" s="1" t="s">
        <v>21901</v>
      </c>
      <c r="C10955">
        <v>2528</v>
      </c>
      <c r="D10955">
        <f t="shared" si="184"/>
        <v>2528</v>
      </c>
    </row>
    <row r="10956" spans="1:4" ht="15" customHeight="1" x14ac:dyDescent="0.25">
      <c r="A10956" s="1" t="s">
        <v>4081</v>
      </c>
      <c r="B10956" s="1" t="s">
        <v>21902</v>
      </c>
      <c r="C10956">
        <v>2528</v>
      </c>
      <c r="D10956">
        <f t="shared" si="184"/>
        <v>2528</v>
      </c>
    </row>
    <row r="10957" spans="1:4" ht="15" customHeight="1" x14ac:dyDescent="0.25">
      <c r="A10957" s="1" t="s">
        <v>4080</v>
      </c>
      <c r="B10957" s="1" t="s">
        <v>21903</v>
      </c>
      <c r="C10957">
        <v>2528</v>
      </c>
      <c r="D10957">
        <f t="shared" si="184"/>
        <v>2528</v>
      </c>
    </row>
    <row r="10958" spans="1:4" ht="15" customHeight="1" x14ac:dyDescent="0.25">
      <c r="A10958" s="1" t="s">
        <v>4079</v>
      </c>
      <c r="B10958" s="1" t="s">
        <v>21904</v>
      </c>
      <c r="C10958">
        <v>2528</v>
      </c>
      <c r="D10958">
        <f t="shared" si="184"/>
        <v>2528</v>
      </c>
    </row>
    <row r="10959" spans="1:4" ht="15" customHeight="1" x14ac:dyDescent="0.25">
      <c r="A10959" s="1" t="s">
        <v>4078</v>
      </c>
      <c r="B10959" s="1" t="s">
        <v>21905</v>
      </c>
      <c r="C10959">
        <v>2528</v>
      </c>
      <c r="D10959">
        <f t="shared" si="184"/>
        <v>2528</v>
      </c>
    </row>
    <row r="10960" spans="1:4" ht="15" customHeight="1" x14ac:dyDescent="0.25">
      <c r="A10960" s="1" t="s">
        <v>4077</v>
      </c>
      <c r="B10960" s="1" t="s">
        <v>21906</v>
      </c>
      <c r="C10960">
        <v>2528</v>
      </c>
      <c r="D10960">
        <f t="shared" si="184"/>
        <v>2528</v>
      </c>
    </row>
    <row r="10961" spans="1:4" ht="15" customHeight="1" x14ac:dyDescent="0.25">
      <c r="A10961" s="1" t="s">
        <v>4076</v>
      </c>
      <c r="B10961" s="1" t="s">
        <v>21907</v>
      </c>
      <c r="C10961">
        <v>2528</v>
      </c>
      <c r="D10961">
        <f t="shared" si="184"/>
        <v>2528</v>
      </c>
    </row>
    <row r="10962" spans="1:4" ht="15" customHeight="1" x14ac:dyDescent="0.25">
      <c r="A10962" s="1" t="s">
        <v>3824</v>
      </c>
      <c r="B10962" s="1" t="s">
        <v>21908</v>
      </c>
      <c r="C10962">
        <v>575</v>
      </c>
      <c r="D10962">
        <f t="shared" si="184"/>
        <v>575</v>
      </c>
    </row>
    <row r="10963" spans="1:4" ht="15" customHeight="1" x14ac:dyDescent="0.25">
      <c r="A10963" s="1" t="s">
        <v>3823</v>
      </c>
      <c r="B10963" s="1" t="s">
        <v>21909</v>
      </c>
      <c r="C10963">
        <v>575</v>
      </c>
      <c r="D10963">
        <f t="shared" si="184"/>
        <v>575</v>
      </c>
    </row>
    <row r="10964" spans="1:4" ht="15" customHeight="1" x14ac:dyDescent="0.25">
      <c r="A10964" s="1" t="s">
        <v>3822</v>
      </c>
      <c r="B10964" s="1" t="s">
        <v>21910</v>
      </c>
      <c r="C10964">
        <v>724</v>
      </c>
      <c r="D10964">
        <f t="shared" si="184"/>
        <v>724</v>
      </c>
    </row>
    <row r="10965" spans="1:4" ht="15" customHeight="1" x14ac:dyDescent="0.25">
      <c r="A10965" s="1" t="s">
        <v>3821</v>
      </c>
      <c r="B10965" s="1" t="s">
        <v>21911</v>
      </c>
      <c r="C10965">
        <v>724</v>
      </c>
      <c r="D10965">
        <f t="shared" si="184"/>
        <v>724</v>
      </c>
    </row>
    <row r="10966" spans="1:4" ht="15" customHeight="1" x14ac:dyDescent="0.25">
      <c r="A10966" s="1" t="s">
        <v>3820</v>
      </c>
      <c r="B10966" s="1" t="s">
        <v>21912</v>
      </c>
      <c r="C10966">
        <v>724</v>
      </c>
      <c r="D10966">
        <f t="shared" si="184"/>
        <v>724</v>
      </c>
    </row>
    <row r="10967" spans="1:4" ht="15" customHeight="1" x14ac:dyDescent="0.25">
      <c r="A10967" s="1" t="s">
        <v>3830</v>
      </c>
      <c r="B10967" s="1" t="s">
        <v>21913</v>
      </c>
      <c r="C10967">
        <v>616</v>
      </c>
      <c r="D10967">
        <f t="shared" si="184"/>
        <v>616</v>
      </c>
    </row>
    <row r="10968" spans="1:4" ht="15" customHeight="1" x14ac:dyDescent="0.25">
      <c r="A10968" s="1" t="s">
        <v>3829</v>
      </c>
      <c r="B10968" s="1" t="s">
        <v>21910</v>
      </c>
      <c r="C10968">
        <v>700</v>
      </c>
      <c r="D10968">
        <f t="shared" si="184"/>
        <v>700</v>
      </c>
    </row>
    <row r="10969" spans="1:4" ht="15" customHeight="1" x14ac:dyDescent="0.25">
      <c r="A10969" s="1" t="s">
        <v>3796</v>
      </c>
      <c r="B10969" s="1" t="s">
        <v>21914</v>
      </c>
      <c r="C10969">
        <v>160</v>
      </c>
      <c r="D10969">
        <f t="shared" si="184"/>
        <v>160</v>
      </c>
    </row>
    <row r="10970" spans="1:4" ht="15" customHeight="1" x14ac:dyDescent="0.25">
      <c r="A10970" s="1" t="s">
        <v>3817</v>
      </c>
      <c r="B10970" s="1" t="s">
        <v>21915</v>
      </c>
      <c r="C10970">
        <v>1837</v>
      </c>
      <c r="D10970">
        <f t="shared" si="184"/>
        <v>1837</v>
      </c>
    </row>
    <row r="10971" spans="1:4" ht="15" customHeight="1" x14ac:dyDescent="0.25">
      <c r="A10971" s="1" t="s">
        <v>3816</v>
      </c>
      <c r="B10971" s="1" t="s">
        <v>21916</v>
      </c>
      <c r="C10971">
        <v>2117</v>
      </c>
      <c r="D10971">
        <f t="shared" si="184"/>
        <v>2117</v>
      </c>
    </row>
    <row r="10972" spans="1:4" ht="15" customHeight="1" x14ac:dyDescent="0.25">
      <c r="A10972" s="1" t="s">
        <v>3815</v>
      </c>
      <c r="B10972" s="1" t="s">
        <v>21917</v>
      </c>
      <c r="C10972">
        <v>2117</v>
      </c>
      <c r="D10972">
        <f t="shared" si="184"/>
        <v>2117</v>
      </c>
    </row>
    <row r="10973" spans="1:4" ht="15" customHeight="1" x14ac:dyDescent="0.25">
      <c r="A10973" s="1" t="s">
        <v>3814</v>
      </c>
      <c r="B10973" s="1" t="s">
        <v>21918</v>
      </c>
      <c r="C10973">
        <v>2334</v>
      </c>
      <c r="D10973">
        <f t="shared" si="184"/>
        <v>2334</v>
      </c>
    </row>
    <row r="10974" spans="1:4" ht="15" customHeight="1" x14ac:dyDescent="0.25">
      <c r="A10974" s="1" t="s">
        <v>3813</v>
      </c>
      <c r="B10974" s="1" t="s">
        <v>21919</v>
      </c>
      <c r="C10974">
        <v>1837</v>
      </c>
      <c r="D10974">
        <f t="shared" si="184"/>
        <v>1837</v>
      </c>
    </row>
    <row r="10975" spans="1:4" ht="15" customHeight="1" x14ac:dyDescent="0.25">
      <c r="A10975" s="1" t="s">
        <v>3812</v>
      </c>
      <c r="B10975" s="1" t="s">
        <v>21920</v>
      </c>
      <c r="C10975">
        <v>1837</v>
      </c>
      <c r="D10975">
        <f t="shared" si="184"/>
        <v>1837</v>
      </c>
    </row>
    <row r="10976" spans="1:4" ht="15" customHeight="1" x14ac:dyDescent="0.25">
      <c r="A10976" s="1" t="s">
        <v>3808</v>
      </c>
      <c r="B10976" s="1" t="s">
        <v>21921</v>
      </c>
      <c r="C10976">
        <v>19411</v>
      </c>
      <c r="D10976">
        <f t="shared" si="184"/>
        <v>19411</v>
      </c>
    </row>
    <row r="10977" spans="1:4" ht="15" customHeight="1" x14ac:dyDescent="0.25">
      <c r="A10977" s="1" t="s">
        <v>21922</v>
      </c>
      <c r="B10977" s="1" t="s">
        <v>21923</v>
      </c>
      <c r="C10977">
        <v>507</v>
      </c>
      <c r="D10977">
        <f t="shared" si="184"/>
        <v>507</v>
      </c>
    </row>
    <row r="10978" spans="1:4" ht="15" customHeight="1" x14ac:dyDescent="0.25">
      <c r="A10978" s="1" t="s">
        <v>21924</v>
      </c>
      <c r="B10978" s="1" t="s">
        <v>21925</v>
      </c>
      <c r="C10978">
        <v>854</v>
      </c>
      <c r="D10978">
        <f t="shared" si="184"/>
        <v>854</v>
      </c>
    </row>
    <row r="10979" spans="1:4" ht="15" customHeight="1" x14ac:dyDescent="0.25">
      <c r="A10979" s="1" t="s">
        <v>21926</v>
      </c>
      <c r="B10979" s="1" t="s">
        <v>21927</v>
      </c>
      <c r="C10979">
        <v>879</v>
      </c>
      <c r="D10979">
        <f t="shared" si="184"/>
        <v>879</v>
      </c>
    </row>
    <row r="10980" spans="1:4" ht="15" customHeight="1" x14ac:dyDescent="0.25">
      <c r="A10980" s="1" t="s">
        <v>21928</v>
      </c>
      <c r="B10980" s="1" t="s">
        <v>21929</v>
      </c>
      <c r="C10980">
        <v>1722</v>
      </c>
      <c r="D10980">
        <f t="shared" si="184"/>
        <v>1722</v>
      </c>
    </row>
    <row r="10981" spans="1:4" ht="15" customHeight="1" x14ac:dyDescent="0.25">
      <c r="A10981" s="1" t="s">
        <v>4365</v>
      </c>
      <c r="B10981" s="1" t="s">
        <v>21930</v>
      </c>
      <c r="C10981">
        <v>2001</v>
      </c>
      <c r="D10981">
        <f t="shared" si="184"/>
        <v>2001</v>
      </c>
    </row>
    <row r="10982" spans="1:4" ht="15" customHeight="1" x14ac:dyDescent="0.25">
      <c r="A10982" s="1" t="s">
        <v>4364</v>
      </c>
      <c r="B10982" s="1" t="s">
        <v>21931</v>
      </c>
      <c r="C10982">
        <v>2001</v>
      </c>
      <c r="D10982">
        <f t="shared" si="184"/>
        <v>2001</v>
      </c>
    </row>
    <row r="10983" spans="1:4" ht="15" customHeight="1" x14ac:dyDescent="0.25">
      <c r="A10983" s="1" t="s">
        <v>4363</v>
      </c>
      <c r="B10983" s="1" t="s">
        <v>21932</v>
      </c>
      <c r="C10983">
        <v>2001</v>
      </c>
      <c r="D10983">
        <f t="shared" si="184"/>
        <v>2001</v>
      </c>
    </row>
    <row r="10984" spans="1:4" ht="15" customHeight="1" x14ac:dyDescent="0.25">
      <c r="A10984" s="1" t="s">
        <v>4362</v>
      </c>
      <c r="B10984" s="1" t="s">
        <v>21933</v>
      </c>
      <c r="C10984">
        <v>2001</v>
      </c>
      <c r="D10984">
        <f t="shared" si="184"/>
        <v>2001</v>
      </c>
    </row>
    <row r="10985" spans="1:4" ht="15" customHeight="1" x14ac:dyDescent="0.25">
      <c r="A10985" s="1" t="s">
        <v>4361</v>
      </c>
      <c r="B10985" s="1" t="s">
        <v>21934</v>
      </c>
      <c r="C10985">
        <v>2001</v>
      </c>
      <c r="D10985">
        <f t="shared" si="184"/>
        <v>2001</v>
      </c>
    </row>
    <row r="10986" spans="1:4" ht="15" customHeight="1" x14ac:dyDescent="0.25">
      <c r="A10986" s="1" t="s">
        <v>4360</v>
      </c>
      <c r="B10986" s="1" t="s">
        <v>21935</v>
      </c>
      <c r="C10986">
        <v>2001</v>
      </c>
      <c r="D10986">
        <f t="shared" si="184"/>
        <v>2001</v>
      </c>
    </row>
    <row r="10987" spans="1:4" ht="15" customHeight="1" x14ac:dyDescent="0.25">
      <c r="A10987" s="1" t="s">
        <v>21936</v>
      </c>
      <c r="B10987" s="1" t="s">
        <v>21937</v>
      </c>
      <c r="C10987">
        <v>11814</v>
      </c>
      <c r="D10987">
        <f t="shared" si="184"/>
        <v>11814</v>
      </c>
    </row>
    <row r="10988" spans="1:4" ht="15" customHeight="1" x14ac:dyDescent="0.25">
      <c r="A10988" s="1" t="s">
        <v>21938</v>
      </c>
      <c r="B10988" s="1" t="s">
        <v>21939</v>
      </c>
      <c r="C10988">
        <v>12042</v>
      </c>
      <c r="D10988">
        <f t="shared" si="184"/>
        <v>12042</v>
      </c>
    </row>
    <row r="10989" spans="1:4" ht="15" customHeight="1" x14ac:dyDescent="0.25">
      <c r="A10989" s="1" t="s">
        <v>21940</v>
      </c>
      <c r="B10989" s="1" t="s">
        <v>21941</v>
      </c>
      <c r="C10989">
        <v>5854</v>
      </c>
      <c r="D10989">
        <f t="shared" si="184"/>
        <v>5854</v>
      </c>
    </row>
    <row r="10990" spans="1:4" ht="15" customHeight="1" x14ac:dyDescent="0.25">
      <c r="A10990" s="1" t="s">
        <v>3791</v>
      </c>
      <c r="B10990" s="1" t="s">
        <v>21942</v>
      </c>
      <c r="C10990">
        <v>88</v>
      </c>
      <c r="D10990">
        <f t="shared" si="184"/>
        <v>88</v>
      </c>
    </row>
  </sheetData>
  <sheetProtection algorithmName="SHA-512" hashValue="B6hDP7VbDinHpPx4pMp2nfQVVQb71FxqA18IQzqwkbwVjyUvsY9EyOSJ5ct/MQdrTswHgmBbjTD2sYRqDTbdpA==" saltValue="GEttjJzSR2ALPiYQsHoHLQ==" spinCount="100000" sheet="1" objects="1" scenarios="1"/>
  <autoFilter ref="A4:D10990" xr:uid="{3A15B67E-637A-4D66-9283-63C7026325F0}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cenovnik_2021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 Vrtacnik</dc:creator>
  <cp:lastModifiedBy>PC</cp:lastModifiedBy>
  <dcterms:created xsi:type="dcterms:W3CDTF">2020-02-10T09:53:55Z</dcterms:created>
  <dcterms:modified xsi:type="dcterms:W3CDTF">2021-05-06T06:18:11Z</dcterms:modified>
</cp:coreProperties>
</file>